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1 Январь\"/>
    </mc:Choice>
  </mc:AlternateContent>
  <bookViews>
    <workbookView xWindow="0" yWindow="0" windowWidth="19200" windowHeight="1094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6" i="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<sst xmlns="http://schemas.openxmlformats.org/spreadsheetml/2006/main" count="1052" uniqueCount="174">
  <si>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</si>
  <si>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</si>
  <si>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</si>
  <si>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</si>
  <si>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</si>
  <si>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</si>
  <si>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</si>
  <si>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</si>
  <si>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</si>
  <si>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</si>
  <si>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</si>
  <si>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</si>
  <si>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</si>
  <si>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</si>
  <si>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</si>
  <si>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</si>
  <si>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</si>
  <si>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</si>
  <si>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</si>
  <si>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</si>
  <si>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</si>
  <si>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</si>
  <si>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</si>
  <si>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</si>
  <si>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</si>
  <si>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</si>
  <si>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</si>
  <si>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</si>
  <si>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</si>
  <si>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</si>
  <si>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</si>
  <si>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</si>
  <si>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</si>
  <si>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</si>
  <si>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</si>
  <si>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</si>
  <si>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</si>
  <si>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</si>
  <si>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</si>
  <si>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</si>
  <si>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</si>
  <si>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</si>
  <si>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</si>
  <si>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</si>
  <si>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</si>
  <si>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</si>
  <si>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</si>
  <si>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</si>
  <si>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</si>
  <si>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</si>
  <si>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</si>
  <si>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</si>
  <si>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</si>
  <si>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</si>
  <si>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</si>
  <si>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</si>
  <si>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</si>
  <si>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</si>
  <si>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</si>
  <si>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</si>
  <si>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</si>
  <si>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</si>
  <si>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</si>
  <si>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</si>
  <si>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</si>
  <si>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</si>
  <si>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</si>
  <si>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</si>
  <si>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</si>
  <si>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</si>
  <si>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</si>
  <si>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</si>
  <si>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</si>
  <si>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</si>
  <si>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</si>
  <si>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</si>
  <si>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</si>
  <si>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</si>
  <si>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</si>
  <si>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</si>
  <si>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</si>
  <si>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</si>
  <si>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</si>
  <si>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</si>
  <si>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</si>
  <si>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</si>
  <si>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</si>
  <si>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</si>
  <si>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</si>
  <si>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</si>
  <si>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</si>
  <si>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</si>
  <si>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</si>
  <si>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</si>
  <si>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</si>
  <si>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</si>
  <si>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</si>
  <si>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</si>
  <si>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</si>
  <si>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</si>
  <si>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</si>
  <si>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</si>
  <si>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</si>
  <si>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</si>
  <si>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</si>
  <si>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</si>
  <si>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</si>
  <si>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</si>
  <si>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</si>
  <si>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</si>
  <si>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</si>
  <si>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</si>
  <si>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</si>
  <si>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</si>
  <si>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</si>
  <si>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</si>
  <si>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</si>
  <si>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</si>
  <si>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</si>
  <si>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</si>
  <si>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</si>
  <si>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</si>
  <si>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</si>
  <si>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</si>
  <si>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</si>
  <si>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</si>
  <si>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</si>
  <si>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</si>
  <si>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</si>
  <si>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</si>
  <si>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</si>
  <si>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</si>
  <si>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</si>
  <si>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</si>
  <si>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</si>
  <si>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</si>
  <si>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</si>
  <si>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</si>
  <si>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</si>
  <si>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</si>
  <si>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январь 2020 года</t>
  </si>
  <si>
    <t>01.01.2020</t>
  </si>
  <si>
    <t>02.01.2020</t>
  </si>
  <si>
    <t>03.01.2020</t>
  </si>
  <si>
    <t>04.01.2020</t>
  </si>
  <si>
    <t>05.01.2020</t>
  </si>
  <si>
    <t>06.01.2020</t>
  </si>
  <si>
    <t>07.01.2020</t>
  </si>
  <si>
    <t>08.01.2020</t>
  </si>
  <si>
    <t>09.01.2020</t>
  </si>
  <si>
    <t>10.01.2020</t>
  </si>
  <si>
    <t>11.01.2020</t>
  </si>
  <si>
    <t>12.01.2020</t>
  </si>
  <si>
    <t>13.01.2020</t>
  </si>
  <si>
    <t>14.01.2020</t>
  </si>
  <si>
    <t>15.01.2020</t>
  </si>
  <si>
    <t>16.01.2020</t>
  </si>
  <si>
    <t>17.01.2020</t>
  </si>
  <si>
    <t>18.01.2020</t>
  </si>
  <si>
    <t>19.01.2020</t>
  </si>
  <si>
    <t>20.01.2020</t>
  </si>
  <si>
    <t>21.01.2020</t>
  </si>
  <si>
    <t>22.01.2020</t>
  </si>
  <si>
    <t>23.01.2020</t>
  </si>
  <si>
    <t>24.01.2020</t>
  </si>
  <si>
    <t>25.01.2020</t>
  </si>
  <si>
    <t>26.01.2020</t>
  </si>
  <si>
    <t>27.01.2020</t>
  </si>
  <si>
    <t>28.01.2020</t>
  </si>
  <si>
    <t>29.01.2020</t>
  </si>
  <si>
    <t>30.01.2020</t>
  </si>
  <si>
    <t>31.01.2020</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</si>
  <si>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2020 г.</t>
  </si>
  <si>
    <t>Департамент по тарифам Приморского края. Постановление № 67/1 от 26.12.2019г.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</si>
</sst>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9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0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12700</xdr:rowOff>
        </xdr:from>
        <xdr:to>
          <xdr:col>2</xdr:col>
          <xdr:colOff>685800</xdr:colOff>
          <xdr:row>15</xdr:row>
          <xdr:rowOff>12700</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12700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12700</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12700</xdr:rowOff>
        </xdr:to>
        <xdr:sp macro="" textlink="">
          <xdr:nvSpPr>
            <xdr:cNvPr id="1209" name="Object 185" hidden="1">
              <a:extLst>
                <a:ext uri="{63B3BB69-23CF-44E3-9099-C40C66FF867C}">
                  <a14:compatExt spid="_x0000_s120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15"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16"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17"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18"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210" name="Object 186" hidden="1">
              <a:extLst>
                <a:ext uri="{63B3BB69-23CF-44E3-9099-C40C66FF867C}">
                  <a14:compatExt spid="_x0000_s121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298450</xdr:colOff>
          <xdr:row>31</xdr:row>
          <xdr:rowOff>38100</xdr:rowOff>
        </xdr:from>
        <xdr:to>
          <xdr:col>2</xdr:col>
          <xdr:colOff>1047750</xdr:colOff>
          <xdr:row>32</xdr:row>
          <xdr:rowOff>0</xdr:rowOff>
        </xdr:to>
        <xdr:sp macro="" textlink="">
          <xdr:nvSpPr>
            <xdr:cNvPr id="1211" name="Object 187" hidden="1">
              <a:extLst>
                <a:ext uri="{63B3BB69-23CF-44E3-9099-C40C66FF867C}">
                  <a14:compatExt spid="_x0000_s121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107950</xdr:colOff>
          <xdr:row>31</xdr:row>
          <xdr:rowOff>50800</xdr:rowOff>
        </xdr:from>
        <xdr:to>
          <xdr:col>3</xdr:col>
          <xdr:colOff>927100</xdr:colOff>
          <xdr:row>32</xdr:row>
          <xdr:rowOff>0</xdr:rowOff>
        </xdr:to>
        <xdr:sp macro="" textlink="">
          <xdr:nvSpPr>
            <xdr:cNvPr id="1212" name="Object 188" hidden="1">
              <a:extLst>
                <a:ext uri="{63B3BB69-23CF-44E3-9099-C40C66FF867C}">
                  <a14:compatExt spid="_x0000_s121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317500</xdr:colOff>
          <xdr:row>23</xdr:row>
          <xdr:rowOff>0</xdr:rowOff>
        </xdr:to>
        <xdr:sp macro="" textlink="">
          <xdr:nvSpPr>
            <xdr:cNvPr id="1213" name="Object 189" hidden="1">
              <a:extLst>
                <a:ext uri="{63B3BB69-23CF-44E3-9099-C40C66FF867C}">
                  <a14:compatExt spid="_x0000_s121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23</xdr:row>
          <xdr:rowOff>0</xdr:rowOff>
        </xdr:from>
        <xdr:to>
          <xdr:col>2</xdr:col>
          <xdr:colOff>533400</xdr:colOff>
          <xdr:row>24</xdr:row>
          <xdr:rowOff>19050</xdr:rowOff>
        </xdr:to>
        <xdr:sp macro="" textlink="">
          <xdr:nvSpPr>
            <xdr:cNvPr id="1214" name="Object 190" hidden="1">
              <a:extLst>
                <a:ext uri="{63B3BB69-23CF-44E3-9099-C40C66FF867C}">
                  <a14:compatExt spid="_x0000_s121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165100</xdr:rowOff>
        </xdr:from>
        <xdr:to>
          <xdr:col>2</xdr:col>
          <xdr:colOff>660400</xdr:colOff>
          <xdr:row>25</xdr:row>
          <xdr:rowOff>19050</xdr:rowOff>
        </xdr:to>
        <xdr:sp macro="" textlink="">
          <xdr:nvSpPr>
            <xdr:cNvPr id="1215" name="Object 191" hidden="1">
              <a:extLst>
                <a:ext uri="{63B3BB69-23CF-44E3-9099-C40C66FF867C}">
                  <a14:compatExt spid="_x0000_s121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24</xdr:row>
          <xdr:rowOff>171450</xdr:rowOff>
        </xdr:from>
        <xdr:to>
          <xdr:col>2</xdr:col>
          <xdr:colOff>495300</xdr:colOff>
          <xdr:row>26</xdr:row>
          <xdr:rowOff>31750</xdr:rowOff>
        </xdr:to>
        <xdr:sp macro="" textlink="">
          <xdr:nvSpPr>
            <xdr:cNvPr id="1216" name="Object 192" hidden="1">
              <a:extLst>
                <a:ext uri="{63B3BB69-23CF-44E3-9099-C40C66FF867C}">
                  <a14:compatExt spid="_x0000_s121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184150</xdr:rowOff>
        </xdr:from>
        <xdr:to>
          <xdr:col>2</xdr:col>
          <xdr:colOff>552450</xdr:colOff>
          <xdr:row>27</xdr:row>
          <xdr:rowOff>38100</xdr:rowOff>
        </xdr:to>
        <xdr:sp macro="" textlink="">
          <xdr:nvSpPr>
            <xdr:cNvPr id="1217" name="Object 193" hidden="1">
              <a:extLst>
                <a:ext uri="{63B3BB69-23CF-44E3-9099-C40C66FF867C}">
                  <a14:compatExt spid="_x0000_s121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431800</xdr:colOff>
          <xdr:row>31</xdr:row>
          <xdr:rowOff>50800</xdr:rowOff>
        </xdr:from>
        <xdr:to>
          <xdr:col>4</xdr:col>
          <xdr:colOff>1403350</xdr:colOff>
          <xdr:row>32</xdr:row>
          <xdr:rowOff>0</xdr:rowOff>
        </xdr:to>
        <xdr:sp macro="" textlink="">
          <xdr:nvSpPr>
            <xdr:cNvPr id="1218" name="Object 194" hidden="1">
              <a:extLst>
                <a:ext uri="{63B3BB69-23CF-44E3-9099-C40C66FF867C}">
                  <a14:compatExt spid="_x0000_s121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1060450</xdr:colOff>
          <xdr:row>32</xdr:row>
          <xdr:rowOff>0</xdr:rowOff>
        </xdr:to>
        <xdr:sp macro="" textlink="">
          <xdr:nvSpPr>
            <xdr:cNvPr id="1219" name="Object 195" hidden="1">
              <a:extLst>
                <a:ext uri="{63B3BB69-23CF-44E3-9099-C40C66FF867C}">
                  <a14:compatExt spid="_x0000_s121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9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1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12700</xdr:rowOff>
        </xdr:from>
        <xdr:to>
          <xdr:col>2</xdr:col>
          <xdr:colOff>685800</xdr:colOff>
          <xdr:row>15</xdr:row>
          <xdr:rowOff>12700</xdr:rowOff>
        </xdr:to>
        <xdr:sp macro="" textlink="">
          <xdr:nvSpPr>
            <xdr:cNvPr id="1220" name="Object 196" hidden="1">
              <a:extLst>
                <a:ext uri="{63B3BB69-23CF-44E3-9099-C40C66FF867C}">
                  <a14:compatExt spid="_x0000_s122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12700</xdr:rowOff>
        </xdr:to>
        <xdr:sp macro="" textlink="">
          <xdr:nvSpPr>
            <xdr:cNvPr id="1221" name="Object 197" hidden="1">
              <a:extLst>
                <a:ext uri="{63B3BB69-23CF-44E3-9099-C40C66FF867C}">
                  <a14:compatExt spid="_x0000_s12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12700</xdr:rowOff>
        </xdr:to>
        <xdr:sp macro="" textlink="">
          <xdr:nvSpPr>
            <xdr:cNvPr id="1222" name="Object 198" hidden="1">
              <a:extLst>
                <a:ext uri="{63B3BB69-23CF-44E3-9099-C40C66FF867C}">
                  <a14:compatExt spid="_x0000_s122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12700</xdr:rowOff>
        </xdr:to>
        <xdr:sp macro="" textlink="">
          <xdr:nvSpPr>
            <xdr:cNvPr id="1223" name="Object 199" hidden="1">
              <a:extLst>
                <a:ext uri="{63B3BB69-23CF-44E3-9099-C40C66FF867C}">
                  <a14:compatExt spid="_x0000_s122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20"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21"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22"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23"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224" name="Object 200" hidden="1">
              <a:extLst>
                <a:ext uri="{63B3BB69-23CF-44E3-9099-C40C66FF867C}">
                  <a14:compatExt spid="_x0000_s122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298450</xdr:colOff>
          <xdr:row>31</xdr:row>
          <xdr:rowOff>38100</xdr:rowOff>
        </xdr:from>
        <xdr:to>
          <xdr:col>2</xdr:col>
          <xdr:colOff>1047750</xdr:colOff>
          <xdr:row>32</xdr:row>
          <xdr:rowOff>0</xdr:rowOff>
        </xdr:to>
        <xdr:sp macro="" textlink="">
          <xdr:nvSpPr>
            <xdr:cNvPr id="1225" name="Object 201" hidden="1">
              <a:extLst>
                <a:ext uri="{63B3BB69-23CF-44E3-9099-C40C66FF867C}">
                  <a14:compatExt spid="_x0000_s12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107950</xdr:colOff>
          <xdr:row>31</xdr:row>
          <xdr:rowOff>50800</xdr:rowOff>
        </xdr:from>
        <xdr:to>
          <xdr:col>3</xdr:col>
          <xdr:colOff>927100</xdr:colOff>
          <xdr:row>32</xdr:row>
          <xdr:rowOff>0</xdr:rowOff>
        </xdr:to>
        <xdr:sp macro="" textlink="">
          <xdr:nvSpPr>
            <xdr:cNvPr id="1226" name="Object 202" hidden="1">
              <a:extLst>
                <a:ext uri="{63B3BB69-23CF-44E3-9099-C40C66FF867C}">
                  <a14:compatExt spid="_x0000_s12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317500</xdr:colOff>
          <xdr:row>23</xdr:row>
          <xdr:rowOff>0</xdr:rowOff>
        </xdr:to>
        <xdr:sp macro="" textlink="">
          <xdr:nvSpPr>
            <xdr:cNvPr id="1227" name="Object 203" hidden="1">
              <a:extLst>
                <a:ext uri="{63B3BB69-23CF-44E3-9099-C40C66FF867C}">
                  <a14:compatExt spid="_x0000_s12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23</xdr:row>
          <xdr:rowOff>0</xdr:rowOff>
        </xdr:from>
        <xdr:to>
          <xdr:col>2</xdr:col>
          <xdr:colOff>533400</xdr:colOff>
          <xdr:row>24</xdr:row>
          <xdr:rowOff>19050</xdr:rowOff>
        </xdr:to>
        <xdr:sp macro="" textlink="">
          <xdr:nvSpPr>
            <xdr:cNvPr id="1228" name="Object 204" hidden="1">
              <a:extLst>
                <a:ext uri="{63B3BB69-23CF-44E3-9099-C40C66FF867C}">
                  <a14:compatExt spid="_x0000_s122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165100</xdr:rowOff>
        </xdr:from>
        <xdr:to>
          <xdr:col>2</xdr:col>
          <xdr:colOff>660400</xdr:colOff>
          <xdr:row>25</xdr:row>
          <xdr:rowOff>19050</xdr:rowOff>
        </xdr:to>
        <xdr:sp macro="" textlink="">
          <xdr:nvSpPr>
            <xdr:cNvPr id="1229" name="Object 205" hidden="1">
              <a:extLst>
                <a:ext uri="{63B3BB69-23CF-44E3-9099-C40C66FF867C}">
                  <a14:compatExt spid="_x0000_s122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24</xdr:row>
          <xdr:rowOff>171450</xdr:rowOff>
        </xdr:from>
        <xdr:to>
          <xdr:col>2</xdr:col>
          <xdr:colOff>495300</xdr:colOff>
          <xdr:row>26</xdr:row>
          <xdr:rowOff>31750</xdr:rowOff>
        </xdr:to>
        <xdr:sp macro="" textlink="">
          <xdr:nvSpPr>
            <xdr:cNvPr id="1230" name="Object 206" hidden="1">
              <a:extLst>
                <a:ext uri="{63B3BB69-23CF-44E3-9099-C40C66FF867C}">
                  <a14:compatExt spid="_x0000_s123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184150</xdr:rowOff>
        </xdr:from>
        <xdr:to>
          <xdr:col>2</xdr:col>
          <xdr:colOff>552450</xdr:colOff>
          <xdr:row>27</xdr:row>
          <xdr:rowOff>38100</xdr:rowOff>
        </xdr:to>
        <xdr:sp macro="" textlink="">
          <xdr:nvSpPr>
            <xdr:cNvPr id="1231" name="Object 207" hidden="1">
              <a:extLst>
                <a:ext uri="{63B3BB69-23CF-44E3-9099-C40C66FF867C}">
                  <a14:compatExt spid="_x0000_s123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431800</xdr:colOff>
          <xdr:row>31</xdr:row>
          <xdr:rowOff>50800</xdr:rowOff>
        </xdr:from>
        <xdr:to>
          <xdr:col>4</xdr:col>
          <xdr:colOff>1403350</xdr:colOff>
          <xdr:row>32</xdr:row>
          <xdr:rowOff>0</xdr:rowOff>
        </xdr:to>
        <xdr:sp macro="" textlink="">
          <xdr:nvSpPr>
            <xdr:cNvPr id="1232" name="Object 208" hidden="1">
              <a:extLst>
                <a:ext uri="{63B3BB69-23CF-44E3-9099-C40C66FF867C}">
                  <a14:compatExt spid="_x0000_s123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1060450</xdr:colOff>
          <xdr:row>32</xdr:row>
          <xdr:rowOff>0</xdr:rowOff>
        </xdr:to>
        <xdr:sp macro="" textlink="">
          <xdr:nvSpPr>
            <xdr:cNvPr id="1233" name="Object 209" hidden="1">
              <a:extLst>
                <a:ext uri="{63B3BB69-23CF-44E3-9099-C40C66FF867C}">
                  <a14:compatExt spid="_x0000_s12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oleObject" Target="../embeddings/oleObject22.bin"/><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7.bin"/><Relationship Id="rId42" Type="http://schemas.openxmlformats.org/officeDocument/2006/relationships/oleObject" Target="../embeddings/oleObject25.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oleObject" Target="../embeddings/oleObject16.bin"/><Relationship Id="rId38" Type="http://schemas.openxmlformats.org/officeDocument/2006/relationships/oleObject" Target="../embeddings/oleObject21.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oleObject" Target="../embeddings/oleObject24.bin"/><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oleObject" Target="../embeddings/oleObject20.bin"/><Relationship Id="rId40" Type="http://schemas.openxmlformats.org/officeDocument/2006/relationships/oleObject" Target="../embeddings/oleObject23.bin"/><Relationship Id="rId45" Type="http://schemas.openxmlformats.org/officeDocument/2006/relationships/oleObject" Target="../embeddings/oleObject28.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9.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4" Type="http://schemas.openxmlformats.org/officeDocument/2006/relationships/oleObject" Target="../embeddings/oleObject27.bin"/><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oleObject" Target="../embeddings/oleObject18.bin"/><Relationship Id="rId43" Type="http://schemas.openxmlformats.org/officeDocument/2006/relationships/oleObject" Target="../embeddings/oleObject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5" x14ac:dyDescent="0.35"/>
  <cols>
    <col min="1" max="1" width="5.58203125" style="2" customWidth="1"/>
    <col min="2" max="2" width="61" style="7" customWidth="1"/>
    <col min="3" max="6" width="16" style="2" customWidth="1"/>
    <col min="7" max="16384" width="9" style="2"/>
  </cols>
  <sheetData>
    <row r="1" spans="1:8" s="1" customFormat="1" ht="51" customHeight="1" x14ac:dyDescent="0.35">
      <c r="A1" s="99" t="s">
        <v>172</v>
      </c>
      <c r="B1" s="99"/>
      <c r="C1" s="99"/>
      <c r="D1" s="99"/>
      <c r="E1" s="99"/>
      <c r="F1" s="99"/>
    </row>
    <row r="2" spans="1:8" s="1" customFormat="1" ht="21.75" customHeight="1" x14ac:dyDescent="0.3">
      <c r="A2" s="100" t="s">
        <v>30</v>
      </c>
      <c r="B2" s="100"/>
      <c r="C2" s="100"/>
      <c r="D2" s="100"/>
      <c r="E2" s="100"/>
      <c r="F2" s="100"/>
      <c r="G2" s="1" t="s">
        <v>41</v>
      </c>
    </row>
    <row r="3" spans="1:8" ht="18" customHeight="1" x14ac:dyDescent="0.35">
      <c r="A3" s="101" t="s">
        <v>31</v>
      </c>
      <c r="B3" s="101"/>
      <c r="C3" s="101"/>
      <c r="D3" s="101"/>
      <c r="E3" s="101"/>
      <c r="F3" s="101"/>
    </row>
    <row r="4" spans="1:8" ht="34.5" customHeight="1" x14ac:dyDescent="0.35">
      <c r="A4" s="106" t="s">
        <v>45</v>
      </c>
      <c r="B4" s="106"/>
      <c r="C4" s="106"/>
      <c r="D4" s="106"/>
      <c r="E4" s="106"/>
      <c r="F4" s="106"/>
    </row>
    <row r="5" spans="1:8" x14ac:dyDescent="0.35">
      <c r="A5" s="110"/>
      <c r="B5" s="110"/>
      <c r="C5" s="111" t="s">
        <v>29</v>
      </c>
      <c r="D5" s="112"/>
      <c r="E5" s="112"/>
      <c r="F5" s="113"/>
    </row>
    <row r="6" spans="1:8" x14ac:dyDescent="0.35">
      <c r="A6" s="110"/>
      <c r="B6" s="110"/>
      <c r="C6" s="3" t="s">
        <v>0</v>
      </c>
      <c r="D6" s="3" t="s">
        <v>1</v>
      </c>
      <c r="E6" s="3" t="s">
        <v>2</v>
      </c>
      <c r="F6" s="3" t="s">
        <v>3</v>
      </c>
    </row>
    <row r="7" spans="1:8" s="6" customFormat="1" x14ac:dyDescent="0.35">
      <c r="A7" s="107" t="s">
        <v>44</v>
      </c>
      <c r="B7" s="108"/>
      <c r="C7" s="4">
        <f>$F$12+'СЕТ СН'!F5+СВЦЭМ!$D$10+'СЕТ СН'!F8-'СЕТ СН'!F$15</f>
        <v>3121.0410947999999</v>
      </c>
      <c r="D7" s="4">
        <f>$F$12+'СЕТ СН'!G5+СВЦЭМ!$D$10+'СЕТ СН'!G8-'СЕТ СН'!G$15</f>
        <v>3811.4110948000002</v>
      </c>
      <c r="E7" s="4">
        <f>$F$12+'СЕТ СН'!H5+СВЦЭМ!$D$10+'СЕТ СН'!H8-'СЕТ СН'!H$15</f>
        <v>4220.9510948000006</v>
      </c>
      <c r="F7" s="4">
        <f>$F$12+'СЕТ СН'!I5+СВЦЭМ!$D$10+'СЕТ СН'!I8-'СЕТ СН'!I$15</f>
        <v>4490.4710948000002</v>
      </c>
      <c r="G7" s="5"/>
    </row>
    <row r="8" spans="1:8" x14ac:dyDescent="0.35">
      <c r="F8" s="8"/>
    </row>
    <row r="9" spans="1:8" ht="45.75" customHeight="1" x14ac:dyDescent="0.35">
      <c r="A9" s="114" t="s">
        <v>46</v>
      </c>
      <c r="B9" s="114"/>
      <c r="C9" s="114"/>
      <c r="D9" s="114"/>
      <c r="E9" s="114"/>
      <c r="F9" s="114"/>
    </row>
    <row r="10" spans="1:8" x14ac:dyDescent="0.35">
      <c r="B10" s="2"/>
      <c r="H10" s="2" t="s">
        <v>41</v>
      </c>
    </row>
    <row r="11" spans="1:8" ht="31" x14ac:dyDescent="0.35">
      <c r="A11" s="9"/>
      <c r="B11" s="109" t="s">
        <v>5</v>
      </c>
      <c r="C11" s="109"/>
      <c r="D11" s="109"/>
      <c r="E11" s="10" t="s">
        <v>4</v>
      </c>
      <c r="F11" s="11" t="s">
        <v>12</v>
      </c>
      <c r="G11" s="2" t="s">
        <v>41</v>
      </c>
    </row>
    <row r="12" spans="1:8" ht="31" x14ac:dyDescent="0.35">
      <c r="A12" s="12">
        <v>1</v>
      </c>
      <c r="B12" s="102" t="s">
        <v>47</v>
      </c>
      <c r="C12" s="102"/>
      <c r="D12" s="102"/>
      <c r="E12" s="13" t="s">
        <v>22</v>
      </c>
      <c r="F12" s="11">
        <f>ROUND(F13+F14*F15,8)+F34</f>
        <v>1611.65485835</v>
      </c>
      <c r="H12" s="2" t="s">
        <v>41</v>
      </c>
    </row>
    <row r="13" spans="1:8" ht="31" x14ac:dyDescent="0.35">
      <c r="A13" s="12">
        <v>2</v>
      </c>
      <c r="B13" s="102" t="s">
        <v>48</v>
      </c>
      <c r="C13" s="102"/>
      <c r="D13" s="102"/>
      <c r="E13" s="13" t="s">
        <v>22</v>
      </c>
      <c r="F13" s="11">
        <f>СВЦЭМ!$D$11</f>
        <v>827.78094786999998</v>
      </c>
    </row>
    <row r="14" spans="1:8" ht="36" customHeight="1" x14ac:dyDescent="0.35">
      <c r="A14" s="12">
        <v>3</v>
      </c>
      <c r="B14" s="102" t="s">
        <v>49</v>
      </c>
      <c r="C14" s="102"/>
      <c r="D14" s="102"/>
      <c r="E14" s="13" t="s">
        <v>23</v>
      </c>
      <c r="F14" s="11">
        <f>СВЦЭМ!$D$12</f>
        <v>649400.34136546182</v>
      </c>
    </row>
    <row r="15" spans="1:8" ht="30.75" customHeight="1" x14ac:dyDescent="0.35">
      <c r="A15" s="12">
        <v>4</v>
      </c>
      <c r="B15" s="102" t="s">
        <v>50</v>
      </c>
      <c r="C15" s="102" t="s">
        <v>24</v>
      </c>
      <c r="D15" s="102" t="s">
        <v>24</v>
      </c>
      <c r="E15" s="14" t="s">
        <v>51</v>
      </c>
      <c r="F15" s="15">
        <f>ROUND(IF(F25-(F26+F33)&lt;=0,0,MAX(0,(F16-(F17+F24))/(F25-(F26+F33)))),11)</f>
        <v>1.2070734500000001E-3</v>
      </c>
    </row>
    <row r="16" spans="1:8" ht="36" customHeight="1" x14ac:dyDescent="0.35">
      <c r="A16" s="12">
        <v>5</v>
      </c>
      <c r="B16" s="102" t="s">
        <v>52</v>
      </c>
      <c r="C16" s="102" t="s">
        <v>25</v>
      </c>
      <c r="D16" s="102" t="s">
        <v>6</v>
      </c>
      <c r="E16" s="13" t="s">
        <v>6</v>
      </c>
      <c r="F16" s="16">
        <f>СВЦЭМ!$D$21</f>
        <v>2.988</v>
      </c>
    </row>
    <row r="17" spans="1:6" ht="33" customHeight="1" x14ac:dyDescent="0.35">
      <c r="A17" s="12">
        <v>6</v>
      </c>
      <c r="B17" s="102" t="s">
        <v>53</v>
      </c>
      <c r="C17" s="102" t="s">
        <v>25</v>
      </c>
      <c r="D17" s="102" t="s">
        <v>6</v>
      </c>
      <c r="E17" s="13" t="s">
        <v>6</v>
      </c>
      <c r="F17" s="16">
        <f>SUM(F19:F23)</f>
        <v>2.948</v>
      </c>
    </row>
    <row r="18" spans="1:6" ht="13.5" customHeight="1" x14ac:dyDescent="0.35">
      <c r="A18" s="12"/>
      <c r="B18" s="103" t="s">
        <v>54</v>
      </c>
      <c r="C18" s="104"/>
      <c r="D18" s="104"/>
      <c r="E18" s="104"/>
      <c r="F18" s="105"/>
    </row>
    <row r="19" spans="1:6" x14ac:dyDescent="0.35">
      <c r="A19" s="12">
        <v>6.1</v>
      </c>
      <c r="B19" s="102" t="s">
        <v>55</v>
      </c>
      <c r="C19" s="102"/>
      <c r="D19" s="102"/>
      <c r="E19" s="13" t="s">
        <v>6</v>
      </c>
      <c r="F19" s="16">
        <v>0</v>
      </c>
    </row>
    <row r="20" spans="1:6" x14ac:dyDescent="0.35">
      <c r="A20" s="12">
        <v>6.2</v>
      </c>
      <c r="B20" s="102" t="s">
        <v>56</v>
      </c>
      <c r="C20" s="102"/>
      <c r="D20" s="102"/>
      <c r="E20" s="13" t="s">
        <v>6</v>
      </c>
      <c r="F20" s="16">
        <v>0</v>
      </c>
    </row>
    <row r="21" spans="1:6" x14ac:dyDescent="0.35">
      <c r="A21" s="12">
        <v>6.3</v>
      </c>
      <c r="B21" s="102" t="s">
        <v>57</v>
      </c>
      <c r="C21" s="102"/>
      <c r="D21" s="102"/>
      <c r="E21" s="13" t="s">
        <v>6</v>
      </c>
      <c r="F21" s="16">
        <v>0</v>
      </c>
    </row>
    <row r="22" spans="1:6" x14ac:dyDescent="0.35">
      <c r="A22" s="12">
        <v>6.4</v>
      </c>
      <c r="B22" s="102" t="s">
        <v>58</v>
      </c>
      <c r="C22" s="102"/>
      <c r="D22" s="102"/>
      <c r="E22" s="13" t="s">
        <v>6</v>
      </c>
      <c r="F22" s="16">
        <v>0</v>
      </c>
    </row>
    <row r="23" spans="1:6" x14ac:dyDescent="0.35">
      <c r="A23" s="12">
        <v>6.5</v>
      </c>
      <c r="B23" s="102" t="s">
        <v>59</v>
      </c>
      <c r="C23" s="102"/>
      <c r="D23" s="102"/>
      <c r="E23" s="13" t="s">
        <v>6</v>
      </c>
      <c r="F23" s="86">
        <v>2.948</v>
      </c>
    </row>
    <row r="24" spans="1:6" ht="31.5" customHeight="1" x14ac:dyDescent="0.35">
      <c r="A24" s="12">
        <v>7</v>
      </c>
      <c r="B24" s="102" t="s">
        <v>26</v>
      </c>
      <c r="C24" s="102" t="s">
        <v>25</v>
      </c>
      <c r="D24" s="102" t="s">
        <v>6</v>
      </c>
      <c r="E24" s="13" t="s">
        <v>6</v>
      </c>
      <c r="F24" s="16">
        <v>0</v>
      </c>
    </row>
    <row r="25" spans="1:6" ht="30" customHeight="1" x14ac:dyDescent="0.35">
      <c r="A25" s="12">
        <v>8</v>
      </c>
      <c r="B25" s="102" t="s">
        <v>60</v>
      </c>
      <c r="C25" s="102" t="s">
        <v>27</v>
      </c>
      <c r="D25" s="102" t="s">
        <v>28</v>
      </c>
      <c r="E25" s="13" t="s">
        <v>61</v>
      </c>
      <c r="F25" s="16">
        <f>СВЦЭМ!D20</f>
        <v>2329.6619999999998</v>
      </c>
    </row>
    <row r="26" spans="1:6" ht="30.75" customHeight="1" x14ac:dyDescent="0.35">
      <c r="A26" s="12">
        <v>9</v>
      </c>
      <c r="B26" s="102" t="s">
        <v>62</v>
      </c>
      <c r="C26" s="102" t="s">
        <v>27</v>
      </c>
      <c r="D26" s="102" t="s">
        <v>28</v>
      </c>
      <c r="E26" s="13" t="s">
        <v>61</v>
      </c>
      <c r="F26" s="16">
        <f>SUM(F28:F32)</f>
        <v>2296.5240000000008</v>
      </c>
    </row>
    <row r="27" spans="1:6" x14ac:dyDescent="0.35">
      <c r="A27" s="12"/>
      <c r="B27" s="103" t="s">
        <v>54</v>
      </c>
      <c r="C27" s="104"/>
      <c r="D27" s="104"/>
      <c r="E27" s="104"/>
      <c r="F27" s="105"/>
    </row>
    <row r="28" spans="1:6" x14ac:dyDescent="0.35">
      <c r="A28" s="12">
        <v>9.1</v>
      </c>
      <c r="B28" s="102" t="s">
        <v>55</v>
      </c>
      <c r="C28" s="102"/>
      <c r="D28" s="102"/>
      <c r="E28" s="13" t="s">
        <v>61</v>
      </c>
      <c r="F28" s="16">
        <v>0</v>
      </c>
    </row>
    <row r="29" spans="1:6" x14ac:dyDescent="0.35">
      <c r="A29" s="12">
        <v>9.1999999999999993</v>
      </c>
      <c r="B29" s="102" t="s">
        <v>56</v>
      </c>
      <c r="C29" s="102"/>
      <c r="D29" s="102"/>
      <c r="E29" s="13" t="s">
        <v>61</v>
      </c>
      <c r="F29" s="86">
        <v>0</v>
      </c>
    </row>
    <row r="30" spans="1:6" x14ac:dyDescent="0.35">
      <c r="A30" s="12">
        <v>9.3000000000000007</v>
      </c>
      <c r="B30" s="102" t="s">
        <v>57</v>
      </c>
      <c r="C30" s="102"/>
      <c r="D30" s="102"/>
      <c r="E30" s="13" t="s">
        <v>61</v>
      </c>
      <c r="F30" s="16">
        <v>0</v>
      </c>
    </row>
    <row r="31" spans="1:6" x14ac:dyDescent="0.35">
      <c r="A31" s="12">
        <v>9.4</v>
      </c>
      <c r="B31" s="102" t="s">
        <v>58</v>
      </c>
      <c r="C31" s="102"/>
      <c r="D31" s="102"/>
      <c r="E31" s="13" t="s">
        <v>61</v>
      </c>
      <c r="F31" s="16">
        <v>0</v>
      </c>
    </row>
    <row r="32" spans="1:6" x14ac:dyDescent="0.35">
      <c r="A32" s="12">
        <v>9.5</v>
      </c>
      <c r="B32" s="102" t="s">
        <v>59</v>
      </c>
      <c r="C32" s="102"/>
      <c r="D32" s="102"/>
      <c r="E32" s="13" t="s">
        <v>61</v>
      </c>
      <c r="F32" s="86">
        <v>2296.5240000000008</v>
      </c>
    </row>
    <row r="33" spans="1:6" ht="34.5" customHeight="1" x14ac:dyDescent="0.35">
      <c r="A33" s="12">
        <v>10</v>
      </c>
      <c r="B33" s="102" t="s">
        <v>63</v>
      </c>
      <c r="C33" s="102" t="s">
        <v>27</v>
      </c>
      <c r="D33" s="102" t="s">
        <v>28</v>
      </c>
      <c r="E33" s="13" t="s">
        <v>61</v>
      </c>
      <c r="F33" s="16">
        <v>0</v>
      </c>
    </row>
    <row r="34" spans="1:6" ht="42" customHeight="1" x14ac:dyDescent="0.35">
      <c r="A34" s="12">
        <v>11</v>
      </c>
      <c r="B34" s="102" t="s">
        <v>64</v>
      </c>
      <c r="C34" s="102"/>
      <c r="D34" s="102" t="s">
        <v>22</v>
      </c>
      <c r="E34" s="17" t="s">
        <v>22</v>
      </c>
      <c r="F34" s="11">
        <v>0</v>
      </c>
    </row>
    <row r="36" spans="1:6" ht="15.75" customHeight="1" x14ac:dyDescent="0.35">
      <c r="A36" s="115" t="s">
        <v>65</v>
      </c>
      <c r="B36" s="115"/>
      <c r="C36" s="115"/>
      <c r="D36" s="115"/>
      <c r="E36" s="115"/>
      <c r="F36" s="115"/>
    </row>
    <row r="37" spans="1:6" x14ac:dyDescent="0.35">
      <c r="A37" s="115"/>
      <c r="B37" s="115"/>
      <c r="C37" s="115"/>
      <c r="D37" s="115"/>
      <c r="E37" s="115"/>
      <c r="F37" s="115"/>
    </row>
    <row r="38" spans="1:6" x14ac:dyDescent="0.35">
      <c r="A38" s="115"/>
      <c r="B38" s="115"/>
      <c r="C38" s="115"/>
      <c r="D38" s="115"/>
      <c r="E38" s="115"/>
      <c r="F38" s="115"/>
    </row>
    <row r="39" spans="1:6" x14ac:dyDescent="0.35">
      <c r="A39" s="115"/>
      <c r="B39" s="115"/>
      <c r="C39" s="115"/>
      <c r="D39" s="115"/>
      <c r="E39" s="115"/>
      <c r="F39" s="115"/>
    </row>
    <row r="40" spans="1:6" x14ac:dyDescent="0.35">
      <c r="A40" s="115"/>
      <c r="B40" s="115"/>
      <c r="C40" s="115"/>
      <c r="D40" s="115"/>
      <c r="E40" s="115"/>
      <c r="F40" s="115"/>
    </row>
    <row r="41" spans="1:6" x14ac:dyDescent="0.35">
      <c r="A41" s="115"/>
      <c r="B41" s="115"/>
      <c r="C41" s="115"/>
      <c r="D41" s="115"/>
      <c r="E41" s="115"/>
      <c r="F41" s="115"/>
    </row>
  </sheetData>
  <sheetProtection algorithmName="SHA-512" hashValue="hW74O7PVLocBNTgfXvsS9JcrtTUOIwm0b4luA1pG0bXrN4J9PZYqxw/pMglfguJM5keG65WRbxe/pBB4eBQpmw==" saltValue="8k7cU+0gvqcWThWObuKJrA=="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5" x14ac:dyDescent="0.35"/>
  <cols>
    <col min="1" max="1" width="80.58203125" style="2" customWidth="1"/>
    <col min="2" max="2" width="14.83203125" style="29" customWidth="1"/>
    <col min="3" max="5" width="14.83203125" style="23" customWidth="1"/>
    <col min="6" max="6" width="12.08203125" style="2" customWidth="1"/>
    <col min="7" max="16384" width="9" style="2"/>
  </cols>
  <sheetData>
    <row r="1" spans="1:6" ht="54.75" customHeight="1" x14ac:dyDescent="0.35">
      <c r="A1" s="11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2020 г.</v>
      </c>
      <c r="B1" s="116"/>
      <c r="C1" s="116"/>
      <c r="D1" s="116"/>
      <c r="E1" s="116"/>
      <c r="F1" s="18"/>
    </row>
    <row r="2" spans="1:6" x14ac:dyDescent="0.35">
      <c r="A2" s="19"/>
      <c r="B2" s="19"/>
      <c r="C2" s="19"/>
      <c r="D2" s="19"/>
      <c r="E2" s="19"/>
      <c r="F2" s="19"/>
    </row>
    <row r="3" spans="1:6" x14ac:dyDescent="0.35">
      <c r="A3" s="100" t="s">
        <v>13</v>
      </c>
      <c r="B3" s="100"/>
      <c r="C3" s="100"/>
      <c r="D3" s="100"/>
      <c r="E3" s="100"/>
      <c r="F3" s="20"/>
    </row>
    <row r="4" spans="1:6" x14ac:dyDescent="0.35">
      <c r="A4" s="101" t="s">
        <v>14</v>
      </c>
      <c r="B4" s="101"/>
      <c r="C4" s="101"/>
      <c r="D4" s="101"/>
      <c r="E4" s="101"/>
      <c r="F4" s="21"/>
    </row>
    <row r="5" spans="1:6" x14ac:dyDescent="0.35">
      <c r="A5" s="19"/>
      <c r="B5" s="19"/>
      <c r="C5" s="19"/>
      <c r="D5" s="19"/>
      <c r="E5" s="19"/>
      <c r="F5" s="19"/>
    </row>
    <row r="6" spans="1:6" x14ac:dyDescent="0.35">
      <c r="A6" s="22" t="s">
        <v>66</v>
      </c>
      <c r="B6" s="23"/>
    </row>
    <row r="7" spans="1:6" x14ac:dyDescent="0.35">
      <c r="A7" s="119" t="s">
        <v>67</v>
      </c>
      <c r="B7" s="117" t="s">
        <v>29</v>
      </c>
      <c r="C7" s="117"/>
      <c r="D7" s="117"/>
      <c r="E7" s="117"/>
      <c r="F7" s="24"/>
    </row>
    <row r="8" spans="1:6" x14ac:dyDescent="0.35">
      <c r="A8" s="120"/>
      <c r="B8" s="25" t="s">
        <v>0</v>
      </c>
      <c r="C8" s="25" t="s">
        <v>32</v>
      </c>
      <c r="D8" s="25" t="s">
        <v>33</v>
      </c>
      <c r="E8" s="25" t="s">
        <v>3</v>
      </c>
    </row>
    <row r="9" spans="1:6" x14ac:dyDescent="0.35">
      <c r="A9" s="26" t="s">
        <v>34</v>
      </c>
      <c r="B9" s="4">
        <f>СВЦЭМ!$D$14+'СЕТ СН'!F5+СВЦЭМ!$D$10+'СЕТ СН'!F8-'СЕТ СН'!F$16</f>
        <v>2374.7969795899999</v>
      </c>
      <c r="C9" s="4">
        <f>СВЦЭМ!$D$14+'СЕТ СН'!G5+СВЦЭМ!$D$10+'СЕТ СН'!G8-'СЕТ СН'!G$16</f>
        <v>3065.1669795900002</v>
      </c>
      <c r="D9" s="4">
        <f>СВЦЭМ!$D$14+'СЕТ СН'!H5+СВЦЭМ!$D$10+'СЕТ СН'!H8-'СЕТ СН'!H$16</f>
        <v>3474.7069795900002</v>
      </c>
      <c r="E9" s="4">
        <f>СВЦЭМ!$D$14+'СЕТ СН'!I5+СВЦЭМ!$D$10+'СЕТ СН'!I8-'СЕТ СН'!I$16</f>
        <v>3744.2269795899997</v>
      </c>
    </row>
    <row r="10" spans="1:6" x14ac:dyDescent="0.35">
      <c r="A10" s="26" t="s">
        <v>35</v>
      </c>
      <c r="B10" s="4">
        <f>СВЦЭМ!$D$15+'СЕТ СН'!F5+СВЦЭМ!$D$10+'СЕТ СН'!F8-'СЕТ СН'!F$16</f>
        <v>3152.7626236499996</v>
      </c>
      <c r="C10" s="4">
        <f>СВЦЭМ!$D$15+'СЕТ СН'!G5+СВЦЭМ!$D$10+'СЕТ СН'!G8-'СЕТ СН'!G$16</f>
        <v>3843.1326236499999</v>
      </c>
      <c r="D10" s="4">
        <f>СВЦЭМ!$D$15+'СЕТ СН'!H5+СВЦЭМ!$D$10+'СЕТ СН'!H8-'СЕТ СН'!H$16</f>
        <v>4252.6726236500008</v>
      </c>
      <c r="E10" s="4">
        <f>СВЦЭМ!$D$15+'СЕТ СН'!I5+СВЦЭМ!$D$10+'СЕТ СН'!I8-'СЕТ СН'!I$16</f>
        <v>4522.1926236500003</v>
      </c>
    </row>
    <row r="11" spans="1:6" x14ac:dyDescent="0.35">
      <c r="A11" s="26" t="s">
        <v>36</v>
      </c>
      <c r="B11" s="4">
        <f>СВЦЭМ!$D$16+'СЕТ СН'!F5+СВЦЭМ!$D$10+'СЕТ СН'!F8-'СЕТ СН'!F$16</f>
        <v>4314.12074097</v>
      </c>
      <c r="C11" s="4">
        <f>СВЦЭМ!$D$16+'СЕТ СН'!G5+СВЦЭМ!$D$10+'СЕТ СН'!G8-'СЕТ СН'!G$16</f>
        <v>5004.4907409699999</v>
      </c>
      <c r="D11" s="4">
        <f>СВЦЭМ!$D$16+'СЕТ СН'!H5+СВЦЭМ!$D$10+'СЕТ СН'!H8-'СЕТ СН'!H$16</f>
        <v>5414.0307409700008</v>
      </c>
      <c r="E11" s="4">
        <f>СВЦЭМ!$D$16+'СЕТ СН'!I5+СВЦЭМ!$D$10+'СЕТ СН'!I8-'СЕТ СН'!I$16</f>
        <v>5683.5507409700003</v>
      </c>
    </row>
    <row r="12" spans="1:6" x14ac:dyDescent="0.35">
      <c r="A12" s="118"/>
      <c r="B12" s="118"/>
      <c r="C12" s="118"/>
      <c r="D12" s="118"/>
      <c r="E12" s="118"/>
    </row>
    <row r="13" spans="1:6" x14ac:dyDescent="0.35">
      <c r="A13" s="27" t="s">
        <v>68</v>
      </c>
      <c r="B13" s="23"/>
    </row>
    <row r="14" spans="1:6" x14ac:dyDescent="0.35">
      <c r="A14" s="119" t="s">
        <v>67</v>
      </c>
      <c r="B14" s="117" t="s">
        <v>29</v>
      </c>
      <c r="C14" s="117"/>
      <c r="D14" s="117"/>
      <c r="E14" s="117"/>
    </row>
    <row r="15" spans="1:6" x14ac:dyDescent="0.35">
      <c r="A15" s="120"/>
      <c r="B15" s="25" t="s">
        <v>0</v>
      </c>
      <c r="C15" s="25" t="s">
        <v>32</v>
      </c>
      <c r="D15" s="25" t="s">
        <v>33</v>
      </c>
      <c r="E15" s="25" t="s">
        <v>3</v>
      </c>
    </row>
    <row r="16" spans="1:6" x14ac:dyDescent="0.35">
      <c r="A16" s="26" t="s">
        <v>34</v>
      </c>
      <c r="B16" s="28">
        <f>СВЦЭМ!$D$14+'СЕТ СН'!F5+СВЦЭМ!$D$10+'СЕТ СН'!F8-'СЕТ СН'!F$16</f>
        <v>2374.7969795899999</v>
      </c>
      <c r="C16" s="28">
        <f>СВЦЭМ!$D$14+'СЕТ СН'!G5+СВЦЭМ!$D$10+'СЕТ СН'!G8-'СЕТ СН'!G$16</f>
        <v>3065.1669795900002</v>
      </c>
      <c r="D16" s="28">
        <f>СВЦЭМ!$D$14+'СЕТ СН'!H5+СВЦЭМ!$D$10+'СЕТ СН'!H8-'СЕТ СН'!H$16</f>
        <v>3474.7069795900002</v>
      </c>
      <c r="E16" s="28">
        <f>СВЦЭМ!$D$14+'СЕТ СН'!I5+СВЦЭМ!$D$10+'СЕТ СН'!I8-'СЕТ СН'!I$16</f>
        <v>3744.2269795899997</v>
      </c>
    </row>
    <row r="17" spans="1:5" x14ac:dyDescent="0.35">
      <c r="A17" s="26" t="s">
        <v>37</v>
      </c>
      <c r="B17" s="28">
        <f>СВЦЭМ!$D$17+'СЕТ СН'!F5+СВЦЭМ!$D$10+'СЕТ СН'!F8-'СЕТ СН'!F$16</f>
        <v>3576.9100301699996</v>
      </c>
      <c r="C17" s="28">
        <f>СВЦЭМ!$D$17+'СЕТ СН'!G5+СВЦЭМ!$D$10+'СЕТ СН'!G8-'СЕТ СН'!G$16</f>
        <v>4267.2800301699999</v>
      </c>
      <c r="D17" s="28">
        <f>СВЦЭМ!$D$17+'СЕТ СН'!H5+СВЦЭМ!$D$10+'СЕТ СН'!H8-'СЕТ СН'!H$16</f>
        <v>4676.8200301700008</v>
      </c>
      <c r="E17" s="28">
        <f>СВЦЭМ!$D$17+'СЕТ СН'!I5+СВЦЭМ!$D$10+'СЕТ СН'!I8-'СЕТ СН'!I$16</f>
        <v>4946.3400301700003</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4.5" x14ac:dyDescent="0.35"/>
  <cols>
    <col min="1" max="25" width="10.75" style="41"/>
    <col min="26" max="16384" width="10.75" style="30"/>
  </cols>
  <sheetData>
    <row r="1" spans="1:27" ht="36"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2020 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5">
      <c r="A2" s="31"/>
      <c r="B2" s="31"/>
      <c r="C2" s="31"/>
      <c r="D2" s="31"/>
      <c r="E2" s="31"/>
      <c r="F2" s="31"/>
      <c r="G2" s="31"/>
      <c r="H2" s="31"/>
      <c r="I2" s="31"/>
      <c r="J2" s="31"/>
      <c r="K2" s="31"/>
      <c r="L2" s="31"/>
      <c r="M2" s="31"/>
      <c r="N2" s="31"/>
      <c r="O2" s="31"/>
      <c r="P2" s="31"/>
      <c r="Q2" s="31"/>
      <c r="R2" s="31"/>
      <c r="S2" s="31"/>
      <c r="T2" s="31"/>
      <c r="U2" s="31"/>
      <c r="V2" s="31"/>
      <c r="W2" s="31"/>
      <c r="X2" s="31"/>
      <c r="Y2" s="31"/>
    </row>
    <row r="3" spans="1:27" ht="15" x14ac:dyDescent="0.25">
      <c r="A3" s="122" t="s">
        <v>38</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15" x14ac:dyDescent="0.25">
      <c r="A4" s="122" t="s">
        <v>8</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5" x14ac:dyDescent="0.35">
      <c r="A5" s="32"/>
      <c r="B5" s="32"/>
      <c r="C5" s="32"/>
      <c r="D5" s="32"/>
      <c r="E5" s="32"/>
      <c r="F5" s="32"/>
      <c r="G5" s="32"/>
      <c r="H5" s="32"/>
      <c r="I5" s="32"/>
      <c r="J5" s="32"/>
      <c r="K5" s="32"/>
      <c r="L5" s="32"/>
      <c r="M5" s="32"/>
      <c r="N5" s="32"/>
      <c r="O5" s="32"/>
      <c r="P5" s="32"/>
      <c r="Q5" s="32"/>
      <c r="R5" s="32"/>
      <c r="S5" s="32"/>
      <c r="T5" s="32"/>
      <c r="U5" s="32"/>
      <c r="V5" s="32"/>
      <c r="W5" s="32"/>
      <c r="X5" s="32"/>
      <c r="Y5" s="32"/>
    </row>
    <row r="6" spans="1:27" ht="15.5" x14ac:dyDescent="0.35">
      <c r="A6" s="32"/>
      <c r="B6" s="32"/>
      <c r="C6" s="32"/>
      <c r="D6" s="32"/>
      <c r="E6" s="32"/>
      <c r="F6" s="32"/>
      <c r="G6" s="32"/>
      <c r="H6" s="32"/>
      <c r="I6" s="32"/>
      <c r="J6" s="32"/>
      <c r="K6" s="32"/>
      <c r="L6" s="32"/>
      <c r="M6" s="32"/>
      <c r="N6" s="32"/>
      <c r="O6" s="32"/>
      <c r="P6" s="32"/>
      <c r="Q6" s="32"/>
      <c r="R6" s="32"/>
      <c r="S6" s="32"/>
      <c r="T6" s="32"/>
      <c r="U6" s="32"/>
      <c r="V6" s="32"/>
      <c r="W6" s="32"/>
      <c r="X6" s="32"/>
      <c r="Y6" s="32"/>
    </row>
    <row r="7" spans="1:27" ht="15.5" x14ac:dyDescent="0.3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5" x14ac:dyDescent="0.35">
      <c r="A8" s="32"/>
      <c r="B8" s="33"/>
      <c r="C8" s="32"/>
      <c r="D8" s="32"/>
      <c r="E8" s="32"/>
      <c r="F8" s="32"/>
      <c r="G8" s="32"/>
      <c r="H8" s="32"/>
      <c r="I8" s="32"/>
      <c r="J8" s="32"/>
      <c r="K8" s="32"/>
      <c r="L8" s="32"/>
      <c r="M8" s="32"/>
      <c r="N8" s="32"/>
      <c r="O8" s="32"/>
      <c r="P8" s="32"/>
      <c r="Q8" s="32"/>
      <c r="R8" s="32"/>
      <c r="S8" s="32"/>
      <c r="T8" s="32"/>
      <c r="U8" s="32"/>
      <c r="V8" s="32"/>
      <c r="W8" s="32"/>
      <c r="X8" s="32"/>
      <c r="Y8" s="32"/>
    </row>
    <row r="9" spans="1:27" ht="12.5" x14ac:dyDescent="0.25">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5" x14ac:dyDescent="0.25">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5">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5">
      <c r="A12" s="35" t="str">
        <f>СВЦЭМ!$A$34</f>
        <v>01.01.2020</v>
      </c>
      <c r="B12" s="36">
        <f>SUMIFS(СВЦЭМ!$C$33:$C$776,СВЦЭМ!$A$33:$A$776,$A12,СВЦЭМ!$B$33:$B$776,B$11)+'СЕТ СН'!$F$9+СВЦЭМ!$D$10+'СЕТ СН'!$F$5-'СЕТ СН'!$F$17</f>
        <v>2292.1897073299997</v>
      </c>
      <c r="C12" s="36">
        <f>SUMIFS(СВЦЭМ!$C$33:$C$776,СВЦЭМ!$A$33:$A$776,$A12,СВЦЭМ!$B$33:$B$776,C$11)+'СЕТ СН'!$F$9+СВЦЭМ!$D$10+'СЕТ СН'!$F$5-'СЕТ СН'!$F$17</f>
        <v>2267.7379683099998</v>
      </c>
      <c r="D12" s="36">
        <f>SUMIFS(СВЦЭМ!$C$33:$C$776,СВЦЭМ!$A$33:$A$776,$A12,СВЦЭМ!$B$33:$B$776,D$11)+'СЕТ СН'!$F$9+СВЦЭМ!$D$10+'СЕТ СН'!$F$5-'СЕТ СН'!$F$17</f>
        <v>2284.1347296200001</v>
      </c>
      <c r="E12" s="36">
        <f>SUMIFS(СВЦЭМ!$C$33:$C$776,СВЦЭМ!$A$33:$A$776,$A12,СВЦЭМ!$B$33:$B$776,E$11)+'СЕТ СН'!$F$9+СВЦЭМ!$D$10+'СЕТ СН'!$F$5-'СЕТ СН'!$F$17</f>
        <v>2323.0894312999999</v>
      </c>
      <c r="F12" s="36">
        <f>SUMIFS(СВЦЭМ!$C$33:$C$776,СВЦЭМ!$A$33:$A$776,$A12,СВЦЭМ!$B$33:$B$776,F$11)+'СЕТ СН'!$F$9+СВЦЭМ!$D$10+'СЕТ СН'!$F$5-'СЕТ СН'!$F$17</f>
        <v>2338.7762438999998</v>
      </c>
      <c r="G12" s="36">
        <f>SUMIFS(СВЦЭМ!$C$33:$C$776,СВЦЭМ!$A$33:$A$776,$A12,СВЦЭМ!$B$33:$B$776,G$11)+'СЕТ СН'!$F$9+СВЦЭМ!$D$10+'СЕТ СН'!$F$5-'СЕТ СН'!$F$17</f>
        <v>2337.3005129600001</v>
      </c>
      <c r="H12" s="36">
        <f>SUMIFS(СВЦЭМ!$C$33:$C$776,СВЦЭМ!$A$33:$A$776,$A12,СВЦЭМ!$B$33:$B$776,H$11)+'СЕТ СН'!$F$9+СВЦЭМ!$D$10+'СЕТ СН'!$F$5-'СЕТ СН'!$F$17</f>
        <v>2341.1740243300001</v>
      </c>
      <c r="I12" s="36">
        <f>SUMIFS(СВЦЭМ!$C$33:$C$776,СВЦЭМ!$A$33:$A$776,$A12,СВЦЭМ!$B$33:$B$776,I$11)+'СЕТ СН'!$F$9+СВЦЭМ!$D$10+'СЕТ СН'!$F$5-'СЕТ СН'!$F$17</f>
        <v>2358.1275675699999</v>
      </c>
      <c r="J12" s="36">
        <f>SUMIFS(СВЦЭМ!$C$33:$C$776,СВЦЭМ!$A$33:$A$776,$A12,СВЦЭМ!$B$33:$B$776,J$11)+'СЕТ СН'!$F$9+СВЦЭМ!$D$10+'СЕТ СН'!$F$5-'СЕТ СН'!$F$17</f>
        <v>2356.1198974399999</v>
      </c>
      <c r="K12" s="36">
        <f>SUMIFS(СВЦЭМ!$C$33:$C$776,СВЦЭМ!$A$33:$A$776,$A12,СВЦЭМ!$B$33:$B$776,K$11)+'СЕТ СН'!$F$9+СВЦЭМ!$D$10+'СЕТ СН'!$F$5-'СЕТ СН'!$F$17</f>
        <v>2326.7721230299999</v>
      </c>
      <c r="L12" s="36">
        <f>SUMIFS(СВЦЭМ!$C$33:$C$776,СВЦЭМ!$A$33:$A$776,$A12,СВЦЭМ!$B$33:$B$776,L$11)+'СЕТ СН'!$F$9+СВЦЭМ!$D$10+'СЕТ СН'!$F$5-'СЕТ СН'!$F$17</f>
        <v>2306.07178832</v>
      </c>
      <c r="M12" s="36">
        <f>SUMIFS(СВЦЭМ!$C$33:$C$776,СВЦЭМ!$A$33:$A$776,$A12,СВЦЭМ!$B$33:$B$776,M$11)+'СЕТ СН'!$F$9+СВЦЭМ!$D$10+'СЕТ СН'!$F$5-'СЕТ СН'!$F$17</f>
        <v>2298.7116682199999</v>
      </c>
      <c r="N12" s="36">
        <f>SUMIFS(СВЦЭМ!$C$33:$C$776,СВЦЭМ!$A$33:$A$776,$A12,СВЦЭМ!$B$33:$B$776,N$11)+'СЕТ СН'!$F$9+СВЦЭМ!$D$10+'СЕТ СН'!$F$5-'СЕТ СН'!$F$17</f>
        <v>2298.60919341</v>
      </c>
      <c r="O12" s="36">
        <f>SUMIFS(СВЦЭМ!$C$33:$C$776,СВЦЭМ!$A$33:$A$776,$A12,СВЦЭМ!$B$33:$B$776,O$11)+'СЕТ СН'!$F$9+СВЦЭМ!$D$10+'СЕТ СН'!$F$5-'СЕТ СН'!$F$17</f>
        <v>2306.3865920500002</v>
      </c>
      <c r="P12" s="36">
        <f>SUMIFS(СВЦЭМ!$C$33:$C$776,СВЦЭМ!$A$33:$A$776,$A12,СВЦЭМ!$B$33:$B$776,P$11)+'СЕТ СН'!$F$9+СВЦЭМ!$D$10+'СЕТ СН'!$F$5-'СЕТ СН'!$F$17</f>
        <v>2315.96224377</v>
      </c>
      <c r="Q12" s="36">
        <f>SUMIFS(СВЦЭМ!$C$33:$C$776,СВЦЭМ!$A$33:$A$776,$A12,СВЦЭМ!$B$33:$B$776,Q$11)+'СЕТ СН'!$F$9+СВЦЭМ!$D$10+'СЕТ СН'!$F$5-'СЕТ СН'!$F$17</f>
        <v>2327.7702726699999</v>
      </c>
      <c r="R12" s="36">
        <f>SUMIFS(СВЦЭМ!$C$33:$C$776,СВЦЭМ!$A$33:$A$776,$A12,СВЦЭМ!$B$33:$B$776,R$11)+'СЕТ СН'!$F$9+СВЦЭМ!$D$10+'СЕТ СН'!$F$5-'СЕТ СН'!$F$17</f>
        <v>2328.0048322799998</v>
      </c>
      <c r="S12" s="36">
        <f>SUMIFS(СВЦЭМ!$C$33:$C$776,СВЦЭМ!$A$33:$A$776,$A12,СВЦЭМ!$B$33:$B$776,S$11)+'СЕТ СН'!$F$9+СВЦЭМ!$D$10+'СЕТ СН'!$F$5-'СЕТ СН'!$F$17</f>
        <v>2331.1005026600001</v>
      </c>
      <c r="T12" s="36">
        <f>SUMIFS(СВЦЭМ!$C$33:$C$776,СВЦЭМ!$A$33:$A$776,$A12,СВЦЭМ!$B$33:$B$776,T$11)+'СЕТ СН'!$F$9+СВЦЭМ!$D$10+'СЕТ СН'!$F$5-'СЕТ СН'!$F$17</f>
        <v>2281.45337427</v>
      </c>
      <c r="U12" s="36">
        <f>SUMIFS(СВЦЭМ!$C$33:$C$776,СВЦЭМ!$A$33:$A$776,$A12,СВЦЭМ!$B$33:$B$776,U$11)+'СЕТ СН'!$F$9+СВЦЭМ!$D$10+'СЕТ СН'!$F$5-'СЕТ СН'!$F$17</f>
        <v>2279.03611138</v>
      </c>
      <c r="V12" s="36">
        <f>SUMIFS(СВЦЭМ!$C$33:$C$776,СВЦЭМ!$A$33:$A$776,$A12,СВЦЭМ!$B$33:$B$776,V$11)+'СЕТ СН'!$F$9+СВЦЭМ!$D$10+'СЕТ СН'!$F$5-'СЕТ СН'!$F$17</f>
        <v>2298.8575819099997</v>
      </c>
      <c r="W12" s="36">
        <f>SUMIFS(СВЦЭМ!$C$33:$C$776,СВЦЭМ!$A$33:$A$776,$A12,СВЦЭМ!$B$33:$B$776,W$11)+'СЕТ СН'!$F$9+СВЦЭМ!$D$10+'СЕТ СН'!$F$5-'СЕТ СН'!$F$17</f>
        <v>2297.9366143799998</v>
      </c>
      <c r="X12" s="36">
        <f>SUMIFS(СВЦЭМ!$C$33:$C$776,СВЦЭМ!$A$33:$A$776,$A12,СВЦЭМ!$B$33:$B$776,X$11)+'СЕТ СН'!$F$9+СВЦЭМ!$D$10+'СЕТ СН'!$F$5-'СЕТ СН'!$F$17</f>
        <v>2289.2217495899999</v>
      </c>
      <c r="Y12" s="36">
        <f>SUMIFS(СВЦЭМ!$C$33:$C$776,СВЦЭМ!$A$33:$A$776,$A12,СВЦЭМ!$B$33:$B$776,Y$11)+'СЕТ СН'!$F$9+СВЦЭМ!$D$10+'СЕТ СН'!$F$5-'СЕТ СН'!$F$17</f>
        <v>2295.1371055700001</v>
      </c>
      <c r="AA12" s="37"/>
    </row>
    <row r="13" spans="1:27" ht="15.5" x14ac:dyDescent="0.25">
      <c r="A13" s="35">
        <f>A12+1</f>
        <v>43832</v>
      </c>
      <c r="B13" s="36">
        <f>SUMIFS(СВЦЭМ!$C$33:$C$776,СВЦЭМ!$A$33:$A$776,$A13,СВЦЭМ!$B$33:$B$776,B$11)+'СЕТ СН'!$F$9+СВЦЭМ!$D$10+'СЕТ СН'!$F$5-'СЕТ СН'!$F$17</f>
        <v>2354.95977571</v>
      </c>
      <c r="C13" s="36">
        <f>SUMIFS(СВЦЭМ!$C$33:$C$776,СВЦЭМ!$A$33:$A$776,$A13,СВЦЭМ!$B$33:$B$776,C$11)+'СЕТ СН'!$F$9+СВЦЭМ!$D$10+'СЕТ СН'!$F$5-'СЕТ СН'!$F$17</f>
        <v>2358.78508358</v>
      </c>
      <c r="D13" s="36">
        <f>SUMIFS(СВЦЭМ!$C$33:$C$776,СВЦЭМ!$A$33:$A$776,$A13,СВЦЭМ!$B$33:$B$776,D$11)+'СЕТ СН'!$F$9+СВЦЭМ!$D$10+'СЕТ СН'!$F$5-'СЕТ СН'!$F$17</f>
        <v>2377.4765498900001</v>
      </c>
      <c r="E13" s="36">
        <f>SUMIFS(СВЦЭМ!$C$33:$C$776,СВЦЭМ!$A$33:$A$776,$A13,СВЦЭМ!$B$33:$B$776,E$11)+'СЕТ СН'!$F$9+СВЦЭМ!$D$10+'СЕТ СН'!$F$5-'СЕТ СН'!$F$17</f>
        <v>2405.3537221500001</v>
      </c>
      <c r="F13" s="36">
        <f>SUMIFS(СВЦЭМ!$C$33:$C$776,СВЦЭМ!$A$33:$A$776,$A13,СВЦЭМ!$B$33:$B$776,F$11)+'СЕТ СН'!$F$9+СВЦЭМ!$D$10+'СЕТ СН'!$F$5-'СЕТ СН'!$F$17</f>
        <v>2405.3074550800002</v>
      </c>
      <c r="G13" s="36">
        <f>SUMIFS(СВЦЭМ!$C$33:$C$776,СВЦЭМ!$A$33:$A$776,$A13,СВЦЭМ!$B$33:$B$776,G$11)+'СЕТ СН'!$F$9+СВЦЭМ!$D$10+'СЕТ СН'!$F$5-'СЕТ СН'!$F$17</f>
        <v>2403.30143103</v>
      </c>
      <c r="H13" s="36">
        <f>SUMIFS(СВЦЭМ!$C$33:$C$776,СВЦЭМ!$A$33:$A$776,$A13,СВЦЭМ!$B$33:$B$776,H$11)+'СЕТ СН'!$F$9+СВЦЭМ!$D$10+'СЕТ СН'!$F$5-'СЕТ СН'!$F$17</f>
        <v>2395.0732545299998</v>
      </c>
      <c r="I13" s="36">
        <f>SUMIFS(СВЦЭМ!$C$33:$C$776,СВЦЭМ!$A$33:$A$776,$A13,СВЦЭМ!$B$33:$B$776,I$11)+'СЕТ СН'!$F$9+СВЦЭМ!$D$10+'СЕТ СН'!$F$5-'СЕТ СН'!$F$17</f>
        <v>2384.0479888199998</v>
      </c>
      <c r="J13" s="36">
        <f>SUMIFS(СВЦЭМ!$C$33:$C$776,СВЦЭМ!$A$33:$A$776,$A13,СВЦЭМ!$B$33:$B$776,J$11)+'СЕТ СН'!$F$9+СВЦЭМ!$D$10+'СЕТ СН'!$F$5-'СЕТ СН'!$F$17</f>
        <v>2365.5848621300001</v>
      </c>
      <c r="K13" s="36">
        <f>SUMIFS(СВЦЭМ!$C$33:$C$776,СВЦЭМ!$A$33:$A$776,$A13,СВЦЭМ!$B$33:$B$776,K$11)+'СЕТ СН'!$F$9+СВЦЭМ!$D$10+'СЕТ СН'!$F$5-'СЕТ СН'!$F$17</f>
        <v>2355.32920057</v>
      </c>
      <c r="L13" s="36">
        <f>SUMIFS(СВЦЭМ!$C$33:$C$776,СВЦЭМ!$A$33:$A$776,$A13,СВЦЭМ!$B$33:$B$776,L$11)+'СЕТ СН'!$F$9+СВЦЭМ!$D$10+'СЕТ СН'!$F$5-'СЕТ СН'!$F$17</f>
        <v>2335.0573571899999</v>
      </c>
      <c r="M13" s="36">
        <f>SUMIFS(СВЦЭМ!$C$33:$C$776,СВЦЭМ!$A$33:$A$776,$A13,СВЦЭМ!$B$33:$B$776,M$11)+'СЕТ СН'!$F$9+СВЦЭМ!$D$10+'СЕТ СН'!$F$5-'СЕТ СН'!$F$17</f>
        <v>2328.2236063299997</v>
      </c>
      <c r="N13" s="36">
        <f>SUMIFS(СВЦЭМ!$C$33:$C$776,СВЦЭМ!$A$33:$A$776,$A13,СВЦЭМ!$B$33:$B$776,N$11)+'СЕТ СН'!$F$9+СВЦЭМ!$D$10+'СЕТ СН'!$F$5-'СЕТ СН'!$F$17</f>
        <v>2350.5639705599997</v>
      </c>
      <c r="O13" s="36">
        <f>SUMIFS(СВЦЭМ!$C$33:$C$776,СВЦЭМ!$A$33:$A$776,$A13,СВЦЭМ!$B$33:$B$776,O$11)+'СЕТ СН'!$F$9+СВЦЭМ!$D$10+'СЕТ СН'!$F$5-'СЕТ СН'!$F$17</f>
        <v>2352.0131440999999</v>
      </c>
      <c r="P13" s="36">
        <f>SUMIFS(СВЦЭМ!$C$33:$C$776,СВЦЭМ!$A$33:$A$776,$A13,СВЦЭМ!$B$33:$B$776,P$11)+'СЕТ СН'!$F$9+СВЦЭМ!$D$10+'СЕТ СН'!$F$5-'СЕТ СН'!$F$17</f>
        <v>2361.0188417999998</v>
      </c>
      <c r="Q13" s="36">
        <f>SUMIFS(СВЦЭМ!$C$33:$C$776,СВЦЭМ!$A$33:$A$776,$A13,СВЦЭМ!$B$33:$B$776,Q$11)+'СЕТ СН'!$F$9+СВЦЭМ!$D$10+'СЕТ СН'!$F$5-'СЕТ СН'!$F$17</f>
        <v>2374.71970139</v>
      </c>
      <c r="R13" s="36">
        <f>SUMIFS(СВЦЭМ!$C$33:$C$776,СВЦЭМ!$A$33:$A$776,$A13,СВЦЭМ!$B$33:$B$776,R$11)+'СЕТ СН'!$F$9+СВЦЭМ!$D$10+'СЕТ СН'!$F$5-'СЕТ СН'!$F$17</f>
        <v>2367.1373935199999</v>
      </c>
      <c r="S13" s="36">
        <f>SUMIFS(СВЦЭМ!$C$33:$C$776,СВЦЭМ!$A$33:$A$776,$A13,СВЦЭМ!$B$33:$B$776,S$11)+'СЕТ СН'!$F$9+СВЦЭМ!$D$10+'СЕТ СН'!$F$5-'СЕТ СН'!$F$17</f>
        <v>2360.6384463599998</v>
      </c>
      <c r="T13" s="36">
        <f>SUMIFS(СВЦЭМ!$C$33:$C$776,СВЦЭМ!$A$33:$A$776,$A13,СВЦЭМ!$B$33:$B$776,T$11)+'СЕТ СН'!$F$9+СВЦЭМ!$D$10+'СЕТ СН'!$F$5-'СЕТ СН'!$F$17</f>
        <v>2310.7709928599998</v>
      </c>
      <c r="U13" s="36">
        <f>SUMIFS(СВЦЭМ!$C$33:$C$776,СВЦЭМ!$A$33:$A$776,$A13,СВЦЭМ!$B$33:$B$776,U$11)+'СЕТ СН'!$F$9+СВЦЭМ!$D$10+'СЕТ СН'!$F$5-'СЕТ СН'!$F$17</f>
        <v>2336.6860303899998</v>
      </c>
      <c r="V13" s="36">
        <f>SUMIFS(СВЦЭМ!$C$33:$C$776,СВЦЭМ!$A$33:$A$776,$A13,СВЦЭМ!$B$33:$B$776,V$11)+'СЕТ СН'!$F$9+СВЦЭМ!$D$10+'СЕТ СН'!$F$5-'СЕТ СН'!$F$17</f>
        <v>2337.4953507700002</v>
      </c>
      <c r="W13" s="36">
        <f>SUMIFS(СВЦЭМ!$C$33:$C$776,СВЦЭМ!$A$33:$A$776,$A13,СВЦЭМ!$B$33:$B$776,W$11)+'СЕТ СН'!$F$9+СВЦЭМ!$D$10+'СЕТ СН'!$F$5-'СЕТ СН'!$F$17</f>
        <v>2345.6662223100002</v>
      </c>
      <c r="X13" s="36">
        <f>SUMIFS(СВЦЭМ!$C$33:$C$776,СВЦЭМ!$A$33:$A$776,$A13,СВЦЭМ!$B$33:$B$776,X$11)+'СЕТ СН'!$F$9+СВЦЭМ!$D$10+'СЕТ СН'!$F$5-'СЕТ СН'!$F$17</f>
        <v>2340.8048069500001</v>
      </c>
      <c r="Y13" s="36">
        <f>SUMIFS(СВЦЭМ!$C$33:$C$776,СВЦЭМ!$A$33:$A$776,$A13,СВЦЭМ!$B$33:$B$776,Y$11)+'СЕТ СН'!$F$9+СВЦЭМ!$D$10+'СЕТ СН'!$F$5-'СЕТ СН'!$F$17</f>
        <v>2350.8092738599998</v>
      </c>
    </row>
    <row r="14" spans="1:27" ht="15.5" x14ac:dyDescent="0.25">
      <c r="A14" s="35">
        <f t="shared" ref="A14:A42" si="0">A13+1</f>
        <v>43833</v>
      </c>
      <c r="B14" s="36">
        <f>SUMIFS(СВЦЭМ!$C$33:$C$776,СВЦЭМ!$A$33:$A$776,$A14,СВЦЭМ!$B$33:$B$776,B$11)+'СЕТ СН'!$F$9+СВЦЭМ!$D$10+'СЕТ СН'!$F$5-'СЕТ СН'!$F$17</f>
        <v>2374.17811652</v>
      </c>
      <c r="C14" s="36">
        <f>SUMIFS(СВЦЭМ!$C$33:$C$776,СВЦЭМ!$A$33:$A$776,$A14,СВЦЭМ!$B$33:$B$776,C$11)+'СЕТ СН'!$F$9+СВЦЭМ!$D$10+'СЕТ СН'!$F$5-'СЕТ СН'!$F$17</f>
        <v>2371.2103025500001</v>
      </c>
      <c r="D14" s="36">
        <f>SUMIFS(СВЦЭМ!$C$33:$C$776,СВЦЭМ!$A$33:$A$776,$A14,СВЦЭМ!$B$33:$B$776,D$11)+'СЕТ СН'!$F$9+СВЦЭМ!$D$10+'СЕТ СН'!$F$5-'СЕТ СН'!$F$17</f>
        <v>2385.99645629</v>
      </c>
      <c r="E14" s="36">
        <f>SUMIFS(СВЦЭМ!$C$33:$C$776,СВЦЭМ!$A$33:$A$776,$A14,СВЦЭМ!$B$33:$B$776,E$11)+'СЕТ СН'!$F$9+СВЦЭМ!$D$10+'СЕТ СН'!$F$5-'СЕТ СН'!$F$17</f>
        <v>2421.25721178</v>
      </c>
      <c r="F14" s="36">
        <f>SUMIFS(СВЦЭМ!$C$33:$C$776,СВЦЭМ!$A$33:$A$776,$A14,СВЦЭМ!$B$33:$B$776,F$11)+'СЕТ СН'!$F$9+СВЦЭМ!$D$10+'СЕТ СН'!$F$5-'СЕТ СН'!$F$17</f>
        <v>2426.16562441</v>
      </c>
      <c r="G14" s="36">
        <f>SUMIFS(СВЦЭМ!$C$33:$C$776,СВЦЭМ!$A$33:$A$776,$A14,СВЦЭМ!$B$33:$B$776,G$11)+'СЕТ СН'!$F$9+СВЦЭМ!$D$10+'СЕТ СН'!$F$5-'СЕТ СН'!$F$17</f>
        <v>2420.3252107399999</v>
      </c>
      <c r="H14" s="36">
        <f>SUMIFS(СВЦЭМ!$C$33:$C$776,СВЦЭМ!$A$33:$A$776,$A14,СВЦЭМ!$B$33:$B$776,H$11)+'СЕТ СН'!$F$9+СВЦЭМ!$D$10+'СЕТ СН'!$F$5-'СЕТ СН'!$F$17</f>
        <v>2410.1875609200001</v>
      </c>
      <c r="I14" s="36">
        <f>SUMIFS(СВЦЭМ!$C$33:$C$776,СВЦЭМ!$A$33:$A$776,$A14,СВЦЭМ!$B$33:$B$776,I$11)+'СЕТ СН'!$F$9+СВЦЭМ!$D$10+'СЕТ СН'!$F$5-'СЕТ СН'!$F$17</f>
        <v>2402.25757415</v>
      </c>
      <c r="J14" s="36">
        <f>SUMIFS(СВЦЭМ!$C$33:$C$776,СВЦЭМ!$A$33:$A$776,$A14,СВЦЭМ!$B$33:$B$776,J$11)+'СЕТ СН'!$F$9+СВЦЭМ!$D$10+'СЕТ СН'!$F$5-'СЕТ СН'!$F$17</f>
        <v>2374.1067531899998</v>
      </c>
      <c r="K14" s="36">
        <f>SUMIFS(СВЦЭМ!$C$33:$C$776,СВЦЭМ!$A$33:$A$776,$A14,СВЦЭМ!$B$33:$B$776,K$11)+'СЕТ СН'!$F$9+СВЦЭМ!$D$10+'СЕТ СН'!$F$5-'СЕТ СН'!$F$17</f>
        <v>2350.5184393300001</v>
      </c>
      <c r="L14" s="36">
        <f>SUMIFS(СВЦЭМ!$C$33:$C$776,СВЦЭМ!$A$33:$A$776,$A14,СВЦЭМ!$B$33:$B$776,L$11)+'СЕТ СН'!$F$9+СВЦЭМ!$D$10+'СЕТ СН'!$F$5-'СЕТ СН'!$F$17</f>
        <v>2335.8520390399999</v>
      </c>
      <c r="M14" s="36">
        <f>SUMIFS(СВЦЭМ!$C$33:$C$776,СВЦЭМ!$A$33:$A$776,$A14,СВЦЭМ!$B$33:$B$776,M$11)+'СЕТ СН'!$F$9+СВЦЭМ!$D$10+'СЕТ СН'!$F$5-'СЕТ СН'!$F$17</f>
        <v>2335.9801507699999</v>
      </c>
      <c r="N14" s="36">
        <f>SUMIFS(СВЦЭМ!$C$33:$C$776,СВЦЭМ!$A$33:$A$776,$A14,СВЦЭМ!$B$33:$B$776,N$11)+'СЕТ СН'!$F$9+СВЦЭМ!$D$10+'СЕТ СН'!$F$5-'СЕТ СН'!$F$17</f>
        <v>2348.04538469</v>
      </c>
      <c r="O14" s="36">
        <f>SUMIFS(СВЦЭМ!$C$33:$C$776,СВЦЭМ!$A$33:$A$776,$A14,СВЦЭМ!$B$33:$B$776,O$11)+'СЕТ СН'!$F$9+СВЦЭМ!$D$10+'СЕТ СН'!$F$5-'СЕТ СН'!$F$17</f>
        <v>2349.5919064999998</v>
      </c>
      <c r="P14" s="36">
        <f>SUMIFS(СВЦЭМ!$C$33:$C$776,СВЦЭМ!$A$33:$A$776,$A14,СВЦЭМ!$B$33:$B$776,P$11)+'СЕТ СН'!$F$9+СВЦЭМ!$D$10+'СЕТ СН'!$F$5-'СЕТ СН'!$F$17</f>
        <v>2371.88062812</v>
      </c>
      <c r="Q14" s="36">
        <f>SUMIFS(СВЦЭМ!$C$33:$C$776,СВЦЭМ!$A$33:$A$776,$A14,СВЦЭМ!$B$33:$B$776,Q$11)+'СЕТ СН'!$F$9+СВЦЭМ!$D$10+'СЕТ СН'!$F$5-'СЕТ СН'!$F$17</f>
        <v>2383.02635706</v>
      </c>
      <c r="R14" s="36">
        <f>SUMIFS(СВЦЭМ!$C$33:$C$776,СВЦЭМ!$A$33:$A$776,$A14,СВЦЭМ!$B$33:$B$776,R$11)+'СЕТ СН'!$F$9+СВЦЭМ!$D$10+'СЕТ СН'!$F$5-'СЕТ СН'!$F$17</f>
        <v>2381.0227365000001</v>
      </c>
      <c r="S14" s="36">
        <f>SUMIFS(СВЦЭМ!$C$33:$C$776,СВЦЭМ!$A$33:$A$776,$A14,СВЦЭМ!$B$33:$B$776,S$11)+'СЕТ СН'!$F$9+СВЦЭМ!$D$10+'СЕТ СН'!$F$5-'СЕТ СН'!$F$17</f>
        <v>2342.2328659200002</v>
      </c>
      <c r="T14" s="36">
        <f>SUMIFS(СВЦЭМ!$C$33:$C$776,СВЦЭМ!$A$33:$A$776,$A14,СВЦЭМ!$B$33:$B$776,T$11)+'СЕТ СН'!$F$9+СВЦЭМ!$D$10+'СЕТ СН'!$F$5-'СЕТ СН'!$F$17</f>
        <v>2314.9012561700001</v>
      </c>
      <c r="U14" s="36">
        <f>SUMIFS(СВЦЭМ!$C$33:$C$776,СВЦЭМ!$A$33:$A$776,$A14,СВЦЭМ!$B$33:$B$776,U$11)+'СЕТ СН'!$F$9+СВЦЭМ!$D$10+'СЕТ СН'!$F$5-'СЕТ СН'!$F$17</f>
        <v>2320.05507807</v>
      </c>
      <c r="V14" s="36">
        <f>SUMIFS(СВЦЭМ!$C$33:$C$776,СВЦЭМ!$A$33:$A$776,$A14,СВЦЭМ!$B$33:$B$776,V$11)+'СЕТ СН'!$F$9+СВЦЭМ!$D$10+'СЕТ СН'!$F$5-'СЕТ СН'!$F$17</f>
        <v>2340.8939736900002</v>
      </c>
      <c r="W14" s="36">
        <f>SUMIFS(СВЦЭМ!$C$33:$C$776,СВЦЭМ!$A$33:$A$776,$A14,СВЦЭМ!$B$33:$B$776,W$11)+'СЕТ СН'!$F$9+СВЦЭМ!$D$10+'СЕТ СН'!$F$5-'СЕТ СН'!$F$17</f>
        <v>2356.5834389699999</v>
      </c>
      <c r="X14" s="36">
        <f>SUMIFS(СВЦЭМ!$C$33:$C$776,СВЦЭМ!$A$33:$A$776,$A14,СВЦЭМ!$B$33:$B$776,X$11)+'СЕТ СН'!$F$9+СВЦЭМ!$D$10+'СЕТ СН'!$F$5-'СЕТ СН'!$F$17</f>
        <v>2368.9516746300001</v>
      </c>
      <c r="Y14" s="36">
        <f>SUMIFS(СВЦЭМ!$C$33:$C$776,СВЦЭМ!$A$33:$A$776,$A14,СВЦЭМ!$B$33:$B$776,Y$11)+'СЕТ СН'!$F$9+СВЦЭМ!$D$10+'СЕТ СН'!$F$5-'СЕТ СН'!$F$17</f>
        <v>2376.7993524599997</v>
      </c>
    </row>
    <row r="15" spans="1:27" ht="15.5" x14ac:dyDescent="0.25">
      <c r="A15" s="35">
        <f t="shared" si="0"/>
        <v>43834</v>
      </c>
      <c r="B15" s="36">
        <f>SUMIFS(СВЦЭМ!$C$33:$C$776,СВЦЭМ!$A$33:$A$776,$A15,СВЦЭМ!$B$33:$B$776,B$11)+'СЕТ СН'!$F$9+СВЦЭМ!$D$10+'СЕТ СН'!$F$5-'СЕТ СН'!$F$17</f>
        <v>2379.5335765300001</v>
      </c>
      <c r="C15" s="36">
        <f>SUMIFS(СВЦЭМ!$C$33:$C$776,СВЦЭМ!$A$33:$A$776,$A15,СВЦЭМ!$B$33:$B$776,C$11)+'СЕТ СН'!$F$9+СВЦЭМ!$D$10+'СЕТ СН'!$F$5-'СЕТ СН'!$F$17</f>
        <v>2397.6099274600001</v>
      </c>
      <c r="D15" s="36">
        <f>SUMIFS(СВЦЭМ!$C$33:$C$776,СВЦЭМ!$A$33:$A$776,$A15,СВЦЭМ!$B$33:$B$776,D$11)+'СЕТ СН'!$F$9+СВЦЭМ!$D$10+'СЕТ СН'!$F$5-'СЕТ СН'!$F$17</f>
        <v>2401.9631525</v>
      </c>
      <c r="E15" s="36">
        <f>SUMIFS(СВЦЭМ!$C$33:$C$776,СВЦЭМ!$A$33:$A$776,$A15,СВЦЭМ!$B$33:$B$776,E$11)+'СЕТ СН'!$F$9+СВЦЭМ!$D$10+'СЕТ СН'!$F$5-'СЕТ СН'!$F$17</f>
        <v>2408.6375957199998</v>
      </c>
      <c r="F15" s="36">
        <f>SUMIFS(СВЦЭМ!$C$33:$C$776,СВЦЭМ!$A$33:$A$776,$A15,СВЦЭМ!$B$33:$B$776,F$11)+'СЕТ СН'!$F$9+СВЦЭМ!$D$10+'СЕТ СН'!$F$5-'СЕТ СН'!$F$17</f>
        <v>2399.3217184199998</v>
      </c>
      <c r="G15" s="36">
        <f>SUMIFS(СВЦЭМ!$C$33:$C$776,СВЦЭМ!$A$33:$A$776,$A15,СВЦЭМ!$B$33:$B$776,G$11)+'СЕТ СН'!$F$9+СВЦЭМ!$D$10+'СЕТ СН'!$F$5-'СЕТ СН'!$F$17</f>
        <v>2400.5373653199999</v>
      </c>
      <c r="H15" s="36">
        <f>SUMIFS(СВЦЭМ!$C$33:$C$776,СВЦЭМ!$A$33:$A$776,$A15,СВЦЭМ!$B$33:$B$776,H$11)+'СЕТ СН'!$F$9+СВЦЭМ!$D$10+'СЕТ СН'!$F$5-'СЕТ СН'!$F$17</f>
        <v>2407.33609389</v>
      </c>
      <c r="I15" s="36">
        <f>SUMIFS(СВЦЭМ!$C$33:$C$776,СВЦЭМ!$A$33:$A$776,$A15,СВЦЭМ!$B$33:$B$776,I$11)+'СЕТ СН'!$F$9+СВЦЭМ!$D$10+'СЕТ СН'!$F$5-'СЕТ СН'!$F$17</f>
        <v>2400.7927890999999</v>
      </c>
      <c r="J15" s="36">
        <f>SUMIFS(СВЦЭМ!$C$33:$C$776,СВЦЭМ!$A$33:$A$776,$A15,СВЦЭМ!$B$33:$B$776,J$11)+'СЕТ СН'!$F$9+СВЦЭМ!$D$10+'СЕТ СН'!$F$5-'СЕТ СН'!$F$17</f>
        <v>2381.4848362100001</v>
      </c>
      <c r="K15" s="36">
        <f>SUMIFS(СВЦЭМ!$C$33:$C$776,СВЦЭМ!$A$33:$A$776,$A15,СВЦЭМ!$B$33:$B$776,K$11)+'СЕТ СН'!$F$9+СВЦЭМ!$D$10+'СЕТ СН'!$F$5-'СЕТ СН'!$F$17</f>
        <v>2349.5430033100001</v>
      </c>
      <c r="L15" s="36">
        <f>SUMIFS(СВЦЭМ!$C$33:$C$776,СВЦЭМ!$A$33:$A$776,$A15,СВЦЭМ!$B$33:$B$776,L$11)+'СЕТ СН'!$F$9+СВЦЭМ!$D$10+'СЕТ СН'!$F$5-'СЕТ СН'!$F$17</f>
        <v>2335.8586424</v>
      </c>
      <c r="M15" s="36">
        <f>SUMIFS(СВЦЭМ!$C$33:$C$776,СВЦЭМ!$A$33:$A$776,$A15,СВЦЭМ!$B$33:$B$776,M$11)+'СЕТ СН'!$F$9+СВЦЭМ!$D$10+'СЕТ СН'!$F$5-'СЕТ СН'!$F$17</f>
        <v>2339.5720729300001</v>
      </c>
      <c r="N15" s="36">
        <f>SUMIFS(СВЦЭМ!$C$33:$C$776,СВЦЭМ!$A$33:$A$776,$A15,СВЦЭМ!$B$33:$B$776,N$11)+'СЕТ СН'!$F$9+СВЦЭМ!$D$10+'СЕТ СН'!$F$5-'СЕТ СН'!$F$17</f>
        <v>2356.1103919500001</v>
      </c>
      <c r="O15" s="36">
        <f>SUMIFS(СВЦЭМ!$C$33:$C$776,СВЦЭМ!$A$33:$A$776,$A15,СВЦЭМ!$B$33:$B$776,O$11)+'СЕТ СН'!$F$9+СВЦЭМ!$D$10+'СЕТ СН'!$F$5-'СЕТ СН'!$F$17</f>
        <v>2344.0086761499997</v>
      </c>
      <c r="P15" s="36">
        <f>SUMIFS(СВЦЭМ!$C$33:$C$776,СВЦЭМ!$A$33:$A$776,$A15,СВЦЭМ!$B$33:$B$776,P$11)+'СЕТ СН'!$F$9+СВЦЭМ!$D$10+'СЕТ СН'!$F$5-'СЕТ СН'!$F$17</f>
        <v>2353.9607707</v>
      </c>
      <c r="Q15" s="36">
        <f>SUMIFS(СВЦЭМ!$C$33:$C$776,СВЦЭМ!$A$33:$A$776,$A15,СВЦЭМ!$B$33:$B$776,Q$11)+'СЕТ СН'!$F$9+СВЦЭМ!$D$10+'СЕТ СН'!$F$5-'СЕТ СН'!$F$17</f>
        <v>2378.4435253199999</v>
      </c>
      <c r="R15" s="36">
        <f>SUMIFS(СВЦЭМ!$C$33:$C$776,СВЦЭМ!$A$33:$A$776,$A15,СВЦЭМ!$B$33:$B$776,R$11)+'СЕТ СН'!$F$9+СВЦЭМ!$D$10+'СЕТ СН'!$F$5-'СЕТ СН'!$F$17</f>
        <v>2374.5927204499999</v>
      </c>
      <c r="S15" s="36">
        <f>SUMIFS(СВЦЭМ!$C$33:$C$776,СВЦЭМ!$A$33:$A$776,$A15,СВЦЭМ!$B$33:$B$776,S$11)+'СЕТ СН'!$F$9+СВЦЭМ!$D$10+'СЕТ СН'!$F$5-'СЕТ СН'!$F$17</f>
        <v>2370.6093126699998</v>
      </c>
      <c r="T15" s="36">
        <f>SUMIFS(СВЦЭМ!$C$33:$C$776,СВЦЭМ!$A$33:$A$776,$A15,СВЦЭМ!$B$33:$B$776,T$11)+'СЕТ СН'!$F$9+СВЦЭМ!$D$10+'СЕТ СН'!$F$5-'СЕТ СН'!$F$17</f>
        <v>2317.49329708</v>
      </c>
      <c r="U15" s="36">
        <f>SUMIFS(СВЦЭМ!$C$33:$C$776,СВЦЭМ!$A$33:$A$776,$A15,СВЦЭМ!$B$33:$B$776,U$11)+'СЕТ СН'!$F$9+СВЦЭМ!$D$10+'СЕТ СН'!$F$5-'СЕТ СН'!$F$17</f>
        <v>2322.6489120900001</v>
      </c>
      <c r="V15" s="36">
        <f>SUMIFS(СВЦЭМ!$C$33:$C$776,СВЦЭМ!$A$33:$A$776,$A15,СВЦЭМ!$B$33:$B$776,V$11)+'СЕТ СН'!$F$9+СВЦЭМ!$D$10+'СЕТ СН'!$F$5-'СЕТ СН'!$F$17</f>
        <v>2345.3619657999998</v>
      </c>
      <c r="W15" s="36">
        <f>SUMIFS(СВЦЭМ!$C$33:$C$776,СВЦЭМ!$A$33:$A$776,$A15,СВЦЭМ!$B$33:$B$776,W$11)+'СЕТ СН'!$F$9+СВЦЭМ!$D$10+'СЕТ СН'!$F$5-'СЕТ СН'!$F$17</f>
        <v>2350.0605786199999</v>
      </c>
      <c r="X15" s="36">
        <f>SUMIFS(СВЦЭМ!$C$33:$C$776,СВЦЭМ!$A$33:$A$776,$A15,СВЦЭМ!$B$33:$B$776,X$11)+'СЕТ СН'!$F$9+СВЦЭМ!$D$10+'СЕТ СН'!$F$5-'СЕТ СН'!$F$17</f>
        <v>2361.3600981099999</v>
      </c>
      <c r="Y15" s="36">
        <f>SUMIFS(СВЦЭМ!$C$33:$C$776,СВЦЭМ!$A$33:$A$776,$A15,СВЦЭМ!$B$33:$B$776,Y$11)+'СЕТ СН'!$F$9+СВЦЭМ!$D$10+'СЕТ СН'!$F$5-'СЕТ СН'!$F$17</f>
        <v>2365.7523890799998</v>
      </c>
    </row>
    <row r="16" spans="1:27" ht="15.5" x14ac:dyDescent="0.25">
      <c r="A16" s="35">
        <f t="shared" si="0"/>
        <v>43835</v>
      </c>
      <c r="B16" s="36">
        <f>SUMIFS(СВЦЭМ!$C$33:$C$776,СВЦЭМ!$A$33:$A$776,$A16,СВЦЭМ!$B$33:$B$776,B$11)+'СЕТ СН'!$F$9+СВЦЭМ!$D$10+'СЕТ СН'!$F$5-'СЕТ СН'!$F$17</f>
        <v>2344.5327708300001</v>
      </c>
      <c r="C16" s="36">
        <f>SUMIFS(СВЦЭМ!$C$33:$C$776,СВЦЭМ!$A$33:$A$776,$A16,СВЦЭМ!$B$33:$B$776,C$11)+'СЕТ СН'!$F$9+СВЦЭМ!$D$10+'СЕТ СН'!$F$5-'СЕТ СН'!$F$17</f>
        <v>2357.1907068800001</v>
      </c>
      <c r="D16" s="36">
        <f>SUMIFS(СВЦЭМ!$C$33:$C$776,СВЦЭМ!$A$33:$A$776,$A16,СВЦЭМ!$B$33:$B$776,D$11)+'СЕТ СН'!$F$9+СВЦЭМ!$D$10+'СЕТ СН'!$F$5-'СЕТ СН'!$F$17</f>
        <v>2376.4878011299998</v>
      </c>
      <c r="E16" s="36">
        <f>SUMIFS(СВЦЭМ!$C$33:$C$776,СВЦЭМ!$A$33:$A$776,$A16,СВЦЭМ!$B$33:$B$776,E$11)+'СЕТ СН'!$F$9+СВЦЭМ!$D$10+'СЕТ СН'!$F$5-'СЕТ СН'!$F$17</f>
        <v>2416.3099722400002</v>
      </c>
      <c r="F16" s="36">
        <f>SUMIFS(СВЦЭМ!$C$33:$C$776,СВЦЭМ!$A$33:$A$776,$A16,СВЦЭМ!$B$33:$B$776,F$11)+'СЕТ СН'!$F$9+СВЦЭМ!$D$10+'СЕТ СН'!$F$5-'СЕТ СН'!$F$17</f>
        <v>2420.0115634599997</v>
      </c>
      <c r="G16" s="36">
        <f>SUMIFS(СВЦЭМ!$C$33:$C$776,СВЦЭМ!$A$33:$A$776,$A16,СВЦЭМ!$B$33:$B$776,G$11)+'СЕТ СН'!$F$9+СВЦЭМ!$D$10+'СЕТ СН'!$F$5-'СЕТ СН'!$F$17</f>
        <v>2396.7891130799999</v>
      </c>
      <c r="H16" s="36">
        <f>SUMIFS(СВЦЭМ!$C$33:$C$776,СВЦЭМ!$A$33:$A$776,$A16,СВЦЭМ!$B$33:$B$776,H$11)+'СЕТ СН'!$F$9+СВЦЭМ!$D$10+'СЕТ СН'!$F$5-'СЕТ СН'!$F$17</f>
        <v>2387.9872811999999</v>
      </c>
      <c r="I16" s="36">
        <f>SUMIFS(СВЦЭМ!$C$33:$C$776,СВЦЭМ!$A$33:$A$776,$A16,СВЦЭМ!$B$33:$B$776,I$11)+'СЕТ СН'!$F$9+СВЦЭМ!$D$10+'СЕТ СН'!$F$5-'СЕТ СН'!$F$17</f>
        <v>2370.0844636000002</v>
      </c>
      <c r="J16" s="36">
        <f>SUMIFS(СВЦЭМ!$C$33:$C$776,СВЦЭМ!$A$33:$A$776,$A16,СВЦЭМ!$B$33:$B$776,J$11)+'СЕТ СН'!$F$9+СВЦЭМ!$D$10+'СЕТ СН'!$F$5-'СЕТ СН'!$F$17</f>
        <v>2354.70229771</v>
      </c>
      <c r="K16" s="36">
        <f>SUMIFS(СВЦЭМ!$C$33:$C$776,СВЦЭМ!$A$33:$A$776,$A16,СВЦЭМ!$B$33:$B$776,K$11)+'СЕТ СН'!$F$9+СВЦЭМ!$D$10+'СЕТ СН'!$F$5-'СЕТ СН'!$F$17</f>
        <v>2326.9729390100001</v>
      </c>
      <c r="L16" s="36">
        <f>SUMIFS(СВЦЭМ!$C$33:$C$776,СВЦЭМ!$A$33:$A$776,$A16,СВЦЭМ!$B$33:$B$776,L$11)+'СЕТ СН'!$F$9+СВЦЭМ!$D$10+'СЕТ СН'!$F$5-'СЕТ СН'!$F$17</f>
        <v>2304.37307766</v>
      </c>
      <c r="M16" s="36">
        <f>SUMIFS(СВЦЭМ!$C$33:$C$776,СВЦЭМ!$A$33:$A$776,$A16,СВЦЭМ!$B$33:$B$776,M$11)+'СЕТ СН'!$F$9+СВЦЭМ!$D$10+'СЕТ СН'!$F$5-'СЕТ СН'!$F$17</f>
        <v>2314.90065688</v>
      </c>
      <c r="N16" s="36">
        <f>SUMIFS(СВЦЭМ!$C$33:$C$776,СВЦЭМ!$A$33:$A$776,$A16,СВЦЭМ!$B$33:$B$776,N$11)+'СЕТ СН'!$F$9+СВЦЭМ!$D$10+'СЕТ СН'!$F$5-'СЕТ СН'!$F$17</f>
        <v>2322.9581344099997</v>
      </c>
      <c r="O16" s="36">
        <f>SUMIFS(СВЦЭМ!$C$33:$C$776,СВЦЭМ!$A$33:$A$776,$A16,СВЦЭМ!$B$33:$B$776,O$11)+'СЕТ СН'!$F$9+СВЦЭМ!$D$10+'СЕТ СН'!$F$5-'СЕТ СН'!$F$17</f>
        <v>2316.4771697199999</v>
      </c>
      <c r="P16" s="36">
        <f>SUMIFS(СВЦЭМ!$C$33:$C$776,СВЦЭМ!$A$33:$A$776,$A16,СВЦЭМ!$B$33:$B$776,P$11)+'СЕТ СН'!$F$9+СВЦЭМ!$D$10+'СЕТ СН'!$F$5-'СЕТ СН'!$F$17</f>
        <v>2332.6585174000002</v>
      </c>
      <c r="Q16" s="36">
        <f>SUMIFS(СВЦЭМ!$C$33:$C$776,СВЦЭМ!$A$33:$A$776,$A16,СВЦЭМ!$B$33:$B$776,Q$11)+'СЕТ СН'!$F$9+СВЦЭМ!$D$10+'СЕТ СН'!$F$5-'СЕТ СН'!$F$17</f>
        <v>2342.7430669999999</v>
      </c>
      <c r="R16" s="36">
        <f>SUMIFS(СВЦЭМ!$C$33:$C$776,СВЦЭМ!$A$33:$A$776,$A16,СВЦЭМ!$B$33:$B$776,R$11)+'СЕТ СН'!$F$9+СВЦЭМ!$D$10+'СЕТ СН'!$F$5-'СЕТ СН'!$F$17</f>
        <v>2340.0722968199998</v>
      </c>
      <c r="S16" s="36">
        <f>SUMIFS(СВЦЭМ!$C$33:$C$776,СВЦЭМ!$A$33:$A$776,$A16,СВЦЭМ!$B$33:$B$776,S$11)+'СЕТ СН'!$F$9+СВЦЭМ!$D$10+'СЕТ СН'!$F$5-'СЕТ СН'!$F$17</f>
        <v>2313.2554710700001</v>
      </c>
      <c r="T16" s="36">
        <f>SUMIFS(СВЦЭМ!$C$33:$C$776,СВЦЭМ!$A$33:$A$776,$A16,СВЦЭМ!$B$33:$B$776,T$11)+'СЕТ СН'!$F$9+СВЦЭМ!$D$10+'СЕТ СН'!$F$5-'СЕТ СН'!$F$17</f>
        <v>2272.7233170099998</v>
      </c>
      <c r="U16" s="36">
        <f>SUMIFS(СВЦЭМ!$C$33:$C$776,СВЦЭМ!$A$33:$A$776,$A16,СВЦЭМ!$B$33:$B$776,U$11)+'СЕТ СН'!$F$9+СВЦЭМ!$D$10+'СЕТ СН'!$F$5-'СЕТ СН'!$F$17</f>
        <v>2284.8181974499998</v>
      </c>
      <c r="V16" s="36">
        <f>SUMIFS(СВЦЭМ!$C$33:$C$776,СВЦЭМ!$A$33:$A$776,$A16,СВЦЭМ!$B$33:$B$776,V$11)+'СЕТ СН'!$F$9+СВЦЭМ!$D$10+'СЕТ СН'!$F$5-'СЕТ СН'!$F$17</f>
        <v>2305.65801014</v>
      </c>
      <c r="W16" s="36">
        <f>SUMIFS(СВЦЭМ!$C$33:$C$776,СВЦЭМ!$A$33:$A$776,$A16,СВЦЭМ!$B$33:$B$776,W$11)+'СЕТ СН'!$F$9+СВЦЭМ!$D$10+'СЕТ СН'!$F$5-'СЕТ СН'!$F$17</f>
        <v>2315.63650702</v>
      </c>
      <c r="X16" s="36">
        <f>SUMIFS(СВЦЭМ!$C$33:$C$776,СВЦЭМ!$A$33:$A$776,$A16,СВЦЭМ!$B$33:$B$776,X$11)+'СЕТ СН'!$F$9+СВЦЭМ!$D$10+'СЕТ СН'!$F$5-'СЕТ СН'!$F$17</f>
        <v>2325.5675793599999</v>
      </c>
      <c r="Y16" s="36">
        <f>SUMIFS(СВЦЭМ!$C$33:$C$776,СВЦЭМ!$A$33:$A$776,$A16,СВЦЭМ!$B$33:$B$776,Y$11)+'СЕТ СН'!$F$9+СВЦЭМ!$D$10+'СЕТ СН'!$F$5-'СЕТ СН'!$F$17</f>
        <v>2336.1164963800002</v>
      </c>
    </row>
    <row r="17" spans="1:25" ht="15.5" x14ac:dyDescent="0.25">
      <c r="A17" s="35">
        <f t="shared" si="0"/>
        <v>43836</v>
      </c>
      <c r="B17" s="36">
        <f>SUMIFS(СВЦЭМ!$C$33:$C$776,СВЦЭМ!$A$33:$A$776,$A17,СВЦЭМ!$B$33:$B$776,B$11)+'СЕТ СН'!$F$9+СВЦЭМ!$D$10+'СЕТ СН'!$F$5-'СЕТ СН'!$F$17</f>
        <v>2364.6698250600002</v>
      </c>
      <c r="C17" s="36">
        <f>SUMIFS(СВЦЭМ!$C$33:$C$776,СВЦЭМ!$A$33:$A$776,$A17,СВЦЭМ!$B$33:$B$776,C$11)+'СЕТ СН'!$F$9+СВЦЭМ!$D$10+'СЕТ СН'!$F$5-'СЕТ СН'!$F$17</f>
        <v>2355.6160003999998</v>
      </c>
      <c r="D17" s="36">
        <f>SUMIFS(СВЦЭМ!$C$33:$C$776,СВЦЭМ!$A$33:$A$776,$A17,СВЦЭМ!$B$33:$B$776,D$11)+'СЕТ СН'!$F$9+СВЦЭМ!$D$10+'СЕТ СН'!$F$5-'СЕТ СН'!$F$17</f>
        <v>2372.8959722099999</v>
      </c>
      <c r="E17" s="36">
        <f>SUMIFS(СВЦЭМ!$C$33:$C$776,СВЦЭМ!$A$33:$A$776,$A17,СВЦЭМ!$B$33:$B$776,E$11)+'СЕТ СН'!$F$9+СВЦЭМ!$D$10+'СЕТ СН'!$F$5-'СЕТ СН'!$F$17</f>
        <v>2395.2755721799999</v>
      </c>
      <c r="F17" s="36">
        <f>SUMIFS(СВЦЭМ!$C$33:$C$776,СВЦЭМ!$A$33:$A$776,$A17,СВЦЭМ!$B$33:$B$776,F$11)+'СЕТ СН'!$F$9+СВЦЭМ!$D$10+'СЕТ СН'!$F$5-'СЕТ СН'!$F$17</f>
        <v>2414.3499952000002</v>
      </c>
      <c r="G17" s="36">
        <f>SUMIFS(СВЦЭМ!$C$33:$C$776,СВЦЭМ!$A$33:$A$776,$A17,СВЦЭМ!$B$33:$B$776,G$11)+'СЕТ СН'!$F$9+СВЦЭМ!$D$10+'СЕТ СН'!$F$5-'СЕТ СН'!$F$17</f>
        <v>2405.9289444999999</v>
      </c>
      <c r="H17" s="36">
        <f>SUMIFS(СВЦЭМ!$C$33:$C$776,СВЦЭМ!$A$33:$A$776,$A17,СВЦЭМ!$B$33:$B$776,H$11)+'СЕТ СН'!$F$9+СВЦЭМ!$D$10+'СЕТ СН'!$F$5-'СЕТ СН'!$F$17</f>
        <v>2395.06433548</v>
      </c>
      <c r="I17" s="36">
        <f>SUMIFS(СВЦЭМ!$C$33:$C$776,СВЦЭМ!$A$33:$A$776,$A17,СВЦЭМ!$B$33:$B$776,I$11)+'СЕТ СН'!$F$9+СВЦЭМ!$D$10+'СЕТ СН'!$F$5-'СЕТ СН'!$F$17</f>
        <v>2383.1220672199997</v>
      </c>
      <c r="J17" s="36">
        <f>SUMIFS(СВЦЭМ!$C$33:$C$776,СВЦЭМ!$A$33:$A$776,$A17,СВЦЭМ!$B$33:$B$776,J$11)+'СЕТ СН'!$F$9+СВЦЭМ!$D$10+'СЕТ СН'!$F$5-'СЕТ СН'!$F$17</f>
        <v>2352.9146664700002</v>
      </c>
      <c r="K17" s="36">
        <f>SUMIFS(СВЦЭМ!$C$33:$C$776,СВЦЭМ!$A$33:$A$776,$A17,СВЦЭМ!$B$33:$B$776,K$11)+'СЕТ СН'!$F$9+СВЦЭМ!$D$10+'СЕТ СН'!$F$5-'СЕТ СН'!$F$17</f>
        <v>2327.9674788799998</v>
      </c>
      <c r="L17" s="36">
        <f>SUMIFS(СВЦЭМ!$C$33:$C$776,СВЦЭМ!$A$33:$A$776,$A17,СВЦЭМ!$B$33:$B$776,L$11)+'СЕТ СН'!$F$9+СВЦЭМ!$D$10+'СЕТ СН'!$F$5-'СЕТ СН'!$F$17</f>
        <v>2312.6881818000002</v>
      </c>
      <c r="M17" s="36">
        <f>SUMIFS(СВЦЭМ!$C$33:$C$776,СВЦЭМ!$A$33:$A$776,$A17,СВЦЭМ!$B$33:$B$776,M$11)+'СЕТ СН'!$F$9+СВЦЭМ!$D$10+'СЕТ СН'!$F$5-'СЕТ СН'!$F$17</f>
        <v>2306.78118055</v>
      </c>
      <c r="N17" s="36">
        <f>SUMIFS(СВЦЭМ!$C$33:$C$776,СВЦЭМ!$A$33:$A$776,$A17,СВЦЭМ!$B$33:$B$776,N$11)+'СЕТ СН'!$F$9+СВЦЭМ!$D$10+'СЕТ СН'!$F$5-'СЕТ СН'!$F$17</f>
        <v>2330.2550431599998</v>
      </c>
      <c r="O17" s="36">
        <f>SUMIFS(СВЦЭМ!$C$33:$C$776,СВЦЭМ!$A$33:$A$776,$A17,СВЦЭМ!$B$33:$B$776,O$11)+'СЕТ СН'!$F$9+СВЦЭМ!$D$10+'СЕТ СН'!$F$5-'СЕТ СН'!$F$17</f>
        <v>2324.21315723</v>
      </c>
      <c r="P17" s="36">
        <f>SUMIFS(СВЦЭМ!$C$33:$C$776,СВЦЭМ!$A$33:$A$776,$A17,СВЦЭМ!$B$33:$B$776,P$11)+'СЕТ СН'!$F$9+СВЦЭМ!$D$10+'СЕТ СН'!$F$5-'СЕТ СН'!$F$17</f>
        <v>2343.11427181</v>
      </c>
      <c r="Q17" s="36">
        <f>SUMIFS(СВЦЭМ!$C$33:$C$776,СВЦЭМ!$A$33:$A$776,$A17,СВЦЭМ!$B$33:$B$776,Q$11)+'СЕТ СН'!$F$9+СВЦЭМ!$D$10+'СЕТ СН'!$F$5-'СЕТ СН'!$F$17</f>
        <v>2352.3291909600002</v>
      </c>
      <c r="R17" s="36">
        <f>SUMIFS(СВЦЭМ!$C$33:$C$776,СВЦЭМ!$A$33:$A$776,$A17,СВЦЭМ!$B$33:$B$776,R$11)+'СЕТ СН'!$F$9+СВЦЭМ!$D$10+'СЕТ СН'!$F$5-'СЕТ СН'!$F$17</f>
        <v>2342.91599937</v>
      </c>
      <c r="S17" s="36">
        <f>SUMIFS(СВЦЭМ!$C$33:$C$776,СВЦЭМ!$A$33:$A$776,$A17,СВЦЭМ!$B$33:$B$776,S$11)+'СЕТ СН'!$F$9+СВЦЭМ!$D$10+'СЕТ СН'!$F$5-'СЕТ СН'!$F$17</f>
        <v>2319.7696229200001</v>
      </c>
      <c r="T17" s="36">
        <f>SUMIFS(СВЦЭМ!$C$33:$C$776,СВЦЭМ!$A$33:$A$776,$A17,СВЦЭМ!$B$33:$B$776,T$11)+'СЕТ СН'!$F$9+СВЦЭМ!$D$10+'СЕТ СН'!$F$5-'СЕТ СН'!$F$17</f>
        <v>2274.4574367699997</v>
      </c>
      <c r="U17" s="36">
        <f>SUMIFS(СВЦЭМ!$C$33:$C$776,СВЦЭМ!$A$33:$A$776,$A17,СВЦЭМ!$B$33:$B$776,U$11)+'СЕТ СН'!$F$9+СВЦЭМ!$D$10+'СЕТ СН'!$F$5-'СЕТ СН'!$F$17</f>
        <v>2285.5593008599999</v>
      </c>
      <c r="V17" s="36">
        <f>SUMIFS(СВЦЭМ!$C$33:$C$776,СВЦЭМ!$A$33:$A$776,$A17,СВЦЭМ!$B$33:$B$776,V$11)+'СЕТ СН'!$F$9+СВЦЭМ!$D$10+'СЕТ СН'!$F$5-'СЕТ СН'!$F$17</f>
        <v>2319.1777587799997</v>
      </c>
      <c r="W17" s="36">
        <f>SUMIFS(СВЦЭМ!$C$33:$C$776,СВЦЭМ!$A$33:$A$776,$A17,СВЦЭМ!$B$33:$B$776,W$11)+'СЕТ СН'!$F$9+СВЦЭМ!$D$10+'СЕТ СН'!$F$5-'СЕТ СН'!$F$17</f>
        <v>2332.4581513499998</v>
      </c>
      <c r="X17" s="36">
        <f>SUMIFS(СВЦЭМ!$C$33:$C$776,СВЦЭМ!$A$33:$A$776,$A17,СВЦЭМ!$B$33:$B$776,X$11)+'СЕТ СН'!$F$9+СВЦЭМ!$D$10+'СЕТ СН'!$F$5-'СЕТ СН'!$F$17</f>
        <v>2346.49880708</v>
      </c>
      <c r="Y17" s="36">
        <f>SUMIFS(СВЦЭМ!$C$33:$C$776,СВЦЭМ!$A$33:$A$776,$A17,СВЦЭМ!$B$33:$B$776,Y$11)+'СЕТ СН'!$F$9+СВЦЭМ!$D$10+'СЕТ СН'!$F$5-'СЕТ СН'!$F$17</f>
        <v>2342.2684854899999</v>
      </c>
    </row>
    <row r="18" spans="1:25" ht="15.5" x14ac:dyDescent="0.25">
      <c r="A18" s="35">
        <f t="shared" si="0"/>
        <v>43837</v>
      </c>
      <c r="B18" s="36">
        <f>SUMIFS(СВЦЭМ!$C$33:$C$776,СВЦЭМ!$A$33:$A$776,$A18,СВЦЭМ!$B$33:$B$776,B$11)+'СЕТ СН'!$F$9+СВЦЭМ!$D$10+'СЕТ СН'!$F$5-'СЕТ СН'!$F$17</f>
        <v>2364.8461997200002</v>
      </c>
      <c r="C18" s="36">
        <f>SUMIFS(СВЦЭМ!$C$33:$C$776,СВЦЭМ!$A$33:$A$776,$A18,СВЦЭМ!$B$33:$B$776,C$11)+'СЕТ СН'!$F$9+СВЦЭМ!$D$10+'СЕТ СН'!$F$5-'СЕТ СН'!$F$17</f>
        <v>2371.6890897899998</v>
      </c>
      <c r="D18" s="36">
        <f>SUMIFS(СВЦЭМ!$C$33:$C$776,СВЦЭМ!$A$33:$A$776,$A18,СВЦЭМ!$B$33:$B$776,D$11)+'СЕТ СН'!$F$9+СВЦЭМ!$D$10+'СЕТ СН'!$F$5-'СЕТ СН'!$F$17</f>
        <v>2387.3762314400001</v>
      </c>
      <c r="E18" s="36">
        <f>SUMIFS(СВЦЭМ!$C$33:$C$776,СВЦЭМ!$A$33:$A$776,$A18,СВЦЭМ!$B$33:$B$776,E$11)+'СЕТ СН'!$F$9+СВЦЭМ!$D$10+'СЕТ СН'!$F$5-'СЕТ СН'!$F$17</f>
        <v>2413.7143120000001</v>
      </c>
      <c r="F18" s="36">
        <f>SUMIFS(СВЦЭМ!$C$33:$C$776,СВЦЭМ!$A$33:$A$776,$A18,СВЦЭМ!$B$33:$B$776,F$11)+'СЕТ СН'!$F$9+СВЦЭМ!$D$10+'СЕТ СН'!$F$5-'СЕТ СН'!$F$17</f>
        <v>2428.3974158000001</v>
      </c>
      <c r="G18" s="36">
        <f>SUMIFS(СВЦЭМ!$C$33:$C$776,СВЦЭМ!$A$33:$A$776,$A18,СВЦЭМ!$B$33:$B$776,G$11)+'СЕТ СН'!$F$9+СВЦЭМ!$D$10+'СЕТ СН'!$F$5-'СЕТ СН'!$F$17</f>
        <v>2416.6629961899998</v>
      </c>
      <c r="H18" s="36">
        <f>SUMIFS(СВЦЭМ!$C$33:$C$776,СВЦЭМ!$A$33:$A$776,$A18,СВЦЭМ!$B$33:$B$776,H$11)+'СЕТ СН'!$F$9+СВЦЭМ!$D$10+'СЕТ СН'!$F$5-'СЕТ СН'!$F$17</f>
        <v>2399.5231254199998</v>
      </c>
      <c r="I18" s="36">
        <f>SUMIFS(СВЦЭМ!$C$33:$C$776,СВЦЭМ!$A$33:$A$776,$A18,СВЦЭМ!$B$33:$B$776,I$11)+'СЕТ СН'!$F$9+СВЦЭМ!$D$10+'СЕТ СН'!$F$5-'СЕТ СН'!$F$17</f>
        <v>2388.9319559699998</v>
      </c>
      <c r="J18" s="36">
        <f>SUMIFS(СВЦЭМ!$C$33:$C$776,СВЦЭМ!$A$33:$A$776,$A18,СВЦЭМ!$B$33:$B$776,J$11)+'СЕТ СН'!$F$9+СВЦЭМ!$D$10+'СЕТ СН'!$F$5-'СЕТ СН'!$F$17</f>
        <v>2364.7710622599998</v>
      </c>
      <c r="K18" s="36">
        <f>SUMIFS(СВЦЭМ!$C$33:$C$776,СВЦЭМ!$A$33:$A$776,$A18,СВЦЭМ!$B$33:$B$776,K$11)+'СЕТ СН'!$F$9+СВЦЭМ!$D$10+'СЕТ СН'!$F$5-'СЕТ СН'!$F$17</f>
        <v>2331.4230082300001</v>
      </c>
      <c r="L18" s="36">
        <f>SUMIFS(СВЦЭМ!$C$33:$C$776,СВЦЭМ!$A$33:$A$776,$A18,СВЦЭМ!$B$33:$B$776,L$11)+'СЕТ СН'!$F$9+СВЦЭМ!$D$10+'СЕТ СН'!$F$5-'СЕТ СН'!$F$17</f>
        <v>2315.4360515799999</v>
      </c>
      <c r="M18" s="36">
        <f>SUMIFS(СВЦЭМ!$C$33:$C$776,СВЦЭМ!$A$33:$A$776,$A18,СВЦЭМ!$B$33:$B$776,M$11)+'СЕТ СН'!$F$9+СВЦЭМ!$D$10+'СЕТ СН'!$F$5-'СЕТ СН'!$F$17</f>
        <v>2307.1593937600001</v>
      </c>
      <c r="N18" s="36">
        <f>SUMIFS(СВЦЭМ!$C$33:$C$776,СВЦЭМ!$A$33:$A$776,$A18,СВЦЭМ!$B$33:$B$776,N$11)+'СЕТ СН'!$F$9+СВЦЭМ!$D$10+'СЕТ СН'!$F$5-'СЕТ СН'!$F$17</f>
        <v>2318.4507691700001</v>
      </c>
      <c r="O18" s="36">
        <f>SUMIFS(СВЦЭМ!$C$33:$C$776,СВЦЭМ!$A$33:$A$776,$A18,СВЦЭМ!$B$33:$B$776,O$11)+'СЕТ СН'!$F$9+СВЦЭМ!$D$10+'СЕТ СН'!$F$5-'СЕТ СН'!$F$17</f>
        <v>2317.48823257</v>
      </c>
      <c r="P18" s="36">
        <f>SUMIFS(СВЦЭМ!$C$33:$C$776,СВЦЭМ!$A$33:$A$776,$A18,СВЦЭМ!$B$33:$B$776,P$11)+'СЕТ СН'!$F$9+СВЦЭМ!$D$10+'СЕТ СН'!$F$5-'СЕТ СН'!$F$17</f>
        <v>2328.1570533499998</v>
      </c>
      <c r="Q18" s="36">
        <f>SUMIFS(СВЦЭМ!$C$33:$C$776,СВЦЭМ!$A$33:$A$776,$A18,СВЦЭМ!$B$33:$B$776,Q$11)+'СЕТ СН'!$F$9+СВЦЭМ!$D$10+'СЕТ СН'!$F$5-'СЕТ СН'!$F$17</f>
        <v>2336.3624740400001</v>
      </c>
      <c r="R18" s="36">
        <f>SUMIFS(СВЦЭМ!$C$33:$C$776,СВЦЭМ!$A$33:$A$776,$A18,СВЦЭМ!$B$33:$B$776,R$11)+'СЕТ СН'!$F$9+СВЦЭМ!$D$10+'СЕТ СН'!$F$5-'СЕТ СН'!$F$17</f>
        <v>2337.0558414100001</v>
      </c>
      <c r="S18" s="36">
        <f>SUMIFS(СВЦЭМ!$C$33:$C$776,СВЦЭМ!$A$33:$A$776,$A18,СВЦЭМ!$B$33:$B$776,S$11)+'СЕТ СН'!$F$9+СВЦЭМ!$D$10+'СЕТ СН'!$F$5-'СЕТ СН'!$F$17</f>
        <v>2325.9024543400001</v>
      </c>
      <c r="T18" s="36">
        <f>SUMIFS(СВЦЭМ!$C$33:$C$776,СВЦЭМ!$A$33:$A$776,$A18,СВЦЭМ!$B$33:$B$776,T$11)+'СЕТ СН'!$F$9+СВЦЭМ!$D$10+'СЕТ СН'!$F$5-'СЕТ СН'!$F$17</f>
        <v>2284.3797948299998</v>
      </c>
      <c r="U18" s="36">
        <f>SUMIFS(СВЦЭМ!$C$33:$C$776,СВЦЭМ!$A$33:$A$776,$A18,СВЦЭМ!$B$33:$B$776,U$11)+'СЕТ СН'!$F$9+СВЦЭМ!$D$10+'СЕТ СН'!$F$5-'СЕТ СН'!$F$17</f>
        <v>2287.6950532400001</v>
      </c>
      <c r="V18" s="36">
        <f>SUMIFS(СВЦЭМ!$C$33:$C$776,СВЦЭМ!$A$33:$A$776,$A18,СВЦЭМ!$B$33:$B$776,V$11)+'СЕТ СН'!$F$9+СВЦЭМ!$D$10+'СЕТ СН'!$F$5-'СЕТ СН'!$F$17</f>
        <v>2319.23337029</v>
      </c>
      <c r="W18" s="36">
        <f>SUMIFS(СВЦЭМ!$C$33:$C$776,СВЦЭМ!$A$33:$A$776,$A18,СВЦЭМ!$B$33:$B$776,W$11)+'СЕТ СН'!$F$9+СВЦЭМ!$D$10+'СЕТ СН'!$F$5-'СЕТ СН'!$F$17</f>
        <v>2334.7751614199997</v>
      </c>
      <c r="X18" s="36">
        <f>SUMIFS(СВЦЭМ!$C$33:$C$776,СВЦЭМ!$A$33:$A$776,$A18,СВЦЭМ!$B$33:$B$776,X$11)+'СЕТ СН'!$F$9+СВЦЭМ!$D$10+'СЕТ СН'!$F$5-'СЕТ СН'!$F$17</f>
        <v>2349.0603531799998</v>
      </c>
      <c r="Y18" s="36">
        <f>SUMIFS(СВЦЭМ!$C$33:$C$776,СВЦЭМ!$A$33:$A$776,$A18,СВЦЭМ!$B$33:$B$776,Y$11)+'СЕТ СН'!$F$9+СВЦЭМ!$D$10+'СЕТ СН'!$F$5-'СЕТ СН'!$F$17</f>
        <v>2363.9231748500001</v>
      </c>
    </row>
    <row r="19" spans="1:25" ht="15.5" x14ac:dyDescent="0.25">
      <c r="A19" s="35">
        <f t="shared" si="0"/>
        <v>43838</v>
      </c>
      <c r="B19" s="36">
        <f>SUMIFS(СВЦЭМ!$C$33:$C$776,СВЦЭМ!$A$33:$A$776,$A19,СВЦЭМ!$B$33:$B$776,B$11)+'СЕТ СН'!$F$9+СВЦЭМ!$D$10+'СЕТ СН'!$F$5-'СЕТ СН'!$F$17</f>
        <v>2383.1813825999998</v>
      </c>
      <c r="C19" s="36">
        <f>SUMIFS(СВЦЭМ!$C$33:$C$776,СВЦЭМ!$A$33:$A$776,$A19,СВЦЭМ!$B$33:$B$776,C$11)+'СЕТ СН'!$F$9+СВЦЭМ!$D$10+'СЕТ СН'!$F$5-'СЕТ СН'!$F$17</f>
        <v>2399.3529147300001</v>
      </c>
      <c r="D19" s="36">
        <f>SUMIFS(СВЦЭМ!$C$33:$C$776,СВЦЭМ!$A$33:$A$776,$A19,СВЦЭМ!$B$33:$B$776,D$11)+'СЕТ СН'!$F$9+СВЦЭМ!$D$10+'СЕТ СН'!$F$5-'СЕТ СН'!$F$17</f>
        <v>2415.4719362699998</v>
      </c>
      <c r="E19" s="36">
        <f>SUMIFS(СВЦЭМ!$C$33:$C$776,СВЦЭМ!$A$33:$A$776,$A19,СВЦЭМ!$B$33:$B$776,E$11)+'СЕТ СН'!$F$9+СВЦЭМ!$D$10+'СЕТ СН'!$F$5-'СЕТ СН'!$F$17</f>
        <v>2438.5151175299998</v>
      </c>
      <c r="F19" s="36">
        <f>SUMIFS(СВЦЭМ!$C$33:$C$776,СВЦЭМ!$A$33:$A$776,$A19,СВЦЭМ!$B$33:$B$776,F$11)+'СЕТ СН'!$F$9+СВЦЭМ!$D$10+'СЕТ СН'!$F$5-'СЕТ СН'!$F$17</f>
        <v>2440.0907304699999</v>
      </c>
      <c r="G19" s="36">
        <f>SUMIFS(СВЦЭМ!$C$33:$C$776,СВЦЭМ!$A$33:$A$776,$A19,СВЦЭМ!$B$33:$B$776,G$11)+'СЕТ СН'!$F$9+СВЦЭМ!$D$10+'СЕТ СН'!$F$5-'СЕТ СН'!$F$17</f>
        <v>2432.0113927699999</v>
      </c>
      <c r="H19" s="36">
        <f>SUMIFS(СВЦЭМ!$C$33:$C$776,СВЦЭМ!$A$33:$A$776,$A19,СВЦЭМ!$B$33:$B$776,H$11)+'СЕТ СН'!$F$9+СВЦЭМ!$D$10+'СЕТ СН'!$F$5-'СЕТ СН'!$F$17</f>
        <v>2412.03321564</v>
      </c>
      <c r="I19" s="36">
        <f>SUMIFS(СВЦЭМ!$C$33:$C$776,СВЦЭМ!$A$33:$A$776,$A19,СВЦЭМ!$B$33:$B$776,I$11)+'СЕТ СН'!$F$9+СВЦЭМ!$D$10+'СЕТ СН'!$F$5-'СЕТ СН'!$F$17</f>
        <v>2391.3159350199999</v>
      </c>
      <c r="J19" s="36">
        <f>SUMIFS(СВЦЭМ!$C$33:$C$776,СВЦЭМ!$A$33:$A$776,$A19,СВЦЭМ!$B$33:$B$776,J$11)+'СЕТ СН'!$F$9+СВЦЭМ!$D$10+'СЕТ СН'!$F$5-'СЕТ СН'!$F$17</f>
        <v>2357.9710563399999</v>
      </c>
      <c r="K19" s="36">
        <f>SUMIFS(СВЦЭМ!$C$33:$C$776,СВЦЭМ!$A$33:$A$776,$A19,СВЦЭМ!$B$33:$B$776,K$11)+'СЕТ СН'!$F$9+СВЦЭМ!$D$10+'СЕТ СН'!$F$5-'СЕТ СН'!$F$17</f>
        <v>2338.43444271</v>
      </c>
      <c r="L19" s="36">
        <f>SUMIFS(СВЦЭМ!$C$33:$C$776,СВЦЭМ!$A$33:$A$776,$A19,СВЦЭМ!$B$33:$B$776,L$11)+'СЕТ СН'!$F$9+СВЦЭМ!$D$10+'СЕТ СН'!$F$5-'СЕТ СН'!$F$17</f>
        <v>2322.0317641399997</v>
      </c>
      <c r="M19" s="36">
        <f>SUMIFS(СВЦЭМ!$C$33:$C$776,СВЦЭМ!$A$33:$A$776,$A19,СВЦЭМ!$B$33:$B$776,M$11)+'СЕТ СН'!$F$9+СВЦЭМ!$D$10+'СЕТ СН'!$F$5-'СЕТ СН'!$F$17</f>
        <v>2312.15328142</v>
      </c>
      <c r="N19" s="36">
        <f>SUMIFS(СВЦЭМ!$C$33:$C$776,СВЦЭМ!$A$33:$A$776,$A19,СВЦЭМ!$B$33:$B$776,N$11)+'СЕТ СН'!$F$9+СВЦЭМ!$D$10+'СЕТ СН'!$F$5-'СЕТ СН'!$F$17</f>
        <v>2320.86014664</v>
      </c>
      <c r="O19" s="36">
        <f>SUMIFS(СВЦЭМ!$C$33:$C$776,СВЦЭМ!$A$33:$A$776,$A19,СВЦЭМ!$B$33:$B$776,O$11)+'СЕТ СН'!$F$9+СВЦЭМ!$D$10+'СЕТ СН'!$F$5-'СЕТ СН'!$F$17</f>
        <v>2326.4633315999999</v>
      </c>
      <c r="P19" s="36">
        <f>SUMIFS(СВЦЭМ!$C$33:$C$776,СВЦЭМ!$A$33:$A$776,$A19,СВЦЭМ!$B$33:$B$776,P$11)+'СЕТ СН'!$F$9+СВЦЭМ!$D$10+'СЕТ СН'!$F$5-'СЕТ СН'!$F$17</f>
        <v>2334.4188847300002</v>
      </c>
      <c r="Q19" s="36">
        <f>SUMIFS(СВЦЭМ!$C$33:$C$776,СВЦЭМ!$A$33:$A$776,$A19,СВЦЭМ!$B$33:$B$776,Q$11)+'СЕТ СН'!$F$9+СВЦЭМ!$D$10+'СЕТ СН'!$F$5-'СЕТ СН'!$F$17</f>
        <v>2341.00509792</v>
      </c>
      <c r="R19" s="36">
        <f>SUMIFS(СВЦЭМ!$C$33:$C$776,СВЦЭМ!$A$33:$A$776,$A19,СВЦЭМ!$B$33:$B$776,R$11)+'СЕТ СН'!$F$9+СВЦЭМ!$D$10+'СЕТ СН'!$F$5-'СЕТ СН'!$F$17</f>
        <v>2340.29531361</v>
      </c>
      <c r="S19" s="36">
        <f>SUMIFS(СВЦЭМ!$C$33:$C$776,СВЦЭМ!$A$33:$A$776,$A19,СВЦЭМ!$B$33:$B$776,S$11)+'СЕТ СН'!$F$9+СВЦЭМ!$D$10+'СЕТ СН'!$F$5-'СЕТ СН'!$F$17</f>
        <v>2322.6059268399999</v>
      </c>
      <c r="T19" s="36">
        <f>SUMIFS(СВЦЭМ!$C$33:$C$776,СВЦЭМ!$A$33:$A$776,$A19,СВЦЭМ!$B$33:$B$776,T$11)+'СЕТ СН'!$F$9+СВЦЭМ!$D$10+'СЕТ СН'!$F$5-'СЕТ СН'!$F$17</f>
        <v>2281.9040146100001</v>
      </c>
      <c r="U19" s="36">
        <f>SUMIFS(СВЦЭМ!$C$33:$C$776,СВЦЭМ!$A$33:$A$776,$A19,СВЦЭМ!$B$33:$B$776,U$11)+'СЕТ СН'!$F$9+СВЦЭМ!$D$10+'СЕТ СН'!$F$5-'СЕТ СН'!$F$17</f>
        <v>2292.8916484800002</v>
      </c>
      <c r="V19" s="36">
        <f>SUMIFS(СВЦЭМ!$C$33:$C$776,СВЦЭМ!$A$33:$A$776,$A19,СВЦЭМ!$B$33:$B$776,V$11)+'СЕТ СН'!$F$9+СВЦЭМ!$D$10+'СЕТ СН'!$F$5-'СЕТ СН'!$F$17</f>
        <v>2322.0181581900001</v>
      </c>
      <c r="W19" s="36">
        <f>SUMIFS(СВЦЭМ!$C$33:$C$776,СВЦЭМ!$A$33:$A$776,$A19,СВЦЭМ!$B$33:$B$776,W$11)+'СЕТ СН'!$F$9+СВЦЭМ!$D$10+'СЕТ СН'!$F$5-'СЕТ СН'!$F$17</f>
        <v>2336.40301013</v>
      </c>
      <c r="X19" s="36">
        <f>SUMIFS(СВЦЭМ!$C$33:$C$776,СВЦЭМ!$A$33:$A$776,$A19,СВЦЭМ!$B$33:$B$776,X$11)+'СЕТ СН'!$F$9+СВЦЭМ!$D$10+'СЕТ СН'!$F$5-'СЕТ СН'!$F$17</f>
        <v>2357.5289232099999</v>
      </c>
      <c r="Y19" s="36">
        <f>SUMIFS(СВЦЭМ!$C$33:$C$776,СВЦЭМ!$A$33:$A$776,$A19,СВЦЭМ!$B$33:$B$776,Y$11)+'СЕТ СН'!$F$9+СВЦЭМ!$D$10+'СЕТ СН'!$F$5-'СЕТ СН'!$F$17</f>
        <v>2367.6350879500001</v>
      </c>
    </row>
    <row r="20" spans="1:25" ht="15.5" x14ac:dyDescent="0.25">
      <c r="A20" s="35">
        <f t="shared" si="0"/>
        <v>43839</v>
      </c>
      <c r="B20" s="36">
        <f>SUMIFS(СВЦЭМ!$C$33:$C$776,СВЦЭМ!$A$33:$A$776,$A20,СВЦЭМ!$B$33:$B$776,B$11)+'СЕТ СН'!$F$9+СВЦЭМ!$D$10+'СЕТ СН'!$F$5-'СЕТ СН'!$F$17</f>
        <v>2343.3484366100001</v>
      </c>
      <c r="C20" s="36">
        <f>SUMIFS(СВЦЭМ!$C$33:$C$776,СВЦЭМ!$A$33:$A$776,$A20,СВЦЭМ!$B$33:$B$776,C$11)+'СЕТ СН'!$F$9+СВЦЭМ!$D$10+'СЕТ СН'!$F$5-'СЕТ СН'!$F$17</f>
        <v>2346.8298826</v>
      </c>
      <c r="D20" s="36">
        <f>SUMIFS(СВЦЭМ!$C$33:$C$776,СВЦЭМ!$A$33:$A$776,$A20,СВЦЭМ!$B$33:$B$776,D$11)+'СЕТ СН'!$F$9+СВЦЭМ!$D$10+'СЕТ СН'!$F$5-'СЕТ СН'!$F$17</f>
        <v>2371.6249569299998</v>
      </c>
      <c r="E20" s="36">
        <f>SUMIFS(СВЦЭМ!$C$33:$C$776,СВЦЭМ!$A$33:$A$776,$A20,СВЦЭМ!$B$33:$B$776,E$11)+'СЕТ СН'!$F$9+СВЦЭМ!$D$10+'СЕТ СН'!$F$5-'СЕТ СН'!$F$17</f>
        <v>2378.19959264</v>
      </c>
      <c r="F20" s="36">
        <f>SUMIFS(СВЦЭМ!$C$33:$C$776,СВЦЭМ!$A$33:$A$776,$A20,СВЦЭМ!$B$33:$B$776,F$11)+'СЕТ СН'!$F$9+СВЦЭМ!$D$10+'СЕТ СН'!$F$5-'СЕТ СН'!$F$17</f>
        <v>2379.0970615599999</v>
      </c>
      <c r="G20" s="36">
        <f>SUMIFS(СВЦЭМ!$C$33:$C$776,СВЦЭМ!$A$33:$A$776,$A20,СВЦЭМ!$B$33:$B$776,G$11)+'СЕТ СН'!$F$9+СВЦЭМ!$D$10+'СЕТ СН'!$F$5-'СЕТ СН'!$F$17</f>
        <v>2375.3533473799998</v>
      </c>
      <c r="H20" s="36">
        <f>SUMIFS(СВЦЭМ!$C$33:$C$776,СВЦЭМ!$A$33:$A$776,$A20,СВЦЭМ!$B$33:$B$776,H$11)+'СЕТ СН'!$F$9+СВЦЭМ!$D$10+'СЕТ СН'!$F$5-'СЕТ СН'!$F$17</f>
        <v>2323.9191842299997</v>
      </c>
      <c r="I20" s="36">
        <f>SUMIFS(СВЦЭМ!$C$33:$C$776,СВЦЭМ!$A$33:$A$776,$A20,СВЦЭМ!$B$33:$B$776,I$11)+'СЕТ СН'!$F$9+СВЦЭМ!$D$10+'СЕТ СН'!$F$5-'СЕТ СН'!$F$17</f>
        <v>2299.4830415299998</v>
      </c>
      <c r="J20" s="36">
        <f>SUMIFS(СВЦЭМ!$C$33:$C$776,СВЦЭМ!$A$33:$A$776,$A20,СВЦЭМ!$B$33:$B$776,J$11)+'СЕТ СН'!$F$9+СВЦЭМ!$D$10+'СЕТ СН'!$F$5-'СЕТ СН'!$F$17</f>
        <v>2279.4385760300001</v>
      </c>
      <c r="K20" s="36">
        <f>SUMIFS(СВЦЭМ!$C$33:$C$776,СВЦЭМ!$A$33:$A$776,$A20,СВЦЭМ!$B$33:$B$776,K$11)+'СЕТ СН'!$F$9+СВЦЭМ!$D$10+'СЕТ СН'!$F$5-'СЕТ СН'!$F$17</f>
        <v>2275.3814209299999</v>
      </c>
      <c r="L20" s="36">
        <f>SUMIFS(СВЦЭМ!$C$33:$C$776,СВЦЭМ!$A$33:$A$776,$A20,СВЦЭМ!$B$33:$B$776,L$11)+'СЕТ СН'!$F$9+СВЦЭМ!$D$10+'СЕТ СН'!$F$5-'СЕТ СН'!$F$17</f>
        <v>2273.51920875</v>
      </c>
      <c r="M20" s="36">
        <f>SUMIFS(СВЦЭМ!$C$33:$C$776,СВЦЭМ!$A$33:$A$776,$A20,СВЦЭМ!$B$33:$B$776,M$11)+'СЕТ СН'!$F$9+СВЦЭМ!$D$10+'СЕТ СН'!$F$5-'СЕТ СН'!$F$17</f>
        <v>2287.2483626799999</v>
      </c>
      <c r="N20" s="36">
        <f>SUMIFS(СВЦЭМ!$C$33:$C$776,СВЦЭМ!$A$33:$A$776,$A20,СВЦЭМ!$B$33:$B$776,N$11)+'СЕТ СН'!$F$9+СВЦЭМ!$D$10+'СЕТ СН'!$F$5-'СЕТ СН'!$F$17</f>
        <v>2307.5791219499997</v>
      </c>
      <c r="O20" s="36">
        <f>SUMIFS(СВЦЭМ!$C$33:$C$776,СВЦЭМ!$A$33:$A$776,$A20,СВЦЭМ!$B$33:$B$776,O$11)+'СЕТ СН'!$F$9+СВЦЭМ!$D$10+'СЕТ СН'!$F$5-'СЕТ СН'!$F$17</f>
        <v>2323.3608095700001</v>
      </c>
      <c r="P20" s="36">
        <f>SUMIFS(СВЦЭМ!$C$33:$C$776,СВЦЭМ!$A$33:$A$776,$A20,СВЦЭМ!$B$33:$B$776,P$11)+'СЕТ СН'!$F$9+СВЦЭМ!$D$10+'СЕТ СН'!$F$5-'СЕТ СН'!$F$17</f>
        <v>2341.6075438299999</v>
      </c>
      <c r="Q20" s="36">
        <f>SUMIFS(СВЦЭМ!$C$33:$C$776,СВЦЭМ!$A$33:$A$776,$A20,СВЦЭМ!$B$33:$B$776,Q$11)+'СЕТ СН'!$F$9+СВЦЭМ!$D$10+'СЕТ СН'!$F$5-'СЕТ СН'!$F$17</f>
        <v>2350.2965920500001</v>
      </c>
      <c r="R20" s="36">
        <f>SUMIFS(СВЦЭМ!$C$33:$C$776,СВЦЭМ!$A$33:$A$776,$A20,СВЦЭМ!$B$33:$B$776,R$11)+'СЕТ СН'!$F$9+СВЦЭМ!$D$10+'СЕТ СН'!$F$5-'СЕТ СН'!$F$17</f>
        <v>2342.0914747699999</v>
      </c>
      <c r="S20" s="36">
        <f>SUMIFS(СВЦЭМ!$C$33:$C$776,СВЦЭМ!$A$33:$A$776,$A20,СВЦЭМ!$B$33:$B$776,S$11)+'СЕТ СН'!$F$9+СВЦЭМ!$D$10+'СЕТ СН'!$F$5-'СЕТ СН'!$F$17</f>
        <v>2331.4790772699998</v>
      </c>
      <c r="T20" s="36">
        <f>SUMIFS(СВЦЭМ!$C$33:$C$776,СВЦЭМ!$A$33:$A$776,$A20,СВЦЭМ!$B$33:$B$776,T$11)+'СЕТ СН'!$F$9+СВЦЭМ!$D$10+'СЕТ СН'!$F$5-'СЕТ СН'!$F$17</f>
        <v>2281.4159705699999</v>
      </c>
      <c r="U20" s="36">
        <f>SUMIFS(СВЦЭМ!$C$33:$C$776,СВЦЭМ!$A$33:$A$776,$A20,СВЦЭМ!$B$33:$B$776,U$11)+'СЕТ СН'!$F$9+СВЦЭМ!$D$10+'СЕТ СН'!$F$5-'СЕТ СН'!$F$17</f>
        <v>2287.4425047699997</v>
      </c>
      <c r="V20" s="36">
        <f>SUMIFS(СВЦЭМ!$C$33:$C$776,СВЦЭМ!$A$33:$A$776,$A20,СВЦЭМ!$B$33:$B$776,V$11)+'СЕТ СН'!$F$9+СВЦЭМ!$D$10+'СЕТ СН'!$F$5-'СЕТ СН'!$F$17</f>
        <v>2319.8136906300001</v>
      </c>
      <c r="W20" s="36">
        <f>SUMIFS(СВЦЭМ!$C$33:$C$776,СВЦЭМ!$A$33:$A$776,$A20,СВЦЭМ!$B$33:$B$776,W$11)+'СЕТ СН'!$F$9+СВЦЭМ!$D$10+'СЕТ СН'!$F$5-'СЕТ СН'!$F$17</f>
        <v>2336.6465503099998</v>
      </c>
      <c r="X20" s="36">
        <f>SUMIFS(СВЦЭМ!$C$33:$C$776,СВЦЭМ!$A$33:$A$776,$A20,СВЦЭМ!$B$33:$B$776,X$11)+'СЕТ СН'!$F$9+СВЦЭМ!$D$10+'СЕТ СН'!$F$5-'СЕТ СН'!$F$17</f>
        <v>2341.0605677899998</v>
      </c>
      <c r="Y20" s="36">
        <f>SUMIFS(СВЦЭМ!$C$33:$C$776,СВЦЭМ!$A$33:$A$776,$A20,СВЦЭМ!$B$33:$B$776,Y$11)+'СЕТ СН'!$F$9+СВЦЭМ!$D$10+'СЕТ СН'!$F$5-'СЕТ СН'!$F$17</f>
        <v>2362.4896763900001</v>
      </c>
    </row>
    <row r="21" spans="1:25" ht="15.5" x14ac:dyDescent="0.25">
      <c r="A21" s="35">
        <f t="shared" si="0"/>
        <v>43840</v>
      </c>
      <c r="B21" s="36">
        <f>SUMIFS(СВЦЭМ!$C$33:$C$776,СВЦЭМ!$A$33:$A$776,$A21,СВЦЭМ!$B$33:$B$776,B$11)+'СЕТ СН'!$F$9+СВЦЭМ!$D$10+'СЕТ СН'!$F$5-'СЕТ СН'!$F$17</f>
        <v>2360.6346026800002</v>
      </c>
      <c r="C21" s="36">
        <f>SUMIFS(СВЦЭМ!$C$33:$C$776,СВЦЭМ!$A$33:$A$776,$A21,СВЦЭМ!$B$33:$B$776,C$11)+'СЕТ СН'!$F$9+СВЦЭМ!$D$10+'СЕТ СН'!$F$5-'СЕТ СН'!$F$17</f>
        <v>2374.54311654</v>
      </c>
      <c r="D21" s="36">
        <f>SUMIFS(СВЦЭМ!$C$33:$C$776,СВЦЭМ!$A$33:$A$776,$A21,СВЦЭМ!$B$33:$B$776,D$11)+'СЕТ СН'!$F$9+СВЦЭМ!$D$10+'СЕТ СН'!$F$5-'СЕТ СН'!$F$17</f>
        <v>2387.34909823</v>
      </c>
      <c r="E21" s="36">
        <f>SUMIFS(СВЦЭМ!$C$33:$C$776,СВЦЭМ!$A$33:$A$776,$A21,СВЦЭМ!$B$33:$B$776,E$11)+'СЕТ СН'!$F$9+СВЦЭМ!$D$10+'СЕТ СН'!$F$5-'СЕТ СН'!$F$17</f>
        <v>2389.4627149799999</v>
      </c>
      <c r="F21" s="36">
        <f>SUMIFS(СВЦЭМ!$C$33:$C$776,СВЦЭМ!$A$33:$A$776,$A21,СВЦЭМ!$B$33:$B$776,F$11)+'СЕТ СН'!$F$9+СВЦЭМ!$D$10+'СЕТ СН'!$F$5-'СЕТ СН'!$F$17</f>
        <v>2375.7508478999998</v>
      </c>
      <c r="G21" s="36">
        <f>SUMIFS(СВЦЭМ!$C$33:$C$776,СВЦЭМ!$A$33:$A$776,$A21,СВЦЭМ!$B$33:$B$776,G$11)+'СЕТ СН'!$F$9+СВЦЭМ!$D$10+'СЕТ СН'!$F$5-'СЕТ СН'!$F$17</f>
        <v>2360.07378561</v>
      </c>
      <c r="H21" s="36">
        <f>SUMIFS(СВЦЭМ!$C$33:$C$776,СВЦЭМ!$A$33:$A$776,$A21,СВЦЭМ!$B$33:$B$776,H$11)+'СЕТ СН'!$F$9+СВЦЭМ!$D$10+'СЕТ СН'!$F$5-'СЕТ СН'!$F$17</f>
        <v>2331.1119590200001</v>
      </c>
      <c r="I21" s="36">
        <f>SUMIFS(СВЦЭМ!$C$33:$C$776,СВЦЭМ!$A$33:$A$776,$A21,СВЦЭМ!$B$33:$B$776,I$11)+'СЕТ СН'!$F$9+СВЦЭМ!$D$10+'СЕТ СН'!$F$5-'СЕТ СН'!$F$17</f>
        <v>2295.3295899499999</v>
      </c>
      <c r="J21" s="36">
        <f>SUMIFS(СВЦЭМ!$C$33:$C$776,СВЦЭМ!$A$33:$A$776,$A21,СВЦЭМ!$B$33:$B$776,J$11)+'СЕТ СН'!$F$9+СВЦЭМ!$D$10+'СЕТ СН'!$F$5-'СЕТ СН'!$F$17</f>
        <v>2294.0797783399998</v>
      </c>
      <c r="K21" s="36">
        <f>SUMIFS(СВЦЭМ!$C$33:$C$776,СВЦЭМ!$A$33:$A$776,$A21,СВЦЭМ!$B$33:$B$776,K$11)+'СЕТ СН'!$F$9+СВЦЭМ!$D$10+'СЕТ СН'!$F$5-'СЕТ СН'!$F$17</f>
        <v>2284.8596770499998</v>
      </c>
      <c r="L21" s="36">
        <f>SUMIFS(СВЦЭМ!$C$33:$C$776,СВЦЭМ!$A$33:$A$776,$A21,СВЦЭМ!$B$33:$B$776,L$11)+'СЕТ СН'!$F$9+СВЦЭМ!$D$10+'СЕТ СН'!$F$5-'СЕТ СН'!$F$17</f>
        <v>2279.3029726899999</v>
      </c>
      <c r="M21" s="36">
        <f>SUMIFS(СВЦЭМ!$C$33:$C$776,СВЦЭМ!$A$33:$A$776,$A21,СВЦЭМ!$B$33:$B$776,M$11)+'СЕТ СН'!$F$9+СВЦЭМ!$D$10+'СЕТ СН'!$F$5-'СЕТ СН'!$F$17</f>
        <v>2284.6320404399999</v>
      </c>
      <c r="N21" s="36">
        <f>SUMIFS(СВЦЭМ!$C$33:$C$776,СВЦЭМ!$A$33:$A$776,$A21,СВЦЭМ!$B$33:$B$776,N$11)+'СЕТ СН'!$F$9+СВЦЭМ!$D$10+'СЕТ СН'!$F$5-'СЕТ СН'!$F$17</f>
        <v>2294.0631969599999</v>
      </c>
      <c r="O21" s="36">
        <f>SUMIFS(СВЦЭМ!$C$33:$C$776,СВЦЭМ!$A$33:$A$776,$A21,СВЦЭМ!$B$33:$B$776,O$11)+'СЕТ СН'!$F$9+СВЦЭМ!$D$10+'СЕТ СН'!$F$5-'СЕТ СН'!$F$17</f>
        <v>2297.3468575799998</v>
      </c>
      <c r="P21" s="36">
        <f>SUMIFS(СВЦЭМ!$C$33:$C$776,СВЦЭМ!$A$33:$A$776,$A21,СВЦЭМ!$B$33:$B$776,P$11)+'СЕТ СН'!$F$9+СВЦЭМ!$D$10+'СЕТ СН'!$F$5-'СЕТ СН'!$F$17</f>
        <v>2306.6261050900002</v>
      </c>
      <c r="Q21" s="36">
        <f>SUMIFS(СВЦЭМ!$C$33:$C$776,СВЦЭМ!$A$33:$A$776,$A21,СВЦЭМ!$B$33:$B$776,Q$11)+'СЕТ СН'!$F$9+СВЦЭМ!$D$10+'СЕТ СН'!$F$5-'СЕТ СН'!$F$17</f>
        <v>2309.4833886400002</v>
      </c>
      <c r="R21" s="36">
        <f>SUMIFS(СВЦЭМ!$C$33:$C$776,СВЦЭМ!$A$33:$A$776,$A21,СВЦЭМ!$B$33:$B$776,R$11)+'СЕТ СН'!$F$9+СВЦЭМ!$D$10+'СЕТ СН'!$F$5-'СЕТ СН'!$F$17</f>
        <v>2302.7614377300001</v>
      </c>
      <c r="S21" s="36">
        <f>SUMIFS(СВЦЭМ!$C$33:$C$776,СВЦЭМ!$A$33:$A$776,$A21,СВЦЭМ!$B$33:$B$776,S$11)+'СЕТ СН'!$F$9+СВЦЭМ!$D$10+'СЕТ СН'!$F$5-'СЕТ СН'!$F$17</f>
        <v>2293.1020686699999</v>
      </c>
      <c r="T21" s="36">
        <f>SUMIFS(СВЦЭМ!$C$33:$C$776,СВЦЭМ!$A$33:$A$776,$A21,СВЦЭМ!$B$33:$B$776,T$11)+'СЕТ СН'!$F$9+СВЦЭМ!$D$10+'СЕТ СН'!$F$5-'СЕТ СН'!$F$17</f>
        <v>2253.91539203</v>
      </c>
      <c r="U21" s="36">
        <f>SUMIFS(СВЦЭМ!$C$33:$C$776,СВЦЭМ!$A$33:$A$776,$A21,СВЦЭМ!$B$33:$B$776,U$11)+'СЕТ СН'!$F$9+СВЦЭМ!$D$10+'СЕТ СН'!$F$5-'СЕТ СН'!$F$17</f>
        <v>2256.75091939</v>
      </c>
      <c r="V21" s="36">
        <f>SUMIFS(СВЦЭМ!$C$33:$C$776,СВЦЭМ!$A$33:$A$776,$A21,СВЦЭМ!$B$33:$B$776,V$11)+'СЕТ СН'!$F$9+СВЦЭМ!$D$10+'СЕТ СН'!$F$5-'СЕТ СН'!$F$17</f>
        <v>2280.4088271700002</v>
      </c>
      <c r="W21" s="36">
        <f>SUMIFS(СВЦЭМ!$C$33:$C$776,СВЦЭМ!$A$33:$A$776,$A21,СВЦЭМ!$B$33:$B$776,W$11)+'СЕТ СН'!$F$9+СВЦЭМ!$D$10+'СЕТ СН'!$F$5-'СЕТ СН'!$F$17</f>
        <v>2290.7557633799997</v>
      </c>
      <c r="X21" s="36">
        <f>SUMIFS(СВЦЭМ!$C$33:$C$776,СВЦЭМ!$A$33:$A$776,$A21,СВЦЭМ!$B$33:$B$776,X$11)+'СЕТ СН'!$F$9+СВЦЭМ!$D$10+'СЕТ СН'!$F$5-'СЕТ СН'!$F$17</f>
        <v>2297.8247525100001</v>
      </c>
      <c r="Y21" s="36">
        <f>SUMIFS(СВЦЭМ!$C$33:$C$776,СВЦЭМ!$A$33:$A$776,$A21,СВЦЭМ!$B$33:$B$776,Y$11)+'СЕТ СН'!$F$9+СВЦЭМ!$D$10+'СЕТ СН'!$F$5-'СЕТ СН'!$F$17</f>
        <v>2310.6510594900001</v>
      </c>
    </row>
    <row r="22" spans="1:25" ht="15.5" x14ac:dyDescent="0.25">
      <c r="A22" s="35">
        <f t="shared" si="0"/>
        <v>43841</v>
      </c>
      <c r="B22" s="36">
        <f>SUMIFS(СВЦЭМ!$C$33:$C$776,СВЦЭМ!$A$33:$A$776,$A22,СВЦЭМ!$B$33:$B$776,B$11)+'СЕТ СН'!$F$9+СВЦЭМ!$D$10+'СЕТ СН'!$F$5-'СЕТ СН'!$F$17</f>
        <v>2302.4979548800002</v>
      </c>
      <c r="C22" s="36">
        <f>SUMIFS(СВЦЭМ!$C$33:$C$776,СВЦЭМ!$A$33:$A$776,$A22,СВЦЭМ!$B$33:$B$776,C$11)+'СЕТ СН'!$F$9+СВЦЭМ!$D$10+'СЕТ СН'!$F$5-'СЕТ СН'!$F$17</f>
        <v>2326.1933764800001</v>
      </c>
      <c r="D22" s="36">
        <f>SUMIFS(СВЦЭМ!$C$33:$C$776,СВЦЭМ!$A$33:$A$776,$A22,СВЦЭМ!$B$33:$B$776,D$11)+'СЕТ СН'!$F$9+СВЦЭМ!$D$10+'СЕТ СН'!$F$5-'СЕТ СН'!$F$17</f>
        <v>2352.3918410299998</v>
      </c>
      <c r="E22" s="36">
        <f>SUMIFS(СВЦЭМ!$C$33:$C$776,СВЦЭМ!$A$33:$A$776,$A22,СВЦЭМ!$B$33:$B$776,E$11)+'СЕТ СН'!$F$9+СВЦЭМ!$D$10+'СЕТ СН'!$F$5-'СЕТ СН'!$F$17</f>
        <v>2370.4687778299999</v>
      </c>
      <c r="F22" s="36">
        <f>SUMIFS(СВЦЭМ!$C$33:$C$776,СВЦЭМ!$A$33:$A$776,$A22,СВЦЭМ!$B$33:$B$776,F$11)+'СЕТ СН'!$F$9+СВЦЭМ!$D$10+'СЕТ СН'!$F$5-'СЕТ СН'!$F$17</f>
        <v>2379.4790392300001</v>
      </c>
      <c r="G22" s="36">
        <f>SUMIFS(СВЦЭМ!$C$33:$C$776,СВЦЭМ!$A$33:$A$776,$A22,СВЦЭМ!$B$33:$B$776,G$11)+'СЕТ СН'!$F$9+СВЦЭМ!$D$10+'СЕТ СН'!$F$5-'СЕТ СН'!$F$17</f>
        <v>2383.4007243400001</v>
      </c>
      <c r="H22" s="36">
        <f>SUMIFS(СВЦЭМ!$C$33:$C$776,СВЦЭМ!$A$33:$A$776,$A22,СВЦЭМ!$B$33:$B$776,H$11)+'СЕТ СН'!$F$9+СВЦЭМ!$D$10+'СЕТ СН'!$F$5-'СЕТ СН'!$F$17</f>
        <v>2365.6287641199997</v>
      </c>
      <c r="I22" s="36">
        <f>SUMIFS(СВЦЭМ!$C$33:$C$776,СВЦЭМ!$A$33:$A$776,$A22,СВЦЭМ!$B$33:$B$776,I$11)+'СЕТ СН'!$F$9+СВЦЭМ!$D$10+'СЕТ СН'!$F$5-'СЕТ СН'!$F$17</f>
        <v>2351.0751912599999</v>
      </c>
      <c r="J22" s="36">
        <f>SUMIFS(СВЦЭМ!$C$33:$C$776,СВЦЭМ!$A$33:$A$776,$A22,СВЦЭМ!$B$33:$B$776,J$11)+'СЕТ СН'!$F$9+СВЦЭМ!$D$10+'СЕТ СН'!$F$5-'СЕТ СН'!$F$17</f>
        <v>2322.7941118799999</v>
      </c>
      <c r="K22" s="36">
        <f>SUMIFS(СВЦЭМ!$C$33:$C$776,СВЦЭМ!$A$33:$A$776,$A22,СВЦЭМ!$B$33:$B$776,K$11)+'СЕТ СН'!$F$9+СВЦЭМ!$D$10+'СЕТ СН'!$F$5-'СЕТ СН'!$F$17</f>
        <v>2299.2182053699999</v>
      </c>
      <c r="L22" s="36">
        <f>SUMIFS(СВЦЭМ!$C$33:$C$776,СВЦЭМ!$A$33:$A$776,$A22,СВЦЭМ!$B$33:$B$776,L$11)+'СЕТ СН'!$F$9+СВЦЭМ!$D$10+'СЕТ СН'!$F$5-'СЕТ СН'!$F$17</f>
        <v>2289.0883393300001</v>
      </c>
      <c r="M22" s="36">
        <f>SUMIFS(СВЦЭМ!$C$33:$C$776,СВЦЭМ!$A$33:$A$776,$A22,СВЦЭМ!$B$33:$B$776,M$11)+'СЕТ СН'!$F$9+СВЦЭМ!$D$10+'СЕТ СН'!$F$5-'СЕТ СН'!$F$17</f>
        <v>2287.6943921100001</v>
      </c>
      <c r="N22" s="36">
        <f>SUMIFS(СВЦЭМ!$C$33:$C$776,СВЦЭМ!$A$33:$A$776,$A22,СВЦЭМ!$B$33:$B$776,N$11)+'СЕТ СН'!$F$9+СВЦЭМ!$D$10+'СЕТ СН'!$F$5-'СЕТ СН'!$F$17</f>
        <v>2295.1176175999999</v>
      </c>
      <c r="O22" s="36">
        <f>SUMIFS(СВЦЭМ!$C$33:$C$776,СВЦЭМ!$A$33:$A$776,$A22,СВЦЭМ!$B$33:$B$776,O$11)+'СЕТ СН'!$F$9+СВЦЭМ!$D$10+'СЕТ СН'!$F$5-'СЕТ СН'!$F$17</f>
        <v>2302.1656439099997</v>
      </c>
      <c r="P22" s="36">
        <f>SUMIFS(СВЦЭМ!$C$33:$C$776,СВЦЭМ!$A$33:$A$776,$A22,СВЦЭМ!$B$33:$B$776,P$11)+'СЕТ СН'!$F$9+СВЦЭМ!$D$10+'СЕТ СН'!$F$5-'СЕТ СН'!$F$17</f>
        <v>2318.0321162999999</v>
      </c>
      <c r="Q22" s="36">
        <f>SUMIFS(СВЦЭМ!$C$33:$C$776,СВЦЭМ!$A$33:$A$776,$A22,СВЦЭМ!$B$33:$B$776,Q$11)+'СЕТ СН'!$F$9+СВЦЭМ!$D$10+'СЕТ СН'!$F$5-'СЕТ СН'!$F$17</f>
        <v>2317.2369264899999</v>
      </c>
      <c r="R22" s="36">
        <f>SUMIFS(СВЦЭМ!$C$33:$C$776,СВЦЭМ!$A$33:$A$776,$A22,СВЦЭМ!$B$33:$B$776,R$11)+'СЕТ СН'!$F$9+СВЦЭМ!$D$10+'СЕТ СН'!$F$5-'СЕТ СН'!$F$17</f>
        <v>2307.2170663400002</v>
      </c>
      <c r="S22" s="36">
        <f>SUMIFS(СВЦЭМ!$C$33:$C$776,СВЦЭМ!$A$33:$A$776,$A22,СВЦЭМ!$B$33:$B$776,S$11)+'СЕТ СН'!$F$9+СВЦЭМ!$D$10+'СЕТ СН'!$F$5-'СЕТ СН'!$F$17</f>
        <v>2288.4144899399998</v>
      </c>
      <c r="T22" s="36">
        <f>SUMIFS(СВЦЭМ!$C$33:$C$776,СВЦЭМ!$A$33:$A$776,$A22,СВЦЭМ!$B$33:$B$776,T$11)+'СЕТ СН'!$F$9+СВЦЭМ!$D$10+'СЕТ СН'!$F$5-'СЕТ СН'!$F$17</f>
        <v>2257.3194057400001</v>
      </c>
      <c r="U22" s="36">
        <f>SUMIFS(СВЦЭМ!$C$33:$C$776,СВЦЭМ!$A$33:$A$776,$A22,СВЦЭМ!$B$33:$B$776,U$11)+'СЕТ СН'!$F$9+СВЦЭМ!$D$10+'СЕТ СН'!$F$5-'СЕТ СН'!$F$17</f>
        <v>2263.67410595</v>
      </c>
      <c r="V22" s="36">
        <f>SUMIFS(СВЦЭМ!$C$33:$C$776,СВЦЭМ!$A$33:$A$776,$A22,СВЦЭМ!$B$33:$B$776,V$11)+'СЕТ СН'!$F$9+СВЦЭМ!$D$10+'СЕТ СН'!$F$5-'СЕТ СН'!$F$17</f>
        <v>2296.2770726799999</v>
      </c>
      <c r="W22" s="36">
        <f>SUMIFS(СВЦЭМ!$C$33:$C$776,СВЦЭМ!$A$33:$A$776,$A22,СВЦЭМ!$B$33:$B$776,W$11)+'СЕТ СН'!$F$9+СВЦЭМ!$D$10+'СЕТ СН'!$F$5-'СЕТ СН'!$F$17</f>
        <v>2309.2880240700001</v>
      </c>
      <c r="X22" s="36">
        <f>SUMIFS(СВЦЭМ!$C$33:$C$776,СВЦЭМ!$A$33:$A$776,$A22,СВЦЭМ!$B$33:$B$776,X$11)+'СЕТ СН'!$F$9+СВЦЭМ!$D$10+'СЕТ СН'!$F$5-'СЕТ СН'!$F$17</f>
        <v>2331.5959316500002</v>
      </c>
      <c r="Y22" s="36">
        <f>SUMIFS(СВЦЭМ!$C$33:$C$776,СВЦЭМ!$A$33:$A$776,$A22,СВЦЭМ!$B$33:$B$776,Y$11)+'СЕТ СН'!$F$9+СВЦЭМ!$D$10+'СЕТ СН'!$F$5-'СЕТ СН'!$F$17</f>
        <v>2345.0502978300001</v>
      </c>
    </row>
    <row r="23" spans="1:25" ht="15.5" x14ac:dyDescent="0.25">
      <c r="A23" s="35">
        <f t="shared" si="0"/>
        <v>43842</v>
      </c>
      <c r="B23" s="36">
        <f>SUMIFS(СВЦЭМ!$C$33:$C$776,СВЦЭМ!$A$33:$A$776,$A23,СВЦЭМ!$B$33:$B$776,B$11)+'СЕТ СН'!$F$9+СВЦЭМ!$D$10+'СЕТ СН'!$F$5-'СЕТ СН'!$F$17</f>
        <v>2356.46897881</v>
      </c>
      <c r="C23" s="36">
        <f>SUMIFS(СВЦЭМ!$C$33:$C$776,СВЦЭМ!$A$33:$A$776,$A23,СВЦЭМ!$B$33:$B$776,C$11)+'СЕТ СН'!$F$9+СВЦЭМ!$D$10+'СЕТ СН'!$F$5-'СЕТ СН'!$F$17</f>
        <v>2382.6115784200001</v>
      </c>
      <c r="D23" s="36">
        <f>SUMIFS(СВЦЭМ!$C$33:$C$776,СВЦЭМ!$A$33:$A$776,$A23,СВЦЭМ!$B$33:$B$776,D$11)+'СЕТ СН'!$F$9+СВЦЭМ!$D$10+'СЕТ СН'!$F$5-'СЕТ СН'!$F$17</f>
        <v>2390.0186424100002</v>
      </c>
      <c r="E23" s="36">
        <f>SUMIFS(СВЦЭМ!$C$33:$C$776,СВЦЭМ!$A$33:$A$776,$A23,СВЦЭМ!$B$33:$B$776,E$11)+'СЕТ СН'!$F$9+СВЦЭМ!$D$10+'СЕТ СН'!$F$5-'СЕТ СН'!$F$17</f>
        <v>2404.6195966400001</v>
      </c>
      <c r="F23" s="36">
        <f>SUMIFS(СВЦЭМ!$C$33:$C$776,СВЦЭМ!$A$33:$A$776,$A23,СВЦЭМ!$B$33:$B$776,F$11)+'СЕТ СН'!$F$9+СВЦЭМ!$D$10+'СЕТ СН'!$F$5-'СЕТ СН'!$F$17</f>
        <v>2405.7251934699998</v>
      </c>
      <c r="G23" s="36">
        <f>SUMIFS(СВЦЭМ!$C$33:$C$776,СВЦЭМ!$A$33:$A$776,$A23,СВЦЭМ!$B$33:$B$776,G$11)+'СЕТ СН'!$F$9+СВЦЭМ!$D$10+'СЕТ СН'!$F$5-'СЕТ СН'!$F$17</f>
        <v>2397.1917977600001</v>
      </c>
      <c r="H23" s="36">
        <f>SUMIFS(СВЦЭМ!$C$33:$C$776,СВЦЭМ!$A$33:$A$776,$A23,СВЦЭМ!$B$33:$B$776,H$11)+'СЕТ СН'!$F$9+СВЦЭМ!$D$10+'СЕТ СН'!$F$5-'СЕТ СН'!$F$17</f>
        <v>2384.8075400399998</v>
      </c>
      <c r="I23" s="36">
        <f>SUMIFS(СВЦЭМ!$C$33:$C$776,СВЦЭМ!$A$33:$A$776,$A23,СВЦЭМ!$B$33:$B$776,I$11)+'СЕТ СН'!$F$9+СВЦЭМ!$D$10+'СЕТ СН'!$F$5-'СЕТ СН'!$F$17</f>
        <v>2369.1670878699997</v>
      </c>
      <c r="J23" s="36">
        <f>SUMIFS(СВЦЭМ!$C$33:$C$776,СВЦЭМ!$A$33:$A$776,$A23,СВЦЭМ!$B$33:$B$776,J$11)+'СЕТ СН'!$F$9+СВЦЭМ!$D$10+'СЕТ СН'!$F$5-'СЕТ СН'!$F$17</f>
        <v>2322.6110455500002</v>
      </c>
      <c r="K23" s="36">
        <f>SUMIFS(СВЦЭМ!$C$33:$C$776,СВЦЭМ!$A$33:$A$776,$A23,СВЦЭМ!$B$33:$B$776,K$11)+'СЕТ СН'!$F$9+СВЦЭМ!$D$10+'СЕТ СН'!$F$5-'СЕТ СН'!$F$17</f>
        <v>2302.5990526800001</v>
      </c>
      <c r="L23" s="36">
        <f>SUMIFS(СВЦЭМ!$C$33:$C$776,СВЦЭМ!$A$33:$A$776,$A23,СВЦЭМ!$B$33:$B$776,L$11)+'СЕТ СН'!$F$9+СВЦЭМ!$D$10+'СЕТ СН'!$F$5-'СЕТ СН'!$F$17</f>
        <v>2279.6244962599999</v>
      </c>
      <c r="M23" s="36">
        <f>SUMIFS(СВЦЭМ!$C$33:$C$776,СВЦЭМ!$A$33:$A$776,$A23,СВЦЭМ!$B$33:$B$776,M$11)+'СЕТ СН'!$F$9+СВЦЭМ!$D$10+'СЕТ СН'!$F$5-'СЕТ СН'!$F$17</f>
        <v>2286.82191904</v>
      </c>
      <c r="N23" s="36">
        <f>SUMIFS(СВЦЭМ!$C$33:$C$776,СВЦЭМ!$A$33:$A$776,$A23,СВЦЭМ!$B$33:$B$776,N$11)+'СЕТ СН'!$F$9+СВЦЭМ!$D$10+'СЕТ СН'!$F$5-'СЕТ СН'!$F$17</f>
        <v>2308.0219411099997</v>
      </c>
      <c r="O23" s="36">
        <f>SUMIFS(СВЦЭМ!$C$33:$C$776,СВЦЭМ!$A$33:$A$776,$A23,СВЦЭМ!$B$33:$B$776,O$11)+'СЕТ СН'!$F$9+СВЦЭМ!$D$10+'СЕТ СН'!$F$5-'СЕТ СН'!$F$17</f>
        <v>2300.4903650799997</v>
      </c>
      <c r="P23" s="36">
        <f>SUMIFS(СВЦЭМ!$C$33:$C$776,СВЦЭМ!$A$33:$A$776,$A23,СВЦЭМ!$B$33:$B$776,P$11)+'СЕТ СН'!$F$9+СВЦЭМ!$D$10+'СЕТ СН'!$F$5-'СЕТ СН'!$F$17</f>
        <v>2309.5454977600002</v>
      </c>
      <c r="Q23" s="36">
        <f>SUMIFS(СВЦЭМ!$C$33:$C$776,СВЦЭМ!$A$33:$A$776,$A23,СВЦЭМ!$B$33:$B$776,Q$11)+'СЕТ СН'!$F$9+СВЦЭМ!$D$10+'СЕТ СН'!$F$5-'СЕТ СН'!$F$17</f>
        <v>2315.4159816299998</v>
      </c>
      <c r="R23" s="36">
        <f>SUMIFS(СВЦЭМ!$C$33:$C$776,СВЦЭМ!$A$33:$A$776,$A23,СВЦЭМ!$B$33:$B$776,R$11)+'СЕТ СН'!$F$9+СВЦЭМ!$D$10+'СЕТ СН'!$F$5-'СЕТ СН'!$F$17</f>
        <v>2314.6020679600001</v>
      </c>
      <c r="S23" s="36">
        <f>SUMIFS(СВЦЭМ!$C$33:$C$776,СВЦЭМ!$A$33:$A$776,$A23,СВЦЭМ!$B$33:$B$776,S$11)+'СЕТ СН'!$F$9+СВЦЭМ!$D$10+'СЕТ СН'!$F$5-'СЕТ СН'!$F$17</f>
        <v>2293.0511889600002</v>
      </c>
      <c r="T23" s="36">
        <f>SUMIFS(СВЦЭМ!$C$33:$C$776,СВЦЭМ!$A$33:$A$776,$A23,СВЦЭМ!$B$33:$B$776,T$11)+'СЕТ СН'!$F$9+СВЦЭМ!$D$10+'СЕТ СН'!$F$5-'СЕТ СН'!$F$17</f>
        <v>2271.5440606100001</v>
      </c>
      <c r="U23" s="36">
        <f>SUMIFS(СВЦЭМ!$C$33:$C$776,СВЦЭМ!$A$33:$A$776,$A23,СВЦЭМ!$B$33:$B$776,U$11)+'СЕТ СН'!$F$9+СВЦЭМ!$D$10+'СЕТ СН'!$F$5-'СЕТ СН'!$F$17</f>
        <v>2268.3633556300001</v>
      </c>
      <c r="V23" s="36">
        <f>SUMIFS(СВЦЭМ!$C$33:$C$776,СВЦЭМ!$A$33:$A$776,$A23,СВЦЭМ!$B$33:$B$776,V$11)+'СЕТ СН'!$F$9+СВЦЭМ!$D$10+'СЕТ СН'!$F$5-'СЕТ СН'!$F$17</f>
        <v>2291.0103029900001</v>
      </c>
      <c r="W23" s="36">
        <f>SUMIFS(СВЦЭМ!$C$33:$C$776,СВЦЭМ!$A$33:$A$776,$A23,СВЦЭМ!$B$33:$B$776,W$11)+'СЕТ СН'!$F$9+СВЦЭМ!$D$10+'СЕТ СН'!$F$5-'СЕТ СН'!$F$17</f>
        <v>2301.61131204</v>
      </c>
      <c r="X23" s="36">
        <f>SUMIFS(СВЦЭМ!$C$33:$C$776,СВЦЭМ!$A$33:$A$776,$A23,СВЦЭМ!$B$33:$B$776,X$11)+'СЕТ СН'!$F$9+СВЦЭМ!$D$10+'СЕТ СН'!$F$5-'СЕТ СН'!$F$17</f>
        <v>2309.8189820099997</v>
      </c>
      <c r="Y23" s="36">
        <f>SUMIFS(СВЦЭМ!$C$33:$C$776,СВЦЭМ!$A$33:$A$776,$A23,СВЦЭМ!$B$33:$B$776,Y$11)+'СЕТ СН'!$F$9+СВЦЭМ!$D$10+'СЕТ СН'!$F$5-'СЕТ СН'!$F$17</f>
        <v>2332.1185124200001</v>
      </c>
    </row>
    <row r="24" spans="1:25" ht="15.5" x14ac:dyDescent="0.25">
      <c r="A24" s="35">
        <f t="shared" si="0"/>
        <v>43843</v>
      </c>
      <c r="B24" s="36">
        <f>SUMIFS(СВЦЭМ!$C$33:$C$776,СВЦЭМ!$A$33:$A$776,$A24,СВЦЭМ!$B$33:$B$776,B$11)+'СЕТ СН'!$F$9+СВЦЭМ!$D$10+'СЕТ СН'!$F$5-'СЕТ СН'!$F$17</f>
        <v>2408.8685861200001</v>
      </c>
      <c r="C24" s="36">
        <f>SUMIFS(СВЦЭМ!$C$33:$C$776,СВЦЭМ!$A$33:$A$776,$A24,СВЦЭМ!$B$33:$B$776,C$11)+'СЕТ СН'!$F$9+СВЦЭМ!$D$10+'СЕТ СН'!$F$5-'СЕТ СН'!$F$17</f>
        <v>2434.1963359199999</v>
      </c>
      <c r="D24" s="36">
        <f>SUMIFS(СВЦЭМ!$C$33:$C$776,СВЦЭМ!$A$33:$A$776,$A24,СВЦЭМ!$B$33:$B$776,D$11)+'СЕТ СН'!$F$9+СВЦЭМ!$D$10+'СЕТ СН'!$F$5-'СЕТ СН'!$F$17</f>
        <v>2451.5773180000001</v>
      </c>
      <c r="E24" s="36">
        <f>SUMIFS(СВЦЭМ!$C$33:$C$776,СВЦЭМ!$A$33:$A$776,$A24,СВЦЭМ!$B$33:$B$776,E$11)+'СЕТ СН'!$F$9+СВЦЭМ!$D$10+'СЕТ СН'!$F$5-'СЕТ СН'!$F$17</f>
        <v>2439.8518130399998</v>
      </c>
      <c r="F24" s="36">
        <f>SUMIFS(СВЦЭМ!$C$33:$C$776,СВЦЭМ!$A$33:$A$776,$A24,СВЦЭМ!$B$33:$B$776,F$11)+'СЕТ СН'!$F$9+СВЦЭМ!$D$10+'СЕТ СН'!$F$5-'СЕТ СН'!$F$17</f>
        <v>2434.4059747000001</v>
      </c>
      <c r="G24" s="36">
        <f>SUMIFS(СВЦЭМ!$C$33:$C$776,СВЦЭМ!$A$33:$A$776,$A24,СВЦЭМ!$B$33:$B$776,G$11)+'СЕТ СН'!$F$9+СВЦЭМ!$D$10+'СЕТ СН'!$F$5-'СЕТ СН'!$F$17</f>
        <v>2414.73245408</v>
      </c>
      <c r="H24" s="36">
        <f>SUMIFS(СВЦЭМ!$C$33:$C$776,СВЦЭМ!$A$33:$A$776,$A24,СВЦЭМ!$B$33:$B$776,H$11)+'СЕТ СН'!$F$9+СВЦЭМ!$D$10+'СЕТ СН'!$F$5-'СЕТ СН'!$F$17</f>
        <v>2378.0724239800002</v>
      </c>
      <c r="I24" s="36">
        <f>SUMIFS(СВЦЭМ!$C$33:$C$776,СВЦЭМ!$A$33:$A$776,$A24,СВЦЭМ!$B$33:$B$776,I$11)+'СЕТ СН'!$F$9+СВЦЭМ!$D$10+'СЕТ СН'!$F$5-'СЕТ СН'!$F$17</f>
        <v>2339.9059714699997</v>
      </c>
      <c r="J24" s="36">
        <f>SUMIFS(СВЦЭМ!$C$33:$C$776,СВЦЭМ!$A$33:$A$776,$A24,СВЦЭМ!$B$33:$B$776,J$11)+'СЕТ СН'!$F$9+СВЦЭМ!$D$10+'СЕТ СН'!$F$5-'СЕТ СН'!$F$17</f>
        <v>2329.2066633200002</v>
      </c>
      <c r="K24" s="36">
        <f>SUMIFS(СВЦЭМ!$C$33:$C$776,СВЦЭМ!$A$33:$A$776,$A24,СВЦЭМ!$B$33:$B$776,K$11)+'СЕТ СН'!$F$9+СВЦЭМ!$D$10+'СЕТ СН'!$F$5-'СЕТ СН'!$F$17</f>
        <v>2315.6667504699999</v>
      </c>
      <c r="L24" s="36">
        <f>SUMIFS(СВЦЭМ!$C$33:$C$776,СВЦЭМ!$A$33:$A$776,$A24,СВЦЭМ!$B$33:$B$776,L$11)+'СЕТ СН'!$F$9+СВЦЭМ!$D$10+'СЕТ СН'!$F$5-'СЕТ СН'!$F$17</f>
        <v>2315.7425607999999</v>
      </c>
      <c r="M24" s="36">
        <f>SUMIFS(СВЦЭМ!$C$33:$C$776,СВЦЭМ!$A$33:$A$776,$A24,СВЦЭМ!$B$33:$B$776,M$11)+'СЕТ СН'!$F$9+СВЦЭМ!$D$10+'СЕТ СН'!$F$5-'СЕТ СН'!$F$17</f>
        <v>2331.8459993500001</v>
      </c>
      <c r="N24" s="36">
        <f>SUMIFS(СВЦЭМ!$C$33:$C$776,СВЦЭМ!$A$33:$A$776,$A24,СВЦЭМ!$B$33:$B$776,N$11)+'СЕТ СН'!$F$9+СВЦЭМ!$D$10+'СЕТ СН'!$F$5-'СЕТ СН'!$F$17</f>
        <v>2340.4689390100002</v>
      </c>
      <c r="O24" s="36">
        <f>SUMIFS(СВЦЭМ!$C$33:$C$776,СВЦЭМ!$A$33:$A$776,$A24,СВЦЭМ!$B$33:$B$776,O$11)+'СЕТ СН'!$F$9+СВЦЭМ!$D$10+'СЕТ СН'!$F$5-'СЕТ СН'!$F$17</f>
        <v>2319.3426551900002</v>
      </c>
      <c r="P24" s="36">
        <f>SUMIFS(СВЦЭМ!$C$33:$C$776,СВЦЭМ!$A$33:$A$776,$A24,СВЦЭМ!$B$33:$B$776,P$11)+'СЕТ СН'!$F$9+СВЦЭМ!$D$10+'СЕТ СН'!$F$5-'СЕТ СН'!$F$17</f>
        <v>2313.6852381200001</v>
      </c>
      <c r="Q24" s="36">
        <f>SUMIFS(СВЦЭМ!$C$33:$C$776,СВЦЭМ!$A$33:$A$776,$A24,СВЦЭМ!$B$33:$B$776,Q$11)+'СЕТ СН'!$F$9+СВЦЭМ!$D$10+'СЕТ СН'!$F$5-'СЕТ СН'!$F$17</f>
        <v>2334.4104139400001</v>
      </c>
      <c r="R24" s="36">
        <f>SUMIFS(СВЦЭМ!$C$33:$C$776,СВЦЭМ!$A$33:$A$776,$A24,СВЦЭМ!$B$33:$B$776,R$11)+'СЕТ СН'!$F$9+СВЦЭМ!$D$10+'СЕТ СН'!$F$5-'СЕТ СН'!$F$17</f>
        <v>2306.9034455299998</v>
      </c>
      <c r="S24" s="36">
        <f>SUMIFS(СВЦЭМ!$C$33:$C$776,СВЦЭМ!$A$33:$A$776,$A24,СВЦЭМ!$B$33:$B$776,S$11)+'СЕТ СН'!$F$9+СВЦЭМ!$D$10+'СЕТ СН'!$F$5-'СЕТ СН'!$F$17</f>
        <v>2295.1748577999997</v>
      </c>
      <c r="T24" s="36">
        <f>SUMIFS(СВЦЭМ!$C$33:$C$776,СВЦЭМ!$A$33:$A$776,$A24,СВЦЭМ!$B$33:$B$776,T$11)+'СЕТ СН'!$F$9+СВЦЭМ!$D$10+'СЕТ СН'!$F$5-'СЕТ СН'!$F$17</f>
        <v>2258.1791273999997</v>
      </c>
      <c r="U24" s="36">
        <f>SUMIFS(СВЦЭМ!$C$33:$C$776,СВЦЭМ!$A$33:$A$776,$A24,СВЦЭМ!$B$33:$B$776,U$11)+'СЕТ СН'!$F$9+СВЦЭМ!$D$10+'СЕТ СН'!$F$5-'СЕТ СН'!$F$17</f>
        <v>2268.7450708199999</v>
      </c>
      <c r="V24" s="36">
        <f>SUMIFS(СВЦЭМ!$C$33:$C$776,СВЦЭМ!$A$33:$A$776,$A24,СВЦЭМ!$B$33:$B$776,V$11)+'СЕТ СН'!$F$9+СВЦЭМ!$D$10+'СЕТ СН'!$F$5-'СЕТ СН'!$F$17</f>
        <v>2287.4858932899997</v>
      </c>
      <c r="W24" s="36">
        <f>SUMIFS(СВЦЭМ!$C$33:$C$776,СВЦЭМ!$A$33:$A$776,$A24,СВЦЭМ!$B$33:$B$776,W$11)+'СЕТ СН'!$F$9+СВЦЭМ!$D$10+'СЕТ СН'!$F$5-'СЕТ СН'!$F$17</f>
        <v>2312.5948724599998</v>
      </c>
      <c r="X24" s="36">
        <f>SUMIFS(СВЦЭМ!$C$33:$C$776,СВЦЭМ!$A$33:$A$776,$A24,СВЦЭМ!$B$33:$B$776,X$11)+'СЕТ СН'!$F$9+СВЦЭМ!$D$10+'СЕТ СН'!$F$5-'СЕТ СН'!$F$17</f>
        <v>2309.5940415</v>
      </c>
      <c r="Y24" s="36">
        <f>SUMIFS(СВЦЭМ!$C$33:$C$776,СВЦЭМ!$A$33:$A$776,$A24,СВЦЭМ!$B$33:$B$776,Y$11)+'СЕТ СН'!$F$9+СВЦЭМ!$D$10+'СЕТ СН'!$F$5-'СЕТ СН'!$F$17</f>
        <v>2324.8384191</v>
      </c>
    </row>
    <row r="25" spans="1:25" ht="15.5" x14ac:dyDescent="0.25">
      <c r="A25" s="35">
        <f t="shared" si="0"/>
        <v>43844</v>
      </c>
      <c r="B25" s="36">
        <f>SUMIFS(СВЦЭМ!$C$33:$C$776,СВЦЭМ!$A$33:$A$776,$A25,СВЦЭМ!$B$33:$B$776,B$11)+'СЕТ СН'!$F$9+СВЦЭМ!$D$10+'СЕТ СН'!$F$5-'СЕТ СН'!$F$17</f>
        <v>2363.50566123</v>
      </c>
      <c r="C25" s="36">
        <f>SUMIFS(СВЦЭМ!$C$33:$C$776,СВЦЭМ!$A$33:$A$776,$A25,СВЦЭМ!$B$33:$B$776,C$11)+'СЕТ СН'!$F$9+СВЦЭМ!$D$10+'СЕТ СН'!$F$5-'СЕТ СН'!$F$17</f>
        <v>2376.2111548399998</v>
      </c>
      <c r="D25" s="36">
        <f>SUMIFS(СВЦЭМ!$C$33:$C$776,СВЦЭМ!$A$33:$A$776,$A25,СВЦЭМ!$B$33:$B$776,D$11)+'СЕТ СН'!$F$9+СВЦЭМ!$D$10+'СЕТ СН'!$F$5-'СЕТ СН'!$F$17</f>
        <v>2386.9570368899999</v>
      </c>
      <c r="E25" s="36">
        <f>SUMIFS(СВЦЭМ!$C$33:$C$776,СВЦЭМ!$A$33:$A$776,$A25,СВЦЭМ!$B$33:$B$776,E$11)+'СЕТ СН'!$F$9+СВЦЭМ!$D$10+'СЕТ СН'!$F$5-'СЕТ СН'!$F$17</f>
        <v>2394.9252743899997</v>
      </c>
      <c r="F25" s="36">
        <f>SUMIFS(СВЦЭМ!$C$33:$C$776,СВЦЭМ!$A$33:$A$776,$A25,СВЦЭМ!$B$33:$B$776,F$11)+'СЕТ СН'!$F$9+СВЦЭМ!$D$10+'СЕТ СН'!$F$5-'СЕТ СН'!$F$17</f>
        <v>2391.9880449799998</v>
      </c>
      <c r="G25" s="36">
        <f>SUMIFS(СВЦЭМ!$C$33:$C$776,СВЦЭМ!$A$33:$A$776,$A25,СВЦЭМ!$B$33:$B$776,G$11)+'СЕТ СН'!$F$9+СВЦЭМ!$D$10+'СЕТ СН'!$F$5-'СЕТ СН'!$F$17</f>
        <v>2377.7442703299998</v>
      </c>
      <c r="H25" s="36">
        <f>SUMIFS(СВЦЭМ!$C$33:$C$776,СВЦЭМ!$A$33:$A$776,$A25,СВЦЭМ!$B$33:$B$776,H$11)+'СЕТ СН'!$F$9+СВЦЭМ!$D$10+'СЕТ СН'!$F$5-'СЕТ СН'!$F$17</f>
        <v>2339.2540650000001</v>
      </c>
      <c r="I25" s="36">
        <f>SUMIFS(СВЦЭМ!$C$33:$C$776,СВЦЭМ!$A$33:$A$776,$A25,СВЦЭМ!$B$33:$B$776,I$11)+'СЕТ СН'!$F$9+СВЦЭМ!$D$10+'СЕТ СН'!$F$5-'СЕТ СН'!$F$17</f>
        <v>2321.69404321</v>
      </c>
      <c r="J25" s="36">
        <f>SUMIFS(СВЦЭМ!$C$33:$C$776,СВЦЭМ!$A$33:$A$776,$A25,СВЦЭМ!$B$33:$B$776,J$11)+'СЕТ СН'!$F$9+СВЦЭМ!$D$10+'СЕТ СН'!$F$5-'СЕТ СН'!$F$17</f>
        <v>2293.0959629600002</v>
      </c>
      <c r="K25" s="36">
        <f>SUMIFS(СВЦЭМ!$C$33:$C$776,СВЦЭМ!$A$33:$A$776,$A25,СВЦЭМ!$B$33:$B$776,K$11)+'СЕТ СН'!$F$9+СВЦЭМ!$D$10+'СЕТ СН'!$F$5-'СЕТ СН'!$F$17</f>
        <v>2288.79146683</v>
      </c>
      <c r="L25" s="36">
        <f>SUMIFS(СВЦЭМ!$C$33:$C$776,СВЦЭМ!$A$33:$A$776,$A25,СВЦЭМ!$B$33:$B$776,L$11)+'СЕТ СН'!$F$9+СВЦЭМ!$D$10+'СЕТ СН'!$F$5-'СЕТ СН'!$F$17</f>
        <v>2286.6515738399999</v>
      </c>
      <c r="M25" s="36">
        <f>SUMIFS(СВЦЭМ!$C$33:$C$776,СВЦЭМ!$A$33:$A$776,$A25,СВЦЭМ!$B$33:$B$776,M$11)+'СЕТ СН'!$F$9+СВЦЭМ!$D$10+'СЕТ СН'!$F$5-'СЕТ СН'!$F$17</f>
        <v>2302.6281422900001</v>
      </c>
      <c r="N25" s="36">
        <f>SUMIFS(СВЦЭМ!$C$33:$C$776,СВЦЭМ!$A$33:$A$776,$A25,СВЦЭМ!$B$33:$B$776,N$11)+'СЕТ СН'!$F$9+СВЦЭМ!$D$10+'СЕТ СН'!$F$5-'СЕТ СН'!$F$17</f>
        <v>2324.8423964599997</v>
      </c>
      <c r="O25" s="36">
        <f>SUMIFS(СВЦЭМ!$C$33:$C$776,СВЦЭМ!$A$33:$A$776,$A25,СВЦЭМ!$B$33:$B$776,O$11)+'СЕТ СН'!$F$9+СВЦЭМ!$D$10+'СЕТ СН'!$F$5-'СЕТ СН'!$F$17</f>
        <v>2319.4862748999999</v>
      </c>
      <c r="P25" s="36">
        <f>SUMIFS(СВЦЭМ!$C$33:$C$776,СВЦЭМ!$A$33:$A$776,$A25,СВЦЭМ!$B$33:$B$776,P$11)+'СЕТ СН'!$F$9+СВЦЭМ!$D$10+'СЕТ СН'!$F$5-'СЕТ СН'!$F$17</f>
        <v>2328.3056403000001</v>
      </c>
      <c r="Q25" s="36">
        <f>SUMIFS(СВЦЭМ!$C$33:$C$776,СВЦЭМ!$A$33:$A$776,$A25,СВЦЭМ!$B$33:$B$776,Q$11)+'СЕТ СН'!$F$9+СВЦЭМ!$D$10+'СЕТ СН'!$F$5-'СЕТ СН'!$F$17</f>
        <v>2341.5360361399999</v>
      </c>
      <c r="R25" s="36">
        <f>SUMIFS(СВЦЭМ!$C$33:$C$776,СВЦЭМ!$A$33:$A$776,$A25,СВЦЭМ!$B$33:$B$776,R$11)+'СЕТ СН'!$F$9+СВЦЭМ!$D$10+'СЕТ СН'!$F$5-'СЕТ СН'!$F$17</f>
        <v>2346.6692618699999</v>
      </c>
      <c r="S25" s="36">
        <f>SUMIFS(СВЦЭМ!$C$33:$C$776,СВЦЭМ!$A$33:$A$776,$A25,СВЦЭМ!$B$33:$B$776,S$11)+'СЕТ СН'!$F$9+СВЦЭМ!$D$10+'СЕТ СН'!$F$5-'СЕТ СН'!$F$17</f>
        <v>2346.2036573800001</v>
      </c>
      <c r="T25" s="36">
        <f>SUMIFS(СВЦЭМ!$C$33:$C$776,СВЦЭМ!$A$33:$A$776,$A25,СВЦЭМ!$B$33:$B$776,T$11)+'СЕТ СН'!$F$9+СВЦЭМ!$D$10+'СЕТ СН'!$F$5-'СЕТ СН'!$F$17</f>
        <v>2303.6996457599998</v>
      </c>
      <c r="U25" s="36">
        <f>SUMIFS(СВЦЭМ!$C$33:$C$776,СВЦЭМ!$A$33:$A$776,$A25,СВЦЭМ!$B$33:$B$776,U$11)+'СЕТ СН'!$F$9+СВЦЭМ!$D$10+'СЕТ СН'!$F$5-'СЕТ СН'!$F$17</f>
        <v>2304.6334727100002</v>
      </c>
      <c r="V25" s="36">
        <f>SUMIFS(СВЦЭМ!$C$33:$C$776,СВЦЭМ!$A$33:$A$776,$A25,СВЦЭМ!$B$33:$B$776,V$11)+'СЕТ СН'!$F$9+СВЦЭМ!$D$10+'СЕТ СН'!$F$5-'СЕТ СН'!$F$17</f>
        <v>2328.5543363500001</v>
      </c>
      <c r="W25" s="36">
        <f>SUMIFS(СВЦЭМ!$C$33:$C$776,СВЦЭМ!$A$33:$A$776,$A25,СВЦЭМ!$B$33:$B$776,W$11)+'СЕТ СН'!$F$9+СВЦЭМ!$D$10+'СЕТ СН'!$F$5-'СЕТ СН'!$F$17</f>
        <v>2344.82461595</v>
      </c>
      <c r="X25" s="36">
        <f>SUMIFS(СВЦЭМ!$C$33:$C$776,СВЦЭМ!$A$33:$A$776,$A25,СВЦЭМ!$B$33:$B$776,X$11)+'СЕТ СН'!$F$9+СВЦЭМ!$D$10+'СЕТ СН'!$F$5-'СЕТ СН'!$F$17</f>
        <v>2347.58221323</v>
      </c>
      <c r="Y25" s="36">
        <f>SUMIFS(СВЦЭМ!$C$33:$C$776,СВЦЭМ!$A$33:$A$776,$A25,СВЦЭМ!$B$33:$B$776,Y$11)+'СЕТ СН'!$F$9+СВЦЭМ!$D$10+'СЕТ СН'!$F$5-'СЕТ СН'!$F$17</f>
        <v>2368.8592090000002</v>
      </c>
    </row>
    <row r="26" spans="1:25" ht="15.5" x14ac:dyDescent="0.25">
      <c r="A26" s="35">
        <f t="shared" si="0"/>
        <v>43845</v>
      </c>
      <c r="B26" s="36">
        <f>SUMIFS(СВЦЭМ!$C$33:$C$776,СВЦЭМ!$A$33:$A$776,$A26,СВЦЭМ!$B$33:$B$776,B$11)+'СЕТ СН'!$F$9+СВЦЭМ!$D$10+'СЕТ СН'!$F$5-'СЕТ СН'!$F$17</f>
        <v>2389.1945780799997</v>
      </c>
      <c r="C26" s="36">
        <f>SUMIFS(СВЦЭМ!$C$33:$C$776,СВЦЭМ!$A$33:$A$776,$A26,СВЦЭМ!$B$33:$B$776,C$11)+'СЕТ СН'!$F$9+СВЦЭМ!$D$10+'СЕТ СН'!$F$5-'СЕТ СН'!$F$17</f>
        <v>2398.4477455799997</v>
      </c>
      <c r="D26" s="36">
        <f>SUMIFS(СВЦЭМ!$C$33:$C$776,СВЦЭМ!$A$33:$A$776,$A26,СВЦЭМ!$B$33:$B$776,D$11)+'СЕТ СН'!$F$9+СВЦЭМ!$D$10+'СЕТ СН'!$F$5-'СЕТ СН'!$F$17</f>
        <v>2400.9579297599998</v>
      </c>
      <c r="E26" s="36">
        <f>SUMIFS(СВЦЭМ!$C$33:$C$776,СВЦЭМ!$A$33:$A$776,$A26,СВЦЭМ!$B$33:$B$776,E$11)+'СЕТ СН'!$F$9+СВЦЭМ!$D$10+'СЕТ СН'!$F$5-'СЕТ СН'!$F$17</f>
        <v>2414.75707276</v>
      </c>
      <c r="F26" s="36">
        <f>SUMIFS(СВЦЭМ!$C$33:$C$776,СВЦЭМ!$A$33:$A$776,$A26,СВЦЭМ!$B$33:$B$776,F$11)+'СЕТ СН'!$F$9+СВЦЭМ!$D$10+'СЕТ СН'!$F$5-'СЕТ СН'!$F$17</f>
        <v>2398.4818579100001</v>
      </c>
      <c r="G26" s="36">
        <f>SUMIFS(СВЦЭМ!$C$33:$C$776,СВЦЭМ!$A$33:$A$776,$A26,СВЦЭМ!$B$33:$B$776,G$11)+'СЕТ СН'!$F$9+СВЦЭМ!$D$10+'СЕТ СН'!$F$5-'СЕТ СН'!$F$17</f>
        <v>2381.7576826599998</v>
      </c>
      <c r="H26" s="36">
        <f>SUMIFS(СВЦЭМ!$C$33:$C$776,СВЦЭМ!$A$33:$A$776,$A26,СВЦЭМ!$B$33:$B$776,H$11)+'СЕТ СН'!$F$9+СВЦЭМ!$D$10+'СЕТ СН'!$F$5-'СЕТ СН'!$F$17</f>
        <v>2336.9774810199997</v>
      </c>
      <c r="I26" s="36">
        <f>SUMIFS(СВЦЭМ!$C$33:$C$776,СВЦЭМ!$A$33:$A$776,$A26,СВЦЭМ!$B$33:$B$776,I$11)+'СЕТ СН'!$F$9+СВЦЭМ!$D$10+'СЕТ СН'!$F$5-'СЕТ СН'!$F$17</f>
        <v>2320.8022222899999</v>
      </c>
      <c r="J26" s="36">
        <f>SUMIFS(СВЦЭМ!$C$33:$C$776,СВЦЭМ!$A$33:$A$776,$A26,СВЦЭМ!$B$33:$B$776,J$11)+'СЕТ СН'!$F$9+СВЦЭМ!$D$10+'СЕТ СН'!$F$5-'СЕТ СН'!$F$17</f>
        <v>2301.7809902199997</v>
      </c>
      <c r="K26" s="36">
        <f>SUMIFS(СВЦЭМ!$C$33:$C$776,СВЦЭМ!$A$33:$A$776,$A26,СВЦЭМ!$B$33:$B$776,K$11)+'СЕТ СН'!$F$9+СВЦЭМ!$D$10+'СЕТ СН'!$F$5-'СЕТ СН'!$F$17</f>
        <v>2293.8050682399999</v>
      </c>
      <c r="L26" s="36">
        <f>SUMIFS(СВЦЭМ!$C$33:$C$776,СВЦЭМ!$A$33:$A$776,$A26,СВЦЭМ!$B$33:$B$776,L$11)+'СЕТ СН'!$F$9+СВЦЭМ!$D$10+'СЕТ СН'!$F$5-'СЕТ СН'!$F$17</f>
        <v>2290.7612132099998</v>
      </c>
      <c r="M26" s="36">
        <f>SUMIFS(СВЦЭМ!$C$33:$C$776,СВЦЭМ!$A$33:$A$776,$A26,СВЦЭМ!$B$33:$B$776,M$11)+'СЕТ СН'!$F$9+СВЦЭМ!$D$10+'СЕТ СН'!$F$5-'СЕТ СН'!$F$17</f>
        <v>2319.4477148300002</v>
      </c>
      <c r="N26" s="36">
        <f>SUMIFS(СВЦЭМ!$C$33:$C$776,СВЦЭМ!$A$33:$A$776,$A26,СВЦЭМ!$B$33:$B$776,N$11)+'СЕТ СН'!$F$9+СВЦЭМ!$D$10+'СЕТ СН'!$F$5-'СЕТ СН'!$F$17</f>
        <v>2350.74522561</v>
      </c>
      <c r="O26" s="36">
        <f>SUMIFS(СВЦЭМ!$C$33:$C$776,СВЦЭМ!$A$33:$A$776,$A26,СВЦЭМ!$B$33:$B$776,O$11)+'СЕТ СН'!$F$9+СВЦЭМ!$D$10+'СЕТ СН'!$F$5-'СЕТ СН'!$F$17</f>
        <v>2349.92327406</v>
      </c>
      <c r="P26" s="36">
        <f>SUMIFS(СВЦЭМ!$C$33:$C$776,СВЦЭМ!$A$33:$A$776,$A26,СВЦЭМ!$B$33:$B$776,P$11)+'СЕТ СН'!$F$9+СВЦЭМ!$D$10+'СЕТ СН'!$F$5-'СЕТ СН'!$F$17</f>
        <v>2365.1486731599998</v>
      </c>
      <c r="Q26" s="36">
        <f>SUMIFS(СВЦЭМ!$C$33:$C$776,СВЦЭМ!$A$33:$A$776,$A26,СВЦЭМ!$B$33:$B$776,Q$11)+'СЕТ СН'!$F$9+СВЦЭМ!$D$10+'СЕТ СН'!$F$5-'СЕТ СН'!$F$17</f>
        <v>2377.0932102199999</v>
      </c>
      <c r="R26" s="36">
        <f>SUMIFS(СВЦЭМ!$C$33:$C$776,СВЦЭМ!$A$33:$A$776,$A26,СВЦЭМ!$B$33:$B$776,R$11)+'СЕТ СН'!$F$9+СВЦЭМ!$D$10+'СЕТ СН'!$F$5-'СЕТ СН'!$F$17</f>
        <v>2370.9947240900001</v>
      </c>
      <c r="S26" s="36">
        <f>SUMIFS(СВЦЭМ!$C$33:$C$776,СВЦЭМ!$A$33:$A$776,$A26,СВЦЭМ!$B$33:$B$776,S$11)+'СЕТ СН'!$F$9+СВЦЭМ!$D$10+'СЕТ СН'!$F$5-'СЕТ СН'!$F$17</f>
        <v>2349.2545756099998</v>
      </c>
      <c r="T26" s="36">
        <f>SUMIFS(СВЦЭМ!$C$33:$C$776,СВЦЭМ!$A$33:$A$776,$A26,СВЦЭМ!$B$33:$B$776,T$11)+'СЕТ СН'!$F$9+СВЦЭМ!$D$10+'СЕТ СН'!$F$5-'СЕТ СН'!$F$17</f>
        <v>2296.50414959</v>
      </c>
      <c r="U26" s="36">
        <f>SUMIFS(СВЦЭМ!$C$33:$C$776,СВЦЭМ!$A$33:$A$776,$A26,СВЦЭМ!$B$33:$B$776,U$11)+'СЕТ СН'!$F$9+СВЦЭМ!$D$10+'СЕТ СН'!$F$5-'СЕТ СН'!$F$17</f>
        <v>2295.0145463999997</v>
      </c>
      <c r="V26" s="36">
        <f>SUMIFS(СВЦЭМ!$C$33:$C$776,СВЦЭМ!$A$33:$A$776,$A26,СВЦЭМ!$B$33:$B$776,V$11)+'СЕТ СН'!$F$9+СВЦЭМ!$D$10+'СЕТ СН'!$F$5-'СЕТ СН'!$F$17</f>
        <v>2321.1670351799999</v>
      </c>
      <c r="W26" s="36">
        <f>SUMIFS(СВЦЭМ!$C$33:$C$776,СВЦЭМ!$A$33:$A$776,$A26,СВЦЭМ!$B$33:$B$776,W$11)+'СЕТ СН'!$F$9+СВЦЭМ!$D$10+'СЕТ СН'!$F$5-'СЕТ СН'!$F$17</f>
        <v>2340.6846579799999</v>
      </c>
      <c r="X26" s="36">
        <f>SUMIFS(СВЦЭМ!$C$33:$C$776,СВЦЭМ!$A$33:$A$776,$A26,СВЦЭМ!$B$33:$B$776,X$11)+'СЕТ СН'!$F$9+СВЦЭМ!$D$10+'СЕТ СН'!$F$5-'СЕТ СН'!$F$17</f>
        <v>2346.3109517499997</v>
      </c>
      <c r="Y26" s="36">
        <f>SUMIFS(СВЦЭМ!$C$33:$C$776,СВЦЭМ!$A$33:$A$776,$A26,СВЦЭМ!$B$33:$B$776,Y$11)+'СЕТ СН'!$F$9+СВЦЭМ!$D$10+'СЕТ СН'!$F$5-'СЕТ СН'!$F$17</f>
        <v>2360.6192254899997</v>
      </c>
    </row>
    <row r="27" spans="1:25" ht="15.5" x14ac:dyDescent="0.25">
      <c r="A27" s="35">
        <f t="shared" si="0"/>
        <v>43846</v>
      </c>
      <c r="B27" s="36">
        <f>SUMIFS(СВЦЭМ!$C$33:$C$776,СВЦЭМ!$A$33:$A$776,$A27,СВЦЭМ!$B$33:$B$776,B$11)+'СЕТ СН'!$F$9+СВЦЭМ!$D$10+'СЕТ СН'!$F$5-'СЕТ СН'!$F$17</f>
        <v>2361.04304189</v>
      </c>
      <c r="C27" s="36">
        <f>SUMIFS(СВЦЭМ!$C$33:$C$776,СВЦЭМ!$A$33:$A$776,$A27,СВЦЭМ!$B$33:$B$776,C$11)+'СЕТ СН'!$F$9+СВЦЭМ!$D$10+'СЕТ СН'!$F$5-'СЕТ СН'!$F$17</f>
        <v>2374.1589998199997</v>
      </c>
      <c r="D27" s="36">
        <f>SUMIFS(СВЦЭМ!$C$33:$C$776,СВЦЭМ!$A$33:$A$776,$A27,СВЦЭМ!$B$33:$B$776,D$11)+'СЕТ СН'!$F$9+СВЦЭМ!$D$10+'СЕТ СН'!$F$5-'СЕТ СН'!$F$17</f>
        <v>2382.5395872899999</v>
      </c>
      <c r="E27" s="36">
        <f>SUMIFS(СВЦЭМ!$C$33:$C$776,СВЦЭМ!$A$33:$A$776,$A27,СВЦЭМ!$B$33:$B$776,E$11)+'СЕТ СН'!$F$9+СВЦЭМ!$D$10+'СЕТ СН'!$F$5-'СЕТ СН'!$F$17</f>
        <v>2395.8614311000001</v>
      </c>
      <c r="F27" s="36">
        <f>SUMIFS(СВЦЭМ!$C$33:$C$776,СВЦЭМ!$A$33:$A$776,$A27,СВЦЭМ!$B$33:$B$776,F$11)+'СЕТ СН'!$F$9+СВЦЭМ!$D$10+'СЕТ СН'!$F$5-'СЕТ СН'!$F$17</f>
        <v>2389.8085398399999</v>
      </c>
      <c r="G27" s="36">
        <f>SUMIFS(СВЦЭМ!$C$33:$C$776,СВЦЭМ!$A$33:$A$776,$A27,СВЦЭМ!$B$33:$B$776,G$11)+'СЕТ СН'!$F$9+СВЦЭМ!$D$10+'СЕТ СН'!$F$5-'СЕТ СН'!$F$17</f>
        <v>2355.7756037300001</v>
      </c>
      <c r="H27" s="36">
        <f>SUMIFS(СВЦЭМ!$C$33:$C$776,СВЦЭМ!$A$33:$A$776,$A27,СВЦЭМ!$B$33:$B$776,H$11)+'СЕТ СН'!$F$9+СВЦЭМ!$D$10+'СЕТ СН'!$F$5-'СЕТ СН'!$F$17</f>
        <v>2313.5070815199997</v>
      </c>
      <c r="I27" s="36">
        <f>SUMIFS(СВЦЭМ!$C$33:$C$776,СВЦЭМ!$A$33:$A$776,$A27,СВЦЭМ!$B$33:$B$776,I$11)+'СЕТ СН'!$F$9+СВЦЭМ!$D$10+'СЕТ СН'!$F$5-'СЕТ СН'!$F$17</f>
        <v>2314.02532806</v>
      </c>
      <c r="J27" s="36">
        <f>SUMIFS(СВЦЭМ!$C$33:$C$776,СВЦЭМ!$A$33:$A$776,$A27,СВЦЭМ!$B$33:$B$776,J$11)+'СЕТ СН'!$F$9+СВЦЭМ!$D$10+'СЕТ СН'!$F$5-'СЕТ СН'!$F$17</f>
        <v>2292.7969003999997</v>
      </c>
      <c r="K27" s="36">
        <f>SUMIFS(СВЦЭМ!$C$33:$C$776,СВЦЭМ!$A$33:$A$776,$A27,СВЦЭМ!$B$33:$B$776,K$11)+'СЕТ СН'!$F$9+СВЦЭМ!$D$10+'СЕТ СН'!$F$5-'СЕТ СН'!$F$17</f>
        <v>2305.2660510199998</v>
      </c>
      <c r="L27" s="36">
        <f>SUMIFS(СВЦЭМ!$C$33:$C$776,СВЦЭМ!$A$33:$A$776,$A27,СВЦЭМ!$B$33:$B$776,L$11)+'СЕТ СН'!$F$9+СВЦЭМ!$D$10+'СЕТ СН'!$F$5-'СЕТ СН'!$F$17</f>
        <v>2310.50081056</v>
      </c>
      <c r="M27" s="36">
        <f>SUMIFS(СВЦЭМ!$C$33:$C$776,СВЦЭМ!$A$33:$A$776,$A27,СВЦЭМ!$B$33:$B$776,M$11)+'СЕТ СН'!$F$9+СВЦЭМ!$D$10+'СЕТ СН'!$F$5-'СЕТ СН'!$F$17</f>
        <v>2327.4182748799999</v>
      </c>
      <c r="N27" s="36">
        <f>SUMIFS(СВЦЭМ!$C$33:$C$776,СВЦЭМ!$A$33:$A$776,$A27,СВЦЭМ!$B$33:$B$776,N$11)+'СЕТ СН'!$F$9+СВЦЭМ!$D$10+'СЕТ СН'!$F$5-'СЕТ СН'!$F$17</f>
        <v>2337.8168842999999</v>
      </c>
      <c r="O27" s="36">
        <f>SUMIFS(СВЦЭМ!$C$33:$C$776,СВЦЭМ!$A$33:$A$776,$A27,СВЦЭМ!$B$33:$B$776,O$11)+'СЕТ СН'!$F$9+СВЦЭМ!$D$10+'СЕТ СН'!$F$5-'СЕТ СН'!$F$17</f>
        <v>2350.8220993999998</v>
      </c>
      <c r="P27" s="36">
        <f>SUMIFS(СВЦЭМ!$C$33:$C$776,СВЦЭМ!$A$33:$A$776,$A27,СВЦЭМ!$B$33:$B$776,P$11)+'СЕТ СН'!$F$9+СВЦЭМ!$D$10+'СЕТ СН'!$F$5-'СЕТ СН'!$F$17</f>
        <v>2362.2994702599999</v>
      </c>
      <c r="Q27" s="36">
        <f>SUMIFS(СВЦЭМ!$C$33:$C$776,СВЦЭМ!$A$33:$A$776,$A27,СВЦЭМ!$B$33:$B$776,Q$11)+'СЕТ СН'!$F$9+СВЦЭМ!$D$10+'СЕТ СН'!$F$5-'СЕТ СН'!$F$17</f>
        <v>2369.0115432299999</v>
      </c>
      <c r="R27" s="36">
        <f>SUMIFS(СВЦЭМ!$C$33:$C$776,СВЦЭМ!$A$33:$A$776,$A27,СВЦЭМ!$B$33:$B$776,R$11)+'СЕТ СН'!$F$9+СВЦЭМ!$D$10+'СЕТ СН'!$F$5-'СЕТ СН'!$F$17</f>
        <v>2358.9388021699997</v>
      </c>
      <c r="S27" s="36">
        <f>SUMIFS(СВЦЭМ!$C$33:$C$776,СВЦЭМ!$A$33:$A$776,$A27,СВЦЭМ!$B$33:$B$776,S$11)+'СЕТ СН'!$F$9+СВЦЭМ!$D$10+'СЕТ СН'!$F$5-'СЕТ СН'!$F$17</f>
        <v>2346.4786340800001</v>
      </c>
      <c r="T27" s="36">
        <f>SUMIFS(СВЦЭМ!$C$33:$C$776,СВЦЭМ!$A$33:$A$776,$A27,СВЦЭМ!$B$33:$B$776,T$11)+'СЕТ СН'!$F$9+СВЦЭМ!$D$10+'СЕТ СН'!$F$5-'СЕТ СН'!$F$17</f>
        <v>2301.7844803799999</v>
      </c>
      <c r="U27" s="36">
        <f>SUMIFS(СВЦЭМ!$C$33:$C$776,СВЦЭМ!$A$33:$A$776,$A27,СВЦЭМ!$B$33:$B$776,U$11)+'СЕТ СН'!$F$9+СВЦЭМ!$D$10+'СЕТ СН'!$F$5-'СЕТ СН'!$F$17</f>
        <v>2329.80186138</v>
      </c>
      <c r="V27" s="36">
        <f>SUMIFS(СВЦЭМ!$C$33:$C$776,СВЦЭМ!$A$33:$A$776,$A27,СВЦЭМ!$B$33:$B$776,V$11)+'СЕТ СН'!$F$9+СВЦЭМ!$D$10+'СЕТ СН'!$F$5-'СЕТ СН'!$F$17</f>
        <v>2351.3786687399997</v>
      </c>
      <c r="W27" s="36">
        <f>SUMIFS(СВЦЭМ!$C$33:$C$776,СВЦЭМ!$A$33:$A$776,$A27,СВЦЭМ!$B$33:$B$776,W$11)+'СЕТ СН'!$F$9+СВЦЭМ!$D$10+'СЕТ СН'!$F$5-'СЕТ СН'!$F$17</f>
        <v>2368.6928412699999</v>
      </c>
      <c r="X27" s="36">
        <f>SUMIFS(СВЦЭМ!$C$33:$C$776,СВЦЭМ!$A$33:$A$776,$A27,СВЦЭМ!$B$33:$B$776,X$11)+'СЕТ СН'!$F$9+СВЦЭМ!$D$10+'СЕТ СН'!$F$5-'СЕТ СН'!$F$17</f>
        <v>2363.4306900699999</v>
      </c>
      <c r="Y27" s="36">
        <f>SUMIFS(СВЦЭМ!$C$33:$C$776,СВЦЭМ!$A$33:$A$776,$A27,СВЦЭМ!$B$33:$B$776,Y$11)+'СЕТ СН'!$F$9+СВЦЭМ!$D$10+'СЕТ СН'!$F$5-'СЕТ СН'!$F$17</f>
        <v>2361.5444243800002</v>
      </c>
    </row>
    <row r="28" spans="1:25" ht="15.5" x14ac:dyDescent="0.25">
      <c r="A28" s="35">
        <f t="shared" si="0"/>
        <v>43847</v>
      </c>
      <c r="B28" s="36">
        <f>SUMIFS(СВЦЭМ!$C$33:$C$776,СВЦЭМ!$A$33:$A$776,$A28,СВЦЭМ!$B$33:$B$776,B$11)+'СЕТ СН'!$F$9+СВЦЭМ!$D$10+'СЕТ СН'!$F$5-'СЕТ СН'!$F$17</f>
        <v>2353.6239293600001</v>
      </c>
      <c r="C28" s="36">
        <f>SUMIFS(СВЦЭМ!$C$33:$C$776,СВЦЭМ!$A$33:$A$776,$A28,СВЦЭМ!$B$33:$B$776,C$11)+'СЕТ СН'!$F$9+СВЦЭМ!$D$10+'СЕТ СН'!$F$5-'СЕТ СН'!$F$17</f>
        <v>2376.3454328099997</v>
      </c>
      <c r="D28" s="36">
        <f>SUMIFS(СВЦЭМ!$C$33:$C$776,СВЦЭМ!$A$33:$A$776,$A28,СВЦЭМ!$B$33:$B$776,D$11)+'СЕТ СН'!$F$9+СВЦЭМ!$D$10+'СЕТ СН'!$F$5-'СЕТ СН'!$F$17</f>
        <v>2386.44736401</v>
      </c>
      <c r="E28" s="36">
        <f>SUMIFS(СВЦЭМ!$C$33:$C$776,СВЦЭМ!$A$33:$A$776,$A28,СВЦЭМ!$B$33:$B$776,E$11)+'СЕТ СН'!$F$9+СВЦЭМ!$D$10+'СЕТ СН'!$F$5-'СЕТ СН'!$F$17</f>
        <v>2375.9727824500001</v>
      </c>
      <c r="F28" s="36">
        <f>SUMIFS(СВЦЭМ!$C$33:$C$776,СВЦЭМ!$A$33:$A$776,$A28,СВЦЭМ!$B$33:$B$776,F$11)+'СЕТ СН'!$F$9+СВЦЭМ!$D$10+'СЕТ СН'!$F$5-'СЕТ СН'!$F$17</f>
        <v>2367.4819089600001</v>
      </c>
      <c r="G28" s="36">
        <f>SUMIFS(СВЦЭМ!$C$33:$C$776,СВЦЭМ!$A$33:$A$776,$A28,СВЦЭМ!$B$33:$B$776,G$11)+'СЕТ СН'!$F$9+СВЦЭМ!$D$10+'СЕТ СН'!$F$5-'СЕТ СН'!$F$17</f>
        <v>2367.42591653</v>
      </c>
      <c r="H28" s="36">
        <f>SUMIFS(СВЦЭМ!$C$33:$C$776,СВЦЭМ!$A$33:$A$776,$A28,СВЦЭМ!$B$33:$B$776,H$11)+'СЕТ СН'!$F$9+СВЦЭМ!$D$10+'СЕТ СН'!$F$5-'СЕТ СН'!$F$17</f>
        <v>2332.5001178699999</v>
      </c>
      <c r="I28" s="36">
        <f>SUMIFS(СВЦЭМ!$C$33:$C$776,СВЦЭМ!$A$33:$A$776,$A28,СВЦЭМ!$B$33:$B$776,I$11)+'СЕТ СН'!$F$9+СВЦЭМ!$D$10+'СЕТ СН'!$F$5-'СЕТ СН'!$F$17</f>
        <v>2322.0053479399999</v>
      </c>
      <c r="J28" s="36">
        <f>SUMIFS(СВЦЭМ!$C$33:$C$776,СВЦЭМ!$A$33:$A$776,$A28,СВЦЭМ!$B$33:$B$776,J$11)+'СЕТ СН'!$F$9+СВЦЭМ!$D$10+'СЕТ СН'!$F$5-'СЕТ СН'!$F$17</f>
        <v>2296.94009336</v>
      </c>
      <c r="K28" s="36">
        <f>SUMIFS(СВЦЭМ!$C$33:$C$776,СВЦЭМ!$A$33:$A$776,$A28,СВЦЭМ!$B$33:$B$776,K$11)+'СЕТ СН'!$F$9+СВЦЭМ!$D$10+'СЕТ СН'!$F$5-'СЕТ СН'!$F$17</f>
        <v>2287.42505592</v>
      </c>
      <c r="L28" s="36">
        <f>SUMIFS(СВЦЭМ!$C$33:$C$776,СВЦЭМ!$A$33:$A$776,$A28,СВЦЭМ!$B$33:$B$776,L$11)+'СЕТ СН'!$F$9+СВЦЭМ!$D$10+'СЕТ СН'!$F$5-'СЕТ СН'!$F$17</f>
        <v>2289.8647231300001</v>
      </c>
      <c r="M28" s="36">
        <f>SUMIFS(СВЦЭМ!$C$33:$C$776,СВЦЭМ!$A$33:$A$776,$A28,СВЦЭМ!$B$33:$B$776,M$11)+'СЕТ СН'!$F$9+СВЦЭМ!$D$10+'СЕТ СН'!$F$5-'СЕТ СН'!$F$17</f>
        <v>2311.5244178100002</v>
      </c>
      <c r="N28" s="36">
        <f>SUMIFS(СВЦЭМ!$C$33:$C$776,СВЦЭМ!$A$33:$A$776,$A28,СВЦЭМ!$B$33:$B$776,N$11)+'СЕТ СН'!$F$9+СВЦЭМ!$D$10+'СЕТ СН'!$F$5-'СЕТ СН'!$F$17</f>
        <v>2326.2711766100001</v>
      </c>
      <c r="O28" s="36">
        <f>SUMIFS(СВЦЭМ!$C$33:$C$776,СВЦЭМ!$A$33:$A$776,$A28,СВЦЭМ!$B$33:$B$776,O$11)+'СЕТ СН'!$F$9+СВЦЭМ!$D$10+'СЕТ СН'!$F$5-'СЕТ СН'!$F$17</f>
        <v>2337.8538085499999</v>
      </c>
      <c r="P28" s="36">
        <f>SUMIFS(СВЦЭМ!$C$33:$C$776,СВЦЭМ!$A$33:$A$776,$A28,СВЦЭМ!$B$33:$B$776,P$11)+'СЕТ СН'!$F$9+СВЦЭМ!$D$10+'СЕТ СН'!$F$5-'СЕТ СН'!$F$17</f>
        <v>2349.2267149300001</v>
      </c>
      <c r="Q28" s="36">
        <f>SUMIFS(СВЦЭМ!$C$33:$C$776,СВЦЭМ!$A$33:$A$776,$A28,СВЦЭМ!$B$33:$B$776,Q$11)+'СЕТ СН'!$F$9+СВЦЭМ!$D$10+'СЕТ СН'!$F$5-'СЕТ СН'!$F$17</f>
        <v>2361.2413300600001</v>
      </c>
      <c r="R28" s="36">
        <f>SUMIFS(СВЦЭМ!$C$33:$C$776,СВЦЭМ!$A$33:$A$776,$A28,СВЦЭМ!$B$33:$B$776,R$11)+'СЕТ СН'!$F$9+СВЦЭМ!$D$10+'СЕТ СН'!$F$5-'СЕТ СН'!$F$17</f>
        <v>2344.6346345399998</v>
      </c>
      <c r="S28" s="36">
        <f>SUMIFS(СВЦЭМ!$C$33:$C$776,СВЦЭМ!$A$33:$A$776,$A28,СВЦЭМ!$B$33:$B$776,S$11)+'СЕТ СН'!$F$9+СВЦЭМ!$D$10+'СЕТ СН'!$F$5-'СЕТ СН'!$F$17</f>
        <v>2333.8773993599998</v>
      </c>
      <c r="T28" s="36">
        <f>SUMIFS(СВЦЭМ!$C$33:$C$776,СВЦЭМ!$A$33:$A$776,$A28,СВЦЭМ!$B$33:$B$776,T$11)+'СЕТ СН'!$F$9+СВЦЭМ!$D$10+'СЕТ СН'!$F$5-'СЕТ СН'!$F$17</f>
        <v>2288.24465074</v>
      </c>
      <c r="U28" s="36">
        <f>SUMIFS(СВЦЭМ!$C$33:$C$776,СВЦЭМ!$A$33:$A$776,$A28,СВЦЭМ!$B$33:$B$776,U$11)+'СЕТ СН'!$F$9+СВЦЭМ!$D$10+'СЕТ СН'!$F$5-'СЕТ СН'!$F$17</f>
        <v>2290.0003035899999</v>
      </c>
      <c r="V28" s="36">
        <f>SUMIFS(СВЦЭМ!$C$33:$C$776,СВЦЭМ!$A$33:$A$776,$A28,СВЦЭМ!$B$33:$B$776,V$11)+'СЕТ СН'!$F$9+СВЦЭМ!$D$10+'СЕТ СН'!$F$5-'СЕТ СН'!$F$17</f>
        <v>2318.66543972</v>
      </c>
      <c r="W28" s="36">
        <f>SUMIFS(СВЦЭМ!$C$33:$C$776,СВЦЭМ!$A$33:$A$776,$A28,СВЦЭМ!$B$33:$B$776,W$11)+'СЕТ СН'!$F$9+СВЦЭМ!$D$10+'СЕТ СН'!$F$5-'СЕТ СН'!$F$17</f>
        <v>2328.2864761199999</v>
      </c>
      <c r="X28" s="36">
        <f>SUMIFS(СВЦЭМ!$C$33:$C$776,СВЦЭМ!$A$33:$A$776,$A28,СВЦЭМ!$B$33:$B$776,X$11)+'СЕТ СН'!$F$9+СВЦЭМ!$D$10+'СЕТ СН'!$F$5-'СЕТ СН'!$F$17</f>
        <v>2328.1049001299998</v>
      </c>
      <c r="Y28" s="36">
        <f>SUMIFS(СВЦЭМ!$C$33:$C$776,СВЦЭМ!$A$33:$A$776,$A28,СВЦЭМ!$B$33:$B$776,Y$11)+'СЕТ СН'!$F$9+СВЦЭМ!$D$10+'СЕТ СН'!$F$5-'СЕТ СН'!$F$17</f>
        <v>2342.9466358700001</v>
      </c>
    </row>
    <row r="29" spans="1:25" ht="15.5" x14ac:dyDescent="0.25">
      <c r="A29" s="35">
        <f t="shared" si="0"/>
        <v>43848</v>
      </c>
      <c r="B29" s="36">
        <f>SUMIFS(СВЦЭМ!$C$33:$C$776,СВЦЭМ!$A$33:$A$776,$A29,СВЦЭМ!$B$33:$B$776,B$11)+'СЕТ СН'!$F$9+СВЦЭМ!$D$10+'СЕТ СН'!$F$5-'СЕТ СН'!$F$17</f>
        <v>2345.4548497599999</v>
      </c>
      <c r="C29" s="36">
        <f>SUMIFS(СВЦЭМ!$C$33:$C$776,СВЦЭМ!$A$33:$A$776,$A29,СВЦЭМ!$B$33:$B$776,C$11)+'СЕТ СН'!$F$9+СВЦЭМ!$D$10+'СЕТ СН'!$F$5-'СЕТ СН'!$F$17</f>
        <v>2387.1411944299998</v>
      </c>
      <c r="D29" s="36">
        <f>SUMIFS(СВЦЭМ!$C$33:$C$776,СВЦЭМ!$A$33:$A$776,$A29,СВЦЭМ!$B$33:$B$776,D$11)+'СЕТ СН'!$F$9+СВЦЭМ!$D$10+'СЕТ СН'!$F$5-'СЕТ СН'!$F$17</f>
        <v>2406.1424837</v>
      </c>
      <c r="E29" s="36">
        <f>SUMIFS(СВЦЭМ!$C$33:$C$776,СВЦЭМ!$A$33:$A$776,$A29,СВЦЭМ!$B$33:$B$776,E$11)+'СЕТ СН'!$F$9+СВЦЭМ!$D$10+'СЕТ СН'!$F$5-'СЕТ СН'!$F$17</f>
        <v>2405.38924421</v>
      </c>
      <c r="F29" s="36">
        <f>SUMIFS(СВЦЭМ!$C$33:$C$776,СВЦЭМ!$A$33:$A$776,$A29,СВЦЭМ!$B$33:$B$776,F$11)+'СЕТ СН'!$F$9+СВЦЭМ!$D$10+'СЕТ СН'!$F$5-'СЕТ СН'!$F$17</f>
        <v>2374.1088980099998</v>
      </c>
      <c r="G29" s="36">
        <f>SUMIFS(СВЦЭМ!$C$33:$C$776,СВЦЭМ!$A$33:$A$776,$A29,СВЦЭМ!$B$33:$B$776,G$11)+'СЕТ СН'!$F$9+СВЦЭМ!$D$10+'СЕТ СН'!$F$5-'СЕТ СН'!$F$17</f>
        <v>2364.4897053300001</v>
      </c>
      <c r="H29" s="36">
        <f>SUMIFS(СВЦЭМ!$C$33:$C$776,СВЦЭМ!$A$33:$A$776,$A29,СВЦЭМ!$B$33:$B$776,H$11)+'СЕТ СН'!$F$9+СВЦЭМ!$D$10+'СЕТ СН'!$F$5-'СЕТ СН'!$F$17</f>
        <v>2339.8242281100001</v>
      </c>
      <c r="I29" s="36">
        <f>SUMIFS(СВЦЭМ!$C$33:$C$776,СВЦЭМ!$A$33:$A$776,$A29,СВЦЭМ!$B$33:$B$776,I$11)+'СЕТ СН'!$F$9+СВЦЭМ!$D$10+'СЕТ СН'!$F$5-'СЕТ СН'!$F$17</f>
        <v>2305.9968466599998</v>
      </c>
      <c r="J29" s="36">
        <f>SUMIFS(СВЦЭМ!$C$33:$C$776,СВЦЭМ!$A$33:$A$776,$A29,СВЦЭМ!$B$33:$B$776,J$11)+'СЕТ СН'!$F$9+СВЦЭМ!$D$10+'СЕТ СН'!$F$5-'СЕТ СН'!$F$17</f>
        <v>2294.92537339</v>
      </c>
      <c r="K29" s="36">
        <f>SUMIFS(СВЦЭМ!$C$33:$C$776,СВЦЭМ!$A$33:$A$776,$A29,СВЦЭМ!$B$33:$B$776,K$11)+'СЕТ СН'!$F$9+СВЦЭМ!$D$10+'СЕТ СН'!$F$5-'СЕТ СН'!$F$17</f>
        <v>2294.8031562599999</v>
      </c>
      <c r="L29" s="36">
        <f>SUMIFS(СВЦЭМ!$C$33:$C$776,СВЦЭМ!$A$33:$A$776,$A29,СВЦЭМ!$B$33:$B$776,L$11)+'СЕТ СН'!$F$9+СВЦЭМ!$D$10+'СЕТ СН'!$F$5-'СЕТ СН'!$F$17</f>
        <v>2301.3358991699997</v>
      </c>
      <c r="M29" s="36">
        <f>SUMIFS(СВЦЭМ!$C$33:$C$776,СВЦЭМ!$A$33:$A$776,$A29,СВЦЭМ!$B$33:$B$776,M$11)+'СЕТ СН'!$F$9+СВЦЭМ!$D$10+'СЕТ СН'!$F$5-'СЕТ СН'!$F$17</f>
        <v>2307.27715807</v>
      </c>
      <c r="N29" s="36">
        <f>SUMIFS(СВЦЭМ!$C$33:$C$776,СВЦЭМ!$A$33:$A$776,$A29,СВЦЭМ!$B$33:$B$776,N$11)+'СЕТ СН'!$F$9+СВЦЭМ!$D$10+'СЕТ СН'!$F$5-'СЕТ СН'!$F$17</f>
        <v>2318.20004436</v>
      </c>
      <c r="O29" s="36">
        <f>SUMIFS(СВЦЭМ!$C$33:$C$776,СВЦЭМ!$A$33:$A$776,$A29,СВЦЭМ!$B$33:$B$776,O$11)+'СЕТ СН'!$F$9+СВЦЭМ!$D$10+'СЕТ СН'!$F$5-'СЕТ СН'!$F$17</f>
        <v>2321.8185894099997</v>
      </c>
      <c r="P29" s="36">
        <f>SUMIFS(СВЦЭМ!$C$33:$C$776,СВЦЭМ!$A$33:$A$776,$A29,СВЦЭМ!$B$33:$B$776,P$11)+'СЕТ СН'!$F$9+СВЦЭМ!$D$10+'СЕТ СН'!$F$5-'СЕТ СН'!$F$17</f>
        <v>2340.2882071700001</v>
      </c>
      <c r="Q29" s="36">
        <f>SUMIFS(СВЦЭМ!$C$33:$C$776,СВЦЭМ!$A$33:$A$776,$A29,СВЦЭМ!$B$33:$B$776,Q$11)+'СЕТ СН'!$F$9+СВЦЭМ!$D$10+'СЕТ СН'!$F$5-'СЕТ СН'!$F$17</f>
        <v>2350.2843623499998</v>
      </c>
      <c r="R29" s="36">
        <f>SUMIFS(СВЦЭМ!$C$33:$C$776,СВЦЭМ!$A$33:$A$776,$A29,СВЦЭМ!$B$33:$B$776,R$11)+'СЕТ СН'!$F$9+СВЦЭМ!$D$10+'СЕТ СН'!$F$5-'СЕТ СН'!$F$17</f>
        <v>2335.6821540000001</v>
      </c>
      <c r="S29" s="36">
        <f>SUMIFS(СВЦЭМ!$C$33:$C$776,СВЦЭМ!$A$33:$A$776,$A29,СВЦЭМ!$B$33:$B$776,S$11)+'СЕТ СН'!$F$9+СВЦЭМ!$D$10+'СЕТ СН'!$F$5-'СЕТ СН'!$F$17</f>
        <v>2321.8305331800002</v>
      </c>
      <c r="T29" s="36">
        <f>SUMIFS(СВЦЭМ!$C$33:$C$776,СВЦЭМ!$A$33:$A$776,$A29,СВЦЭМ!$B$33:$B$776,T$11)+'СЕТ СН'!$F$9+СВЦЭМ!$D$10+'СЕТ СН'!$F$5-'СЕТ СН'!$F$17</f>
        <v>2313.0142249400001</v>
      </c>
      <c r="U29" s="36">
        <f>SUMIFS(СВЦЭМ!$C$33:$C$776,СВЦЭМ!$A$33:$A$776,$A29,СВЦЭМ!$B$33:$B$776,U$11)+'СЕТ СН'!$F$9+СВЦЭМ!$D$10+'СЕТ СН'!$F$5-'СЕТ СН'!$F$17</f>
        <v>2330.8980084</v>
      </c>
      <c r="V29" s="36">
        <f>SUMIFS(СВЦЭМ!$C$33:$C$776,СВЦЭМ!$A$33:$A$776,$A29,СВЦЭМ!$B$33:$B$776,V$11)+'СЕТ СН'!$F$9+СВЦЭМ!$D$10+'СЕТ СН'!$F$5-'СЕТ СН'!$F$17</f>
        <v>2331.3054159899998</v>
      </c>
      <c r="W29" s="36">
        <f>SUMIFS(СВЦЭМ!$C$33:$C$776,СВЦЭМ!$A$33:$A$776,$A29,СВЦЭМ!$B$33:$B$776,W$11)+'СЕТ СН'!$F$9+СВЦЭМ!$D$10+'СЕТ СН'!$F$5-'СЕТ СН'!$F$17</f>
        <v>2328.4382151899999</v>
      </c>
      <c r="X29" s="36">
        <f>SUMIFS(СВЦЭМ!$C$33:$C$776,СВЦЭМ!$A$33:$A$776,$A29,СВЦЭМ!$B$33:$B$776,X$11)+'СЕТ СН'!$F$9+СВЦЭМ!$D$10+'СЕТ СН'!$F$5-'СЕТ СН'!$F$17</f>
        <v>2329.9706420000002</v>
      </c>
      <c r="Y29" s="36">
        <f>SUMIFS(СВЦЭМ!$C$33:$C$776,СВЦЭМ!$A$33:$A$776,$A29,СВЦЭМ!$B$33:$B$776,Y$11)+'СЕТ СН'!$F$9+СВЦЭМ!$D$10+'СЕТ СН'!$F$5-'СЕТ СН'!$F$17</f>
        <v>2347.3124485799999</v>
      </c>
    </row>
    <row r="30" spans="1:25" ht="15.5" x14ac:dyDescent="0.25">
      <c r="A30" s="35">
        <f t="shared" si="0"/>
        <v>43849</v>
      </c>
      <c r="B30" s="36">
        <f>SUMIFS(СВЦЭМ!$C$33:$C$776,СВЦЭМ!$A$33:$A$776,$A30,СВЦЭМ!$B$33:$B$776,B$11)+'СЕТ СН'!$F$9+СВЦЭМ!$D$10+'СЕТ СН'!$F$5-'СЕТ СН'!$F$17</f>
        <v>2354.93901495</v>
      </c>
      <c r="C30" s="36">
        <f>SUMIFS(СВЦЭМ!$C$33:$C$776,СВЦЭМ!$A$33:$A$776,$A30,СВЦЭМ!$B$33:$B$776,C$11)+'СЕТ СН'!$F$9+СВЦЭМ!$D$10+'СЕТ СН'!$F$5-'СЕТ СН'!$F$17</f>
        <v>2366.60780196</v>
      </c>
      <c r="D30" s="36">
        <f>SUMIFS(СВЦЭМ!$C$33:$C$776,СВЦЭМ!$A$33:$A$776,$A30,СВЦЭМ!$B$33:$B$776,D$11)+'СЕТ СН'!$F$9+СВЦЭМ!$D$10+'СЕТ СН'!$F$5-'СЕТ СН'!$F$17</f>
        <v>2381.49073421</v>
      </c>
      <c r="E30" s="36">
        <f>SUMIFS(СВЦЭМ!$C$33:$C$776,СВЦЭМ!$A$33:$A$776,$A30,СВЦЭМ!$B$33:$B$776,E$11)+'СЕТ СН'!$F$9+СВЦЭМ!$D$10+'СЕТ СН'!$F$5-'СЕТ СН'!$F$17</f>
        <v>2391.9407489999999</v>
      </c>
      <c r="F30" s="36">
        <f>SUMIFS(СВЦЭМ!$C$33:$C$776,СВЦЭМ!$A$33:$A$776,$A30,СВЦЭМ!$B$33:$B$776,F$11)+'СЕТ СН'!$F$9+СВЦЭМ!$D$10+'СЕТ СН'!$F$5-'СЕТ СН'!$F$17</f>
        <v>2381.9686580899997</v>
      </c>
      <c r="G30" s="36">
        <f>SUMIFS(СВЦЭМ!$C$33:$C$776,СВЦЭМ!$A$33:$A$776,$A30,СВЦЭМ!$B$33:$B$776,G$11)+'СЕТ СН'!$F$9+СВЦЭМ!$D$10+'СЕТ СН'!$F$5-'СЕТ СН'!$F$17</f>
        <v>2386.4899179200002</v>
      </c>
      <c r="H30" s="36">
        <f>SUMIFS(СВЦЭМ!$C$33:$C$776,СВЦЭМ!$A$33:$A$776,$A30,СВЦЭМ!$B$33:$B$776,H$11)+'СЕТ СН'!$F$9+СВЦЭМ!$D$10+'СЕТ СН'!$F$5-'СЕТ СН'!$F$17</f>
        <v>2364.7260156000002</v>
      </c>
      <c r="I30" s="36">
        <f>SUMIFS(СВЦЭМ!$C$33:$C$776,СВЦЭМ!$A$33:$A$776,$A30,СВЦЭМ!$B$33:$B$776,I$11)+'СЕТ СН'!$F$9+СВЦЭМ!$D$10+'СЕТ СН'!$F$5-'СЕТ СН'!$F$17</f>
        <v>2337.5801812199998</v>
      </c>
      <c r="J30" s="36">
        <f>SUMIFS(СВЦЭМ!$C$33:$C$776,СВЦЭМ!$A$33:$A$776,$A30,СВЦЭМ!$B$33:$B$776,J$11)+'СЕТ СН'!$F$9+СВЦЭМ!$D$10+'СЕТ СН'!$F$5-'СЕТ СН'!$F$17</f>
        <v>2332.51716975</v>
      </c>
      <c r="K30" s="36">
        <f>SUMIFS(СВЦЭМ!$C$33:$C$776,СВЦЭМ!$A$33:$A$776,$A30,СВЦЭМ!$B$33:$B$776,K$11)+'СЕТ СН'!$F$9+СВЦЭМ!$D$10+'СЕТ СН'!$F$5-'СЕТ СН'!$F$17</f>
        <v>2303.2187286899998</v>
      </c>
      <c r="L30" s="36">
        <f>SUMIFS(СВЦЭМ!$C$33:$C$776,СВЦЭМ!$A$33:$A$776,$A30,СВЦЭМ!$B$33:$B$776,L$11)+'СЕТ СН'!$F$9+СВЦЭМ!$D$10+'СЕТ СН'!$F$5-'СЕТ СН'!$F$17</f>
        <v>2302.92273991</v>
      </c>
      <c r="M30" s="36">
        <f>SUMIFS(СВЦЭМ!$C$33:$C$776,СВЦЭМ!$A$33:$A$776,$A30,СВЦЭМ!$B$33:$B$776,M$11)+'СЕТ СН'!$F$9+СВЦЭМ!$D$10+'СЕТ СН'!$F$5-'СЕТ СН'!$F$17</f>
        <v>2304.0878714</v>
      </c>
      <c r="N30" s="36">
        <f>SUMIFS(СВЦЭМ!$C$33:$C$776,СВЦЭМ!$A$33:$A$776,$A30,СВЦЭМ!$B$33:$B$776,N$11)+'СЕТ СН'!$F$9+СВЦЭМ!$D$10+'СЕТ СН'!$F$5-'СЕТ СН'!$F$17</f>
        <v>2312.64696817</v>
      </c>
      <c r="O30" s="36">
        <f>SUMIFS(СВЦЭМ!$C$33:$C$776,СВЦЭМ!$A$33:$A$776,$A30,СВЦЭМ!$B$33:$B$776,O$11)+'СЕТ СН'!$F$9+СВЦЭМ!$D$10+'СЕТ СН'!$F$5-'СЕТ СН'!$F$17</f>
        <v>2326.5835307799998</v>
      </c>
      <c r="P30" s="36">
        <f>SUMIFS(СВЦЭМ!$C$33:$C$776,СВЦЭМ!$A$33:$A$776,$A30,СВЦЭМ!$B$33:$B$776,P$11)+'СЕТ СН'!$F$9+СВЦЭМ!$D$10+'СЕТ СН'!$F$5-'СЕТ СН'!$F$17</f>
        <v>2342.0947681299999</v>
      </c>
      <c r="Q30" s="36">
        <f>SUMIFS(СВЦЭМ!$C$33:$C$776,СВЦЭМ!$A$33:$A$776,$A30,СВЦЭМ!$B$33:$B$776,Q$11)+'СЕТ СН'!$F$9+СВЦЭМ!$D$10+'СЕТ СН'!$F$5-'СЕТ СН'!$F$17</f>
        <v>2367.9907902899999</v>
      </c>
      <c r="R30" s="36">
        <f>SUMIFS(СВЦЭМ!$C$33:$C$776,СВЦЭМ!$A$33:$A$776,$A30,СВЦЭМ!$B$33:$B$776,R$11)+'СЕТ СН'!$F$9+СВЦЭМ!$D$10+'СЕТ СН'!$F$5-'СЕТ СН'!$F$17</f>
        <v>2339.3156380199998</v>
      </c>
      <c r="S30" s="36">
        <f>SUMIFS(СВЦЭМ!$C$33:$C$776,СВЦЭМ!$A$33:$A$776,$A30,СВЦЭМ!$B$33:$B$776,S$11)+'СЕТ СН'!$F$9+СВЦЭМ!$D$10+'СЕТ СН'!$F$5-'СЕТ СН'!$F$17</f>
        <v>2305.4714880000001</v>
      </c>
      <c r="T30" s="36">
        <f>SUMIFS(СВЦЭМ!$C$33:$C$776,СВЦЭМ!$A$33:$A$776,$A30,СВЦЭМ!$B$33:$B$776,T$11)+'СЕТ СН'!$F$9+СВЦЭМ!$D$10+'СЕТ СН'!$F$5-'СЕТ СН'!$F$17</f>
        <v>2308.18149464</v>
      </c>
      <c r="U30" s="36">
        <f>SUMIFS(СВЦЭМ!$C$33:$C$776,СВЦЭМ!$A$33:$A$776,$A30,СВЦЭМ!$B$33:$B$776,U$11)+'СЕТ СН'!$F$9+СВЦЭМ!$D$10+'СЕТ СН'!$F$5-'СЕТ СН'!$F$17</f>
        <v>2309.1907325100001</v>
      </c>
      <c r="V30" s="36">
        <f>SUMIFS(СВЦЭМ!$C$33:$C$776,СВЦЭМ!$A$33:$A$776,$A30,СВЦЭМ!$B$33:$B$776,V$11)+'СЕТ СН'!$F$9+СВЦЭМ!$D$10+'СЕТ СН'!$F$5-'СЕТ СН'!$F$17</f>
        <v>2297.4366216099997</v>
      </c>
      <c r="W30" s="36">
        <f>SUMIFS(СВЦЭМ!$C$33:$C$776,СВЦЭМ!$A$33:$A$776,$A30,СВЦЭМ!$B$33:$B$776,W$11)+'СЕТ СН'!$F$9+СВЦЭМ!$D$10+'СЕТ СН'!$F$5-'СЕТ СН'!$F$17</f>
        <v>2307.3983253000001</v>
      </c>
      <c r="X30" s="36">
        <f>SUMIFS(СВЦЭМ!$C$33:$C$776,СВЦЭМ!$A$33:$A$776,$A30,СВЦЭМ!$B$33:$B$776,X$11)+'СЕТ СН'!$F$9+СВЦЭМ!$D$10+'СЕТ СН'!$F$5-'СЕТ СН'!$F$17</f>
        <v>2327.9051607699998</v>
      </c>
      <c r="Y30" s="36">
        <f>SUMIFS(СВЦЭМ!$C$33:$C$776,СВЦЭМ!$A$33:$A$776,$A30,СВЦЭМ!$B$33:$B$776,Y$11)+'СЕТ СН'!$F$9+СВЦЭМ!$D$10+'СЕТ СН'!$F$5-'СЕТ СН'!$F$17</f>
        <v>2336.4873196899998</v>
      </c>
    </row>
    <row r="31" spans="1:25" ht="15.5" x14ac:dyDescent="0.25">
      <c r="A31" s="35">
        <f t="shared" si="0"/>
        <v>43850</v>
      </c>
      <c r="B31" s="36">
        <f>SUMIFS(СВЦЭМ!$C$33:$C$776,СВЦЭМ!$A$33:$A$776,$A31,СВЦЭМ!$B$33:$B$776,B$11)+'СЕТ СН'!$F$9+СВЦЭМ!$D$10+'СЕТ СН'!$F$5-'СЕТ СН'!$F$17</f>
        <v>2386.4349563199999</v>
      </c>
      <c r="C31" s="36">
        <f>SUMIFS(СВЦЭМ!$C$33:$C$776,СВЦЭМ!$A$33:$A$776,$A31,СВЦЭМ!$B$33:$B$776,C$11)+'СЕТ СН'!$F$9+СВЦЭМ!$D$10+'СЕТ СН'!$F$5-'СЕТ СН'!$F$17</f>
        <v>2407.2640983699998</v>
      </c>
      <c r="D31" s="36">
        <f>SUMIFS(СВЦЭМ!$C$33:$C$776,СВЦЭМ!$A$33:$A$776,$A31,СВЦЭМ!$B$33:$B$776,D$11)+'СЕТ СН'!$F$9+СВЦЭМ!$D$10+'СЕТ СН'!$F$5-'СЕТ СН'!$F$17</f>
        <v>2419.2263677199999</v>
      </c>
      <c r="E31" s="36">
        <f>SUMIFS(СВЦЭМ!$C$33:$C$776,СВЦЭМ!$A$33:$A$776,$A31,СВЦЭМ!$B$33:$B$776,E$11)+'СЕТ СН'!$F$9+СВЦЭМ!$D$10+'СЕТ СН'!$F$5-'СЕТ СН'!$F$17</f>
        <v>2419.1966075400001</v>
      </c>
      <c r="F31" s="36">
        <f>SUMIFS(СВЦЭМ!$C$33:$C$776,СВЦЭМ!$A$33:$A$776,$A31,СВЦЭМ!$B$33:$B$776,F$11)+'СЕТ СН'!$F$9+СВЦЭМ!$D$10+'СЕТ СН'!$F$5-'СЕТ СН'!$F$17</f>
        <v>2407.87062057</v>
      </c>
      <c r="G31" s="36">
        <f>SUMIFS(СВЦЭМ!$C$33:$C$776,СВЦЭМ!$A$33:$A$776,$A31,СВЦЭМ!$B$33:$B$776,G$11)+'СЕТ СН'!$F$9+СВЦЭМ!$D$10+'СЕТ СН'!$F$5-'СЕТ СН'!$F$17</f>
        <v>2385.1461680799998</v>
      </c>
      <c r="H31" s="36">
        <f>SUMIFS(СВЦЭМ!$C$33:$C$776,СВЦЭМ!$A$33:$A$776,$A31,СВЦЭМ!$B$33:$B$776,H$11)+'СЕТ СН'!$F$9+СВЦЭМ!$D$10+'СЕТ СН'!$F$5-'СЕТ СН'!$F$17</f>
        <v>2350.76476284</v>
      </c>
      <c r="I31" s="36">
        <f>SUMIFS(СВЦЭМ!$C$33:$C$776,СВЦЭМ!$A$33:$A$776,$A31,СВЦЭМ!$B$33:$B$776,I$11)+'СЕТ СН'!$F$9+СВЦЭМ!$D$10+'СЕТ СН'!$F$5-'СЕТ СН'!$F$17</f>
        <v>2338.7956529900002</v>
      </c>
      <c r="J31" s="36">
        <f>SUMIFS(СВЦЭМ!$C$33:$C$776,СВЦЭМ!$A$33:$A$776,$A31,СВЦЭМ!$B$33:$B$776,J$11)+'СЕТ СН'!$F$9+СВЦЭМ!$D$10+'СЕТ СН'!$F$5-'СЕТ СН'!$F$17</f>
        <v>2297.1768958399998</v>
      </c>
      <c r="K31" s="36">
        <f>SUMIFS(СВЦЭМ!$C$33:$C$776,СВЦЭМ!$A$33:$A$776,$A31,СВЦЭМ!$B$33:$B$776,K$11)+'СЕТ СН'!$F$9+СВЦЭМ!$D$10+'СЕТ СН'!$F$5-'СЕТ СН'!$F$17</f>
        <v>2269.8484075400002</v>
      </c>
      <c r="L31" s="36">
        <f>SUMIFS(СВЦЭМ!$C$33:$C$776,СВЦЭМ!$A$33:$A$776,$A31,СВЦЭМ!$B$33:$B$776,L$11)+'СЕТ СН'!$F$9+СВЦЭМ!$D$10+'СЕТ СН'!$F$5-'СЕТ СН'!$F$17</f>
        <v>2273.55179907</v>
      </c>
      <c r="M31" s="36">
        <f>SUMIFS(СВЦЭМ!$C$33:$C$776,СВЦЭМ!$A$33:$A$776,$A31,СВЦЭМ!$B$33:$B$776,M$11)+'СЕТ СН'!$F$9+СВЦЭМ!$D$10+'СЕТ СН'!$F$5-'СЕТ СН'!$F$17</f>
        <v>2289.1545847899997</v>
      </c>
      <c r="N31" s="36">
        <f>SUMIFS(СВЦЭМ!$C$33:$C$776,СВЦЭМ!$A$33:$A$776,$A31,СВЦЭМ!$B$33:$B$776,N$11)+'СЕТ СН'!$F$9+СВЦЭМ!$D$10+'СЕТ СН'!$F$5-'СЕТ СН'!$F$17</f>
        <v>2312.2655465600001</v>
      </c>
      <c r="O31" s="36">
        <f>SUMIFS(СВЦЭМ!$C$33:$C$776,СВЦЭМ!$A$33:$A$776,$A31,СВЦЭМ!$B$33:$B$776,O$11)+'СЕТ СН'!$F$9+СВЦЭМ!$D$10+'СЕТ СН'!$F$5-'СЕТ СН'!$F$17</f>
        <v>2315.4556395199997</v>
      </c>
      <c r="P31" s="36">
        <f>SUMIFS(СВЦЭМ!$C$33:$C$776,СВЦЭМ!$A$33:$A$776,$A31,СВЦЭМ!$B$33:$B$776,P$11)+'СЕТ СН'!$F$9+СВЦЭМ!$D$10+'СЕТ СН'!$F$5-'СЕТ СН'!$F$17</f>
        <v>2332.91002015</v>
      </c>
      <c r="Q31" s="36">
        <f>SUMIFS(СВЦЭМ!$C$33:$C$776,СВЦЭМ!$A$33:$A$776,$A31,СВЦЭМ!$B$33:$B$776,Q$11)+'СЕТ СН'!$F$9+СВЦЭМ!$D$10+'СЕТ СН'!$F$5-'СЕТ СН'!$F$17</f>
        <v>2337.19571971</v>
      </c>
      <c r="R31" s="36">
        <f>SUMIFS(СВЦЭМ!$C$33:$C$776,СВЦЭМ!$A$33:$A$776,$A31,СВЦЭМ!$B$33:$B$776,R$11)+'СЕТ СН'!$F$9+СВЦЭМ!$D$10+'СЕТ СН'!$F$5-'СЕТ СН'!$F$17</f>
        <v>2342.4443819500002</v>
      </c>
      <c r="S31" s="36">
        <f>SUMIFS(СВЦЭМ!$C$33:$C$776,СВЦЭМ!$A$33:$A$776,$A31,СВЦЭМ!$B$33:$B$776,S$11)+'СЕТ СН'!$F$9+СВЦЭМ!$D$10+'СЕТ СН'!$F$5-'СЕТ СН'!$F$17</f>
        <v>2318.4016202499997</v>
      </c>
      <c r="T31" s="36">
        <f>SUMIFS(СВЦЭМ!$C$33:$C$776,СВЦЭМ!$A$33:$A$776,$A31,СВЦЭМ!$B$33:$B$776,T$11)+'СЕТ СН'!$F$9+СВЦЭМ!$D$10+'СЕТ СН'!$F$5-'СЕТ СН'!$F$17</f>
        <v>2281.2799411400001</v>
      </c>
      <c r="U31" s="36">
        <f>SUMIFS(СВЦЭМ!$C$33:$C$776,СВЦЭМ!$A$33:$A$776,$A31,СВЦЭМ!$B$33:$B$776,U$11)+'СЕТ СН'!$F$9+СВЦЭМ!$D$10+'СЕТ СН'!$F$5-'СЕТ СН'!$F$17</f>
        <v>2295.7353724899999</v>
      </c>
      <c r="V31" s="36">
        <f>SUMIFS(СВЦЭМ!$C$33:$C$776,СВЦЭМ!$A$33:$A$776,$A31,СВЦЭМ!$B$33:$B$776,V$11)+'СЕТ СН'!$F$9+СВЦЭМ!$D$10+'СЕТ СН'!$F$5-'СЕТ СН'!$F$17</f>
        <v>2303.9840890400001</v>
      </c>
      <c r="W31" s="36">
        <f>SUMIFS(СВЦЭМ!$C$33:$C$776,СВЦЭМ!$A$33:$A$776,$A31,СВЦЭМ!$B$33:$B$776,W$11)+'СЕТ СН'!$F$9+СВЦЭМ!$D$10+'СЕТ СН'!$F$5-'СЕТ СН'!$F$17</f>
        <v>2325.2693706800001</v>
      </c>
      <c r="X31" s="36">
        <f>SUMIFS(СВЦЭМ!$C$33:$C$776,СВЦЭМ!$A$33:$A$776,$A31,СВЦЭМ!$B$33:$B$776,X$11)+'СЕТ СН'!$F$9+СВЦЭМ!$D$10+'СЕТ СН'!$F$5-'СЕТ СН'!$F$17</f>
        <v>2334.9082592999998</v>
      </c>
      <c r="Y31" s="36">
        <f>SUMIFS(СВЦЭМ!$C$33:$C$776,СВЦЭМ!$A$33:$A$776,$A31,СВЦЭМ!$B$33:$B$776,Y$11)+'СЕТ СН'!$F$9+СВЦЭМ!$D$10+'СЕТ СН'!$F$5-'СЕТ СН'!$F$17</f>
        <v>2346.7913309599999</v>
      </c>
    </row>
    <row r="32" spans="1:25" ht="15.5" x14ac:dyDescent="0.25">
      <c r="A32" s="35">
        <f t="shared" si="0"/>
        <v>43851</v>
      </c>
      <c r="B32" s="36">
        <f>SUMIFS(СВЦЭМ!$C$33:$C$776,СВЦЭМ!$A$33:$A$776,$A32,СВЦЭМ!$B$33:$B$776,B$11)+'СЕТ СН'!$F$9+СВЦЭМ!$D$10+'СЕТ СН'!$F$5-'СЕТ СН'!$F$17</f>
        <v>2368.9118598</v>
      </c>
      <c r="C32" s="36">
        <f>SUMIFS(СВЦЭМ!$C$33:$C$776,СВЦЭМ!$A$33:$A$776,$A32,СВЦЭМ!$B$33:$B$776,C$11)+'СЕТ СН'!$F$9+СВЦЭМ!$D$10+'СЕТ СН'!$F$5-'СЕТ СН'!$F$17</f>
        <v>2386.4547746899998</v>
      </c>
      <c r="D32" s="36">
        <f>SUMIFS(СВЦЭМ!$C$33:$C$776,СВЦЭМ!$A$33:$A$776,$A32,СВЦЭМ!$B$33:$B$776,D$11)+'СЕТ СН'!$F$9+СВЦЭМ!$D$10+'СЕТ СН'!$F$5-'СЕТ СН'!$F$17</f>
        <v>2397.89954124</v>
      </c>
      <c r="E32" s="36">
        <f>SUMIFS(СВЦЭМ!$C$33:$C$776,СВЦЭМ!$A$33:$A$776,$A32,СВЦЭМ!$B$33:$B$776,E$11)+'СЕТ СН'!$F$9+СВЦЭМ!$D$10+'СЕТ СН'!$F$5-'СЕТ СН'!$F$17</f>
        <v>2403.1584623999997</v>
      </c>
      <c r="F32" s="36">
        <f>SUMIFS(СВЦЭМ!$C$33:$C$776,СВЦЭМ!$A$33:$A$776,$A32,СВЦЭМ!$B$33:$B$776,F$11)+'СЕТ СН'!$F$9+СВЦЭМ!$D$10+'СЕТ СН'!$F$5-'СЕТ СН'!$F$17</f>
        <v>2385.89032752</v>
      </c>
      <c r="G32" s="36">
        <f>SUMIFS(СВЦЭМ!$C$33:$C$776,СВЦЭМ!$A$33:$A$776,$A32,СВЦЭМ!$B$33:$B$776,G$11)+'СЕТ СН'!$F$9+СВЦЭМ!$D$10+'СЕТ СН'!$F$5-'СЕТ СН'!$F$17</f>
        <v>2360.7880392100001</v>
      </c>
      <c r="H32" s="36">
        <f>SUMIFS(СВЦЭМ!$C$33:$C$776,СВЦЭМ!$A$33:$A$776,$A32,СВЦЭМ!$B$33:$B$776,H$11)+'СЕТ СН'!$F$9+СВЦЭМ!$D$10+'СЕТ СН'!$F$5-'СЕТ СН'!$F$17</f>
        <v>2325.6013793299999</v>
      </c>
      <c r="I32" s="36">
        <f>SUMIFS(СВЦЭМ!$C$33:$C$776,СВЦЭМ!$A$33:$A$776,$A32,СВЦЭМ!$B$33:$B$776,I$11)+'СЕТ СН'!$F$9+СВЦЭМ!$D$10+'СЕТ СН'!$F$5-'СЕТ СН'!$F$17</f>
        <v>2301.3064090600001</v>
      </c>
      <c r="J32" s="36">
        <f>SUMIFS(СВЦЭМ!$C$33:$C$776,СВЦЭМ!$A$33:$A$776,$A32,СВЦЭМ!$B$33:$B$776,J$11)+'СЕТ СН'!$F$9+СВЦЭМ!$D$10+'СЕТ СН'!$F$5-'СЕТ СН'!$F$17</f>
        <v>2277.0949010499999</v>
      </c>
      <c r="K32" s="36">
        <f>SUMIFS(СВЦЭМ!$C$33:$C$776,СВЦЭМ!$A$33:$A$776,$A32,СВЦЭМ!$B$33:$B$776,K$11)+'СЕТ СН'!$F$9+СВЦЭМ!$D$10+'СЕТ СН'!$F$5-'СЕТ СН'!$F$17</f>
        <v>2277.22325559</v>
      </c>
      <c r="L32" s="36">
        <f>SUMIFS(СВЦЭМ!$C$33:$C$776,СВЦЭМ!$A$33:$A$776,$A32,СВЦЭМ!$B$33:$B$776,L$11)+'СЕТ СН'!$F$9+СВЦЭМ!$D$10+'СЕТ СН'!$F$5-'СЕТ СН'!$F$17</f>
        <v>2283.90905931</v>
      </c>
      <c r="M32" s="36">
        <f>SUMIFS(СВЦЭМ!$C$33:$C$776,СВЦЭМ!$A$33:$A$776,$A32,СВЦЭМ!$B$33:$B$776,M$11)+'СЕТ СН'!$F$9+СВЦЭМ!$D$10+'СЕТ СН'!$F$5-'СЕТ СН'!$F$17</f>
        <v>2288.7555309300001</v>
      </c>
      <c r="N32" s="36">
        <f>SUMIFS(СВЦЭМ!$C$33:$C$776,СВЦЭМ!$A$33:$A$776,$A32,СВЦЭМ!$B$33:$B$776,N$11)+'СЕТ СН'!$F$9+СВЦЭМ!$D$10+'СЕТ СН'!$F$5-'СЕТ СН'!$F$17</f>
        <v>2320.5654577999999</v>
      </c>
      <c r="O32" s="36">
        <f>SUMIFS(СВЦЭМ!$C$33:$C$776,СВЦЭМ!$A$33:$A$776,$A32,СВЦЭМ!$B$33:$B$776,O$11)+'СЕТ СН'!$F$9+СВЦЭМ!$D$10+'СЕТ СН'!$F$5-'СЕТ СН'!$F$17</f>
        <v>2318.3566572199998</v>
      </c>
      <c r="P32" s="36">
        <f>SUMIFS(СВЦЭМ!$C$33:$C$776,СВЦЭМ!$A$33:$A$776,$A32,СВЦЭМ!$B$33:$B$776,P$11)+'СЕТ СН'!$F$9+СВЦЭМ!$D$10+'СЕТ СН'!$F$5-'СЕТ СН'!$F$17</f>
        <v>2341.2008789800002</v>
      </c>
      <c r="Q32" s="36">
        <f>SUMIFS(СВЦЭМ!$C$33:$C$776,СВЦЭМ!$A$33:$A$776,$A32,СВЦЭМ!$B$33:$B$776,Q$11)+'СЕТ СН'!$F$9+СВЦЭМ!$D$10+'СЕТ СН'!$F$5-'СЕТ СН'!$F$17</f>
        <v>2344.1792709299998</v>
      </c>
      <c r="R32" s="36">
        <f>SUMIFS(СВЦЭМ!$C$33:$C$776,СВЦЭМ!$A$33:$A$776,$A32,СВЦЭМ!$B$33:$B$776,R$11)+'СЕТ СН'!$F$9+СВЦЭМ!$D$10+'СЕТ СН'!$F$5-'СЕТ СН'!$F$17</f>
        <v>2328.3017984600001</v>
      </c>
      <c r="S32" s="36">
        <f>SUMIFS(СВЦЭМ!$C$33:$C$776,СВЦЭМ!$A$33:$A$776,$A32,СВЦЭМ!$B$33:$B$776,S$11)+'СЕТ СН'!$F$9+СВЦЭМ!$D$10+'СЕТ СН'!$F$5-'СЕТ СН'!$F$17</f>
        <v>2309.71727074</v>
      </c>
      <c r="T32" s="36">
        <f>SUMIFS(СВЦЭМ!$C$33:$C$776,СВЦЭМ!$A$33:$A$776,$A32,СВЦЭМ!$B$33:$B$776,T$11)+'СЕТ СН'!$F$9+СВЦЭМ!$D$10+'СЕТ СН'!$F$5-'СЕТ СН'!$F$17</f>
        <v>2292.7120157300001</v>
      </c>
      <c r="U32" s="36">
        <f>SUMIFS(СВЦЭМ!$C$33:$C$776,СВЦЭМ!$A$33:$A$776,$A32,СВЦЭМ!$B$33:$B$776,U$11)+'СЕТ СН'!$F$9+СВЦЭМ!$D$10+'СЕТ СН'!$F$5-'СЕТ СН'!$F$17</f>
        <v>2301.8517901800001</v>
      </c>
      <c r="V32" s="36">
        <f>SUMIFS(СВЦЭМ!$C$33:$C$776,СВЦЭМ!$A$33:$A$776,$A32,СВЦЭМ!$B$33:$B$776,V$11)+'СЕТ СН'!$F$9+СВЦЭМ!$D$10+'СЕТ СН'!$F$5-'СЕТ СН'!$F$17</f>
        <v>2314.2793910599999</v>
      </c>
      <c r="W32" s="36">
        <f>SUMIFS(СВЦЭМ!$C$33:$C$776,СВЦЭМ!$A$33:$A$776,$A32,СВЦЭМ!$B$33:$B$776,W$11)+'СЕТ СН'!$F$9+СВЦЭМ!$D$10+'СЕТ СН'!$F$5-'СЕТ СН'!$F$17</f>
        <v>2339.8663851599999</v>
      </c>
      <c r="X32" s="36">
        <f>SUMIFS(СВЦЭМ!$C$33:$C$776,СВЦЭМ!$A$33:$A$776,$A32,СВЦЭМ!$B$33:$B$776,X$11)+'СЕТ СН'!$F$9+СВЦЭМ!$D$10+'СЕТ СН'!$F$5-'СЕТ СН'!$F$17</f>
        <v>2342.8251398399998</v>
      </c>
      <c r="Y32" s="36">
        <f>SUMIFS(СВЦЭМ!$C$33:$C$776,СВЦЭМ!$A$33:$A$776,$A32,СВЦЭМ!$B$33:$B$776,Y$11)+'СЕТ СН'!$F$9+СВЦЭМ!$D$10+'СЕТ СН'!$F$5-'СЕТ СН'!$F$17</f>
        <v>2353.7916300799998</v>
      </c>
    </row>
    <row r="33" spans="1:25" ht="15.5" x14ac:dyDescent="0.25">
      <c r="A33" s="35">
        <f t="shared" si="0"/>
        <v>43852</v>
      </c>
      <c r="B33" s="36">
        <f>SUMIFS(СВЦЭМ!$C$33:$C$776,СВЦЭМ!$A$33:$A$776,$A33,СВЦЭМ!$B$33:$B$776,B$11)+'СЕТ СН'!$F$9+СВЦЭМ!$D$10+'СЕТ СН'!$F$5-'СЕТ СН'!$F$17</f>
        <v>2354.62204767</v>
      </c>
      <c r="C33" s="36">
        <f>SUMIFS(СВЦЭМ!$C$33:$C$776,СВЦЭМ!$A$33:$A$776,$A33,СВЦЭМ!$B$33:$B$776,C$11)+'СЕТ СН'!$F$9+СВЦЭМ!$D$10+'СЕТ СН'!$F$5-'СЕТ СН'!$F$17</f>
        <v>2365.2859547799999</v>
      </c>
      <c r="D33" s="36">
        <f>SUMIFS(СВЦЭМ!$C$33:$C$776,СВЦЭМ!$A$33:$A$776,$A33,СВЦЭМ!$B$33:$B$776,D$11)+'СЕТ СН'!$F$9+СВЦЭМ!$D$10+'СЕТ СН'!$F$5-'СЕТ СН'!$F$17</f>
        <v>2379.0110193800001</v>
      </c>
      <c r="E33" s="36">
        <f>SUMIFS(СВЦЭМ!$C$33:$C$776,СВЦЭМ!$A$33:$A$776,$A33,СВЦЭМ!$B$33:$B$776,E$11)+'СЕТ СН'!$F$9+СВЦЭМ!$D$10+'СЕТ СН'!$F$5-'СЕТ СН'!$F$17</f>
        <v>2382.0119786800001</v>
      </c>
      <c r="F33" s="36">
        <f>SUMIFS(СВЦЭМ!$C$33:$C$776,СВЦЭМ!$A$33:$A$776,$A33,СВЦЭМ!$B$33:$B$776,F$11)+'СЕТ СН'!$F$9+СВЦЭМ!$D$10+'СЕТ СН'!$F$5-'СЕТ СН'!$F$17</f>
        <v>2370.6438264600001</v>
      </c>
      <c r="G33" s="36">
        <f>SUMIFS(СВЦЭМ!$C$33:$C$776,СВЦЭМ!$A$33:$A$776,$A33,СВЦЭМ!$B$33:$B$776,G$11)+'СЕТ СН'!$F$9+СВЦЭМ!$D$10+'СЕТ СН'!$F$5-'СЕТ СН'!$F$17</f>
        <v>2350.98435281</v>
      </c>
      <c r="H33" s="36">
        <f>SUMIFS(СВЦЭМ!$C$33:$C$776,СВЦЭМ!$A$33:$A$776,$A33,СВЦЭМ!$B$33:$B$776,H$11)+'СЕТ СН'!$F$9+СВЦЭМ!$D$10+'СЕТ СН'!$F$5-'СЕТ СН'!$F$17</f>
        <v>2313.1096453199998</v>
      </c>
      <c r="I33" s="36">
        <f>SUMIFS(СВЦЭМ!$C$33:$C$776,СВЦЭМ!$A$33:$A$776,$A33,СВЦЭМ!$B$33:$B$776,I$11)+'СЕТ СН'!$F$9+СВЦЭМ!$D$10+'СЕТ СН'!$F$5-'СЕТ СН'!$F$17</f>
        <v>2293.5090859100001</v>
      </c>
      <c r="J33" s="36">
        <f>SUMIFS(СВЦЭМ!$C$33:$C$776,СВЦЭМ!$A$33:$A$776,$A33,СВЦЭМ!$B$33:$B$776,J$11)+'СЕТ СН'!$F$9+СВЦЭМ!$D$10+'СЕТ СН'!$F$5-'СЕТ СН'!$F$17</f>
        <v>2275.0069631199999</v>
      </c>
      <c r="K33" s="36">
        <f>SUMIFS(СВЦЭМ!$C$33:$C$776,СВЦЭМ!$A$33:$A$776,$A33,СВЦЭМ!$B$33:$B$776,K$11)+'СЕТ СН'!$F$9+СВЦЭМ!$D$10+'СЕТ СН'!$F$5-'СЕТ СН'!$F$17</f>
        <v>2278.7771854000002</v>
      </c>
      <c r="L33" s="36">
        <f>SUMIFS(СВЦЭМ!$C$33:$C$776,СВЦЭМ!$A$33:$A$776,$A33,СВЦЭМ!$B$33:$B$776,L$11)+'СЕТ СН'!$F$9+СВЦЭМ!$D$10+'СЕТ СН'!$F$5-'СЕТ СН'!$F$17</f>
        <v>2272.1405692600001</v>
      </c>
      <c r="M33" s="36">
        <f>SUMIFS(СВЦЭМ!$C$33:$C$776,СВЦЭМ!$A$33:$A$776,$A33,СВЦЭМ!$B$33:$B$776,M$11)+'СЕТ СН'!$F$9+СВЦЭМ!$D$10+'СЕТ СН'!$F$5-'СЕТ СН'!$F$17</f>
        <v>2285.4450695400001</v>
      </c>
      <c r="N33" s="36">
        <f>SUMIFS(СВЦЭМ!$C$33:$C$776,СВЦЭМ!$A$33:$A$776,$A33,СВЦЭМ!$B$33:$B$776,N$11)+'СЕТ СН'!$F$9+СВЦЭМ!$D$10+'СЕТ СН'!$F$5-'СЕТ СН'!$F$17</f>
        <v>2310.6046379700001</v>
      </c>
      <c r="O33" s="36">
        <f>SUMIFS(СВЦЭМ!$C$33:$C$776,СВЦЭМ!$A$33:$A$776,$A33,СВЦЭМ!$B$33:$B$776,O$11)+'СЕТ СН'!$F$9+СВЦЭМ!$D$10+'СЕТ СН'!$F$5-'СЕТ СН'!$F$17</f>
        <v>2327.5441059699997</v>
      </c>
      <c r="P33" s="36">
        <f>SUMIFS(СВЦЭМ!$C$33:$C$776,СВЦЭМ!$A$33:$A$776,$A33,СВЦЭМ!$B$33:$B$776,P$11)+'СЕТ СН'!$F$9+СВЦЭМ!$D$10+'СЕТ СН'!$F$5-'СЕТ СН'!$F$17</f>
        <v>2347.8047817799998</v>
      </c>
      <c r="Q33" s="36">
        <f>SUMIFS(СВЦЭМ!$C$33:$C$776,СВЦЭМ!$A$33:$A$776,$A33,СВЦЭМ!$B$33:$B$776,Q$11)+'СЕТ СН'!$F$9+СВЦЭМ!$D$10+'СЕТ СН'!$F$5-'СЕТ СН'!$F$17</f>
        <v>2359.4500416199999</v>
      </c>
      <c r="R33" s="36">
        <f>SUMIFS(СВЦЭМ!$C$33:$C$776,СВЦЭМ!$A$33:$A$776,$A33,СВЦЭМ!$B$33:$B$776,R$11)+'СЕТ СН'!$F$9+СВЦЭМ!$D$10+'СЕТ СН'!$F$5-'СЕТ СН'!$F$17</f>
        <v>2348.0729057200001</v>
      </c>
      <c r="S33" s="36">
        <f>SUMIFS(СВЦЭМ!$C$33:$C$776,СВЦЭМ!$A$33:$A$776,$A33,СВЦЭМ!$B$33:$B$776,S$11)+'СЕТ СН'!$F$9+СВЦЭМ!$D$10+'СЕТ СН'!$F$5-'СЕТ СН'!$F$17</f>
        <v>2325.9600803499998</v>
      </c>
      <c r="T33" s="36">
        <f>SUMIFS(СВЦЭМ!$C$33:$C$776,СВЦЭМ!$A$33:$A$776,$A33,СВЦЭМ!$B$33:$B$776,T$11)+'СЕТ СН'!$F$9+СВЦЭМ!$D$10+'СЕТ СН'!$F$5-'СЕТ СН'!$F$17</f>
        <v>2306.36898939</v>
      </c>
      <c r="U33" s="36">
        <f>SUMIFS(СВЦЭМ!$C$33:$C$776,СВЦЭМ!$A$33:$A$776,$A33,СВЦЭМ!$B$33:$B$776,U$11)+'СЕТ СН'!$F$9+СВЦЭМ!$D$10+'СЕТ СН'!$F$5-'СЕТ СН'!$F$17</f>
        <v>2308.7905882599998</v>
      </c>
      <c r="V33" s="36">
        <f>SUMIFS(СВЦЭМ!$C$33:$C$776,СВЦЭМ!$A$33:$A$776,$A33,СВЦЭМ!$B$33:$B$776,V$11)+'СЕТ СН'!$F$9+СВЦЭМ!$D$10+'СЕТ СН'!$F$5-'СЕТ СН'!$F$17</f>
        <v>2305.0665405899999</v>
      </c>
      <c r="W33" s="36">
        <f>SUMIFS(СВЦЭМ!$C$33:$C$776,СВЦЭМ!$A$33:$A$776,$A33,СВЦЭМ!$B$33:$B$776,W$11)+'СЕТ СН'!$F$9+СВЦЭМ!$D$10+'СЕТ СН'!$F$5-'СЕТ СН'!$F$17</f>
        <v>2317.5546419699999</v>
      </c>
      <c r="X33" s="36">
        <f>SUMIFS(СВЦЭМ!$C$33:$C$776,СВЦЭМ!$A$33:$A$776,$A33,СВЦЭМ!$B$33:$B$776,X$11)+'СЕТ СН'!$F$9+СВЦЭМ!$D$10+'СЕТ СН'!$F$5-'СЕТ СН'!$F$17</f>
        <v>2334.1474980100002</v>
      </c>
      <c r="Y33" s="36">
        <f>SUMIFS(СВЦЭМ!$C$33:$C$776,СВЦЭМ!$A$33:$A$776,$A33,СВЦЭМ!$B$33:$B$776,Y$11)+'СЕТ СН'!$F$9+СВЦЭМ!$D$10+'СЕТ СН'!$F$5-'СЕТ СН'!$F$17</f>
        <v>2345.1901182199999</v>
      </c>
    </row>
    <row r="34" spans="1:25" ht="15.5" x14ac:dyDescent="0.25">
      <c r="A34" s="35">
        <f t="shared" si="0"/>
        <v>43853</v>
      </c>
      <c r="B34" s="36">
        <f>SUMIFS(СВЦЭМ!$C$33:$C$776,СВЦЭМ!$A$33:$A$776,$A34,СВЦЭМ!$B$33:$B$776,B$11)+'СЕТ СН'!$F$9+СВЦЭМ!$D$10+'СЕТ СН'!$F$5-'СЕТ СН'!$F$17</f>
        <v>2368.2648749499999</v>
      </c>
      <c r="C34" s="36">
        <f>SUMIFS(СВЦЭМ!$C$33:$C$776,СВЦЭМ!$A$33:$A$776,$A34,СВЦЭМ!$B$33:$B$776,C$11)+'СЕТ СН'!$F$9+СВЦЭМ!$D$10+'СЕТ СН'!$F$5-'СЕТ СН'!$F$17</f>
        <v>2376.0472216799999</v>
      </c>
      <c r="D34" s="36">
        <f>SUMIFS(СВЦЭМ!$C$33:$C$776,СВЦЭМ!$A$33:$A$776,$A34,СВЦЭМ!$B$33:$B$776,D$11)+'СЕТ СН'!$F$9+СВЦЭМ!$D$10+'СЕТ СН'!$F$5-'СЕТ СН'!$F$17</f>
        <v>2394.7756562699997</v>
      </c>
      <c r="E34" s="36">
        <f>SUMIFS(СВЦЭМ!$C$33:$C$776,СВЦЭМ!$A$33:$A$776,$A34,СВЦЭМ!$B$33:$B$776,E$11)+'СЕТ СН'!$F$9+СВЦЭМ!$D$10+'СЕТ СН'!$F$5-'СЕТ СН'!$F$17</f>
        <v>2395.5950492500001</v>
      </c>
      <c r="F34" s="36">
        <f>SUMIFS(СВЦЭМ!$C$33:$C$776,СВЦЭМ!$A$33:$A$776,$A34,СВЦЭМ!$B$33:$B$776,F$11)+'СЕТ СН'!$F$9+СВЦЭМ!$D$10+'СЕТ СН'!$F$5-'СЕТ СН'!$F$17</f>
        <v>2390.7196991000001</v>
      </c>
      <c r="G34" s="36">
        <f>SUMIFS(СВЦЭМ!$C$33:$C$776,СВЦЭМ!$A$33:$A$776,$A34,СВЦЭМ!$B$33:$B$776,G$11)+'СЕТ СН'!$F$9+СВЦЭМ!$D$10+'СЕТ СН'!$F$5-'СЕТ СН'!$F$17</f>
        <v>2383.5674516300001</v>
      </c>
      <c r="H34" s="36">
        <f>SUMIFS(СВЦЭМ!$C$33:$C$776,СВЦЭМ!$A$33:$A$776,$A34,СВЦЭМ!$B$33:$B$776,H$11)+'СЕТ СН'!$F$9+СВЦЭМ!$D$10+'СЕТ СН'!$F$5-'СЕТ СН'!$F$17</f>
        <v>2335.65200271</v>
      </c>
      <c r="I34" s="36">
        <f>SUMIFS(СВЦЭМ!$C$33:$C$776,СВЦЭМ!$A$33:$A$776,$A34,СВЦЭМ!$B$33:$B$776,I$11)+'СЕТ СН'!$F$9+СВЦЭМ!$D$10+'СЕТ СН'!$F$5-'СЕТ СН'!$F$17</f>
        <v>2317.38415992</v>
      </c>
      <c r="J34" s="36">
        <f>SUMIFS(СВЦЭМ!$C$33:$C$776,СВЦЭМ!$A$33:$A$776,$A34,СВЦЭМ!$B$33:$B$776,J$11)+'СЕТ СН'!$F$9+СВЦЭМ!$D$10+'СЕТ СН'!$F$5-'СЕТ СН'!$F$17</f>
        <v>2306.76112693</v>
      </c>
      <c r="K34" s="36">
        <f>SUMIFS(СВЦЭМ!$C$33:$C$776,СВЦЭМ!$A$33:$A$776,$A34,СВЦЭМ!$B$33:$B$776,K$11)+'СЕТ СН'!$F$9+СВЦЭМ!$D$10+'СЕТ СН'!$F$5-'СЕТ СН'!$F$17</f>
        <v>2305.6520521499997</v>
      </c>
      <c r="L34" s="36">
        <f>SUMIFS(СВЦЭМ!$C$33:$C$776,СВЦЭМ!$A$33:$A$776,$A34,СВЦЭМ!$B$33:$B$776,L$11)+'СЕТ СН'!$F$9+СВЦЭМ!$D$10+'СЕТ СН'!$F$5-'СЕТ СН'!$F$17</f>
        <v>2298.0037814400002</v>
      </c>
      <c r="M34" s="36">
        <f>SUMIFS(СВЦЭМ!$C$33:$C$776,СВЦЭМ!$A$33:$A$776,$A34,СВЦЭМ!$B$33:$B$776,M$11)+'СЕТ СН'!$F$9+СВЦЭМ!$D$10+'СЕТ СН'!$F$5-'СЕТ СН'!$F$17</f>
        <v>2297.2031595899998</v>
      </c>
      <c r="N34" s="36">
        <f>SUMIFS(СВЦЭМ!$C$33:$C$776,СВЦЭМ!$A$33:$A$776,$A34,СВЦЭМ!$B$33:$B$776,N$11)+'СЕТ СН'!$F$9+СВЦЭМ!$D$10+'СЕТ СН'!$F$5-'СЕТ СН'!$F$17</f>
        <v>2322.2109562400001</v>
      </c>
      <c r="O34" s="36">
        <f>SUMIFS(СВЦЭМ!$C$33:$C$776,СВЦЭМ!$A$33:$A$776,$A34,СВЦЭМ!$B$33:$B$776,O$11)+'СЕТ СН'!$F$9+СВЦЭМ!$D$10+'СЕТ СН'!$F$5-'СЕТ СН'!$F$17</f>
        <v>2326.4617035900001</v>
      </c>
      <c r="P34" s="36">
        <f>SUMIFS(СВЦЭМ!$C$33:$C$776,СВЦЭМ!$A$33:$A$776,$A34,СВЦЭМ!$B$33:$B$776,P$11)+'СЕТ СН'!$F$9+СВЦЭМ!$D$10+'СЕТ СН'!$F$5-'СЕТ СН'!$F$17</f>
        <v>2346.5477090599998</v>
      </c>
      <c r="Q34" s="36">
        <f>SUMIFS(СВЦЭМ!$C$33:$C$776,СВЦЭМ!$A$33:$A$776,$A34,СВЦЭМ!$B$33:$B$776,Q$11)+'СЕТ СН'!$F$9+СВЦЭМ!$D$10+'СЕТ СН'!$F$5-'СЕТ СН'!$F$17</f>
        <v>2368.6040014</v>
      </c>
      <c r="R34" s="36">
        <f>SUMIFS(СВЦЭМ!$C$33:$C$776,СВЦЭМ!$A$33:$A$776,$A34,СВЦЭМ!$B$33:$B$776,R$11)+'СЕТ СН'!$F$9+СВЦЭМ!$D$10+'СЕТ СН'!$F$5-'СЕТ СН'!$F$17</f>
        <v>2338.1236913299999</v>
      </c>
      <c r="S34" s="36">
        <f>SUMIFS(СВЦЭМ!$C$33:$C$776,СВЦЭМ!$A$33:$A$776,$A34,СВЦЭМ!$B$33:$B$776,S$11)+'СЕТ СН'!$F$9+СВЦЭМ!$D$10+'СЕТ СН'!$F$5-'СЕТ СН'!$F$17</f>
        <v>2318.5340826800002</v>
      </c>
      <c r="T34" s="36">
        <f>SUMIFS(СВЦЭМ!$C$33:$C$776,СВЦЭМ!$A$33:$A$776,$A34,СВЦЭМ!$B$33:$B$776,T$11)+'СЕТ СН'!$F$9+СВЦЭМ!$D$10+'СЕТ СН'!$F$5-'СЕТ СН'!$F$17</f>
        <v>2299.2063551900001</v>
      </c>
      <c r="U34" s="36">
        <f>SUMIFS(СВЦЭМ!$C$33:$C$776,СВЦЭМ!$A$33:$A$776,$A34,СВЦЭМ!$B$33:$B$776,U$11)+'СЕТ СН'!$F$9+СВЦЭМ!$D$10+'СЕТ СН'!$F$5-'СЕТ СН'!$F$17</f>
        <v>2309.4963708300002</v>
      </c>
      <c r="V34" s="36">
        <f>SUMIFS(СВЦЭМ!$C$33:$C$776,СВЦЭМ!$A$33:$A$776,$A34,СВЦЭМ!$B$33:$B$776,V$11)+'СЕТ СН'!$F$9+СВЦЭМ!$D$10+'СЕТ СН'!$F$5-'СЕТ СН'!$F$17</f>
        <v>2318.7494226899998</v>
      </c>
      <c r="W34" s="36">
        <f>SUMIFS(СВЦЭМ!$C$33:$C$776,СВЦЭМ!$A$33:$A$776,$A34,СВЦЭМ!$B$33:$B$776,W$11)+'СЕТ СН'!$F$9+СВЦЭМ!$D$10+'СЕТ СН'!$F$5-'СЕТ СН'!$F$17</f>
        <v>2345.5720346099997</v>
      </c>
      <c r="X34" s="36">
        <f>SUMIFS(СВЦЭМ!$C$33:$C$776,СВЦЭМ!$A$33:$A$776,$A34,СВЦЭМ!$B$33:$B$776,X$11)+'СЕТ СН'!$F$9+СВЦЭМ!$D$10+'СЕТ СН'!$F$5-'СЕТ СН'!$F$17</f>
        <v>2358.3874985499997</v>
      </c>
      <c r="Y34" s="36">
        <f>SUMIFS(СВЦЭМ!$C$33:$C$776,СВЦЭМ!$A$33:$A$776,$A34,СВЦЭМ!$B$33:$B$776,Y$11)+'СЕТ СН'!$F$9+СВЦЭМ!$D$10+'СЕТ СН'!$F$5-'СЕТ СН'!$F$17</f>
        <v>2366.6624602399997</v>
      </c>
    </row>
    <row r="35" spans="1:25" ht="15.5" x14ac:dyDescent="0.25">
      <c r="A35" s="35">
        <f t="shared" si="0"/>
        <v>43854</v>
      </c>
      <c r="B35" s="36">
        <f>SUMIFS(СВЦЭМ!$C$33:$C$776,СВЦЭМ!$A$33:$A$776,$A35,СВЦЭМ!$B$33:$B$776,B$11)+'СЕТ СН'!$F$9+СВЦЭМ!$D$10+'СЕТ СН'!$F$5-'СЕТ СН'!$F$17</f>
        <v>2324.7744311199999</v>
      </c>
      <c r="C35" s="36">
        <f>SUMIFS(СВЦЭМ!$C$33:$C$776,СВЦЭМ!$A$33:$A$776,$A35,СВЦЭМ!$B$33:$B$776,C$11)+'СЕТ СН'!$F$9+СВЦЭМ!$D$10+'СЕТ СН'!$F$5-'СЕТ СН'!$F$17</f>
        <v>2340.2679752099998</v>
      </c>
      <c r="D35" s="36">
        <f>SUMIFS(СВЦЭМ!$C$33:$C$776,СВЦЭМ!$A$33:$A$776,$A35,СВЦЭМ!$B$33:$B$776,D$11)+'СЕТ СН'!$F$9+СВЦЭМ!$D$10+'СЕТ СН'!$F$5-'СЕТ СН'!$F$17</f>
        <v>2354.3682376699999</v>
      </c>
      <c r="E35" s="36">
        <f>SUMIFS(СВЦЭМ!$C$33:$C$776,СВЦЭМ!$A$33:$A$776,$A35,СВЦЭМ!$B$33:$B$776,E$11)+'СЕТ СН'!$F$9+СВЦЭМ!$D$10+'СЕТ СН'!$F$5-'СЕТ СН'!$F$17</f>
        <v>2365.7206066399999</v>
      </c>
      <c r="F35" s="36">
        <f>SUMIFS(СВЦЭМ!$C$33:$C$776,СВЦЭМ!$A$33:$A$776,$A35,СВЦЭМ!$B$33:$B$776,F$11)+'СЕТ СН'!$F$9+СВЦЭМ!$D$10+'СЕТ СН'!$F$5-'СЕТ СН'!$F$17</f>
        <v>2357.3669075399998</v>
      </c>
      <c r="G35" s="36">
        <f>SUMIFS(СВЦЭМ!$C$33:$C$776,СВЦЭМ!$A$33:$A$776,$A35,СВЦЭМ!$B$33:$B$776,G$11)+'СЕТ СН'!$F$9+СВЦЭМ!$D$10+'СЕТ СН'!$F$5-'СЕТ СН'!$F$17</f>
        <v>2334.1959000799998</v>
      </c>
      <c r="H35" s="36">
        <f>SUMIFS(СВЦЭМ!$C$33:$C$776,СВЦЭМ!$A$33:$A$776,$A35,СВЦЭМ!$B$33:$B$776,H$11)+'СЕТ СН'!$F$9+СВЦЭМ!$D$10+'СЕТ СН'!$F$5-'СЕТ СН'!$F$17</f>
        <v>2289.4229150900001</v>
      </c>
      <c r="I35" s="36">
        <f>SUMIFS(СВЦЭМ!$C$33:$C$776,СВЦЭМ!$A$33:$A$776,$A35,СВЦЭМ!$B$33:$B$776,I$11)+'СЕТ СН'!$F$9+СВЦЭМ!$D$10+'СЕТ СН'!$F$5-'СЕТ СН'!$F$17</f>
        <v>2279.00458652</v>
      </c>
      <c r="J35" s="36">
        <f>SUMIFS(СВЦЭМ!$C$33:$C$776,СВЦЭМ!$A$33:$A$776,$A35,СВЦЭМ!$B$33:$B$776,J$11)+'СЕТ СН'!$F$9+СВЦЭМ!$D$10+'СЕТ СН'!$F$5-'СЕТ СН'!$F$17</f>
        <v>2262.5634414799997</v>
      </c>
      <c r="K35" s="36">
        <f>SUMIFS(СВЦЭМ!$C$33:$C$776,СВЦЭМ!$A$33:$A$776,$A35,СВЦЭМ!$B$33:$B$776,K$11)+'СЕТ СН'!$F$9+СВЦЭМ!$D$10+'СЕТ СН'!$F$5-'СЕТ СН'!$F$17</f>
        <v>2262.65842849</v>
      </c>
      <c r="L35" s="36">
        <f>SUMIFS(СВЦЭМ!$C$33:$C$776,СВЦЭМ!$A$33:$A$776,$A35,СВЦЭМ!$B$33:$B$776,L$11)+'СЕТ СН'!$F$9+СВЦЭМ!$D$10+'СЕТ СН'!$F$5-'СЕТ СН'!$F$17</f>
        <v>2261.7797435100001</v>
      </c>
      <c r="M35" s="36">
        <f>SUMIFS(СВЦЭМ!$C$33:$C$776,СВЦЭМ!$A$33:$A$776,$A35,СВЦЭМ!$B$33:$B$776,M$11)+'СЕТ СН'!$F$9+СВЦЭМ!$D$10+'СЕТ СН'!$F$5-'СЕТ СН'!$F$17</f>
        <v>2272.8663885599999</v>
      </c>
      <c r="N35" s="36">
        <f>SUMIFS(СВЦЭМ!$C$33:$C$776,СВЦЭМ!$A$33:$A$776,$A35,СВЦЭМ!$B$33:$B$776,N$11)+'СЕТ СН'!$F$9+СВЦЭМ!$D$10+'СЕТ СН'!$F$5-'СЕТ СН'!$F$17</f>
        <v>2274.0880455400002</v>
      </c>
      <c r="O35" s="36">
        <f>SUMIFS(СВЦЭМ!$C$33:$C$776,СВЦЭМ!$A$33:$A$776,$A35,СВЦЭМ!$B$33:$B$776,O$11)+'СЕТ СН'!$F$9+СВЦЭМ!$D$10+'СЕТ СН'!$F$5-'СЕТ СН'!$F$17</f>
        <v>2283.1644489299997</v>
      </c>
      <c r="P35" s="36">
        <f>SUMIFS(СВЦЭМ!$C$33:$C$776,СВЦЭМ!$A$33:$A$776,$A35,СВЦЭМ!$B$33:$B$776,P$11)+'СЕТ СН'!$F$9+СВЦЭМ!$D$10+'СЕТ СН'!$F$5-'СЕТ СН'!$F$17</f>
        <v>2299.20913071</v>
      </c>
      <c r="Q35" s="36">
        <f>SUMIFS(СВЦЭМ!$C$33:$C$776,СВЦЭМ!$A$33:$A$776,$A35,СВЦЭМ!$B$33:$B$776,Q$11)+'СЕТ СН'!$F$9+СВЦЭМ!$D$10+'СЕТ СН'!$F$5-'СЕТ СН'!$F$17</f>
        <v>2316.3067479599999</v>
      </c>
      <c r="R35" s="36">
        <f>SUMIFS(СВЦЭМ!$C$33:$C$776,СВЦЭМ!$A$33:$A$776,$A35,СВЦЭМ!$B$33:$B$776,R$11)+'СЕТ СН'!$F$9+СВЦЭМ!$D$10+'СЕТ СН'!$F$5-'СЕТ СН'!$F$17</f>
        <v>2314.8620341599999</v>
      </c>
      <c r="S35" s="36">
        <f>SUMIFS(СВЦЭМ!$C$33:$C$776,СВЦЭМ!$A$33:$A$776,$A35,СВЦЭМ!$B$33:$B$776,S$11)+'СЕТ СН'!$F$9+СВЦЭМ!$D$10+'СЕТ СН'!$F$5-'СЕТ СН'!$F$17</f>
        <v>2312.6831483000001</v>
      </c>
      <c r="T35" s="36">
        <f>SUMIFS(СВЦЭМ!$C$33:$C$776,СВЦЭМ!$A$33:$A$776,$A35,СВЦЭМ!$B$33:$B$776,T$11)+'СЕТ СН'!$F$9+СВЦЭМ!$D$10+'СЕТ СН'!$F$5-'СЕТ СН'!$F$17</f>
        <v>2282.60967923</v>
      </c>
      <c r="U35" s="36">
        <f>SUMIFS(СВЦЭМ!$C$33:$C$776,СВЦЭМ!$A$33:$A$776,$A35,СВЦЭМ!$B$33:$B$776,U$11)+'СЕТ СН'!$F$9+СВЦЭМ!$D$10+'СЕТ СН'!$F$5-'СЕТ СН'!$F$17</f>
        <v>2288.09885962</v>
      </c>
      <c r="V35" s="36">
        <f>SUMIFS(СВЦЭМ!$C$33:$C$776,СВЦЭМ!$A$33:$A$776,$A35,СВЦЭМ!$B$33:$B$776,V$11)+'СЕТ СН'!$F$9+СВЦЭМ!$D$10+'СЕТ СН'!$F$5-'СЕТ СН'!$F$17</f>
        <v>2291.39027678</v>
      </c>
      <c r="W35" s="36">
        <f>SUMIFS(СВЦЭМ!$C$33:$C$776,СВЦЭМ!$A$33:$A$776,$A35,СВЦЭМ!$B$33:$B$776,W$11)+'СЕТ СН'!$F$9+СВЦЭМ!$D$10+'СЕТ СН'!$F$5-'СЕТ СН'!$F$17</f>
        <v>2307.9925266400001</v>
      </c>
      <c r="X35" s="36">
        <f>SUMIFS(СВЦЭМ!$C$33:$C$776,СВЦЭМ!$A$33:$A$776,$A35,СВЦЭМ!$B$33:$B$776,X$11)+'СЕТ СН'!$F$9+СВЦЭМ!$D$10+'СЕТ СН'!$F$5-'СЕТ СН'!$F$17</f>
        <v>2311.54592826</v>
      </c>
      <c r="Y35" s="36">
        <f>SUMIFS(СВЦЭМ!$C$33:$C$776,СВЦЭМ!$A$33:$A$776,$A35,СВЦЭМ!$B$33:$B$776,Y$11)+'СЕТ СН'!$F$9+СВЦЭМ!$D$10+'СЕТ СН'!$F$5-'СЕТ СН'!$F$17</f>
        <v>2316.7451568400002</v>
      </c>
    </row>
    <row r="36" spans="1:25" ht="15.5" x14ac:dyDescent="0.25">
      <c r="A36" s="35">
        <f t="shared" si="0"/>
        <v>43855</v>
      </c>
      <c r="B36" s="36">
        <f>SUMIFS(СВЦЭМ!$C$33:$C$776,СВЦЭМ!$A$33:$A$776,$A36,СВЦЭМ!$B$33:$B$776,B$11)+'СЕТ СН'!$F$9+СВЦЭМ!$D$10+'СЕТ СН'!$F$5-'СЕТ СН'!$F$17</f>
        <v>2354.9586437399998</v>
      </c>
      <c r="C36" s="36">
        <f>SUMIFS(СВЦЭМ!$C$33:$C$776,СВЦЭМ!$A$33:$A$776,$A36,СВЦЭМ!$B$33:$B$776,C$11)+'СЕТ СН'!$F$9+СВЦЭМ!$D$10+'СЕТ СН'!$F$5-'СЕТ СН'!$F$17</f>
        <v>2378.6235558999997</v>
      </c>
      <c r="D36" s="36">
        <f>SUMIFS(СВЦЭМ!$C$33:$C$776,СВЦЭМ!$A$33:$A$776,$A36,СВЦЭМ!$B$33:$B$776,D$11)+'СЕТ СН'!$F$9+СВЦЭМ!$D$10+'СЕТ СН'!$F$5-'СЕТ СН'!$F$17</f>
        <v>2401.3706923599998</v>
      </c>
      <c r="E36" s="36">
        <f>SUMIFS(СВЦЭМ!$C$33:$C$776,СВЦЭМ!$A$33:$A$776,$A36,СВЦЭМ!$B$33:$B$776,E$11)+'СЕТ СН'!$F$9+СВЦЭМ!$D$10+'СЕТ СН'!$F$5-'СЕТ СН'!$F$17</f>
        <v>2409.99192309</v>
      </c>
      <c r="F36" s="36">
        <f>SUMIFS(СВЦЭМ!$C$33:$C$776,СВЦЭМ!$A$33:$A$776,$A36,СВЦЭМ!$B$33:$B$776,F$11)+'СЕТ СН'!$F$9+СВЦЭМ!$D$10+'СЕТ СН'!$F$5-'СЕТ СН'!$F$17</f>
        <v>2375.23559935</v>
      </c>
      <c r="G36" s="36">
        <f>SUMIFS(СВЦЭМ!$C$33:$C$776,СВЦЭМ!$A$33:$A$776,$A36,СВЦЭМ!$B$33:$B$776,G$11)+'СЕТ СН'!$F$9+СВЦЭМ!$D$10+'СЕТ СН'!$F$5-'СЕТ СН'!$F$17</f>
        <v>2367.1932947800001</v>
      </c>
      <c r="H36" s="36">
        <f>SUMIFS(СВЦЭМ!$C$33:$C$776,СВЦЭМ!$A$33:$A$776,$A36,СВЦЭМ!$B$33:$B$776,H$11)+'СЕТ СН'!$F$9+СВЦЭМ!$D$10+'СЕТ СН'!$F$5-'СЕТ СН'!$F$17</f>
        <v>2343.2005291699998</v>
      </c>
      <c r="I36" s="36">
        <f>SUMIFS(СВЦЭМ!$C$33:$C$776,СВЦЭМ!$A$33:$A$776,$A36,СВЦЭМ!$B$33:$B$776,I$11)+'СЕТ СН'!$F$9+СВЦЭМ!$D$10+'СЕТ СН'!$F$5-'СЕТ СН'!$F$17</f>
        <v>2328.8138037399999</v>
      </c>
      <c r="J36" s="36">
        <f>SUMIFS(СВЦЭМ!$C$33:$C$776,СВЦЭМ!$A$33:$A$776,$A36,СВЦЭМ!$B$33:$B$776,J$11)+'СЕТ СН'!$F$9+СВЦЭМ!$D$10+'СЕТ СН'!$F$5-'СЕТ СН'!$F$17</f>
        <v>2310.2585013099997</v>
      </c>
      <c r="K36" s="36">
        <f>SUMIFS(СВЦЭМ!$C$33:$C$776,СВЦЭМ!$A$33:$A$776,$A36,СВЦЭМ!$B$33:$B$776,K$11)+'СЕТ СН'!$F$9+СВЦЭМ!$D$10+'СЕТ СН'!$F$5-'СЕТ СН'!$F$17</f>
        <v>2277.1691250700001</v>
      </c>
      <c r="L36" s="36">
        <f>SUMIFS(СВЦЭМ!$C$33:$C$776,СВЦЭМ!$A$33:$A$776,$A36,СВЦЭМ!$B$33:$B$776,L$11)+'СЕТ СН'!$F$9+СВЦЭМ!$D$10+'СЕТ СН'!$F$5-'СЕТ СН'!$F$17</f>
        <v>2263.7396428900001</v>
      </c>
      <c r="M36" s="36">
        <f>SUMIFS(СВЦЭМ!$C$33:$C$776,СВЦЭМ!$A$33:$A$776,$A36,СВЦЭМ!$B$33:$B$776,M$11)+'СЕТ СН'!$F$9+СВЦЭМ!$D$10+'СЕТ СН'!$F$5-'СЕТ СН'!$F$17</f>
        <v>2290.15177971</v>
      </c>
      <c r="N36" s="36">
        <f>SUMIFS(СВЦЭМ!$C$33:$C$776,СВЦЭМ!$A$33:$A$776,$A36,СВЦЭМ!$B$33:$B$776,N$11)+'СЕТ СН'!$F$9+СВЦЭМ!$D$10+'СЕТ СН'!$F$5-'СЕТ СН'!$F$17</f>
        <v>2310.98466646</v>
      </c>
      <c r="O36" s="36">
        <f>SUMIFS(СВЦЭМ!$C$33:$C$776,СВЦЭМ!$A$33:$A$776,$A36,СВЦЭМ!$B$33:$B$776,O$11)+'СЕТ СН'!$F$9+СВЦЭМ!$D$10+'СЕТ СН'!$F$5-'СЕТ СН'!$F$17</f>
        <v>2318.0385612999999</v>
      </c>
      <c r="P36" s="36">
        <f>SUMIFS(СВЦЭМ!$C$33:$C$776,СВЦЭМ!$A$33:$A$776,$A36,СВЦЭМ!$B$33:$B$776,P$11)+'СЕТ СН'!$F$9+СВЦЭМ!$D$10+'СЕТ СН'!$F$5-'СЕТ СН'!$F$17</f>
        <v>2333.8111169499998</v>
      </c>
      <c r="Q36" s="36">
        <f>SUMIFS(СВЦЭМ!$C$33:$C$776,СВЦЭМ!$A$33:$A$776,$A36,СВЦЭМ!$B$33:$B$776,Q$11)+'СЕТ СН'!$F$9+СВЦЭМ!$D$10+'СЕТ СН'!$F$5-'СЕТ СН'!$F$17</f>
        <v>2344.1244962700002</v>
      </c>
      <c r="R36" s="36">
        <f>SUMIFS(СВЦЭМ!$C$33:$C$776,СВЦЭМ!$A$33:$A$776,$A36,СВЦЭМ!$B$33:$B$776,R$11)+'СЕТ СН'!$F$9+СВЦЭМ!$D$10+'СЕТ СН'!$F$5-'СЕТ СН'!$F$17</f>
        <v>2343.5583783900001</v>
      </c>
      <c r="S36" s="36">
        <f>SUMIFS(СВЦЭМ!$C$33:$C$776,СВЦЭМ!$A$33:$A$776,$A36,СВЦЭМ!$B$33:$B$776,S$11)+'СЕТ СН'!$F$9+СВЦЭМ!$D$10+'СЕТ СН'!$F$5-'СЕТ СН'!$F$17</f>
        <v>2342.2791351400001</v>
      </c>
      <c r="T36" s="36">
        <f>SUMIFS(СВЦЭМ!$C$33:$C$776,СВЦЭМ!$A$33:$A$776,$A36,СВЦЭМ!$B$33:$B$776,T$11)+'СЕТ СН'!$F$9+СВЦЭМ!$D$10+'СЕТ СН'!$F$5-'СЕТ СН'!$F$17</f>
        <v>2312.70460245</v>
      </c>
      <c r="U36" s="36">
        <f>SUMIFS(СВЦЭМ!$C$33:$C$776,СВЦЭМ!$A$33:$A$776,$A36,СВЦЭМ!$B$33:$B$776,U$11)+'СЕТ СН'!$F$9+СВЦЭМ!$D$10+'СЕТ СН'!$F$5-'СЕТ СН'!$F$17</f>
        <v>2322.4032677499999</v>
      </c>
      <c r="V36" s="36">
        <f>SUMIFS(СВЦЭМ!$C$33:$C$776,СВЦЭМ!$A$33:$A$776,$A36,СВЦЭМ!$B$33:$B$776,V$11)+'СЕТ СН'!$F$9+СВЦЭМ!$D$10+'СЕТ СН'!$F$5-'СЕТ СН'!$F$17</f>
        <v>2323.9024137799997</v>
      </c>
      <c r="W36" s="36">
        <f>SUMIFS(СВЦЭМ!$C$33:$C$776,СВЦЭМ!$A$33:$A$776,$A36,СВЦЭМ!$B$33:$B$776,W$11)+'СЕТ СН'!$F$9+СВЦЭМ!$D$10+'СЕТ СН'!$F$5-'СЕТ СН'!$F$17</f>
        <v>2334.2402511099999</v>
      </c>
      <c r="X36" s="36">
        <f>SUMIFS(СВЦЭМ!$C$33:$C$776,СВЦЭМ!$A$33:$A$776,$A36,СВЦЭМ!$B$33:$B$776,X$11)+'СЕТ СН'!$F$9+СВЦЭМ!$D$10+'СЕТ СН'!$F$5-'СЕТ СН'!$F$17</f>
        <v>2340.8957375499999</v>
      </c>
      <c r="Y36" s="36">
        <f>SUMIFS(СВЦЭМ!$C$33:$C$776,СВЦЭМ!$A$33:$A$776,$A36,СВЦЭМ!$B$33:$B$776,Y$11)+'СЕТ СН'!$F$9+СВЦЭМ!$D$10+'СЕТ СН'!$F$5-'СЕТ СН'!$F$17</f>
        <v>2355.8745365099999</v>
      </c>
    </row>
    <row r="37" spans="1:25" ht="15.5" x14ac:dyDescent="0.25">
      <c r="A37" s="35">
        <f t="shared" si="0"/>
        <v>43856</v>
      </c>
      <c r="B37" s="36">
        <f>SUMIFS(СВЦЭМ!$C$33:$C$776,СВЦЭМ!$A$33:$A$776,$A37,СВЦЭМ!$B$33:$B$776,B$11)+'СЕТ СН'!$F$9+СВЦЭМ!$D$10+'СЕТ СН'!$F$5-'СЕТ СН'!$F$17</f>
        <v>2340.3585796299999</v>
      </c>
      <c r="C37" s="36">
        <f>SUMIFS(СВЦЭМ!$C$33:$C$776,СВЦЭМ!$A$33:$A$776,$A37,СВЦЭМ!$B$33:$B$776,C$11)+'СЕТ СН'!$F$9+СВЦЭМ!$D$10+'СЕТ СН'!$F$5-'СЕТ СН'!$F$17</f>
        <v>2360.8425254200001</v>
      </c>
      <c r="D37" s="36">
        <f>SUMIFS(СВЦЭМ!$C$33:$C$776,СВЦЭМ!$A$33:$A$776,$A37,СВЦЭМ!$B$33:$B$776,D$11)+'СЕТ СН'!$F$9+СВЦЭМ!$D$10+'СЕТ СН'!$F$5-'СЕТ СН'!$F$17</f>
        <v>2393.4959968600001</v>
      </c>
      <c r="E37" s="36">
        <f>SUMIFS(СВЦЭМ!$C$33:$C$776,СВЦЭМ!$A$33:$A$776,$A37,СВЦЭМ!$B$33:$B$776,E$11)+'СЕТ СН'!$F$9+СВЦЭМ!$D$10+'СЕТ СН'!$F$5-'СЕТ СН'!$F$17</f>
        <v>2412.4459428199998</v>
      </c>
      <c r="F37" s="36">
        <f>SUMIFS(СВЦЭМ!$C$33:$C$776,СВЦЭМ!$A$33:$A$776,$A37,СВЦЭМ!$B$33:$B$776,F$11)+'СЕТ СН'!$F$9+СВЦЭМ!$D$10+'СЕТ СН'!$F$5-'СЕТ СН'!$F$17</f>
        <v>2380.1503428999999</v>
      </c>
      <c r="G37" s="36">
        <f>SUMIFS(СВЦЭМ!$C$33:$C$776,СВЦЭМ!$A$33:$A$776,$A37,СВЦЭМ!$B$33:$B$776,G$11)+'СЕТ СН'!$F$9+СВЦЭМ!$D$10+'СЕТ СН'!$F$5-'СЕТ СН'!$F$17</f>
        <v>2350.52540963</v>
      </c>
      <c r="H37" s="36">
        <f>SUMIFS(СВЦЭМ!$C$33:$C$776,СВЦЭМ!$A$33:$A$776,$A37,СВЦЭМ!$B$33:$B$776,H$11)+'СЕТ СН'!$F$9+СВЦЭМ!$D$10+'СЕТ СН'!$F$5-'СЕТ СН'!$F$17</f>
        <v>2321.5969288900001</v>
      </c>
      <c r="I37" s="36">
        <f>SUMIFS(СВЦЭМ!$C$33:$C$776,СВЦЭМ!$A$33:$A$776,$A37,СВЦЭМ!$B$33:$B$776,I$11)+'СЕТ СН'!$F$9+СВЦЭМ!$D$10+'СЕТ СН'!$F$5-'СЕТ СН'!$F$17</f>
        <v>2306.5150218099998</v>
      </c>
      <c r="J37" s="36">
        <f>SUMIFS(СВЦЭМ!$C$33:$C$776,СВЦЭМ!$A$33:$A$776,$A37,СВЦЭМ!$B$33:$B$776,J$11)+'СЕТ СН'!$F$9+СВЦЭМ!$D$10+'СЕТ СН'!$F$5-'СЕТ СН'!$F$17</f>
        <v>2279.95160549</v>
      </c>
      <c r="K37" s="36">
        <f>SUMIFS(СВЦЭМ!$C$33:$C$776,СВЦЭМ!$A$33:$A$776,$A37,СВЦЭМ!$B$33:$B$776,K$11)+'СЕТ СН'!$F$9+СВЦЭМ!$D$10+'СЕТ СН'!$F$5-'СЕТ СН'!$F$17</f>
        <v>2251.3942413300001</v>
      </c>
      <c r="L37" s="36">
        <f>SUMIFS(СВЦЭМ!$C$33:$C$776,СВЦЭМ!$A$33:$A$776,$A37,СВЦЭМ!$B$33:$B$776,L$11)+'СЕТ СН'!$F$9+СВЦЭМ!$D$10+'СЕТ СН'!$F$5-'СЕТ СН'!$F$17</f>
        <v>2242.7244159299999</v>
      </c>
      <c r="M37" s="36">
        <f>SUMIFS(СВЦЭМ!$C$33:$C$776,СВЦЭМ!$A$33:$A$776,$A37,СВЦЭМ!$B$33:$B$776,M$11)+'СЕТ СН'!$F$9+СВЦЭМ!$D$10+'СЕТ СН'!$F$5-'СЕТ СН'!$F$17</f>
        <v>2274.4709866899998</v>
      </c>
      <c r="N37" s="36">
        <f>SUMIFS(СВЦЭМ!$C$33:$C$776,СВЦЭМ!$A$33:$A$776,$A37,СВЦЭМ!$B$33:$B$776,N$11)+'СЕТ СН'!$F$9+СВЦЭМ!$D$10+'СЕТ СН'!$F$5-'СЕТ СН'!$F$17</f>
        <v>2285.3671916799999</v>
      </c>
      <c r="O37" s="36">
        <f>SUMIFS(СВЦЭМ!$C$33:$C$776,СВЦЭМ!$A$33:$A$776,$A37,СВЦЭМ!$B$33:$B$776,O$11)+'СЕТ СН'!$F$9+СВЦЭМ!$D$10+'СЕТ СН'!$F$5-'СЕТ СН'!$F$17</f>
        <v>2296.2559236299999</v>
      </c>
      <c r="P37" s="36">
        <f>SUMIFS(СВЦЭМ!$C$33:$C$776,СВЦЭМ!$A$33:$A$776,$A37,СВЦЭМ!$B$33:$B$776,P$11)+'СЕТ СН'!$F$9+СВЦЭМ!$D$10+'СЕТ СН'!$F$5-'СЕТ СН'!$F$17</f>
        <v>2310.9795563099997</v>
      </c>
      <c r="Q37" s="36">
        <f>SUMIFS(СВЦЭМ!$C$33:$C$776,СВЦЭМ!$A$33:$A$776,$A37,СВЦЭМ!$B$33:$B$776,Q$11)+'СЕТ СН'!$F$9+СВЦЭМ!$D$10+'СЕТ СН'!$F$5-'СЕТ СН'!$F$17</f>
        <v>2323.8884292900002</v>
      </c>
      <c r="R37" s="36">
        <f>SUMIFS(СВЦЭМ!$C$33:$C$776,СВЦЭМ!$A$33:$A$776,$A37,СВЦЭМ!$B$33:$B$776,R$11)+'СЕТ СН'!$F$9+СВЦЭМ!$D$10+'СЕТ СН'!$F$5-'СЕТ СН'!$F$17</f>
        <v>2321.9258467099999</v>
      </c>
      <c r="S37" s="36">
        <f>SUMIFS(СВЦЭМ!$C$33:$C$776,СВЦЭМ!$A$33:$A$776,$A37,СВЦЭМ!$B$33:$B$776,S$11)+'СЕТ СН'!$F$9+СВЦЭМ!$D$10+'СЕТ СН'!$F$5-'СЕТ СН'!$F$17</f>
        <v>2326.49885748</v>
      </c>
      <c r="T37" s="36">
        <f>SUMIFS(СВЦЭМ!$C$33:$C$776,СВЦЭМ!$A$33:$A$776,$A37,СВЦЭМ!$B$33:$B$776,T$11)+'СЕТ СН'!$F$9+СВЦЭМ!$D$10+'СЕТ СН'!$F$5-'СЕТ СН'!$F$17</f>
        <v>2300.5695918000001</v>
      </c>
      <c r="U37" s="36">
        <f>SUMIFS(СВЦЭМ!$C$33:$C$776,СВЦЭМ!$A$33:$A$776,$A37,СВЦЭМ!$B$33:$B$776,U$11)+'СЕТ СН'!$F$9+СВЦЭМ!$D$10+'СЕТ СН'!$F$5-'СЕТ СН'!$F$17</f>
        <v>2305.7346010699998</v>
      </c>
      <c r="V37" s="36">
        <f>SUMIFS(СВЦЭМ!$C$33:$C$776,СВЦЭМ!$A$33:$A$776,$A37,СВЦЭМ!$B$33:$B$776,V$11)+'СЕТ СН'!$F$9+СВЦЭМ!$D$10+'СЕТ СН'!$F$5-'СЕТ СН'!$F$17</f>
        <v>2307.5206965399998</v>
      </c>
      <c r="W37" s="36">
        <f>SUMIFS(СВЦЭМ!$C$33:$C$776,СВЦЭМ!$A$33:$A$776,$A37,СВЦЭМ!$B$33:$B$776,W$11)+'СЕТ СН'!$F$9+СВЦЭМ!$D$10+'СЕТ СН'!$F$5-'СЕТ СН'!$F$17</f>
        <v>2320.2721936099997</v>
      </c>
      <c r="X37" s="36">
        <f>SUMIFS(СВЦЭМ!$C$33:$C$776,СВЦЭМ!$A$33:$A$776,$A37,СВЦЭМ!$B$33:$B$776,X$11)+'СЕТ СН'!$F$9+СВЦЭМ!$D$10+'СЕТ СН'!$F$5-'СЕТ СН'!$F$17</f>
        <v>2324.53784713</v>
      </c>
      <c r="Y37" s="36">
        <f>SUMIFS(СВЦЭМ!$C$33:$C$776,СВЦЭМ!$A$33:$A$776,$A37,СВЦЭМ!$B$33:$B$776,Y$11)+'СЕТ СН'!$F$9+СВЦЭМ!$D$10+'СЕТ СН'!$F$5-'СЕТ СН'!$F$17</f>
        <v>2332.5913997099997</v>
      </c>
    </row>
    <row r="38" spans="1:25" ht="15.5" x14ac:dyDescent="0.25">
      <c r="A38" s="35">
        <f t="shared" si="0"/>
        <v>43857</v>
      </c>
      <c r="B38" s="36">
        <f>SUMIFS(СВЦЭМ!$C$33:$C$776,СВЦЭМ!$A$33:$A$776,$A38,СВЦЭМ!$B$33:$B$776,B$11)+'СЕТ СН'!$F$9+СВЦЭМ!$D$10+'СЕТ СН'!$F$5-'СЕТ СН'!$F$17</f>
        <v>2355.3153916800002</v>
      </c>
      <c r="C38" s="36">
        <f>SUMIFS(СВЦЭМ!$C$33:$C$776,СВЦЭМ!$A$33:$A$776,$A38,СВЦЭМ!$B$33:$B$776,C$11)+'СЕТ СН'!$F$9+СВЦЭМ!$D$10+'СЕТ СН'!$F$5-'СЕТ СН'!$F$17</f>
        <v>2365.11298399</v>
      </c>
      <c r="D38" s="36">
        <f>SUMIFS(СВЦЭМ!$C$33:$C$776,СВЦЭМ!$A$33:$A$776,$A38,СВЦЭМ!$B$33:$B$776,D$11)+'СЕТ СН'!$F$9+СВЦЭМ!$D$10+'СЕТ СН'!$F$5-'СЕТ СН'!$F$17</f>
        <v>2378.9577076099999</v>
      </c>
      <c r="E38" s="36">
        <f>SUMIFS(СВЦЭМ!$C$33:$C$776,СВЦЭМ!$A$33:$A$776,$A38,СВЦЭМ!$B$33:$B$776,E$11)+'СЕТ СН'!$F$9+СВЦЭМ!$D$10+'СЕТ СН'!$F$5-'СЕТ СН'!$F$17</f>
        <v>2389.6341476399998</v>
      </c>
      <c r="F38" s="36">
        <f>SUMIFS(СВЦЭМ!$C$33:$C$776,СВЦЭМ!$A$33:$A$776,$A38,СВЦЭМ!$B$33:$B$776,F$11)+'СЕТ СН'!$F$9+СВЦЭМ!$D$10+'СЕТ СН'!$F$5-'СЕТ СН'!$F$17</f>
        <v>2385.25135512</v>
      </c>
      <c r="G38" s="36">
        <f>SUMIFS(СВЦЭМ!$C$33:$C$776,СВЦЭМ!$A$33:$A$776,$A38,СВЦЭМ!$B$33:$B$776,G$11)+'СЕТ СН'!$F$9+СВЦЭМ!$D$10+'СЕТ СН'!$F$5-'СЕТ СН'!$F$17</f>
        <v>2377.37315644</v>
      </c>
      <c r="H38" s="36">
        <f>SUMIFS(СВЦЭМ!$C$33:$C$776,СВЦЭМ!$A$33:$A$776,$A38,СВЦЭМ!$B$33:$B$776,H$11)+'СЕТ СН'!$F$9+СВЦЭМ!$D$10+'СЕТ СН'!$F$5-'СЕТ СН'!$F$17</f>
        <v>2336.66370439</v>
      </c>
      <c r="I38" s="36">
        <f>SUMIFS(СВЦЭМ!$C$33:$C$776,СВЦЭМ!$A$33:$A$776,$A38,СВЦЭМ!$B$33:$B$776,I$11)+'СЕТ СН'!$F$9+СВЦЭМ!$D$10+'СЕТ СН'!$F$5-'СЕТ СН'!$F$17</f>
        <v>2313.9702902999998</v>
      </c>
      <c r="J38" s="36">
        <f>SUMIFS(СВЦЭМ!$C$33:$C$776,СВЦЭМ!$A$33:$A$776,$A38,СВЦЭМ!$B$33:$B$776,J$11)+'СЕТ СН'!$F$9+СВЦЭМ!$D$10+'СЕТ СН'!$F$5-'СЕТ СН'!$F$17</f>
        <v>2274.9678871000001</v>
      </c>
      <c r="K38" s="36">
        <f>SUMIFS(СВЦЭМ!$C$33:$C$776,СВЦЭМ!$A$33:$A$776,$A38,СВЦЭМ!$B$33:$B$776,K$11)+'СЕТ СН'!$F$9+СВЦЭМ!$D$10+'СЕТ СН'!$F$5-'СЕТ СН'!$F$17</f>
        <v>2272.3118194399999</v>
      </c>
      <c r="L38" s="36">
        <f>SUMIFS(СВЦЭМ!$C$33:$C$776,СВЦЭМ!$A$33:$A$776,$A38,СВЦЭМ!$B$33:$B$776,L$11)+'СЕТ СН'!$F$9+СВЦЭМ!$D$10+'СЕТ СН'!$F$5-'СЕТ СН'!$F$17</f>
        <v>2284.4558771299999</v>
      </c>
      <c r="M38" s="36">
        <f>SUMIFS(СВЦЭМ!$C$33:$C$776,СВЦЭМ!$A$33:$A$776,$A38,СВЦЭМ!$B$33:$B$776,M$11)+'СЕТ СН'!$F$9+СВЦЭМ!$D$10+'СЕТ СН'!$F$5-'СЕТ СН'!$F$17</f>
        <v>2294.2828869699997</v>
      </c>
      <c r="N38" s="36">
        <f>SUMIFS(СВЦЭМ!$C$33:$C$776,СВЦЭМ!$A$33:$A$776,$A38,СВЦЭМ!$B$33:$B$776,N$11)+'СЕТ СН'!$F$9+СВЦЭМ!$D$10+'СЕТ СН'!$F$5-'СЕТ СН'!$F$17</f>
        <v>2314.6456889800002</v>
      </c>
      <c r="O38" s="36">
        <f>SUMIFS(СВЦЭМ!$C$33:$C$776,СВЦЭМ!$A$33:$A$776,$A38,СВЦЭМ!$B$33:$B$776,O$11)+'СЕТ СН'!$F$9+СВЦЭМ!$D$10+'СЕТ СН'!$F$5-'СЕТ СН'!$F$17</f>
        <v>2331.4992135699999</v>
      </c>
      <c r="P38" s="36">
        <f>SUMIFS(СВЦЭМ!$C$33:$C$776,СВЦЭМ!$A$33:$A$776,$A38,СВЦЭМ!$B$33:$B$776,P$11)+'СЕТ СН'!$F$9+СВЦЭМ!$D$10+'СЕТ СН'!$F$5-'СЕТ СН'!$F$17</f>
        <v>2353.5051258399999</v>
      </c>
      <c r="Q38" s="36">
        <f>SUMIFS(СВЦЭМ!$C$33:$C$776,СВЦЭМ!$A$33:$A$776,$A38,СВЦЭМ!$B$33:$B$776,Q$11)+'СЕТ СН'!$F$9+СВЦЭМ!$D$10+'СЕТ СН'!$F$5-'СЕТ СН'!$F$17</f>
        <v>2364.6130493999999</v>
      </c>
      <c r="R38" s="36">
        <f>SUMIFS(СВЦЭМ!$C$33:$C$776,СВЦЭМ!$A$33:$A$776,$A38,СВЦЭМ!$B$33:$B$776,R$11)+'СЕТ СН'!$F$9+СВЦЭМ!$D$10+'СЕТ СН'!$F$5-'СЕТ СН'!$F$17</f>
        <v>2363.2162808900002</v>
      </c>
      <c r="S38" s="36">
        <f>SUMIFS(СВЦЭМ!$C$33:$C$776,СВЦЭМ!$A$33:$A$776,$A38,СВЦЭМ!$B$33:$B$776,S$11)+'СЕТ СН'!$F$9+СВЦЭМ!$D$10+'СЕТ СН'!$F$5-'СЕТ СН'!$F$17</f>
        <v>2343.1448497299998</v>
      </c>
      <c r="T38" s="36">
        <f>SUMIFS(СВЦЭМ!$C$33:$C$776,СВЦЭМ!$A$33:$A$776,$A38,СВЦЭМ!$B$33:$B$776,T$11)+'СЕТ СН'!$F$9+СВЦЭМ!$D$10+'СЕТ СН'!$F$5-'СЕТ СН'!$F$17</f>
        <v>2313.97374244</v>
      </c>
      <c r="U38" s="36">
        <f>SUMIFS(СВЦЭМ!$C$33:$C$776,СВЦЭМ!$A$33:$A$776,$A38,СВЦЭМ!$B$33:$B$776,U$11)+'СЕТ СН'!$F$9+СВЦЭМ!$D$10+'СЕТ СН'!$F$5-'СЕТ СН'!$F$17</f>
        <v>2331.32258985</v>
      </c>
      <c r="V38" s="36">
        <f>SUMIFS(СВЦЭМ!$C$33:$C$776,СВЦЭМ!$A$33:$A$776,$A38,СВЦЭМ!$B$33:$B$776,V$11)+'СЕТ СН'!$F$9+СВЦЭМ!$D$10+'СЕТ СН'!$F$5-'СЕТ СН'!$F$17</f>
        <v>2328.4349336999999</v>
      </c>
      <c r="W38" s="36">
        <f>SUMIFS(СВЦЭМ!$C$33:$C$776,СВЦЭМ!$A$33:$A$776,$A38,СВЦЭМ!$B$33:$B$776,W$11)+'СЕТ СН'!$F$9+СВЦЭМ!$D$10+'СЕТ СН'!$F$5-'СЕТ СН'!$F$17</f>
        <v>2338.9673442499998</v>
      </c>
      <c r="X38" s="36">
        <f>SUMIFS(СВЦЭМ!$C$33:$C$776,СВЦЭМ!$A$33:$A$776,$A38,СВЦЭМ!$B$33:$B$776,X$11)+'СЕТ СН'!$F$9+СВЦЭМ!$D$10+'СЕТ СН'!$F$5-'СЕТ СН'!$F$17</f>
        <v>2344.87029841</v>
      </c>
      <c r="Y38" s="36">
        <f>SUMIFS(СВЦЭМ!$C$33:$C$776,СВЦЭМ!$A$33:$A$776,$A38,СВЦЭМ!$B$33:$B$776,Y$11)+'СЕТ СН'!$F$9+СВЦЭМ!$D$10+'СЕТ СН'!$F$5-'СЕТ СН'!$F$17</f>
        <v>2360.0348015499999</v>
      </c>
    </row>
    <row r="39" spans="1:25" ht="15.5" x14ac:dyDescent="0.25">
      <c r="A39" s="35">
        <f t="shared" si="0"/>
        <v>43858</v>
      </c>
      <c r="B39" s="36">
        <f>SUMIFS(СВЦЭМ!$C$33:$C$776,СВЦЭМ!$A$33:$A$776,$A39,СВЦЭМ!$B$33:$B$776,B$11)+'СЕТ СН'!$F$9+СВЦЭМ!$D$10+'СЕТ СН'!$F$5-'СЕТ СН'!$F$17</f>
        <v>2311.0323677900001</v>
      </c>
      <c r="C39" s="36">
        <f>SUMIFS(СВЦЭМ!$C$33:$C$776,СВЦЭМ!$A$33:$A$776,$A39,СВЦЭМ!$B$33:$B$776,C$11)+'СЕТ СН'!$F$9+СВЦЭМ!$D$10+'СЕТ СН'!$F$5-'СЕТ СН'!$F$17</f>
        <v>2342.7467609</v>
      </c>
      <c r="D39" s="36">
        <f>SUMIFS(СВЦЭМ!$C$33:$C$776,СВЦЭМ!$A$33:$A$776,$A39,СВЦЭМ!$B$33:$B$776,D$11)+'СЕТ СН'!$F$9+СВЦЭМ!$D$10+'СЕТ СН'!$F$5-'СЕТ СН'!$F$17</f>
        <v>2361.0310340599999</v>
      </c>
      <c r="E39" s="36">
        <f>SUMIFS(СВЦЭМ!$C$33:$C$776,СВЦЭМ!$A$33:$A$776,$A39,СВЦЭМ!$B$33:$B$776,E$11)+'СЕТ СН'!$F$9+СВЦЭМ!$D$10+'СЕТ СН'!$F$5-'СЕТ СН'!$F$17</f>
        <v>2361.41553458</v>
      </c>
      <c r="F39" s="36">
        <f>SUMIFS(СВЦЭМ!$C$33:$C$776,СВЦЭМ!$A$33:$A$776,$A39,СВЦЭМ!$B$33:$B$776,F$11)+'СЕТ СН'!$F$9+СВЦЭМ!$D$10+'СЕТ СН'!$F$5-'СЕТ СН'!$F$17</f>
        <v>2365.4470790300002</v>
      </c>
      <c r="G39" s="36">
        <f>SUMIFS(СВЦЭМ!$C$33:$C$776,СВЦЭМ!$A$33:$A$776,$A39,СВЦЭМ!$B$33:$B$776,G$11)+'СЕТ СН'!$F$9+СВЦЭМ!$D$10+'СЕТ СН'!$F$5-'СЕТ СН'!$F$17</f>
        <v>2348.03600194</v>
      </c>
      <c r="H39" s="36">
        <f>SUMIFS(СВЦЭМ!$C$33:$C$776,СВЦЭМ!$A$33:$A$776,$A39,СВЦЭМ!$B$33:$B$776,H$11)+'СЕТ СН'!$F$9+СВЦЭМ!$D$10+'СЕТ СН'!$F$5-'СЕТ СН'!$F$17</f>
        <v>2318.0533801000001</v>
      </c>
      <c r="I39" s="36">
        <f>SUMIFS(СВЦЭМ!$C$33:$C$776,СВЦЭМ!$A$33:$A$776,$A39,СВЦЭМ!$B$33:$B$776,I$11)+'СЕТ СН'!$F$9+СВЦЭМ!$D$10+'СЕТ СН'!$F$5-'СЕТ СН'!$F$17</f>
        <v>2275.7899086299999</v>
      </c>
      <c r="J39" s="36">
        <f>SUMIFS(СВЦЭМ!$C$33:$C$776,СВЦЭМ!$A$33:$A$776,$A39,СВЦЭМ!$B$33:$B$776,J$11)+'СЕТ СН'!$F$9+СВЦЭМ!$D$10+'СЕТ СН'!$F$5-'СЕТ СН'!$F$17</f>
        <v>2261.48165789</v>
      </c>
      <c r="K39" s="36">
        <f>SUMIFS(СВЦЭМ!$C$33:$C$776,СВЦЭМ!$A$33:$A$776,$A39,СВЦЭМ!$B$33:$B$776,K$11)+'СЕТ СН'!$F$9+СВЦЭМ!$D$10+'СЕТ СН'!$F$5-'СЕТ СН'!$F$17</f>
        <v>2250.8263022199999</v>
      </c>
      <c r="L39" s="36">
        <f>SUMIFS(СВЦЭМ!$C$33:$C$776,СВЦЭМ!$A$33:$A$776,$A39,СВЦЭМ!$B$33:$B$776,L$11)+'СЕТ СН'!$F$9+СВЦЭМ!$D$10+'СЕТ СН'!$F$5-'СЕТ СН'!$F$17</f>
        <v>2244.4361354000002</v>
      </c>
      <c r="M39" s="36">
        <f>SUMIFS(СВЦЭМ!$C$33:$C$776,СВЦЭМ!$A$33:$A$776,$A39,СВЦЭМ!$B$33:$B$776,M$11)+'СЕТ СН'!$F$9+СВЦЭМ!$D$10+'СЕТ СН'!$F$5-'СЕТ СН'!$F$17</f>
        <v>2276.05271051</v>
      </c>
      <c r="N39" s="36">
        <f>SUMIFS(СВЦЭМ!$C$33:$C$776,СВЦЭМ!$A$33:$A$776,$A39,СВЦЭМ!$B$33:$B$776,N$11)+'СЕТ СН'!$F$9+СВЦЭМ!$D$10+'СЕТ СН'!$F$5-'СЕТ СН'!$F$17</f>
        <v>2300.1736503699999</v>
      </c>
      <c r="O39" s="36">
        <f>SUMIFS(СВЦЭМ!$C$33:$C$776,СВЦЭМ!$A$33:$A$776,$A39,СВЦЭМ!$B$33:$B$776,O$11)+'СЕТ СН'!$F$9+СВЦЭМ!$D$10+'СЕТ СН'!$F$5-'СЕТ СН'!$F$17</f>
        <v>2289.7817772999997</v>
      </c>
      <c r="P39" s="36">
        <f>SUMIFS(СВЦЭМ!$C$33:$C$776,СВЦЭМ!$A$33:$A$776,$A39,СВЦЭМ!$B$33:$B$776,P$11)+'СЕТ СН'!$F$9+СВЦЭМ!$D$10+'СЕТ СН'!$F$5-'СЕТ СН'!$F$17</f>
        <v>2306.54294897</v>
      </c>
      <c r="Q39" s="36">
        <f>SUMIFS(СВЦЭМ!$C$33:$C$776,СВЦЭМ!$A$33:$A$776,$A39,СВЦЭМ!$B$33:$B$776,Q$11)+'СЕТ СН'!$F$9+СВЦЭМ!$D$10+'СЕТ СН'!$F$5-'СЕТ СН'!$F$17</f>
        <v>2317.3775204799999</v>
      </c>
      <c r="R39" s="36">
        <f>SUMIFS(СВЦЭМ!$C$33:$C$776,СВЦЭМ!$A$33:$A$776,$A39,СВЦЭМ!$B$33:$B$776,R$11)+'СЕТ СН'!$F$9+СВЦЭМ!$D$10+'СЕТ СН'!$F$5-'СЕТ СН'!$F$17</f>
        <v>2314.92420846</v>
      </c>
      <c r="S39" s="36">
        <f>SUMIFS(СВЦЭМ!$C$33:$C$776,СВЦЭМ!$A$33:$A$776,$A39,СВЦЭМ!$B$33:$B$776,S$11)+'СЕТ СН'!$F$9+СВЦЭМ!$D$10+'СЕТ СН'!$F$5-'СЕТ СН'!$F$17</f>
        <v>2301.1857019600002</v>
      </c>
      <c r="T39" s="36">
        <f>SUMIFS(СВЦЭМ!$C$33:$C$776,СВЦЭМ!$A$33:$A$776,$A39,СВЦЭМ!$B$33:$B$776,T$11)+'СЕТ СН'!$F$9+СВЦЭМ!$D$10+'СЕТ СН'!$F$5-'СЕТ СН'!$F$17</f>
        <v>2283.6999572300001</v>
      </c>
      <c r="U39" s="36">
        <f>SUMIFS(СВЦЭМ!$C$33:$C$776,СВЦЭМ!$A$33:$A$776,$A39,СВЦЭМ!$B$33:$B$776,U$11)+'СЕТ СН'!$F$9+СВЦЭМ!$D$10+'СЕТ СН'!$F$5-'СЕТ СН'!$F$17</f>
        <v>2279.4697804899997</v>
      </c>
      <c r="V39" s="36">
        <f>SUMIFS(СВЦЭМ!$C$33:$C$776,СВЦЭМ!$A$33:$A$776,$A39,СВЦЭМ!$B$33:$B$776,V$11)+'СЕТ СН'!$F$9+СВЦЭМ!$D$10+'СЕТ СН'!$F$5-'СЕТ СН'!$F$17</f>
        <v>2285.8195209999999</v>
      </c>
      <c r="W39" s="36">
        <f>SUMIFS(СВЦЭМ!$C$33:$C$776,СВЦЭМ!$A$33:$A$776,$A39,СВЦЭМ!$B$33:$B$776,W$11)+'СЕТ СН'!$F$9+СВЦЭМ!$D$10+'СЕТ СН'!$F$5-'СЕТ СН'!$F$17</f>
        <v>2293.0596546199999</v>
      </c>
      <c r="X39" s="36">
        <f>SUMIFS(СВЦЭМ!$C$33:$C$776,СВЦЭМ!$A$33:$A$776,$A39,СВЦЭМ!$B$33:$B$776,X$11)+'СЕТ СН'!$F$9+СВЦЭМ!$D$10+'СЕТ СН'!$F$5-'СЕТ СН'!$F$17</f>
        <v>2301.65539107</v>
      </c>
      <c r="Y39" s="36">
        <f>SUMIFS(СВЦЭМ!$C$33:$C$776,СВЦЭМ!$A$33:$A$776,$A39,СВЦЭМ!$B$33:$B$776,Y$11)+'СЕТ СН'!$F$9+СВЦЭМ!$D$10+'СЕТ СН'!$F$5-'СЕТ СН'!$F$17</f>
        <v>2326.6565112999997</v>
      </c>
    </row>
    <row r="40" spans="1:25" ht="15.5" x14ac:dyDescent="0.25">
      <c r="A40" s="35">
        <f t="shared" si="0"/>
        <v>43859</v>
      </c>
      <c r="B40" s="36">
        <f>SUMIFS(СВЦЭМ!$C$33:$C$776,СВЦЭМ!$A$33:$A$776,$A40,СВЦЭМ!$B$33:$B$776,B$11)+'СЕТ СН'!$F$9+СВЦЭМ!$D$10+'СЕТ СН'!$F$5-'СЕТ СН'!$F$17</f>
        <v>2365.66522278</v>
      </c>
      <c r="C40" s="36">
        <f>SUMIFS(СВЦЭМ!$C$33:$C$776,СВЦЭМ!$A$33:$A$776,$A40,СВЦЭМ!$B$33:$B$776,C$11)+'СЕТ СН'!$F$9+СВЦЭМ!$D$10+'СЕТ СН'!$F$5-'СЕТ СН'!$F$17</f>
        <v>2389.0142086799997</v>
      </c>
      <c r="D40" s="36">
        <f>SUMIFS(СВЦЭМ!$C$33:$C$776,СВЦЭМ!$A$33:$A$776,$A40,СВЦЭМ!$B$33:$B$776,D$11)+'СЕТ СН'!$F$9+СВЦЭМ!$D$10+'СЕТ СН'!$F$5-'СЕТ СН'!$F$17</f>
        <v>2390.8008259799999</v>
      </c>
      <c r="E40" s="36">
        <f>SUMIFS(СВЦЭМ!$C$33:$C$776,СВЦЭМ!$A$33:$A$776,$A40,СВЦЭМ!$B$33:$B$776,E$11)+'СЕТ СН'!$F$9+СВЦЭМ!$D$10+'СЕТ СН'!$F$5-'СЕТ СН'!$F$17</f>
        <v>2401.33784758</v>
      </c>
      <c r="F40" s="36">
        <f>SUMIFS(СВЦЭМ!$C$33:$C$776,СВЦЭМ!$A$33:$A$776,$A40,СВЦЭМ!$B$33:$B$776,F$11)+'СЕТ СН'!$F$9+СВЦЭМ!$D$10+'СЕТ СН'!$F$5-'СЕТ СН'!$F$17</f>
        <v>2412.8819475700002</v>
      </c>
      <c r="G40" s="36">
        <f>SUMIFS(СВЦЭМ!$C$33:$C$776,СВЦЭМ!$A$33:$A$776,$A40,СВЦЭМ!$B$33:$B$776,G$11)+'СЕТ СН'!$F$9+СВЦЭМ!$D$10+'СЕТ СН'!$F$5-'СЕТ СН'!$F$17</f>
        <v>2394.6024309899999</v>
      </c>
      <c r="H40" s="36">
        <f>SUMIFS(СВЦЭМ!$C$33:$C$776,СВЦЭМ!$A$33:$A$776,$A40,СВЦЭМ!$B$33:$B$776,H$11)+'СЕТ СН'!$F$9+СВЦЭМ!$D$10+'СЕТ СН'!$F$5-'СЕТ СН'!$F$17</f>
        <v>2357.1139473799999</v>
      </c>
      <c r="I40" s="36">
        <f>SUMIFS(СВЦЭМ!$C$33:$C$776,СВЦЭМ!$A$33:$A$776,$A40,СВЦЭМ!$B$33:$B$776,I$11)+'СЕТ СН'!$F$9+СВЦЭМ!$D$10+'СЕТ СН'!$F$5-'СЕТ СН'!$F$17</f>
        <v>2327.4849720399998</v>
      </c>
      <c r="J40" s="36">
        <f>SUMIFS(СВЦЭМ!$C$33:$C$776,СВЦЭМ!$A$33:$A$776,$A40,СВЦЭМ!$B$33:$B$776,J$11)+'СЕТ СН'!$F$9+СВЦЭМ!$D$10+'СЕТ СН'!$F$5-'СЕТ СН'!$F$17</f>
        <v>2297.4627379499998</v>
      </c>
      <c r="K40" s="36">
        <f>SUMIFS(СВЦЭМ!$C$33:$C$776,СВЦЭМ!$A$33:$A$776,$A40,СВЦЭМ!$B$33:$B$776,K$11)+'СЕТ СН'!$F$9+СВЦЭМ!$D$10+'СЕТ СН'!$F$5-'СЕТ СН'!$F$17</f>
        <v>2284.4516628299998</v>
      </c>
      <c r="L40" s="36">
        <f>SUMIFS(СВЦЭМ!$C$33:$C$776,СВЦЭМ!$A$33:$A$776,$A40,СВЦЭМ!$B$33:$B$776,L$11)+'СЕТ СН'!$F$9+СВЦЭМ!$D$10+'СЕТ СН'!$F$5-'СЕТ СН'!$F$17</f>
        <v>2267.3039411599998</v>
      </c>
      <c r="M40" s="36">
        <f>SUMIFS(СВЦЭМ!$C$33:$C$776,СВЦЭМ!$A$33:$A$776,$A40,СВЦЭМ!$B$33:$B$776,M$11)+'СЕТ СН'!$F$9+СВЦЭМ!$D$10+'СЕТ СН'!$F$5-'СЕТ СН'!$F$17</f>
        <v>2276.1543906100001</v>
      </c>
      <c r="N40" s="36">
        <f>SUMIFS(СВЦЭМ!$C$33:$C$776,СВЦЭМ!$A$33:$A$776,$A40,СВЦЭМ!$B$33:$B$776,N$11)+'СЕТ СН'!$F$9+СВЦЭМ!$D$10+'СЕТ СН'!$F$5-'СЕТ СН'!$F$17</f>
        <v>2297.68729768</v>
      </c>
      <c r="O40" s="36">
        <f>SUMIFS(СВЦЭМ!$C$33:$C$776,СВЦЭМ!$A$33:$A$776,$A40,СВЦЭМ!$B$33:$B$776,O$11)+'СЕТ СН'!$F$9+СВЦЭМ!$D$10+'СЕТ СН'!$F$5-'СЕТ СН'!$F$17</f>
        <v>2312.0652025700001</v>
      </c>
      <c r="P40" s="36">
        <f>SUMIFS(СВЦЭМ!$C$33:$C$776,СВЦЭМ!$A$33:$A$776,$A40,СВЦЭМ!$B$33:$B$776,P$11)+'СЕТ СН'!$F$9+СВЦЭМ!$D$10+'СЕТ СН'!$F$5-'СЕТ СН'!$F$17</f>
        <v>2342.1145053800001</v>
      </c>
      <c r="Q40" s="36">
        <f>SUMIFS(СВЦЭМ!$C$33:$C$776,СВЦЭМ!$A$33:$A$776,$A40,СВЦЭМ!$B$33:$B$776,Q$11)+'СЕТ СН'!$F$9+СВЦЭМ!$D$10+'СЕТ СН'!$F$5-'СЕТ СН'!$F$17</f>
        <v>2360.7559973799998</v>
      </c>
      <c r="R40" s="36">
        <f>SUMIFS(СВЦЭМ!$C$33:$C$776,СВЦЭМ!$A$33:$A$776,$A40,СВЦЭМ!$B$33:$B$776,R$11)+'СЕТ СН'!$F$9+СВЦЭМ!$D$10+'СЕТ СН'!$F$5-'СЕТ СН'!$F$17</f>
        <v>2346.9245787700002</v>
      </c>
      <c r="S40" s="36">
        <f>SUMIFS(СВЦЭМ!$C$33:$C$776,СВЦЭМ!$A$33:$A$776,$A40,СВЦЭМ!$B$33:$B$776,S$11)+'СЕТ СН'!$F$9+СВЦЭМ!$D$10+'СЕТ СН'!$F$5-'СЕТ СН'!$F$17</f>
        <v>2330.4255392300001</v>
      </c>
      <c r="T40" s="36">
        <f>SUMIFS(СВЦЭМ!$C$33:$C$776,СВЦЭМ!$A$33:$A$776,$A40,СВЦЭМ!$B$33:$B$776,T$11)+'СЕТ СН'!$F$9+СВЦЭМ!$D$10+'СЕТ СН'!$F$5-'СЕТ СН'!$F$17</f>
        <v>2308.75883423</v>
      </c>
      <c r="U40" s="36">
        <f>SUMIFS(СВЦЭМ!$C$33:$C$776,СВЦЭМ!$A$33:$A$776,$A40,СВЦЭМ!$B$33:$B$776,U$11)+'СЕТ СН'!$F$9+СВЦЭМ!$D$10+'СЕТ СН'!$F$5-'СЕТ СН'!$F$17</f>
        <v>2308.2952344099999</v>
      </c>
      <c r="V40" s="36">
        <f>SUMIFS(СВЦЭМ!$C$33:$C$776,СВЦЭМ!$A$33:$A$776,$A40,СВЦЭМ!$B$33:$B$776,V$11)+'СЕТ СН'!$F$9+СВЦЭМ!$D$10+'СЕТ СН'!$F$5-'СЕТ СН'!$F$17</f>
        <v>2299.3007357900001</v>
      </c>
      <c r="W40" s="36">
        <f>SUMIFS(СВЦЭМ!$C$33:$C$776,СВЦЭМ!$A$33:$A$776,$A40,СВЦЭМ!$B$33:$B$776,W$11)+'СЕТ СН'!$F$9+СВЦЭМ!$D$10+'СЕТ СН'!$F$5-'СЕТ СН'!$F$17</f>
        <v>2328.4182039500001</v>
      </c>
      <c r="X40" s="36">
        <f>SUMIFS(СВЦЭМ!$C$33:$C$776,СВЦЭМ!$A$33:$A$776,$A40,СВЦЭМ!$B$33:$B$776,X$11)+'СЕТ СН'!$F$9+СВЦЭМ!$D$10+'СЕТ СН'!$F$5-'СЕТ СН'!$F$17</f>
        <v>2313.7650095600002</v>
      </c>
      <c r="Y40" s="36">
        <f>SUMIFS(СВЦЭМ!$C$33:$C$776,СВЦЭМ!$A$33:$A$776,$A40,СВЦЭМ!$B$33:$B$776,Y$11)+'СЕТ СН'!$F$9+СВЦЭМ!$D$10+'СЕТ СН'!$F$5-'СЕТ СН'!$F$17</f>
        <v>2347.1755244199999</v>
      </c>
    </row>
    <row r="41" spans="1:25" ht="15.5" x14ac:dyDescent="0.25">
      <c r="A41" s="35">
        <f t="shared" si="0"/>
        <v>43860</v>
      </c>
      <c r="B41" s="36">
        <f>SUMIFS(СВЦЭМ!$C$33:$C$776,СВЦЭМ!$A$33:$A$776,$A41,СВЦЭМ!$B$33:$B$776,B$11)+'СЕТ СН'!$F$9+СВЦЭМ!$D$10+'СЕТ СН'!$F$5-'СЕТ СН'!$F$17</f>
        <v>2363.2772126599998</v>
      </c>
      <c r="C41" s="36">
        <f>SUMIFS(СВЦЭМ!$C$33:$C$776,СВЦЭМ!$A$33:$A$776,$A41,СВЦЭМ!$B$33:$B$776,C$11)+'СЕТ СН'!$F$9+СВЦЭМ!$D$10+'СЕТ СН'!$F$5-'СЕТ СН'!$F$17</f>
        <v>2385.23388488</v>
      </c>
      <c r="D41" s="36">
        <f>SUMIFS(СВЦЭМ!$C$33:$C$776,СВЦЭМ!$A$33:$A$776,$A41,СВЦЭМ!$B$33:$B$776,D$11)+'СЕТ СН'!$F$9+СВЦЭМ!$D$10+'СЕТ СН'!$F$5-'СЕТ СН'!$F$17</f>
        <v>2392.09917808</v>
      </c>
      <c r="E41" s="36">
        <f>SUMIFS(СВЦЭМ!$C$33:$C$776,СВЦЭМ!$A$33:$A$776,$A41,СВЦЭМ!$B$33:$B$776,E$11)+'СЕТ СН'!$F$9+СВЦЭМ!$D$10+'СЕТ СН'!$F$5-'СЕТ СН'!$F$17</f>
        <v>2394.3423667799998</v>
      </c>
      <c r="F41" s="36">
        <f>SUMIFS(СВЦЭМ!$C$33:$C$776,СВЦЭМ!$A$33:$A$776,$A41,СВЦЭМ!$B$33:$B$776,F$11)+'СЕТ СН'!$F$9+СВЦЭМ!$D$10+'СЕТ СН'!$F$5-'СЕТ СН'!$F$17</f>
        <v>2382.2747842199997</v>
      </c>
      <c r="G41" s="36">
        <f>SUMIFS(СВЦЭМ!$C$33:$C$776,СВЦЭМ!$A$33:$A$776,$A41,СВЦЭМ!$B$33:$B$776,G$11)+'СЕТ СН'!$F$9+СВЦЭМ!$D$10+'СЕТ СН'!$F$5-'СЕТ СН'!$F$17</f>
        <v>2369.8721094299999</v>
      </c>
      <c r="H41" s="36">
        <f>SUMIFS(СВЦЭМ!$C$33:$C$776,СВЦЭМ!$A$33:$A$776,$A41,СВЦЭМ!$B$33:$B$776,H$11)+'СЕТ СН'!$F$9+СВЦЭМ!$D$10+'СЕТ СН'!$F$5-'СЕТ СН'!$F$17</f>
        <v>2337.5088393999999</v>
      </c>
      <c r="I41" s="36">
        <f>SUMIFS(СВЦЭМ!$C$33:$C$776,СВЦЭМ!$A$33:$A$776,$A41,СВЦЭМ!$B$33:$B$776,I$11)+'СЕТ СН'!$F$9+СВЦЭМ!$D$10+'СЕТ СН'!$F$5-'СЕТ СН'!$F$17</f>
        <v>2308.4977456799998</v>
      </c>
      <c r="J41" s="36">
        <f>SUMIFS(СВЦЭМ!$C$33:$C$776,СВЦЭМ!$A$33:$A$776,$A41,СВЦЭМ!$B$33:$B$776,J$11)+'СЕТ СН'!$F$9+СВЦЭМ!$D$10+'СЕТ СН'!$F$5-'СЕТ СН'!$F$17</f>
        <v>2279.56589192</v>
      </c>
      <c r="K41" s="36">
        <f>SUMIFS(СВЦЭМ!$C$33:$C$776,СВЦЭМ!$A$33:$A$776,$A41,СВЦЭМ!$B$33:$B$776,K$11)+'СЕТ СН'!$F$9+СВЦЭМ!$D$10+'СЕТ СН'!$F$5-'СЕТ СН'!$F$17</f>
        <v>2260.8778041800001</v>
      </c>
      <c r="L41" s="36">
        <f>SUMIFS(СВЦЭМ!$C$33:$C$776,СВЦЭМ!$A$33:$A$776,$A41,СВЦЭМ!$B$33:$B$776,L$11)+'СЕТ СН'!$F$9+СВЦЭМ!$D$10+'СЕТ СН'!$F$5-'СЕТ СН'!$F$17</f>
        <v>2262.5322391</v>
      </c>
      <c r="M41" s="36">
        <f>SUMIFS(СВЦЭМ!$C$33:$C$776,СВЦЭМ!$A$33:$A$776,$A41,СВЦЭМ!$B$33:$B$776,M$11)+'СЕТ СН'!$F$9+СВЦЭМ!$D$10+'СЕТ СН'!$F$5-'СЕТ СН'!$F$17</f>
        <v>2275.4196486599999</v>
      </c>
      <c r="N41" s="36">
        <f>SUMIFS(СВЦЭМ!$C$33:$C$776,СВЦЭМ!$A$33:$A$776,$A41,СВЦЭМ!$B$33:$B$776,N$11)+'СЕТ СН'!$F$9+СВЦЭМ!$D$10+'СЕТ СН'!$F$5-'СЕТ СН'!$F$17</f>
        <v>2301.8633233700002</v>
      </c>
      <c r="O41" s="36">
        <f>SUMIFS(СВЦЭМ!$C$33:$C$776,СВЦЭМ!$A$33:$A$776,$A41,СВЦЭМ!$B$33:$B$776,O$11)+'СЕТ СН'!$F$9+СВЦЭМ!$D$10+'СЕТ СН'!$F$5-'СЕТ СН'!$F$17</f>
        <v>2318.4839053199998</v>
      </c>
      <c r="P41" s="36">
        <f>SUMIFS(СВЦЭМ!$C$33:$C$776,СВЦЭМ!$A$33:$A$776,$A41,СВЦЭМ!$B$33:$B$776,P$11)+'СЕТ СН'!$F$9+СВЦЭМ!$D$10+'СЕТ СН'!$F$5-'СЕТ СН'!$F$17</f>
        <v>2353.0389260299999</v>
      </c>
      <c r="Q41" s="36">
        <f>SUMIFS(СВЦЭМ!$C$33:$C$776,СВЦЭМ!$A$33:$A$776,$A41,СВЦЭМ!$B$33:$B$776,Q$11)+'СЕТ СН'!$F$9+СВЦЭМ!$D$10+'СЕТ СН'!$F$5-'СЕТ СН'!$F$17</f>
        <v>2371.0167288499997</v>
      </c>
      <c r="R41" s="36">
        <f>SUMIFS(СВЦЭМ!$C$33:$C$776,СВЦЭМ!$A$33:$A$776,$A41,СВЦЭМ!$B$33:$B$776,R$11)+'СЕТ СН'!$F$9+СВЦЭМ!$D$10+'СЕТ СН'!$F$5-'СЕТ СН'!$F$17</f>
        <v>2348.1981084499998</v>
      </c>
      <c r="S41" s="36">
        <f>SUMIFS(СВЦЭМ!$C$33:$C$776,СВЦЭМ!$A$33:$A$776,$A41,СВЦЭМ!$B$33:$B$776,S$11)+'СЕТ СН'!$F$9+СВЦЭМ!$D$10+'СЕТ СН'!$F$5-'СЕТ СН'!$F$17</f>
        <v>2302.7069418000001</v>
      </c>
      <c r="T41" s="36">
        <f>SUMIFS(СВЦЭМ!$C$33:$C$776,СВЦЭМ!$A$33:$A$776,$A41,СВЦЭМ!$B$33:$B$776,T$11)+'СЕТ СН'!$F$9+СВЦЭМ!$D$10+'СЕТ СН'!$F$5-'СЕТ СН'!$F$17</f>
        <v>2282.1151857499999</v>
      </c>
      <c r="U41" s="36">
        <f>SUMIFS(СВЦЭМ!$C$33:$C$776,СВЦЭМ!$A$33:$A$776,$A41,СВЦЭМ!$B$33:$B$776,U$11)+'СЕТ СН'!$F$9+СВЦЭМ!$D$10+'СЕТ СН'!$F$5-'СЕТ СН'!$F$17</f>
        <v>2291.19913013</v>
      </c>
      <c r="V41" s="36">
        <f>SUMIFS(СВЦЭМ!$C$33:$C$776,СВЦЭМ!$A$33:$A$776,$A41,СВЦЭМ!$B$33:$B$776,V$11)+'СЕТ СН'!$F$9+СВЦЭМ!$D$10+'СЕТ СН'!$F$5-'СЕТ СН'!$F$17</f>
        <v>2283.3691199599998</v>
      </c>
      <c r="W41" s="36">
        <f>SUMIFS(СВЦЭМ!$C$33:$C$776,СВЦЭМ!$A$33:$A$776,$A41,СВЦЭМ!$B$33:$B$776,W$11)+'СЕТ СН'!$F$9+СВЦЭМ!$D$10+'СЕТ СН'!$F$5-'СЕТ СН'!$F$17</f>
        <v>2290.8140668400001</v>
      </c>
      <c r="X41" s="36">
        <f>SUMIFS(СВЦЭМ!$C$33:$C$776,СВЦЭМ!$A$33:$A$776,$A41,СВЦЭМ!$B$33:$B$776,X$11)+'СЕТ СН'!$F$9+СВЦЭМ!$D$10+'СЕТ СН'!$F$5-'СЕТ СН'!$F$17</f>
        <v>2291.4081692499999</v>
      </c>
      <c r="Y41" s="36">
        <f>SUMIFS(СВЦЭМ!$C$33:$C$776,СВЦЭМ!$A$33:$A$776,$A41,СВЦЭМ!$B$33:$B$776,Y$11)+'СЕТ СН'!$F$9+СВЦЭМ!$D$10+'СЕТ СН'!$F$5-'СЕТ СН'!$F$17</f>
        <v>2293.3353966899999</v>
      </c>
    </row>
    <row r="42" spans="1:25" ht="15.5" x14ac:dyDescent="0.25">
      <c r="A42" s="35">
        <f t="shared" si="0"/>
        <v>43861</v>
      </c>
      <c r="B42" s="36">
        <f>SUMIFS(СВЦЭМ!$C$33:$C$776,СВЦЭМ!$A$33:$A$776,$A42,СВЦЭМ!$B$33:$B$776,B$11)+'СЕТ СН'!$F$9+СВЦЭМ!$D$10+'СЕТ СН'!$F$5-'СЕТ СН'!$F$17</f>
        <v>2327.5634152600001</v>
      </c>
      <c r="C42" s="36">
        <f>SUMIFS(СВЦЭМ!$C$33:$C$776,СВЦЭМ!$A$33:$A$776,$A42,СВЦЭМ!$B$33:$B$776,C$11)+'СЕТ СН'!$F$9+СВЦЭМ!$D$10+'СЕТ СН'!$F$5-'СЕТ СН'!$F$17</f>
        <v>2353.6312896199997</v>
      </c>
      <c r="D42" s="36">
        <f>SUMIFS(СВЦЭМ!$C$33:$C$776,СВЦЭМ!$A$33:$A$776,$A42,СВЦЭМ!$B$33:$B$776,D$11)+'СЕТ СН'!$F$9+СВЦЭМ!$D$10+'СЕТ СН'!$F$5-'СЕТ СН'!$F$17</f>
        <v>2368.56928582</v>
      </c>
      <c r="E42" s="36">
        <f>SUMIFS(СВЦЭМ!$C$33:$C$776,СВЦЭМ!$A$33:$A$776,$A42,СВЦЭМ!$B$33:$B$776,E$11)+'СЕТ СН'!$F$9+СВЦЭМ!$D$10+'СЕТ СН'!$F$5-'СЕТ СН'!$F$17</f>
        <v>2377.5174708700001</v>
      </c>
      <c r="F42" s="36">
        <f>SUMIFS(СВЦЭМ!$C$33:$C$776,СВЦЭМ!$A$33:$A$776,$A42,СВЦЭМ!$B$33:$B$776,F$11)+'СЕТ СН'!$F$9+СВЦЭМ!$D$10+'СЕТ СН'!$F$5-'СЕТ СН'!$F$17</f>
        <v>2361.2167666099999</v>
      </c>
      <c r="G42" s="36">
        <f>SUMIFS(СВЦЭМ!$C$33:$C$776,СВЦЭМ!$A$33:$A$776,$A42,СВЦЭМ!$B$33:$B$776,G$11)+'СЕТ СН'!$F$9+СВЦЭМ!$D$10+'СЕТ СН'!$F$5-'СЕТ СН'!$F$17</f>
        <v>2336.8656109100002</v>
      </c>
      <c r="H42" s="36">
        <f>SUMIFS(СВЦЭМ!$C$33:$C$776,СВЦЭМ!$A$33:$A$776,$A42,СВЦЭМ!$B$33:$B$776,H$11)+'СЕТ СН'!$F$9+СВЦЭМ!$D$10+'СЕТ СН'!$F$5-'СЕТ СН'!$F$17</f>
        <v>2314.8533546099998</v>
      </c>
      <c r="I42" s="36">
        <f>SUMIFS(СВЦЭМ!$C$33:$C$776,СВЦЭМ!$A$33:$A$776,$A42,СВЦЭМ!$B$33:$B$776,I$11)+'СЕТ СН'!$F$9+СВЦЭМ!$D$10+'СЕТ СН'!$F$5-'СЕТ СН'!$F$17</f>
        <v>2306.3048523899997</v>
      </c>
      <c r="J42" s="36">
        <f>SUMIFS(СВЦЭМ!$C$33:$C$776,СВЦЭМ!$A$33:$A$776,$A42,СВЦЭМ!$B$33:$B$776,J$11)+'СЕТ СН'!$F$9+СВЦЭМ!$D$10+'СЕТ СН'!$F$5-'СЕТ СН'!$F$17</f>
        <v>2283.4594399899997</v>
      </c>
      <c r="K42" s="36">
        <f>SUMIFS(СВЦЭМ!$C$33:$C$776,СВЦЭМ!$A$33:$A$776,$A42,СВЦЭМ!$B$33:$B$776,K$11)+'СЕТ СН'!$F$9+СВЦЭМ!$D$10+'СЕТ СН'!$F$5-'СЕТ СН'!$F$17</f>
        <v>2269.0333650699999</v>
      </c>
      <c r="L42" s="36">
        <f>SUMIFS(СВЦЭМ!$C$33:$C$776,СВЦЭМ!$A$33:$A$776,$A42,СВЦЭМ!$B$33:$B$776,L$11)+'СЕТ СН'!$F$9+СВЦЭМ!$D$10+'СЕТ СН'!$F$5-'СЕТ СН'!$F$17</f>
        <v>2270.7548889300001</v>
      </c>
      <c r="M42" s="36">
        <f>SUMIFS(СВЦЭМ!$C$33:$C$776,СВЦЭМ!$A$33:$A$776,$A42,СВЦЭМ!$B$33:$B$776,M$11)+'СЕТ СН'!$F$9+СВЦЭМ!$D$10+'СЕТ СН'!$F$5-'СЕТ СН'!$F$17</f>
        <v>2294.67430255</v>
      </c>
      <c r="N42" s="36">
        <f>SUMIFS(СВЦЭМ!$C$33:$C$776,СВЦЭМ!$A$33:$A$776,$A42,СВЦЭМ!$B$33:$B$776,N$11)+'СЕТ СН'!$F$9+СВЦЭМ!$D$10+'СЕТ СН'!$F$5-'СЕТ СН'!$F$17</f>
        <v>2321.4341553499999</v>
      </c>
      <c r="O42" s="36">
        <f>SUMIFS(СВЦЭМ!$C$33:$C$776,СВЦЭМ!$A$33:$A$776,$A42,СВЦЭМ!$B$33:$B$776,O$11)+'СЕТ СН'!$F$9+СВЦЭМ!$D$10+'СЕТ СН'!$F$5-'СЕТ СН'!$F$17</f>
        <v>2302.1217715100001</v>
      </c>
      <c r="P42" s="36">
        <f>SUMIFS(СВЦЭМ!$C$33:$C$776,СВЦЭМ!$A$33:$A$776,$A42,СВЦЭМ!$B$33:$B$776,P$11)+'СЕТ СН'!$F$9+СВЦЭМ!$D$10+'СЕТ СН'!$F$5-'СЕТ СН'!$F$17</f>
        <v>2315.4797868400001</v>
      </c>
      <c r="Q42" s="36">
        <f>SUMIFS(СВЦЭМ!$C$33:$C$776,СВЦЭМ!$A$33:$A$776,$A42,СВЦЭМ!$B$33:$B$776,Q$11)+'СЕТ СН'!$F$9+СВЦЭМ!$D$10+'СЕТ СН'!$F$5-'СЕТ СН'!$F$17</f>
        <v>2318.8802836599998</v>
      </c>
      <c r="R42" s="36">
        <f>SUMIFS(СВЦЭМ!$C$33:$C$776,СВЦЭМ!$A$33:$A$776,$A42,СВЦЭМ!$B$33:$B$776,R$11)+'СЕТ СН'!$F$9+СВЦЭМ!$D$10+'СЕТ СН'!$F$5-'СЕТ СН'!$F$17</f>
        <v>2313.2847561600001</v>
      </c>
      <c r="S42" s="36">
        <f>SUMIFS(СВЦЭМ!$C$33:$C$776,СВЦЭМ!$A$33:$A$776,$A42,СВЦЭМ!$B$33:$B$776,S$11)+'СЕТ СН'!$F$9+СВЦЭМ!$D$10+'СЕТ СН'!$F$5-'СЕТ СН'!$F$17</f>
        <v>2302.6825702900001</v>
      </c>
      <c r="T42" s="36">
        <f>SUMIFS(СВЦЭМ!$C$33:$C$776,СВЦЭМ!$A$33:$A$776,$A42,СВЦЭМ!$B$33:$B$776,T$11)+'СЕТ СН'!$F$9+СВЦЭМ!$D$10+'СЕТ СН'!$F$5-'СЕТ СН'!$F$17</f>
        <v>2282.93985062</v>
      </c>
      <c r="U42" s="36">
        <f>SUMIFS(СВЦЭМ!$C$33:$C$776,СВЦЭМ!$A$33:$A$776,$A42,СВЦЭМ!$B$33:$B$776,U$11)+'СЕТ СН'!$F$9+СВЦЭМ!$D$10+'СЕТ СН'!$F$5-'СЕТ СН'!$F$17</f>
        <v>2283.1982286699999</v>
      </c>
      <c r="V42" s="36">
        <f>SUMIFS(СВЦЭМ!$C$33:$C$776,СВЦЭМ!$A$33:$A$776,$A42,СВЦЭМ!$B$33:$B$776,V$11)+'СЕТ СН'!$F$9+СВЦЭМ!$D$10+'СЕТ СН'!$F$5-'СЕТ СН'!$F$17</f>
        <v>2289.5630755299999</v>
      </c>
      <c r="W42" s="36">
        <f>SUMIFS(СВЦЭМ!$C$33:$C$776,СВЦЭМ!$A$33:$A$776,$A42,СВЦЭМ!$B$33:$B$776,W$11)+'СЕТ СН'!$F$9+СВЦЭМ!$D$10+'СЕТ СН'!$F$5-'СЕТ СН'!$F$17</f>
        <v>2299.8491567900001</v>
      </c>
      <c r="X42" s="36">
        <f>SUMIFS(СВЦЭМ!$C$33:$C$776,СВЦЭМ!$A$33:$A$776,$A42,СВЦЭМ!$B$33:$B$776,X$11)+'СЕТ СН'!$F$9+СВЦЭМ!$D$10+'СЕТ СН'!$F$5-'СЕТ СН'!$F$17</f>
        <v>2301.2687169800001</v>
      </c>
      <c r="Y42" s="36">
        <f>SUMIFS(СВЦЭМ!$C$33:$C$776,СВЦЭМ!$A$33:$A$776,$A42,СВЦЭМ!$B$33:$B$776,Y$11)+'СЕТ СН'!$F$9+СВЦЭМ!$D$10+'СЕТ СН'!$F$5-'СЕТ СН'!$F$17</f>
        <v>2312.91286967</v>
      </c>
    </row>
    <row r="43" spans="1:25" ht="15.5" x14ac:dyDescent="0.3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5" x14ac:dyDescent="0.25">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5">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5">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5">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5" x14ac:dyDescent="0.25">
      <c r="A48" s="35" t="str">
        <f>A12</f>
        <v>01.01.2020</v>
      </c>
      <c r="B48" s="36">
        <f>SUMIFS(СВЦЭМ!$C$33:$C$776,СВЦЭМ!$A$33:$A$776,$A48,СВЦЭМ!$B$33:$B$776,B$47)+'СЕТ СН'!$G$9+СВЦЭМ!$D$10+'СЕТ СН'!$G$5-'СЕТ СН'!$G$17</f>
        <v>2982.55970733</v>
      </c>
      <c r="C48" s="36">
        <f>SUMIFS(СВЦЭМ!$C$33:$C$776,СВЦЭМ!$A$33:$A$776,$A48,СВЦЭМ!$B$33:$B$776,C$47)+'СЕТ СН'!$G$9+СВЦЭМ!$D$10+'СЕТ СН'!$G$5-'СЕТ СН'!$G$17</f>
        <v>2958.1079683100002</v>
      </c>
      <c r="D48" s="36">
        <f>SUMIFS(СВЦЭМ!$C$33:$C$776,СВЦЭМ!$A$33:$A$776,$A48,СВЦЭМ!$B$33:$B$776,D$47)+'СЕТ СН'!$G$9+СВЦЭМ!$D$10+'СЕТ СН'!$G$5-'СЕТ СН'!$G$17</f>
        <v>2974.50472962</v>
      </c>
      <c r="E48" s="36">
        <f>SUMIFS(СВЦЭМ!$C$33:$C$776,СВЦЭМ!$A$33:$A$776,$A48,СВЦЭМ!$B$33:$B$776,E$47)+'СЕТ СН'!$G$9+СВЦЭМ!$D$10+'СЕТ СН'!$G$5-'СЕТ СН'!$G$17</f>
        <v>3013.4594313000002</v>
      </c>
      <c r="F48" s="36">
        <f>SUMIFS(СВЦЭМ!$C$33:$C$776,СВЦЭМ!$A$33:$A$776,$A48,СВЦЭМ!$B$33:$B$776,F$47)+'СЕТ СН'!$G$9+СВЦЭМ!$D$10+'СЕТ СН'!$G$5-'СЕТ СН'!$G$17</f>
        <v>3029.1462439000002</v>
      </c>
      <c r="G48" s="36">
        <f>SUMIFS(СВЦЭМ!$C$33:$C$776,СВЦЭМ!$A$33:$A$776,$A48,СВЦЭМ!$B$33:$B$776,G$47)+'СЕТ СН'!$G$9+СВЦЭМ!$D$10+'СЕТ СН'!$G$5-'СЕТ СН'!$G$17</f>
        <v>3027.67051296</v>
      </c>
      <c r="H48" s="36">
        <f>SUMIFS(СВЦЭМ!$C$33:$C$776,СВЦЭМ!$A$33:$A$776,$A48,СВЦЭМ!$B$33:$B$776,H$47)+'СЕТ СН'!$G$9+СВЦЭМ!$D$10+'СЕТ СН'!$G$5-'СЕТ СН'!$G$17</f>
        <v>3031.54402433</v>
      </c>
      <c r="I48" s="36">
        <f>SUMIFS(СВЦЭМ!$C$33:$C$776,СВЦЭМ!$A$33:$A$776,$A48,СВЦЭМ!$B$33:$B$776,I$47)+'СЕТ СН'!$G$9+СВЦЭМ!$D$10+'СЕТ СН'!$G$5-'СЕТ СН'!$G$17</f>
        <v>3048.4975675700002</v>
      </c>
      <c r="J48" s="36">
        <f>SUMIFS(СВЦЭМ!$C$33:$C$776,СВЦЭМ!$A$33:$A$776,$A48,СВЦЭМ!$B$33:$B$776,J$47)+'СЕТ СН'!$G$9+СВЦЭМ!$D$10+'СЕТ СН'!$G$5-'СЕТ СН'!$G$17</f>
        <v>3046.4898974400003</v>
      </c>
      <c r="K48" s="36">
        <f>SUMIFS(СВЦЭМ!$C$33:$C$776,СВЦЭМ!$A$33:$A$776,$A48,СВЦЭМ!$B$33:$B$776,K$47)+'СЕТ СН'!$G$9+СВЦЭМ!$D$10+'СЕТ СН'!$G$5-'СЕТ СН'!$G$17</f>
        <v>3017.1421230300002</v>
      </c>
      <c r="L48" s="36">
        <f>SUMIFS(СВЦЭМ!$C$33:$C$776,СВЦЭМ!$A$33:$A$776,$A48,СВЦЭМ!$B$33:$B$776,L$47)+'СЕТ СН'!$G$9+СВЦЭМ!$D$10+'СЕТ СН'!$G$5-'СЕТ СН'!$G$17</f>
        <v>2996.4417883200003</v>
      </c>
      <c r="M48" s="36">
        <f>SUMIFS(СВЦЭМ!$C$33:$C$776,СВЦЭМ!$A$33:$A$776,$A48,СВЦЭМ!$B$33:$B$776,M$47)+'СЕТ СН'!$G$9+СВЦЭМ!$D$10+'СЕТ СН'!$G$5-'СЕТ СН'!$G$17</f>
        <v>2989.0816682200002</v>
      </c>
      <c r="N48" s="36">
        <f>SUMIFS(СВЦЭМ!$C$33:$C$776,СВЦЭМ!$A$33:$A$776,$A48,СВЦЭМ!$B$33:$B$776,N$47)+'СЕТ СН'!$G$9+СВЦЭМ!$D$10+'СЕТ СН'!$G$5-'СЕТ СН'!$G$17</f>
        <v>2988.9791934100003</v>
      </c>
      <c r="O48" s="36">
        <f>SUMIFS(СВЦЭМ!$C$33:$C$776,СВЦЭМ!$A$33:$A$776,$A48,СВЦЭМ!$B$33:$B$776,O$47)+'СЕТ СН'!$G$9+СВЦЭМ!$D$10+'СЕТ СН'!$G$5-'СЕТ СН'!$G$17</f>
        <v>2996.7565920500001</v>
      </c>
      <c r="P48" s="36">
        <f>SUMIFS(СВЦЭМ!$C$33:$C$776,СВЦЭМ!$A$33:$A$776,$A48,СВЦЭМ!$B$33:$B$776,P$47)+'СЕТ СН'!$G$9+СВЦЭМ!$D$10+'СЕТ СН'!$G$5-'СЕТ СН'!$G$17</f>
        <v>3006.3322437699999</v>
      </c>
      <c r="Q48" s="36">
        <f>SUMIFS(СВЦЭМ!$C$33:$C$776,СВЦЭМ!$A$33:$A$776,$A48,СВЦЭМ!$B$33:$B$776,Q$47)+'СЕТ СН'!$G$9+СВЦЭМ!$D$10+'СЕТ СН'!$G$5-'СЕТ СН'!$G$17</f>
        <v>3018.1402726699998</v>
      </c>
      <c r="R48" s="36">
        <f>SUMIFS(СВЦЭМ!$C$33:$C$776,СВЦЭМ!$A$33:$A$776,$A48,СВЦЭМ!$B$33:$B$776,R$47)+'СЕТ СН'!$G$9+СВЦЭМ!$D$10+'СЕТ СН'!$G$5-'СЕТ СН'!$G$17</f>
        <v>3018.3748322800002</v>
      </c>
      <c r="S48" s="36">
        <f>SUMIFS(СВЦЭМ!$C$33:$C$776,СВЦЭМ!$A$33:$A$776,$A48,СВЦЭМ!$B$33:$B$776,S$47)+'СЕТ СН'!$G$9+СВЦЭМ!$D$10+'СЕТ СН'!$G$5-'СЕТ СН'!$G$17</f>
        <v>3021.47050266</v>
      </c>
      <c r="T48" s="36">
        <f>SUMIFS(СВЦЭМ!$C$33:$C$776,СВЦЭМ!$A$33:$A$776,$A48,СВЦЭМ!$B$33:$B$776,T$47)+'СЕТ СН'!$G$9+СВЦЭМ!$D$10+'СЕТ СН'!$G$5-'СЕТ СН'!$G$17</f>
        <v>2971.8233742699999</v>
      </c>
      <c r="U48" s="36">
        <f>SUMIFS(СВЦЭМ!$C$33:$C$776,СВЦЭМ!$A$33:$A$776,$A48,СВЦЭМ!$B$33:$B$776,U$47)+'СЕТ СН'!$G$9+СВЦЭМ!$D$10+'СЕТ СН'!$G$5-'СЕТ СН'!$G$17</f>
        <v>2969.4061113799999</v>
      </c>
      <c r="V48" s="36">
        <f>SUMIFS(СВЦЭМ!$C$33:$C$776,СВЦЭМ!$A$33:$A$776,$A48,СВЦЭМ!$B$33:$B$776,V$47)+'СЕТ СН'!$G$9+СВЦЭМ!$D$10+'СЕТ СН'!$G$5-'СЕТ СН'!$G$17</f>
        <v>2989.22758191</v>
      </c>
      <c r="W48" s="36">
        <f>SUMIFS(СВЦЭМ!$C$33:$C$776,СВЦЭМ!$A$33:$A$776,$A48,СВЦЭМ!$B$33:$B$776,W$47)+'СЕТ СН'!$G$9+СВЦЭМ!$D$10+'СЕТ СН'!$G$5-'СЕТ СН'!$G$17</f>
        <v>2988.3066143800002</v>
      </c>
      <c r="X48" s="36">
        <f>SUMIFS(СВЦЭМ!$C$33:$C$776,СВЦЭМ!$A$33:$A$776,$A48,СВЦЭМ!$B$33:$B$776,X$47)+'СЕТ СН'!$G$9+СВЦЭМ!$D$10+'СЕТ СН'!$G$5-'СЕТ СН'!$G$17</f>
        <v>2979.5917495900003</v>
      </c>
      <c r="Y48" s="36">
        <f>SUMIFS(СВЦЭМ!$C$33:$C$776,СВЦЭМ!$A$33:$A$776,$A48,СВЦЭМ!$B$33:$B$776,Y$47)+'СЕТ СН'!$G$9+СВЦЭМ!$D$10+'СЕТ СН'!$G$5-'СЕТ СН'!$G$17</f>
        <v>2985.50710557</v>
      </c>
    </row>
    <row r="49" spans="1:25" ht="15.5" x14ac:dyDescent="0.25">
      <c r="A49" s="35">
        <f>A48+1</f>
        <v>43832</v>
      </c>
      <c r="B49" s="36">
        <f>SUMIFS(СВЦЭМ!$C$33:$C$776,СВЦЭМ!$A$33:$A$776,$A49,СВЦЭМ!$B$33:$B$776,B$47)+'СЕТ СН'!$G$9+СВЦЭМ!$D$10+'СЕТ СН'!$G$5-'СЕТ СН'!$G$17</f>
        <v>3045.3297757099999</v>
      </c>
      <c r="C49" s="36">
        <f>SUMIFS(СВЦЭМ!$C$33:$C$776,СВЦЭМ!$A$33:$A$776,$A49,СВЦЭМ!$B$33:$B$776,C$47)+'СЕТ СН'!$G$9+СВЦЭМ!$D$10+'СЕТ СН'!$G$5-'СЕТ СН'!$G$17</f>
        <v>3049.1550835799999</v>
      </c>
      <c r="D49" s="36">
        <f>SUMIFS(СВЦЭМ!$C$33:$C$776,СВЦЭМ!$A$33:$A$776,$A49,СВЦЭМ!$B$33:$B$776,D$47)+'СЕТ СН'!$G$9+СВЦЭМ!$D$10+'СЕТ СН'!$G$5-'СЕТ СН'!$G$17</f>
        <v>3067.84654989</v>
      </c>
      <c r="E49" s="36">
        <f>SUMIFS(СВЦЭМ!$C$33:$C$776,СВЦЭМ!$A$33:$A$776,$A49,СВЦЭМ!$B$33:$B$776,E$47)+'СЕТ СН'!$G$9+СВЦЭМ!$D$10+'СЕТ СН'!$G$5-'СЕТ СН'!$G$17</f>
        <v>3095.72372215</v>
      </c>
      <c r="F49" s="36">
        <f>SUMIFS(СВЦЭМ!$C$33:$C$776,СВЦЭМ!$A$33:$A$776,$A49,СВЦЭМ!$B$33:$B$776,F$47)+'СЕТ СН'!$G$9+СВЦЭМ!$D$10+'СЕТ СН'!$G$5-'СЕТ СН'!$G$17</f>
        <v>3095.6774550800001</v>
      </c>
      <c r="G49" s="36">
        <f>SUMIFS(СВЦЭМ!$C$33:$C$776,СВЦЭМ!$A$33:$A$776,$A49,СВЦЭМ!$B$33:$B$776,G$47)+'СЕТ СН'!$G$9+СВЦЭМ!$D$10+'СЕТ СН'!$G$5-'СЕТ СН'!$G$17</f>
        <v>3093.6714310300003</v>
      </c>
      <c r="H49" s="36">
        <f>SUMIFS(СВЦЭМ!$C$33:$C$776,СВЦЭМ!$A$33:$A$776,$A49,СВЦЭМ!$B$33:$B$776,H$47)+'СЕТ СН'!$G$9+СВЦЭМ!$D$10+'СЕТ СН'!$G$5-'СЕТ СН'!$G$17</f>
        <v>3085.4432545300001</v>
      </c>
      <c r="I49" s="36">
        <f>SUMIFS(СВЦЭМ!$C$33:$C$776,СВЦЭМ!$A$33:$A$776,$A49,СВЦЭМ!$B$33:$B$776,I$47)+'СЕТ СН'!$G$9+СВЦЭМ!$D$10+'СЕТ СН'!$G$5-'СЕТ СН'!$G$17</f>
        <v>3074.4179888200001</v>
      </c>
      <c r="J49" s="36">
        <f>SUMIFS(СВЦЭМ!$C$33:$C$776,СВЦЭМ!$A$33:$A$776,$A49,СВЦЭМ!$B$33:$B$776,J$47)+'СЕТ СН'!$G$9+СВЦЭМ!$D$10+'СЕТ СН'!$G$5-'СЕТ СН'!$G$17</f>
        <v>3055.95486213</v>
      </c>
      <c r="K49" s="36">
        <f>SUMIFS(СВЦЭМ!$C$33:$C$776,СВЦЭМ!$A$33:$A$776,$A49,СВЦЭМ!$B$33:$B$776,K$47)+'СЕТ СН'!$G$9+СВЦЭМ!$D$10+'СЕТ СН'!$G$5-'СЕТ СН'!$G$17</f>
        <v>3045.6992005700004</v>
      </c>
      <c r="L49" s="36">
        <f>SUMIFS(СВЦЭМ!$C$33:$C$776,СВЦЭМ!$A$33:$A$776,$A49,СВЦЭМ!$B$33:$B$776,L$47)+'СЕТ СН'!$G$9+СВЦЭМ!$D$10+'СЕТ СН'!$G$5-'СЕТ СН'!$G$17</f>
        <v>3025.4273571900003</v>
      </c>
      <c r="M49" s="36">
        <f>SUMIFS(СВЦЭМ!$C$33:$C$776,СВЦЭМ!$A$33:$A$776,$A49,СВЦЭМ!$B$33:$B$776,M$47)+'СЕТ СН'!$G$9+СВЦЭМ!$D$10+'СЕТ СН'!$G$5-'СЕТ СН'!$G$17</f>
        <v>3018.5936063300001</v>
      </c>
      <c r="N49" s="36">
        <f>SUMIFS(СВЦЭМ!$C$33:$C$776,СВЦЭМ!$A$33:$A$776,$A49,СВЦЭМ!$B$33:$B$776,N$47)+'СЕТ СН'!$G$9+СВЦЭМ!$D$10+'СЕТ СН'!$G$5-'СЕТ СН'!$G$17</f>
        <v>3040.93397056</v>
      </c>
      <c r="O49" s="36">
        <f>SUMIFS(СВЦЭМ!$C$33:$C$776,СВЦЭМ!$A$33:$A$776,$A49,СВЦЭМ!$B$33:$B$776,O$47)+'СЕТ СН'!$G$9+СВЦЭМ!$D$10+'СЕТ СН'!$G$5-'СЕТ СН'!$G$17</f>
        <v>3042.3831441000002</v>
      </c>
      <c r="P49" s="36">
        <f>SUMIFS(СВЦЭМ!$C$33:$C$776,СВЦЭМ!$A$33:$A$776,$A49,СВЦЭМ!$B$33:$B$776,P$47)+'СЕТ СН'!$G$9+СВЦЭМ!$D$10+'СЕТ СН'!$G$5-'СЕТ СН'!$G$17</f>
        <v>3051.3888418000001</v>
      </c>
      <c r="Q49" s="36">
        <f>SUMIFS(СВЦЭМ!$C$33:$C$776,СВЦЭМ!$A$33:$A$776,$A49,СВЦЭМ!$B$33:$B$776,Q$47)+'СЕТ СН'!$G$9+СВЦЭМ!$D$10+'СЕТ СН'!$G$5-'СЕТ СН'!$G$17</f>
        <v>3065.0897013900003</v>
      </c>
      <c r="R49" s="36">
        <f>SUMIFS(СВЦЭМ!$C$33:$C$776,СВЦЭМ!$A$33:$A$776,$A49,СВЦЭМ!$B$33:$B$776,R$47)+'СЕТ СН'!$G$9+СВЦЭМ!$D$10+'СЕТ СН'!$G$5-'СЕТ СН'!$G$17</f>
        <v>3057.5073935199998</v>
      </c>
      <c r="S49" s="36">
        <f>SUMIFS(СВЦЭМ!$C$33:$C$776,СВЦЭМ!$A$33:$A$776,$A49,СВЦЭМ!$B$33:$B$776,S$47)+'СЕТ СН'!$G$9+СВЦЭМ!$D$10+'СЕТ СН'!$G$5-'СЕТ СН'!$G$17</f>
        <v>3051.0084463600001</v>
      </c>
      <c r="T49" s="36">
        <f>SUMIFS(СВЦЭМ!$C$33:$C$776,СВЦЭМ!$A$33:$A$776,$A49,СВЦЭМ!$B$33:$B$776,T$47)+'СЕТ СН'!$G$9+СВЦЭМ!$D$10+'СЕТ СН'!$G$5-'СЕТ СН'!$G$17</f>
        <v>3001.1409928600001</v>
      </c>
      <c r="U49" s="36">
        <f>SUMIFS(СВЦЭМ!$C$33:$C$776,СВЦЭМ!$A$33:$A$776,$A49,СВЦЭМ!$B$33:$B$776,U$47)+'СЕТ СН'!$G$9+СВЦЭМ!$D$10+'СЕТ СН'!$G$5-'СЕТ СН'!$G$17</f>
        <v>3027.0560303900002</v>
      </c>
      <c r="V49" s="36">
        <f>SUMIFS(СВЦЭМ!$C$33:$C$776,СВЦЭМ!$A$33:$A$776,$A49,СВЦЭМ!$B$33:$B$776,V$47)+'СЕТ СН'!$G$9+СВЦЭМ!$D$10+'СЕТ СН'!$G$5-'СЕТ СН'!$G$17</f>
        <v>3027.8653507700001</v>
      </c>
      <c r="W49" s="36">
        <f>SUMIFS(СВЦЭМ!$C$33:$C$776,СВЦЭМ!$A$33:$A$776,$A49,СВЦЭМ!$B$33:$B$776,W$47)+'СЕТ СН'!$G$9+СВЦЭМ!$D$10+'СЕТ СН'!$G$5-'СЕТ СН'!$G$17</f>
        <v>3036.0362223100001</v>
      </c>
      <c r="X49" s="36">
        <f>SUMIFS(СВЦЭМ!$C$33:$C$776,СВЦЭМ!$A$33:$A$776,$A49,СВЦЭМ!$B$33:$B$776,X$47)+'СЕТ СН'!$G$9+СВЦЭМ!$D$10+'СЕТ СН'!$G$5-'СЕТ СН'!$G$17</f>
        <v>3031.1748069499999</v>
      </c>
      <c r="Y49" s="36">
        <f>SUMIFS(СВЦЭМ!$C$33:$C$776,СВЦЭМ!$A$33:$A$776,$A49,СВЦЭМ!$B$33:$B$776,Y$47)+'СЕТ СН'!$G$9+СВЦЭМ!$D$10+'СЕТ СН'!$G$5-'СЕТ СН'!$G$17</f>
        <v>3041.1792738600002</v>
      </c>
    </row>
    <row r="50" spans="1:25" ht="15.5" x14ac:dyDescent="0.25">
      <c r="A50" s="35">
        <f t="shared" ref="A50:A78" si="1">A49+1</f>
        <v>43833</v>
      </c>
      <c r="B50" s="36">
        <f>SUMIFS(СВЦЭМ!$C$33:$C$776,СВЦЭМ!$A$33:$A$776,$A50,СВЦЭМ!$B$33:$B$776,B$47)+'СЕТ СН'!$G$9+СВЦЭМ!$D$10+'СЕТ СН'!$G$5-'СЕТ СН'!$G$17</f>
        <v>3064.5481165199999</v>
      </c>
      <c r="C50" s="36">
        <f>SUMIFS(СВЦЭМ!$C$33:$C$776,СВЦЭМ!$A$33:$A$776,$A50,СВЦЭМ!$B$33:$B$776,C$47)+'СЕТ СН'!$G$9+СВЦЭМ!$D$10+'СЕТ СН'!$G$5-'СЕТ СН'!$G$17</f>
        <v>3061.5803025499999</v>
      </c>
      <c r="D50" s="36">
        <f>SUMIFS(СВЦЭМ!$C$33:$C$776,СВЦЭМ!$A$33:$A$776,$A50,СВЦЭМ!$B$33:$B$776,D$47)+'СЕТ СН'!$G$9+СВЦЭМ!$D$10+'СЕТ СН'!$G$5-'СЕТ СН'!$G$17</f>
        <v>3076.3664562900003</v>
      </c>
      <c r="E50" s="36">
        <f>SUMIFS(СВЦЭМ!$C$33:$C$776,СВЦЭМ!$A$33:$A$776,$A50,СВЦЭМ!$B$33:$B$776,E$47)+'СЕТ СН'!$G$9+СВЦЭМ!$D$10+'СЕТ СН'!$G$5-'СЕТ СН'!$G$17</f>
        <v>3111.6272117799999</v>
      </c>
      <c r="F50" s="36">
        <f>SUMIFS(СВЦЭМ!$C$33:$C$776,СВЦЭМ!$A$33:$A$776,$A50,СВЦЭМ!$B$33:$B$776,F$47)+'СЕТ СН'!$G$9+СВЦЭМ!$D$10+'СЕТ СН'!$G$5-'СЕТ СН'!$G$17</f>
        <v>3116.5356244100003</v>
      </c>
      <c r="G50" s="36">
        <f>SUMIFS(СВЦЭМ!$C$33:$C$776,СВЦЭМ!$A$33:$A$776,$A50,СВЦЭМ!$B$33:$B$776,G$47)+'СЕТ СН'!$G$9+СВЦЭМ!$D$10+'СЕТ СН'!$G$5-'СЕТ СН'!$G$17</f>
        <v>3110.6952107400002</v>
      </c>
      <c r="H50" s="36">
        <f>SUMIFS(СВЦЭМ!$C$33:$C$776,СВЦЭМ!$A$33:$A$776,$A50,СВЦЭМ!$B$33:$B$776,H$47)+'СЕТ СН'!$G$9+СВЦЭМ!$D$10+'СЕТ СН'!$G$5-'СЕТ СН'!$G$17</f>
        <v>3100.55756092</v>
      </c>
      <c r="I50" s="36">
        <f>SUMIFS(СВЦЭМ!$C$33:$C$776,СВЦЭМ!$A$33:$A$776,$A50,СВЦЭМ!$B$33:$B$776,I$47)+'СЕТ СН'!$G$9+СВЦЭМ!$D$10+'СЕТ СН'!$G$5-'СЕТ СН'!$G$17</f>
        <v>3092.6275741500003</v>
      </c>
      <c r="J50" s="36">
        <f>SUMIFS(СВЦЭМ!$C$33:$C$776,СВЦЭМ!$A$33:$A$776,$A50,СВЦЭМ!$B$33:$B$776,J$47)+'СЕТ СН'!$G$9+СВЦЭМ!$D$10+'СЕТ СН'!$G$5-'СЕТ СН'!$G$17</f>
        <v>3064.4767531900002</v>
      </c>
      <c r="K50" s="36">
        <f>SUMIFS(СВЦЭМ!$C$33:$C$776,СВЦЭМ!$A$33:$A$776,$A50,СВЦЭМ!$B$33:$B$776,K$47)+'СЕТ СН'!$G$9+СВЦЭМ!$D$10+'СЕТ СН'!$G$5-'СЕТ СН'!$G$17</f>
        <v>3040.88843933</v>
      </c>
      <c r="L50" s="36">
        <f>SUMIFS(СВЦЭМ!$C$33:$C$776,СВЦЭМ!$A$33:$A$776,$A50,СВЦЭМ!$B$33:$B$776,L$47)+'СЕТ СН'!$G$9+СВЦЭМ!$D$10+'СЕТ СН'!$G$5-'СЕТ СН'!$G$17</f>
        <v>3026.2220390399998</v>
      </c>
      <c r="M50" s="36">
        <f>SUMIFS(СВЦЭМ!$C$33:$C$776,СВЦЭМ!$A$33:$A$776,$A50,СВЦЭМ!$B$33:$B$776,M$47)+'СЕТ СН'!$G$9+СВЦЭМ!$D$10+'СЕТ СН'!$G$5-'СЕТ СН'!$G$17</f>
        <v>3026.3501507700003</v>
      </c>
      <c r="N50" s="36">
        <f>SUMIFS(СВЦЭМ!$C$33:$C$776,СВЦЭМ!$A$33:$A$776,$A50,СВЦЭМ!$B$33:$B$776,N$47)+'СЕТ СН'!$G$9+СВЦЭМ!$D$10+'СЕТ СН'!$G$5-'СЕТ СН'!$G$17</f>
        <v>3038.4153846899999</v>
      </c>
      <c r="O50" s="36">
        <f>SUMIFS(СВЦЭМ!$C$33:$C$776,СВЦЭМ!$A$33:$A$776,$A50,СВЦЭМ!$B$33:$B$776,O$47)+'СЕТ СН'!$G$9+СВЦЭМ!$D$10+'СЕТ СН'!$G$5-'СЕТ СН'!$G$17</f>
        <v>3039.9619065000002</v>
      </c>
      <c r="P50" s="36">
        <f>SUMIFS(СВЦЭМ!$C$33:$C$776,СВЦЭМ!$A$33:$A$776,$A50,СВЦЭМ!$B$33:$B$776,P$47)+'СЕТ СН'!$G$9+СВЦЭМ!$D$10+'СЕТ СН'!$G$5-'СЕТ СН'!$G$17</f>
        <v>3062.2506281200003</v>
      </c>
      <c r="Q50" s="36">
        <f>SUMIFS(СВЦЭМ!$C$33:$C$776,СВЦЭМ!$A$33:$A$776,$A50,СВЦЭМ!$B$33:$B$776,Q$47)+'СЕТ СН'!$G$9+СВЦЭМ!$D$10+'СЕТ СН'!$G$5-'СЕТ СН'!$G$17</f>
        <v>3073.3963570599999</v>
      </c>
      <c r="R50" s="36">
        <f>SUMIFS(СВЦЭМ!$C$33:$C$776,СВЦЭМ!$A$33:$A$776,$A50,СВЦЭМ!$B$33:$B$776,R$47)+'СЕТ СН'!$G$9+СВЦЭМ!$D$10+'СЕТ СН'!$G$5-'СЕТ СН'!$G$17</f>
        <v>3071.3927365</v>
      </c>
      <c r="S50" s="36">
        <f>SUMIFS(СВЦЭМ!$C$33:$C$776,СВЦЭМ!$A$33:$A$776,$A50,СВЦЭМ!$B$33:$B$776,S$47)+'СЕТ СН'!$G$9+СВЦЭМ!$D$10+'СЕТ СН'!$G$5-'СЕТ СН'!$G$17</f>
        <v>3032.6028659200001</v>
      </c>
      <c r="T50" s="36">
        <f>SUMIFS(СВЦЭМ!$C$33:$C$776,СВЦЭМ!$A$33:$A$776,$A50,СВЦЭМ!$B$33:$B$776,T$47)+'СЕТ СН'!$G$9+СВЦЭМ!$D$10+'СЕТ СН'!$G$5-'СЕТ СН'!$G$17</f>
        <v>3005.27125617</v>
      </c>
      <c r="U50" s="36">
        <f>SUMIFS(СВЦЭМ!$C$33:$C$776,СВЦЭМ!$A$33:$A$776,$A50,СВЦЭМ!$B$33:$B$776,U$47)+'СЕТ СН'!$G$9+СВЦЭМ!$D$10+'СЕТ СН'!$G$5-'СЕТ СН'!$G$17</f>
        <v>3010.4250780699999</v>
      </c>
      <c r="V50" s="36">
        <f>SUMIFS(СВЦЭМ!$C$33:$C$776,СВЦЭМ!$A$33:$A$776,$A50,СВЦЭМ!$B$33:$B$776,V$47)+'СЕТ СН'!$G$9+СВЦЭМ!$D$10+'СЕТ СН'!$G$5-'СЕТ СН'!$G$17</f>
        <v>3031.2639736900001</v>
      </c>
      <c r="W50" s="36">
        <f>SUMIFS(СВЦЭМ!$C$33:$C$776,СВЦЭМ!$A$33:$A$776,$A50,СВЦЭМ!$B$33:$B$776,W$47)+'СЕТ СН'!$G$9+СВЦЭМ!$D$10+'СЕТ СН'!$G$5-'СЕТ СН'!$G$17</f>
        <v>3046.9534389700002</v>
      </c>
      <c r="X50" s="36">
        <f>SUMIFS(СВЦЭМ!$C$33:$C$776,СВЦЭМ!$A$33:$A$776,$A50,СВЦЭМ!$B$33:$B$776,X$47)+'СЕТ СН'!$G$9+СВЦЭМ!$D$10+'СЕТ СН'!$G$5-'СЕТ СН'!$G$17</f>
        <v>3059.32167463</v>
      </c>
      <c r="Y50" s="36">
        <f>SUMIFS(СВЦЭМ!$C$33:$C$776,СВЦЭМ!$A$33:$A$776,$A50,СВЦЭМ!$B$33:$B$776,Y$47)+'СЕТ СН'!$G$9+СВЦЭМ!$D$10+'СЕТ СН'!$G$5-'СЕТ СН'!$G$17</f>
        <v>3067.16935246</v>
      </c>
    </row>
    <row r="51" spans="1:25" ht="15.5" x14ac:dyDescent="0.25">
      <c r="A51" s="35">
        <f t="shared" si="1"/>
        <v>43834</v>
      </c>
      <c r="B51" s="36">
        <f>SUMIFS(СВЦЭМ!$C$33:$C$776,СВЦЭМ!$A$33:$A$776,$A51,СВЦЭМ!$B$33:$B$776,B$47)+'СЕТ СН'!$G$9+СВЦЭМ!$D$10+'СЕТ СН'!$G$5-'СЕТ СН'!$G$17</f>
        <v>3069.90357653</v>
      </c>
      <c r="C51" s="36">
        <f>SUMIFS(СВЦЭМ!$C$33:$C$776,СВЦЭМ!$A$33:$A$776,$A51,СВЦЭМ!$B$33:$B$776,C$47)+'СЕТ СН'!$G$9+СВЦЭМ!$D$10+'СЕТ СН'!$G$5-'СЕТ СН'!$G$17</f>
        <v>3087.97992746</v>
      </c>
      <c r="D51" s="36">
        <f>SUMIFS(СВЦЭМ!$C$33:$C$776,СВЦЭМ!$A$33:$A$776,$A51,СВЦЭМ!$B$33:$B$776,D$47)+'СЕТ СН'!$G$9+СВЦЭМ!$D$10+'СЕТ СН'!$G$5-'СЕТ СН'!$G$17</f>
        <v>3092.3331525000003</v>
      </c>
      <c r="E51" s="36">
        <f>SUMIFS(СВЦЭМ!$C$33:$C$776,СВЦЭМ!$A$33:$A$776,$A51,СВЦЭМ!$B$33:$B$776,E$47)+'СЕТ СН'!$G$9+СВЦЭМ!$D$10+'СЕТ СН'!$G$5-'СЕТ СН'!$G$17</f>
        <v>3099.0075957200002</v>
      </c>
      <c r="F51" s="36">
        <f>SUMIFS(СВЦЭМ!$C$33:$C$776,СВЦЭМ!$A$33:$A$776,$A51,СВЦЭМ!$B$33:$B$776,F$47)+'СЕТ СН'!$G$9+СВЦЭМ!$D$10+'СЕТ СН'!$G$5-'СЕТ СН'!$G$17</f>
        <v>3089.6917184200001</v>
      </c>
      <c r="G51" s="36">
        <f>SUMIFS(СВЦЭМ!$C$33:$C$776,СВЦЭМ!$A$33:$A$776,$A51,СВЦЭМ!$B$33:$B$776,G$47)+'СЕТ СН'!$G$9+СВЦЭМ!$D$10+'СЕТ СН'!$G$5-'СЕТ СН'!$G$17</f>
        <v>3090.9073653200003</v>
      </c>
      <c r="H51" s="36">
        <f>SUMIFS(СВЦЭМ!$C$33:$C$776,СВЦЭМ!$A$33:$A$776,$A51,СВЦЭМ!$B$33:$B$776,H$47)+'СЕТ СН'!$G$9+СВЦЭМ!$D$10+'СЕТ СН'!$G$5-'СЕТ СН'!$G$17</f>
        <v>3097.7060938899999</v>
      </c>
      <c r="I51" s="36">
        <f>SUMIFS(СВЦЭМ!$C$33:$C$776,СВЦЭМ!$A$33:$A$776,$A51,СВЦЭМ!$B$33:$B$776,I$47)+'СЕТ СН'!$G$9+СВЦЭМ!$D$10+'СЕТ СН'!$G$5-'СЕТ СН'!$G$17</f>
        <v>3091.1627890999998</v>
      </c>
      <c r="J51" s="36">
        <f>SUMIFS(СВЦЭМ!$C$33:$C$776,СВЦЭМ!$A$33:$A$776,$A51,СВЦЭМ!$B$33:$B$776,J$47)+'СЕТ СН'!$G$9+СВЦЭМ!$D$10+'СЕТ СН'!$G$5-'СЕТ СН'!$G$17</f>
        <v>3071.85483621</v>
      </c>
      <c r="K51" s="36">
        <f>SUMIFS(СВЦЭМ!$C$33:$C$776,СВЦЭМ!$A$33:$A$776,$A51,СВЦЭМ!$B$33:$B$776,K$47)+'СЕТ СН'!$G$9+СВЦЭМ!$D$10+'СЕТ СН'!$G$5-'СЕТ СН'!$G$17</f>
        <v>3039.91300331</v>
      </c>
      <c r="L51" s="36">
        <f>SUMIFS(СВЦЭМ!$C$33:$C$776,СВЦЭМ!$A$33:$A$776,$A51,СВЦЭМ!$B$33:$B$776,L$47)+'СЕТ СН'!$G$9+СВЦЭМ!$D$10+'СЕТ СН'!$G$5-'СЕТ СН'!$G$17</f>
        <v>3026.2286424000004</v>
      </c>
      <c r="M51" s="36">
        <f>SUMIFS(СВЦЭМ!$C$33:$C$776,СВЦЭМ!$A$33:$A$776,$A51,СВЦЭМ!$B$33:$B$776,M$47)+'СЕТ СН'!$G$9+СВЦЭМ!$D$10+'СЕТ СН'!$G$5-'СЕТ СН'!$G$17</f>
        <v>3029.94207293</v>
      </c>
      <c r="N51" s="36">
        <f>SUMIFS(СВЦЭМ!$C$33:$C$776,СВЦЭМ!$A$33:$A$776,$A51,СВЦЭМ!$B$33:$B$776,N$47)+'СЕТ СН'!$G$9+СВЦЭМ!$D$10+'СЕТ СН'!$G$5-'СЕТ СН'!$G$17</f>
        <v>3046.48039195</v>
      </c>
      <c r="O51" s="36">
        <f>SUMIFS(СВЦЭМ!$C$33:$C$776,СВЦЭМ!$A$33:$A$776,$A51,СВЦЭМ!$B$33:$B$776,O$47)+'СЕТ СН'!$G$9+СВЦЭМ!$D$10+'СЕТ СН'!$G$5-'СЕТ СН'!$G$17</f>
        <v>3034.37867615</v>
      </c>
      <c r="P51" s="36">
        <f>SUMIFS(СВЦЭМ!$C$33:$C$776,СВЦЭМ!$A$33:$A$776,$A51,СВЦЭМ!$B$33:$B$776,P$47)+'СЕТ СН'!$G$9+СВЦЭМ!$D$10+'СЕТ СН'!$G$5-'СЕТ СН'!$G$17</f>
        <v>3044.3307707000004</v>
      </c>
      <c r="Q51" s="36">
        <f>SUMIFS(СВЦЭМ!$C$33:$C$776,СВЦЭМ!$A$33:$A$776,$A51,СВЦЭМ!$B$33:$B$776,Q$47)+'СЕТ СН'!$G$9+СВЦЭМ!$D$10+'СЕТ СН'!$G$5-'СЕТ СН'!$G$17</f>
        <v>3068.8135253199998</v>
      </c>
      <c r="R51" s="36">
        <f>SUMIFS(СВЦЭМ!$C$33:$C$776,СВЦЭМ!$A$33:$A$776,$A51,СВЦЭМ!$B$33:$B$776,R$47)+'СЕТ СН'!$G$9+СВЦЭМ!$D$10+'СЕТ СН'!$G$5-'СЕТ СН'!$G$17</f>
        <v>3064.9627204500002</v>
      </c>
      <c r="S51" s="36">
        <f>SUMIFS(СВЦЭМ!$C$33:$C$776,СВЦЭМ!$A$33:$A$776,$A51,СВЦЭМ!$B$33:$B$776,S$47)+'СЕТ СН'!$G$9+СВЦЭМ!$D$10+'СЕТ СН'!$G$5-'СЕТ СН'!$G$17</f>
        <v>3060.9793126700001</v>
      </c>
      <c r="T51" s="36">
        <f>SUMIFS(СВЦЭМ!$C$33:$C$776,СВЦЭМ!$A$33:$A$776,$A51,СВЦЭМ!$B$33:$B$776,T$47)+'СЕТ СН'!$G$9+СВЦЭМ!$D$10+'СЕТ СН'!$G$5-'СЕТ СН'!$G$17</f>
        <v>3007.8632970799999</v>
      </c>
      <c r="U51" s="36">
        <f>SUMIFS(СВЦЭМ!$C$33:$C$776,СВЦЭМ!$A$33:$A$776,$A51,СВЦЭМ!$B$33:$B$776,U$47)+'СЕТ СН'!$G$9+СВЦЭМ!$D$10+'СЕТ СН'!$G$5-'СЕТ СН'!$G$17</f>
        <v>3013.01891209</v>
      </c>
      <c r="V51" s="36">
        <f>SUMIFS(СВЦЭМ!$C$33:$C$776,СВЦЭМ!$A$33:$A$776,$A51,СВЦЭМ!$B$33:$B$776,V$47)+'СЕТ СН'!$G$9+СВЦЭМ!$D$10+'СЕТ СН'!$G$5-'СЕТ СН'!$G$17</f>
        <v>3035.7319658000001</v>
      </c>
      <c r="W51" s="36">
        <f>SUMIFS(СВЦЭМ!$C$33:$C$776,СВЦЭМ!$A$33:$A$776,$A51,СВЦЭМ!$B$33:$B$776,W$47)+'СЕТ СН'!$G$9+СВЦЭМ!$D$10+'СЕТ СН'!$G$5-'СЕТ СН'!$G$17</f>
        <v>3040.4305786200002</v>
      </c>
      <c r="X51" s="36">
        <f>SUMIFS(СВЦЭМ!$C$33:$C$776,СВЦЭМ!$A$33:$A$776,$A51,СВЦЭМ!$B$33:$B$776,X$47)+'СЕТ СН'!$G$9+СВЦЭМ!$D$10+'СЕТ СН'!$G$5-'СЕТ СН'!$G$17</f>
        <v>3051.7300981100002</v>
      </c>
      <c r="Y51" s="36">
        <f>SUMIFS(СВЦЭМ!$C$33:$C$776,СВЦЭМ!$A$33:$A$776,$A51,СВЦЭМ!$B$33:$B$776,Y$47)+'СЕТ СН'!$G$9+СВЦЭМ!$D$10+'СЕТ СН'!$G$5-'СЕТ СН'!$G$17</f>
        <v>3056.1223890800002</v>
      </c>
    </row>
    <row r="52" spans="1:25" ht="15.5" x14ac:dyDescent="0.25">
      <c r="A52" s="35">
        <f t="shared" si="1"/>
        <v>43835</v>
      </c>
      <c r="B52" s="36">
        <f>SUMIFS(СВЦЭМ!$C$33:$C$776,СВЦЭМ!$A$33:$A$776,$A52,СВЦЭМ!$B$33:$B$776,B$47)+'СЕТ СН'!$G$9+СВЦЭМ!$D$10+'СЕТ СН'!$G$5-'СЕТ СН'!$G$17</f>
        <v>3034.90277083</v>
      </c>
      <c r="C52" s="36">
        <f>SUMIFS(СВЦЭМ!$C$33:$C$776,СВЦЭМ!$A$33:$A$776,$A52,СВЦЭМ!$B$33:$B$776,C$47)+'СЕТ СН'!$G$9+СВЦЭМ!$D$10+'СЕТ СН'!$G$5-'СЕТ СН'!$G$17</f>
        <v>3047.56070688</v>
      </c>
      <c r="D52" s="36">
        <f>SUMIFS(СВЦЭМ!$C$33:$C$776,СВЦЭМ!$A$33:$A$776,$A52,СВЦЭМ!$B$33:$B$776,D$47)+'СЕТ СН'!$G$9+СВЦЭМ!$D$10+'СЕТ СН'!$G$5-'СЕТ СН'!$G$17</f>
        <v>3066.8578011300001</v>
      </c>
      <c r="E52" s="36">
        <f>SUMIFS(СВЦЭМ!$C$33:$C$776,СВЦЭМ!$A$33:$A$776,$A52,СВЦЭМ!$B$33:$B$776,E$47)+'СЕТ СН'!$G$9+СВЦЭМ!$D$10+'СЕТ СН'!$G$5-'СЕТ СН'!$G$17</f>
        <v>3106.6799722400001</v>
      </c>
      <c r="F52" s="36">
        <f>SUMIFS(СВЦЭМ!$C$33:$C$776,СВЦЭМ!$A$33:$A$776,$A52,СВЦЭМ!$B$33:$B$776,F$47)+'СЕТ СН'!$G$9+СВЦЭМ!$D$10+'СЕТ СН'!$G$5-'СЕТ СН'!$G$17</f>
        <v>3110.3815634600001</v>
      </c>
      <c r="G52" s="36">
        <f>SUMIFS(СВЦЭМ!$C$33:$C$776,СВЦЭМ!$A$33:$A$776,$A52,СВЦЭМ!$B$33:$B$776,G$47)+'СЕТ СН'!$G$9+СВЦЭМ!$D$10+'СЕТ СН'!$G$5-'СЕТ СН'!$G$17</f>
        <v>3087.1591130800002</v>
      </c>
      <c r="H52" s="36">
        <f>SUMIFS(СВЦЭМ!$C$33:$C$776,СВЦЭМ!$A$33:$A$776,$A52,СВЦЭМ!$B$33:$B$776,H$47)+'СЕТ СН'!$G$9+СВЦЭМ!$D$10+'СЕТ СН'!$G$5-'СЕТ СН'!$G$17</f>
        <v>3078.3572812000002</v>
      </c>
      <c r="I52" s="36">
        <f>SUMIFS(СВЦЭМ!$C$33:$C$776,СВЦЭМ!$A$33:$A$776,$A52,СВЦЭМ!$B$33:$B$776,I$47)+'СЕТ СН'!$G$9+СВЦЭМ!$D$10+'СЕТ СН'!$G$5-'СЕТ СН'!$G$17</f>
        <v>3060.4544636000001</v>
      </c>
      <c r="J52" s="36">
        <f>SUMIFS(СВЦЭМ!$C$33:$C$776,СВЦЭМ!$A$33:$A$776,$A52,СВЦЭМ!$B$33:$B$776,J$47)+'СЕТ СН'!$G$9+СВЦЭМ!$D$10+'СЕТ СН'!$G$5-'СЕТ СН'!$G$17</f>
        <v>3045.0722977099999</v>
      </c>
      <c r="K52" s="36">
        <f>SUMIFS(СВЦЭМ!$C$33:$C$776,СВЦЭМ!$A$33:$A$776,$A52,СВЦЭМ!$B$33:$B$776,K$47)+'СЕТ СН'!$G$9+СВЦЭМ!$D$10+'СЕТ СН'!$G$5-'СЕТ СН'!$G$17</f>
        <v>3017.34293901</v>
      </c>
      <c r="L52" s="36">
        <f>SUMIFS(СВЦЭМ!$C$33:$C$776,СВЦЭМ!$A$33:$A$776,$A52,СВЦЭМ!$B$33:$B$776,L$47)+'СЕТ СН'!$G$9+СВЦЭМ!$D$10+'СЕТ СН'!$G$5-'СЕТ СН'!$G$17</f>
        <v>2994.7430776599999</v>
      </c>
      <c r="M52" s="36">
        <f>SUMIFS(СВЦЭМ!$C$33:$C$776,СВЦЭМ!$A$33:$A$776,$A52,СВЦЭМ!$B$33:$B$776,M$47)+'СЕТ СН'!$G$9+СВЦЭМ!$D$10+'СЕТ СН'!$G$5-'СЕТ СН'!$G$17</f>
        <v>3005.2706568799999</v>
      </c>
      <c r="N52" s="36">
        <f>SUMIFS(СВЦЭМ!$C$33:$C$776,СВЦЭМ!$A$33:$A$776,$A52,СВЦЭМ!$B$33:$B$776,N$47)+'СЕТ СН'!$G$9+СВЦЭМ!$D$10+'СЕТ СН'!$G$5-'СЕТ СН'!$G$17</f>
        <v>3013.3281344100001</v>
      </c>
      <c r="O52" s="36">
        <f>SUMIFS(СВЦЭМ!$C$33:$C$776,СВЦЭМ!$A$33:$A$776,$A52,СВЦЭМ!$B$33:$B$776,O$47)+'СЕТ СН'!$G$9+СВЦЭМ!$D$10+'СЕТ СН'!$G$5-'СЕТ СН'!$G$17</f>
        <v>3006.8471697200002</v>
      </c>
      <c r="P52" s="36">
        <f>SUMIFS(СВЦЭМ!$C$33:$C$776,СВЦЭМ!$A$33:$A$776,$A52,СВЦЭМ!$B$33:$B$776,P$47)+'СЕТ СН'!$G$9+СВЦЭМ!$D$10+'СЕТ СН'!$G$5-'СЕТ СН'!$G$17</f>
        <v>3023.0285174000001</v>
      </c>
      <c r="Q52" s="36">
        <f>SUMIFS(СВЦЭМ!$C$33:$C$776,СВЦЭМ!$A$33:$A$776,$A52,СВЦЭМ!$B$33:$B$776,Q$47)+'СЕТ СН'!$G$9+СВЦЭМ!$D$10+'СЕТ СН'!$G$5-'СЕТ СН'!$G$17</f>
        <v>3033.1130670000002</v>
      </c>
      <c r="R52" s="36">
        <f>SUMIFS(СВЦЭМ!$C$33:$C$776,СВЦЭМ!$A$33:$A$776,$A52,СВЦЭМ!$B$33:$B$776,R$47)+'СЕТ СН'!$G$9+СВЦЭМ!$D$10+'СЕТ СН'!$G$5-'СЕТ СН'!$G$17</f>
        <v>3030.4422968200001</v>
      </c>
      <c r="S52" s="36">
        <f>SUMIFS(СВЦЭМ!$C$33:$C$776,СВЦЭМ!$A$33:$A$776,$A52,СВЦЭМ!$B$33:$B$776,S$47)+'СЕТ СН'!$G$9+СВЦЭМ!$D$10+'СЕТ СН'!$G$5-'СЕТ СН'!$G$17</f>
        <v>3003.62547107</v>
      </c>
      <c r="T52" s="36">
        <f>SUMIFS(СВЦЭМ!$C$33:$C$776,СВЦЭМ!$A$33:$A$776,$A52,СВЦЭМ!$B$33:$B$776,T$47)+'СЕТ СН'!$G$9+СВЦЭМ!$D$10+'СЕТ СН'!$G$5-'СЕТ СН'!$G$17</f>
        <v>2963.0933170100002</v>
      </c>
      <c r="U52" s="36">
        <f>SUMIFS(СВЦЭМ!$C$33:$C$776,СВЦЭМ!$A$33:$A$776,$A52,СВЦЭМ!$B$33:$B$776,U$47)+'СЕТ СН'!$G$9+СВЦЭМ!$D$10+'СЕТ СН'!$G$5-'СЕТ СН'!$G$17</f>
        <v>2975.1881974500002</v>
      </c>
      <c r="V52" s="36">
        <f>SUMIFS(СВЦЭМ!$C$33:$C$776,СВЦЭМ!$A$33:$A$776,$A52,СВЦЭМ!$B$33:$B$776,V$47)+'СЕТ СН'!$G$9+СВЦЭМ!$D$10+'СЕТ СН'!$G$5-'СЕТ СН'!$G$17</f>
        <v>2996.0280101400003</v>
      </c>
      <c r="W52" s="36">
        <f>SUMIFS(СВЦЭМ!$C$33:$C$776,СВЦЭМ!$A$33:$A$776,$A52,СВЦЭМ!$B$33:$B$776,W$47)+'СЕТ СН'!$G$9+СВЦЭМ!$D$10+'СЕТ СН'!$G$5-'СЕТ СН'!$G$17</f>
        <v>3006.0065070199998</v>
      </c>
      <c r="X52" s="36">
        <f>SUMIFS(СВЦЭМ!$C$33:$C$776,СВЦЭМ!$A$33:$A$776,$A52,СВЦЭМ!$B$33:$B$776,X$47)+'СЕТ СН'!$G$9+СВЦЭМ!$D$10+'СЕТ СН'!$G$5-'СЕТ СН'!$G$17</f>
        <v>3015.9375793600002</v>
      </c>
      <c r="Y52" s="36">
        <f>SUMIFS(СВЦЭМ!$C$33:$C$776,СВЦЭМ!$A$33:$A$776,$A52,СВЦЭМ!$B$33:$B$776,Y$47)+'СЕТ СН'!$G$9+СВЦЭМ!$D$10+'СЕТ СН'!$G$5-'СЕТ СН'!$G$17</f>
        <v>3026.4864963800001</v>
      </c>
    </row>
    <row r="53" spans="1:25" ht="15.5" x14ac:dyDescent="0.25">
      <c r="A53" s="35">
        <f t="shared" si="1"/>
        <v>43836</v>
      </c>
      <c r="B53" s="36">
        <f>SUMIFS(СВЦЭМ!$C$33:$C$776,СВЦЭМ!$A$33:$A$776,$A53,СВЦЭМ!$B$33:$B$776,B$47)+'СЕТ СН'!$G$9+СВЦЭМ!$D$10+'СЕТ СН'!$G$5-'СЕТ СН'!$G$17</f>
        <v>3055.0398250600001</v>
      </c>
      <c r="C53" s="36">
        <f>SUMIFS(СВЦЭМ!$C$33:$C$776,СВЦЭМ!$A$33:$A$776,$A53,СВЦЭМ!$B$33:$B$776,C$47)+'СЕТ СН'!$G$9+СВЦЭМ!$D$10+'СЕТ СН'!$G$5-'СЕТ СН'!$G$17</f>
        <v>3045.9860004000002</v>
      </c>
      <c r="D53" s="36">
        <f>SUMIFS(СВЦЭМ!$C$33:$C$776,СВЦЭМ!$A$33:$A$776,$A53,СВЦЭМ!$B$33:$B$776,D$47)+'СЕТ СН'!$G$9+СВЦЭМ!$D$10+'СЕТ СН'!$G$5-'СЕТ СН'!$G$17</f>
        <v>3063.2659722100002</v>
      </c>
      <c r="E53" s="36">
        <f>SUMIFS(СВЦЭМ!$C$33:$C$776,СВЦЭМ!$A$33:$A$776,$A53,СВЦЭМ!$B$33:$B$776,E$47)+'СЕТ СН'!$G$9+СВЦЭМ!$D$10+'СЕТ СН'!$G$5-'СЕТ СН'!$G$17</f>
        <v>3085.6455721800003</v>
      </c>
      <c r="F53" s="36">
        <f>SUMIFS(СВЦЭМ!$C$33:$C$776,СВЦЭМ!$A$33:$A$776,$A53,СВЦЭМ!$B$33:$B$776,F$47)+'СЕТ СН'!$G$9+СВЦЭМ!$D$10+'СЕТ СН'!$G$5-'СЕТ СН'!$G$17</f>
        <v>3104.7199952000001</v>
      </c>
      <c r="G53" s="36">
        <f>SUMIFS(СВЦЭМ!$C$33:$C$776,СВЦЭМ!$A$33:$A$776,$A53,СВЦЭМ!$B$33:$B$776,G$47)+'СЕТ СН'!$G$9+СВЦЭМ!$D$10+'СЕТ СН'!$G$5-'СЕТ СН'!$G$17</f>
        <v>3096.2989445000003</v>
      </c>
      <c r="H53" s="36">
        <f>SUMIFS(СВЦЭМ!$C$33:$C$776,СВЦЭМ!$A$33:$A$776,$A53,СВЦЭМ!$B$33:$B$776,H$47)+'СЕТ СН'!$G$9+СВЦЭМ!$D$10+'СЕТ СН'!$G$5-'СЕТ СН'!$G$17</f>
        <v>3085.4343354800003</v>
      </c>
      <c r="I53" s="36">
        <f>SUMIFS(СВЦЭМ!$C$33:$C$776,СВЦЭМ!$A$33:$A$776,$A53,СВЦЭМ!$B$33:$B$776,I$47)+'СЕТ СН'!$G$9+СВЦЭМ!$D$10+'СЕТ СН'!$G$5-'СЕТ СН'!$G$17</f>
        <v>3073.4920672200001</v>
      </c>
      <c r="J53" s="36">
        <f>SUMIFS(СВЦЭМ!$C$33:$C$776,СВЦЭМ!$A$33:$A$776,$A53,СВЦЭМ!$B$33:$B$776,J$47)+'СЕТ СН'!$G$9+СВЦЭМ!$D$10+'СЕТ СН'!$G$5-'СЕТ СН'!$G$17</f>
        <v>3043.28466647</v>
      </c>
      <c r="K53" s="36">
        <f>SUMIFS(СВЦЭМ!$C$33:$C$776,СВЦЭМ!$A$33:$A$776,$A53,СВЦЭМ!$B$33:$B$776,K$47)+'СЕТ СН'!$G$9+СВЦЭМ!$D$10+'СЕТ СН'!$G$5-'СЕТ СН'!$G$17</f>
        <v>3018.3374788800002</v>
      </c>
      <c r="L53" s="36">
        <f>SUMIFS(СВЦЭМ!$C$33:$C$776,СВЦЭМ!$A$33:$A$776,$A53,СВЦЭМ!$B$33:$B$776,L$47)+'СЕТ СН'!$G$9+СВЦЭМ!$D$10+'СЕТ СН'!$G$5-'СЕТ СН'!$G$17</f>
        <v>3003.0581818000001</v>
      </c>
      <c r="M53" s="36">
        <f>SUMIFS(СВЦЭМ!$C$33:$C$776,СВЦЭМ!$A$33:$A$776,$A53,СВЦЭМ!$B$33:$B$776,M$47)+'СЕТ СН'!$G$9+СВЦЭМ!$D$10+'СЕТ СН'!$G$5-'СЕТ СН'!$G$17</f>
        <v>2997.1511805499999</v>
      </c>
      <c r="N53" s="36">
        <f>SUMIFS(СВЦЭМ!$C$33:$C$776,СВЦЭМ!$A$33:$A$776,$A53,СВЦЭМ!$B$33:$B$776,N$47)+'СЕТ СН'!$G$9+СВЦЭМ!$D$10+'СЕТ СН'!$G$5-'СЕТ СН'!$G$17</f>
        <v>3020.6250431600001</v>
      </c>
      <c r="O53" s="36">
        <f>SUMIFS(СВЦЭМ!$C$33:$C$776,СВЦЭМ!$A$33:$A$776,$A53,СВЦЭМ!$B$33:$B$776,O$47)+'СЕТ СН'!$G$9+СВЦЭМ!$D$10+'СЕТ СН'!$G$5-'СЕТ СН'!$G$17</f>
        <v>3014.5831572300003</v>
      </c>
      <c r="P53" s="36">
        <f>SUMIFS(СВЦЭМ!$C$33:$C$776,СВЦЭМ!$A$33:$A$776,$A53,СВЦЭМ!$B$33:$B$776,P$47)+'СЕТ СН'!$G$9+СВЦЭМ!$D$10+'СЕТ СН'!$G$5-'СЕТ СН'!$G$17</f>
        <v>3033.4842718099999</v>
      </c>
      <c r="Q53" s="36">
        <f>SUMIFS(СВЦЭМ!$C$33:$C$776,СВЦЭМ!$A$33:$A$776,$A53,СВЦЭМ!$B$33:$B$776,Q$47)+'СЕТ СН'!$G$9+СВЦЭМ!$D$10+'СЕТ СН'!$G$5-'СЕТ СН'!$G$17</f>
        <v>3042.6991909600001</v>
      </c>
      <c r="R53" s="36">
        <f>SUMIFS(СВЦЭМ!$C$33:$C$776,СВЦЭМ!$A$33:$A$776,$A53,СВЦЭМ!$B$33:$B$776,R$47)+'СЕТ СН'!$G$9+СВЦЭМ!$D$10+'СЕТ СН'!$G$5-'СЕТ СН'!$G$17</f>
        <v>3033.2859993700004</v>
      </c>
      <c r="S53" s="36">
        <f>SUMIFS(СВЦЭМ!$C$33:$C$776,СВЦЭМ!$A$33:$A$776,$A53,СВЦЭМ!$B$33:$B$776,S$47)+'СЕТ СН'!$G$9+СВЦЭМ!$D$10+'СЕТ СН'!$G$5-'СЕТ СН'!$G$17</f>
        <v>3010.13962292</v>
      </c>
      <c r="T53" s="36">
        <f>SUMIFS(СВЦЭМ!$C$33:$C$776,СВЦЭМ!$A$33:$A$776,$A53,СВЦЭМ!$B$33:$B$776,T$47)+'СЕТ СН'!$G$9+СВЦЭМ!$D$10+'СЕТ СН'!$G$5-'СЕТ СН'!$G$17</f>
        <v>2964.8274367700001</v>
      </c>
      <c r="U53" s="36">
        <f>SUMIFS(СВЦЭМ!$C$33:$C$776,СВЦЭМ!$A$33:$A$776,$A53,СВЦЭМ!$B$33:$B$776,U$47)+'СЕТ СН'!$G$9+СВЦЭМ!$D$10+'СЕТ СН'!$G$5-'СЕТ СН'!$G$17</f>
        <v>2975.9293008600002</v>
      </c>
      <c r="V53" s="36">
        <f>SUMIFS(СВЦЭМ!$C$33:$C$776,СВЦЭМ!$A$33:$A$776,$A53,СВЦЭМ!$B$33:$B$776,V$47)+'СЕТ СН'!$G$9+СВЦЭМ!$D$10+'СЕТ СН'!$G$5-'СЕТ СН'!$G$17</f>
        <v>3009.5477587800001</v>
      </c>
      <c r="W53" s="36">
        <f>SUMIFS(СВЦЭМ!$C$33:$C$776,СВЦЭМ!$A$33:$A$776,$A53,СВЦЭМ!$B$33:$B$776,W$47)+'СЕТ СН'!$G$9+СВЦЭМ!$D$10+'СЕТ СН'!$G$5-'СЕТ СН'!$G$17</f>
        <v>3022.8281513500001</v>
      </c>
      <c r="X53" s="36">
        <f>SUMIFS(СВЦЭМ!$C$33:$C$776,СВЦЭМ!$A$33:$A$776,$A53,СВЦЭМ!$B$33:$B$776,X$47)+'СЕТ СН'!$G$9+СВЦЭМ!$D$10+'СЕТ СН'!$G$5-'СЕТ СН'!$G$17</f>
        <v>3036.8688070799999</v>
      </c>
      <c r="Y53" s="36">
        <f>SUMIFS(СВЦЭМ!$C$33:$C$776,СВЦЭМ!$A$33:$A$776,$A53,СВЦЭМ!$B$33:$B$776,Y$47)+'СЕТ СН'!$G$9+СВЦЭМ!$D$10+'СЕТ СН'!$G$5-'СЕТ СН'!$G$17</f>
        <v>3032.6384854900002</v>
      </c>
    </row>
    <row r="54" spans="1:25" ht="15.5" x14ac:dyDescent="0.25">
      <c r="A54" s="35">
        <f t="shared" si="1"/>
        <v>43837</v>
      </c>
      <c r="B54" s="36">
        <f>SUMIFS(СВЦЭМ!$C$33:$C$776,СВЦЭМ!$A$33:$A$776,$A54,СВЦЭМ!$B$33:$B$776,B$47)+'СЕТ СН'!$G$9+СВЦЭМ!$D$10+'СЕТ СН'!$G$5-'СЕТ СН'!$G$17</f>
        <v>3055.2161997200001</v>
      </c>
      <c r="C54" s="36">
        <f>SUMIFS(СВЦЭМ!$C$33:$C$776,СВЦЭМ!$A$33:$A$776,$A54,СВЦЭМ!$B$33:$B$776,C$47)+'СЕТ СН'!$G$9+СВЦЭМ!$D$10+'СЕТ СН'!$G$5-'СЕТ СН'!$G$17</f>
        <v>3062.0590897900001</v>
      </c>
      <c r="D54" s="36">
        <f>SUMIFS(СВЦЭМ!$C$33:$C$776,СВЦЭМ!$A$33:$A$776,$A54,СВЦЭМ!$B$33:$B$776,D$47)+'СЕТ СН'!$G$9+СВЦЭМ!$D$10+'СЕТ СН'!$G$5-'СЕТ СН'!$G$17</f>
        <v>3077.74623144</v>
      </c>
      <c r="E54" s="36">
        <f>SUMIFS(СВЦЭМ!$C$33:$C$776,СВЦЭМ!$A$33:$A$776,$A54,СВЦЭМ!$B$33:$B$776,E$47)+'СЕТ СН'!$G$9+СВЦЭМ!$D$10+'СЕТ СН'!$G$5-'СЕТ СН'!$G$17</f>
        <v>3104.084312</v>
      </c>
      <c r="F54" s="36">
        <f>SUMIFS(СВЦЭМ!$C$33:$C$776,СВЦЭМ!$A$33:$A$776,$A54,СВЦЭМ!$B$33:$B$776,F$47)+'СЕТ СН'!$G$9+СВЦЭМ!$D$10+'СЕТ СН'!$G$5-'СЕТ СН'!$G$17</f>
        <v>3118.7674158</v>
      </c>
      <c r="G54" s="36">
        <f>SUMIFS(СВЦЭМ!$C$33:$C$776,СВЦЭМ!$A$33:$A$776,$A54,СВЦЭМ!$B$33:$B$776,G$47)+'СЕТ СН'!$G$9+СВЦЭМ!$D$10+'СЕТ СН'!$G$5-'СЕТ СН'!$G$17</f>
        <v>3107.0329961900002</v>
      </c>
      <c r="H54" s="36">
        <f>SUMIFS(СВЦЭМ!$C$33:$C$776,СВЦЭМ!$A$33:$A$776,$A54,СВЦЭМ!$B$33:$B$776,H$47)+'СЕТ СН'!$G$9+СВЦЭМ!$D$10+'СЕТ СН'!$G$5-'СЕТ СН'!$G$17</f>
        <v>3089.8931254200002</v>
      </c>
      <c r="I54" s="36">
        <f>SUMIFS(СВЦЭМ!$C$33:$C$776,СВЦЭМ!$A$33:$A$776,$A54,СВЦЭМ!$B$33:$B$776,I$47)+'СЕТ СН'!$G$9+СВЦЭМ!$D$10+'СЕТ СН'!$G$5-'СЕТ СН'!$G$17</f>
        <v>3079.3019559700001</v>
      </c>
      <c r="J54" s="36">
        <f>SUMIFS(СВЦЭМ!$C$33:$C$776,СВЦЭМ!$A$33:$A$776,$A54,СВЦЭМ!$B$33:$B$776,J$47)+'СЕТ СН'!$G$9+СВЦЭМ!$D$10+'СЕТ СН'!$G$5-'СЕТ СН'!$G$17</f>
        <v>3055.1410622600001</v>
      </c>
      <c r="K54" s="36">
        <f>SUMIFS(СВЦЭМ!$C$33:$C$776,СВЦЭМ!$A$33:$A$776,$A54,СВЦЭМ!$B$33:$B$776,K$47)+'СЕТ СН'!$G$9+СВЦЭМ!$D$10+'СЕТ СН'!$G$5-'СЕТ СН'!$G$17</f>
        <v>3021.7930082299999</v>
      </c>
      <c r="L54" s="36">
        <f>SUMIFS(СВЦЭМ!$C$33:$C$776,СВЦЭМ!$A$33:$A$776,$A54,СВЦЭМ!$B$33:$B$776,L$47)+'СЕТ СН'!$G$9+СВЦЭМ!$D$10+'СЕТ СН'!$G$5-'СЕТ СН'!$G$17</f>
        <v>3005.8060515799998</v>
      </c>
      <c r="M54" s="36">
        <f>SUMIFS(СВЦЭМ!$C$33:$C$776,СВЦЭМ!$A$33:$A$776,$A54,СВЦЭМ!$B$33:$B$776,M$47)+'СЕТ СН'!$G$9+СВЦЭМ!$D$10+'СЕТ СН'!$G$5-'СЕТ СН'!$G$17</f>
        <v>2997.5293937599999</v>
      </c>
      <c r="N54" s="36">
        <f>SUMIFS(СВЦЭМ!$C$33:$C$776,СВЦЭМ!$A$33:$A$776,$A54,СВЦЭМ!$B$33:$B$776,N$47)+'СЕТ СН'!$G$9+СВЦЭМ!$D$10+'СЕТ СН'!$G$5-'СЕТ СН'!$G$17</f>
        <v>3008.8207691699999</v>
      </c>
      <c r="O54" s="36">
        <f>SUMIFS(СВЦЭМ!$C$33:$C$776,СВЦЭМ!$A$33:$A$776,$A54,СВЦЭМ!$B$33:$B$776,O$47)+'СЕТ СН'!$G$9+СВЦЭМ!$D$10+'СЕТ СН'!$G$5-'СЕТ СН'!$G$17</f>
        <v>3007.8582325699999</v>
      </c>
      <c r="P54" s="36">
        <f>SUMIFS(СВЦЭМ!$C$33:$C$776,СВЦЭМ!$A$33:$A$776,$A54,СВЦЭМ!$B$33:$B$776,P$47)+'СЕТ СН'!$G$9+СВЦЭМ!$D$10+'СЕТ СН'!$G$5-'СЕТ СН'!$G$17</f>
        <v>3018.5270533500002</v>
      </c>
      <c r="Q54" s="36">
        <f>SUMIFS(СВЦЭМ!$C$33:$C$776,СВЦЭМ!$A$33:$A$776,$A54,СВЦЭМ!$B$33:$B$776,Q$47)+'СЕТ СН'!$G$9+СВЦЭМ!$D$10+'СЕТ СН'!$G$5-'СЕТ СН'!$G$17</f>
        <v>3026.7324740399999</v>
      </c>
      <c r="R54" s="36">
        <f>SUMIFS(СВЦЭМ!$C$33:$C$776,СВЦЭМ!$A$33:$A$776,$A54,СВЦЭМ!$B$33:$B$776,R$47)+'СЕТ СН'!$G$9+СВЦЭМ!$D$10+'СЕТ СН'!$G$5-'СЕТ СН'!$G$17</f>
        <v>3027.42584141</v>
      </c>
      <c r="S54" s="36">
        <f>SUMIFS(СВЦЭМ!$C$33:$C$776,СВЦЭМ!$A$33:$A$776,$A54,СВЦЭМ!$B$33:$B$776,S$47)+'СЕТ СН'!$G$9+СВЦЭМ!$D$10+'СЕТ СН'!$G$5-'СЕТ СН'!$G$17</f>
        <v>3016.27245434</v>
      </c>
      <c r="T54" s="36">
        <f>SUMIFS(СВЦЭМ!$C$33:$C$776,СВЦЭМ!$A$33:$A$776,$A54,СВЦЭМ!$B$33:$B$776,T$47)+'СЕТ СН'!$G$9+СВЦЭМ!$D$10+'СЕТ СН'!$G$5-'СЕТ СН'!$G$17</f>
        <v>2974.7497948300002</v>
      </c>
      <c r="U54" s="36">
        <f>SUMIFS(СВЦЭМ!$C$33:$C$776,СВЦЭМ!$A$33:$A$776,$A54,СВЦЭМ!$B$33:$B$776,U$47)+'СЕТ СН'!$G$9+СВЦЭМ!$D$10+'СЕТ СН'!$G$5-'СЕТ СН'!$G$17</f>
        <v>2978.06505324</v>
      </c>
      <c r="V54" s="36">
        <f>SUMIFS(СВЦЭМ!$C$33:$C$776,СВЦЭМ!$A$33:$A$776,$A54,СВЦЭМ!$B$33:$B$776,V$47)+'СЕТ СН'!$G$9+СВЦЭМ!$D$10+'СЕТ СН'!$G$5-'СЕТ СН'!$G$17</f>
        <v>3009.6033702899999</v>
      </c>
      <c r="W54" s="36">
        <f>SUMIFS(СВЦЭМ!$C$33:$C$776,СВЦЭМ!$A$33:$A$776,$A54,СВЦЭМ!$B$33:$B$776,W$47)+'СЕТ СН'!$G$9+СВЦЭМ!$D$10+'СЕТ СН'!$G$5-'СЕТ СН'!$G$17</f>
        <v>3025.14516142</v>
      </c>
      <c r="X54" s="36">
        <f>SUMIFS(СВЦЭМ!$C$33:$C$776,СВЦЭМ!$A$33:$A$776,$A54,СВЦЭМ!$B$33:$B$776,X$47)+'СЕТ СН'!$G$9+СВЦЭМ!$D$10+'СЕТ СН'!$G$5-'СЕТ СН'!$G$17</f>
        <v>3039.4303531800001</v>
      </c>
      <c r="Y54" s="36">
        <f>SUMIFS(СВЦЭМ!$C$33:$C$776,СВЦЭМ!$A$33:$A$776,$A54,СВЦЭМ!$B$33:$B$776,Y$47)+'СЕТ СН'!$G$9+СВЦЭМ!$D$10+'СЕТ СН'!$G$5-'СЕТ СН'!$G$17</f>
        <v>3054.29317485</v>
      </c>
    </row>
    <row r="55" spans="1:25" ht="15.5" x14ac:dyDescent="0.25">
      <c r="A55" s="35">
        <f t="shared" si="1"/>
        <v>43838</v>
      </c>
      <c r="B55" s="36">
        <f>SUMIFS(СВЦЭМ!$C$33:$C$776,СВЦЭМ!$A$33:$A$776,$A55,СВЦЭМ!$B$33:$B$776,B$47)+'СЕТ СН'!$G$9+СВЦЭМ!$D$10+'СЕТ СН'!$G$5-'СЕТ СН'!$G$17</f>
        <v>3073.5513826000001</v>
      </c>
      <c r="C55" s="36">
        <f>SUMIFS(СВЦЭМ!$C$33:$C$776,СВЦЭМ!$A$33:$A$776,$A55,СВЦЭМ!$B$33:$B$776,C$47)+'СЕТ СН'!$G$9+СВЦЭМ!$D$10+'СЕТ СН'!$G$5-'СЕТ СН'!$G$17</f>
        <v>3089.72291473</v>
      </c>
      <c r="D55" s="36">
        <f>SUMIFS(СВЦЭМ!$C$33:$C$776,СВЦЭМ!$A$33:$A$776,$A55,СВЦЭМ!$B$33:$B$776,D$47)+'СЕТ СН'!$G$9+СВЦЭМ!$D$10+'СЕТ СН'!$G$5-'СЕТ СН'!$G$17</f>
        <v>3105.8419362700001</v>
      </c>
      <c r="E55" s="36">
        <f>SUMIFS(СВЦЭМ!$C$33:$C$776,СВЦЭМ!$A$33:$A$776,$A55,СВЦЭМ!$B$33:$B$776,E$47)+'СЕТ СН'!$G$9+СВЦЭМ!$D$10+'СЕТ СН'!$G$5-'СЕТ СН'!$G$17</f>
        <v>3128.8851175300001</v>
      </c>
      <c r="F55" s="36">
        <f>SUMIFS(СВЦЭМ!$C$33:$C$776,СВЦЭМ!$A$33:$A$776,$A55,СВЦЭМ!$B$33:$B$776,F$47)+'СЕТ СН'!$G$9+СВЦЭМ!$D$10+'СЕТ СН'!$G$5-'СЕТ СН'!$G$17</f>
        <v>3130.4607304700003</v>
      </c>
      <c r="G55" s="36">
        <f>SUMIFS(СВЦЭМ!$C$33:$C$776,СВЦЭМ!$A$33:$A$776,$A55,СВЦЭМ!$B$33:$B$776,G$47)+'СЕТ СН'!$G$9+СВЦЭМ!$D$10+'СЕТ СН'!$G$5-'СЕТ СН'!$G$17</f>
        <v>3122.3813927700003</v>
      </c>
      <c r="H55" s="36">
        <f>SUMIFS(СВЦЭМ!$C$33:$C$776,СВЦЭМ!$A$33:$A$776,$A55,СВЦЭМ!$B$33:$B$776,H$47)+'СЕТ СН'!$G$9+СВЦЭМ!$D$10+'СЕТ СН'!$G$5-'СЕТ СН'!$G$17</f>
        <v>3102.4032156399999</v>
      </c>
      <c r="I55" s="36">
        <f>SUMIFS(СВЦЭМ!$C$33:$C$776,СВЦЭМ!$A$33:$A$776,$A55,СВЦЭМ!$B$33:$B$776,I$47)+'СЕТ СН'!$G$9+СВЦЭМ!$D$10+'СЕТ СН'!$G$5-'СЕТ СН'!$G$17</f>
        <v>3081.6859350200002</v>
      </c>
      <c r="J55" s="36">
        <f>SUMIFS(СВЦЭМ!$C$33:$C$776,СВЦЭМ!$A$33:$A$776,$A55,СВЦЭМ!$B$33:$B$776,J$47)+'СЕТ СН'!$G$9+СВЦЭМ!$D$10+'СЕТ СН'!$G$5-'СЕТ СН'!$G$17</f>
        <v>3048.3410563400003</v>
      </c>
      <c r="K55" s="36">
        <f>SUMIFS(СВЦЭМ!$C$33:$C$776,СВЦЭМ!$A$33:$A$776,$A55,СВЦЭМ!$B$33:$B$776,K$47)+'СЕТ СН'!$G$9+СВЦЭМ!$D$10+'СЕТ СН'!$G$5-'СЕТ СН'!$G$17</f>
        <v>3028.8044427100003</v>
      </c>
      <c r="L55" s="36">
        <f>SUMIFS(СВЦЭМ!$C$33:$C$776,СВЦЭМ!$A$33:$A$776,$A55,СВЦЭМ!$B$33:$B$776,L$47)+'СЕТ СН'!$G$9+СВЦЭМ!$D$10+'СЕТ СН'!$G$5-'СЕТ СН'!$G$17</f>
        <v>3012.4017641400001</v>
      </c>
      <c r="M55" s="36">
        <f>SUMIFS(СВЦЭМ!$C$33:$C$776,СВЦЭМ!$A$33:$A$776,$A55,СВЦЭМ!$B$33:$B$776,M$47)+'СЕТ СН'!$G$9+СВЦЭМ!$D$10+'СЕТ СН'!$G$5-'СЕТ СН'!$G$17</f>
        <v>3002.5232814199999</v>
      </c>
      <c r="N55" s="36">
        <f>SUMIFS(СВЦЭМ!$C$33:$C$776,СВЦЭМ!$A$33:$A$776,$A55,СВЦЭМ!$B$33:$B$776,N$47)+'СЕТ СН'!$G$9+СВЦЭМ!$D$10+'СЕТ СН'!$G$5-'СЕТ СН'!$G$17</f>
        <v>3011.2301466399999</v>
      </c>
      <c r="O55" s="36">
        <f>SUMIFS(СВЦЭМ!$C$33:$C$776,СВЦЭМ!$A$33:$A$776,$A55,СВЦЭМ!$B$33:$B$776,O$47)+'СЕТ СН'!$G$9+СВЦЭМ!$D$10+'СЕТ СН'!$G$5-'СЕТ СН'!$G$17</f>
        <v>3016.8333315999998</v>
      </c>
      <c r="P55" s="36">
        <f>SUMIFS(СВЦЭМ!$C$33:$C$776,СВЦЭМ!$A$33:$A$776,$A55,СВЦЭМ!$B$33:$B$776,P$47)+'СЕТ СН'!$G$9+СВЦЭМ!$D$10+'СЕТ СН'!$G$5-'СЕТ СН'!$G$17</f>
        <v>3024.7888847300001</v>
      </c>
      <c r="Q55" s="36">
        <f>SUMIFS(СВЦЭМ!$C$33:$C$776,СВЦЭМ!$A$33:$A$776,$A55,СВЦЭМ!$B$33:$B$776,Q$47)+'СЕТ СН'!$G$9+СВЦЭМ!$D$10+'СЕТ СН'!$G$5-'СЕТ СН'!$G$17</f>
        <v>3031.3750979199999</v>
      </c>
      <c r="R55" s="36">
        <f>SUMIFS(СВЦЭМ!$C$33:$C$776,СВЦЭМ!$A$33:$A$776,$A55,СВЦЭМ!$B$33:$B$776,R$47)+'СЕТ СН'!$G$9+СВЦЭМ!$D$10+'СЕТ СН'!$G$5-'СЕТ СН'!$G$17</f>
        <v>3030.6653136100003</v>
      </c>
      <c r="S55" s="36">
        <f>SUMIFS(СВЦЭМ!$C$33:$C$776,СВЦЭМ!$A$33:$A$776,$A55,СВЦЭМ!$B$33:$B$776,S$47)+'СЕТ СН'!$G$9+СВЦЭМ!$D$10+'СЕТ СН'!$G$5-'СЕТ СН'!$G$17</f>
        <v>3012.9759268400003</v>
      </c>
      <c r="T55" s="36">
        <f>SUMIFS(СВЦЭМ!$C$33:$C$776,СВЦЭМ!$A$33:$A$776,$A55,СВЦЭМ!$B$33:$B$776,T$47)+'СЕТ СН'!$G$9+СВЦЭМ!$D$10+'СЕТ СН'!$G$5-'СЕТ СН'!$G$17</f>
        <v>2972.27401461</v>
      </c>
      <c r="U55" s="36">
        <f>SUMIFS(СВЦЭМ!$C$33:$C$776,СВЦЭМ!$A$33:$A$776,$A55,СВЦЭМ!$B$33:$B$776,U$47)+'СЕТ СН'!$G$9+СВЦЭМ!$D$10+'СЕТ СН'!$G$5-'СЕТ СН'!$G$17</f>
        <v>2983.2616484800001</v>
      </c>
      <c r="V55" s="36">
        <f>SUMIFS(СВЦЭМ!$C$33:$C$776,СВЦЭМ!$A$33:$A$776,$A55,СВЦЭМ!$B$33:$B$776,V$47)+'СЕТ СН'!$G$9+СВЦЭМ!$D$10+'СЕТ СН'!$G$5-'СЕТ СН'!$G$17</f>
        <v>3012.38815819</v>
      </c>
      <c r="W55" s="36">
        <f>SUMIFS(СВЦЭМ!$C$33:$C$776,СВЦЭМ!$A$33:$A$776,$A55,СВЦЭМ!$B$33:$B$776,W$47)+'СЕТ СН'!$G$9+СВЦЭМ!$D$10+'СЕТ СН'!$G$5-'СЕТ СН'!$G$17</f>
        <v>3026.7730101300003</v>
      </c>
      <c r="X55" s="36">
        <f>SUMIFS(СВЦЭМ!$C$33:$C$776,СВЦЭМ!$A$33:$A$776,$A55,СВЦЭМ!$B$33:$B$776,X$47)+'СЕТ СН'!$G$9+СВЦЭМ!$D$10+'СЕТ СН'!$G$5-'СЕТ СН'!$G$17</f>
        <v>3047.8989232100002</v>
      </c>
      <c r="Y55" s="36">
        <f>SUMIFS(СВЦЭМ!$C$33:$C$776,СВЦЭМ!$A$33:$A$776,$A55,СВЦЭМ!$B$33:$B$776,Y$47)+'СЕТ СН'!$G$9+СВЦЭМ!$D$10+'СЕТ СН'!$G$5-'СЕТ СН'!$G$17</f>
        <v>3058.00508795</v>
      </c>
    </row>
    <row r="56" spans="1:25" ht="15.5" x14ac:dyDescent="0.25">
      <c r="A56" s="35">
        <f t="shared" si="1"/>
        <v>43839</v>
      </c>
      <c r="B56" s="36">
        <f>SUMIFS(СВЦЭМ!$C$33:$C$776,СВЦЭМ!$A$33:$A$776,$A56,СВЦЭМ!$B$33:$B$776,B$47)+'СЕТ СН'!$G$9+СВЦЭМ!$D$10+'СЕТ СН'!$G$5-'СЕТ СН'!$G$17</f>
        <v>3033.71843661</v>
      </c>
      <c r="C56" s="36">
        <f>SUMIFS(СВЦЭМ!$C$33:$C$776,СВЦЭМ!$A$33:$A$776,$A56,СВЦЭМ!$B$33:$B$776,C$47)+'СЕТ СН'!$G$9+СВЦЭМ!$D$10+'СЕТ СН'!$G$5-'СЕТ СН'!$G$17</f>
        <v>3037.1998825999999</v>
      </c>
      <c r="D56" s="36">
        <f>SUMIFS(СВЦЭМ!$C$33:$C$776,СВЦЭМ!$A$33:$A$776,$A56,СВЦЭМ!$B$33:$B$776,D$47)+'СЕТ СН'!$G$9+СВЦЭМ!$D$10+'СЕТ СН'!$G$5-'СЕТ СН'!$G$17</f>
        <v>3061.9949569300002</v>
      </c>
      <c r="E56" s="36">
        <f>SUMIFS(СВЦЭМ!$C$33:$C$776,СВЦЭМ!$A$33:$A$776,$A56,СВЦЭМ!$B$33:$B$776,E$47)+'СЕТ СН'!$G$9+СВЦЭМ!$D$10+'СЕТ СН'!$G$5-'СЕТ СН'!$G$17</f>
        <v>3068.5695926400003</v>
      </c>
      <c r="F56" s="36">
        <f>SUMIFS(СВЦЭМ!$C$33:$C$776,СВЦЭМ!$A$33:$A$776,$A56,СВЦЭМ!$B$33:$B$776,F$47)+'СЕТ СН'!$G$9+СВЦЭМ!$D$10+'СЕТ СН'!$G$5-'СЕТ СН'!$G$17</f>
        <v>3069.4670615599998</v>
      </c>
      <c r="G56" s="36">
        <f>SUMIFS(СВЦЭМ!$C$33:$C$776,СВЦЭМ!$A$33:$A$776,$A56,СВЦЭМ!$B$33:$B$776,G$47)+'СЕТ СН'!$G$9+СВЦЭМ!$D$10+'СЕТ СН'!$G$5-'СЕТ СН'!$G$17</f>
        <v>3065.7233473800002</v>
      </c>
      <c r="H56" s="36">
        <f>SUMIFS(СВЦЭМ!$C$33:$C$776,СВЦЭМ!$A$33:$A$776,$A56,СВЦЭМ!$B$33:$B$776,H$47)+'СЕТ СН'!$G$9+СВЦЭМ!$D$10+'СЕТ СН'!$G$5-'СЕТ СН'!$G$17</f>
        <v>3014.28918423</v>
      </c>
      <c r="I56" s="36">
        <f>SUMIFS(СВЦЭМ!$C$33:$C$776,СВЦЭМ!$A$33:$A$776,$A56,СВЦЭМ!$B$33:$B$776,I$47)+'СЕТ СН'!$G$9+СВЦЭМ!$D$10+'СЕТ СН'!$G$5-'СЕТ СН'!$G$17</f>
        <v>2989.8530415300002</v>
      </c>
      <c r="J56" s="36">
        <f>SUMIFS(СВЦЭМ!$C$33:$C$776,СВЦЭМ!$A$33:$A$776,$A56,СВЦЭМ!$B$33:$B$776,J$47)+'СЕТ СН'!$G$9+СВЦЭМ!$D$10+'СЕТ СН'!$G$5-'СЕТ СН'!$G$17</f>
        <v>2969.80857603</v>
      </c>
      <c r="K56" s="36">
        <f>SUMIFS(СВЦЭМ!$C$33:$C$776,СВЦЭМ!$A$33:$A$776,$A56,СВЦЭМ!$B$33:$B$776,K$47)+'СЕТ СН'!$G$9+СВЦЭМ!$D$10+'СЕТ СН'!$G$5-'СЕТ СН'!$G$17</f>
        <v>2965.7514209300002</v>
      </c>
      <c r="L56" s="36">
        <f>SUMIFS(СВЦЭМ!$C$33:$C$776,СВЦЭМ!$A$33:$A$776,$A56,СВЦЭМ!$B$33:$B$776,L$47)+'СЕТ СН'!$G$9+СВЦЭМ!$D$10+'СЕТ СН'!$G$5-'СЕТ СН'!$G$17</f>
        <v>2963.8892087499999</v>
      </c>
      <c r="M56" s="36">
        <f>SUMIFS(СВЦЭМ!$C$33:$C$776,СВЦЭМ!$A$33:$A$776,$A56,СВЦЭМ!$B$33:$B$776,M$47)+'СЕТ СН'!$G$9+СВЦЭМ!$D$10+'СЕТ СН'!$G$5-'СЕТ СН'!$G$17</f>
        <v>2977.6183626800002</v>
      </c>
      <c r="N56" s="36">
        <f>SUMIFS(СВЦЭМ!$C$33:$C$776,СВЦЭМ!$A$33:$A$776,$A56,СВЦЭМ!$B$33:$B$776,N$47)+'СЕТ СН'!$G$9+СВЦЭМ!$D$10+'СЕТ СН'!$G$5-'СЕТ СН'!$G$17</f>
        <v>2997.9491219500001</v>
      </c>
      <c r="O56" s="36">
        <f>SUMIFS(СВЦЭМ!$C$33:$C$776,СВЦЭМ!$A$33:$A$776,$A56,СВЦЭМ!$B$33:$B$776,O$47)+'СЕТ СН'!$G$9+СВЦЭМ!$D$10+'СЕТ СН'!$G$5-'СЕТ СН'!$G$17</f>
        <v>3013.73080957</v>
      </c>
      <c r="P56" s="36">
        <f>SUMIFS(СВЦЭМ!$C$33:$C$776,СВЦЭМ!$A$33:$A$776,$A56,СВЦЭМ!$B$33:$B$776,P$47)+'СЕТ СН'!$G$9+СВЦЭМ!$D$10+'СЕТ СН'!$G$5-'СЕТ СН'!$G$17</f>
        <v>3031.9775438300003</v>
      </c>
      <c r="Q56" s="36">
        <f>SUMIFS(СВЦЭМ!$C$33:$C$776,СВЦЭМ!$A$33:$A$776,$A56,СВЦЭМ!$B$33:$B$776,Q$47)+'СЕТ СН'!$G$9+СВЦЭМ!$D$10+'СЕТ СН'!$G$5-'СЕТ СН'!$G$17</f>
        <v>3040.66659205</v>
      </c>
      <c r="R56" s="36">
        <f>SUMIFS(СВЦЭМ!$C$33:$C$776,СВЦЭМ!$A$33:$A$776,$A56,СВЦЭМ!$B$33:$B$776,R$47)+'СЕТ СН'!$G$9+СВЦЭМ!$D$10+'СЕТ СН'!$G$5-'СЕТ СН'!$G$17</f>
        <v>3032.4614747700002</v>
      </c>
      <c r="S56" s="36">
        <f>SUMIFS(СВЦЭМ!$C$33:$C$776,СВЦЭМ!$A$33:$A$776,$A56,СВЦЭМ!$B$33:$B$776,S$47)+'СЕТ СН'!$G$9+СВЦЭМ!$D$10+'СЕТ СН'!$G$5-'СЕТ СН'!$G$17</f>
        <v>3021.8490772700002</v>
      </c>
      <c r="T56" s="36">
        <f>SUMIFS(СВЦЭМ!$C$33:$C$776,СВЦЭМ!$A$33:$A$776,$A56,СВЦЭМ!$B$33:$B$776,T$47)+'СЕТ СН'!$G$9+СВЦЭМ!$D$10+'СЕТ СН'!$G$5-'СЕТ СН'!$G$17</f>
        <v>2971.7859705700002</v>
      </c>
      <c r="U56" s="36">
        <f>SUMIFS(СВЦЭМ!$C$33:$C$776,СВЦЭМ!$A$33:$A$776,$A56,СВЦЭМ!$B$33:$B$776,U$47)+'СЕТ СН'!$G$9+СВЦЭМ!$D$10+'СЕТ СН'!$G$5-'СЕТ СН'!$G$17</f>
        <v>2977.81250477</v>
      </c>
      <c r="V56" s="36">
        <f>SUMIFS(СВЦЭМ!$C$33:$C$776,СВЦЭМ!$A$33:$A$776,$A56,СВЦЭМ!$B$33:$B$776,V$47)+'СЕТ СН'!$G$9+СВЦЭМ!$D$10+'СЕТ СН'!$G$5-'СЕТ СН'!$G$17</f>
        <v>3010.18369063</v>
      </c>
      <c r="W56" s="36">
        <f>SUMIFS(СВЦЭМ!$C$33:$C$776,СВЦЭМ!$A$33:$A$776,$A56,СВЦЭМ!$B$33:$B$776,W$47)+'СЕТ СН'!$G$9+СВЦЭМ!$D$10+'СЕТ СН'!$G$5-'СЕТ СН'!$G$17</f>
        <v>3027.0165503100002</v>
      </c>
      <c r="X56" s="36">
        <f>SUMIFS(СВЦЭМ!$C$33:$C$776,СВЦЭМ!$A$33:$A$776,$A56,СВЦЭМ!$B$33:$B$776,X$47)+'СЕТ СН'!$G$9+СВЦЭМ!$D$10+'СЕТ СН'!$G$5-'СЕТ СН'!$G$17</f>
        <v>3031.4305677900002</v>
      </c>
      <c r="Y56" s="36">
        <f>SUMIFS(СВЦЭМ!$C$33:$C$776,СВЦЭМ!$A$33:$A$776,$A56,СВЦЭМ!$B$33:$B$776,Y$47)+'СЕТ СН'!$G$9+СВЦЭМ!$D$10+'СЕТ СН'!$G$5-'СЕТ СН'!$G$17</f>
        <v>3052.85967639</v>
      </c>
    </row>
    <row r="57" spans="1:25" ht="15.5" x14ac:dyDescent="0.25">
      <c r="A57" s="35">
        <f t="shared" si="1"/>
        <v>43840</v>
      </c>
      <c r="B57" s="36">
        <f>SUMIFS(СВЦЭМ!$C$33:$C$776,СВЦЭМ!$A$33:$A$776,$A57,СВЦЭМ!$B$33:$B$776,B$47)+'СЕТ СН'!$G$9+СВЦЭМ!$D$10+'СЕТ СН'!$G$5-'СЕТ СН'!$G$17</f>
        <v>3051.0046026800001</v>
      </c>
      <c r="C57" s="36">
        <f>SUMIFS(СВЦЭМ!$C$33:$C$776,СВЦЭМ!$A$33:$A$776,$A57,СВЦЭМ!$B$33:$B$776,C$47)+'СЕТ СН'!$G$9+СВЦЭМ!$D$10+'СЕТ СН'!$G$5-'СЕТ СН'!$G$17</f>
        <v>3064.9131165399999</v>
      </c>
      <c r="D57" s="36">
        <f>SUMIFS(СВЦЭМ!$C$33:$C$776,СВЦЭМ!$A$33:$A$776,$A57,СВЦЭМ!$B$33:$B$776,D$47)+'СЕТ СН'!$G$9+СВЦЭМ!$D$10+'СЕТ СН'!$G$5-'СЕТ СН'!$G$17</f>
        <v>3077.7190982299999</v>
      </c>
      <c r="E57" s="36">
        <f>SUMIFS(СВЦЭМ!$C$33:$C$776,СВЦЭМ!$A$33:$A$776,$A57,СВЦЭМ!$B$33:$B$776,E$47)+'СЕТ СН'!$G$9+СВЦЭМ!$D$10+'СЕТ СН'!$G$5-'СЕТ СН'!$G$17</f>
        <v>3079.8327149800002</v>
      </c>
      <c r="F57" s="36">
        <f>SUMIFS(СВЦЭМ!$C$33:$C$776,СВЦЭМ!$A$33:$A$776,$A57,СВЦЭМ!$B$33:$B$776,F$47)+'СЕТ СН'!$G$9+СВЦЭМ!$D$10+'СЕТ СН'!$G$5-'СЕТ СН'!$G$17</f>
        <v>3066.1208479000002</v>
      </c>
      <c r="G57" s="36">
        <f>SUMIFS(СВЦЭМ!$C$33:$C$776,СВЦЭМ!$A$33:$A$776,$A57,СВЦЭМ!$B$33:$B$776,G$47)+'СЕТ СН'!$G$9+СВЦЭМ!$D$10+'СЕТ СН'!$G$5-'СЕТ СН'!$G$17</f>
        <v>3050.4437856100003</v>
      </c>
      <c r="H57" s="36">
        <f>SUMIFS(СВЦЭМ!$C$33:$C$776,СВЦЭМ!$A$33:$A$776,$A57,СВЦЭМ!$B$33:$B$776,H$47)+'СЕТ СН'!$G$9+СВЦЭМ!$D$10+'СЕТ СН'!$G$5-'СЕТ СН'!$G$17</f>
        <v>3021.48195902</v>
      </c>
      <c r="I57" s="36">
        <f>SUMIFS(СВЦЭМ!$C$33:$C$776,СВЦЭМ!$A$33:$A$776,$A57,СВЦЭМ!$B$33:$B$776,I$47)+'СЕТ СН'!$G$9+СВЦЭМ!$D$10+'СЕТ СН'!$G$5-'СЕТ СН'!$G$17</f>
        <v>2985.6995899499998</v>
      </c>
      <c r="J57" s="36">
        <f>SUMIFS(СВЦЭМ!$C$33:$C$776,СВЦЭМ!$A$33:$A$776,$A57,СВЦЭМ!$B$33:$B$776,J$47)+'СЕТ СН'!$G$9+СВЦЭМ!$D$10+'СЕТ СН'!$G$5-'СЕТ СН'!$G$17</f>
        <v>2984.4497783400002</v>
      </c>
      <c r="K57" s="36">
        <f>SUMIFS(СВЦЭМ!$C$33:$C$776,СВЦЭМ!$A$33:$A$776,$A57,СВЦЭМ!$B$33:$B$776,K$47)+'СЕТ СН'!$G$9+СВЦЭМ!$D$10+'СЕТ СН'!$G$5-'СЕТ СН'!$G$17</f>
        <v>2975.2296770500002</v>
      </c>
      <c r="L57" s="36">
        <f>SUMIFS(СВЦЭМ!$C$33:$C$776,СВЦЭМ!$A$33:$A$776,$A57,СВЦЭМ!$B$33:$B$776,L$47)+'СЕТ СН'!$G$9+СВЦЭМ!$D$10+'СЕТ СН'!$G$5-'СЕТ СН'!$G$17</f>
        <v>2969.6729726900003</v>
      </c>
      <c r="M57" s="36">
        <f>SUMIFS(СВЦЭМ!$C$33:$C$776,СВЦЭМ!$A$33:$A$776,$A57,СВЦЭМ!$B$33:$B$776,M$47)+'СЕТ СН'!$G$9+СВЦЭМ!$D$10+'СЕТ СН'!$G$5-'СЕТ СН'!$G$17</f>
        <v>2975.0020404400002</v>
      </c>
      <c r="N57" s="36">
        <f>SUMIFS(СВЦЭМ!$C$33:$C$776,СВЦЭМ!$A$33:$A$776,$A57,СВЦЭМ!$B$33:$B$776,N$47)+'СЕТ СН'!$G$9+СВЦЭМ!$D$10+'СЕТ СН'!$G$5-'СЕТ СН'!$G$17</f>
        <v>2984.4331969599998</v>
      </c>
      <c r="O57" s="36">
        <f>SUMIFS(СВЦЭМ!$C$33:$C$776,СВЦЭМ!$A$33:$A$776,$A57,СВЦЭМ!$B$33:$B$776,O$47)+'СЕТ СН'!$G$9+СВЦЭМ!$D$10+'СЕТ СН'!$G$5-'СЕТ СН'!$G$17</f>
        <v>2987.7168575800001</v>
      </c>
      <c r="P57" s="36">
        <f>SUMIFS(СВЦЭМ!$C$33:$C$776,СВЦЭМ!$A$33:$A$776,$A57,СВЦЭМ!$B$33:$B$776,P$47)+'СЕТ СН'!$G$9+СВЦЭМ!$D$10+'СЕТ СН'!$G$5-'СЕТ СН'!$G$17</f>
        <v>2996.9961050900001</v>
      </c>
      <c r="Q57" s="36">
        <f>SUMIFS(СВЦЭМ!$C$33:$C$776,СВЦЭМ!$A$33:$A$776,$A57,СВЦЭМ!$B$33:$B$776,Q$47)+'СЕТ СН'!$G$9+СВЦЭМ!$D$10+'СЕТ СН'!$G$5-'СЕТ СН'!$G$17</f>
        <v>2999.85338864</v>
      </c>
      <c r="R57" s="36">
        <f>SUMIFS(СВЦЭМ!$C$33:$C$776,СВЦЭМ!$A$33:$A$776,$A57,СВЦЭМ!$B$33:$B$776,R$47)+'СЕТ СН'!$G$9+СВЦЭМ!$D$10+'СЕТ СН'!$G$5-'СЕТ СН'!$G$17</f>
        <v>2993.13143773</v>
      </c>
      <c r="S57" s="36">
        <f>SUMIFS(СВЦЭМ!$C$33:$C$776,СВЦЭМ!$A$33:$A$776,$A57,СВЦЭМ!$B$33:$B$776,S$47)+'СЕТ СН'!$G$9+СВЦЭМ!$D$10+'СЕТ СН'!$G$5-'СЕТ СН'!$G$17</f>
        <v>2983.4720686700002</v>
      </c>
      <c r="T57" s="36">
        <f>SUMIFS(СВЦЭМ!$C$33:$C$776,СВЦЭМ!$A$33:$A$776,$A57,СВЦЭМ!$B$33:$B$776,T$47)+'СЕТ СН'!$G$9+СВЦЭМ!$D$10+'СЕТ СН'!$G$5-'СЕТ СН'!$G$17</f>
        <v>2944.2853920299999</v>
      </c>
      <c r="U57" s="36">
        <f>SUMIFS(СВЦЭМ!$C$33:$C$776,СВЦЭМ!$A$33:$A$776,$A57,СВЦЭМ!$B$33:$B$776,U$47)+'СЕТ СН'!$G$9+СВЦЭМ!$D$10+'СЕТ СН'!$G$5-'СЕТ СН'!$G$17</f>
        <v>2947.1209193899999</v>
      </c>
      <c r="V57" s="36">
        <f>SUMIFS(СВЦЭМ!$C$33:$C$776,СВЦЭМ!$A$33:$A$776,$A57,СВЦЭМ!$B$33:$B$776,V$47)+'СЕТ СН'!$G$9+СВЦЭМ!$D$10+'СЕТ СН'!$G$5-'СЕТ СН'!$G$17</f>
        <v>2970.7788271700001</v>
      </c>
      <c r="W57" s="36">
        <f>SUMIFS(СВЦЭМ!$C$33:$C$776,СВЦЭМ!$A$33:$A$776,$A57,СВЦЭМ!$B$33:$B$776,W$47)+'СЕТ СН'!$G$9+СВЦЭМ!$D$10+'СЕТ СН'!$G$5-'СЕТ СН'!$G$17</f>
        <v>2981.1257633800001</v>
      </c>
      <c r="X57" s="36">
        <f>SUMIFS(СВЦЭМ!$C$33:$C$776,СВЦЭМ!$A$33:$A$776,$A57,СВЦЭМ!$B$33:$B$776,X$47)+'СЕТ СН'!$G$9+СВЦЭМ!$D$10+'СЕТ СН'!$G$5-'СЕТ СН'!$G$17</f>
        <v>2988.1947525099999</v>
      </c>
      <c r="Y57" s="36">
        <f>SUMIFS(СВЦЭМ!$C$33:$C$776,СВЦЭМ!$A$33:$A$776,$A57,СВЦЭМ!$B$33:$B$776,Y$47)+'СЕТ СН'!$G$9+СВЦЭМ!$D$10+'СЕТ СН'!$G$5-'СЕТ СН'!$G$17</f>
        <v>3001.02105949</v>
      </c>
    </row>
    <row r="58" spans="1:25" ht="15.5" x14ac:dyDescent="0.25">
      <c r="A58" s="35">
        <f t="shared" si="1"/>
        <v>43841</v>
      </c>
      <c r="B58" s="36">
        <f>SUMIFS(СВЦЭМ!$C$33:$C$776,СВЦЭМ!$A$33:$A$776,$A58,СВЦЭМ!$B$33:$B$776,B$47)+'СЕТ СН'!$G$9+СВЦЭМ!$D$10+'СЕТ СН'!$G$5-'СЕТ СН'!$G$17</f>
        <v>2992.8679548800001</v>
      </c>
      <c r="C58" s="36">
        <f>SUMIFS(СВЦЭМ!$C$33:$C$776,СВЦЭМ!$A$33:$A$776,$A58,СВЦЭМ!$B$33:$B$776,C$47)+'СЕТ СН'!$G$9+СВЦЭМ!$D$10+'СЕТ СН'!$G$5-'СЕТ СН'!$G$17</f>
        <v>3016.56337648</v>
      </c>
      <c r="D58" s="36">
        <f>SUMIFS(СВЦЭМ!$C$33:$C$776,СВЦЭМ!$A$33:$A$776,$A58,СВЦЭМ!$B$33:$B$776,D$47)+'СЕТ СН'!$G$9+СВЦЭМ!$D$10+'СЕТ СН'!$G$5-'СЕТ СН'!$G$17</f>
        <v>3042.7618410300001</v>
      </c>
      <c r="E58" s="36">
        <f>SUMIFS(СВЦЭМ!$C$33:$C$776,СВЦЭМ!$A$33:$A$776,$A58,СВЦЭМ!$B$33:$B$776,E$47)+'СЕТ СН'!$G$9+СВЦЭМ!$D$10+'СЕТ СН'!$G$5-'СЕТ СН'!$G$17</f>
        <v>3060.8387778300003</v>
      </c>
      <c r="F58" s="36">
        <f>SUMIFS(СВЦЭМ!$C$33:$C$776,СВЦЭМ!$A$33:$A$776,$A58,СВЦЭМ!$B$33:$B$776,F$47)+'СЕТ СН'!$G$9+СВЦЭМ!$D$10+'СЕТ СН'!$G$5-'СЕТ СН'!$G$17</f>
        <v>3069.84903923</v>
      </c>
      <c r="G58" s="36">
        <f>SUMIFS(СВЦЭМ!$C$33:$C$776,СВЦЭМ!$A$33:$A$776,$A58,СВЦЭМ!$B$33:$B$776,G$47)+'СЕТ СН'!$G$9+СВЦЭМ!$D$10+'СЕТ СН'!$G$5-'СЕТ СН'!$G$17</f>
        <v>3073.77072434</v>
      </c>
      <c r="H58" s="36">
        <f>SUMIFS(СВЦЭМ!$C$33:$C$776,СВЦЭМ!$A$33:$A$776,$A58,СВЦЭМ!$B$33:$B$776,H$47)+'СЕТ СН'!$G$9+СВЦЭМ!$D$10+'СЕТ СН'!$G$5-'СЕТ СН'!$G$17</f>
        <v>3055.99876412</v>
      </c>
      <c r="I58" s="36">
        <f>SUMIFS(СВЦЭМ!$C$33:$C$776,СВЦЭМ!$A$33:$A$776,$A58,СВЦЭМ!$B$33:$B$776,I$47)+'СЕТ СН'!$G$9+СВЦЭМ!$D$10+'СЕТ СН'!$G$5-'СЕТ СН'!$G$17</f>
        <v>3041.4451912600002</v>
      </c>
      <c r="J58" s="36">
        <f>SUMIFS(СВЦЭМ!$C$33:$C$776,СВЦЭМ!$A$33:$A$776,$A58,СВЦЭМ!$B$33:$B$776,J$47)+'СЕТ СН'!$G$9+СВЦЭМ!$D$10+'СЕТ СН'!$G$5-'СЕТ СН'!$G$17</f>
        <v>3013.1641118799998</v>
      </c>
      <c r="K58" s="36">
        <f>SUMIFS(СВЦЭМ!$C$33:$C$776,СВЦЭМ!$A$33:$A$776,$A58,СВЦЭМ!$B$33:$B$776,K$47)+'СЕТ СН'!$G$9+СВЦЭМ!$D$10+'СЕТ СН'!$G$5-'СЕТ СН'!$G$17</f>
        <v>2989.5882053700002</v>
      </c>
      <c r="L58" s="36">
        <f>SUMIFS(СВЦЭМ!$C$33:$C$776,СВЦЭМ!$A$33:$A$776,$A58,СВЦЭМ!$B$33:$B$776,L$47)+'СЕТ СН'!$G$9+СВЦЭМ!$D$10+'СЕТ СН'!$G$5-'СЕТ СН'!$G$17</f>
        <v>2979.4583393299999</v>
      </c>
      <c r="M58" s="36">
        <f>SUMIFS(СВЦЭМ!$C$33:$C$776,СВЦЭМ!$A$33:$A$776,$A58,СВЦЭМ!$B$33:$B$776,M$47)+'СЕТ СН'!$G$9+СВЦЭМ!$D$10+'СЕТ СН'!$G$5-'СЕТ СН'!$G$17</f>
        <v>2978.06439211</v>
      </c>
      <c r="N58" s="36">
        <f>SUMIFS(СВЦЭМ!$C$33:$C$776,СВЦЭМ!$A$33:$A$776,$A58,СВЦЭМ!$B$33:$B$776,N$47)+'СЕТ СН'!$G$9+СВЦЭМ!$D$10+'СЕТ СН'!$G$5-'СЕТ СН'!$G$17</f>
        <v>2985.4876175999998</v>
      </c>
      <c r="O58" s="36">
        <f>SUMIFS(СВЦЭМ!$C$33:$C$776,СВЦЭМ!$A$33:$A$776,$A58,СВЦЭМ!$B$33:$B$776,O$47)+'СЕТ СН'!$G$9+СВЦЭМ!$D$10+'СЕТ СН'!$G$5-'СЕТ СН'!$G$17</f>
        <v>2992.5356439100001</v>
      </c>
      <c r="P58" s="36">
        <f>SUMIFS(СВЦЭМ!$C$33:$C$776,СВЦЭМ!$A$33:$A$776,$A58,СВЦЭМ!$B$33:$B$776,P$47)+'СЕТ СН'!$G$9+СВЦЭМ!$D$10+'СЕТ СН'!$G$5-'СЕТ СН'!$G$17</f>
        <v>3008.4021163000002</v>
      </c>
      <c r="Q58" s="36">
        <f>SUMIFS(СВЦЭМ!$C$33:$C$776,СВЦЭМ!$A$33:$A$776,$A58,СВЦЭМ!$B$33:$B$776,Q$47)+'СЕТ СН'!$G$9+СВЦЭМ!$D$10+'СЕТ СН'!$G$5-'СЕТ СН'!$G$17</f>
        <v>3007.6069264900002</v>
      </c>
      <c r="R58" s="36">
        <f>SUMIFS(СВЦЭМ!$C$33:$C$776,СВЦЭМ!$A$33:$A$776,$A58,СВЦЭМ!$B$33:$B$776,R$47)+'СЕТ СН'!$G$9+СВЦЭМ!$D$10+'СЕТ СН'!$G$5-'СЕТ СН'!$G$17</f>
        <v>2997.5870663400001</v>
      </c>
      <c r="S58" s="36">
        <f>SUMIFS(СВЦЭМ!$C$33:$C$776,СВЦЭМ!$A$33:$A$776,$A58,СВЦЭМ!$B$33:$B$776,S$47)+'СЕТ СН'!$G$9+СВЦЭМ!$D$10+'СЕТ СН'!$G$5-'СЕТ СН'!$G$17</f>
        <v>2978.7844899400002</v>
      </c>
      <c r="T58" s="36">
        <f>SUMIFS(СВЦЭМ!$C$33:$C$776,СВЦЭМ!$A$33:$A$776,$A58,СВЦЭМ!$B$33:$B$776,T$47)+'СЕТ СН'!$G$9+СВЦЭМ!$D$10+'СЕТ СН'!$G$5-'СЕТ СН'!$G$17</f>
        <v>2947.68940574</v>
      </c>
      <c r="U58" s="36">
        <f>SUMIFS(СВЦЭМ!$C$33:$C$776,СВЦЭМ!$A$33:$A$776,$A58,СВЦЭМ!$B$33:$B$776,U$47)+'СЕТ СН'!$G$9+СВЦЭМ!$D$10+'СЕТ СН'!$G$5-'СЕТ СН'!$G$17</f>
        <v>2954.0441059499999</v>
      </c>
      <c r="V58" s="36">
        <f>SUMIFS(СВЦЭМ!$C$33:$C$776,СВЦЭМ!$A$33:$A$776,$A58,СВЦЭМ!$B$33:$B$776,V$47)+'СЕТ СН'!$G$9+СВЦЭМ!$D$10+'СЕТ СН'!$G$5-'СЕТ СН'!$G$17</f>
        <v>2986.6470726799998</v>
      </c>
      <c r="W58" s="36">
        <f>SUMIFS(СВЦЭМ!$C$33:$C$776,СВЦЭМ!$A$33:$A$776,$A58,СВЦЭМ!$B$33:$B$776,W$47)+'СЕТ СН'!$G$9+СВЦЭМ!$D$10+'СЕТ СН'!$G$5-'СЕТ СН'!$G$17</f>
        <v>2999.65802407</v>
      </c>
      <c r="X58" s="36">
        <f>SUMIFS(СВЦЭМ!$C$33:$C$776,СВЦЭМ!$A$33:$A$776,$A58,СВЦЭМ!$B$33:$B$776,X$47)+'СЕТ СН'!$G$9+СВЦЭМ!$D$10+'СЕТ СН'!$G$5-'СЕТ СН'!$G$17</f>
        <v>3021.9659316500001</v>
      </c>
      <c r="Y58" s="36">
        <f>SUMIFS(СВЦЭМ!$C$33:$C$776,СВЦЭМ!$A$33:$A$776,$A58,СВЦЭМ!$B$33:$B$776,Y$47)+'СЕТ СН'!$G$9+СВЦЭМ!$D$10+'СЕТ СН'!$G$5-'СЕТ СН'!$G$17</f>
        <v>3035.42029783</v>
      </c>
    </row>
    <row r="59" spans="1:25" ht="15.5" x14ac:dyDescent="0.25">
      <c r="A59" s="35">
        <f t="shared" si="1"/>
        <v>43842</v>
      </c>
      <c r="B59" s="36">
        <f>SUMIFS(СВЦЭМ!$C$33:$C$776,СВЦЭМ!$A$33:$A$776,$A59,СВЦЭМ!$B$33:$B$776,B$47)+'СЕТ СН'!$G$9+СВЦЭМ!$D$10+'СЕТ СН'!$G$5-'СЕТ СН'!$G$17</f>
        <v>3046.8389788100003</v>
      </c>
      <c r="C59" s="36">
        <f>SUMIFS(СВЦЭМ!$C$33:$C$776,СВЦЭМ!$A$33:$A$776,$A59,СВЦЭМ!$B$33:$B$776,C$47)+'СЕТ СН'!$G$9+СВЦЭМ!$D$10+'СЕТ СН'!$G$5-'СЕТ СН'!$G$17</f>
        <v>3072.98157842</v>
      </c>
      <c r="D59" s="36">
        <f>SUMIFS(СВЦЭМ!$C$33:$C$776,СВЦЭМ!$A$33:$A$776,$A59,СВЦЭМ!$B$33:$B$776,D$47)+'СЕТ СН'!$G$9+СВЦЭМ!$D$10+'СЕТ СН'!$G$5-'СЕТ СН'!$G$17</f>
        <v>3080.3886424100001</v>
      </c>
      <c r="E59" s="36">
        <f>SUMIFS(СВЦЭМ!$C$33:$C$776,СВЦЭМ!$A$33:$A$776,$A59,СВЦЭМ!$B$33:$B$776,E$47)+'СЕТ СН'!$G$9+СВЦЭМ!$D$10+'СЕТ СН'!$G$5-'СЕТ СН'!$G$17</f>
        <v>3094.9895966399999</v>
      </c>
      <c r="F59" s="36">
        <f>SUMIFS(СВЦЭМ!$C$33:$C$776,СВЦЭМ!$A$33:$A$776,$A59,СВЦЭМ!$B$33:$B$776,F$47)+'СЕТ СН'!$G$9+СВЦЭМ!$D$10+'СЕТ СН'!$G$5-'СЕТ СН'!$G$17</f>
        <v>3096.0951934700001</v>
      </c>
      <c r="G59" s="36">
        <f>SUMIFS(СВЦЭМ!$C$33:$C$776,СВЦЭМ!$A$33:$A$776,$A59,СВЦЭМ!$B$33:$B$776,G$47)+'СЕТ СН'!$G$9+СВЦЭМ!$D$10+'СЕТ СН'!$G$5-'СЕТ СН'!$G$17</f>
        <v>3087.56179776</v>
      </c>
      <c r="H59" s="36">
        <f>SUMIFS(СВЦЭМ!$C$33:$C$776,СВЦЭМ!$A$33:$A$776,$A59,СВЦЭМ!$B$33:$B$776,H$47)+'СЕТ СН'!$G$9+СВЦЭМ!$D$10+'СЕТ СН'!$G$5-'СЕТ СН'!$G$17</f>
        <v>3075.1775400400002</v>
      </c>
      <c r="I59" s="36">
        <f>SUMIFS(СВЦЭМ!$C$33:$C$776,СВЦЭМ!$A$33:$A$776,$A59,СВЦЭМ!$B$33:$B$776,I$47)+'СЕТ СН'!$G$9+СВЦЭМ!$D$10+'СЕТ СН'!$G$5-'СЕТ СН'!$G$17</f>
        <v>3059.5370878700001</v>
      </c>
      <c r="J59" s="36">
        <f>SUMIFS(СВЦЭМ!$C$33:$C$776,СВЦЭМ!$A$33:$A$776,$A59,СВЦЭМ!$B$33:$B$776,J$47)+'СЕТ СН'!$G$9+СВЦЭМ!$D$10+'СЕТ СН'!$G$5-'СЕТ СН'!$G$17</f>
        <v>3012.9810455500001</v>
      </c>
      <c r="K59" s="36">
        <f>SUMIFS(СВЦЭМ!$C$33:$C$776,СВЦЭМ!$A$33:$A$776,$A59,СВЦЭМ!$B$33:$B$776,K$47)+'СЕТ СН'!$G$9+СВЦЭМ!$D$10+'СЕТ СН'!$G$5-'СЕТ СН'!$G$17</f>
        <v>2992.96905268</v>
      </c>
      <c r="L59" s="36">
        <f>SUMIFS(СВЦЭМ!$C$33:$C$776,СВЦЭМ!$A$33:$A$776,$A59,СВЦЭМ!$B$33:$B$776,L$47)+'СЕТ СН'!$G$9+СВЦЭМ!$D$10+'СЕТ СН'!$G$5-'СЕТ СН'!$G$17</f>
        <v>2969.9944962600002</v>
      </c>
      <c r="M59" s="36">
        <f>SUMIFS(СВЦЭМ!$C$33:$C$776,СВЦЭМ!$A$33:$A$776,$A59,СВЦЭМ!$B$33:$B$776,M$47)+'СЕТ СН'!$G$9+СВЦЭМ!$D$10+'СЕТ СН'!$G$5-'СЕТ СН'!$G$17</f>
        <v>2977.1919190400004</v>
      </c>
      <c r="N59" s="36">
        <f>SUMIFS(СВЦЭМ!$C$33:$C$776,СВЦЭМ!$A$33:$A$776,$A59,СВЦЭМ!$B$33:$B$776,N$47)+'СЕТ СН'!$G$9+СВЦЭМ!$D$10+'СЕТ СН'!$G$5-'СЕТ СН'!$G$17</f>
        <v>2998.3919411100001</v>
      </c>
      <c r="O59" s="36">
        <f>SUMIFS(СВЦЭМ!$C$33:$C$776,СВЦЭМ!$A$33:$A$776,$A59,СВЦЭМ!$B$33:$B$776,O$47)+'СЕТ СН'!$G$9+СВЦЭМ!$D$10+'СЕТ СН'!$G$5-'СЕТ СН'!$G$17</f>
        <v>2990.8603650800001</v>
      </c>
      <c r="P59" s="36">
        <f>SUMIFS(СВЦЭМ!$C$33:$C$776,СВЦЭМ!$A$33:$A$776,$A59,СВЦЭМ!$B$33:$B$776,P$47)+'СЕТ СН'!$G$9+СВЦЭМ!$D$10+'СЕТ СН'!$G$5-'СЕТ СН'!$G$17</f>
        <v>2999.9154977600001</v>
      </c>
      <c r="Q59" s="36">
        <f>SUMIFS(СВЦЭМ!$C$33:$C$776,СВЦЭМ!$A$33:$A$776,$A59,СВЦЭМ!$B$33:$B$776,Q$47)+'СЕТ СН'!$G$9+СВЦЭМ!$D$10+'СЕТ СН'!$G$5-'СЕТ СН'!$G$17</f>
        <v>3005.7859816300002</v>
      </c>
      <c r="R59" s="36">
        <f>SUMIFS(СВЦЭМ!$C$33:$C$776,СВЦЭМ!$A$33:$A$776,$A59,СВЦЭМ!$B$33:$B$776,R$47)+'СЕТ СН'!$G$9+СВЦЭМ!$D$10+'СЕТ СН'!$G$5-'СЕТ СН'!$G$17</f>
        <v>3004.97206796</v>
      </c>
      <c r="S59" s="36">
        <f>SUMIFS(СВЦЭМ!$C$33:$C$776,СВЦЭМ!$A$33:$A$776,$A59,СВЦЭМ!$B$33:$B$776,S$47)+'СЕТ СН'!$G$9+СВЦЭМ!$D$10+'СЕТ СН'!$G$5-'СЕТ СН'!$G$17</f>
        <v>2983.4211889600001</v>
      </c>
      <c r="T59" s="36">
        <f>SUMIFS(СВЦЭМ!$C$33:$C$776,СВЦЭМ!$A$33:$A$776,$A59,СВЦЭМ!$B$33:$B$776,T$47)+'СЕТ СН'!$G$9+СВЦЭМ!$D$10+'СЕТ СН'!$G$5-'СЕТ СН'!$G$17</f>
        <v>2961.91406061</v>
      </c>
      <c r="U59" s="36">
        <f>SUMIFS(СВЦЭМ!$C$33:$C$776,СВЦЭМ!$A$33:$A$776,$A59,СВЦЭМ!$B$33:$B$776,U$47)+'СЕТ СН'!$G$9+СВЦЭМ!$D$10+'СЕТ СН'!$G$5-'СЕТ СН'!$G$17</f>
        <v>2958.73335563</v>
      </c>
      <c r="V59" s="36">
        <f>SUMIFS(СВЦЭМ!$C$33:$C$776,СВЦЭМ!$A$33:$A$776,$A59,СВЦЭМ!$B$33:$B$776,V$47)+'СЕТ СН'!$G$9+СВЦЭМ!$D$10+'СЕТ СН'!$G$5-'СЕТ СН'!$G$17</f>
        <v>2981.38030299</v>
      </c>
      <c r="W59" s="36">
        <f>SUMIFS(СВЦЭМ!$C$33:$C$776,СВЦЭМ!$A$33:$A$776,$A59,СВЦЭМ!$B$33:$B$776,W$47)+'СЕТ СН'!$G$9+СВЦЭМ!$D$10+'СЕТ СН'!$G$5-'СЕТ СН'!$G$17</f>
        <v>2991.9813120399999</v>
      </c>
      <c r="X59" s="36">
        <f>SUMIFS(СВЦЭМ!$C$33:$C$776,СВЦЭМ!$A$33:$A$776,$A59,СВЦЭМ!$B$33:$B$776,X$47)+'СЕТ СН'!$G$9+СВЦЭМ!$D$10+'СЕТ СН'!$G$5-'СЕТ СН'!$G$17</f>
        <v>3000.18898201</v>
      </c>
      <c r="Y59" s="36">
        <f>SUMIFS(СВЦЭМ!$C$33:$C$776,СВЦЭМ!$A$33:$A$776,$A59,СВЦЭМ!$B$33:$B$776,Y$47)+'СЕТ СН'!$G$9+СВЦЭМ!$D$10+'СЕТ СН'!$G$5-'СЕТ СН'!$G$17</f>
        <v>3022.48851242</v>
      </c>
    </row>
    <row r="60" spans="1:25" ht="15.5" x14ac:dyDescent="0.25">
      <c r="A60" s="35">
        <f t="shared" si="1"/>
        <v>43843</v>
      </c>
      <c r="B60" s="36">
        <f>SUMIFS(СВЦЭМ!$C$33:$C$776,СВЦЭМ!$A$33:$A$776,$A60,СВЦЭМ!$B$33:$B$776,B$47)+'СЕТ СН'!$G$9+СВЦЭМ!$D$10+'СЕТ СН'!$G$5-'СЕТ СН'!$G$17</f>
        <v>3099.23858612</v>
      </c>
      <c r="C60" s="36">
        <f>SUMIFS(СВЦЭМ!$C$33:$C$776,СВЦЭМ!$A$33:$A$776,$A60,СВЦЭМ!$B$33:$B$776,C$47)+'СЕТ СН'!$G$9+СВЦЭМ!$D$10+'СЕТ СН'!$G$5-'СЕТ СН'!$G$17</f>
        <v>3124.5663359199998</v>
      </c>
      <c r="D60" s="36">
        <f>SUMIFS(СВЦЭМ!$C$33:$C$776,СВЦЭМ!$A$33:$A$776,$A60,СВЦЭМ!$B$33:$B$776,D$47)+'СЕТ СН'!$G$9+СВЦЭМ!$D$10+'СЕТ СН'!$G$5-'СЕТ СН'!$G$17</f>
        <v>3141.947318</v>
      </c>
      <c r="E60" s="36">
        <f>SUMIFS(СВЦЭМ!$C$33:$C$776,СВЦЭМ!$A$33:$A$776,$A60,СВЦЭМ!$B$33:$B$776,E$47)+'СЕТ СН'!$G$9+СВЦЭМ!$D$10+'СЕТ СН'!$G$5-'СЕТ СН'!$G$17</f>
        <v>3130.2218130400001</v>
      </c>
      <c r="F60" s="36">
        <f>SUMIFS(СВЦЭМ!$C$33:$C$776,СВЦЭМ!$A$33:$A$776,$A60,СВЦЭМ!$B$33:$B$776,F$47)+'СЕТ СН'!$G$9+СВЦЭМ!$D$10+'СЕТ СН'!$G$5-'СЕТ СН'!$G$17</f>
        <v>3124.7759747</v>
      </c>
      <c r="G60" s="36">
        <f>SUMIFS(СВЦЭМ!$C$33:$C$776,СВЦЭМ!$A$33:$A$776,$A60,СВЦЭМ!$B$33:$B$776,G$47)+'СЕТ СН'!$G$9+СВЦЭМ!$D$10+'СЕТ СН'!$G$5-'СЕТ СН'!$G$17</f>
        <v>3105.1024540799999</v>
      </c>
      <c r="H60" s="36">
        <f>SUMIFS(СВЦЭМ!$C$33:$C$776,СВЦЭМ!$A$33:$A$776,$A60,СВЦЭМ!$B$33:$B$776,H$47)+'СЕТ СН'!$G$9+СВЦЭМ!$D$10+'СЕТ СН'!$G$5-'СЕТ СН'!$G$17</f>
        <v>3068.4424239800001</v>
      </c>
      <c r="I60" s="36">
        <f>SUMIFS(СВЦЭМ!$C$33:$C$776,СВЦЭМ!$A$33:$A$776,$A60,СВЦЭМ!$B$33:$B$776,I$47)+'СЕТ СН'!$G$9+СВЦЭМ!$D$10+'СЕТ СН'!$G$5-'СЕТ СН'!$G$17</f>
        <v>3030.2759714700001</v>
      </c>
      <c r="J60" s="36">
        <f>SUMIFS(СВЦЭМ!$C$33:$C$776,СВЦЭМ!$A$33:$A$776,$A60,СВЦЭМ!$B$33:$B$776,J$47)+'СЕТ СН'!$G$9+СВЦЭМ!$D$10+'СЕТ СН'!$G$5-'СЕТ СН'!$G$17</f>
        <v>3019.5766633200001</v>
      </c>
      <c r="K60" s="36">
        <f>SUMIFS(СВЦЭМ!$C$33:$C$776,СВЦЭМ!$A$33:$A$776,$A60,СВЦЭМ!$B$33:$B$776,K$47)+'СЕТ СН'!$G$9+СВЦЭМ!$D$10+'СЕТ СН'!$G$5-'СЕТ СН'!$G$17</f>
        <v>3006.0367504700002</v>
      </c>
      <c r="L60" s="36">
        <f>SUMIFS(СВЦЭМ!$C$33:$C$776,СВЦЭМ!$A$33:$A$776,$A60,СВЦЭМ!$B$33:$B$776,L$47)+'СЕТ СН'!$G$9+СВЦЭМ!$D$10+'СЕТ СН'!$G$5-'СЕТ СН'!$G$17</f>
        <v>3006.1125608000002</v>
      </c>
      <c r="M60" s="36">
        <f>SUMIFS(СВЦЭМ!$C$33:$C$776,СВЦЭМ!$A$33:$A$776,$A60,СВЦЭМ!$B$33:$B$776,M$47)+'СЕТ СН'!$G$9+СВЦЭМ!$D$10+'СЕТ СН'!$G$5-'СЕТ СН'!$G$17</f>
        <v>3022.2159993499999</v>
      </c>
      <c r="N60" s="36">
        <f>SUMIFS(СВЦЭМ!$C$33:$C$776,СВЦЭМ!$A$33:$A$776,$A60,СВЦЭМ!$B$33:$B$776,N$47)+'СЕТ СН'!$G$9+СВЦЭМ!$D$10+'СЕТ СН'!$G$5-'СЕТ СН'!$G$17</f>
        <v>3030.8389390100001</v>
      </c>
      <c r="O60" s="36">
        <f>SUMIFS(СВЦЭМ!$C$33:$C$776,СВЦЭМ!$A$33:$A$776,$A60,СВЦЭМ!$B$33:$B$776,O$47)+'СЕТ СН'!$G$9+СВЦЭМ!$D$10+'СЕТ СН'!$G$5-'СЕТ СН'!$G$17</f>
        <v>3009.7126551900001</v>
      </c>
      <c r="P60" s="36">
        <f>SUMIFS(СВЦЭМ!$C$33:$C$776,СВЦЭМ!$A$33:$A$776,$A60,СВЦЭМ!$B$33:$B$776,P$47)+'СЕТ СН'!$G$9+СВЦЭМ!$D$10+'СЕТ СН'!$G$5-'СЕТ СН'!$G$17</f>
        <v>3004.05523812</v>
      </c>
      <c r="Q60" s="36">
        <f>SUMIFS(СВЦЭМ!$C$33:$C$776,СВЦЭМ!$A$33:$A$776,$A60,СВЦЭМ!$B$33:$B$776,Q$47)+'СЕТ СН'!$G$9+СВЦЭМ!$D$10+'СЕТ СН'!$G$5-'СЕТ СН'!$G$17</f>
        <v>3024.78041394</v>
      </c>
      <c r="R60" s="36">
        <f>SUMIFS(СВЦЭМ!$C$33:$C$776,СВЦЭМ!$A$33:$A$776,$A60,СВЦЭМ!$B$33:$B$776,R$47)+'СЕТ СН'!$G$9+СВЦЭМ!$D$10+'СЕТ СН'!$G$5-'СЕТ СН'!$G$17</f>
        <v>2997.2734455300001</v>
      </c>
      <c r="S60" s="36">
        <f>SUMIFS(СВЦЭМ!$C$33:$C$776,СВЦЭМ!$A$33:$A$776,$A60,СВЦЭМ!$B$33:$B$776,S$47)+'СЕТ СН'!$G$9+СВЦЭМ!$D$10+'СЕТ СН'!$G$5-'СЕТ СН'!$G$17</f>
        <v>2985.5448578</v>
      </c>
      <c r="T60" s="36">
        <f>SUMIFS(СВЦЭМ!$C$33:$C$776,СВЦЭМ!$A$33:$A$776,$A60,СВЦЭМ!$B$33:$B$776,T$47)+'СЕТ СН'!$G$9+СВЦЭМ!$D$10+'СЕТ СН'!$G$5-'СЕТ СН'!$G$17</f>
        <v>2948.5491274000001</v>
      </c>
      <c r="U60" s="36">
        <f>SUMIFS(СВЦЭМ!$C$33:$C$776,СВЦЭМ!$A$33:$A$776,$A60,СВЦЭМ!$B$33:$B$776,U$47)+'СЕТ СН'!$G$9+СВЦЭМ!$D$10+'СЕТ СН'!$G$5-'СЕТ СН'!$G$17</f>
        <v>2959.1150708200003</v>
      </c>
      <c r="V60" s="36">
        <f>SUMIFS(СВЦЭМ!$C$33:$C$776,СВЦЭМ!$A$33:$A$776,$A60,СВЦЭМ!$B$33:$B$776,V$47)+'СЕТ СН'!$G$9+СВЦЭМ!$D$10+'СЕТ СН'!$G$5-'СЕТ СН'!$G$17</f>
        <v>2977.85589329</v>
      </c>
      <c r="W60" s="36">
        <f>SUMIFS(СВЦЭМ!$C$33:$C$776,СВЦЭМ!$A$33:$A$776,$A60,СВЦЭМ!$B$33:$B$776,W$47)+'СЕТ СН'!$G$9+СВЦЭМ!$D$10+'СЕТ СН'!$G$5-'СЕТ СН'!$G$17</f>
        <v>3002.9648724600002</v>
      </c>
      <c r="X60" s="36">
        <f>SUMIFS(СВЦЭМ!$C$33:$C$776,СВЦЭМ!$A$33:$A$776,$A60,СВЦЭМ!$B$33:$B$776,X$47)+'СЕТ СН'!$G$9+СВЦЭМ!$D$10+'СЕТ СН'!$G$5-'СЕТ СН'!$G$17</f>
        <v>2999.9640415000003</v>
      </c>
      <c r="Y60" s="36">
        <f>SUMIFS(СВЦЭМ!$C$33:$C$776,СВЦЭМ!$A$33:$A$776,$A60,СВЦЭМ!$B$33:$B$776,Y$47)+'СЕТ СН'!$G$9+СВЦЭМ!$D$10+'СЕТ СН'!$G$5-'СЕТ СН'!$G$17</f>
        <v>3015.2084191000004</v>
      </c>
    </row>
    <row r="61" spans="1:25" ht="15.5" x14ac:dyDescent="0.25">
      <c r="A61" s="35">
        <f t="shared" si="1"/>
        <v>43844</v>
      </c>
      <c r="B61" s="36">
        <f>SUMIFS(СВЦЭМ!$C$33:$C$776,СВЦЭМ!$A$33:$A$776,$A61,СВЦЭМ!$B$33:$B$776,B$47)+'СЕТ СН'!$G$9+СВЦЭМ!$D$10+'СЕТ СН'!$G$5-'СЕТ СН'!$G$17</f>
        <v>3053.8756612300003</v>
      </c>
      <c r="C61" s="36">
        <f>SUMIFS(СВЦЭМ!$C$33:$C$776,СВЦЭМ!$A$33:$A$776,$A61,СВЦЭМ!$B$33:$B$776,C$47)+'СЕТ СН'!$G$9+СВЦЭМ!$D$10+'СЕТ СН'!$G$5-'СЕТ СН'!$G$17</f>
        <v>3066.5811548400002</v>
      </c>
      <c r="D61" s="36">
        <f>SUMIFS(СВЦЭМ!$C$33:$C$776,СВЦЭМ!$A$33:$A$776,$A61,СВЦЭМ!$B$33:$B$776,D$47)+'СЕТ СН'!$G$9+СВЦЭМ!$D$10+'СЕТ СН'!$G$5-'СЕТ СН'!$G$17</f>
        <v>3077.3270368900003</v>
      </c>
      <c r="E61" s="36">
        <f>SUMIFS(СВЦЭМ!$C$33:$C$776,СВЦЭМ!$A$33:$A$776,$A61,СВЦЭМ!$B$33:$B$776,E$47)+'СЕТ СН'!$G$9+СВЦЭМ!$D$10+'СЕТ СН'!$G$5-'СЕТ СН'!$G$17</f>
        <v>3085.29527439</v>
      </c>
      <c r="F61" s="36">
        <f>SUMIFS(СВЦЭМ!$C$33:$C$776,СВЦЭМ!$A$33:$A$776,$A61,СВЦЭМ!$B$33:$B$776,F$47)+'СЕТ СН'!$G$9+СВЦЭМ!$D$10+'СЕТ СН'!$G$5-'СЕТ СН'!$G$17</f>
        <v>3082.3580449800002</v>
      </c>
      <c r="G61" s="36">
        <f>SUMIFS(СВЦЭМ!$C$33:$C$776,СВЦЭМ!$A$33:$A$776,$A61,СВЦЭМ!$B$33:$B$776,G$47)+'СЕТ СН'!$G$9+СВЦЭМ!$D$10+'СЕТ СН'!$G$5-'СЕТ СН'!$G$17</f>
        <v>3068.1142703300002</v>
      </c>
      <c r="H61" s="36">
        <f>SUMIFS(СВЦЭМ!$C$33:$C$776,СВЦЭМ!$A$33:$A$776,$A61,СВЦЭМ!$B$33:$B$776,H$47)+'СЕТ СН'!$G$9+СВЦЭМ!$D$10+'СЕТ СН'!$G$5-'СЕТ СН'!$G$17</f>
        <v>3029.624065</v>
      </c>
      <c r="I61" s="36">
        <f>SUMIFS(СВЦЭМ!$C$33:$C$776,СВЦЭМ!$A$33:$A$776,$A61,СВЦЭМ!$B$33:$B$776,I$47)+'СЕТ СН'!$G$9+СВЦЭМ!$D$10+'СЕТ СН'!$G$5-'СЕТ СН'!$G$17</f>
        <v>3012.0640432099999</v>
      </c>
      <c r="J61" s="36">
        <f>SUMIFS(СВЦЭМ!$C$33:$C$776,СВЦЭМ!$A$33:$A$776,$A61,СВЦЭМ!$B$33:$B$776,J$47)+'СЕТ СН'!$G$9+СВЦЭМ!$D$10+'СЕТ СН'!$G$5-'СЕТ СН'!$G$17</f>
        <v>2983.4659629600001</v>
      </c>
      <c r="K61" s="36">
        <f>SUMIFS(СВЦЭМ!$C$33:$C$776,СВЦЭМ!$A$33:$A$776,$A61,СВЦЭМ!$B$33:$B$776,K$47)+'СЕТ СН'!$G$9+СВЦЭМ!$D$10+'СЕТ СН'!$G$5-'СЕТ СН'!$G$17</f>
        <v>2979.1614668299999</v>
      </c>
      <c r="L61" s="36">
        <f>SUMIFS(СВЦЭМ!$C$33:$C$776,СВЦЭМ!$A$33:$A$776,$A61,СВЦЭМ!$B$33:$B$776,L$47)+'СЕТ СН'!$G$9+СВЦЭМ!$D$10+'СЕТ СН'!$G$5-'СЕТ СН'!$G$17</f>
        <v>2977.0215738400002</v>
      </c>
      <c r="M61" s="36">
        <f>SUMIFS(СВЦЭМ!$C$33:$C$776,СВЦЭМ!$A$33:$A$776,$A61,СВЦЭМ!$B$33:$B$776,M$47)+'СЕТ СН'!$G$9+СВЦЭМ!$D$10+'СЕТ СН'!$G$5-'СЕТ СН'!$G$17</f>
        <v>2992.99814229</v>
      </c>
      <c r="N61" s="36">
        <f>SUMIFS(СВЦЭМ!$C$33:$C$776,СВЦЭМ!$A$33:$A$776,$A61,СВЦЭМ!$B$33:$B$776,N$47)+'СЕТ СН'!$G$9+СВЦЭМ!$D$10+'СЕТ СН'!$G$5-'СЕТ СН'!$G$17</f>
        <v>3015.21239646</v>
      </c>
      <c r="O61" s="36">
        <f>SUMIFS(СВЦЭМ!$C$33:$C$776,СВЦЭМ!$A$33:$A$776,$A61,СВЦЭМ!$B$33:$B$776,O$47)+'СЕТ СН'!$G$9+СВЦЭМ!$D$10+'СЕТ СН'!$G$5-'СЕТ СН'!$G$17</f>
        <v>3009.8562749000002</v>
      </c>
      <c r="P61" s="36">
        <f>SUMIFS(СВЦЭМ!$C$33:$C$776,СВЦЭМ!$A$33:$A$776,$A61,СВЦЭМ!$B$33:$B$776,P$47)+'СЕТ СН'!$G$9+СВЦЭМ!$D$10+'СЕТ СН'!$G$5-'СЕТ СН'!$G$17</f>
        <v>3018.6756402999999</v>
      </c>
      <c r="Q61" s="36">
        <f>SUMIFS(СВЦЭМ!$C$33:$C$776,СВЦЭМ!$A$33:$A$776,$A61,СВЦЭМ!$B$33:$B$776,Q$47)+'СЕТ СН'!$G$9+СВЦЭМ!$D$10+'СЕТ СН'!$G$5-'СЕТ СН'!$G$17</f>
        <v>3031.9060361400002</v>
      </c>
      <c r="R61" s="36">
        <f>SUMIFS(СВЦЭМ!$C$33:$C$776,СВЦЭМ!$A$33:$A$776,$A61,СВЦЭМ!$B$33:$B$776,R$47)+'СЕТ СН'!$G$9+СВЦЭМ!$D$10+'СЕТ СН'!$G$5-'СЕТ СН'!$G$17</f>
        <v>3037.0392618699998</v>
      </c>
      <c r="S61" s="36">
        <f>SUMIFS(СВЦЭМ!$C$33:$C$776,СВЦЭМ!$A$33:$A$776,$A61,СВЦЭМ!$B$33:$B$776,S$47)+'СЕТ СН'!$G$9+СВЦЭМ!$D$10+'СЕТ СН'!$G$5-'СЕТ СН'!$G$17</f>
        <v>3036.57365738</v>
      </c>
      <c r="T61" s="36">
        <f>SUMIFS(СВЦЭМ!$C$33:$C$776,СВЦЭМ!$A$33:$A$776,$A61,СВЦЭМ!$B$33:$B$776,T$47)+'СЕТ СН'!$G$9+СВЦЭМ!$D$10+'СЕТ СН'!$G$5-'СЕТ СН'!$G$17</f>
        <v>2994.0696457600002</v>
      </c>
      <c r="U61" s="36">
        <f>SUMIFS(СВЦЭМ!$C$33:$C$776,СВЦЭМ!$A$33:$A$776,$A61,СВЦЭМ!$B$33:$B$776,U$47)+'СЕТ СН'!$G$9+СВЦЭМ!$D$10+'СЕТ СН'!$G$5-'СЕТ СН'!$G$17</f>
        <v>2995.0034727100001</v>
      </c>
      <c r="V61" s="36">
        <f>SUMIFS(СВЦЭМ!$C$33:$C$776,СВЦЭМ!$A$33:$A$776,$A61,СВЦЭМ!$B$33:$B$776,V$47)+'СЕТ СН'!$G$9+СВЦЭМ!$D$10+'СЕТ СН'!$G$5-'СЕТ СН'!$G$17</f>
        <v>3018.92433635</v>
      </c>
      <c r="W61" s="36">
        <f>SUMIFS(СВЦЭМ!$C$33:$C$776,СВЦЭМ!$A$33:$A$776,$A61,СВЦЭМ!$B$33:$B$776,W$47)+'СЕТ СН'!$G$9+СВЦЭМ!$D$10+'СЕТ СН'!$G$5-'СЕТ СН'!$G$17</f>
        <v>3035.1946159500003</v>
      </c>
      <c r="X61" s="36">
        <f>SUMIFS(СВЦЭМ!$C$33:$C$776,СВЦЭМ!$A$33:$A$776,$A61,СВЦЭМ!$B$33:$B$776,X$47)+'СЕТ СН'!$G$9+СВЦЭМ!$D$10+'СЕТ СН'!$G$5-'СЕТ СН'!$G$17</f>
        <v>3037.9522132299999</v>
      </c>
      <c r="Y61" s="36">
        <f>SUMIFS(СВЦЭМ!$C$33:$C$776,СВЦЭМ!$A$33:$A$776,$A61,СВЦЭМ!$B$33:$B$776,Y$47)+'СЕТ СН'!$G$9+СВЦЭМ!$D$10+'СЕТ СН'!$G$5-'СЕТ СН'!$G$17</f>
        <v>3059.2292090000001</v>
      </c>
    </row>
    <row r="62" spans="1:25" ht="15.5" x14ac:dyDescent="0.25">
      <c r="A62" s="35">
        <f t="shared" si="1"/>
        <v>43845</v>
      </c>
      <c r="B62" s="36">
        <f>SUMIFS(СВЦЭМ!$C$33:$C$776,СВЦЭМ!$A$33:$A$776,$A62,СВЦЭМ!$B$33:$B$776,B$47)+'СЕТ СН'!$G$9+СВЦЭМ!$D$10+'СЕТ СН'!$G$5-'СЕТ СН'!$G$17</f>
        <v>3079.56457808</v>
      </c>
      <c r="C62" s="36">
        <f>SUMIFS(СВЦЭМ!$C$33:$C$776,СВЦЭМ!$A$33:$A$776,$A62,СВЦЭМ!$B$33:$B$776,C$47)+'СЕТ СН'!$G$9+СВЦЭМ!$D$10+'СЕТ СН'!$G$5-'СЕТ СН'!$G$17</f>
        <v>3088.8177455800001</v>
      </c>
      <c r="D62" s="36">
        <f>SUMIFS(СВЦЭМ!$C$33:$C$776,СВЦЭМ!$A$33:$A$776,$A62,СВЦЭМ!$B$33:$B$776,D$47)+'СЕТ СН'!$G$9+СВЦЭМ!$D$10+'СЕТ СН'!$G$5-'СЕТ СН'!$G$17</f>
        <v>3091.3279297600002</v>
      </c>
      <c r="E62" s="36">
        <f>SUMIFS(СВЦЭМ!$C$33:$C$776,СВЦЭМ!$A$33:$A$776,$A62,СВЦЭМ!$B$33:$B$776,E$47)+'СЕТ СН'!$G$9+СВЦЭМ!$D$10+'СЕТ СН'!$G$5-'СЕТ СН'!$G$17</f>
        <v>3105.1270727599999</v>
      </c>
      <c r="F62" s="36">
        <f>SUMIFS(СВЦЭМ!$C$33:$C$776,СВЦЭМ!$A$33:$A$776,$A62,СВЦЭМ!$B$33:$B$776,F$47)+'СЕТ СН'!$G$9+СВЦЭМ!$D$10+'СЕТ СН'!$G$5-'СЕТ СН'!$G$17</f>
        <v>3088.85185791</v>
      </c>
      <c r="G62" s="36">
        <f>SUMIFS(СВЦЭМ!$C$33:$C$776,СВЦЭМ!$A$33:$A$776,$A62,СВЦЭМ!$B$33:$B$776,G$47)+'СЕТ СН'!$G$9+СВЦЭМ!$D$10+'СЕТ СН'!$G$5-'СЕТ СН'!$G$17</f>
        <v>3072.1276826600001</v>
      </c>
      <c r="H62" s="36">
        <f>SUMIFS(СВЦЭМ!$C$33:$C$776,СВЦЭМ!$A$33:$A$776,$A62,СВЦЭМ!$B$33:$B$776,H$47)+'СЕТ СН'!$G$9+СВЦЭМ!$D$10+'СЕТ СН'!$G$5-'СЕТ СН'!$G$17</f>
        <v>3027.34748102</v>
      </c>
      <c r="I62" s="36">
        <f>SUMIFS(СВЦЭМ!$C$33:$C$776,СВЦЭМ!$A$33:$A$776,$A62,СВЦЭМ!$B$33:$B$776,I$47)+'СЕТ СН'!$G$9+СВЦЭМ!$D$10+'СЕТ СН'!$G$5-'СЕТ СН'!$G$17</f>
        <v>3011.1722222899998</v>
      </c>
      <c r="J62" s="36">
        <f>SUMIFS(СВЦЭМ!$C$33:$C$776,СВЦЭМ!$A$33:$A$776,$A62,СВЦЭМ!$B$33:$B$776,J$47)+'СЕТ СН'!$G$9+СВЦЭМ!$D$10+'СЕТ СН'!$G$5-'СЕТ СН'!$G$17</f>
        <v>2992.15099022</v>
      </c>
      <c r="K62" s="36">
        <f>SUMIFS(СВЦЭМ!$C$33:$C$776,СВЦЭМ!$A$33:$A$776,$A62,СВЦЭМ!$B$33:$B$776,K$47)+'СЕТ СН'!$G$9+СВЦЭМ!$D$10+'СЕТ СН'!$G$5-'СЕТ СН'!$G$17</f>
        <v>2984.1750682400002</v>
      </c>
      <c r="L62" s="36">
        <f>SUMIFS(СВЦЭМ!$C$33:$C$776,СВЦЭМ!$A$33:$A$776,$A62,СВЦЭМ!$B$33:$B$776,L$47)+'СЕТ СН'!$G$9+СВЦЭМ!$D$10+'СЕТ СН'!$G$5-'СЕТ СН'!$G$17</f>
        <v>2981.1312132100002</v>
      </c>
      <c r="M62" s="36">
        <f>SUMIFS(СВЦЭМ!$C$33:$C$776,СВЦЭМ!$A$33:$A$776,$A62,СВЦЭМ!$B$33:$B$776,M$47)+'СЕТ СН'!$G$9+СВЦЭМ!$D$10+'СЕТ СН'!$G$5-'СЕТ СН'!$G$17</f>
        <v>3009.8177148300001</v>
      </c>
      <c r="N62" s="36">
        <f>SUMIFS(СВЦЭМ!$C$33:$C$776,СВЦЭМ!$A$33:$A$776,$A62,СВЦЭМ!$B$33:$B$776,N$47)+'СЕТ СН'!$G$9+СВЦЭМ!$D$10+'СЕТ СН'!$G$5-'СЕТ СН'!$G$17</f>
        <v>3041.1152256099999</v>
      </c>
      <c r="O62" s="36">
        <f>SUMIFS(СВЦЭМ!$C$33:$C$776,СВЦЭМ!$A$33:$A$776,$A62,СВЦЭМ!$B$33:$B$776,O$47)+'СЕТ СН'!$G$9+СВЦЭМ!$D$10+'СЕТ СН'!$G$5-'СЕТ СН'!$G$17</f>
        <v>3040.2932740599999</v>
      </c>
      <c r="P62" s="36">
        <f>SUMIFS(СВЦЭМ!$C$33:$C$776,СВЦЭМ!$A$33:$A$776,$A62,СВЦЭМ!$B$33:$B$776,P$47)+'СЕТ СН'!$G$9+СВЦЭМ!$D$10+'СЕТ СН'!$G$5-'СЕТ СН'!$G$17</f>
        <v>3055.5186731600002</v>
      </c>
      <c r="Q62" s="36">
        <f>SUMIFS(СВЦЭМ!$C$33:$C$776,СВЦЭМ!$A$33:$A$776,$A62,СВЦЭМ!$B$33:$B$776,Q$47)+'СЕТ СН'!$G$9+СВЦЭМ!$D$10+'СЕТ СН'!$G$5-'СЕТ СН'!$G$17</f>
        <v>3067.4632102200003</v>
      </c>
      <c r="R62" s="36">
        <f>SUMIFS(СВЦЭМ!$C$33:$C$776,СВЦЭМ!$A$33:$A$776,$A62,СВЦЭМ!$B$33:$B$776,R$47)+'СЕТ СН'!$G$9+СВЦЭМ!$D$10+'СЕТ СН'!$G$5-'СЕТ СН'!$G$17</f>
        <v>3061.36472409</v>
      </c>
      <c r="S62" s="36">
        <f>SUMIFS(СВЦЭМ!$C$33:$C$776,СВЦЭМ!$A$33:$A$776,$A62,СВЦЭМ!$B$33:$B$776,S$47)+'СЕТ СН'!$G$9+СВЦЭМ!$D$10+'СЕТ СН'!$G$5-'СЕТ СН'!$G$17</f>
        <v>3039.6245756100002</v>
      </c>
      <c r="T62" s="36">
        <f>SUMIFS(СВЦЭМ!$C$33:$C$776,СВЦЭМ!$A$33:$A$776,$A62,СВЦЭМ!$B$33:$B$776,T$47)+'СЕТ СН'!$G$9+СВЦЭМ!$D$10+'СЕТ СН'!$G$5-'СЕТ СН'!$G$17</f>
        <v>2986.8741495900003</v>
      </c>
      <c r="U62" s="36">
        <f>SUMIFS(СВЦЭМ!$C$33:$C$776,СВЦЭМ!$A$33:$A$776,$A62,СВЦЭМ!$B$33:$B$776,U$47)+'СЕТ СН'!$G$9+СВЦЭМ!$D$10+'СЕТ СН'!$G$5-'СЕТ СН'!$G$17</f>
        <v>2985.3845464000001</v>
      </c>
      <c r="V62" s="36">
        <f>SUMIFS(СВЦЭМ!$C$33:$C$776,СВЦЭМ!$A$33:$A$776,$A62,СВЦЭМ!$B$33:$B$776,V$47)+'СЕТ СН'!$G$9+СВЦЭМ!$D$10+'СЕТ СН'!$G$5-'СЕТ СН'!$G$17</f>
        <v>3011.5370351800002</v>
      </c>
      <c r="W62" s="36">
        <f>SUMIFS(СВЦЭМ!$C$33:$C$776,СВЦЭМ!$A$33:$A$776,$A62,СВЦЭМ!$B$33:$B$776,W$47)+'СЕТ СН'!$G$9+СВЦЭМ!$D$10+'СЕТ СН'!$G$5-'СЕТ СН'!$G$17</f>
        <v>3031.0546579800002</v>
      </c>
      <c r="X62" s="36">
        <f>SUMIFS(СВЦЭМ!$C$33:$C$776,СВЦЭМ!$A$33:$A$776,$A62,СВЦЭМ!$B$33:$B$776,X$47)+'СЕТ СН'!$G$9+СВЦЭМ!$D$10+'СЕТ СН'!$G$5-'СЕТ СН'!$G$17</f>
        <v>3036.6809517500001</v>
      </c>
      <c r="Y62" s="36">
        <f>SUMIFS(СВЦЭМ!$C$33:$C$776,СВЦЭМ!$A$33:$A$776,$A62,СВЦЭМ!$B$33:$B$776,Y$47)+'СЕТ СН'!$G$9+СВЦЭМ!$D$10+'СЕТ СН'!$G$5-'СЕТ СН'!$G$17</f>
        <v>3050.9892254900001</v>
      </c>
    </row>
    <row r="63" spans="1:25" ht="15.5" x14ac:dyDescent="0.25">
      <c r="A63" s="35">
        <f t="shared" si="1"/>
        <v>43846</v>
      </c>
      <c r="B63" s="36">
        <f>SUMIFS(СВЦЭМ!$C$33:$C$776,СВЦЭМ!$A$33:$A$776,$A63,СВЦЭМ!$B$33:$B$776,B$47)+'СЕТ СН'!$G$9+СВЦЭМ!$D$10+'СЕТ СН'!$G$5-'СЕТ СН'!$G$17</f>
        <v>3051.4130418899999</v>
      </c>
      <c r="C63" s="36">
        <f>SUMIFS(СВЦЭМ!$C$33:$C$776,СВЦЭМ!$A$33:$A$776,$A63,СВЦЭМ!$B$33:$B$776,C$47)+'СЕТ СН'!$G$9+СВЦЭМ!$D$10+'СЕТ СН'!$G$5-'СЕТ СН'!$G$17</f>
        <v>3064.5289998200001</v>
      </c>
      <c r="D63" s="36">
        <f>SUMIFS(СВЦЭМ!$C$33:$C$776,СВЦЭМ!$A$33:$A$776,$A63,СВЦЭМ!$B$33:$B$776,D$47)+'СЕТ СН'!$G$9+СВЦЭМ!$D$10+'СЕТ СН'!$G$5-'СЕТ СН'!$G$17</f>
        <v>3072.9095872900002</v>
      </c>
      <c r="E63" s="36">
        <f>SUMIFS(СВЦЭМ!$C$33:$C$776,СВЦЭМ!$A$33:$A$776,$A63,СВЦЭМ!$B$33:$B$776,E$47)+'СЕТ СН'!$G$9+СВЦЭМ!$D$10+'СЕТ СН'!$G$5-'СЕТ СН'!$G$17</f>
        <v>3086.2314311</v>
      </c>
      <c r="F63" s="36">
        <f>SUMIFS(СВЦЭМ!$C$33:$C$776,СВЦЭМ!$A$33:$A$776,$A63,СВЦЭМ!$B$33:$B$776,F$47)+'СЕТ СН'!$G$9+СВЦЭМ!$D$10+'СЕТ СН'!$G$5-'СЕТ СН'!$G$17</f>
        <v>3080.1785398400002</v>
      </c>
      <c r="G63" s="36">
        <f>SUMIFS(СВЦЭМ!$C$33:$C$776,СВЦЭМ!$A$33:$A$776,$A63,СВЦЭМ!$B$33:$B$776,G$47)+'СЕТ СН'!$G$9+СВЦЭМ!$D$10+'СЕТ СН'!$G$5-'СЕТ СН'!$G$17</f>
        <v>3046.1456037299999</v>
      </c>
      <c r="H63" s="36">
        <f>SUMIFS(СВЦЭМ!$C$33:$C$776,СВЦЭМ!$A$33:$A$776,$A63,СВЦЭМ!$B$33:$B$776,H$47)+'СЕТ СН'!$G$9+СВЦЭМ!$D$10+'СЕТ СН'!$G$5-'СЕТ СН'!$G$17</f>
        <v>3003.87708152</v>
      </c>
      <c r="I63" s="36">
        <f>SUMIFS(СВЦЭМ!$C$33:$C$776,СВЦЭМ!$A$33:$A$776,$A63,СВЦЭМ!$B$33:$B$776,I$47)+'СЕТ СН'!$G$9+СВЦЭМ!$D$10+'СЕТ СН'!$G$5-'СЕТ СН'!$G$17</f>
        <v>3004.3953280599999</v>
      </c>
      <c r="J63" s="36">
        <f>SUMIFS(СВЦЭМ!$C$33:$C$776,СВЦЭМ!$A$33:$A$776,$A63,СВЦЭМ!$B$33:$B$776,J$47)+'СЕТ СН'!$G$9+СВЦЭМ!$D$10+'СЕТ СН'!$G$5-'СЕТ СН'!$G$17</f>
        <v>2983.1669004</v>
      </c>
      <c r="K63" s="36">
        <f>SUMIFS(СВЦЭМ!$C$33:$C$776,СВЦЭМ!$A$33:$A$776,$A63,СВЦЭМ!$B$33:$B$776,K$47)+'СЕТ СН'!$G$9+СВЦЭМ!$D$10+'СЕТ СН'!$G$5-'СЕТ СН'!$G$17</f>
        <v>2995.6360510200002</v>
      </c>
      <c r="L63" s="36">
        <f>SUMIFS(СВЦЭМ!$C$33:$C$776,СВЦЭМ!$A$33:$A$776,$A63,СВЦЭМ!$B$33:$B$776,L$47)+'СЕТ СН'!$G$9+СВЦЭМ!$D$10+'СЕТ СН'!$G$5-'СЕТ СН'!$G$17</f>
        <v>3000.8708105599999</v>
      </c>
      <c r="M63" s="36">
        <f>SUMIFS(СВЦЭМ!$C$33:$C$776,СВЦЭМ!$A$33:$A$776,$A63,СВЦЭМ!$B$33:$B$776,M$47)+'СЕТ СН'!$G$9+СВЦЭМ!$D$10+'СЕТ СН'!$G$5-'СЕТ СН'!$G$17</f>
        <v>3017.7882748800002</v>
      </c>
      <c r="N63" s="36">
        <f>SUMIFS(СВЦЭМ!$C$33:$C$776,СВЦЭМ!$A$33:$A$776,$A63,СВЦЭМ!$B$33:$B$776,N$47)+'СЕТ СН'!$G$9+СВЦЭМ!$D$10+'СЕТ СН'!$G$5-'СЕТ СН'!$G$17</f>
        <v>3028.1868843000002</v>
      </c>
      <c r="O63" s="36">
        <f>SUMIFS(СВЦЭМ!$C$33:$C$776,СВЦЭМ!$A$33:$A$776,$A63,СВЦЭМ!$B$33:$B$776,O$47)+'СЕТ СН'!$G$9+СВЦЭМ!$D$10+'СЕТ СН'!$G$5-'СЕТ СН'!$G$17</f>
        <v>3041.1920994000002</v>
      </c>
      <c r="P63" s="36">
        <f>SUMIFS(СВЦЭМ!$C$33:$C$776,СВЦЭМ!$A$33:$A$776,$A63,СВЦЭМ!$B$33:$B$776,P$47)+'СЕТ СН'!$G$9+СВЦЭМ!$D$10+'СЕТ СН'!$G$5-'СЕТ СН'!$G$17</f>
        <v>3052.6694702599998</v>
      </c>
      <c r="Q63" s="36">
        <f>SUMIFS(СВЦЭМ!$C$33:$C$776,СВЦЭМ!$A$33:$A$776,$A63,СВЦЭМ!$B$33:$B$776,Q$47)+'СЕТ СН'!$G$9+СВЦЭМ!$D$10+'СЕТ СН'!$G$5-'СЕТ СН'!$G$17</f>
        <v>3059.3815432299998</v>
      </c>
      <c r="R63" s="36">
        <f>SUMIFS(СВЦЭМ!$C$33:$C$776,СВЦЭМ!$A$33:$A$776,$A63,СВЦЭМ!$B$33:$B$776,R$47)+'СЕТ СН'!$G$9+СВЦЭМ!$D$10+'СЕТ СН'!$G$5-'СЕТ СН'!$G$17</f>
        <v>3049.30880217</v>
      </c>
      <c r="S63" s="36">
        <f>SUMIFS(СВЦЭМ!$C$33:$C$776,СВЦЭМ!$A$33:$A$776,$A63,СВЦЭМ!$B$33:$B$776,S$47)+'СЕТ СН'!$G$9+СВЦЭМ!$D$10+'СЕТ СН'!$G$5-'СЕТ СН'!$G$17</f>
        <v>3036.84863408</v>
      </c>
      <c r="T63" s="36">
        <f>SUMIFS(СВЦЭМ!$C$33:$C$776,СВЦЭМ!$A$33:$A$776,$A63,СВЦЭМ!$B$33:$B$776,T$47)+'СЕТ СН'!$G$9+СВЦЭМ!$D$10+'СЕТ СН'!$G$5-'СЕТ СН'!$G$17</f>
        <v>2992.1544803800002</v>
      </c>
      <c r="U63" s="36">
        <f>SUMIFS(СВЦЭМ!$C$33:$C$776,СВЦЭМ!$A$33:$A$776,$A63,СВЦЭМ!$B$33:$B$776,U$47)+'СЕТ СН'!$G$9+СВЦЭМ!$D$10+'СЕТ СН'!$G$5-'СЕТ СН'!$G$17</f>
        <v>3020.1718613800003</v>
      </c>
      <c r="V63" s="36">
        <f>SUMIFS(СВЦЭМ!$C$33:$C$776,СВЦЭМ!$A$33:$A$776,$A63,СВЦЭМ!$B$33:$B$776,V$47)+'СЕТ СН'!$G$9+СВЦЭМ!$D$10+'СЕТ СН'!$G$5-'СЕТ СН'!$G$17</f>
        <v>3041.7486687400001</v>
      </c>
      <c r="W63" s="36">
        <f>SUMIFS(СВЦЭМ!$C$33:$C$776,СВЦЭМ!$A$33:$A$776,$A63,СВЦЭМ!$B$33:$B$776,W$47)+'СЕТ СН'!$G$9+СВЦЭМ!$D$10+'СЕТ СН'!$G$5-'СЕТ СН'!$G$17</f>
        <v>3059.0628412699998</v>
      </c>
      <c r="X63" s="36">
        <f>SUMIFS(СВЦЭМ!$C$33:$C$776,СВЦЭМ!$A$33:$A$776,$A63,СВЦЭМ!$B$33:$B$776,X$47)+'СЕТ СН'!$G$9+СВЦЭМ!$D$10+'СЕТ СН'!$G$5-'СЕТ СН'!$G$17</f>
        <v>3053.8006900700002</v>
      </c>
      <c r="Y63" s="36">
        <f>SUMIFS(СВЦЭМ!$C$33:$C$776,СВЦЭМ!$A$33:$A$776,$A63,СВЦЭМ!$B$33:$B$776,Y$47)+'СЕТ СН'!$G$9+СВЦЭМ!$D$10+'СЕТ СН'!$G$5-'СЕТ СН'!$G$17</f>
        <v>3051.9144243800001</v>
      </c>
    </row>
    <row r="64" spans="1:25" ht="15.5" x14ac:dyDescent="0.25">
      <c r="A64" s="35">
        <f t="shared" si="1"/>
        <v>43847</v>
      </c>
      <c r="B64" s="36">
        <f>SUMIFS(СВЦЭМ!$C$33:$C$776,СВЦЭМ!$A$33:$A$776,$A64,СВЦЭМ!$B$33:$B$776,B$47)+'СЕТ СН'!$G$9+СВЦЭМ!$D$10+'СЕТ СН'!$G$5-'СЕТ СН'!$G$17</f>
        <v>3043.99392936</v>
      </c>
      <c r="C64" s="36">
        <f>SUMIFS(СВЦЭМ!$C$33:$C$776,СВЦЭМ!$A$33:$A$776,$A64,СВЦЭМ!$B$33:$B$776,C$47)+'СЕТ СН'!$G$9+СВЦЭМ!$D$10+'СЕТ СН'!$G$5-'СЕТ СН'!$G$17</f>
        <v>3066.71543281</v>
      </c>
      <c r="D64" s="36">
        <f>SUMIFS(СВЦЭМ!$C$33:$C$776,СВЦЭМ!$A$33:$A$776,$A64,СВЦЭМ!$B$33:$B$776,D$47)+'СЕТ СН'!$G$9+СВЦЭМ!$D$10+'СЕТ СН'!$G$5-'СЕТ СН'!$G$17</f>
        <v>3076.8173640100003</v>
      </c>
      <c r="E64" s="36">
        <f>SUMIFS(СВЦЭМ!$C$33:$C$776,СВЦЭМ!$A$33:$A$776,$A64,СВЦЭМ!$B$33:$B$776,E$47)+'СЕТ СН'!$G$9+СВЦЭМ!$D$10+'СЕТ СН'!$G$5-'СЕТ СН'!$G$17</f>
        <v>3066.34278245</v>
      </c>
      <c r="F64" s="36">
        <f>SUMIFS(СВЦЭМ!$C$33:$C$776,СВЦЭМ!$A$33:$A$776,$A64,СВЦЭМ!$B$33:$B$776,F$47)+'СЕТ СН'!$G$9+СВЦЭМ!$D$10+'СЕТ СН'!$G$5-'СЕТ СН'!$G$17</f>
        <v>3057.8519089599999</v>
      </c>
      <c r="G64" s="36">
        <f>SUMIFS(СВЦЭМ!$C$33:$C$776,СВЦЭМ!$A$33:$A$776,$A64,СВЦЭМ!$B$33:$B$776,G$47)+'СЕТ СН'!$G$9+СВЦЭМ!$D$10+'СЕТ СН'!$G$5-'СЕТ СН'!$G$17</f>
        <v>3057.7959165299999</v>
      </c>
      <c r="H64" s="36">
        <f>SUMIFS(СВЦЭМ!$C$33:$C$776,СВЦЭМ!$A$33:$A$776,$A64,СВЦЭМ!$B$33:$B$776,H$47)+'СЕТ СН'!$G$9+СВЦЭМ!$D$10+'СЕТ СН'!$G$5-'СЕТ СН'!$G$17</f>
        <v>3022.8701178700003</v>
      </c>
      <c r="I64" s="36">
        <f>SUMIFS(СВЦЭМ!$C$33:$C$776,СВЦЭМ!$A$33:$A$776,$A64,СВЦЭМ!$B$33:$B$776,I$47)+'СЕТ СН'!$G$9+СВЦЭМ!$D$10+'СЕТ СН'!$G$5-'СЕТ СН'!$G$17</f>
        <v>3012.3753479400002</v>
      </c>
      <c r="J64" s="36">
        <f>SUMIFS(СВЦЭМ!$C$33:$C$776,СВЦЭМ!$A$33:$A$776,$A64,СВЦЭМ!$B$33:$B$776,J$47)+'СЕТ СН'!$G$9+СВЦЭМ!$D$10+'СЕТ СН'!$G$5-'СЕТ СН'!$G$17</f>
        <v>2987.3100933599999</v>
      </c>
      <c r="K64" s="36">
        <f>SUMIFS(СВЦЭМ!$C$33:$C$776,СВЦЭМ!$A$33:$A$776,$A64,СВЦЭМ!$B$33:$B$776,K$47)+'СЕТ СН'!$G$9+СВЦЭМ!$D$10+'СЕТ СН'!$G$5-'СЕТ СН'!$G$17</f>
        <v>2977.7950559199999</v>
      </c>
      <c r="L64" s="36">
        <f>SUMIFS(СВЦЭМ!$C$33:$C$776,СВЦЭМ!$A$33:$A$776,$A64,СВЦЭМ!$B$33:$B$776,L$47)+'СЕТ СН'!$G$9+СВЦЭМ!$D$10+'СЕТ СН'!$G$5-'СЕТ СН'!$G$17</f>
        <v>2980.23472313</v>
      </c>
      <c r="M64" s="36">
        <f>SUMIFS(СВЦЭМ!$C$33:$C$776,СВЦЭМ!$A$33:$A$776,$A64,СВЦЭМ!$B$33:$B$776,M$47)+'СЕТ СН'!$G$9+СВЦЭМ!$D$10+'СЕТ СН'!$G$5-'СЕТ СН'!$G$17</f>
        <v>3001.89441781</v>
      </c>
      <c r="N64" s="36">
        <f>SUMIFS(СВЦЭМ!$C$33:$C$776,СВЦЭМ!$A$33:$A$776,$A64,СВЦЭМ!$B$33:$B$776,N$47)+'СЕТ СН'!$G$9+СВЦЭМ!$D$10+'СЕТ СН'!$G$5-'СЕТ СН'!$G$17</f>
        <v>3016.64117661</v>
      </c>
      <c r="O64" s="36">
        <f>SUMIFS(СВЦЭМ!$C$33:$C$776,СВЦЭМ!$A$33:$A$776,$A64,СВЦЭМ!$B$33:$B$776,O$47)+'СЕТ СН'!$G$9+СВЦЭМ!$D$10+'СЕТ СН'!$G$5-'СЕТ СН'!$G$17</f>
        <v>3028.2238085500003</v>
      </c>
      <c r="P64" s="36">
        <f>SUMIFS(СВЦЭМ!$C$33:$C$776,СВЦЭМ!$A$33:$A$776,$A64,СВЦЭМ!$B$33:$B$776,P$47)+'СЕТ СН'!$G$9+СВЦЭМ!$D$10+'СЕТ СН'!$G$5-'СЕТ СН'!$G$17</f>
        <v>3039.59671493</v>
      </c>
      <c r="Q64" s="36">
        <f>SUMIFS(СВЦЭМ!$C$33:$C$776,СВЦЭМ!$A$33:$A$776,$A64,СВЦЭМ!$B$33:$B$776,Q$47)+'СЕТ СН'!$G$9+СВЦЭМ!$D$10+'СЕТ СН'!$G$5-'СЕТ СН'!$G$17</f>
        <v>3051.61133006</v>
      </c>
      <c r="R64" s="36">
        <f>SUMIFS(СВЦЭМ!$C$33:$C$776,СВЦЭМ!$A$33:$A$776,$A64,СВЦЭМ!$B$33:$B$776,R$47)+'СЕТ СН'!$G$9+СВЦЭМ!$D$10+'СЕТ СН'!$G$5-'СЕТ СН'!$G$17</f>
        <v>3035.0046345400001</v>
      </c>
      <c r="S64" s="36">
        <f>SUMIFS(СВЦЭМ!$C$33:$C$776,СВЦЭМ!$A$33:$A$776,$A64,СВЦЭМ!$B$33:$B$776,S$47)+'СЕТ СН'!$G$9+СВЦЭМ!$D$10+'СЕТ СН'!$G$5-'СЕТ СН'!$G$17</f>
        <v>3024.2473993600001</v>
      </c>
      <c r="T64" s="36">
        <f>SUMIFS(СВЦЭМ!$C$33:$C$776,СВЦЭМ!$A$33:$A$776,$A64,СВЦЭМ!$B$33:$B$776,T$47)+'СЕТ СН'!$G$9+СВЦЭМ!$D$10+'СЕТ СН'!$G$5-'СЕТ СН'!$G$17</f>
        <v>2978.6146507399999</v>
      </c>
      <c r="U64" s="36">
        <f>SUMIFS(СВЦЭМ!$C$33:$C$776,СВЦЭМ!$A$33:$A$776,$A64,СВЦЭМ!$B$33:$B$776,U$47)+'СЕТ СН'!$G$9+СВЦЭМ!$D$10+'СЕТ СН'!$G$5-'СЕТ СН'!$G$17</f>
        <v>2980.3703035899998</v>
      </c>
      <c r="V64" s="36">
        <f>SUMIFS(СВЦЭМ!$C$33:$C$776,СВЦЭМ!$A$33:$A$776,$A64,СВЦЭМ!$B$33:$B$776,V$47)+'СЕТ СН'!$G$9+СВЦЭМ!$D$10+'СЕТ СН'!$G$5-'СЕТ СН'!$G$17</f>
        <v>3009.0354397199999</v>
      </c>
      <c r="W64" s="36">
        <f>SUMIFS(СВЦЭМ!$C$33:$C$776,СВЦЭМ!$A$33:$A$776,$A64,СВЦЭМ!$B$33:$B$776,W$47)+'СЕТ СН'!$G$9+СВЦЭМ!$D$10+'СЕТ СН'!$G$5-'СЕТ СН'!$G$17</f>
        <v>3018.6564761200002</v>
      </c>
      <c r="X64" s="36">
        <f>SUMIFS(СВЦЭМ!$C$33:$C$776,СВЦЭМ!$A$33:$A$776,$A64,СВЦЭМ!$B$33:$B$776,X$47)+'СЕТ СН'!$G$9+СВЦЭМ!$D$10+'СЕТ СН'!$G$5-'СЕТ СН'!$G$17</f>
        <v>3018.4749001300002</v>
      </c>
      <c r="Y64" s="36">
        <f>SUMIFS(СВЦЭМ!$C$33:$C$776,СВЦЭМ!$A$33:$A$776,$A64,СВЦЭМ!$B$33:$B$776,Y$47)+'СЕТ СН'!$G$9+СВЦЭМ!$D$10+'СЕТ СН'!$G$5-'СЕТ СН'!$G$17</f>
        <v>3033.31663587</v>
      </c>
    </row>
    <row r="65" spans="1:27" ht="15.5" x14ac:dyDescent="0.25">
      <c r="A65" s="35">
        <f t="shared" si="1"/>
        <v>43848</v>
      </c>
      <c r="B65" s="36">
        <f>SUMIFS(СВЦЭМ!$C$33:$C$776,СВЦЭМ!$A$33:$A$776,$A65,СВЦЭМ!$B$33:$B$776,B$47)+'СЕТ СН'!$G$9+СВЦЭМ!$D$10+'СЕТ СН'!$G$5-'СЕТ СН'!$G$17</f>
        <v>3035.8248497600002</v>
      </c>
      <c r="C65" s="36">
        <f>SUMIFS(СВЦЭМ!$C$33:$C$776,СВЦЭМ!$A$33:$A$776,$A65,СВЦЭМ!$B$33:$B$776,C$47)+'СЕТ СН'!$G$9+СВЦЭМ!$D$10+'СЕТ СН'!$G$5-'СЕТ СН'!$G$17</f>
        <v>3077.5111944300002</v>
      </c>
      <c r="D65" s="36">
        <f>SUMIFS(СВЦЭМ!$C$33:$C$776,СВЦЭМ!$A$33:$A$776,$A65,СВЦЭМ!$B$33:$B$776,D$47)+'СЕТ СН'!$G$9+СВЦЭМ!$D$10+'СЕТ СН'!$G$5-'СЕТ СН'!$G$17</f>
        <v>3096.5124837000003</v>
      </c>
      <c r="E65" s="36">
        <f>SUMIFS(СВЦЭМ!$C$33:$C$776,СВЦЭМ!$A$33:$A$776,$A65,СВЦЭМ!$B$33:$B$776,E$47)+'СЕТ СН'!$G$9+СВЦЭМ!$D$10+'СЕТ СН'!$G$5-'СЕТ СН'!$G$17</f>
        <v>3095.7592442099999</v>
      </c>
      <c r="F65" s="36">
        <f>SUMIFS(СВЦЭМ!$C$33:$C$776,СВЦЭМ!$A$33:$A$776,$A65,СВЦЭМ!$B$33:$B$776,F$47)+'СЕТ СН'!$G$9+СВЦЭМ!$D$10+'СЕТ СН'!$G$5-'СЕТ СН'!$G$17</f>
        <v>3064.4788980100002</v>
      </c>
      <c r="G65" s="36">
        <f>SUMIFS(СВЦЭМ!$C$33:$C$776,СВЦЭМ!$A$33:$A$776,$A65,СВЦЭМ!$B$33:$B$776,G$47)+'СЕТ СН'!$G$9+СВЦЭМ!$D$10+'СЕТ СН'!$G$5-'СЕТ СН'!$G$17</f>
        <v>3054.85970533</v>
      </c>
      <c r="H65" s="36">
        <f>SUMIFS(СВЦЭМ!$C$33:$C$776,СВЦЭМ!$A$33:$A$776,$A65,СВЦЭМ!$B$33:$B$776,H$47)+'СЕТ СН'!$G$9+СВЦЭМ!$D$10+'СЕТ СН'!$G$5-'СЕТ СН'!$G$17</f>
        <v>3030.19422811</v>
      </c>
      <c r="I65" s="36">
        <f>SUMIFS(СВЦЭМ!$C$33:$C$776,СВЦЭМ!$A$33:$A$776,$A65,СВЦЭМ!$B$33:$B$776,I$47)+'СЕТ СН'!$G$9+СВЦЭМ!$D$10+'СЕТ СН'!$G$5-'СЕТ СН'!$G$17</f>
        <v>2996.3668466600002</v>
      </c>
      <c r="J65" s="36">
        <f>SUMIFS(СВЦЭМ!$C$33:$C$776,СВЦЭМ!$A$33:$A$776,$A65,СВЦЭМ!$B$33:$B$776,J$47)+'СЕТ СН'!$G$9+СВЦЭМ!$D$10+'СЕТ СН'!$G$5-'СЕТ СН'!$G$17</f>
        <v>2985.2953733900003</v>
      </c>
      <c r="K65" s="36">
        <f>SUMIFS(СВЦЭМ!$C$33:$C$776,СВЦЭМ!$A$33:$A$776,$A65,СВЦЭМ!$B$33:$B$776,K$47)+'СЕТ СН'!$G$9+СВЦЭМ!$D$10+'СЕТ СН'!$G$5-'СЕТ СН'!$G$17</f>
        <v>2985.1731562599998</v>
      </c>
      <c r="L65" s="36">
        <f>SUMIFS(СВЦЭМ!$C$33:$C$776,СВЦЭМ!$A$33:$A$776,$A65,СВЦЭМ!$B$33:$B$776,L$47)+'СЕТ СН'!$G$9+СВЦЭМ!$D$10+'СЕТ СН'!$G$5-'СЕТ СН'!$G$17</f>
        <v>2991.7058991700001</v>
      </c>
      <c r="M65" s="36">
        <f>SUMIFS(СВЦЭМ!$C$33:$C$776,СВЦЭМ!$A$33:$A$776,$A65,СВЦЭМ!$B$33:$B$776,M$47)+'СЕТ СН'!$G$9+СВЦЭМ!$D$10+'СЕТ СН'!$G$5-'СЕТ СН'!$G$17</f>
        <v>2997.6471580699999</v>
      </c>
      <c r="N65" s="36">
        <f>SUMIFS(СВЦЭМ!$C$33:$C$776,СВЦЭМ!$A$33:$A$776,$A65,СВЦЭМ!$B$33:$B$776,N$47)+'СЕТ СН'!$G$9+СВЦЭМ!$D$10+'СЕТ СН'!$G$5-'СЕТ СН'!$G$17</f>
        <v>3008.5700443599999</v>
      </c>
      <c r="O65" s="36">
        <f>SUMIFS(СВЦЭМ!$C$33:$C$776,СВЦЭМ!$A$33:$A$776,$A65,СВЦЭМ!$B$33:$B$776,O$47)+'СЕТ СН'!$G$9+СВЦЭМ!$D$10+'СЕТ СН'!$G$5-'СЕТ СН'!$G$17</f>
        <v>3012.1885894100001</v>
      </c>
      <c r="P65" s="36">
        <f>SUMIFS(СВЦЭМ!$C$33:$C$776,СВЦЭМ!$A$33:$A$776,$A65,СВЦЭМ!$B$33:$B$776,P$47)+'СЕТ СН'!$G$9+СВЦЭМ!$D$10+'СЕТ СН'!$G$5-'СЕТ СН'!$G$17</f>
        <v>3030.65820717</v>
      </c>
      <c r="Q65" s="36">
        <f>SUMIFS(СВЦЭМ!$C$33:$C$776,СВЦЭМ!$A$33:$A$776,$A65,СВЦЭМ!$B$33:$B$776,Q$47)+'СЕТ СН'!$G$9+СВЦЭМ!$D$10+'СЕТ СН'!$G$5-'СЕТ СН'!$G$17</f>
        <v>3040.6543623500002</v>
      </c>
      <c r="R65" s="36">
        <f>SUMIFS(СВЦЭМ!$C$33:$C$776,СВЦЭМ!$A$33:$A$776,$A65,СВЦЭМ!$B$33:$B$776,R$47)+'СЕТ СН'!$G$9+СВЦЭМ!$D$10+'СЕТ СН'!$G$5-'СЕТ СН'!$G$17</f>
        <v>3026.052154</v>
      </c>
      <c r="S65" s="36">
        <f>SUMIFS(СВЦЭМ!$C$33:$C$776,СВЦЭМ!$A$33:$A$776,$A65,СВЦЭМ!$B$33:$B$776,S$47)+'СЕТ СН'!$G$9+СВЦЭМ!$D$10+'СЕТ СН'!$G$5-'СЕТ СН'!$G$17</f>
        <v>3012.2005331800001</v>
      </c>
      <c r="T65" s="36">
        <f>SUMIFS(СВЦЭМ!$C$33:$C$776,СВЦЭМ!$A$33:$A$776,$A65,СВЦЭМ!$B$33:$B$776,T$47)+'СЕТ СН'!$G$9+СВЦЭМ!$D$10+'СЕТ СН'!$G$5-'СЕТ СН'!$G$17</f>
        <v>3003.38422494</v>
      </c>
      <c r="U65" s="36">
        <f>SUMIFS(СВЦЭМ!$C$33:$C$776,СВЦЭМ!$A$33:$A$776,$A65,СВЦЭМ!$B$33:$B$776,U$47)+'СЕТ СН'!$G$9+СВЦЭМ!$D$10+'СЕТ СН'!$G$5-'СЕТ СН'!$G$17</f>
        <v>3021.2680084000003</v>
      </c>
      <c r="V65" s="36">
        <f>SUMIFS(СВЦЭМ!$C$33:$C$776,СВЦЭМ!$A$33:$A$776,$A65,СВЦЭМ!$B$33:$B$776,V$47)+'СЕТ СН'!$G$9+СВЦЭМ!$D$10+'СЕТ СН'!$G$5-'СЕТ СН'!$G$17</f>
        <v>3021.6754159900001</v>
      </c>
      <c r="W65" s="36">
        <f>SUMIFS(СВЦЭМ!$C$33:$C$776,СВЦЭМ!$A$33:$A$776,$A65,СВЦЭМ!$B$33:$B$776,W$47)+'СЕТ СН'!$G$9+СВЦЭМ!$D$10+'СЕТ СН'!$G$5-'СЕТ СН'!$G$17</f>
        <v>3018.8082151899998</v>
      </c>
      <c r="X65" s="36">
        <f>SUMIFS(СВЦЭМ!$C$33:$C$776,СВЦЭМ!$A$33:$A$776,$A65,СВЦЭМ!$B$33:$B$776,X$47)+'СЕТ СН'!$G$9+СВЦЭМ!$D$10+'СЕТ СН'!$G$5-'СЕТ СН'!$G$17</f>
        <v>3020.3406420000001</v>
      </c>
      <c r="Y65" s="36">
        <f>SUMIFS(СВЦЭМ!$C$33:$C$776,СВЦЭМ!$A$33:$A$776,$A65,СВЦЭМ!$B$33:$B$776,Y$47)+'СЕТ СН'!$G$9+СВЦЭМ!$D$10+'СЕТ СН'!$G$5-'СЕТ СН'!$G$17</f>
        <v>3037.6824485799998</v>
      </c>
    </row>
    <row r="66" spans="1:27" ht="15.5" x14ac:dyDescent="0.25">
      <c r="A66" s="35">
        <f t="shared" si="1"/>
        <v>43849</v>
      </c>
      <c r="B66" s="36">
        <f>SUMIFS(СВЦЭМ!$C$33:$C$776,СВЦЭМ!$A$33:$A$776,$A66,СВЦЭМ!$B$33:$B$776,B$47)+'СЕТ СН'!$G$9+СВЦЭМ!$D$10+'СЕТ СН'!$G$5-'СЕТ СН'!$G$17</f>
        <v>3045.3090149500003</v>
      </c>
      <c r="C66" s="36">
        <f>SUMIFS(СВЦЭМ!$C$33:$C$776,СВЦЭМ!$A$33:$A$776,$A66,СВЦЭМ!$B$33:$B$776,C$47)+'СЕТ СН'!$G$9+СВЦЭМ!$D$10+'СЕТ СН'!$G$5-'СЕТ СН'!$G$17</f>
        <v>3056.9778019599999</v>
      </c>
      <c r="D66" s="36">
        <f>SUMIFS(СВЦЭМ!$C$33:$C$776,СВЦЭМ!$A$33:$A$776,$A66,СВЦЭМ!$B$33:$B$776,D$47)+'СЕТ СН'!$G$9+СВЦЭМ!$D$10+'СЕТ СН'!$G$5-'СЕТ СН'!$G$17</f>
        <v>3071.8607342099999</v>
      </c>
      <c r="E66" s="36">
        <f>SUMIFS(СВЦЭМ!$C$33:$C$776,СВЦЭМ!$A$33:$A$776,$A66,СВЦЭМ!$B$33:$B$776,E$47)+'СЕТ СН'!$G$9+СВЦЭМ!$D$10+'СЕТ СН'!$G$5-'СЕТ СН'!$G$17</f>
        <v>3082.3107490000002</v>
      </c>
      <c r="F66" s="36">
        <f>SUMIFS(СВЦЭМ!$C$33:$C$776,СВЦЭМ!$A$33:$A$776,$A66,СВЦЭМ!$B$33:$B$776,F$47)+'СЕТ СН'!$G$9+СВЦЭМ!$D$10+'СЕТ СН'!$G$5-'СЕТ СН'!$G$17</f>
        <v>3072.3386580900001</v>
      </c>
      <c r="G66" s="36">
        <f>SUMIFS(СВЦЭМ!$C$33:$C$776,СВЦЭМ!$A$33:$A$776,$A66,СВЦЭМ!$B$33:$B$776,G$47)+'СЕТ СН'!$G$9+СВЦЭМ!$D$10+'СЕТ СН'!$G$5-'СЕТ СН'!$G$17</f>
        <v>3076.85991792</v>
      </c>
      <c r="H66" s="36">
        <f>SUMIFS(СВЦЭМ!$C$33:$C$776,СВЦЭМ!$A$33:$A$776,$A66,СВЦЭМ!$B$33:$B$776,H$47)+'СЕТ СН'!$G$9+СВЦЭМ!$D$10+'СЕТ СН'!$G$5-'СЕТ СН'!$G$17</f>
        <v>3055.0960156000001</v>
      </c>
      <c r="I66" s="36">
        <f>SUMIFS(СВЦЭМ!$C$33:$C$776,СВЦЭМ!$A$33:$A$776,$A66,СВЦЭМ!$B$33:$B$776,I$47)+'СЕТ СН'!$G$9+СВЦЭМ!$D$10+'СЕТ СН'!$G$5-'СЕТ СН'!$G$17</f>
        <v>3027.9501812200001</v>
      </c>
      <c r="J66" s="36">
        <f>SUMIFS(СВЦЭМ!$C$33:$C$776,СВЦЭМ!$A$33:$A$776,$A66,СВЦЭМ!$B$33:$B$776,J$47)+'СЕТ СН'!$G$9+СВЦЭМ!$D$10+'СЕТ СН'!$G$5-'СЕТ СН'!$G$17</f>
        <v>3022.8871697499999</v>
      </c>
      <c r="K66" s="36">
        <f>SUMIFS(СВЦЭМ!$C$33:$C$776,СВЦЭМ!$A$33:$A$776,$A66,СВЦЭМ!$B$33:$B$776,K$47)+'СЕТ СН'!$G$9+СВЦЭМ!$D$10+'СЕТ СН'!$G$5-'СЕТ СН'!$G$17</f>
        <v>2993.5887286900002</v>
      </c>
      <c r="L66" s="36">
        <f>SUMIFS(СВЦЭМ!$C$33:$C$776,СВЦЭМ!$A$33:$A$776,$A66,СВЦЭМ!$B$33:$B$776,L$47)+'СЕТ СН'!$G$9+СВЦЭМ!$D$10+'СЕТ СН'!$G$5-'СЕТ СН'!$G$17</f>
        <v>2993.2927399099999</v>
      </c>
      <c r="M66" s="36">
        <f>SUMIFS(СВЦЭМ!$C$33:$C$776,СВЦЭМ!$A$33:$A$776,$A66,СВЦЭМ!$B$33:$B$776,M$47)+'СЕТ СН'!$G$9+СВЦЭМ!$D$10+'СЕТ СН'!$G$5-'СЕТ СН'!$G$17</f>
        <v>2994.4578713999999</v>
      </c>
      <c r="N66" s="36">
        <f>SUMIFS(СВЦЭМ!$C$33:$C$776,СВЦЭМ!$A$33:$A$776,$A66,СВЦЭМ!$B$33:$B$776,N$47)+'СЕТ СН'!$G$9+СВЦЭМ!$D$10+'СЕТ СН'!$G$5-'СЕТ СН'!$G$17</f>
        <v>3003.0169681699999</v>
      </c>
      <c r="O66" s="36">
        <f>SUMIFS(СВЦЭМ!$C$33:$C$776,СВЦЭМ!$A$33:$A$776,$A66,СВЦЭМ!$B$33:$B$776,O$47)+'СЕТ СН'!$G$9+СВЦЭМ!$D$10+'СЕТ СН'!$G$5-'СЕТ СН'!$G$17</f>
        <v>3016.9535307800002</v>
      </c>
      <c r="P66" s="36">
        <f>SUMIFS(СВЦЭМ!$C$33:$C$776,СВЦЭМ!$A$33:$A$776,$A66,СВЦЭМ!$B$33:$B$776,P$47)+'СЕТ СН'!$G$9+СВЦЭМ!$D$10+'СЕТ СН'!$G$5-'СЕТ СН'!$G$17</f>
        <v>3032.4647681300003</v>
      </c>
      <c r="Q66" s="36">
        <f>SUMIFS(СВЦЭМ!$C$33:$C$776,СВЦЭМ!$A$33:$A$776,$A66,СВЦЭМ!$B$33:$B$776,Q$47)+'СЕТ СН'!$G$9+СВЦЭМ!$D$10+'СЕТ СН'!$G$5-'СЕТ СН'!$G$17</f>
        <v>3058.3607902900003</v>
      </c>
      <c r="R66" s="36">
        <f>SUMIFS(СВЦЭМ!$C$33:$C$776,СВЦЭМ!$A$33:$A$776,$A66,СВЦЭМ!$B$33:$B$776,R$47)+'СЕТ СН'!$G$9+СВЦЭМ!$D$10+'СЕТ СН'!$G$5-'СЕТ СН'!$G$17</f>
        <v>3029.6856380200002</v>
      </c>
      <c r="S66" s="36">
        <f>SUMIFS(СВЦЭМ!$C$33:$C$776,СВЦЭМ!$A$33:$A$776,$A66,СВЦЭМ!$B$33:$B$776,S$47)+'СЕТ СН'!$G$9+СВЦЭМ!$D$10+'СЕТ СН'!$G$5-'СЕТ СН'!$G$17</f>
        <v>2995.841488</v>
      </c>
      <c r="T66" s="36">
        <f>SUMIFS(СВЦЭМ!$C$33:$C$776,СВЦЭМ!$A$33:$A$776,$A66,СВЦЭМ!$B$33:$B$776,T$47)+'СЕТ СН'!$G$9+СВЦЭМ!$D$10+'СЕТ СН'!$G$5-'СЕТ СН'!$G$17</f>
        <v>2998.5514946399999</v>
      </c>
      <c r="U66" s="36">
        <f>SUMIFS(СВЦЭМ!$C$33:$C$776,СВЦЭМ!$A$33:$A$776,$A66,СВЦЭМ!$B$33:$B$776,U$47)+'СЕТ СН'!$G$9+СВЦЭМ!$D$10+'СЕТ СН'!$G$5-'СЕТ СН'!$G$17</f>
        <v>2999.56073251</v>
      </c>
      <c r="V66" s="36">
        <f>SUMIFS(СВЦЭМ!$C$33:$C$776,СВЦЭМ!$A$33:$A$776,$A66,СВЦЭМ!$B$33:$B$776,V$47)+'СЕТ СН'!$G$9+СВЦЭМ!$D$10+'СЕТ СН'!$G$5-'СЕТ СН'!$G$17</f>
        <v>2987.8066216100001</v>
      </c>
      <c r="W66" s="36">
        <f>SUMIFS(СВЦЭМ!$C$33:$C$776,СВЦЭМ!$A$33:$A$776,$A66,СВЦЭМ!$B$33:$B$776,W$47)+'СЕТ СН'!$G$9+СВЦЭМ!$D$10+'СЕТ СН'!$G$5-'СЕТ СН'!$G$17</f>
        <v>2997.7683253</v>
      </c>
      <c r="X66" s="36">
        <f>SUMIFS(СВЦЭМ!$C$33:$C$776,СВЦЭМ!$A$33:$A$776,$A66,СВЦЭМ!$B$33:$B$776,X$47)+'СЕТ СН'!$G$9+СВЦЭМ!$D$10+'СЕТ СН'!$G$5-'СЕТ СН'!$G$17</f>
        <v>3018.2751607700002</v>
      </c>
      <c r="Y66" s="36">
        <f>SUMIFS(СВЦЭМ!$C$33:$C$776,СВЦЭМ!$A$33:$A$776,$A66,СВЦЭМ!$B$33:$B$776,Y$47)+'СЕТ СН'!$G$9+СВЦЭМ!$D$10+'СЕТ СН'!$G$5-'СЕТ СН'!$G$17</f>
        <v>3026.8573196900002</v>
      </c>
    </row>
    <row r="67" spans="1:27" ht="15.5" x14ac:dyDescent="0.25">
      <c r="A67" s="35">
        <f t="shared" si="1"/>
        <v>43850</v>
      </c>
      <c r="B67" s="36">
        <f>SUMIFS(СВЦЭМ!$C$33:$C$776,СВЦЭМ!$A$33:$A$776,$A67,СВЦЭМ!$B$33:$B$776,B$47)+'СЕТ СН'!$G$9+СВЦЭМ!$D$10+'СЕТ СН'!$G$5-'СЕТ СН'!$G$17</f>
        <v>3076.8049563200002</v>
      </c>
      <c r="C67" s="36">
        <f>SUMIFS(СВЦЭМ!$C$33:$C$776,СВЦЭМ!$A$33:$A$776,$A67,СВЦЭМ!$B$33:$B$776,C$47)+'СЕТ СН'!$G$9+СВЦЭМ!$D$10+'СЕТ СН'!$G$5-'СЕТ СН'!$G$17</f>
        <v>3097.6340983700002</v>
      </c>
      <c r="D67" s="36">
        <f>SUMIFS(СВЦЭМ!$C$33:$C$776,СВЦЭМ!$A$33:$A$776,$A67,СВЦЭМ!$B$33:$B$776,D$47)+'СЕТ СН'!$G$9+СВЦЭМ!$D$10+'СЕТ СН'!$G$5-'СЕТ СН'!$G$17</f>
        <v>3109.5963677200002</v>
      </c>
      <c r="E67" s="36">
        <f>SUMIFS(СВЦЭМ!$C$33:$C$776,СВЦЭМ!$A$33:$A$776,$A67,СВЦЭМ!$B$33:$B$776,E$47)+'СЕТ СН'!$G$9+СВЦЭМ!$D$10+'СЕТ СН'!$G$5-'СЕТ СН'!$G$17</f>
        <v>3109.5666075399999</v>
      </c>
      <c r="F67" s="36">
        <f>SUMIFS(СВЦЭМ!$C$33:$C$776,СВЦЭМ!$A$33:$A$776,$A67,СВЦЭМ!$B$33:$B$776,F$47)+'СЕТ СН'!$G$9+СВЦЭМ!$D$10+'СЕТ СН'!$G$5-'СЕТ СН'!$G$17</f>
        <v>3098.2406205699999</v>
      </c>
      <c r="G67" s="36">
        <f>SUMIFS(СВЦЭМ!$C$33:$C$776,СВЦЭМ!$A$33:$A$776,$A67,СВЦЭМ!$B$33:$B$776,G$47)+'СЕТ СН'!$G$9+СВЦЭМ!$D$10+'СЕТ СН'!$G$5-'СЕТ СН'!$G$17</f>
        <v>3075.5161680800002</v>
      </c>
      <c r="H67" s="36">
        <f>SUMIFS(СВЦЭМ!$C$33:$C$776,СВЦЭМ!$A$33:$A$776,$A67,СВЦЭМ!$B$33:$B$776,H$47)+'СЕТ СН'!$G$9+СВЦЭМ!$D$10+'СЕТ СН'!$G$5-'СЕТ СН'!$G$17</f>
        <v>3041.1347628399999</v>
      </c>
      <c r="I67" s="36">
        <f>SUMIFS(СВЦЭМ!$C$33:$C$776,СВЦЭМ!$A$33:$A$776,$A67,СВЦЭМ!$B$33:$B$776,I$47)+'СЕТ СН'!$G$9+СВЦЭМ!$D$10+'СЕТ СН'!$G$5-'СЕТ СН'!$G$17</f>
        <v>3029.1656529900001</v>
      </c>
      <c r="J67" s="36">
        <f>SUMIFS(СВЦЭМ!$C$33:$C$776,СВЦЭМ!$A$33:$A$776,$A67,СВЦЭМ!$B$33:$B$776,J$47)+'СЕТ СН'!$G$9+СВЦЭМ!$D$10+'СЕТ СН'!$G$5-'СЕТ СН'!$G$17</f>
        <v>2987.5468958400002</v>
      </c>
      <c r="K67" s="36">
        <f>SUMIFS(СВЦЭМ!$C$33:$C$776,СВЦЭМ!$A$33:$A$776,$A67,СВЦЭМ!$B$33:$B$776,K$47)+'СЕТ СН'!$G$9+СВЦЭМ!$D$10+'СЕТ СН'!$G$5-'СЕТ СН'!$G$17</f>
        <v>2960.21840754</v>
      </c>
      <c r="L67" s="36">
        <f>SUMIFS(СВЦЭМ!$C$33:$C$776,СВЦЭМ!$A$33:$A$776,$A67,СВЦЭМ!$B$33:$B$776,L$47)+'СЕТ СН'!$G$9+СВЦЭМ!$D$10+'СЕТ СН'!$G$5-'СЕТ СН'!$G$17</f>
        <v>2963.9217990699999</v>
      </c>
      <c r="M67" s="36">
        <f>SUMIFS(СВЦЭМ!$C$33:$C$776,СВЦЭМ!$A$33:$A$776,$A67,СВЦЭМ!$B$33:$B$776,M$47)+'СЕТ СН'!$G$9+СВЦЭМ!$D$10+'СЕТ СН'!$G$5-'СЕТ СН'!$G$17</f>
        <v>2979.5245847900001</v>
      </c>
      <c r="N67" s="36">
        <f>SUMIFS(СВЦЭМ!$C$33:$C$776,СВЦЭМ!$A$33:$A$776,$A67,СВЦЭМ!$B$33:$B$776,N$47)+'СЕТ СН'!$G$9+СВЦЭМ!$D$10+'СЕТ СН'!$G$5-'СЕТ СН'!$G$17</f>
        <v>3002.63554656</v>
      </c>
      <c r="O67" s="36">
        <f>SUMIFS(СВЦЭМ!$C$33:$C$776,СВЦЭМ!$A$33:$A$776,$A67,СВЦЭМ!$B$33:$B$776,O$47)+'СЕТ СН'!$G$9+СВЦЭМ!$D$10+'СЕТ СН'!$G$5-'СЕТ СН'!$G$17</f>
        <v>3005.8256395200001</v>
      </c>
      <c r="P67" s="36">
        <f>SUMIFS(СВЦЭМ!$C$33:$C$776,СВЦЭМ!$A$33:$A$776,$A67,СВЦЭМ!$B$33:$B$776,P$47)+'СЕТ СН'!$G$9+СВЦЭМ!$D$10+'СЕТ СН'!$G$5-'СЕТ СН'!$G$17</f>
        <v>3023.2800201499999</v>
      </c>
      <c r="Q67" s="36">
        <f>SUMIFS(СВЦЭМ!$C$33:$C$776,СВЦЭМ!$A$33:$A$776,$A67,СВЦЭМ!$B$33:$B$776,Q$47)+'СЕТ СН'!$G$9+СВЦЭМ!$D$10+'СЕТ СН'!$G$5-'СЕТ СН'!$G$17</f>
        <v>3027.5657197099999</v>
      </c>
      <c r="R67" s="36">
        <f>SUMIFS(СВЦЭМ!$C$33:$C$776,СВЦЭМ!$A$33:$A$776,$A67,СВЦЭМ!$B$33:$B$776,R$47)+'СЕТ СН'!$G$9+СВЦЭМ!$D$10+'СЕТ СН'!$G$5-'СЕТ СН'!$G$17</f>
        <v>3032.8143819500001</v>
      </c>
      <c r="S67" s="36">
        <f>SUMIFS(СВЦЭМ!$C$33:$C$776,СВЦЭМ!$A$33:$A$776,$A67,СВЦЭМ!$B$33:$B$776,S$47)+'СЕТ СН'!$G$9+СВЦЭМ!$D$10+'СЕТ СН'!$G$5-'СЕТ СН'!$G$17</f>
        <v>3008.7716202500001</v>
      </c>
      <c r="T67" s="36">
        <f>SUMIFS(СВЦЭМ!$C$33:$C$776,СВЦЭМ!$A$33:$A$776,$A67,СВЦЭМ!$B$33:$B$776,T$47)+'СЕТ СН'!$G$9+СВЦЭМ!$D$10+'СЕТ СН'!$G$5-'СЕТ СН'!$G$17</f>
        <v>2971.64994114</v>
      </c>
      <c r="U67" s="36">
        <f>SUMIFS(СВЦЭМ!$C$33:$C$776,СВЦЭМ!$A$33:$A$776,$A67,СВЦЭМ!$B$33:$B$776,U$47)+'СЕТ СН'!$G$9+СВЦЭМ!$D$10+'СЕТ СН'!$G$5-'СЕТ СН'!$G$17</f>
        <v>2986.1053724900003</v>
      </c>
      <c r="V67" s="36">
        <f>SUMIFS(СВЦЭМ!$C$33:$C$776,СВЦЭМ!$A$33:$A$776,$A67,СВЦЭМ!$B$33:$B$776,V$47)+'СЕТ СН'!$G$9+СВЦЭМ!$D$10+'СЕТ СН'!$G$5-'СЕТ СН'!$G$17</f>
        <v>2994.35408904</v>
      </c>
      <c r="W67" s="36">
        <f>SUMIFS(СВЦЭМ!$C$33:$C$776,СВЦЭМ!$A$33:$A$776,$A67,СВЦЭМ!$B$33:$B$776,W$47)+'СЕТ СН'!$G$9+СВЦЭМ!$D$10+'СЕТ СН'!$G$5-'СЕТ СН'!$G$17</f>
        <v>3015.63937068</v>
      </c>
      <c r="X67" s="36">
        <f>SUMIFS(СВЦЭМ!$C$33:$C$776,СВЦЭМ!$A$33:$A$776,$A67,СВЦЭМ!$B$33:$B$776,X$47)+'СЕТ СН'!$G$9+СВЦЭМ!$D$10+'СЕТ СН'!$G$5-'СЕТ СН'!$G$17</f>
        <v>3025.2782593000002</v>
      </c>
      <c r="Y67" s="36">
        <f>SUMIFS(СВЦЭМ!$C$33:$C$776,СВЦЭМ!$A$33:$A$776,$A67,СВЦЭМ!$B$33:$B$776,Y$47)+'СЕТ СН'!$G$9+СВЦЭМ!$D$10+'СЕТ СН'!$G$5-'СЕТ СН'!$G$17</f>
        <v>3037.1613309600002</v>
      </c>
    </row>
    <row r="68" spans="1:27" ht="15.5" x14ac:dyDescent="0.25">
      <c r="A68" s="35">
        <f t="shared" si="1"/>
        <v>43851</v>
      </c>
      <c r="B68" s="36">
        <f>SUMIFS(СВЦЭМ!$C$33:$C$776,СВЦЭМ!$A$33:$A$776,$A68,СВЦЭМ!$B$33:$B$776,B$47)+'СЕТ СН'!$G$9+СВЦЭМ!$D$10+'СЕТ СН'!$G$5-'СЕТ СН'!$G$17</f>
        <v>3059.2818598000003</v>
      </c>
      <c r="C68" s="36">
        <f>SUMIFS(СВЦЭМ!$C$33:$C$776,СВЦЭМ!$A$33:$A$776,$A68,СВЦЭМ!$B$33:$B$776,C$47)+'СЕТ СН'!$G$9+СВЦЭМ!$D$10+'СЕТ СН'!$G$5-'СЕТ СН'!$G$17</f>
        <v>3076.8247746900001</v>
      </c>
      <c r="D68" s="36">
        <f>SUMIFS(СВЦЭМ!$C$33:$C$776,СВЦЭМ!$A$33:$A$776,$A68,СВЦЭМ!$B$33:$B$776,D$47)+'СЕТ СН'!$G$9+СВЦЭМ!$D$10+'СЕТ СН'!$G$5-'СЕТ СН'!$G$17</f>
        <v>3088.2695412399999</v>
      </c>
      <c r="E68" s="36">
        <f>SUMIFS(СВЦЭМ!$C$33:$C$776,СВЦЭМ!$A$33:$A$776,$A68,СВЦЭМ!$B$33:$B$776,E$47)+'СЕТ СН'!$G$9+СВЦЭМ!$D$10+'СЕТ СН'!$G$5-'СЕТ СН'!$G$17</f>
        <v>3093.5284624000001</v>
      </c>
      <c r="F68" s="36">
        <f>SUMIFS(СВЦЭМ!$C$33:$C$776,СВЦЭМ!$A$33:$A$776,$A68,СВЦЭМ!$B$33:$B$776,F$47)+'СЕТ СН'!$G$9+СВЦЭМ!$D$10+'СЕТ СН'!$G$5-'СЕТ СН'!$G$17</f>
        <v>3076.2603275199999</v>
      </c>
      <c r="G68" s="36">
        <f>SUMIFS(СВЦЭМ!$C$33:$C$776,СВЦЭМ!$A$33:$A$776,$A68,СВЦЭМ!$B$33:$B$776,G$47)+'СЕТ СН'!$G$9+СВЦЭМ!$D$10+'СЕТ СН'!$G$5-'СЕТ СН'!$G$17</f>
        <v>3051.15803921</v>
      </c>
      <c r="H68" s="36">
        <f>SUMIFS(СВЦЭМ!$C$33:$C$776,СВЦЭМ!$A$33:$A$776,$A68,СВЦЭМ!$B$33:$B$776,H$47)+'СЕТ СН'!$G$9+СВЦЭМ!$D$10+'СЕТ СН'!$G$5-'СЕТ СН'!$G$17</f>
        <v>3015.9713793300002</v>
      </c>
      <c r="I68" s="36">
        <f>SUMIFS(СВЦЭМ!$C$33:$C$776,СВЦЭМ!$A$33:$A$776,$A68,СВЦЭМ!$B$33:$B$776,I$47)+'СЕТ СН'!$G$9+СВЦЭМ!$D$10+'СЕТ СН'!$G$5-'СЕТ СН'!$G$17</f>
        <v>2991.67640906</v>
      </c>
      <c r="J68" s="36">
        <f>SUMIFS(СВЦЭМ!$C$33:$C$776,СВЦЭМ!$A$33:$A$776,$A68,СВЦЭМ!$B$33:$B$776,J$47)+'СЕТ СН'!$G$9+СВЦЭМ!$D$10+'СЕТ СН'!$G$5-'СЕТ СН'!$G$17</f>
        <v>2967.4649010500002</v>
      </c>
      <c r="K68" s="36">
        <f>SUMIFS(СВЦЭМ!$C$33:$C$776,СВЦЭМ!$A$33:$A$776,$A68,СВЦЭМ!$B$33:$B$776,K$47)+'СЕТ СН'!$G$9+СВЦЭМ!$D$10+'СЕТ СН'!$G$5-'СЕТ СН'!$G$17</f>
        <v>2967.5932555899999</v>
      </c>
      <c r="L68" s="36">
        <f>SUMIFS(СВЦЭМ!$C$33:$C$776,СВЦЭМ!$A$33:$A$776,$A68,СВЦЭМ!$B$33:$B$776,L$47)+'СЕТ СН'!$G$9+СВЦЭМ!$D$10+'СЕТ СН'!$G$5-'СЕТ СН'!$G$17</f>
        <v>2974.2790593099999</v>
      </c>
      <c r="M68" s="36">
        <f>SUMIFS(СВЦЭМ!$C$33:$C$776,СВЦЭМ!$A$33:$A$776,$A68,СВЦЭМ!$B$33:$B$776,M$47)+'СЕТ СН'!$G$9+СВЦЭМ!$D$10+'СЕТ СН'!$G$5-'СЕТ СН'!$G$17</f>
        <v>2979.12553093</v>
      </c>
      <c r="N68" s="36">
        <f>SUMIFS(СВЦЭМ!$C$33:$C$776,СВЦЭМ!$A$33:$A$776,$A68,СВЦЭМ!$B$33:$B$776,N$47)+'СЕТ СН'!$G$9+СВЦЭМ!$D$10+'СЕТ СН'!$G$5-'СЕТ СН'!$G$17</f>
        <v>3010.9354578000002</v>
      </c>
      <c r="O68" s="36">
        <f>SUMIFS(СВЦЭМ!$C$33:$C$776,СВЦЭМ!$A$33:$A$776,$A68,СВЦЭМ!$B$33:$B$776,O$47)+'СЕТ СН'!$G$9+СВЦЭМ!$D$10+'СЕТ СН'!$G$5-'СЕТ СН'!$G$17</f>
        <v>3008.7266572200001</v>
      </c>
      <c r="P68" s="36">
        <f>SUMIFS(СВЦЭМ!$C$33:$C$776,СВЦЭМ!$A$33:$A$776,$A68,СВЦЭМ!$B$33:$B$776,P$47)+'СЕТ СН'!$G$9+СВЦЭМ!$D$10+'СЕТ СН'!$G$5-'СЕТ СН'!$G$17</f>
        <v>3031.5708789800001</v>
      </c>
      <c r="Q68" s="36">
        <f>SUMIFS(СВЦЭМ!$C$33:$C$776,СВЦЭМ!$A$33:$A$776,$A68,СВЦЭМ!$B$33:$B$776,Q$47)+'СЕТ СН'!$G$9+СВЦЭМ!$D$10+'СЕТ СН'!$G$5-'СЕТ СН'!$G$17</f>
        <v>3034.5492709300001</v>
      </c>
      <c r="R68" s="36">
        <f>SUMIFS(СВЦЭМ!$C$33:$C$776,СВЦЭМ!$A$33:$A$776,$A68,СВЦЭМ!$B$33:$B$776,R$47)+'СЕТ СН'!$G$9+СВЦЭМ!$D$10+'СЕТ СН'!$G$5-'СЕТ СН'!$G$17</f>
        <v>3018.67179846</v>
      </c>
      <c r="S68" s="36">
        <f>SUMIFS(СВЦЭМ!$C$33:$C$776,СВЦЭМ!$A$33:$A$776,$A68,СВЦЭМ!$B$33:$B$776,S$47)+'СЕТ СН'!$G$9+СВЦЭМ!$D$10+'СЕТ СН'!$G$5-'СЕТ СН'!$G$17</f>
        <v>3000.0872707400003</v>
      </c>
      <c r="T68" s="36">
        <f>SUMIFS(СВЦЭМ!$C$33:$C$776,СВЦЭМ!$A$33:$A$776,$A68,СВЦЭМ!$B$33:$B$776,T$47)+'СЕТ СН'!$G$9+СВЦЭМ!$D$10+'СЕТ СН'!$G$5-'СЕТ СН'!$G$17</f>
        <v>2983.08201573</v>
      </c>
      <c r="U68" s="36">
        <f>SUMIFS(СВЦЭМ!$C$33:$C$776,СВЦЭМ!$A$33:$A$776,$A68,СВЦЭМ!$B$33:$B$776,U$47)+'СЕТ СН'!$G$9+СВЦЭМ!$D$10+'СЕТ СН'!$G$5-'СЕТ СН'!$G$17</f>
        <v>2992.22179018</v>
      </c>
      <c r="V68" s="36">
        <f>SUMIFS(СВЦЭМ!$C$33:$C$776,СВЦЭМ!$A$33:$A$776,$A68,СВЦЭМ!$B$33:$B$776,V$47)+'СЕТ СН'!$G$9+СВЦЭМ!$D$10+'СЕТ СН'!$G$5-'СЕТ СН'!$G$17</f>
        <v>3004.6493910600002</v>
      </c>
      <c r="W68" s="36">
        <f>SUMIFS(СВЦЭМ!$C$33:$C$776,СВЦЭМ!$A$33:$A$776,$A68,СВЦЭМ!$B$33:$B$776,W$47)+'СЕТ СН'!$G$9+СВЦЭМ!$D$10+'СЕТ СН'!$G$5-'СЕТ СН'!$G$17</f>
        <v>3030.2363851600003</v>
      </c>
      <c r="X68" s="36">
        <f>SUMIFS(СВЦЭМ!$C$33:$C$776,СВЦЭМ!$A$33:$A$776,$A68,СВЦЭМ!$B$33:$B$776,X$47)+'СЕТ СН'!$G$9+СВЦЭМ!$D$10+'СЕТ СН'!$G$5-'СЕТ СН'!$G$17</f>
        <v>3033.1951398400001</v>
      </c>
      <c r="Y68" s="36">
        <f>SUMIFS(СВЦЭМ!$C$33:$C$776,СВЦЭМ!$A$33:$A$776,$A68,СВЦЭМ!$B$33:$B$776,Y$47)+'СЕТ СН'!$G$9+СВЦЭМ!$D$10+'СЕТ СН'!$G$5-'СЕТ СН'!$G$17</f>
        <v>3044.1616300800001</v>
      </c>
    </row>
    <row r="69" spans="1:27" ht="15.5" x14ac:dyDescent="0.25">
      <c r="A69" s="35">
        <f t="shared" si="1"/>
        <v>43852</v>
      </c>
      <c r="B69" s="36">
        <f>SUMIFS(СВЦЭМ!$C$33:$C$776,СВЦЭМ!$A$33:$A$776,$A69,СВЦЭМ!$B$33:$B$776,B$47)+'СЕТ СН'!$G$9+СВЦЭМ!$D$10+'СЕТ СН'!$G$5-'СЕТ СН'!$G$17</f>
        <v>3044.9920476699999</v>
      </c>
      <c r="C69" s="36">
        <f>SUMIFS(СВЦЭМ!$C$33:$C$776,СВЦЭМ!$A$33:$A$776,$A69,СВЦЭМ!$B$33:$B$776,C$47)+'СЕТ СН'!$G$9+СВЦЭМ!$D$10+'СЕТ СН'!$G$5-'СЕТ СН'!$G$17</f>
        <v>3055.6559547800002</v>
      </c>
      <c r="D69" s="36">
        <f>SUMIFS(СВЦЭМ!$C$33:$C$776,СВЦЭМ!$A$33:$A$776,$A69,СВЦЭМ!$B$33:$B$776,D$47)+'СЕТ СН'!$G$9+СВЦЭМ!$D$10+'СЕТ СН'!$G$5-'СЕТ СН'!$G$17</f>
        <v>3069.38101938</v>
      </c>
      <c r="E69" s="36">
        <f>SUMIFS(СВЦЭМ!$C$33:$C$776,СВЦЭМ!$A$33:$A$776,$A69,СВЦЭМ!$B$33:$B$776,E$47)+'СЕТ СН'!$G$9+СВЦЭМ!$D$10+'СЕТ СН'!$G$5-'СЕТ СН'!$G$17</f>
        <v>3072.38197868</v>
      </c>
      <c r="F69" s="36">
        <f>SUMIFS(СВЦЭМ!$C$33:$C$776,СВЦЭМ!$A$33:$A$776,$A69,СВЦЭМ!$B$33:$B$776,F$47)+'СЕТ СН'!$G$9+СВЦЭМ!$D$10+'СЕТ СН'!$G$5-'СЕТ СН'!$G$17</f>
        <v>3061.01382646</v>
      </c>
      <c r="G69" s="36">
        <f>SUMIFS(СВЦЭМ!$C$33:$C$776,СВЦЭМ!$A$33:$A$776,$A69,СВЦЭМ!$B$33:$B$776,G$47)+'СЕТ СН'!$G$9+СВЦЭМ!$D$10+'СЕТ СН'!$G$5-'СЕТ СН'!$G$17</f>
        <v>3041.3543528099999</v>
      </c>
      <c r="H69" s="36">
        <f>SUMIFS(СВЦЭМ!$C$33:$C$776,СВЦЭМ!$A$33:$A$776,$A69,СВЦЭМ!$B$33:$B$776,H$47)+'СЕТ СН'!$G$9+СВЦЭМ!$D$10+'СЕТ СН'!$G$5-'СЕТ СН'!$G$17</f>
        <v>3003.4796453200001</v>
      </c>
      <c r="I69" s="36">
        <f>SUMIFS(СВЦЭМ!$C$33:$C$776,СВЦЭМ!$A$33:$A$776,$A69,СВЦЭМ!$B$33:$B$776,I$47)+'СЕТ СН'!$G$9+СВЦЭМ!$D$10+'СЕТ СН'!$G$5-'СЕТ СН'!$G$17</f>
        <v>2983.87908591</v>
      </c>
      <c r="J69" s="36">
        <f>SUMIFS(СВЦЭМ!$C$33:$C$776,СВЦЭМ!$A$33:$A$776,$A69,СВЦЭМ!$B$33:$B$776,J$47)+'СЕТ СН'!$G$9+СВЦЭМ!$D$10+'СЕТ СН'!$G$5-'СЕТ СН'!$G$17</f>
        <v>2965.3769631200003</v>
      </c>
      <c r="K69" s="36">
        <f>SUMIFS(СВЦЭМ!$C$33:$C$776,СВЦЭМ!$A$33:$A$776,$A69,СВЦЭМ!$B$33:$B$776,K$47)+'СЕТ СН'!$G$9+СВЦЭМ!$D$10+'СЕТ СН'!$G$5-'СЕТ СН'!$G$17</f>
        <v>2969.1471854000001</v>
      </c>
      <c r="L69" s="36">
        <f>SUMIFS(СВЦЭМ!$C$33:$C$776,СВЦЭМ!$A$33:$A$776,$A69,СВЦЭМ!$B$33:$B$776,L$47)+'СЕТ СН'!$G$9+СВЦЭМ!$D$10+'СЕТ СН'!$G$5-'СЕТ СН'!$G$17</f>
        <v>2962.51056926</v>
      </c>
      <c r="M69" s="36">
        <f>SUMIFS(СВЦЭМ!$C$33:$C$776,СВЦЭМ!$A$33:$A$776,$A69,СВЦЭМ!$B$33:$B$776,M$47)+'СЕТ СН'!$G$9+СВЦЭМ!$D$10+'СЕТ СН'!$G$5-'СЕТ СН'!$G$17</f>
        <v>2975.81506954</v>
      </c>
      <c r="N69" s="36">
        <f>SUMIFS(СВЦЭМ!$C$33:$C$776,СВЦЭМ!$A$33:$A$776,$A69,СВЦЭМ!$B$33:$B$776,N$47)+'СЕТ СН'!$G$9+СВЦЭМ!$D$10+'СЕТ СН'!$G$5-'СЕТ СН'!$G$17</f>
        <v>3000.97463797</v>
      </c>
      <c r="O69" s="36">
        <f>SUMIFS(СВЦЭМ!$C$33:$C$776,СВЦЭМ!$A$33:$A$776,$A69,СВЦЭМ!$B$33:$B$776,O$47)+'СЕТ СН'!$G$9+СВЦЭМ!$D$10+'СЕТ СН'!$G$5-'СЕТ СН'!$G$17</f>
        <v>3017.91410597</v>
      </c>
      <c r="P69" s="36">
        <f>SUMIFS(СВЦЭМ!$C$33:$C$776,СВЦЭМ!$A$33:$A$776,$A69,СВЦЭМ!$B$33:$B$776,P$47)+'СЕТ СН'!$G$9+СВЦЭМ!$D$10+'СЕТ СН'!$G$5-'СЕТ СН'!$G$17</f>
        <v>3038.1747817800001</v>
      </c>
      <c r="Q69" s="36">
        <f>SUMIFS(СВЦЭМ!$C$33:$C$776,СВЦЭМ!$A$33:$A$776,$A69,СВЦЭМ!$B$33:$B$776,Q$47)+'СЕТ СН'!$G$9+СВЦЭМ!$D$10+'СЕТ СН'!$G$5-'СЕТ СН'!$G$17</f>
        <v>3049.8200416200002</v>
      </c>
      <c r="R69" s="36">
        <f>SUMIFS(СВЦЭМ!$C$33:$C$776,СВЦЭМ!$A$33:$A$776,$A69,СВЦЭМ!$B$33:$B$776,R$47)+'СЕТ СН'!$G$9+СВЦЭМ!$D$10+'СЕТ СН'!$G$5-'СЕТ СН'!$G$17</f>
        <v>3038.44290572</v>
      </c>
      <c r="S69" s="36">
        <f>SUMIFS(СВЦЭМ!$C$33:$C$776,СВЦЭМ!$A$33:$A$776,$A69,СВЦЭМ!$B$33:$B$776,S$47)+'СЕТ СН'!$G$9+СВЦЭМ!$D$10+'СЕТ СН'!$G$5-'СЕТ СН'!$G$17</f>
        <v>3016.3300803500001</v>
      </c>
      <c r="T69" s="36">
        <f>SUMIFS(СВЦЭМ!$C$33:$C$776,СВЦЭМ!$A$33:$A$776,$A69,СВЦЭМ!$B$33:$B$776,T$47)+'СЕТ СН'!$G$9+СВЦЭМ!$D$10+'СЕТ СН'!$G$5-'СЕТ СН'!$G$17</f>
        <v>2996.7389893899999</v>
      </c>
      <c r="U69" s="36">
        <f>SUMIFS(СВЦЭМ!$C$33:$C$776,СВЦЭМ!$A$33:$A$776,$A69,СВЦЭМ!$B$33:$B$776,U$47)+'СЕТ СН'!$G$9+СВЦЭМ!$D$10+'СЕТ СН'!$G$5-'СЕТ СН'!$G$17</f>
        <v>2999.1605882600002</v>
      </c>
      <c r="V69" s="36">
        <f>SUMIFS(СВЦЭМ!$C$33:$C$776,СВЦЭМ!$A$33:$A$776,$A69,СВЦЭМ!$B$33:$B$776,V$47)+'СЕТ СН'!$G$9+СВЦЭМ!$D$10+'СЕТ СН'!$G$5-'СЕТ СН'!$G$17</f>
        <v>2995.4365405899998</v>
      </c>
      <c r="W69" s="36">
        <f>SUMIFS(СВЦЭМ!$C$33:$C$776,СВЦЭМ!$A$33:$A$776,$A69,СВЦЭМ!$B$33:$B$776,W$47)+'СЕТ СН'!$G$9+СВЦЭМ!$D$10+'СЕТ СН'!$G$5-'СЕТ СН'!$G$17</f>
        <v>3007.9246419700003</v>
      </c>
      <c r="X69" s="36">
        <f>SUMIFS(СВЦЭМ!$C$33:$C$776,СВЦЭМ!$A$33:$A$776,$A69,СВЦЭМ!$B$33:$B$776,X$47)+'СЕТ СН'!$G$9+СВЦЭМ!$D$10+'СЕТ СН'!$G$5-'СЕТ СН'!$G$17</f>
        <v>3024.5174980100001</v>
      </c>
      <c r="Y69" s="36">
        <f>SUMIFS(СВЦЭМ!$C$33:$C$776,СВЦЭМ!$A$33:$A$776,$A69,СВЦЭМ!$B$33:$B$776,Y$47)+'СЕТ СН'!$G$9+СВЦЭМ!$D$10+'СЕТ СН'!$G$5-'СЕТ СН'!$G$17</f>
        <v>3035.5601182199998</v>
      </c>
    </row>
    <row r="70" spans="1:27" ht="15.5" x14ac:dyDescent="0.25">
      <c r="A70" s="35">
        <f t="shared" si="1"/>
        <v>43853</v>
      </c>
      <c r="B70" s="36">
        <f>SUMIFS(СВЦЭМ!$C$33:$C$776,СВЦЭМ!$A$33:$A$776,$A70,СВЦЭМ!$B$33:$B$776,B$47)+'СЕТ СН'!$G$9+СВЦЭМ!$D$10+'СЕТ СН'!$G$5-'СЕТ СН'!$G$17</f>
        <v>3058.6348749500003</v>
      </c>
      <c r="C70" s="36">
        <f>SUMIFS(СВЦЭМ!$C$33:$C$776,СВЦЭМ!$A$33:$A$776,$A70,СВЦЭМ!$B$33:$B$776,C$47)+'СЕТ СН'!$G$9+СВЦЭМ!$D$10+'СЕТ СН'!$G$5-'СЕТ СН'!$G$17</f>
        <v>3066.4172216800002</v>
      </c>
      <c r="D70" s="36">
        <f>SUMIFS(СВЦЭМ!$C$33:$C$776,СВЦЭМ!$A$33:$A$776,$A70,СВЦЭМ!$B$33:$B$776,D$47)+'СЕТ СН'!$G$9+СВЦЭМ!$D$10+'СЕТ СН'!$G$5-'СЕТ СН'!$G$17</f>
        <v>3085.14565627</v>
      </c>
      <c r="E70" s="36">
        <f>SUMIFS(СВЦЭМ!$C$33:$C$776,СВЦЭМ!$A$33:$A$776,$A70,СВЦЭМ!$B$33:$B$776,E$47)+'СЕТ СН'!$G$9+СВЦЭМ!$D$10+'СЕТ СН'!$G$5-'СЕТ СН'!$G$17</f>
        <v>3085.96504925</v>
      </c>
      <c r="F70" s="36">
        <f>SUMIFS(СВЦЭМ!$C$33:$C$776,СВЦЭМ!$A$33:$A$776,$A70,СВЦЭМ!$B$33:$B$776,F$47)+'СЕТ СН'!$G$9+СВЦЭМ!$D$10+'СЕТ СН'!$G$5-'СЕТ СН'!$G$17</f>
        <v>3081.0896991</v>
      </c>
      <c r="G70" s="36">
        <f>SUMIFS(СВЦЭМ!$C$33:$C$776,СВЦЭМ!$A$33:$A$776,$A70,СВЦЭМ!$B$33:$B$776,G$47)+'СЕТ СН'!$G$9+СВЦЭМ!$D$10+'СЕТ СН'!$G$5-'СЕТ СН'!$G$17</f>
        <v>3073.9374516299999</v>
      </c>
      <c r="H70" s="36">
        <f>SUMIFS(СВЦЭМ!$C$33:$C$776,СВЦЭМ!$A$33:$A$776,$A70,СВЦЭМ!$B$33:$B$776,H$47)+'СЕТ СН'!$G$9+СВЦЭМ!$D$10+'СЕТ СН'!$G$5-'СЕТ СН'!$G$17</f>
        <v>3026.0220027099999</v>
      </c>
      <c r="I70" s="36">
        <f>SUMIFS(СВЦЭМ!$C$33:$C$776,СВЦЭМ!$A$33:$A$776,$A70,СВЦЭМ!$B$33:$B$776,I$47)+'СЕТ СН'!$G$9+СВЦЭМ!$D$10+'СЕТ СН'!$G$5-'СЕТ СН'!$G$17</f>
        <v>3007.7541599200003</v>
      </c>
      <c r="J70" s="36">
        <f>SUMIFS(СВЦЭМ!$C$33:$C$776,СВЦЭМ!$A$33:$A$776,$A70,СВЦЭМ!$B$33:$B$776,J$47)+'СЕТ СН'!$G$9+СВЦЭМ!$D$10+'СЕТ СН'!$G$5-'СЕТ СН'!$G$17</f>
        <v>2997.1311269299999</v>
      </c>
      <c r="K70" s="36">
        <f>SUMIFS(СВЦЭМ!$C$33:$C$776,СВЦЭМ!$A$33:$A$776,$A70,СВЦЭМ!$B$33:$B$776,K$47)+'СЕТ СН'!$G$9+СВЦЭМ!$D$10+'СЕТ СН'!$G$5-'СЕТ СН'!$G$17</f>
        <v>2996.02205215</v>
      </c>
      <c r="L70" s="36">
        <f>SUMIFS(СВЦЭМ!$C$33:$C$776,СВЦЭМ!$A$33:$A$776,$A70,СВЦЭМ!$B$33:$B$776,L$47)+'СЕТ СН'!$G$9+СВЦЭМ!$D$10+'СЕТ СН'!$G$5-'СЕТ СН'!$G$17</f>
        <v>2988.3737814400001</v>
      </c>
      <c r="M70" s="36">
        <f>SUMIFS(СВЦЭМ!$C$33:$C$776,СВЦЭМ!$A$33:$A$776,$A70,СВЦЭМ!$B$33:$B$776,M$47)+'СЕТ СН'!$G$9+СВЦЭМ!$D$10+'СЕТ СН'!$G$5-'СЕТ СН'!$G$17</f>
        <v>2987.5731595900002</v>
      </c>
      <c r="N70" s="36">
        <f>SUMIFS(СВЦЭМ!$C$33:$C$776,СВЦЭМ!$A$33:$A$776,$A70,СВЦЭМ!$B$33:$B$776,N$47)+'СЕТ СН'!$G$9+СВЦЭМ!$D$10+'СЕТ СН'!$G$5-'СЕТ СН'!$G$17</f>
        <v>3012.58095624</v>
      </c>
      <c r="O70" s="36">
        <f>SUMIFS(СВЦЭМ!$C$33:$C$776,СВЦЭМ!$A$33:$A$776,$A70,СВЦЭМ!$B$33:$B$776,O$47)+'СЕТ СН'!$G$9+СВЦЭМ!$D$10+'СЕТ СН'!$G$5-'СЕТ СН'!$G$17</f>
        <v>3016.83170359</v>
      </c>
      <c r="P70" s="36">
        <f>SUMIFS(СВЦЭМ!$C$33:$C$776,СВЦЭМ!$A$33:$A$776,$A70,СВЦЭМ!$B$33:$B$776,P$47)+'СЕТ СН'!$G$9+СВЦЭМ!$D$10+'СЕТ СН'!$G$5-'СЕТ СН'!$G$17</f>
        <v>3036.9177090600001</v>
      </c>
      <c r="Q70" s="36">
        <f>SUMIFS(СВЦЭМ!$C$33:$C$776,СВЦЭМ!$A$33:$A$776,$A70,СВЦЭМ!$B$33:$B$776,Q$47)+'СЕТ СН'!$G$9+СВЦЭМ!$D$10+'СЕТ СН'!$G$5-'СЕТ СН'!$G$17</f>
        <v>3058.9740013999999</v>
      </c>
      <c r="R70" s="36">
        <f>SUMIFS(СВЦЭМ!$C$33:$C$776,СВЦЭМ!$A$33:$A$776,$A70,СВЦЭМ!$B$33:$B$776,R$47)+'СЕТ СН'!$G$9+СВЦЭМ!$D$10+'СЕТ СН'!$G$5-'СЕТ СН'!$G$17</f>
        <v>3028.4936913299998</v>
      </c>
      <c r="S70" s="36">
        <f>SUMIFS(СВЦЭМ!$C$33:$C$776,СВЦЭМ!$A$33:$A$776,$A70,СВЦЭМ!$B$33:$B$776,S$47)+'СЕТ СН'!$G$9+СВЦЭМ!$D$10+'СЕТ СН'!$G$5-'СЕТ СН'!$G$17</f>
        <v>3008.9040826800001</v>
      </c>
      <c r="T70" s="36">
        <f>SUMIFS(СВЦЭМ!$C$33:$C$776,СВЦЭМ!$A$33:$A$776,$A70,СВЦЭМ!$B$33:$B$776,T$47)+'СЕТ СН'!$G$9+СВЦЭМ!$D$10+'СЕТ СН'!$G$5-'СЕТ СН'!$G$17</f>
        <v>2989.57635519</v>
      </c>
      <c r="U70" s="36">
        <f>SUMIFS(СВЦЭМ!$C$33:$C$776,СВЦЭМ!$A$33:$A$776,$A70,СВЦЭМ!$B$33:$B$776,U$47)+'СЕТ СН'!$G$9+СВЦЭМ!$D$10+'СЕТ СН'!$G$5-'СЕТ СН'!$G$17</f>
        <v>2999.8663708300001</v>
      </c>
      <c r="V70" s="36">
        <f>SUMIFS(СВЦЭМ!$C$33:$C$776,СВЦЭМ!$A$33:$A$776,$A70,СВЦЭМ!$B$33:$B$776,V$47)+'СЕТ СН'!$G$9+СВЦЭМ!$D$10+'СЕТ СН'!$G$5-'СЕТ СН'!$G$17</f>
        <v>3009.1194226900002</v>
      </c>
      <c r="W70" s="36">
        <f>SUMIFS(СВЦЭМ!$C$33:$C$776,СВЦЭМ!$A$33:$A$776,$A70,СВЦЭМ!$B$33:$B$776,W$47)+'СЕТ СН'!$G$9+СВЦЭМ!$D$10+'СЕТ СН'!$G$5-'СЕТ СН'!$G$17</f>
        <v>3035.9420346100001</v>
      </c>
      <c r="X70" s="36">
        <f>SUMIFS(СВЦЭМ!$C$33:$C$776,СВЦЭМ!$A$33:$A$776,$A70,СВЦЭМ!$B$33:$B$776,X$47)+'СЕТ СН'!$G$9+СВЦЭМ!$D$10+'СЕТ СН'!$G$5-'СЕТ СН'!$G$17</f>
        <v>3048.75749855</v>
      </c>
      <c r="Y70" s="36">
        <f>SUMIFS(СВЦЭМ!$C$33:$C$776,СВЦЭМ!$A$33:$A$776,$A70,СВЦЭМ!$B$33:$B$776,Y$47)+'СЕТ СН'!$G$9+СВЦЭМ!$D$10+'СЕТ СН'!$G$5-'СЕТ СН'!$G$17</f>
        <v>3057.0324602400001</v>
      </c>
    </row>
    <row r="71" spans="1:27" ht="15.5" x14ac:dyDescent="0.25">
      <c r="A71" s="35">
        <f t="shared" si="1"/>
        <v>43854</v>
      </c>
      <c r="B71" s="36">
        <f>SUMIFS(СВЦЭМ!$C$33:$C$776,СВЦЭМ!$A$33:$A$776,$A71,СВЦЭМ!$B$33:$B$776,B$47)+'СЕТ СН'!$G$9+СВЦЭМ!$D$10+'СЕТ СН'!$G$5-'СЕТ СН'!$G$17</f>
        <v>3015.1444311200003</v>
      </c>
      <c r="C71" s="36">
        <f>SUMIFS(СВЦЭМ!$C$33:$C$776,СВЦЭМ!$A$33:$A$776,$A71,СВЦЭМ!$B$33:$B$776,C$47)+'СЕТ СН'!$G$9+СВЦЭМ!$D$10+'СЕТ СН'!$G$5-'СЕТ СН'!$G$17</f>
        <v>3030.6379752100001</v>
      </c>
      <c r="D71" s="36">
        <f>SUMIFS(СВЦЭМ!$C$33:$C$776,СВЦЭМ!$A$33:$A$776,$A71,СВЦЭМ!$B$33:$B$776,D$47)+'СЕТ СН'!$G$9+СВЦЭМ!$D$10+'СЕТ СН'!$G$5-'СЕТ СН'!$G$17</f>
        <v>3044.7382376700002</v>
      </c>
      <c r="E71" s="36">
        <f>SUMIFS(СВЦЭМ!$C$33:$C$776,СВЦЭМ!$A$33:$A$776,$A71,СВЦЭМ!$B$33:$B$776,E$47)+'СЕТ СН'!$G$9+СВЦЭМ!$D$10+'СЕТ СН'!$G$5-'СЕТ СН'!$G$17</f>
        <v>3056.0906066400003</v>
      </c>
      <c r="F71" s="36">
        <f>SUMIFS(СВЦЭМ!$C$33:$C$776,СВЦЭМ!$A$33:$A$776,$A71,СВЦЭМ!$B$33:$B$776,F$47)+'СЕТ СН'!$G$9+СВЦЭМ!$D$10+'СЕТ СН'!$G$5-'СЕТ СН'!$G$17</f>
        <v>3047.7369075400002</v>
      </c>
      <c r="G71" s="36">
        <f>SUMIFS(СВЦЭМ!$C$33:$C$776,СВЦЭМ!$A$33:$A$776,$A71,СВЦЭМ!$B$33:$B$776,G$47)+'СЕТ СН'!$G$9+СВЦЭМ!$D$10+'СЕТ СН'!$G$5-'СЕТ СН'!$G$17</f>
        <v>3024.5659000800001</v>
      </c>
      <c r="H71" s="36">
        <f>SUMIFS(СВЦЭМ!$C$33:$C$776,СВЦЭМ!$A$33:$A$776,$A71,СВЦЭМ!$B$33:$B$776,H$47)+'СЕТ СН'!$G$9+СВЦЭМ!$D$10+'СЕТ СН'!$G$5-'СЕТ СН'!$G$17</f>
        <v>2979.79291509</v>
      </c>
      <c r="I71" s="36">
        <f>SUMIFS(СВЦЭМ!$C$33:$C$776,СВЦЭМ!$A$33:$A$776,$A71,СВЦЭМ!$B$33:$B$776,I$47)+'СЕТ СН'!$G$9+СВЦЭМ!$D$10+'СЕТ СН'!$G$5-'СЕТ СН'!$G$17</f>
        <v>2969.3745865199999</v>
      </c>
      <c r="J71" s="36">
        <f>SUMIFS(СВЦЭМ!$C$33:$C$776,СВЦЭМ!$A$33:$A$776,$A71,СВЦЭМ!$B$33:$B$776,J$47)+'СЕТ СН'!$G$9+СВЦЭМ!$D$10+'СЕТ СН'!$G$5-'СЕТ СН'!$G$17</f>
        <v>2952.9334414800001</v>
      </c>
      <c r="K71" s="36">
        <f>SUMIFS(СВЦЭМ!$C$33:$C$776,СВЦЭМ!$A$33:$A$776,$A71,СВЦЭМ!$B$33:$B$776,K$47)+'СЕТ СН'!$G$9+СВЦЭМ!$D$10+'СЕТ СН'!$G$5-'СЕТ СН'!$G$17</f>
        <v>2953.0284284899999</v>
      </c>
      <c r="L71" s="36">
        <f>SUMIFS(СВЦЭМ!$C$33:$C$776,СВЦЭМ!$A$33:$A$776,$A71,СВЦЭМ!$B$33:$B$776,L$47)+'СЕТ СН'!$G$9+СВЦЭМ!$D$10+'СЕТ СН'!$G$5-'СЕТ СН'!$G$17</f>
        <v>2952.14974351</v>
      </c>
      <c r="M71" s="36">
        <f>SUMIFS(СВЦЭМ!$C$33:$C$776,СВЦЭМ!$A$33:$A$776,$A71,СВЦЭМ!$B$33:$B$776,M$47)+'СЕТ СН'!$G$9+СВЦЭМ!$D$10+'СЕТ СН'!$G$5-'СЕТ СН'!$G$17</f>
        <v>2963.2363885599998</v>
      </c>
      <c r="N71" s="36">
        <f>SUMIFS(СВЦЭМ!$C$33:$C$776,СВЦЭМ!$A$33:$A$776,$A71,СВЦЭМ!$B$33:$B$776,N$47)+'СЕТ СН'!$G$9+СВЦЭМ!$D$10+'СЕТ СН'!$G$5-'СЕТ СН'!$G$17</f>
        <v>2964.4580455400001</v>
      </c>
      <c r="O71" s="36">
        <f>SUMIFS(СВЦЭМ!$C$33:$C$776,СВЦЭМ!$A$33:$A$776,$A71,СВЦЭМ!$B$33:$B$776,O$47)+'СЕТ СН'!$G$9+СВЦЭМ!$D$10+'СЕТ СН'!$G$5-'СЕТ СН'!$G$17</f>
        <v>2973.5344489300001</v>
      </c>
      <c r="P71" s="36">
        <f>SUMIFS(СВЦЭМ!$C$33:$C$776,СВЦЭМ!$A$33:$A$776,$A71,СВЦЭМ!$B$33:$B$776,P$47)+'СЕТ СН'!$G$9+СВЦЭМ!$D$10+'СЕТ СН'!$G$5-'СЕТ СН'!$G$17</f>
        <v>2989.5791307099998</v>
      </c>
      <c r="Q71" s="36">
        <f>SUMIFS(СВЦЭМ!$C$33:$C$776,СВЦЭМ!$A$33:$A$776,$A71,СВЦЭМ!$B$33:$B$776,Q$47)+'СЕТ СН'!$G$9+СВЦЭМ!$D$10+'СЕТ СН'!$G$5-'СЕТ СН'!$G$17</f>
        <v>3006.6767479600003</v>
      </c>
      <c r="R71" s="36">
        <f>SUMIFS(СВЦЭМ!$C$33:$C$776,СВЦЭМ!$A$33:$A$776,$A71,СВЦЭМ!$B$33:$B$776,R$47)+'СЕТ СН'!$G$9+СВЦЭМ!$D$10+'СЕТ СН'!$G$5-'СЕТ СН'!$G$17</f>
        <v>3005.2320341600002</v>
      </c>
      <c r="S71" s="36">
        <f>SUMIFS(СВЦЭМ!$C$33:$C$776,СВЦЭМ!$A$33:$A$776,$A71,СВЦЭМ!$B$33:$B$776,S$47)+'СЕТ СН'!$G$9+СВЦЭМ!$D$10+'СЕТ СН'!$G$5-'СЕТ СН'!$G$17</f>
        <v>3003.0531483</v>
      </c>
      <c r="T71" s="36">
        <f>SUMIFS(СВЦЭМ!$C$33:$C$776,СВЦЭМ!$A$33:$A$776,$A71,СВЦЭМ!$B$33:$B$776,T$47)+'СЕТ СН'!$G$9+СВЦЭМ!$D$10+'СЕТ СН'!$G$5-'СЕТ СН'!$G$17</f>
        <v>2972.9796792300003</v>
      </c>
      <c r="U71" s="36">
        <f>SUMIFS(СВЦЭМ!$C$33:$C$776,СВЦЭМ!$A$33:$A$776,$A71,СВЦЭМ!$B$33:$B$776,U$47)+'СЕТ СН'!$G$9+СВЦЭМ!$D$10+'СЕТ СН'!$G$5-'СЕТ СН'!$G$17</f>
        <v>2978.4688596200003</v>
      </c>
      <c r="V71" s="36">
        <f>SUMIFS(СВЦЭМ!$C$33:$C$776,СВЦЭМ!$A$33:$A$776,$A71,СВЦЭМ!$B$33:$B$776,V$47)+'СЕТ СН'!$G$9+СВЦЭМ!$D$10+'СЕТ СН'!$G$5-'СЕТ СН'!$G$17</f>
        <v>2981.7602767799999</v>
      </c>
      <c r="W71" s="36">
        <f>SUMIFS(СВЦЭМ!$C$33:$C$776,СВЦЭМ!$A$33:$A$776,$A71,СВЦЭМ!$B$33:$B$776,W$47)+'СЕТ СН'!$G$9+СВЦЭМ!$D$10+'СЕТ СН'!$G$5-'СЕТ СН'!$G$17</f>
        <v>2998.3625266399999</v>
      </c>
      <c r="X71" s="36">
        <f>SUMIFS(СВЦЭМ!$C$33:$C$776,СВЦЭМ!$A$33:$A$776,$A71,СВЦЭМ!$B$33:$B$776,X$47)+'СЕТ СН'!$G$9+СВЦЭМ!$D$10+'СЕТ СН'!$G$5-'СЕТ СН'!$G$17</f>
        <v>3001.9159282600003</v>
      </c>
      <c r="Y71" s="36">
        <f>SUMIFS(СВЦЭМ!$C$33:$C$776,СВЦЭМ!$A$33:$A$776,$A71,СВЦЭМ!$B$33:$B$776,Y$47)+'СЕТ СН'!$G$9+СВЦЭМ!$D$10+'СЕТ СН'!$G$5-'СЕТ СН'!$G$17</f>
        <v>3007.1151568400001</v>
      </c>
    </row>
    <row r="72" spans="1:27" ht="15.5" x14ac:dyDescent="0.25">
      <c r="A72" s="35">
        <f t="shared" si="1"/>
        <v>43855</v>
      </c>
      <c r="B72" s="36">
        <f>SUMIFS(СВЦЭМ!$C$33:$C$776,СВЦЭМ!$A$33:$A$776,$A72,СВЦЭМ!$B$33:$B$776,B$47)+'СЕТ СН'!$G$9+СВЦЭМ!$D$10+'СЕТ СН'!$G$5-'СЕТ СН'!$G$17</f>
        <v>3045.3286437400002</v>
      </c>
      <c r="C72" s="36">
        <f>SUMIFS(СВЦЭМ!$C$33:$C$776,СВЦЭМ!$A$33:$A$776,$A72,СВЦЭМ!$B$33:$B$776,C$47)+'СЕТ СН'!$G$9+СВЦЭМ!$D$10+'СЕТ СН'!$G$5-'СЕТ СН'!$G$17</f>
        <v>3068.9935559</v>
      </c>
      <c r="D72" s="36">
        <f>SUMIFS(СВЦЭМ!$C$33:$C$776,СВЦЭМ!$A$33:$A$776,$A72,СВЦЭМ!$B$33:$B$776,D$47)+'СЕТ СН'!$G$9+СВЦЭМ!$D$10+'СЕТ СН'!$G$5-'СЕТ СН'!$G$17</f>
        <v>3091.7406923600001</v>
      </c>
      <c r="E72" s="36">
        <f>SUMIFS(СВЦЭМ!$C$33:$C$776,СВЦЭМ!$A$33:$A$776,$A72,СВЦЭМ!$B$33:$B$776,E$47)+'СЕТ СН'!$G$9+СВЦЭМ!$D$10+'СЕТ СН'!$G$5-'СЕТ СН'!$G$17</f>
        <v>3100.3619230900003</v>
      </c>
      <c r="F72" s="36">
        <f>SUMIFS(СВЦЭМ!$C$33:$C$776,СВЦЭМ!$A$33:$A$776,$A72,СВЦЭМ!$B$33:$B$776,F$47)+'СЕТ СН'!$G$9+СВЦЭМ!$D$10+'СЕТ СН'!$G$5-'СЕТ СН'!$G$17</f>
        <v>3065.6055993499999</v>
      </c>
      <c r="G72" s="36">
        <f>SUMIFS(СВЦЭМ!$C$33:$C$776,СВЦЭМ!$A$33:$A$776,$A72,СВЦЭМ!$B$33:$B$776,G$47)+'СЕТ СН'!$G$9+СВЦЭМ!$D$10+'СЕТ СН'!$G$5-'СЕТ СН'!$G$17</f>
        <v>3057.56329478</v>
      </c>
      <c r="H72" s="36">
        <f>SUMIFS(СВЦЭМ!$C$33:$C$776,СВЦЭМ!$A$33:$A$776,$A72,СВЦЭМ!$B$33:$B$776,H$47)+'СЕТ СН'!$G$9+СВЦЭМ!$D$10+'СЕТ СН'!$G$5-'СЕТ СН'!$G$17</f>
        <v>3033.5705291700001</v>
      </c>
      <c r="I72" s="36">
        <f>SUMIFS(СВЦЭМ!$C$33:$C$776,СВЦЭМ!$A$33:$A$776,$A72,СВЦЭМ!$B$33:$B$776,I$47)+'СЕТ СН'!$G$9+СВЦЭМ!$D$10+'СЕТ СН'!$G$5-'СЕТ СН'!$G$17</f>
        <v>3019.1838037400003</v>
      </c>
      <c r="J72" s="36">
        <f>SUMIFS(СВЦЭМ!$C$33:$C$776,СВЦЭМ!$A$33:$A$776,$A72,СВЦЭМ!$B$33:$B$776,J$47)+'СЕТ СН'!$G$9+СВЦЭМ!$D$10+'СЕТ СН'!$G$5-'СЕТ СН'!$G$17</f>
        <v>3000.62850131</v>
      </c>
      <c r="K72" s="36">
        <f>SUMIFS(СВЦЭМ!$C$33:$C$776,СВЦЭМ!$A$33:$A$776,$A72,СВЦЭМ!$B$33:$B$776,K$47)+'СЕТ СН'!$G$9+СВЦЭМ!$D$10+'СЕТ СН'!$G$5-'СЕТ СН'!$G$17</f>
        <v>2967.53912507</v>
      </c>
      <c r="L72" s="36">
        <f>SUMIFS(СВЦЭМ!$C$33:$C$776,СВЦЭМ!$A$33:$A$776,$A72,СВЦЭМ!$B$33:$B$776,L$47)+'СЕТ СН'!$G$9+СВЦЭМ!$D$10+'СЕТ СН'!$G$5-'СЕТ СН'!$G$17</f>
        <v>2954.10964289</v>
      </c>
      <c r="M72" s="36">
        <f>SUMIFS(СВЦЭМ!$C$33:$C$776,СВЦЭМ!$A$33:$A$776,$A72,СВЦЭМ!$B$33:$B$776,M$47)+'СЕТ СН'!$G$9+СВЦЭМ!$D$10+'СЕТ СН'!$G$5-'СЕТ СН'!$G$17</f>
        <v>2980.5217797099999</v>
      </c>
      <c r="N72" s="36">
        <f>SUMIFS(СВЦЭМ!$C$33:$C$776,СВЦЭМ!$A$33:$A$776,$A72,СВЦЭМ!$B$33:$B$776,N$47)+'СЕТ СН'!$G$9+СВЦЭМ!$D$10+'СЕТ СН'!$G$5-'СЕТ СН'!$G$17</f>
        <v>3001.3546664599999</v>
      </c>
      <c r="O72" s="36">
        <f>SUMIFS(СВЦЭМ!$C$33:$C$776,СВЦЭМ!$A$33:$A$776,$A72,СВЦЭМ!$B$33:$B$776,O$47)+'СЕТ СН'!$G$9+СВЦЭМ!$D$10+'СЕТ СН'!$G$5-'СЕТ СН'!$G$17</f>
        <v>3008.4085613000002</v>
      </c>
      <c r="P72" s="36">
        <f>SUMIFS(СВЦЭМ!$C$33:$C$776,СВЦЭМ!$A$33:$A$776,$A72,СВЦЭМ!$B$33:$B$776,P$47)+'СЕТ СН'!$G$9+СВЦЭМ!$D$10+'СЕТ СН'!$G$5-'СЕТ СН'!$G$17</f>
        <v>3024.1811169500002</v>
      </c>
      <c r="Q72" s="36">
        <f>SUMIFS(СВЦЭМ!$C$33:$C$776,СВЦЭМ!$A$33:$A$776,$A72,СВЦЭМ!$B$33:$B$776,Q$47)+'СЕТ СН'!$G$9+СВЦЭМ!$D$10+'СЕТ СН'!$G$5-'СЕТ СН'!$G$17</f>
        <v>3034.4944962700001</v>
      </c>
      <c r="R72" s="36">
        <f>SUMIFS(СВЦЭМ!$C$33:$C$776,СВЦЭМ!$A$33:$A$776,$A72,СВЦЭМ!$B$33:$B$776,R$47)+'СЕТ СН'!$G$9+СВЦЭМ!$D$10+'СЕТ СН'!$G$5-'СЕТ СН'!$G$17</f>
        <v>3033.92837839</v>
      </c>
      <c r="S72" s="36">
        <f>SUMIFS(СВЦЭМ!$C$33:$C$776,СВЦЭМ!$A$33:$A$776,$A72,СВЦЭМ!$B$33:$B$776,S$47)+'СЕТ СН'!$G$9+СВЦЭМ!$D$10+'СЕТ СН'!$G$5-'СЕТ СН'!$G$17</f>
        <v>3032.64913514</v>
      </c>
      <c r="T72" s="36">
        <f>SUMIFS(СВЦЭМ!$C$33:$C$776,СВЦЭМ!$A$33:$A$776,$A72,СВЦЭМ!$B$33:$B$776,T$47)+'СЕТ СН'!$G$9+СВЦЭМ!$D$10+'СЕТ СН'!$G$5-'СЕТ СН'!$G$17</f>
        <v>3003.0746024499999</v>
      </c>
      <c r="U72" s="36">
        <f>SUMIFS(СВЦЭМ!$C$33:$C$776,СВЦЭМ!$A$33:$A$776,$A72,СВЦЭМ!$B$33:$B$776,U$47)+'СЕТ СН'!$G$9+СВЦЭМ!$D$10+'СЕТ СН'!$G$5-'СЕТ СН'!$G$17</f>
        <v>3012.7732677499998</v>
      </c>
      <c r="V72" s="36">
        <f>SUMIFS(СВЦЭМ!$C$33:$C$776,СВЦЭМ!$A$33:$A$776,$A72,СВЦЭМ!$B$33:$B$776,V$47)+'СЕТ СН'!$G$9+СВЦЭМ!$D$10+'СЕТ СН'!$G$5-'СЕТ СН'!$G$17</f>
        <v>3014.2724137800001</v>
      </c>
      <c r="W72" s="36">
        <f>SUMIFS(СВЦЭМ!$C$33:$C$776,СВЦЭМ!$A$33:$A$776,$A72,СВЦЭМ!$B$33:$B$776,W$47)+'СЕТ СН'!$G$9+СВЦЭМ!$D$10+'СЕТ СН'!$G$5-'СЕТ СН'!$G$17</f>
        <v>3024.6102511099998</v>
      </c>
      <c r="X72" s="36">
        <f>SUMIFS(СВЦЭМ!$C$33:$C$776,СВЦЭМ!$A$33:$A$776,$A72,СВЦЭМ!$B$33:$B$776,X$47)+'СЕТ СН'!$G$9+СВЦЭМ!$D$10+'СЕТ СН'!$G$5-'СЕТ СН'!$G$17</f>
        <v>3031.2657375500003</v>
      </c>
      <c r="Y72" s="36">
        <f>SUMIFS(СВЦЭМ!$C$33:$C$776,СВЦЭМ!$A$33:$A$776,$A72,СВЦЭМ!$B$33:$B$776,Y$47)+'СЕТ СН'!$G$9+СВЦЭМ!$D$10+'СЕТ СН'!$G$5-'СЕТ СН'!$G$17</f>
        <v>3046.2445365100002</v>
      </c>
    </row>
    <row r="73" spans="1:27" ht="15.5" x14ac:dyDescent="0.25">
      <c r="A73" s="35">
        <f t="shared" si="1"/>
        <v>43856</v>
      </c>
      <c r="B73" s="36">
        <f>SUMIFS(СВЦЭМ!$C$33:$C$776,СВЦЭМ!$A$33:$A$776,$A73,СВЦЭМ!$B$33:$B$776,B$47)+'СЕТ СН'!$G$9+СВЦЭМ!$D$10+'СЕТ СН'!$G$5-'СЕТ СН'!$G$17</f>
        <v>3030.7285796300002</v>
      </c>
      <c r="C73" s="36">
        <f>SUMIFS(СВЦЭМ!$C$33:$C$776,СВЦЭМ!$A$33:$A$776,$A73,СВЦЭМ!$B$33:$B$776,C$47)+'СЕТ СН'!$G$9+СВЦЭМ!$D$10+'СЕТ СН'!$G$5-'СЕТ СН'!$G$17</f>
        <v>3051.21252542</v>
      </c>
      <c r="D73" s="36">
        <f>SUMIFS(СВЦЭМ!$C$33:$C$776,СВЦЭМ!$A$33:$A$776,$A73,СВЦЭМ!$B$33:$B$776,D$47)+'СЕТ СН'!$G$9+СВЦЭМ!$D$10+'СЕТ СН'!$G$5-'СЕТ СН'!$G$17</f>
        <v>3083.86599686</v>
      </c>
      <c r="E73" s="36">
        <f>SUMIFS(СВЦЭМ!$C$33:$C$776,СВЦЭМ!$A$33:$A$776,$A73,СВЦЭМ!$B$33:$B$776,E$47)+'СЕТ СН'!$G$9+СВЦЭМ!$D$10+'СЕТ СН'!$G$5-'СЕТ СН'!$G$17</f>
        <v>3102.8159428200001</v>
      </c>
      <c r="F73" s="36">
        <f>SUMIFS(СВЦЭМ!$C$33:$C$776,СВЦЭМ!$A$33:$A$776,$A73,СВЦЭМ!$B$33:$B$776,F$47)+'СЕТ СН'!$G$9+СВЦЭМ!$D$10+'СЕТ СН'!$G$5-'СЕТ СН'!$G$17</f>
        <v>3070.5203429000003</v>
      </c>
      <c r="G73" s="36">
        <f>SUMIFS(СВЦЭМ!$C$33:$C$776,СВЦЭМ!$A$33:$A$776,$A73,СВЦЭМ!$B$33:$B$776,G$47)+'СЕТ СН'!$G$9+СВЦЭМ!$D$10+'СЕТ СН'!$G$5-'СЕТ СН'!$G$17</f>
        <v>3040.8954096299999</v>
      </c>
      <c r="H73" s="36">
        <f>SUMIFS(СВЦЭМ!$C$33:$C$776,СВЦЭМ!$A$33:$A$776,$A73,СВЦЭМ!$B$33:$B$776,H$47)+'СЕТ СН'!$G$9+СВЦЭМ!$D$10+'СЕТ СН'!$G$5-'СЕТ СН'!$G$17</f>
        <v>3011.96692889</v>
      </c>
      <c r="I73" s="36">
        <f>SUMIFS(СВЦЭМ!$C$33:$C$776,СВЦЭМ!$A$33:$A$776,$A73,СВЦЭМ!$B$33:$B$776,I$47)+'СЕТ СН'!$G$9+СВЦЭМ!$D$10+'СЕТ СН'!$G$5-'СЕТ СН'!$G$17</f>
        <v>2996.8850218100001</v>
      </c>
      <c r="J73" s="36">
        <f>SUMIFS(СВЦЭМ!$C$33:$C$776,СВЦЭМ!$A$33:$A$776,$A73,СВЦЭМ!$B$33:$B$776,J$47)+'СЕТ СН'!$G$9+СВЦЭМ!$D$10+'СЕТ СН'!$G$5-'СЕТ СН'!$G$17</f>
        <v>2970.3216054899999</v>
      </c>
      <c r="K73" s="36">
        <f>SUMIFS(СВЦЭМ!$C$33:$C$776,СВЦЭМ!$A$33:$A$776,$A73,СВЦЭМ!$B$33:$B$776,K$47)+'СЕТ СН'!$G$9+СВЦЭМ!$D$10+'СЕТ СН'!$G$5-'СЕТ СН'!$G$17</f>
        <v>2941.76424133</v>
      </c>
      <c r="L73" s="36">
        <f>SUMIFS(СВЦЭМ!$C$33:$C$776,СВЦЭМ!$A$33:$A$776,$A73,СВЦЭМ!$B$33:$B$776,L$47)+'СЕТ СН'!$G$9+СВЦЭМ!$D$10+'СЕТ СН'!$G$5-'СЕТ СН'!$G$17</f>
        <v>2933.0944159300002</v>
      </c>
      <c r="M73" s="36">
        <f>SUMIFS(СВЦЭМ!$C$33:$C$776,СВЦЭМ!$A$33:$A$776,$A73,СВЦЭМ!$B$33:$B$776,M$47)+'СЕТ СН'!$G$9+СВЦЭМ!$D$10+'СЕТ СН'!$G$5-'СЕТ СН'!$G$17</f>
        <v>2964.8409866900001</v>
      </c>
      <c r="N73" s="36">
        <f>SUMIFS(СВЦЭМ!$C$33:$C$776,СВЦЭМ!$A$33:$A$776,$A73,СВЦЭМ!$B$33:$B$776,N$47)+'СЕТ СН'!$G$9+СВЦЭМ!$D$10+'СЕТ СН'!$G$5-'СЕТ СН'!$G$17</f>
        <v>2975.7371916800003</v>
      </c>
      <c r="O73" s="36">
        <f>SUMIFS(СВЦЭМ!$C$33:$C$776,СВЦЭМ!$A$33:$A$776,$A73,СВЦЭМ!$B$33:$B$776,O$47)+'СЕТ СН'!$G$9+СВЦЭМ!$D$10+'СЕТ СН'!$G$5-'СЕТ СН'!$G$17</f>
        <v>2986.6259236300002</v>
      </c>
      <c r="P73" s="36">
        <f>SUMIFS(СВЦЭМ!$C$33:$C$776,СВЦЭМ!$A$33:$A$776,$A73,СВЦЭМ!$B$33:$B$776,P$47)+'СЕТ СН'!$G$9+СВЦЭМ!$D$10+'СЕТ СН'!$G$5-'СЕТ СН'!$G$17</f>
        <v>3001.34955631</v>
      </c>
      <c r="Q73" s="36">
        <f>SUMIFS(СВЦЭМ!$C$33:$C$776,СВЦЭМ!$A$33:$A$776,$A73,СВЦЭМ!$B$33:$B$776,Q$47)+'СЕТ СН'!$G$9+СВЦЭМ!$D$10+'СЕТ СН'!$G$5-'СЕТ СН'!$G$17</f>
        <v>3014.2584292900001</v>
      </c>
      <c r="R73" s="36">
        <f>SUMIFS(СВЦЭМ!$C$33:$C$776,СВЦЭМ!$A$33:$A$776,$A73,СВЦЭМ!$B$33:$B$776,R$47)+'СЕТ СН'!$G$9+СВЦЭМ!$D$10+'СЕТ СН'!$G$5-'СЕТ СН'!$G$17</f>
        <v>3012.2958467100002</v>
      </c>
      <c r="S73" s="36">
        <f>SUMIFS(СВЦЭМ!$C$33:$C$776,СВЦЭМ!$A$33:$A$776,$A73,СВЦЭМ!$B$33:$B$776,S$47)+'СЕТ СН'!$G$9+СВЦЭМ!$D$10+'СЕТ СН'!$G$5-'СЕТ СН'!$G$17</f>
        <v>3016.8688574799999</v>
      </c>
      <c r="T73" s="36">
        <f>SUMIFS(СВЦЭМ!$C$33:$C$776,СВЦЭМ!$A$33:$A$776,$A73,СВЦЭМ!$B$33:$B$776,T$47)+'СЕТ СН'!$G$9+СВЦЭМ!$D$10+'СЕТ СН'!$G$5-'СЕТ СН'!$G$17</f>
        <v>2990.9395918</v>
      </c>
      <c r="U73" s="36">
        <f>SUMIFS(СВЦЭМ!$C$33:$C$776,СВЦЭМ!$A$33:$A$776,$A73,СВЦЭМ!$B$33:$B$776,U$47)+'СЕТ СН'!$G$9+СВЦЭМ!$D$10+'СЕТ СН'!$G$5-'СЕТ СН'!$G$17</f>
        <v>2996.1046010700002</v>
      </c>
      <c r="V73" s="36">
        <f>SUMIFS(СВЦЭМ!$C$33:$C$776,СВЦЭМ!$A$33:$A$776,$A73,СВЦЭМ!$B$33:$B$776,V$47)+'СЕТ СН'!$G$9+СВЦЭМ!$D$10+'СЕТ СН'!$G$5-'СЕТ СН'!$G$17</f>
        <v>2997.8906965400001</v>
      </c>
      <c r="W73" s="36">
        <f>SUMIFS(СВЦЭМ!$C$33:$C$776,СВЦЭМ!$A$33:$A$776,$A73,СВЦЭМ!$B$33:$B$776,W$47)+'СЕТ СН'!$G$9+СВЦЭМ!$D$10+'СЕТ СН'!$G$5-'СЕТ СН'!$G$17</f>
        <v>3010.64219361</v>
      </c>
      <c r="X73" s="36">
        <f>SUMIFS(СВЦЭМ!$C$33:$C$776,СВЦЭМ!$A$33:$A$776,$A73,СВЦЭМ!$B$33:$B$776,X$47)+'СЕТ СН'!$G$9+СВЦЭМ!$D$10+'СЕТ СН'!$G$5-'СЕТ СН'!$G$17</f>
        <v>3014.9078471299999</v>
      </c>
      <c r="Y73" s="36">
        <f>SUMIFS(СВЦЭМ!$C$33:$C$776,СВЦЭМ!$A$33:$A$776,$A73,СВЦЭМ!$B$33:$B$776,Y$47)+'СЕТ СН'!$G$9+СВЦЭМ!$D$10+'СЕТ СН'!$G$5-'СЕТ СН'!$G$17</f>
        <v>3022.96139971</v>
      </c>
    </row>
    <row r="74" spans="1:27" ht="15.5" x14ac:dyDescent="0.25">
      <c r="A74" s="35">
        <f t="shared" si="1"/>
        <v>43857</v>
      </c>
      <c r="B74" s="36">
        <f>SUMIFS(СВЦЭМ!$C$33:$C$776,СВЦЭМ!$A$33:$A$776,$A74,СВЦЭМ!$B$33:$B$776,B$47)+'СЕТ СН'!$G$9+СВЦЭМ!$D$10+'СЕТ СН'!$G$5-'СЕТ СН'!$G$17</f>
        <v>3045.6853916800001</v>
      </c>
      <c r="C74" s="36">
        <f>SUMIFS(СВЦЭМ!$C$33:$C$776,СВЦЭМ!$A$33:$A$776,$A74,СВЦЭМ!$B$33:$B$776,C$47)+'СЕТ СН'!$G$9+СВЦЭМ!$D$10+'СЕТ СН'!$G$5-'СЕТ СН'!$G$17</f>
        <v>3055.4829839900003</v>
      </c>
      <c r="D74" s="36">
        <f>SUMIFS(СВЦЭМ!$C$33:$C$776,СВЦЭМ!$A$33:$A$776,$A74,СВЦЭМ!$B$33:$B$776,D$47)+'СЕТ СН'!$G$9+СВЦЭМ!$D$10+'СЕТ СН'!$G$5-'СЕТ СН'!$G$17</f>
        <v>3069.3277076100003</v>
      </c>
      <c r="E74" s="36">
        <f>SUMIFS(СВЦЭМ!$C$33:$C$776,СВЦЭМ!$A$33:$A$776,$A74,СВЦЭМ!$B$33:$B$776,E$47)+'СЕТ СН'!$G$9+СВЦЭМ!$D$10+'СЕТ СН'!$G$5-'СЕТ СН'!$G$17</f>
        <v>3080.0041476400002</v>
      </c>
      <c r="F74" s="36">
        <f>SUMIFS(СВЦЭМ!$C$33:$C$776,СВЦЭМ!$A$33:$A$776,$A74,СВЦЭМ!$B$33:$B$776,F$47)+'СЕТ СН'!$G$9+СВЦЭМ!$D$10+'СЕТ СН'!$G$5-'СЕТ СН'!$G$17</f>
        <v>3075.6213551199999</v>
      </c>
      <c r="G74" s="36">
        <f>SUMIFS(СВЦЭМ!$C$33:$C$776,СВЦЭМ!$A$33:$A$776,$A74,СВЦЭМ!$B$33:$B$776,G$47)+'СЕТ СН'!$G$9+СВЦЭМ!$D$10+'СЕТ СН'!$G$5-'СЕТ СН'!$G$17</f>
        <v>3067.7431564400003</v>
      </c>
      <c r="H74" s="36">
        <f>SUMIFS(СВЦЭМ!$C$33:$C$776,СВЦЭМ!$A$33:$A$776,$A74,СВЦЭМ!$B$33:$B$776,H$47)+'СЕТ СН'!$G$9+СВЦЭМ!$D$10+'СЕТ СН'!$G$5-'СЕТ СН'!$G$17</f>
        <v>3027.0337043899999</v>
      </c>
      <c r="I74" s="36">
        <f>SUMIFS(СВЦЭМ!$C$33:$C$776,СВЦЭМ!$A$33:$A$776,$A74,СВЦЭМ!$B$33:$B$776,I$47)+'СЕТ СН'!$G$9+СВЦЭМ!$D$10+'СЕТ СН'!$G$5-'СЕТ СН'!$G$17</f>
        <v>3004.3402903000001</v>
      </c>
      <c r="J74" s="36">
        <f>SUMIFS(СВЦЭМ!$C$33:$C$776,СВЦЭМ!$A$33:$A$776,$A74,СВЦЭМ!$B$33:$B$776,J$47)+'СЕТ СН'!$G$9+СВЦЭМ!$D$10+'СЕТ СН'!$G$5-'СЕТ СН'!$G$17</f>
        <v>2965.3378871</v>
      </c>
      <c r="K74" s="36">
        <f>SUMIFS(СВЦЭМ!$C$33:$C$776,СВЦЭМ!$A$33:$A$776,$A74,СВЦЭМ!$B$33:$B$776,K$47)+'СЕТ СН'!$G$9+СВЦЭМ!$D$10+'СЕТ СН'!$G$5-'СЕТ СН'!$G$17</f>
        <v>2962.6818194400003</v>
      </c>
      <c r="L74" s="36">
        <f>SUMIFS(СВЦЭМ!$C$33:$C$776,СВЦЭМ!$A$33:$A$776,$A74,СВЦЭМ!$B$33:$B$776,L$47)+'СЕТ СН'!$G$9+СВЦЭМ!$D$10+'СЕТ СН'!$G$5-'СЕТ СН'!$G$17</f>
        <v>2974.8258771300002</v>
      </c>
      <c r="M74" s="36">
        <f>SUMIFS(СВЦЭМ!$C$33:$C$776,СВЦЭМ!$A$33:$A$776,$A74,СВЦЭМ!$B$33:$B$776,M$47)+'СЕТ СН'!$G$9+СВЦЭМ!$D$10+'СЕТ СН'!$G$5-'СЕТ СН'!$G$17</f>
        <v>2984.6528869700001</v>
      </c>
      <c r="N74" s="36">
        <f>SUMIFS(СВЦЭМ!$C$33:$C$776,СВЦЭМ!$A$33:$A$776,$A74,СВЦЭМ!$B$33:$B$776,N$47)+'СЕТ СН'!$G$9+СВЦЭМ!$D$10+'СЕТ СН'!$G$5-'СЕТ СН'!$G$17</f>
        <v>3005.01568898</v>
      </c>
      <c r="O74" s="36">
        <f>SUMIFS(СВЦЭМ!$C$33:$C$776,СВЦЭМ!$A$33:$A$776,$A74,СВЦЭМ!$B$33:$B$776,O$47)+'СЕТ СН'!$G$9+СВЦЭМ!$D$10+'СЕТ СН'!$G$5-'СЕТ СН'!$G$17</f>
        <v>3021.8692135700003</v>
      </c>
      <c r="P74" s="36">
        <f>SUMIFS(СВЦЭМ!$C$33:$C$776,СВЦЭМ!$A$33:$A$776,$A74,СВЦЭМ!$B$33:$B$776,P$47)+'СЕТ СН'!$G$9+СВЦЭМ!$D$10+'СЕТ СН'!$G$5-'СЕТ СН'!$G$17</f>
        <v>3043.8751258400002</v>
      </c>
      <c r="Q74" s="36">
        <f>SUMIFS(СВЦЭМ!$C$33:$C$776,СВЦЭМ!$A$33:$A$776,$A74,СВЦЭМ!$B$33:$B$776,Q$47)+'СЕТ СН'!$G$9+СВЦЭМ!$D$10+'СЕТ СН'!$G$5-'СЕТ СН'!$G$17</f>
        <v>3054.9830493999998</v>
      </c>
      <c r="R74" s="36">
        <f>SUMIFS(СВЦЭМ!$C$33:$C$776,СВЦЭМ!$A$33:$A$776,$A74,СВЦЭМ!$B$33:$B$776,R$47)+'СЕТ СН'!$G$9+СВЦЭМ!$D$10+'СЕТ СН'!$G$5-'СЕТ СН'!$G$17</f>
        <v>3053.5862808900001</v>
      </c>
      <c r="S74" s="36">
        <f>SUMIFS(СВЦЭМ!$C$33:$C$776,СВЦЭМ!$A$33:$A$776,$A74,СВЦЭМ!$B$33:$B$776,S$47)+'СЕТ СН'!$G$9+СВЦЭМ!$D$10+'СЕТ СН'!$G$5-'СЕТ СН'!$G$17</f>
        <v>3033.5148497300002</v>
      </c>
      <c r="T74" s="36">
        <f>SUMIFS(СВЦЭМ!$C$33:$C$776,СВЦЭМ!$A$33:$A$776,$A74,СВЦЭМ!$B$33:$B$776,T$47)+'СЕТ СН'!$G$9+СВЦЭМ!$D$10+'СЕТ СН'!$G$5-'СЕТ СН'!$G$17</f>
        <v>3004.3437424399999</v>
      </c>
      <c r="U74" s="36">
        <f>SUMIFS(СВЦЭМ!$C$33:$C$776,СВЦЭМ!$A$33:$A$776,$A74,СВЦЭМ!$B$33:$B$776,U$47)+'СЕТ СН'!$G$9+СВЦЭМ!$D$10+'СЕТ СН'!$G$5-'СЕТ СН'!$G$17</f>
        <v>3021.6925898500003</v>
      </c>
      <c r="V74" s="36">
        <f>SUMIFS(СВЦЭМ!$C$33:$C$776,СВЦЭМ!$A$33:$A$776,$A74,СВЦЭМ!$B$33:$B$776,V$47)+'СЕТ СН'!$G$9+СВЦЭМ!$D$10+'СЕТ СН'!$G$5-'СЕТ СН'!$G$17</f>
        <v>3018.8049337000002</v>
      </c>
      <c r="W74" s="36">
        <f>SUMIFS(СВЦЭМ!$C$33:$C$776,СВЦЭМ!$A$33:$A$776,$A74,СВЦЭМ!$B$33:$B$776,W$47)+'СЕТ СН'!$G$9+СВЦЭМ!$D$10+'СЕТ СН'!$G$5-'СЕТ СН'!$G$17</f>
        <v>3029.3373442500001</v>
      </c>
      <c r="X74" s="36">
        <f>SUMIFS(СВЦЭМ!$C$33:$C$776,СВЦЭМ!$A$33:$A$776,$A74,СВЦЭМ!$B$33:$B$776,X$47)+'СЕТ СН'!$G$9+СВЦЭМ!$D$10+'СЕТ СН'!$G$5-'СЕТ СН'!$G$17</f>
        <v>3035.2402984099999</v>
      </c>
      <c r="Y74" s="36">
        <f>SUMIFS(СВЦЭМ!$C$33:$C$776,СВЦЭМ!$A$33:$A$776,$A74,СВЦЭМ!$B$33:$B$776,Y$47)+'СЕТ СН'!$G$9+СВЦЭМ!$D$10+'СЕТ СН'!$G$5-'СЕТ СН'!$G$17</f>
        <v>3050.4048015500002</v>
      </c>
    </row>
    <row r="75" spans="1:27" ht="15.5" x14ac:dyDescent="0.25">
      <c r="A75" s="35">
        <f t="shared" si="1"/>
        <v>43858</v>
      </c>
      <c r="B75" s="36">
        <f>SUMIFS(СВЦЭМ!$C$33:$C$776,СВЦЭМ!$A$33:$A$776,$A75,СВЦЭМ!$B$33:$B$776,B$47)+'СЕТ СН'!$G$9+СВЦЭМ!$D$10+'СЕТ СН'!$G$5-'СЕТ СН'!$G$17</f>
        <v>3001.40236779</v>
      </c>
      <c r="C75" s="36">
        <f>SUMIFS(СВЦЭМ!$C$33:$C$776,СВЦЭМ!$A$33:$A$776,$A75,СВЦЭМ!$B$33:$B$776,C$47)+'СЕТ СН'!$G$9+СВЦЭМ!$D$10+'СЕТ СН'!$G$5-'СЕТ СН'!$G$17</f>
        <v>3033.1167608999999</v>
      </c>
      <c r="D75" s="36">
        <f>SUMIFS(СВЦЭМ!$C$33:$C$776,СВЦЭМ!$A$33:$A$776,$A75,СВЦЭМ!$B$33:$B$776,D$47)+'СЕТ СН'!$G$9+СВЦЭМ!$D$10+'СЕТ СН'!$G$5-'СЕТ СН'!$G$17</f>
        <v>3051.4010340599998</v>
      </c>
      <c r="E75" s="36">
        <f>SUMIFS(СВЦЭМ!$C$33:$C$776,СВЦЭМ!$A$33:$A$776,$A75,СВЦЭМ!$B$33:$B$776,E$47)+'СЕТ СН'!$G$9+СВЦЭМ!$D$10+'СЕТ СН'!$G$5-'СЕТ СН'!$G$17</f>
        <v>3051.7855345799999</v>
      </c>
      <c r="F75" s="36">
        <f>SUMIFS(СВЦЭМ!$C$33:$C$776,СВЦЭМ!$A$33:$A$776,$A75,СВЦЭМ!$B$33:$B$776,F$47)+'СЕТ СН'!$G$9+СВЦЭМ!$D$10+'СЕТ СН'!$G$5-'СЕТ СН'!$G$17</f>
        <v>3055.8170790300001</v>
      </c>
      <c r="G75" s="36">
        <f>SUMIFS(СВЦЭМ!$C$33:$C$776,СВЦЭМ!$A$33:$A$776,$A75,СВЦЭМ!$B$33:$B$776,G$47)+'СЕТ СН'!$G$9+СВЦЭМ!$D$10+'СЕТ СН'!$G$5-'СЕТ СН'!$G$17</f>
        <v>3038.4060019400004</v>
      </c>
      <c r="H75" s="36">
        <f>SUMIFS(СВЦЭМ!$C$33:$C$776,СВЦЭМ!$A$33:$A$776,$A75,СВЦЭМ!$B$33:$B$776,H$47)+'СЕТ СН'!$G$9+СВЦЭМ!$D$10+'СЕТ СН'!$G$5-'СЕТ СН'!$G$17</f>
        <v>3008.4233801</v>
      </c>
      <c r="I75" s="36">
        <f>SUMIFS(СВЦЭМ!$C$33:$C$776,СВЦЭМ!$A$33:$A$776,$A75,СВЦЭМ!$B$33:$B$776,I$47)+'СЕТ СН'!$G$9+СВЦЭМ!$D$10+'СЕТ СН'!$G$5-'СЕТ СН'!$G$17</f>
        <v>2966.1599086300002</v>
      </c>
      <c r="J75" s="36">
        <f>SUMIFS(СВЦЭМ!$C$33:$C$776,СВЦЭМ!$A$33:$A$776,$A75,СВЦЭМ!$B$33:$B$776,J$47)+'СЕТ СН'!$G$9+СВЦЭМ!$D$10+'СЕТ СН'!$G$5-'СЕТ СН'!$G$17</f>
        <v>2951.8516578899998</v>
      </c>
      <c r="K75" s="36">
        <f>SUMIFS(СВЦЭМ!$C$33:$C$776,СВЦЭМ!$A$33:$A$776,$A75,СВЦЭМ!$B$33:$B$776,K$47)+'СЕТ СН'!$G$9+СВЦЭМ!$D$10+'СЕТ СН'!$G$5-'СЕТ СН'!$G$17</f>
        <v>2941.1963022200002</v>
      </c>
      <c r="L75" s="36">
        <f>SUMIFS(СВЦЭМ!$C$33:$C$776,СВЦЭМ!$A$33:$A$776,$A75,СВЦЭМ!$B$33:$B$776,L$47)+'СЕТ СН'!$G$9+СВЦЭМ!$D$10+'СЕТ СН'!$G$5-'СЕТ СН'!$G$17</f>
        <v>2934.8061354000001</v>
      </c>
      <c r="M75" s="36">
        <f>SUMIFS(СВЦЭМ!$C$33:$C$776,СВЦЭМ!$A$33:$A$776,$A75,СВЦЭМ!$B$33:$B$776,M$47)+'СЕТ СН'!$G$9+СВЦЭМ!$D$10+'СЕТ СН'!$G$5-'СЕТ СН'!$G$17</f>
        <v>2966.4227105099999</v>
      </c>
      <c r="N75" s="36">
        <f>SUMIFS(СВЦЭМ!$C$33:$C$776,СВЦЭМ!$A$33:$A$776,$A75,СВЦЭМ!$B$33:$B$776,N$47)+'СЕТ СН'!$G$9+СВЦЭМ!$D$10+'СЕТ СН'!$G$5-'СЕТ СН'!$G$17</f>
        <v>2990.5436503700003</v>
      </c>
      <c r="O75" s="36">
        <f>SUMIFS(СВЦЭМ!$C$33:$C$776,СВЦЭМ!$A$33:$A$776,$A75,СВЦЭМ!$B$33:$B$776,O$47)+'СЕТ СН'!$G$9+СВЦЭМ!$D$10+'СЕТ СН'!$G$5-'СЕТ СН'!$G$17</f>
        <v>2980.1517773</v>
      </c>
      <c r="P75" s="36">
        <f>SUMIFS(СВЦЭМ!$C$33:$C$776,СВЦЭМ!$A$33:$A$776,$A75,СВЦЭМ!$B$33:$B$776,P$47)+'СЕТ СН'!$G$9+СВЦЭМ!$D$10+'СЕТ СН'!$G$5-'СЕТ СН'!$G$17</f>
        <v>2996.9129489699999</v>
      </c>
      <c r="Q75" s="36">
        <f>SUMIFS(СВЦЭМ!$C$33:$C$776,СВЦЭМ!$A$33:$A$776,$A75,СВЦЭМ!$B$33:$B$776,Q$47)+'СЕТ СН'!$G$9+СВЦЭМ!$D$10+'СЕТ СН'!$G$5-'СЕТ СН'!$G$17</f>
        <v>3007.7475204800003</v>
      </c>
      <c r="R75" s="36">
        <f>SUMIFS(СВЦЭМ!$C$33:$C$776,СВЦЭМ!$A$33:$A$776,$A75,СВЦЭМ!$B$33:$B$776,R$47)+'СЕТ СН'!$G$9+СВЦЭМ!$D$10+'СЕТ СН'!$G$5-'СЕТ СН'!$G$17</f>
        <v>3005.2942084599999</v>
      </c>
      <c r="S75" s="36">
        <f>SUMIFS(СВЦЭМ!$C$33:$C$776,СВЦЭМ!$A$33:$A$776,$A75,СВЦЭМ!$B$33:$B$776,S$47)+'СЕТ СН'!$G$9+СВЦЭМ!$D$10+'СЕТ СН'!$G$5-'СЕТ СН'!$G$17</f>
        <v>2991.5557019600001</v>
      </c>
      <c r="T75" s="36">
        <f>SUMIFS(СВЦЭМ!$C$33:$C$776,СВЦЭМ!$A$33:$A$776,$A75,СВЦЭМ!$B$33:$B$776,T$47)+'СЕТ СН'!$G$9+СВЦЭМ!$D$10+'СЕТ СН'!$G$5-'СЕТ СН'!$G$17</f>
        <v>2974.06995723</v>
      </c>
      <c r="U75" s="36">
        <f>SUMIFS(СВЦЭМ!$C$33:$C$776,СВЦЭМ!$A$33:$A$776,$A75,СВЦЭМ!$B$33:$B$776,U$47)+'СЕТ СН'!$G$9+СВЦЭМ!$D$10+'СЕТ СН'!$G$5-'СЕТ СН'!$G$17</f>
        <v>2969.8397804900001</v>
      </c>
      <c r="V75" s="36">
        <f>SUMIFS(СВЦЭМ!$C$33:$C$776,СВЦЭМ!$A$33:$A$776,$A75,СВЦЭМ!$B$33:$B$776,V$47)+'СЕТ СН'!$G$9+СВЦЭМ!$D$10+'СЕТ СН'!$G$5-'СЕТ СН'!$G$17</f>
        <v>2976.1895210000002</v>
      </c>
      <c r="W75" s="36">
        <f>SUMIFS(СВЦЭМ!$C$33:$C$776,СВЦЭМ!$A$33:$A$776,$A75,СВЦЭМ!$B$33:$B$776,W$47)+'СЕТ СН'!$G$9+СВЦЭМ!$D$10+'СЕТ СН'!$G$5-'СЕТ СН'!$G$17</f>
        <v>2983.4296546200003</v>
      </c>
      <c r="X75" s="36">
        <f>SUMIFS(СВЦЭМ!$C$33:$C$776,СВЦЭМ!$A$33:$A$776,$A75,СВЦЭМ!$B$33:$B$776,X$47)+'СЕТ СН'!$G$9+СВЦЭМ!$D$10+'СЕТ СН'!$G$5-'СЕТ СН'!$G$17</f>
        <v>2992.0253910700003</v>
      </c>
      <c r="Y75" s="36">
        <f>SUMIFS(СВЦЭМ!$C$33:$C$776,СВЦЭМ!$A$33:$A$776,$A75,СВЦЭМ!$B$33:$B$776,Y$47)+'СЕТ СН'!$G$9+СВЦЭМ!$D$10+'СЕТ СН'!$G$5-'СЕТ СН'!$G$17</f>
        <v>3017.0265113</v>
      </c>
    </row>
    <row r="76" spans="1:27" ht="15.5" x14ac:dyDescent="0.25">
      <c r="A76" s="35">
        <f t="shared" si="1"/>
        <v>43859</v>
      </c>
      <c r="B76" s="36">
        <f>SUMIFS(СВЦЭМ!$C$33:$C$776,СВЦЭМ!$A$33:$A$776,$A76,СВЦЭМ!$B$33:$B$776,B$47)+'СЕТ СН'!$G$9+СВЦЭМ!$D$10+'СЕТ СН'!$G$5-'СЕТ СН'!$G$17</f>
        <v>3056.0352227799999</v>
      </c>
      <c r="C76" s="36">
        <f>SUMIFS(СВЦЭМ!$C$33:$C$776,СВЦЭМ!$A$33:$A$776,$A76,СВЦЭМ!$B$33:$B$776,C$47)+'СЕТ СН'!$G$9+СВЦЭМ!$D$10+'СЕТ СН'!$G$5-'СЕТ СН'!$G$17</f>
        <v>3079.38420868</v>
      </c>
      <c r="D76" s="36">
        <f>SUMIFS(СВЦЭМ!$C$33:$C$776,СВЦЭМ!$A$33:$A$776,$A76,СВЦЭМ!$B$33:$B$776,D$47)+'СЕТ СН'!$G$9+СВЦЭМ!$D$10+'СЕТ СН'!$G$5-'СЕТ СН'!$G$17</f>
        <v>3081.1708259799998</v>
      </c>
      <c r="E76" s="36">
        <f>SUMIFS(СВЦЭМ!$C$33:$C$776,СВЦЭМ!$A$33:$A$776,$A76,СВЦЭМ!$B$33:$B$776,E$47)+'СЕТ СН'!$G$9+СВЦЭМ!$D$10+'СЕТ СН'!$G$5-'СЕТ СН'!$G$17</f>
        <v>3091.7078475799999</v>
      </c>
      <c r="F76" s="36">
        <f>SUMIFS(СВЦЭМ!$C$33:$C$776,СВЦЭМ!$A$33:$A$776,$A76,СВЦЭМ!$B$33:$B$776,F$47)+'СЕТ СН'!$G$9+СВЦЭМ!$D$10+'СЕТ СН'!$G$5-'СЕТ СН'!$G$17</f>
        <v>3103.2519475700001</v>
      </c>
      <c r="G76" s="36">
        <f>SUMIFS(СВЦЭМ!$C$33:$C$776,СВЦЭМ!$A$33:$A$776,$A76,СВЦЭМ!$B$33:$B$776,G$47)+'СЕТ СН'!$G$9+СВЦЭМ!$D$10+'СЕТ СН'!$G$5-'СЕТ СН'!$G$17</f>
        <v>3084.9724309900002</v>
      </c>
      <c r="H76" s="36">
        <f>SUMIFS(СВЦЭМ!$C$33:$C$776,СВЦЭМ!$A$33:$A$776,$A76,СВЦЭМ!$B$33:$B$776,H$47)+'СЕТ СН'!$G$9+СВЦЭМ!$D$10+'СЕТ СН'!$G$5-'СЕТ СН'!$G$17</f>
        <v>3047.4839473800002</v>
      </c>
      <c r="I76" s="36">
        <f>SUMIFS(СВЦЭМ!$C$33:$C$776,СВЦЭМ!$A$33:$A$776,$A76,СВЦЭМ!$B$33:$B$776,I$47)+'СЕТ СН'!$G$9+СВЦЭМ!$D$10+'СЕТ СН'!$G$5-'СЕТ СН'!$G$17</f>
        <v>3017.8549720400001</v>
      </c>
      <c r="J76" s="36">
        <f>SUMIFS(СВЦЭМ!$C$33:$C$776,СВЦЭМ!$A$33:$A$776,$A76,СВЦЭМ!$B$33:$B$776,J$47)+'СЕТ СН'!$G$9+СВЦЭМ!$D$10+'СЕТ СН'!$G$5-'СЕТ СН'!$G$17</f>
        <v>2987.8327379500001</v>
      </c>
      <c r="K76" s="36">
        <f>SUMIFS(СВЦЭМ!$C$33:$C$776,СВЦЭМ!$A$33:$A$776,$A76,СВЦЭМ!$B$33:$B$776,K$47)+'СЕТ СН'!$G$9+СВЦЭМ!$D$10+'СЕТ СН'!$G$5-'СЕТ СН'!$G$17</f>
        <v>2974.8216628300002</v>
      </c>
      <c r="L76" s="36">
        <f>SUMIFS(СВЦЭМ!$C$33:$C$776,СВЦЭМ!$A$33:$A$776,$A76,СВЦЭМ!$B$33:$B$776,L$47)+'СЕТ СН'!$G$9+СВЦЭМ!$D$10+'СЕТ СН'!$G$5-'СЕТ СН'!$G$17</f>
        <v>2957.6739411600001</v>
      </c>
      <c r="M76" s="36">
        <f>SUMIFS(СВЦЭМ!$C$33:$C$776,СВЦЭМ!$A$33:$A$776,$A76,СВЦЭМ!$B$33:$B$776,M$47)+'СЕТ СН'!$G$9+СВЦЭМ!$D$10+'СЕТ СН'!$G$5-'СЕТ СН'!$G$17</f>
        <v>2966.52439061</v>
      </c>
      <c r="N76" s="36">
        <f>SUMIFS(СВЦЭМ!$C$33:$C$776,СВЦЭМ!$A$33:$A$776,$A76,СВЦЭМ!$B$33:$B$776,N$47)+'СЕТ СН'!$G$9+СВЦЭМ!$D$10+'СЕТ СН'!$G$5-'СЕТ СН'!$G$17</f>
        <v>2988.0572976799999</v>
      </c>
      <c r="O76" s="36">
        <f>SUMIFS(СВЦЭМ!$C$33:$C$776,СВЦЭМ!$A$33:$A$776,$A76,СВЦЭМ!$B$33:$B$776,O$47)+'СЕТ СН'!$G$9+СВЦЭМ!$D$10+'СЕТ СН'!$G$5-'СЕТ СН'!$G$17</f>
        <v>3002.43520257</v>
      </c>
      <c r="P76" s="36">
        <f>SUMIFS(СВЦЭМ!$C$33:$C$776,СВЦЭМ!$A$33:$A$776,$A76,СВЦЭМ!$B$33:$B$776,P$47)+'СЕТ СН'!$G$9+СВЦЭМ!$D$10+'СЕТ СН'!$G$5-'СЕТ СН'!$G$17</f>
        <v>3032.48450538</v>
      </c>
      <c r="Q76" s="36">
        <f>SUMIFS(СВЦЭМ!$C$33:$C$776,СВЦЭМ!$A$33:$A$776,$A76,СВЦЭМ!$B$33:$B$776,Q$47)+'СЕТ СН'!$G$9+СВЦЭМ!$D$10+'СЕТ СН'!$G$5-'СЕТ СН'!$G$17</f>
        <v>3051.1259973800002</v>
      </c>
      <c r="R76" s="36">
        <f>SUMIFS(СВЦЭМ!$C$33:$C$776,СВЦЭМ!$A$33:$A$776,$A76,СВЦЭМ!$B$33:$B$776,R$47)+'СЕТ СН'!$G$9+СВЦЭМ!$D$10+'СЕТ СН'!$G$5-'СЕТ СН'!$G$17</f>
        <v>3037.29457877</v>
      </c>
      <c r="S76" s="36">
        <f>SUMIFS(СВЦЭМ!$C$33:$C$776,СВЦЭМ!$A$33:$A$776,$A76,СВЦЭМ!$B$33:$B$776,S$47)+'СЕТ СН'!$G$9+СВЦЭМ!$D$10+'СЕТ СН'!$G$5-'СЕТ СН'!$G$17</f>
        <v>3020.79553923</v>
      </c>
      <c r="T76" s="36">
        <f>SUMIFS(СВЦЭМ!$C$33:$C$776,СВЦЭМ!$A$33:$A$776,$A76,СВЦЭМ!$B$33:$B$776,T$47)+'СЕТ СН'!$G$9+СВЦЭМ!$D$10+'СЕТ СН'!$G$5-'СЕТ СН'!$G$17</f>
        <v>2999.1288342299999</v>
      </c>
      <c r="U76" s="36">
        <f>SUMIFS(СВЦЭМ!$C$33:$C$776,СВЦЭМ!$A$33:$A$776,$A76,СВЦЭМ!$B$33:$B$776,U$47)+'СЕТ СН'!$G$9+СВЦЭМ!$D$10+'СЕТ СН'!$G$5-'СЕТ СН'!$G$17</f>
        <v>2998.6652344100003</v>
      </c>
      <c r="V76" s="36">
        <f>SUMIFS(СВЦЭМ!$C$33:$C$776,СВЦЭМ!$A$33:$A$776,$A76,СВЦЭМ!$B$33:$B$776,V$47)+'СЕТ СН'!$G$9+СВЦЭМ!$D$10+'СЕТ СН'!$G$5-'СЕТ СН'!$G$17</f>
        <v>2989.67073579</v>
      </c>
      <c r="W76" s="36">
        <f>SUMIFS(СВЦЭМ!$C$33:$C$776,СВЦЭМ!$A$33:$A$776,$A76,СВЦЭМ!$B$33:$B$776,W$47)+'СЕТ СН'!$G$9+СВЦЭМ!$D$10+'СЕТ СН'!$G$5-'СЕТ СН'!$G$17</f>
        <v>3018.78820395</v>
      </c>
      <c r="X76" s="36">
        <f>SUMIFS(СВЦЭМ!$C$33:$C$776,СВЦЭМ!$A$33:$A$776,$A76,СВЦЭМ!$B$33:$B$776,X$47)+'СЕТ СН'!$G$9+СВЦЭМ!$D$10+'СЕТ СН'!$G$5-'СЕТ СН'!$G$17</f>
        <v>3004.1350095600001</v>
      </c>
      <c r="Y76" s="36">
        <f>SUMIFS(СВЦЭМ!$C$33:$C$776,СВЦЭМ!$A$33:$A$776,$A76,СВЦЭМ!$B$33:$B$776,Y$47)+'СЕТ СН'!$G$9+СВЦЭМ!$D$10+'СЕТ СН'!$G$5-'СЕТ СН'!$G$17</f>
        <v>3037.5455244200002</v>
      </c>
    </row>
    <row r="77" spans="1:27" ht="15.5" x14ac:dyDescent="0.25">
      <c r="A77" s="35">
        <f t="shared" si="1"/>
        <v>43860</v>
      </c>
      <c r="B77" s="36">
        <f>SUMIFS(СВЦЭМ!$C$33:$C$776,СВЦЭМ!$A$33:$A$776,$A77,СВЦЭМ!$B$33:$B$776,B$47)+'СЕТ СН'!$G$9+СВЦЭМ!$D$10+'СЕТ СН'!$G$5-'СЕТ СН'!$G$17</f>
        <v>3053.6472126600002</v>
      </c>
      <c r="C77" s="36">
        <f>SUMIFS(СВЦЭМ!$C$33:$C$776,СВЦЭМ!$A$33:$A$776,$A77,СВЦЭМ!$B$33:$B$776,C$47)+'СЕТ СН'!$G$9+СВЦЭМ!$D$10+'СЕТ СН'!$G$5-'СЕТ СН'!$G$17</f>
        <v>3075.6038848799999</v>
      </c>
      <c r="D77" s="36">
        <f>SUMIFS(СВЦЭМ!$C$33:$C$776,СВЦЭМ!$A$33:$A$776,$A77,СВЦЭМ!$B$33:$B$776,D$47)+'СЕТ СН'!$G$9+СВЦЭМ!$D$10+'СЕТ СН'!$G$5-'СЕТ СН'!$G$17</f>
        <v>3082.4691780800003</v>
      </c>
      <c r="E77" s="36">
        <f>SUMIFS(СВЦЭМ!$C$33:$C$776,СВЦЭМ!$A$33:$A$776,$A77,СВЦЭМ!$B$33:$B$776,E$47)+'СЕТ СН'!$G$9+СВЦЭМ!$D$10+'СЕТ СН'!$G$5-'СЕТ СН'!$G$17</f>
        <v>3084.7123667800001</v>
      </c>
      <c r="F77" s="36">
        <f>SUMIFS(СВЦЭМ!$C$33:$C$776,СВЦЭМ!$A$33:$A$776,$A77,СВЦЭМ!$B$33:$B$776,F$47)+'СЕТ СН'!$G$9+СВЦЭМ!$D$10+'СЕТ СН'!$G$5-'СЕТ СН'!$G$17</f>
        <v>3072.64478422</v>
      </c>
      <c r="G77" s="36">
        <f>SUMIFS(СВЦЭМ!$C$33:$C$776,СВЦЭМ!$A$33:$A$776,$A77,СВЦЭМ!$B$33:$B$776,G$47)+'СЕТ СН'!$G$9+СВЦЭМ!$D$10+'СЕТ СН'!$G$5-'СЕТ СН'!$G$17</f>
        <v>3060.2421094299998</v>
      </c>
      <c r="H77" s="36">
        <f>SUMIFS(СВЦЭМ!$C$33:$C$776,СВЦЭМ!$A$33:$A$776,$A77,СВЦЭМ!$B$33:$B$776,H$47)+'СЕТ СН'!$G$9+СВЦЭМ!$D$10+'СЕТ СН'!$G$5-'СЕТ СН'!$G$17</f>
        <v>3027.8788394000003</v>
      </c>
      <c r="I77" s="36">
        <f>SUMIFS(СВЦЭМ!$C$33:$C$776,СВЦЭМ!$A$33:$A$776,$A77,СВЦЭМ!$B$33:$B$776,I$47)+'СЕТ СН'!$G$9+СВЦЭМ!$D$10+'СЕТ СН'!$G$5-'СЕТ СН'!$G$17</f>
        <v>2998.8677456800001</v>
      </c>
      <c r="J77" s="36">
        <f>SUMIFS(СВЦЭМ!$C$33:$C$776,СВЦЭМ!$A$33:$A$776,$A77,СВЦЭМ!$B$33:$B$776,J$47)+'СЕТ СН'!$G$9+СВЦЭМ!$D$10+'СЕТ СН'!$G$5-'СЕТ СН'!$G$17</f>
        <v>2969.9358919199999</v>
      </c>
      <c r="K77" s="36">
        <f>SUMIFS(СВЦЭМ!$C$33:$C$776,СВЦЭМ!$A$33:$A$776,$A77,СВЦЭМ!$B$33:$B$776,K$47)+'СЕТ СН'!$G$9+СВЦЭМ!$D$10+'СЕТ СН'!$G$5-'СЕТ СН'!$G$17</f>
        <v>2951.24780418</v>
      </c>
      <c r="L77" s="36">
        <f>SUMIFS(СВЦЭМ!$C$33:$C$776,СВЦЭМ!$A$33:$A$776,$A77,СВЦЭМ!$B$33:$B$776,L$47)+'СЕТ СН'!$G$9+СВЦЭМ!$D$10+'СЕТ СН'!$G$5-'СЕТ СН'!$G$17</f>
        <v>2952.9022390999999</v>
      </c>
      <c r="M77" s="36">
        <f>SUMIFS(СВЦЭМ!$C$33:$C$776,СВЦЭМ!$A$33:$A$776,$A77,СВЦЭМ!$B$33:$B$776,M$47)+'СЕТ СН'!$G$9+СВЦЭМ!$D$10+'СЕТ СН'!$G$5-'СЕТ СН'!$G$17</f>
        <v>2965.7896486600002</v>
      </c>
      <c r="N77" s="36">
        <f>SUMIFS(СВЦЭМ!$C$33:$C$776,СВЦЭМ!$A$33:$A$776,$A77,СВЦЭМ!$B$33:$B$776,N$47)+'СЕТ СН'!$G$9+СВЦЭМ!$D$10+'СЕТ СН'!$G$5-'СЕТ СН'!$G$17</f>
        <v>2992.2333233700001</v>
      </c>
      <c r="O77" s="36">
        <f>SUMIFS(СВЦЭМ!$C$33:$C$776,СВЦЭМ!$A$33:$A$776,$A77,СВЦЭМ!$B$33:$B$776,O$47)+'СЕТ СН'!$G$9+СВЦЭМ!$D$10+'СЕТ СН'!$G$5-'СЕТ СН'!$G$17</f>
        <v>3008.8539053200002</v>
      </c>
      <c r="P77" s="36">
        <f>SUMIFS(СВЦЭМ!$C$33:$C$776,СВЦЭМ!$A$33:$A$776,$A77,СВЦЭМ!$B$33:$B$776,P$47)+'СЕТ СН'!$G$9+СВЦЭМ!$D$10+'СЕТ СН'!$G$5-'СЕТ СН'!$G$17</f>
        <v>3043.4089260300002</v>
      </c>
      <c r="Q77" s="36">
        <f>SUMIFS(СВЦЭМ!$C$33:$C$776,СВЦЭМ!$A$33:$A$776,$A77,СВЦЭМ!$B$33:$B$776,Q$47)+'СЕТ СН'!$G$9+СВЦЭМ!$D$10+'СЕТ СН'!$G$5-'СЕТ СН'!$G$17</f>
        <v>3061.3867288500001</v>
      </c>
      <c r="R77" s="36">
        <f>SUMIFS(СВЦЭМ!$C$33:$C$776,СВЦЭМ!$A$33:$A$776,$A77,СВЦЭМ!$B$33:$B$776,R$47)+'СЕТ СН'!$G$9+СВЦЭМ!$D$10+'СЕТ СН'!$G$5-'СЕТ СН'!$G$17</f>
        <v>3038.5681084500002</v>
      </c>
      <c r="S77" s="36">
        <f>SUMIFS(СВЦЭМ!$C$33:$C$776,СВЦЭМ!$A$33:$A$776,$A77,СВЦЭМ!$B$33:$B$776,S$47)+'СЕТ СН'!$G$9+СВЦЭМ!$D$10+'СЕТ СН'!$G$5-'СЕТ СН'!$G$17</f>
        <v>2993.0769418</v>
      </c>
      <c r="T77" s="36">
        <f>SUMIFS(СВЦЭМ!$C$33:$C$776,СВЦЭМ!$A$33:$A$776,$A77,СВЦЭМ!$B$33:$B$776,T$47)+'СЕТ СН'!$G$9+СВЦЭМ!$D$10+'СЕТ СН'!$G$5-'СЕТ СН'!$G$17</f>
        <v>2972.4851857499998</v>
      </c>
      <c r="U77" s="36">
        <f>SUMIFS(СВЦЭМ!$C$33:$C$776,СВЦЭМ!$A$33:$A$776,$A77,СВЦЭМ!$B$33:$B$776,U$47)+'СЕТ СН'!$G$9+СВЦЭМ!$D$10+'СЕТ СН'!$G$5-'СЕТ СН'!$G$17</f>
        <v>2981.5691301300003</v>
      </c>
      <c r="V77" s="36">
        <f>SUMIFS(СВЦЭМ!$C$33:$C$776,СВЦЭМ!$A$33:$A$776,$A77,СВЦЭМ!$B$33:$B$776,V$47)+'СЕТ СН'!$G$9+СВЦЭМ!$D$10+'СЕТ СН'!$G$5-'СЕТ СН'!$G$17</f>
        <v>2973.7391199600002</v>
      </c>
      <c r="W77" s="36">
        <f>SUMIFS(СВЦЭМ!$C$33:$C$776,СВЦЭМ!$A$33:$A$776,$A77,СВЦЭМ!$B$33:$B$776,W$47)+'СЕТ СН'!$G$9+СВЦЭМ!$D$10+'СЕТ СН'!$G$5-'СЕТ СН'!$G$17</f>
        <v>2981.18406684</v>
      </c>
      <c r="X77" s="36">
        <f>SUMIFS(СВЦЭМ!$C$33:$C$776,СВЦЭМ!$A$33:$A$776,$A77,СВЦЭМ!$B$33:$B$776,X$47)+'СЕТ СН'!$G$9+СВЦЭМ!$D$10+'СЕТ СН'!$G$5-'СЕТ СН'!$G$17</f>
        <v>2981.7781692500002</v>
      </c>
      <c r="Y77" s="36">
        <f>SUMIFS(СВЦЭМ!$C$33:$C$776,СВЦЭМ!$A$33:$A$776,$A77,СВЦЭМ!$B$33:$B$776,Y$47)+'СЕТ СН'!$G$9+СВЦЭМ!$D$10+'СЕТ СН'!$G$5-'СЕТ СН'!$G$17</f>
        <v>2983.7053966900003</v>
      </c>
      <c r="AA77" s="37"/>
    </row>
    <row r="78" spans="1:27" ht="15.5" x14ac:dyDescent="0.25">
      <c r="A78" s="35">
        <f t="shared" si="1"/>
        <v>43861</v>
      </c>
      <c r="B78" s="36">
        <f>SUMIFS(СВЦЭМ!$C$33:$C$776,СВЦЭМ!$A$33:$A$776,$A78,СВЦЭМ!$B$33:$B$776,B$47)+'СЕТ СН'!$G$9+СВЦЭМ!$D$10+'СЕТ СН'!$G$5-'СЕТ СН'!$G$17</f>
        <v>3017.9334152599999</v>
      </c>
      <c r="C78" s="36">
        <f>SUMIFS(СВЦЭМ!$C$33:$C$776,СВЦЭМ!$A$33:$A$776,$A78,СВЦЭМ!$B$33:$B$776,C$47)+'СЕТ СН'!$G$9+СВЦЭМ!$D$10+'СЕТ СН'!$G$5-'СЕТ СН'!$G$17</f>
        <v>3044.0012896200001</v>
      </c>
      <c r="D78" s="36">
        <f>SUMIFS(СВЦЭМ!$C$33:$C$776,СВЦЭМ!$A$33:$A$776,$A78,СВЦЭМ!$B$33:$B$776,D$47)+'СЕТ СН'!$G$9+СВЦЭМ!$D$10+'СЕТ СН'!$G$5-'СЕТ СН'!$G$17</f>
        <v>3058.9392858199999</v>
      </c>
      <c r="E78" s="36">
        <f>SUMIFS(СВЦЭМ!$C$33:$C$776,СВЦЭМ!$A$33:$A$776,$A78,СВЦЭМ!$B$33:$B$776,E$47)+'СЕТ СН'!$G$9+СВЦЭМ!$D$10+'СЕТ СН'!$G$5-'СЕТ СН'!$G$17</f>
        <v>3067.88747087</v>
      </c>
      <c r="F78" s="36">
        <f>SUMIFS(СВЦЭМ!$C$33:$C$776,СВЦЭМ!$A$33:$A$776,$A78,СВЦЭМ!$B$33:$B$776,F$47)+'СЕТ СН'!$G$9+СВЦЭМ!$D$10+'СЕТ СН'!$G$5-'СЕТ СН'!$G$17</f>
        <v>3051.5867666100003</v>
      </c>
      <c r="G78" s="36">
        <f>SUMIFS(СВЦЭМ!$C$33:$C$776,СВЦЭМ!$A$33:$A$776,$A78,СВЦЭМ!$B$33:$B$776,G$47)+'СЕТ СН'!$G$9+СВЦЭМ!$D$10+'СЕТ СН'!$G$5-'СЕТ СН'!$G$17</f>
        <v>3027.2356109100001</v>
      </c>
      <c r="H78" s="36">
        <f>SUMIFS(СВЦЭМ!$C$33:$C$776,СВЦЭМ!$A$33:$A$776,$A78,СВЦЭМ!$B$33:$B$776,H$47)+'СЕТ СН'!$G$9+СВЦЭМ!$D$10+'СЕТ СН'!$G$5-'СЕТ СН'!$G$17</f>
        <v>3005.2233546100001</v>
      </c>
      <c r="I78" s="36">
        <f>SUMIFS(СВЦЭМ!$C$33:$C$776,СВЦЭМ!$A$33:$A$776,$A78,СВЦЭМ!$B$33:$B$776,I$47)+'СЕТ СН'!$G$9+СВЦЭМ!$D$10+'СЕТ СН'!$G$5-'СЕТ СН'!$G$17</f>
        <v>2996.6748523900001</v>
      </c>
      <c r="J78" s="36">
        <f>SUMIFS(СВЦЭМ!$C$33:$C$776,СВЦЭМ!$A$33:$A$776,$A78,СВЦЭМ!$B$33:$B$776,J$47)+'СЕТ СН'!$G$9+СВЦЭМ!$D$10+'СЕТ СН'!$G$5-'СЕТ СН'!$G$17</f>
        <v>2973.8294399900001</v>
      </c>
      <c r="K78" s="36">
        <f>SUMIFS(СВЦЭМ!$C$33:$C$776,СВЦЭМ!$A$33:$A$776,$A78,СВЦЭМ!$B$33:$B$776,K$47)+'СЕТ СН'!$G$9+СВЦЭМ!$D$10+'СЕТ СН'!$G$5-'СЕТ СН'!$G$17</f>
        <v>2959.4033650700003</v>
      </c>
      <c r="L78" s="36">
        <f>SUMIFS(СВЦЭМ!$C$33:$C$776,СВЦЭМ!$A$33:$A$776,$A78,СВЦЭМ!$B$33:$B$776,L$47)+'СЕТ СН'!$G$9+СВЦЭМ!$D$10+'СЕТ СН'!$G$5-'СЕТ СН'!$G$17</f>
        <v>2961.12488893</v>
      </c>
      <c r="M78" s="36">
        <f>SUMIFS(СВЦЭМ!$C$33:$C$776,СВЦЭМ!$A$33:$A$776,$A78,СВЦЭМ!$B$33:$B$776,M$47)+'СЕТ СН'!$G$9+СВЦЭМ!$D$10+'СЕТ СН'!$G$5-'СЕТ СН'!$G$17</f>
        <v>2985.0443025499999</v>
      </c>
      <c r="N78" s="36">
        <f>SUMIFS(СВЦЭМ!$C$33:$C$776,СВЦЭМ!$A$33:$A$776,$A78,СВЦЭМ!$B$33:$B$776,N$47)+'СЕТ СН'!$G$9+СВЦЭМ!$D$10+'СЕТ СН'!$G$5-'СЕТ СН'!$G$17</f>
        <v>3011.8041553500002</v>
      </c>
      <c r="O78" s="36">
        <f>SUMIFS(СВЦЭМ!$C$33:$C$776,СВЦЭМ!$A$33:$A$776,$A78,СВЦЭМ!$B$33:$B$776,O$47)+'СЕТ СН'!$G$9+СВЦЭМ!$D$10+'СЕТ СН'!$G$5-'СЕТ СН'!$G$17</f>
        <v>2992.49177151</v>
      </c>
      <c r="P78" s="36">
        <f>SUMIFS(СВЦЭМ!$C$33:$C$776,СВЦЭМ!$A$33:$A$776,$A78,СВЦЭМ!$B$33:$B$776,P$47)+'СЕТ СН'!$G$9+СВЦЭМ!$D$10+'СЕТ СН'!$G$5-'СЕТ СН'!$G$17</f>
        <v>3005.84978684</v>
      </c>
      <c r="Q78" s="36">
        <f>SUMIFS(СВЦЭМ!$C$33:$C$776,СВЦЭМ!$A$33:$A$776,$A78,СВЦЭМ!$B$33:$B$776,Q$47)+'СЕТ СН'!$G$9+СВЦЭМ!$D$10+'СЕТ СН'!$G$5-'СЕТ СН'!$G$17</f>
        <v>3009.2502836600002</v>
      </c>
      <c r="R78" s="36">
        <f>SUMIFS(СВЦЭМ!$C$33:$C$776,СВЦЭМ!$A$33:$A$776,$A78,СВЦЭМ!$B$33:$B$776,R$47)+'СЕТ СН'!$G$9+СВЦЭМ!$D$10+'СЕТ СН'!$G$5-'СЕТ СН'!$G$17</f>
        <v>3003.65475616</v>
      </c>
      <c r="S78" s="36">
        <f>SUMIFS(СВЦЭМ!$C$33:$C$776,СВЦЭМ!$A$33:$A$776,$A78,СВЦЭМ!$B$33:$B$776,S$47)+'СЕТ СН'!$G$9+СВЦЭМ!$D$10+'СЕТ СН'!$G$5-'СЕТ СН'!$G$17</f>
        <v>2993.0525702899999</v>
      </c>
      <c r="T78" s="36">
        <f>SUMIFS(СВЦЭМ!$C$33:$C$776,СВЦЭМ!$A$33:$A$776,$A78,СВЦЭМ!$B$33:$B$776,T$47)+'СЕТ СН'!$G$9+СВЦЭМ!$D$10+'СЕТ СН'!$G$5-'СЕТ СН'!$G$17</f>
        <v>2973.3098506199999</v>
      </c>
      <c r="U78" s="36">
        <f>SUMIFS(СВЦЭМ!$C$33:$C$776,СВЦЭМ!$A$33:$A$776,$A78,СВЦЭМ!$B$33:$B$776,U$47)+'СЕТ СН'!$G$9+СВЦЭМ!$D$10+'СЕТ СН'!$G$5-'СЕТ СН'!$G$17</f>
        <v>2973.5682286700003</v>
      </c>
      <c r="V78" s="36">
        <f>SUMIFS(СВЦЭМ!$C$33:$C$776,СВЦЭМ!$A$33:$A$776,$A78,СВЦЭМ!$B$33:$B$776,V$47)+'СЕТ СН'!$G$9+СВЦЭМ!$D$10+'СЕТ СН'!$G$5-'СЕТ СН'!$G$17</f>
        <v>2979.9330755300002</v>
      </c>
      <c r="W78" s="36">
        <f>SUMIFS(СВЦЭМ!$C$33:$C$776,СВЦЭМ!$A$33:$A$776,$A78,СВЦЭМ!$B$33:$B$776,W$47)+'СЕТ СН'!$G$9+СВЦЭМ!$D$10+'СЕТ СН'!$G$5-'СЕТ СН'!$G$17</f>
        <v>2990.2191567899999</v>
      </c>
      <c r="X78" s="36">
        <f>SUMIFS(СВЦЭМ!$C$33:$C$776,СВЦЭМ!$A$33:$A$776,$A78,СВЦЭМ!$B$33:$B$776,X$47)+'СЕТ СН'!$G$9+СВЦЭМ!$D$10+'СЕТ СН'!$G$5-'СЕТ СН'!$G$17</f>
        <v>2991.63871698</v>
      </c>
      <c r="Y78" s="36">
        <f>SUMIFS(СВЦЭМ!$C$33:$C$776,СВЦЭМ!$A$33:$A$776,$A78,СВЦЭМ!$B$33:$B$776,Y$47)+'СЕТ СН'!$G$9+СВЦЭМ!$D$10+'СЕТ СН'!$G$5-'СЕТ СН'!$G$17</f>
        <v>3003.2828696699999</v>
      </c>
    </row>
    <row r="79" spans="1:27" ht="15.5" x14ac:dyDescent="0.3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5" x14ac:dyDescent="0.3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5">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5">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5">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5" x14ac:dyDescent="0.25">
      <c r="A84" s="35" t="str">
        <f>A48</f>
        <v>01.01.2020</v>
      </c>
      <c r="B84" s="36">
        <f>SUMIFS(СВЦЭМ!$C$33:$C$776,СВЦЭМ!$A$33:$A$776,$A84,СВЦЭМ!$B$33:$B$776,B$83)+'СЕТ СН'!$H$9+СВЦЭМ!$D$10+'СЕТ СН'!$H$5-'СЕТ СН'!$H$17</f>
        <v>3392.09970733</v>
      </c>
      <c r="C84" s="36">
        <f>SUMIFS(СВЦЭМ!$C$33:$C$776,СВЦЭМ!$A$33:$A$776,$A84,СВЦЭМ!$B$33:$B$776,C$83)+'СЕТ СН'!$H$9+СВЦЭМ!$D$10+'СЕТ СН'!$H$5-'СЕТ СН'!$H$17</f>
        <v>3367.6479683100001</v>
      </c>
      <c r="D84" s="36">
        <f>SUMIFS(СВЦЭМ!$C$33:$C$776,СВЦЭМ!$A$33:$A$776,$A84,СВЦЭМ!$B$33:$B$776,D$83)+'СЕТ СН'!$H$9+СВЦЭМ!$D$10+'СЕТ СН'!$H$5-'СЕТ СН'!$H$17</f>
        <v>3384.04472962</v>
      </c>
      <c r="E84" s="36">
        <f>SUMIFS(СВЦЭМ!$C$33:$C$776,СВЦЭМ!$A$33:$A$776,$A84,СВЦЭМ!$B$33:$B$776,E$83)+'СЕТ СН'!$H$9+СВЦЭМ!$D$10+'СЕТ СН'!$H$5-'СЕТ СН'!$H$17</f>
        <v>3422.9994313000002</v>
      </c>
      <c r="F84" s="36">
        <f>SUMIFS(СВЦЭМ!$C$33:$C$776,СВЦЭМ!$A$33:$A$776,$A84,СВЦЭМ!$B$33:$B$776,F$83)+'СЕТ СН'!$H$9+СВЦЭМ!$D$10+'СЕТ СН'!$H$5-'СЕТ СН'!$H$17</f>
        <v>3438.6862439000001</v>
      </c>
      <c r="G84" s="36">
        <f>SUMIFS(СВЦЭМ!$C$33:$C$776,СВЦЭМ!$A$33:$A$776,$A84,СВЦЭМ!$B$33:$B$776,G$83)+'СЕТ СН'!$H$9+СВЦЭМ!$D$10+'СЕТ СН'!$H$5-'СЕТ СН'!$H$17</f>
        <v>3437.21051296</v>
      </c>
      <c r="H84" s="36">
        <f>SUMIFS(СВЦЭМ!$C$33:$C$776,СВЦЭМ!$A$33:$A$776,$A84,СВЦЭМ!$B$33:$B$776,H$83)+'СЕТ СН'!$H$9+СВЦЭМ!$D$10+'СЕТ СН'!$H$5-'СЕТ СН'!$H$17</f>
        <v>3441.0840243299999</v>
      </c>
      <c r="I84" s="36">
        <f>SUMIFS(СВЦЭМ!$C$33:$C$776,СВЦЭМ!$A$33:$A$776,$A84,СВЦЭМ!$B$33:$B$776,I$83)+'СЕТ СН'!$H$9+СВЦЭМ!$D$10+'СЕТ СН'!$H$5-'СЕТ СН'!$H$17</f>
        <v>3458.0375675700002</v>
      </c>
      <c r="J84" s="36">
        <f>SUMIFS(СВЦЭМ!$C$33:$C$776,СВЦЭМ!$A$33:$A$776,$A84,СВЦЭМ!$B$33:$B$776,J$83)+'СЕТ СН'!$H$9+СВЦЭМ!$D$10+'СЕТ СН'!$H$5-'СЕТ СН'!$H$17</f>
        <v>3456.0298974400002</v>
      </c>
      <c r="K84" s="36">
        <f>SUMIFS(СВЦЭМ!$C$33:$C$776,СВЦЭМ!$A$33:$A$776,$A84,СВЦЭМ!$B$33:$B$776,K$83)+'СЕТ СН'!$H$9+СВЦЭМ!$D$10+'СЕТ СН'!$H$5-'СЕТ СН'!$H$17</f>
        <v>3426.6821230300002</v>
      </c>
      <c r="L84" s="36">
        <f>SUMIFS(СВЦЭМ!$C$33:$C$776,СВЦЭМ!$A$33:$A$776,$A84,СВЦЭМ!$B$33:$B$776,L$83)+'СЕТ СН'!$H$9+СВЦЭМ!$D$10+'СЕТ СН'!$H$5-'СЕТ СН'!$H$17</f>
        <v>3405.9817883200003</v>
      </c>
      <c r="M84" s="36">
        <f>SUMIFS(СВЦЭМ!$C$33:$C$776,СВЦЭМ!$A$33:$A$776,$A84,СВЦЭМ!$B$33:$B$776,M$83)+'СЕТ СН'!$H$9+СВЦЭМ!$D$10+'СЕТ СН'!$H$5-'СЕТ СН'!$H$17</f>
        <v>3398.6216682200002</v>
      </c>
      <c r="N84" s="36">
        <f>SUMIFS(СВЦЭМ!$C$33:$C$776,СВЦЭМ!$A$33:$A$776,$A84,СВЦЭМ!$B$33:$B$776,N$83)+'СЕТ СН'!$H$9+СВЦЭМ!$D$10+'СЕТ СН'!$H$5-'СЕТ СН'!$H$17</f>
        <v>3398.5191934100003</v>
      </c>
      <c r="O84" s="36">
        <f>SUMIFS(СВЦЭМ!$C$33:$C$776,СВЦЭМ!$A$33:$A$776,$A84,СВЦЭМ!$B$33:$B$776,O$83)+'СЕТ СН'!$H$9+СВЦЭМ!$D$10+'СЕТ СН'!$H$5-'СЕТ СН'!$H$17</f>
        <v>3406.2965920500001</v>
      </c>
      <c r="P84" s="36">
        <f>SUMIFS(СВЦЭМ!$C$33:$C$776,СВЦЭМ!$A$33:$A$776,$A84,СВЦЭМ!$B$33:$B$776,P$83)+'СЕТ СН'!$H$9+СВЦЭМ!$D$10+'СЕТ СН'!$H$5-'СЕТ СН'!$H$17</f>
        <v>3415.8722437699998</v>
      </c>
      <c r="Q84" s="36">
        <f>SUMIFS(СВЦЭМ!$C$33:$C$776,СВЦЭМ!$A$33:$A$776,$A84,СВЦЭМ!$B$33:$B$776,Q$83)+'СЕТ СН'!$H$9+СВЦЭМ!$D$10+'СЕТ СН'!$H$5-'СЕТ СН'!$H$17</f>
        <v>3427.6802726699998</v>
      </c>
      <c r="R84" s="36">
        <f>SUMIFS(СВЦЭМ!$C$33:$C$776,СВЦЭМ!$A$33:$A$776,$A84,СВЦЭМ!$B$33:$B$776,R$83)+'СЕТ СН'!$H$9+СВЦЭМ!$D$10+'СЕТ СН'!$H$5-'СЕТ СН'!$H$17</f>
        <v>3427.9148322800002</v>
      </c>
      <c r="S84" s="36">
        <f>SUMIFS(СВЦЭМ!$C$33:$C$776,СВЦЭМ!$A$33:$A$776,$A84,СВЦЭМ!$B$33:$B$776,S$83)+'СЕТ СН'!$H$9+СВЦЭМ!$D$10+'СЕТ СН'!$H$5-'СЕТ СН'!$H$17</f>
        <v>3431.0105026599999</v>
      </c>
      <c r="T84" s="36">
        <f>SUMIFS(СВЦЭМ!$C$33:$C$776,СВЦЭМ!$A$33:$A$776,$A84,СВЦЭМ!$B$33:$B$776,T$83)+'СЕТ СН'!$H$9+СВЦЭМ!$D$10+'СЕТ СН'!$H$5-'СЕТ СН'!$H$17</f>
        <v>3381.3633742699999</v>
      </c>
      <c r="U84" s="36">
        <f>SUMIFS(СВЦЭМ!$C$33:$C$776,СВЦЭМ!$A$33:$A$776,$A84,СВЦЭМ!$B$33:$B$776,U$83)+'СЕТ СН'!$H$9+СВЦЭМ!$D$10+'СЕТ СН'!$H$5-'СЕТ СН'!$H$17</f>
        <v>3378.9461113799998</v>
      </c>
      <c r="V84" s="36">
        <f>SUMIFS(СВЦЭМ!$C$33:$C$776,СВЦЭМ!$A$33:$A$776,$A84,СВЦЭМ!$B$33:$B$776,V$83)+'СЕТ СН'!$H$9+СВЦЭМ!$D$10+'СЕТ СН'!$H$5-'СЕТ СН'!$H$17</f>
        <v>3398.76758191</v>
      </c>
      <c r="W84" s="36">
        <f>SUMIFS(СВЦЭМ!$C$33:$C$776,СВЦЭМ!$A$33:$A$776,$A84,СВЦЭМ!$B$33:$B$776,W$83)+'СЕТ СН'!$H$9+СВЦЭМ!$D$10+'СЕТ СН'!$H$5-'СЕТ СН'!$H$17</f>
        <v>3397.8466143800001</v>
      </c>
      <c r="X84" s="36">
        <f>SUMIFS(СВЦЭМ!$C$33:$C$776,СВЦЭМ!$A$33:$A$776,$A84,СВЦЭМ!$B$33:$B$776,X$83)+'СЕТ СН'!$H$9+СВЦЭМ!$D$10+'СЕТ СН'!$H$5-'СЕТ СН'!$H$17</f>
        <v>3389.1317495900003</v>
      </c>
      <c r="Y84" s="36">
        <f>SUMIFS(СВЦЭМ!$C$33:$C$776,СВЦЭМ!$A$33:$A$776,$A84,СВЦЭМ!$B$33:$B$776,Y$83)+'СЕТ СН'!$H$9+СВЦЭМ!$D$10+'СЕТ СН'!$H$5-'СЕТ СН'!$H$17</f>
        <v>3395.04710557</v>
      </c>
    </row>
    <row r="85" spans="1:25" ht="15.5" x14ac:dyDescent="0.25">
      <c r="A85" s="35">
        <f>A84+1</f>
        <v>43832</v>
      </c>
      <c r="B85" s="36">
        <f>SUMIFS(СВЦЭМ!$C$33:$C$776,СВЦЭМ!$A$33:$A$776,$A85,СВЦЭМ!$B$33:$B$776,B$83)+'СЕТ СН'!$H$9+СВЦЭМ!$D$10+'СЕТ СН'!$H$5-'СЕТ СН'!$H$17</f>
        <v>3454.8697757099999</v>
      </c>
      <c r="C85" s="36">
        <f>SUMIFS(СВЦЭМ!$C$33:$C$776,СВЦЭМ!$A$33:$A$776,$A85,СВЦЭМ!$B$33:$B$776,C$83)+'СЕТ СН'!$H$9+СВЦЭМ!$D$10+'СЕТ СН'!$H$5-'СЕТ СН'!$H$17</f>
        <v>3458.6950835799998</v>
      </c>
      <c r="D85" s="36">
        <f>SUMIFS(СВЦЭМ!$C$33:$C$776,СВЦЭМ!$A$33:$A$776,$A85,СВЦЭМ!$B$33:$B$776,D$83)+'СЕТ СН'!$H$9+СВЦЭМ!$D$10+'СЕТ СН'!$H$5-'СЕТ СН'!$H$17</f>
        <v>3477.38654989</v>
      </c>
      <c r="E85" s="36">
        <f>SUMIFS(СВЦЭМ!$C$33:$C$776,СВЦЭМ!$A$33:$A$776,$A85,СВЦЭМ!$B$33:$B$776,E$83)+'СЕТ СН'!$H$9+СВЦЭМ!$D$10+'СЕТ СН'!$H$5-'СЕТ СН'!$H$17</f>
        <v>3505.2637221499999</v>
      </c>
      <c r="F85" s="36">
        <f>SUMIFS(СВЦЭМ!$C$33:$C$776,СВЦЭМ!$A$33:$A$776,$A85,СВЦЭМ!$B$33:$B$776,F$83)+'СЕТ СН'!$H$9+СВЦЭМ!$D$10+'СЕТ СН'!$H$5-'СЕТ СН'!$H$17</f>
        <v>3505.21745508</v>
      </c>
      <c r="G85" s="36">
        <f>SUMIFS(СВЦЭМ!$C$33:$C$776,СВЦЭМ!$A$33:$A$776,$A85,СВЦЭМ!$B$33:$B$776,G$83)+'СЕТ СН'!$H$9+СВЦЭМ!$D$10+'СЕТ СН'!$H$5-'СЕТ СН'!$H$17</f>
        <v>3503.2114310300003</v>
      </c>
      <c r="H85" s="36">
        <f>SUMIFS(СВЦЭМ!$C$33:$C$776,СВЦЭМ!$A$33:$A$776,$A85,СВЦЭМ!$B$33:$B$776,H$83)+'СЕТ СН'!$H$9+СВЦЭМ!$D$10+'СЕТ СН'!$H$5-'СЕТ СН'!$H$17</f>
        <v>3494.9832545300001</v>
      </c>
      <c r="I85" s="36">
        <f>SUMIFS(СВЦЭМ!$C$33:$C$776,СВЦЭМ!$A$33:$A$776,$A85,СВЦЭМ!$B$33:$B$776,I$83)+'СЕТ СН'!$H$9+СВЦЭМ!$D$10+'СЕТ СН'!$H$5-'СЕТ СН'!$H$17</f>
        <v>3483.9579888200001</v>
      </c>
      <c r="J85" s="36">
        <f>SUMIFS(СВЦЭМ!$C$33:$C$776,СВЦЭМ!$A$33:$A$776,$A85,СВЦЭМ!$B$33:$B$776,J$83)+'СЕТ СН'!$H$9+СВЦЭМ!$D$10+'СЕТ СН'!$H$5-'СЕТ СН'!$H$17</f>
        <v>3465.49486213</v>
      </c>
      <c r="K85" s="36">
        <f>SUMIFS(СВЦЭМ!$C$33:$C$776,СВЦЭМ!$A$33:$A$776,$A85,СВЦЭМ!$B$33:$B$776,K$83)+'СЕТ СН'!$H$9+СВЦЭМ!$D$10+'СЕТ СН'!$H$5-'СЕТ СН'!$H$17</f>
        <v>3455.2392005700003</v>
      </c>
      <c r="L85" s="36">
        <f>SUMIFS(СВЦЭМ!$C$33:$C$776,СВЦЭМ!$A$33:$A$776,$A85,СВЦЭМ!$B$33:$B$776,L$83)+'СЕТ СН'!$H$9+СВЦЭМ!$D$10+'СЕТ СН'!$H$5-'СЕТ СН'!$H$17</f>
        <v>3434.9673571900003</v>
      </c>
      <c r="M85" s="36">
        <f>SUMIFS(СВЦЭМ!$C$33:$C$776,СВЦЭМ!$A$33:$A$776,$A85,СВЦЭМ!$B$33:$B$776,M$83)+'СЕТ СН'!$H$9+СВЦЭМ!$D$10+'СЕТ СН'!$H$5-'СЕТ СН'!$H$17</f>
        <v>3428.13360633</v>
      </c>
      <c r="N85" s="36">
        <f>SUMIFS(СВЦЭМ!$C$33:$C$776,СВЦЭМ!$A$33:$A$776,$A85,СВЦЭМ!$B$33:$B$776,N$83)+'СЕТ СН'!$H$9+СВЦЭМ!$D$10+'СЕТ СН'!$H$5-'СЕТ СН'!$H$17</f>
        <v>3450.47397056</v>
      </c>
      <c r="O85" s="36">
        <f>SUMIFS(СВЦЭМ!$C$33:$C$776,СВЦЭМ!$A$33:$A$776,$A85,СВЦЭМ!$B$33:$B$776,O$83)+'СЕТ СН'!$H$9+СВЦЭМ!$D$10+'СЕТ СН'!$H$5-'СЕТ СН'!$H$17</f>
        <v>3451.9231441000002</v>
      </c>
      <c r="P85" s="36">
        <f>SUMIFS(СВЦЭМ!$C$33:$C$776,СВЦЭМ!$A$33:$A$776,$A85,СВЦЭМ!$B$33:$B$776,P$83)+'СЕТ СН'!$H$9+СВЦЭМ!$D$10+'СЕТ СН'!$H$5-'СЕТ СН'!$H$17</f>
        <v>3460.9288418000001</v>
      </c>
      <c r="Q85" s="36">
        <f>SUMIFS(СВЦЭМ!$C$33:$C$776,СВЦЭМ!$A$33:$A$776,$A85,СВЦЭМ!$B$33:$B$776,Q$83)+'СЕТ СН'!$H$9+СВЦЭМ!$D$10+'СЕТ СН'!$H$5-'СЕТ СН'!$H$17</f>
        <v>3474.6297013900003</v>
      </c>
      <c r="R85" s="36">
        <f>SUMIFS(СВЦЭМ!$C$33:$C$776,СВЦЭМ!$A$33:$A$776,$A85,СВЦЭМ!$B$33:$B$776,R$83)+'СЕТ СН'!$H$9+СВЦЭМ!$D$10+'СЕТ СН'!$H$5-'СЕТ СН'!$H$17</f>
        <v>3467.0473935199998</v>
      </c>
      <c r="S85" s="36">
        <f>SUMIFS(СВЦЭМ!$C$33:$C$776,СВЦЭМ!$A$33:$A$776,$A85,СВЦЭМ!$B$33:$B$776,S$83)+'СЕТ СН'!$H$9+СВЦЭМ!$D$10+'СЕТ СН'!$H$5-'СЕТ СН'!$H$17</f>
        <v>3460.5484463600001</v>
      </c>
      <c r="T85" s="36">
        <f>SUMIFS(СВЦЭМ!$C$33:$C$776,СВЦЭМ!$A$33:$A$776,$A85,СВЦЭМ!$B$33:$B$776,T$83)+'СЕТ СН'!$H$9+СВЦЭМ!$D$10+'СЕТ СН'!$H$5-'СЕТ СН'!$H$17</f>
        <v>3410.6809928600001</v>
      </c>
      <c r="U85" s="36">
        <f>SUMIFS(СВЦЭМ!$C$33:$C$776,СВЦЭМ!$A$33:$A$776,$A85,СВЦЭМ!$B$33:$B$776,U$83)+'СЕТ СН'!$H$9+СВЦЭМ!$D$10+'СЕТ СН'!$H$5-'СЕТ СН'!$H$17</f>
        <v>3436.5960303900001</v>
      </c>
      <c r="V85" s="36">
        <f>SUMIFS(СВЦЭМ!$C$33:$C$776,СВЦЭМ!$A$33:$A$776,$A85,СВЦЭМ!$B$33:$B$776,V$83)+'СЕТ СН'!$H$9+СВЦЭМ!$D$10+'СЕТ СН'!$H$5-'СЕТ СН'!$H$17</f>
        <v>3437.40535077</v>
      </c>
      <c r="W85" s="36">
        <f>SUMIFS(СВЦЭМ!$C$33:$C$776,СВЦЭМ!$A$33:$A$776,$A85,СВЦЭМ!$B$33:$B$776,W$83)+'СЕТ СН'!$H$9+СВЦЭМ!$D$10+'СЕТ СН'!$H$5-'СЕТ СН'!$H$17</f>
        <v>3445.57622231</v>
      </c>
      <c r="X85" s="36">
        <f>SUMIFS(СВЦЭМ!$C$33:$C$776,СВЦЭМ!$A$33:$A$776,$A85,СВЦЭМ!$B$33:$B$776,X$83)+'СЕТ СН'!$H$9+СВЦЭМ!$D$10+'СЕТ СН'!$H$5-'СЕТ СН'!$H$17</f>
        <v>3440.7148069499999</v>
      </c>
      <c r="Y85" s="36">
        <f>SUMIFS(СВЦЭМ!$C$33:$C$776,СВЦЭМ!$A$33:$A$776,$A85,СВЦЭМ!$B$33:$B$776,Y$83)+'СЕТ СН'!$H$9+СВЦЭМ!$D$10+'СЕТ СН'!$H$5-'СЕТ СН'!$H$17</f>
        <v>3450.7192738600002</v>
      </c>
    </row>
    <row r="86" spans="1:25" ht="15.5" x14ac:dyDescent="0.25">
      <c r="A86" s="35">
        <f t="shared" ref="A86:A114" si="2">A85+1</f>
        <v>43833</v>
      </c>
      <c r="B86" s="36">
        <f>SUMIFS(СВЦЭМ!$C$33:$C$776,СВЦЭМ!$A$33:$A$776,$A86,СВЦЭМ!$B$33:$B$776,B$83)+'СЕТ СН'!$H$9+СВЦЭМ!$D$10+'СЕТ СН'!$H$5-'СЕТ СН'!$H$17</f>
        <v>3474.0881165199999</v>
      </c>
      <c r="C86" s="36">
        <f>SUMIFS(СВЦЭМ!$C$33:$C$776,СВЦЭМ!$A$33:$A$776,$A86,СВЦЭМ!$B$33:$B$776,C$83)+'СЕТ СН'!$H$9+СВЦЭМ!$D$10+'СЕТ СН'!$H$5-'СЕТ СН'!$H$17</f>
        <v>3471.1203025499999</v>
      </c>
      <c r="D86" s="36">
        <f>SUMIFS(СВЦЭМ!$C$33:$C$776,СВЦЭМ!$A$33:$A$776,$A86,СВЦЭМ!$B$33:$B$776,D$83)+'СЕТ СН'!$H$9+СВЦЭМ!$D$10+'СЕТ СН'!$H$5-'СЕТ СН'!$H$17</f>
        <v>3485.9064562900003</v>
      </c>
      <c r="E86" s="36">
        <f>SUMIFS(СВЦЭМ!$C$33:$C$776,СВЦЭМ!$A$33:$A$776,$A86,СВЦЭМ!$B$33:$B$776,E$83)+'СЕТ СН'!$H$9+СВЦЭМ!$D$10+'СЕТ СН'!$H$5-'СЕТ СН'!$H$17</f>
        <v>3521.1672117799999</v>
      </c>
      <c r="F86" s="36">
        <f>SUMIFS(СВЦЭМ!$C$33:$C$776,СВЦЭМ!$A$33:$A$776,$A86,СВЦЭМ!$B$33:$B$776,F$83)+'СЕТ СН'!$H$9+СВЦЭМ!$D$10+'СЕТ СН'!$H$5-'СЕТ СН'!$H$17</f>
        <v>3526.0756244100003</v>
      </c>
      <c r="G86" s="36">
        <f>SUMIFS(СВЦЭМ!$C$33:$C$776,СВЦЭМ!$A$33:$A$776,$A86,СВЦЭМ!$B$33:$B$776,G$83)+'СЕТ СН'!$H$9+СВЦЭМ!$D$10+'СЕТ СН'!$H$5-'СЕТ СН'!$H$17</f>
        <v>3520.2352107400002</v>
      </c>
      <c r="H86" s="36">
        <f>SUMIFS(СВЦЭМ!$C$33:$C$776,СВЦЭМ!$A$33:$A$776,$A86,СВЦЭМ!$B$33:$B$776,H$83)+'СЕТ СН'!$H$9+СВЦЭМ!$D$10+'СЕТ СН'!$H$5-'СЕТ СН'!$H$17</f>
        <v>3510.09756092</v>
      </c>
      <c r="I86" s="36">
        <f>SUMIFS(СВЦЭМ!$C$33:$C$776,СВЦЭМ!$A$33:$A$776,$A86,СВЦЭМ!$B$33:$B$776,I$83)+'СЕТ СН'!$H$9+СВЦЭМ!$D$10+'СЕТ СН'!$H$5-'СЕТ СН'!$H$17</f>
        <v>3502.1675741500003</v>
      </c>
      <c r="J86" s="36">
        <f>SUMIFS(СВЦЭМ!$C$33:$C$776,СВЦЭМ!$A$33:$A$776,$A86,СВЦЭМ!$B$33:$B$776,J$83)+'СЕТ СН'!$H$9+СВЦЭМ!$D$10+'СЕТ СН'!$H$5-'СЕТ СН'!$H$17</f>
        <v>3474.0167531900001</v>
      </c>
      <c r="K86" s="36">
        <f>SUMIFS(СВЦЭМ!$C$33:$C$776,СВЦЭМ!$A$33:$A$776,$A86,СВЦЭМ!$B$33:$B$776,K$83)+'СЕТ СН'!$H$9+СВЦЭМ!$D$10+'СЕТ СН'!$H$5-'СЕТ СН'!$H$17</f>
        <v>3450.4284393299999</v>
      </c>
      <c r="L86" s="36">
        <f>SUMIFS(СВЦЭМ!$C$33:$C$776,СВЦЭМ!$A$33:$A$776,$A86,СВЦЭМ!$B$33:$B$776,L$83)+'СЕТ СН'!$H$9+СВЦЭМ!$D$10+'СЕТ СН'!$H$5-'СЕТ СН'!$H$17</f>
        <v>3435.7620390399998</v>
      </c>
      <c r="M86" s="36">
        <f>SUMIFS(СВЦЭМ!$C$33:$C$776,СВЦЭМ!$A$33:$A$776,$A86,СВЦЭМ!$B$33:$B$776,M$83)+'СЕТ СН'!$H$9+СВЦЭМ!$D$10+'СЕТ СН'!$H$5-'СЕТ СН'!$H$17</f>
        <v>3435.8901507700002</v>
      </c>
      <c r="N86" s="36">
        <f>SUMIFS(СВЦЭМ!$C$33:$C$776,СВЦЭМ!$A$33:$A$776,$A86,СВЦЭМ!$B$33:$B$776,N$83)+'СЕТ СН'!$H$9+СВЦЭМ!$D$10+'СЕТ СН'!$H$5-'СЕТ СН'!$H$17</f>
        <v>3447.9553846899998</v>
      </c>
      <c r="O86" s="36">
        <f>SUMIFS(СВЦЭМ!$C$33:$C$776,СВЦЭМ!$A$33:$A$776,$A86,СВЦЭМ!$B$33:$B$776,O$83)+'СЕТ СН'!$H$9+СВЦЭМ!$D$10+'СЕТ СН'!$H$5-'СЕТ СН'!$H$17</f>
        <v>3449.5019065000001</v>
      </c>
      <c r="P86" s="36">
        <f>SUMIFS(СВЦЭМ!$C$33:$C$776,СВЦЭМ!$A$33:$A$776,$A86,СВЦЭМ!$B$33:$B$776,P$83)+'СЕТ СН'!$H$9+СВЦЭМ!$D$10+'СЕТ СН'!$H$5-'СЕТ СН'!$H$17</f>
        <v>3471.7906281200003</v>
      </c>
      <c r="Q86" s="36">
        <f>SUMIFS(СВЦЭМ!$C$33:$C$776,СВЦЭМ!$A$33:$A$776,$A86,СВЦЭМ!$B$33:$B$776,Q$83)+'СЕТ СН'!$H$9+СВЦЭМ!$D$10+'СЕТ СН'!$H$5-'СЕТ СН'!$H$17</f>
        <v>3482.9363570599999</v>
      </c>
      <c r="R86" s="36">
        <f>SUMIFS(СВЦЭМ!$C$33:$C$776,СВЦЭМ!$A$33:$A$776,$A86,СВЦЭМ!$B$33:$B$776,R$83)+'СЕТ СН'!$H$9+СВЦЭМ!$D$10+'СЕТ СН'!$H$5-'СЕТ СН'!$H$17</f>
        <v>3480.9327364999999</v>
      </c>
      <c r="S86" s="36">
        <f>SUMIFS(СВЦЭМ!$C$33:$C$776,СВЦЭМ!$A$33:$A$776,$A86,СВЦЭМ!$B$33:$B$776,S$83)+'СЕТ СН'!$H$9+СВЦЭМ!$D$10+'СЕТ СН'!$H$5-'СЕТ СН'!$H$17</f>
        <v>3442.1428659200001</v>
      </c>
      <c r="T86" s="36">
        <f>SUMIFS(СВЦЭМ!$C$33:$C$776,СВЦЭМ!$A$33:$A$776,$A86,СВЦЭМ!$B$33:$B$776,T$83)+'СЕТ СН'!$H$9+СВЦЭМ!$D$10+'СЕТ СН'!$H$5-'СЕТ СН'!$H$17</f>
        <v>3414.81125617</v>
      </c>
      <c r="U86" s="36">
        <f>SUMIFS(СВЦЭМ!$C$33:$C$776,СВЦЭМ!$A$33:$A$776,$A86,СВЦЭМ!$B$33:$B$776,U$83)+'СЕТ СН'!$H$9+СВЦЭМ!$D$10+'СЕТ СН'!$H$5-'СЕТ СН'!$H$17</f>
        <v>3419.9650780699999</v>
      </c>
      <c r="V86" s="36">
        <f>SUMIFS(СВЦЭМ!$C$33:$C$776,СВЦЭМ!$A$33:$A$776,$A86,СВЦЭМ!$B$33:$B$776,V$83)+'СЕТ СН'!$H$9+СВЦЭМ!$D$10+'СЕТ СН'!$H$5-'СЕТ СН'!$H$17</f>
        <v>3440.80397369</v>
      </c>
      <c r="W86" s="36">
        <f>SUMIFS(СВЦЭМ!$C$33:$C$776,СВЦЭМ!$A$33:$A$776,$A86,СВЦЭМ!$B$33:$B$776,W$83)+'СЕТ СН'!$H$9+СВЦЭМ!$D$10+'СЕТ СН'!$H$5-'СЕТ СН'!$H$17</f>
        <v>3456.4934389700002</v>
      </c>
      <c r="X86" s="36">
        <f>SUMIFS(СВЦЭМ!$C$33:$C$776,СВЦЭМ!$A$33:$A$776,$A86,СВЦЭМ!$B$33:$B$776,X$83)+'СЕТ СН'!$H$9+СВЦЭМ!$D$10+'СЕТ СН'!$H$5-'СЕТ СН'!$H$17</f>
        <v>3468.8616746299999</v>
      </c>
      <c r="Y86" s="36">
        <f>SUMIFS(СВЦЭМ!$C$33:$C$776,СВЦЭМ!$A$33:$A$776,$A86,СВЦЭМ!$B$33:$B$776,Y$83)+'СЕТ СН'!$H$9+СВЦЭМ!$D$10+'СЕТ СН'!$H$5-'СЕТ СН'!$H$17</f>
        <v>3476.70935246</v>
      </c>
    </row>
    <row r="87" spans="1:25" ht="15.5" x14ac:dyDescent="0.25">
      <c r="A87" s="35">
        <f t="shared" si="2"/>
        <v>43834</v>
      </c>
      <c r="B87" s="36">
        <f>SUMIFS(СВЦЭМ!$C$33:$C$776,СВЦЭМ!$A$33:$A$776,$A87,СВЦЭМ!$B$33:$B$776,B$83)+'СЕТ СН'!$H$9+СВЦЭМ!$D$10+'СЕТ СН'!$H$5-'СЕТ СН'!$H$17</f>
        <v>3479.44357653</v>
      </c>
      <c r="C87" s="36">
        <f>SUMIFS(СВЦЭМ!$C$33:$C$776,СВЦЭМ!$A$33:$A$776,$A87,СВЦЭМ!$B$33:$B$776,C$83)+'СЕТ СН'!$H$9+СВЦЭМ!$D$10+'СЕТ СН'!$H$5-'СЕТ СН'!$H$17</f>
        <v>3497.51992746</v>
      </c>
      <c r="D87" s="36">
        <f>SUMIFS(СВЦЭМ!$C$33:$C$776,СВЦЭМ!$A$33:$A$776,$A87,СВЦЭМ!$B$33:$B$776,D$83)+'СЕТ СН'!$H$9+СВЦЭМ!$D$10+'СЕТ СН'!$H$5-'СЕТ СН'!$H$17</f>
        <v>3501.8731525000003</v>
      </c>
      <c r="E87" s="36">
        <f>SUMIFS(СВЦЭМ!$C$33:$C$776,СВЦЭМ!$A$33:$A$776,$A87,СВЦЭМ!$B$33:$B$776,E$83)+'СЕТ СН'!$H$9+СВЦЭМ!$D$10+'СЕТ СН'!$H$5-'СЕТ СН'!$H$17</f>
        <v>3508.5475957200001</v>
      </c>
      <c r="F87" s="36">
        <f>SUMIFS(СВЦЭМ!$C$33:$C$776,СВЦЭМ!$A$33:$A$776,$A87,СВЦЭМ!$B$33:$B$776,F$83)+'СЕТ СН'!$H$9+СВЦЭМ!$D$10+'СЕТ СН'!$H$5-'СЕТ СН'!$H$17</f>
        <v>3499.2317184200001</v>
      </c>
      <c r="G87" s="36">
        <f>SUMIFS(СВЦЭМ!$C$33:$C$776,СВЦЭМ!$A$33:$A$776,$A87,СВЦЭМ!$B$33:$B$776,G$83)+'СЕТ СН'!$H$9+СВЦЭМ!$D$10+'СЕТ СН'!$H$5-'СЕТ СН'!$H$17</f>
        <v>3500.4473653200002</v>
      </c>
      <c r="H87" s="36">
        <f>SUMIFS(СВЦЭМ!$C$33:$C$776,СВЦЭМ!$A$33:$A$776,$A87,СВЦЭМ!$B$33:$B$776,H$83)+'СЕТ СН'!$H$9+СВЦЭМ!$D$10+'СЕТ СН'!$H$5-'СЕТ СН'!$H$17</f>
        <v>3507.2460938899999</v>
      </c>
      <c r="I87" s="36">
        <f>SUMIFS(СВЦЭМ!$C$33:$C$776,СВЦЭМ!$A$33:$A$776,$A87,СВЦЭМ!$B$33:$B$776,I$83)+'СЕТ СН'!$H$9+СВЦЭМ!$D$10+'СЕТ СН'!$H$5-'СЕТ СН'!$H$17</f>
        <v>3500.7027890999998</v>
      </c>
      <c r="J87" s="36">
        <f>SUMIFS(СВЦЭМ!$C$33:$C$776,СВЦЭМ!$A$33:$A$776,$A87,СВЦЭМ!$B$33:$B$776,J$83)+'СЕТ СН'!$H$9+СВЦЭМ!$D$10+'СЕТ СН'!$H$5-'СЕТ СН'!$H$17</f>
        <v>3481.39483621</v>
      </c>
      <c r="K87" s="36">
        <f>SUMIFS(СВЦЭМ!$C$33:$C$776,СВЦЭМ!$A$33:$A$776,$A87,СВЦЭМ!$B$33:$B$776,K$83)+'СЕТ СН'!$H$9+СВЦЭМ!$D$10+'СЕТ СН'!$H$5-'СЕТ СН'!$H$17</f>
        <v>3449.45300331</v>
      </c>
      <c r="L87" s="36">
        <f>SUMIFS(СВЦЭМ!$C$33:$C$776,СВЦЭМ!$A$33:$A$776,$A87,СВЦЭМ!$B$33:$B$776,L$83)+'СЕТ СН'!$H$9+СВЦЭМ!$D$10+'СЕТ СН'!$H$5-'СЕТ СН'!$H$17</f>
        <v>3435.7686424000003</v>
      </c>
      <c r="M87" s="36">
        <f>SUMIFS(СВЦЭМ!$C$33:$C$776,СВЦЭМ!$A$33:$A$776,$A87,СВЦЭМ!$B$33:$B$776,M$83)+'СЕТ СН'!$H$9+СВЦЭМ!$D$10+'СЕТ СН'!$H$5-'СЕТ СН'!$H$17</f>
        <v>3439.48207293</v>
      </c>
      <c r="N87" s="36">
        <f>SUMIFS(СВЦЭМ!$C$33:$C$776,СВЦЭМ!$A$33:$A$776,$A87,СВЦЭМ!$B$33:$B$776,N$83)+'СЕТ СН'!$H$9+СВЦЭМ!$D$10+'СЕТ СН'!$H$5-'СЕТ СН'!$H$17</f>
        <v>3456.02039195</v>
      </c>
      <c r="O87" s="36">
        <f>SUMIFS(СВЦЭМ!$C$33:$C$776,СВЦЭМ!$A$33:$A$776,$A87,СВЦЭМ!$B$33:$B$776,O$83)+'СЕТ СН'!$H$9+СВЦЭМ!$D$10+'СЕТ СН'!$H$5-'СЕТ СН'!$H$17</f>
        <v>3443.91867615</v>
      </c>
      <c r="P87" s="36">
        <f>SUMIFS(СВЦЭМ!$C$33:$C$776,СВЦЭМ!$A$33:$A$776,$A87,СВЦЭМ!$B$33:$B$776,P$83)+'СЕТ СН'!$H$9+СВЦЭМ!$D$10+'СЕТ СН'!$H$5-'СЕТ СН'!$H$17</f>
        <v>3453.8707707000003</v>
      </c>
      <c r="Q87" s="36">
        <f>SUMIFS(СВЦЭМ!$C$33:$C$776,СВЦЭМ!$A$33:$A$776,$A87,СВЦЭМ!$B$33:$B$776,Q$83)+'СЕТ СН'!$H$9+СВЦЭМ!$D$10+'СЕТ СН'!$H$5-'СЕТ СН'!$H$17</f>
        <v>3478.3535253199998</v>
      </c>
      <c r="R87" s="36">
        <f>SUMIFS(СВЦЭМ!$C$33:$C$776,СВЦЭМ!$A$33:$A$776,$A87,СВЦЭМ!$B$33:$B$776,R$83)+'СЕТ СН'!$H$9+СВЦЭМ!$D$10+'СЕТ СН'!$H$5-'СЕТ СН'!$H$17</f>
        <v>3474.5027204500002</v>
      </c>
      <c r="S87" s="36">
        <f>SUMIFS(СВЦЭМ!$C$33:$C$776,СВЦЭМ!$A$33:$A$776,$A87,СВЦЭМ!$B$33:$B$776,S$83)+'СЕТ СН'!$H$9+СВЦЭМ!$D$10+'СЕТ СН'!$H$5-'СЕТ СН'!$H$17</f>
        <v>3470.5193126700001</v>
      </c>
      <c r="T87" s="36">
        <f>SUMIFS(СВЦЭМ!$C$33:$C$776,СВЦЭМ!$A$33:$A$776,$A87,СВЦЭМ!$B$33:$B$776,T$83)+'СЕТ СН'!$H$9+СВЦЭМ!$D$10+'СЕТ СН'!$H$5-'СЕТ СН'!$H$17</f>
        <v>3417.4032970799999</v>
      </c>
      <c r="U87" s="36">
        <f>SUMIFS(СВЦЭМ!$C$33:$C$776,СВЦЭМ!$A$33:$A$776,$A87,СВЦЭМ!$B$33:$B$776,U$83)+'СЕТ СН'!$H$9+СВЦЭМ!$D$10+'СЕТ СН'!$H$5-'СЕТ СН'!$H$17</f>
        <v>3422.5589120899999</v>
      </c>
      <c r="V87" s="36">
        <f>SUMIFS(СВЦЭМ!$C$33:$C$776,СВЦЭМ!$A$33:$A$776,$A87,СВЦЭМ!$B$33:$B$776,V$83)+'СЕТ СН'!$H$9+СВЦЭМ!$D$10+'СЕТ СН'!$H$5-'СЕТ СН'!$H$17</f>
        <v>3445.2719658000001</v>
      </c>
      <c r="W87" s="36">
        <f>SUMIFS(СВЦЭМ!$C$33:$C$776,СВЦЭМ!$A$33:$A$776,$A87,СВЦЭМ!$B$33:$B$776,W$83)+'СЕТ СН'!$H$9+СВЦЭМ!$D$10+'СЕТ СН'!$H$5-'СЕТ СН'!$H$17</f>
        <v>3449.9705786200002</v>
      </c>
      <c r="X87" s="36">
        <f>SUMIFS(СВЦЭМ!$C$33:$C$776,СВЦЭМ!$A$33:$A$776,$A87,СВЦЭМ!$B$33:$B$776,X$83)+'СЕТ СН'!$H$9+СВЦЭМ!$D$10+'СЕТ СН'!$H$5-'СЕТ СН'!$H$17</f>
        <v>3461.2700981100002</v>
      </c>
      <c r="Y87" s="36">
        <f>SUMIFS(СВЦЭМ!$C$33:$C$776,СВЦЭМ!$A$33:$A$776,$A87,СВЦЭМ!$B$33:$B$776,Y$83)+'СЕТ СН'!$H$9+СВЦЭМ!$D$10+'СЕТ СН'!$H$5-'СЕТ СН'!$H$17</f>
        <v>3465.6623890800001</v>
      </c>
    </row>
    <row r="88" spans="1:25" ht="15.5" x14ac:dyDescent="0.25">
      <c r="A88" s="35">
        <f t="shared" si="2"/>
        <v>43835</v>
      </c>
      <c r="B88" s="36">
        <f>SUMIFS(СВЦЭМ!$C$33:$C$776,СВЦЭМ!$A$33:$A$776,$A88,СВЦЭМ!$B$33:$B$776,B$83)+'СЕТ СН'!$H$9+СВЦЭМ!$D$10+'СЕТ СН'!$H$5-'СЕТ СН'!$H$17</f>
        <v>3444.44277083</v>
      </c>
      <c r="C88" s="36">
        <f>SUMIFS(СВЦЭМ!$C$33:$C$776,СВЦЭМ!$A$33:$A$776,$A88,СВЦЭМ!$B$33:$B$776,C$83)+'СЕТ СН'!$H$9+СВЦЭМ!$D$10+'СЕТ СН'!$H$5-'СЕТ СН'!$H$17</f>
        <v>3457.10070688</v>
      </c>
      <c r="D88" s="36">
        <f>SUMIFS(СВЦЭМ!$C$33:$C$776,СВЦЭМ!$A$33:$A$776,$A88,СВЦЭМ!$B$33:$B$776,D$83)+'СЕТ СН'!$H$9+СВЦЭМ!$D$10+'СЕТ СН'!$H$5-'СЕТ СН'!$H$17</f>
        <v>3476.3978011300001</v>
      </c>
      <c r="E88" s="36">
        <f>SUMIFS(СВЦЭМ!$C$33:$C$776,СВЦЭМ!$A$33:$A$776,$A88,СВЦЭМ!$B$33:$B$776,E$83)+'СЕТ СН'!$H$9+СВЦЭМ!$D$10+'СЕТ СН'!$H$5-'СЕТ СН'!$H$17</f>
        <v>3516.2199722400001</v>
      </c>
      <c r="F88" s="36">
        <f>SUMIFS(СВЦЭМ!$C$33:$C$776,СВЦЭМ!$A$33:$A$776,$A88,СВЦЭМ!$B$33:$B$776,F$83)+'СЕТ СН'!$H$9+СВЦЭМ!$D$10+'СЕТ СН'!$H$5-'СЕТ СН'!$H$17</f>
        <v>3519.92156346</v>
      </c>
      <c r="G88" s="36">
        <f>SUMIFS(СВЦЭМ!$C$33:$C$776,СВЦЭМ!$A$33:$A$776,$A88,СВЦЭМ!$B$33:$B$776,G$83)+'СЕТ СН'!$H$9+СВЦЭМ!$D$10+'СЕТ СН'!$H$5-'СЕТ СН'!$H$17</f>
        <v>3496.6991130800002</v>
      </c>
      <c r="H88" s="36">
        <f>SUMIFS(СВЦЭМ!$C$33:$C$776,СВЦЭМ!$A$33:$A$776,$A88,СВЦЭМ!$B$33:$B$776,H$83)+'СЕТ СН'!$H$9+СВЦЭМ!$D$10+'СЕТ СН'!$H$5-'СЕТ СН'!$H$17</f>
        <v>3487.8972812000002</v>
      </c>
      <c r="I88" s="36">
        <f>SUMIFS(СВЦЭМ!$C$33:$C$776,СВЦЭМ!$A$33:$A$776,$A88,СВЦЭМ!$B$33:$B$776,I$83)+'СЕТ СН'!$H$9+СВЦЭМ!$D$10+'СЕТ СН'!$H$5-'СЕТ СН'!$H$17</f>
        <v>3469.9944636</v>
      </c>
      <c r="J88" s="36">
        <f>SUMIFS(СВЦЭМ!$C$33:$C$776,СВЦЭМ!$A$33:$A$776,$A88,СВЦЭМ!$B$33:$B$776,J$83)+'СЕТ СН'!$H$9+СВЦЭМ!$D$10+'СЕТ СН'!$H$5-'СЕТ СН'!$H$17</f>
        <v>3454.6122977099999</v>
      </c>
      <c r="K88" s="36">
        <f>SUMIFS(СВЦЭМ!$C$33:$C$776,СВЦЭМ!$A$33:$A$776,$A88,СВЦЭМ!$B$33:$B$776,K$83)+'СЕТ СН'!$H$9+СВЦЭМ!$D$10+'СЕТ СН'!$H$5-'СЕТ СН'!$H$17</f>
        <v>3426.88293901</v>
      </c>
      <c r="L88" s="36">
        <f>SUMIFS(СВЦЭМ!$C$33:$C$776,СВЦЭМ!$A$33:$A$776,$A88,СВЦЭМ!$B$33:$B$776,L$83)+'СЕТ СН'!$H$9+СВЦЭМ!$D$10+'СЕТ СН'!$H$5-'СЕТ СН'!$H$17</f>
        <v>3404.2830776599999</v>
      </c>
      <c r="M88" s="36">
        <f>SUMIFS(СВЦЭМ!$C$33:$C$776,СВЦЭМ!$A$33:$A$776,$A88,СВЦЭМ!$B$33:$B$776,M$83)+'СЕТ СН'!$H$9+СВЦЭМ!$D$10+'СЕТ СН'!$H$5-'СЕТ СН'!$H$17</f>
        <v>3414.8106568799999</v>
      </c>
      <c r="N88" s="36">
        <f>SUMIFS(СВЦЭМ!$C$33:$C$776,СВЦЭМ!$A$33:$A$776,$A88,СВЦЭМ!$B$33:$B$776,N$83)+'СЕТ СН'!$H$9+СВЦЭМ!$D$10+'СЕТ СН'!$H$5-'СЕТ СН'!$H$17</f>
        <v>3422.86813441</v>
      </c>
      <c r="O88" s="36">
        <f>SUMIFS(СВЦЭМ!$C$33:$C$776,СВЦЭМ!$A$33:$A$776,$A88,СВЦЭМ!$B$33:$B$776,O$83)+'СЕТ СН'!$H$9+СВЦЭМ!$D$10+'СЕТ СН'!$H$5-'СЕТ СН'!$H$17</f>
        <v>3416.3871697200002</v>
      </c>
      <c r="P88" s="36">
        <f>SUMIFS(СВЦЭМ!$C$33:$C$776,СВЦЭМ!$A$33:$A$776,$A88,СВЦЭМ!$B$33:$B$776,P$83)+'СЕТ СН'!$H$9+СВЦЭМ!$D$10+'СЕТ СН'!$H$5-'СЕТ СН'!$H$17</f>
        <v>3432.5685174</v>
      </c>
      <c r="Q88" s="36">
        <f>SUMIFS(СВЦЭМ!$C$33:$C$776,СВЦЭМ!$A$33:$A$776,$A88,СВЦЭМ!$B$33:$B$776,Q$83)+'СЕТ СН'!$H$9+СВЦЭМ!$D$10+'СЕТ СН'!$H$5-'СЕТ СН'!$H$17</f>
        <v>3442.6530670000002</v>
      </c>
      <c r="R88" s="36">
        <f>SUMIFS(СВЦЭМ!$C$33:$C$776,СВЦЭМ!$A$33:$A$776,$A88,СВЦЭМ!$B$33:$B$776,R$83)+'СЕТ СН'!$H$9+СВЦЭМ!$D$10+'СЕТ СН'!$H$5-'СЕТ СН'!$H$17</f>
        <v>3439.9822968200001</v>
      </c>
      <c r="S88" s="36">
        <f>SUMIFS(СВЦЭМ!$C$33:$C$776,СВЦЭМ!$A$33:$A$776,$A88,СВЦЭМ!$B$33:$B$776,S$83)+'СЕТ СН'!$H$9+СВЦЭМ!$D$10+'СЕТ СН'!$H$5-'СЕТ СН'!$H$17</f>
        <v>3413.16547107</v>
      </c>
      <c r="T88" s="36">
        <f>SUMIFS(СВЦЭМ!$C$33:$C$776,СВЦЭМ!$A$33:$A$776,$A88,СВЦЭМ!$B$33:$B$776,T$83)+'СЕТ СН'!$H$9+СВЦЭМ!$D$10+'СЕТ СН'!$H$5-'СЕТ СН'!$H$17</f>
        <v>3372.6333170100002</v>
      </c>
      <c r="U88" s="36">
        <f>SUMIFS(СВЦЭМ!$C$33:$C$776,СВЦЭМ!$A$33:$A$776,$A88,СВЦЭМ!$B$33:$B$776,U$83)+'СЕТ СН'!$H$9+СВЦЭМ!$D$10+'СЕТ СН'!$H$5-'СЕТ СН'!$H$17</f>
        <v>3384.7281974500002</v>
      </c>
      <c r="V88" s="36">
        <f>SUMIFS(СВЦЭМ!$C$33:$C$776,СВЦЭМ!$A$33:$A$776,$A88,СВЦЭМ!$B$33:$B$776,V$83)+'СЕТ СН'!$H$9+СВЦЭМ!$D$10+'СЕТ СН'!$H$5-'СЕТ СН'!$H$17</f>
        <v>3405.5680101400003</v>
      </c>
      <c r="W88" s="36">
        <f>SUMIFS(СВЦЭМ!$C$33:$C$776,СВЦЭМ!$A$33:$A$776,$A88,СВЦЭМ!$B$33:$B$776,W$83)+'СЕТ СН'!$H$9+СВЦЭМ!$D$10+'СЕТ СН'!$H$5-'СЕТ СН'!$H$17</f>
        <v>3415.5465070199998</v>
      </c>
      <c r="X88" s="36">
        <f>SUMIFS(СВЦЭМ!$C$33:$C$776,СВЦЭМ!$A$33:$A$776,$A88,СВЦЭМ!$B$33:$B$776,X$83)+'СЕТ СН'!$H$9+СВЦЭМ!$D$10+'СЕТ СН'!$H$5-'СЕТ СН'!$H$17</f>
        <v>3425.4775793600002</v>
      </c>
      <c r="Y88" s="36">
        <f>SUMIFS(СВЦЭМ!$C$33:$C$776,СВЦЭМ!$A$33:$A$776,$A88,СВЦЭМ!$B$33:$B$776,Y$83)+'СЕТ СН'!$H$9+СВЦЭМ!$D$10+'СЕТ СН'!$H$5-'СЕТ СН'!$H$17</f>
        <v>3436.02649638</v>
      </c>
    </row>
    <row r="89" spans="1:25" ht="15.5" x14ac:dyDescent="0.25">
      <c r="A89" s="35">
        <f t="shared" si="2"/>
        <v>43836</v>
      </c>
      <c r="B89" s="36">
        <f>SUMIFS(СВЦЭМ!$C$33:$C$776,СВЦЭМ!$A$33:$A$776,$A89,СВЦЭМ!$B$33:$B$776,B$83)+'СЕТ СН'!$H$9+СВЦЭМ!$D$10+'СЕТ СН'!$H$5-'СЕТ СН'!$H$17</f>
        <v>3464.5798250600001</v>
      </c>
      <c r="C89" s="36">
        <f>SUMIFS(СВЦЭМ!$C$33:$C$776,СВЦЭМ!$A$33:$A$776,$A89,СВЦЭМ!$B$33:$B$776,C$83)+'СЕТ СН'!$H$9+СВЦЭМ!$D$10+'СЕТ СН'!$H$5-'СЕТ СН'!$H$17</f>
        <v>3455.5260004000002</v>
      </c>
      <c r="D89" s="36">
        <f>SUMIFS(СВЦЭМ!$C$33:$C$776,СВЦЭМ!$A$33:$A$776,$A89,СВЦЭМ!$B$33:$B$776,D$83)+'СЕТ СН'!$H$9+СВЦЭМ!$D$10+'СЕТ СН'!$H$5-'СЕТ СН'!$H$17</f>
        <v>3472.8059722100002</v>
      </c>
      <c r="E89" s="36">
        <f>SUMIFS(СВЦЭМ!$C$33:$C$776,СВЦЭМ!$A$33:$A$776,$A89,СВЦЭМ!$B$33:$B$776,E$83)+'СЕТ СН'!$H$9+СВЦЭМ!$D$10+'СЕТ СН'!$H$5-'СЕТ СН'!$H$17</f>
        <v>3495.1855721800002</v>
      </c>
      <c r="F89" s="36">
        <f>SUMIFS(СВЦЭМ!$C$33:$C$776,СВЦЭМ!$A$33:$A$776,$A89,СВЦЭМ!$B$33:$B$776,F$83)+'СЕТ СН'!$H$9+СВЦЭМ!$D$10+'СЕТ СН'!$H$5-'СЕТ СН'!$H$17</f>
        <v>3514.2599952</v>
      </c>
      <c r="G89" s="36">
        <f>SUMIFS(СВЦЭМ!$C$33:$C$776,СВЦЭМ!$A$33:$A$776,$A89,СВЦЭМ!$B$33:$B$776,G$83)+'СЕТ СН'!$H$9+СВЦЭМ!$D$10+'СЕТ СН'!$H$5-'СЕТ СН'!$H$17</f>
        <v>3505.8389445000003</v>
      </c>
      <c r="H89" s="36">
        <f>SUMIFS(СВЦЭМ!$C$33:$C$776,СВЦЭМ!$A$33:$A$776,$A89,СВЦЭМ!$B$33:$B$776,H$83)+'СЕТ СН'!$H$9+СВЦЭМ!$D$10+'СЕТ СН'!$H$5-'СЕТ СН'!$H$17</f>
        <v>3494.9743354800003</v>
      </c>
      <c r="I89" s="36">
        <f>SUMIFS(СВЦЭМ!$C$33:$C$776,СВЦЭМ!$A$33:$A$776,$A89,СВЦЭМ!$B$33:$B$776,I$83)+'СЕТ СН'!$H$9+СВЦЭМ!$D$10+'СЕТ СН'!$H$5-'СЕТ СН'!$H$17</f>
        <v>3483.03206722</v>
      </c>
      <c r="J89" s="36">
        <f>SUMIFS(СВЦЭМ!$C$33:$C$776,СВЦЭМ!$A$33:$A$776,$A89,СВЦЭМ!$B$33:$B$776,J$83)+'СЕТ СН'!$H$9+СВЦЭМ!$D$10+'СЕТ СН'!$H$5-'СЕТ СН'!$H$17</f>
        <v>3452.82466647</v>
      </c>
      <c r="K89" s="36">
        <f>SUMIFS(СВЦЭМ!$C$33:$C$776,СВЦЭМ!$A$33:$A$776,$A89,СВЦЭМ!$B$33:$B$776,K$83)+'СЕТ СН'!$H$9+СВЦЭМ!$D$10+'СЕТ СН'!$H$5-'СЕТ СН'!$H$17</f>
        <v>3427.8774788800001</v>
      </c>
      <c r="L89" s="36">
        <f>SUMIFS(СВЦЭМ!$C$33:$C$776,СВЦЭМ!$A$33:$A$776,$A89,СВЦЭМ!$B$33:$B$776,L$83)+'СЕТ СН'!$H$9+СВЦЭМ!$D$10+'СЕТ СН'!$H$5-'СЕТ СН'!$H$17</f>
        <v>3412.5981818</v>
      </c>
      <c r="M89" s="36">
        <f>SUMIFS(СВЦЭМ!$C$33:$C$776,СВЦЭМ!$A$33:$A$776,$A89,СВЦЭМ!$B$33:$B$776,M$83)+'СЕТ СН'!$H$9+СВЦЭМ!$D$10+'СЕТ СН'!$H$5-'СЕТ СН'!$H$17</f>
        <v>3406.6911805499999</v>
      </c>
      <c r="N89" s="36">
        <f>SUMIFS(СВЦЭМ!$C$33:$C$776,СВЦЭМ!$A$33:$A$776,$A89,СВЦЭМ!$B$33:$B$776,N$83)+'СЕТ СН'!$H$9+СВЦЭМ!$D$10+'СЕТ СН'!$H$5-'СЕТ СН'!$H$17</f>
        <v>3430.1650431600001</v>
      </c>
      <c r="O89" s="36">
        <f>SUMIFS(СВЦЭМ!$C$33:$C$776,СВЦЭМ!$A$33:$A$776,$A89,СВЦЭМ!$B$33:$B$776,O$83)+'СЕТ СН'!$H$9+СВЦЭМ!$D$10+'СЕТ СН'!$H$5-'СЕТ СН'!$H$17</f>
        <v>3424.1231572300003</v>
      </c>
      <c r="P89" s="36">
        <f>SUMIFS(СВЦЭМ!$C$33:$C$776,СВЦЭМ!$A$33:$A$776,$A89,СВЦЭМ!$B$33:$B$776,P$83)+'СЕТ СН'!$H$9+СВЦЭМ!$D$10+'СЕТ СН'!$H$5-'СЕТ СН'!$H$17</f>
        <v>3443.0242718099998</v>
      </c>
      <c r="Q89" s="36">
        <f>SUMIFS(СВЦЭМ!$C$33:$C$776,СВЦЭМ!$A$33:$A$776,$A89,СВЦЭМ!$B$33:$B$776,Q$83)+'СЕТ СН'!$H$9+СВЦЭМ!$D$10+'СЕТ СН'!$H$5-'СЕТ СН'!$H$17</f>
        <v>3452.2391909600001</v>
      </c>
      <c r="R89" s="36">
        <f>SUMIFS(СВЦЭМ!$C$33:$C$776,СВЦЭМ!$A$33:$A$776,$A89,СВЦЭМ!$B$33:$B$776,R$83)+'СЕТ СН'!$H$9+СВЦЭМ!$D$10+'СЕТ СН'!$H$5-'СЕТ СН'!$H$17</f>
        <v>3442.8259993700003</v>
      </c>
      <c r="S89" s="36">
        <f>SUMIFS(СВЦЭМ!$C$33:$C$776,СВЦЭМ!$A$33:$A$776,$A89,СВЦЭМ!$B$33:$B$776,S$83)+'СЕТ СН'!$H$9+СВЦЭМ!$D$10+'СЕТ СН'!$H$5-'СЕТ СН'!$H$17</f>
        <v>3419.6796229199999</v>
      </c>
      <c r="T89" s="36">
        <f>SUMIFS(СВЦЭМ!$C$33:$C$776,СВЦЭМ!$A$33:$A$776,$A89,СВЦЭМ!$B$33:$B$776,T$83)+'СЕТ СН'!$H$9+СВЦЭМ!$D$10+'СЕТ СН'!$H$5-'СЕТ СН'!$H$17</f>
        <v>3374.36743677</v>
      </c>
      <c r="U89" s="36">
        <f>SUMIFS(СВЦЭМ!$C$33:$C$776,СВЦЭМ!$A$33:$A$776,$A89,СВЦЭМ!$B$33:$B$776,U$83)+'СЕТ СН'!$H$9+СВЦЭМ!$D$10+'СЕТ СН'!$H$5-'СЕТ СН'!$H$17</f>
        <v>3385.4693008600002</v>
      </c>
      <c r="V89" s="36">
        <f>SUMIFS(СВЦЭМ!$C$33:$C$776,СВЦЭМ!$A$33:$A$776,$A89,СВЦЭМ!$B$33:$B$776,V$83)+'СЕТ СН'!$H$9+СВЦЭМ!$D$10+'СЕТ СН'!$H$5-'СЕТ СН'!$H$17</f>
        <v>3419.0877587800001</v>
      </c>
      <c r="W89" s="36">
        <f>SUMIFS(СВЦЭМ!$C$33:$C$776,СВЦЭМ!$A$33:$A$776,$A89,СВЦЭМ!$B$33:$B$776,W$83)+'СЕТ СН'!$H$9+СВЦЭМ!$D$10+'СЕТ СН'!$H$5-'СЕТ СН'!$H$17</f>
        <v>3432.3681513500001</v>
      </c>
      <c r="X89" s="36">
        <f>SUMIFS(СВЦЭМ!$C$33:$C$776,СВЦЭМ!$A$33:$A$776,$A89,СВЦЭМ!$B$33:$B$776,X$83)+'СЕТ СН'!$H$9+СВЦЭМ!$D$10+'СЕТ СН'!$H$5-'СЕТ СН'!$H$17</f>
        <v>3446.4088070799999</v>
      </c>
      <c r="Y89" s="36">
        <f>SUMIFS(СВЦЭМ!$C$33:$C$776,СВЦЭМ!$A$33:$A$776,$A89,СВЦЭМ!$B$33:$B$776,Y$83)+'СЕТ СН'!$H$9+СВЦЭМ!$D$10+'СЕТ СН'!$H$5-'СЕТ СН'!$H$17</f>
        <v>3442.1784854900002</v>
      </c>
    </row>
    <row r="90" spans="1:25" ht="15.5" x14ac:dyDescent="0.25">
      <c r="A90" s="35">
        <f t="shared" si="2"/>
        <v>43837</v>
      </c>
      <c r="B90" s="36">
        <f>SUMIFS(СВЦЭМ!$C$33:$C$776,СВЦЭМ!$A$33:$A$776,$A90,СВЦЭМ!$B$33:$B$776,B$83)+'СЕТ СН'!$H$9+СВЦЭМ!$D$10+'СЕТ СН'!$H$5-'СЕТ СН'!$H$17</f>
        <v>3464.75619972</v>
      </c>
      <c r="C90" s="36">
        <f>SUMIFS(СВЦЭМ!$C$33:$C$776,СВЦЭМ!$A$33:$A$776,$A90,СВЦЭМ!$B$33:$B$776,C$83)+'СЕТ СН'!$H$9+СВЦЭМ!$D$10+'СЕТ СН'!$H$5-'СЕТ СН'!$H$17</f>
        <v>3471.5990897900001</v>
      </c>
      <c r="D90" s="36">
        <f>SUMIFS(СВЦЭМ!$C$33:$C$776,СВЦЭМ!$A$33:$A$776,$A90,СВЦЭМ!$B$33:$B$776,D$83)+'СЕТ СН'!$H$9+СВЦЭМ!$D$10+'СЕТ СН'!$H$5-'СЕТ СН'!$H$17</f>
        <v>3487.2862314399999</v>
      </c>
      <c r="E90" s="36">
        <f>SUMIFS(СВЦЭМ!$C$33:$C$776,СВЦЭМ!$A$33:$A$776,$A90,СВЦЭМ!$B$33:$B$776,E$83)+'СЕТ СН'!$H$9+СВЦЭМ!$D$10+'СЕТ СН'!$H$5-'СЕТ СН'!$H$17</f>
        <v>3513.6243119999999</v>
      </c>
      <c r="F90" s="36">
        <f>SUMIFS(СВЦЭМ!$C$33:$C$776,СВЦЭМ!$A$33:$A$776,$A90,СВЦЭМ!$B$33:$B$776,F$83)+'СЕТ СН'!$H$9+СВЦЭМ!$D$10+'СЕТ СН'!$H$5-'СЕТ СН'!$H$17</f>
        <v>3528.3074157999999</v>
      </c>
      <c r="G90" s="36">
        <f>SUMIFS(СВЦЭМ!$C$33:$C$776,СВЦЭМ!$A$33:$A$776,$A90,СВЦЭМ!$B$33:$B$776,G$83)+'СЕТ СН'!$H$9+СВЦЭМ!$D$10+'СЕТ СН'!$H$5-'СЕТ СН'!$H$17</f>
        <v>3516.5729961900001</v>
      </c>
      <c r="H90" s="36">
        <f>SUMIFS(СВЦЭМ!$C$33:$C$776,СВЦЭМ!$A$33:$A$776,$A90,СВЦЭМ!$B$33:$B$776,H$83)+'СЕТ СН'!$H$9+СВЦЭМ!$D$10+'СЕТ СН'!$H$5-'СЕТ СН'!$H$17</f>
        <v>3499.4331254200001</v>
      </c>
      <c r="I90" s="36">
        <f>SUMIFS(СВЦЭМ!$C$33:$C$776,СВЦЭМ!$A$33:$A$776,$A90,СВЦЭМ!$B$33:$B$776,I$83)+'СЕТ СН'!$H$9+СВЦЭМ!$D$10+'СЕТ СН'!$H$5-'СЕТ СН'!$H$17</f>
        <v>3488.8419559700001</v>
      </c>
      <c r="J90" s="36">
        <f>SUMIFS(СВЦЭМ!$C$33:$C$776,СВЦЭМ!$A$33:$A$776,$A90,СВЦЭМ!$B$33:$B$776,J$83)+'СЕТ СН'!$H$9+СВЦЭМ!$D$10+'СЕТ СН'!$H$5-'СЕТ СН'!$H$17</f>
        <v>3464.6810622600001</v>
      </c>
      <c r="K90" s="36">
        <f>SUMIFS(СВЦЭМ!$C$33:$C$776,СВЦЭМ!$A$33:$A$776,$A90,СВЦЭМ!$B$33:$B$776,K$83)+'СЕТ СН'!$H$9+СВЦЭМ!$D$10+'СЕТ СН'!$H$5-'СЕТ СН'!$H$17</f>
        <v>3431.3330082299999</v>
      </c>
      <c r="L90" s="36">
        <f>SUMIFS(СВЦЭМ!$C$33:$C$776,СВЦЭМ!$A$33:$A$776,$A90,СВЦЭМ!$B$33:$B$776,L$83)+'СЕТ СН'!$H$9+СВЦЭМ!$D$10+'СЕТ СН'!$H$5-'СЕТ СН'!$H$17</f>
        <v>3415.3460515799998</v>
      </c>
      <c r="M90" s="36">
        <f>SUMIFS(СВЦЭМ!$C$33:$C$776,СВЦЭМ!$A$33:$A$776,$A90,СВЦЭМ!$B$33:$B$776,M$83)+'СЕТ СН'!$H$9+СВЦЭМ!$D$10+'СЕТ СН'!$H$5-'СЕТ СН'!$H$17</f>
        <v>3407.0693937599999</v>
      </c>
      <c r="N90" s="36">
        <f>SUMIFS(СВЦЭМ!$C$33:$C$776,СВЦЭМ!$A$33:$A$776,$A90,СВЦЭМ!$B$33:$B$776,N$83)+'СЕТ СН'!$H$9+СВЦЭМ!$D$10+'СЕТ СН'!$H$5-'СЕТ СН'!$H$17</f>
        <v>3418.3607691699999</v>
      </c>
      <c r="O90" s="36">
        <f>SUMIFS(СВЦЭМ!$C$33:$C$776,СВЦЭМ!$A$33:$A$776,$A90,СВЦЭМ!$B$33:$B$776,O$83)+'СЕТ СН'!$H$9+СВЦЭМ!$D$10+'СЕТ СН'!$H$5-'СЕТ СН'!$H$17</f>
        <v>3417.3982325699999</v>
      </c>
      <c r="P90" s="36">
        <f>SUMIFS(СВЦЭМ!$C$33:$C$776,СВЦЭМ!$A$33:$A$776,$A90,СВЦЭМ!$B$33:$B$776,P$83)+'СЕТ СН'!$H$9+СВЦЭМ!$D$10+'СЕТ СН'!$H$5-'СЕТ СН'!$H$17</f>
        <v>3428.0670533500002</v>
      </c>
      <c r="Q90" s="36">
        <f>SUMIFS(СВЦЭМ!$C$33:$C$776,СВЦЭМ!$A$33:$A$776,$A90,СВЦЭМ!$B$33:$B$776,Q$83)+'СЕТ СН'!$H$9+СВЦЭМ!$D$10+'СЕТ СН'!$H$5-'СЕТ СН'!$H$17</f>
        <v>3436.2724740399999</v>
      </c>
      <c r="R90" s="36">
        <f>SUMIFS(СВЦЭМ!$C$33:$C$776,СВЦЭМ!$A$33:$A$776,$A90,СВЦЭМ!$B$33:$B$776,R$83)+'СЕТ СН'!$H$9+СВЦЭМ!$D$10+'СЕТ СН'!$H$5-'СЕТ СН'!$H$17</f>
        <v>3436.9658414099999</v>
      </c>
      <c r="S90" s="36">
        <f>SUMIFS(СВЦЭМ!$C$33:$C$776,СВЦЭМ!$A$33:$A$776,$A90,СВЦЭМ!$B$33:$B$776,S$83)+'СЕТ СН'!$H$9+СВЦЭМ!$D$10+'СЕТ СН'!$H$5-'СЕТ СН'!$H$17</f>
        <v>3425.8124543399999</v>
      </c>
      <c r="T90" s="36">
        <f>SUMIFS(СВЦЭМ!$C$33:$C$776,СВЦЭМ!$A$33:$A$776,$A90,СВЦЭМ!$B$33:$B$776,T$83)+'СЕТ СН'!$H$9+СВЦЭМ!$D$10+'СЕТ СН'!$H$5-'СЕТ СН'!$H$17</f>
        <v>3384.2897948300001</v>
      </c>
      <c r="U90" s="36">
        <f>SUMIFS(СВЦЭМ!$C$33:$C$776,СВЦЭМ!$A$33:$A$776,$A90,СВЦЭМ!$B$33:$B$776,U$83)+'СЕТ СН'!$H$9+СВЦЭМ!$D$10+'СЕТ СН'!$H$5-'СЕТ СН'!$H$17</f>
        <v>3387.60505324</v>
      </c>
      <c r="V90" s="36">
        <f>SUMIFS(СВЦЭМ!$C$33:$C$776,СВЦЭМ!$A$33:$A$776,$A90,СВЦЭМ!$B$33:$B$776,V$83)+'СЕТ СН'!$H$9+СВЦЭМ!$D$10+'СЕТ СН'!$H$5-'СЕТ СН'!$H$17</f>
        <v>3419.1433702899999</v>
      </c>
      <c r="W90" s="36">
        <f>SUMIFS(СВЦЭМ!$C$33:$C$776,СВЦЭМ!$A$33:$A$776,$A90,СВЦЭМ!$B$33:$B$776,W$83)+'СЕТ СН'!$H$9+СВЦЭМ!$D$10+'СЕТ СН'!$H$5-'СЕТ СН'!$H$17</f>
        <v>3434.68516142</v>
      </c>
      <c r="X90" s="36">
        <f>SUMIFS(СВЦЭМ!$C$33:$C$776,СВЦЭМ!$A$33:$A$776,$A90,СВЦЭМ!$B$33:$B$776,X$83)+'СЕТ СН'!$H$9+СВЦЭМ!$D$10+'СЕТ СН'!$H$5-'СЕТ СН'!$H$17</f>
        <v>3448.9703531800001</v>
      </c>
      <c r="Y90" s="36">
        <f>SUMIFS(СВЦЭМ!$C$33:$C$776,СВЦЭМ!$A$33:$A$776,$A90,СВЦЭМ!$B$33:$B$776,Y$83)+'СЕТ СН'!$H$9+СВЦЭМ!$D$10+'СЕТ СН'!$H$5-'СЕТ СН'!$H$17</f>
        <v>3463.83317485</v>
      </c>
    </row>
    <row r="91" spans="1:25" ht="15.5" x14ac:dyDescent="0.25">
      <c r="A91" s="35">
        <f t="shared" si="2"/>
        <v>43838</v>
      </c>
      <c r="B91" s="36">
        <f>SUMIFS(СВЦЭМ!$C$33:$C$776,СВЦЭМ!$A$33:$A$776,$A91,СВЦЭМ!$B$33:$B$776,B$83)+'СЕТ СН'!$H$9+СВЦЭМ!$D$10+'СЕТ СН'!$H$5-'СЕТ СН'!$H$17</f>
        <v>3483.0913826000001</v>
      </c>
      <c r="C91" s="36">
        <f>SUMIFS(СВЦЭМ!$C$33:$C$776,СВЦЭМ!$A$33:$A$776,$A91,СВЦЭМ!$B$33:$B$776,C$83)+'СЕТ СН'!$H$9+СВЦЭМ!$D$10+'СЕТ СН'!$H$5-'СЕТ СН'!$H$17</f>
        <v>3499.2629147299999</v>
      </c>
      <c r="D91" s="36">
        <f>SUMIFS(СВЦЭМ!$C$33:$C$776,СВЦЭМ!$A$33:$A$776,$A91,СВЦЭМ!$B$33:$B$776,D$83)+'СЕТ СН'!$H$9+СВЦЭМ!$D$10+'СЕТ СН'!$H$5-'СЕТ СН'!$H$17</f>
        <v>3515.3819362700001</v>
      </c>
      <c r="E91" s="36">
        <f>SUMIFS(СВЦЭМ!$C$33:$C$776,СВЦЭМ!$A$33:$A$776,$A91,СВЦЭМ!$B$33:$B$776,E$83)+'СЕТ СН'!$H$9+СВЦЭМ!$D$10+'СЕТ СН'!$H$5-'СЕТ СН'!$H$17</f>
        <v>3538.4251175300001</v>
      </c>
      <c r="F91" s="36">
        <f>SUMIFS(СВЦЭМ!$C$33:$C$776,СВЦЭМ!$A$33:$A$776,$A91,СВЦЭМ!$B$33:$B$776,F$83)+'СЕТ СН'!$H$9+СВЦЭМ!$D$10+'СЕТ СН'!$H$5-'СЕТ СН'!$H$17</f>
        <v>3540.0007304700002</v>
      </c>
      <c r="G91" s="36">
        <f>SUMIFS(СВЦЭМ!$C$33:$C$776,СВЦЭМ!$A$33:$A$776,$A91,СВЦЭМ!$B$33:$B$776,G$83)+'СЕТ СН'!$H$9+СВЦЭМ!$D$10+'СЕТ СН'!$H$5-'СЕТ СН'!$H$17</f>
        <v>3531.9213927700002</v>
      </c>
      <c r="H91" s="36">
        <f>SUMIFS(СВЦЭМ!$C$33:$C$776,СВЦЭМ!$A$33:$A$776,$A91,СВЦЭМ!$B$33:$B$776,H$83)+'СЕТ СН'!$H$9+СВЦЭМ!$D$10+'СЕТ СН'!$H$5-'СЕТ СН'!$H$17</f>
        <v>3511.9432156399998</v>
      </c>
      <c r="I91" s="36">
        <f>SUMIFS(СВЦЭМ!$C$33:$C$776,СВЦЭМ!$A$33:$A$776,$A91,СВЦЭМ!$B$33:$B$776,I$83)+'СЕТ СН'!$H$9+СВЦЭМ!$D$10+'СЕТ СН'!$H$5-'СЕТ СН'!$H$17</f>
        <v>3491.2259350200002</v>
      </c>
      <c r="J91" s="36">
        <f>SUMIFS(СВЦЭМ!$C$33:$C$776,СВЦЭМ!$A$33:$A$776,$A91,СВЦЭМ!$B$33:$B$776,J$83)+'СЕТ СН'!$H$9+СВЦЭМ!$D$10+'СЕТ СН'!$H$5-'СЕТ СН'!$H$17</f>
        <v>3457.8810563400002</v>
      </c>
      <c r="K91" s="36">
        <f>SUMIFS(СВЦЭМ!$C$33:$C$776,СВЦЭМ!$A$33:$A$776,$A91,СВЦЭМ!$B$33:$B$776,K$83)+'СЕТ СН'!$H$9+СВЦЭМ!$D$10+'СЕТ СН'!$H$5-'СЕТ СН'!$H$17</f>
        <v>3438.3444427100003</v>
      </c>
      <c r="L91" s="36">
        <f>SUMIFS(СВЦЭМ!$C$33:$C$776,СВЦЭМ!$A$33:$A$776,$A91,СВЦЭМ!$B$33:$B$776,L$83)+'СЕТ СН'!$H$9+СВЦЭМ!$D$10+'СЕТ СН'!$H$5-'СЕТ СН'!$H$17</f>
        <v>3421.94176414</v>
      </c>
      <c r="M91" s="36">
        <f>SUMIFS(СВЦЭМ!$C$33:$C$776,СВЦЭМ!$A$33:$A$776,$A91,СВЦЭМ!$B$33:$B$776,M$83)+'СЕТ СН'!$H$9+СВЦЭМ!$D$10+'СЕТ СН'!$H$5-'СЕТ СН'!$H$17</f>
        <v>3412.0632814199998</v>
      </c>
      <c r="N91" s="36">
        <f>SUMIFS(СВЦЭМ!$C$33:$C$776,СВЦЭМ!$A$33:$A$776,$A91,СВЦЭМ!$B$33:$B$776,N$83)+'СЕТ СН'!$H$9+СВЦЭМ!$D$10+'СЕТ СН'!$H$5-'СЕТ СН'!$H$17</f>
        <v>3420.7701466399999</v>
      </c>
      <c r="O91" s="36">
        <f>SUMIFS(СВЦЭМ!$C$33:$C$776,СВЦЭМ!$A$33:$A$776,$A91,СВЦЭМ!$B$33:$B$776,O$83)+'СЕТ СН'!$H$9+СВЦЭМ!$D$10+'СЕТ СН'!$H$5-'СЕТ СН'!$H$17</f>
        <v>3426.3733315999998</v>
      </c>
      <c r="P91" s="36">
        <f>SUMIFS(СВЦЭМ!$C$33:$C$776,СВЦЭМ!$A$33:$A$776,$A91,СВЦЭМ!$B$33:$B$776,P$83)+'СЕТ СН'!$H$9+СВЦЭМ!$D$10+'СЕТ СН'!$H$5-'СЕТ СН'!$H$17</f>
        <v>3434.32888473</v>
      </c>
      <c r="Q91" s="36">
        <f>SUMIFS(СВЦЭМ!$C$33:$C$776,СВЦЭМ!$A$33:$A$776,$A91,СВЦЭМ!$B$33:$B$776,Q$83)+'СЕТ СН'!$H$9+СВЦЭМ!$D$10+'СЕТ СН'!$H$5-'СЕТ СН'!$H$17</f>
        <v>3440.9150979199999</v>
      </c>
      <c r="R91" s="36">
        <f>SUMIFS(СВЦЭМ!$C$33:$C$776,СВЦЭМ!$A$33:$A$776,$A91,СВЦЭМ!$B$33:$B$776,R$83)+'СЕТ СН'!$H$9+СВЦЭМ!$D$10+'СЕТ СН'!$H$5-'СЕТ СН'!$H$17</f>
        <v>3440.2053136100003</v>
      </c>
      <c r="S91" s="36">
        <f>SUMIFS(СВЦЭМ!$C$33:$C$776,СВЦЭМ!$A$33:$A$776,$A91,СВЦЭМ!$B$33:$B$776,S$83)+'СЕТ СН'!$H$9+СВЦЭМ!$D$10+'СЕТ СН'!$H$5-'СЕТ СН'!$H$17</f>
        <v>3422.5159268400002</v>
      </c>
      <c r="T91" s="36">
        <f>SUMIFS(СВЦЭМ!$C$33:$C$776,СВЦЭМ!$A$33:$A$776,$A91,СВЦЭМ!$B$33:$B$776,T$83)+'СЕТ СН'!$H$9+СВЦЭМ!$D$10+'СЕТ СН'!$H$5-'СЕТ СН'!$H$17</f>
        <v>3381.81401461</v>
      </c>
      <c r="U91" s="36">
        <f>SUMIFS(СВЦЭМ!$C$33:$C$776,СВЦЭМ!$A$33:$A$776,$A91,СВЦЭМ!$B$33:$B$776,U$83)+'СЕТ СН'!$H$9+СВЦЭМ!$D$10+'СЕТ СН'!$H$5-'СЕТ СН'!$H$17</f>
        <v>3392.80164848</v>
      </c>
      <c r="V91" s="36">
        <f>SUMIFS(СВЦЭМ!$C$33:$C$776,СВЦЭМ!$A$33:$A$776,$A91,СВЦЭМ!$B$33:$B$776,V$83)+'СЕТ СН'!$H$9+СВЦЭМ!$D$10+'СЕТ СН'!$H$5-'СЕТ СН'!$H$17</f>
        <v>3421.92815819</v>
      </c>
      <c r="W91" s="36">
        <f>SUMIFS(СВЦЭМ!$C$33:$C$776,СВЦЭМ!$A$33:$A$776,$A91,СВЦЭМ!$B$33:$B$776,W$83)+'СЕТ СН'!$H$9+СВЦЭМ!$D$10+'СЕТ СН'!$H$5-'СЕТ СН'!$H$17</f>
        <v>3436.3130101300003</v>
      </c>
      <c r="X91" s="36">
        <f>SUMIFS(СВЦЭМ!$C$33:$C$776,СВЦЭМ!$A$33:$A$776,$A91,СВЦЭМ!$B$33:$B$776,X$83)+'СЕТ СН'!$H$9+СВЦЭМ!$D$10+'СЕТ СН'!$H$5-'СЕТ СН'!$H$17</f>
        <v>3457.4389232100002</v>
      </c>
      <c r="Y91" s="36">
        <f>SUMIFS(СВЦЭМ!$C$33:$C$776,СВЦЭМ!$A$33:$A$776,$A91,СВЦЭМ!$B$33:$B$776,Y$83)+'СЕТ СН'!$H$9+СВЦЭМ!$D$10+'СЕТ СН'!$H$5-'СЕТ СН'!$H$17</f>
        <v>3467.5450879499999</v>
      </c>
    </row>
    <row r="92" spans="1:25" ht="15.5" x14ac:dyDescent="0.25">
      <c r="A92" s="35">
        <f t="shared" si="2"/>
        <v>43839</v>
      </c>
      <c r="B92" s="36">
        <f>SUMIFS(СВЦЭМ!$C$33:$C$776,СВЦЭМ!$A$33:$A$776,$A92,СВЦЭМ!$B$33:$B$776,B$83)+'СЕТ СН'!$H$9+СВЦЭМ!$D$10+'СЕТ СН'!$H$5-'СЕТ СН'!$H$17</f>
        <v>3443.25843661</v>
      </c>
      <c r="C92" s="36">
        <f>SUMIFS(СВЦЭМ!$C$33:$C$776,СВЦЭМ!$A$33:$A$776,$A92,СВЦЭМ!$B$33:$B$776,C$83)+'СЕТ СН'!$H$9+СВЦЭМ!$D$10+'СЕТ СН'!$H$5-'СЕТ СН'!$H$17</f>
        <v>3446.7398825999999</v>
      </c>
      <c r="D92" s="36">
        <f>SUMIFS(СВЦЭМ!$C$33:$C$776,СВЦЭМ!$A$33:$A$776,$A92,СВЦЭМ!$B$33:$B$776,D$83)+'СЕТ СН'!$H$9+СВЦЭМ!$D$10+'СЕТ СН'!$H$5-'СЕТ СН'!$H$17</f>
        <v>3471.5349569300001</v>
      </c>
      <c r="E92" s="36">
        <f>SUMIFS(СВЦЭМ!$C$33:$C$776,СВЦЭМ!$A$33:$A$776,$A92,СВЦЭМ!$B$33:$B$776,E$83)+'СЕТ СН'!$H$9+СВЦЭМ!$D$10+'СЕТ СН'!$H$5-'СЕТ СН'!$H$17</f>
        <v>3478.1095926400003</v>
      </c>
      <c r="F92" s="36">
        <f>SUMIFS(СВЦЭМ!$C$33:$C$776,СВЦЭМ!$A$33:$A$776,$A92,СВЦЭМ!$B$33:$B$776,F$83)+'СЕТ СН'!$H$9+СВЦЭМ!$D$10+'СЕТ СН'!$H$5-'СЕТ СН'!$H$17</f>
        <v>3479.0070615599998</v>
      </c>
      <c r="G92" s="36">
        <f>SUMIFS(СВЦЭМ!$C$33:$C$776,СВЦЭМ!$A$33:$A$776,$A92,СВЦЭМ!$B$33:$B$776,G$83)+'СЕТ СН'!$H$9+СВЦЭМ!$D$10+'СЕТ СН'!$H$5-'СЕТ СН'!$H$17</f>
        <v>3475.2633473800001</v>
      </c>
      <c r="H92" s="36">
        <f>SUMIFS(СВЦЭМ!$C$33:$C$776,СВЦЭМ!$A$33:$A$776,$A92,СВЦЭМ!$B$33:$B$776,H$83)+'СЕТ СН'!$H$9+СВЦЭМ!$D$10+'СЕТ СН'!$H$5-'СЕТ СН'!$H$17</f>
        <v>3423.82918423</v>
      </c>
      <c r="I92" s="36">
        <f>SUMIFS(СВЦЭМ!$C$33:$C$776,СВЦЭМ!$A$33:$A$776,$A92,СВЦЭМ!$B$33:$B$776,I$83)+'СЕТ СН'!$H$9+СВЦЭМ!$D$10+'СЕТ СН'!$H$5-'СЕТ СН'!$H$17</f>
        <v>3399.3930415300001</v>
      </c>
      <c r="J92" s="36">
        <f>SUMIFS(СВЦЭМ!$C$33:$C$776,СВЦЭМ!$A$33:$A$776,$A92,СВЦЭМ!$B$33:$B$776,J$83)+'СЕТ СН'!$H$9+СВЦЭМ!$D$10+'СЕТ СН'!$H$5-'СЕТ СН'!$H$17</f>
        <v>3379.34857603</v>
      </c>
      <c r="K92" s="36">
        <f>SUMIFS(СВЦЭМ!$C$33:$C$776,СВЦЭМ!$A$33:$A$776,$A92,СВЦЭМ!$B$33:$B$776,K$83)+'СЕТ СН'!$H$9+СВЦЭМ!$D$10+'СЕТ СН'!$H$5-'СЕТ СН'!$H$17</f>
        <v>3375.2914209300002</v>
      </c>
      <c r="L92" s="36">
        <f>SUMIFS(СВЦЭМ!$C$33:$C$776,СВЦЭМ!$A$33:$A$776,$A92,СВЦЭМ!$B$33:$B$776,L$83)+'СЕТ СН'!$H$9+СВЦЭМ!$D$10+'СЕТ СН'!$H$5-'СЕТ СН'!$H$17</f>
        <v>3373.4292087499998</v>
      </c>
      <c r="M92" s="36">
        <f>SUMIFS(СВЦЭМ!$C$33:$C$776,СВЦЭМ!$A$33:$A$776,$A92,СВЦЭМ!$B$33:$B$776,M$83)+'СЕТ СН'!$H$9+СВЦЭМ!$D$10+'СЕТ СН'!$H$5-'СЕТ СН'!$H$17</f>
        <v>3387.1583626800002</v>
      </c>
      <c r="N92" s="36">
        <f>SUMIFS(СВЦЭМ!$C$33:$C$776,СВЦЭМ!$A$33:$A$776,$A92,СВЦЭМ!$B$33:$B$776,N$83)+'СЕТ СН'!$H$9+СВЦЭМ!$D$10+'СЕТ СН'!$H$5-'СЕТ СН'!$H$17</f>
        <v>3407.48912195</v>
      </c>
      <c r="O92" s="36">
        <f>SUMIFS(СВЦЭМ!$C$33:$C$776,СВЦЭМ!$A$33:$A$776,$A92,СВЦЭМ!$B$33:$B$776,O$83)+'СЕТ СН'!$H$9+СВЦЭМ!$D$10+'СЕТ СН'!$H$5-'СЕТ СН'!$H$17</f>
        <v>3423.27080957</v>
      </c>
      <c r="P92" s="36">
        <f>SUMIFS(СВЦЭМ!$C$33:$C$776,СВЦЭМ!$A$33:$A$776,$A92,СВЦЭМ!$B$33:$B$776,P$83)+'СЕТ СН'!$H$9+СВЦЭМ!$D$10+'СЕТ СН'!$H$5-'СЕТ СН'!$H$17</f>
        <v>3441.5175438300002</v>
      </c>
      <c r="Q92" s="36">
        <f>SUMIFS(СВЦЭМ!$C$33:$C$776,СВЦЭМ!$A$33:$A$776,$A92,СВЦЭМ!$B$33:$B$776,Q$83)+'СЕТ СН'!$H$9+СВЦЭМ!$D$10+'СЕТ СН'!$H$5-'СЕТ СН'!$H$17</f>
        <v>3450.2065920499999</v>
      </c>
      <c r="R92" s="36">
        <f>SUMIFS(СВЦЭМ!$C$33:$C$776,СВЦЭМ!$A$33:$A$776,$A92,СВЦЭМ!$B$33:$B$776,R$83)+'СЕТ СН'!$H$9+СВЦЭМ!$D$10+'СЕТ СН'!$H$5-'СЕТ СН'!$H$17</f>
        <v>3442.0014747700002</v>
      </c>
      <c r="S92" s="36">
        <f>SUMIFS(СВЦЭМ!$C$33:$C$776,СВЦЭМ!$A$33:$A$776,$A92,СВЦЭМ!$B$33:$B$776,S$83)+'СЕТ СН'!$H$9+СВЦЭМ!$D$10+'СЕТ СН'!$H$5-'СЕТ СН'!$H$17</f>
        <v>3431.3890772700001</v>
      </c>
      <c r="T92" s="36">
        <f>SUMIFS(СВЦЭМ!$C$33:$C$776,СВЦЭМ!$A$33:$A$776,$A92,СВЦЭМ!$B$33:$B$776,T$83)+'СЕТ СН'!$H$9+СВЦЭМ!$D$10+'СЕТ СН'!$H$5-'СЕТ СН'!$H$17</f>
        <v>3381.3259705700002</v>
      </c>
      <c r="U92" s="36">
        <f>SUMIFS(СВЦЭМ!$C$33:$C$776,СВЦЭМ!$A$33:$A$776,$A92,СВЦЭМ!$B$33:$B$776,U$83)+'СЕТ СН'!$H$9+СВЦЭМ!$D$10+'СЕТ СН'!$H$5-'СЕТ СН'!$H$17</f>
        <v>3387.35250477</v>
      </c>
      <c r="V92" s="36">
        <f>SUMIFS(СВЦЭМ!$C$33:$C$776,СВЦЭМ!$A$33:$A$776,$A92,СВЦЭМ!$B$33:$B$776,V$83)+'СЕТ СН'!$H$9+СВЦЭМ!$D$10+'СЕТ СН'!$H$5-'СЕТ СН'!$H$17</f>
        <v>3419.72369063</v>
      </c>
      <c r="W92" s="36">
        <f>SUMIFS(СВЦЭМ!$C$33:$C$776,СВЦЭМ!$A$33:$A$776,$A92,СВЦЭМ!$B$33:$B$776,W$83)+'СЕТ СН'!$H$9+СВЦЭМ!$D$10+'СЕТ СН'!$H$5-'СЕТ СН'!$H$17</f>
        <v>3436.5565503100001</v>
      </c>
      <c r="X92" s="36">
        <f>SUMIFS(СВЦЭМ!$C$33:$C$776,СВЦЭМ!$A$33:$A$776,$A92,СВЦЭМ!$B$33:$B$776,X$83)+'СЕТ СН'!$H$9+СВЦЭМ!$D$10+'СЕТ СН'!$H$5-'СЕТ СН'!$H$17</f>
        <v>3440.9705677900001</v>
      </c>
      <c r="Y92" s="36">
        <f>SUMIFS(СВЦЭМ!$C$33:$C$776,СВЦЭМ!$A$33:$A$776,$A92,СВЦЭМ!$B$33:$B$776,Y$83)+'СЕТ СН'!$H$9+СВЦЭМ!$D$10+'СЕТ СН'!$H$5-'СЕТ СН'!$H$17</f>
        <v>3462.39967639</v>
      </c>
    </row>
    <row r="93" spans="1:25" ht="15.5" x14ac:dyDescent="0.25">
      <c r="A93" s="35">
        <f t="shared" si="2"/>
        <v>43840</v>
      </c>
      <c r="B93" s="36">
        <f>SUMIFS(СВЦЭМ!$C$33:$C$776,СВЦЭМ!$A$33:$A$776,$A93,СВЦЭМ!$B$33:$B$776,B$83)+'СЕТ СН'!$H$9+СВЦЭМ!$D$10+'СЕТ СН'!$H$5-'СЕТ СН'!$H$17</f>
        <v>3460.54460268</v>
      </c>
      <c r="C93" s="36">
        <f>SUMIFS(СВЦЭМ!$C$33:$C$776,СВЦЭМ!$A$33:$A$776,$A93,СВЦЭМ!$B$33:$B$776,C$83)+'СЕТ СН'!$H$9+СВЦЭМ!$D$10+'СЕТ СН'!$H$5-'СЕТ СН'!$H$17</f>
        <v>3474.4531165399999</v>
      </c>
      <c r="D93" s="36">
        <f>SUMIFS(СВЦЭМ!$C$33:$C$776,СВЦЭМ!$A$33:$A$776,$A93,СВЦЭМ!$B$33:$B$776,D$83)+'СЕТ СН'!$H$9+СВЦЭМ!$D$10+'СЕТ СН'!$H$5-'СЕТ СН'!$H$17</f>
        <v>3487.2590982299998</v>
      </c>
      <c r="E93" s="36">
        <f>SUMIFS(СВЦЭМ!$C$33:$C$776,СВЦЭМ!$A$33:$A$776,$A93,СВЦЭМ!$B$33:$B$776,E$83)+'СЕТ СН'!$H$9+СВЦЭМ!$D$10+'СЕТ СН'!$H$5-'СЕТ СН'!$H$17</f>
        <v>3489.3727149800002</v>
      </c>
      <c r="F93" s="36">
        <f>SUMIFS(СВЦЭМ!$C$33:$C$776,СВЦЭМ!$A$33:$A$776,$A93,СВЦЭМ!$B$33:$B$776,F$83)+'СЕТ СН'!$H$9+СВЦЭМ!$D$10+'СЕТ СН'!$H$5-'СЕТ СН'!$H$17</f>
        <v>3475.6608479000001</v>
      </c>
      <c r="G93" s="36">
        <f>SUMIFS(СВЦЭМ!$C$33:$C$776,СВЦЭМ!$A$33:$A$776,$A93,СВЦЭМ!$B$33:$B$776,G$83)+'СЕТ СН'!$H$9+СВЦЭМ!$D$10+'СЕТ СН'!$H$5-'СЕТ СН'!$H$17</f>
        <v>3459.9837856100003</v>
      </c>
      <c r="H93" s="36">
        <f>SUMIFS(СВЦЭМ!$C$33:$C$776,СВЦЭМ!$A$33:$A$776,$A93,СВЦЭМ!$B$33:$B$776,H$83)+'СЕТ СН'!$H$9+СВЦЭМ!$D$10+'СЕТ СН'!$H$5-'СЕТ СН'!$H$17</f>
        <v>3431.0219590199999</v>
      </c>
      <c r="I93" s="36">
        <f>SUMIFS(СВЦЭМ!$C$33:$C$776,СВЦЭМ!$A$33:$A$776,$A93,СВЦЭМ!$B$33:$B$776,I$83)+'СЕТ СН'!$H$9+СВЦЭМ!$D$10+'СЕТ СН'!$H$5-'СЕТ СН'!$H$17</f>
        <v>3395.2395899499998</v>
      </c>
      <c r="J93" s="36">
        <f>SUMIFS(СВЦЭМ!$C$33:$C$776,СВЦЭМ!$A$33:$A$776,$A93,СВЦЭМ!$B$33:$B$776,J$83)+'СЕТ СН'!$H$9+СВЦЭМ!$D$10+'СЕТ СН'!$H$5-'СЕТ СН'!$H$17</f>
        <v>3393.9897783400002</v>
      </c>
      <c r="K93" s="36">
        <f>SUMIFS(СВЦЭМ!$C$33:$C$776,СВЦЭМ!$A$33:$A$776,$A93,СВЦЭМ!$B$33:$B$776,K$83)+'СЕТ СН'!$H$9+СВЦЭМ!$D$10+'СЕТ СН'!$H$5-'СЕТ СН'!$H$17</f>
        <v>3384.7696770500002</v>
      </c>
      <c r="L93" s="36">
        <f>SUMIFS(СВЦЭМ!$C$33:$C$776,СВЦЭМ!$A$33:$A$776,$A93,СВЦЭМ!$B$33:$B$776,L$83)+'СЕТ СН'!$H$9+СВЦЭМ!$D$10+'СЕТ СН'!$H$5-'СЕТ СН'!$H$17</f>
        <v>3379.2129726900002</v>
      </c>
      <c r="M93" s="36">
        <f>SUMIFS(СВЦЭМ!$C$33:$C$776,СВЦЭМ!$A$33:$A$776,$A93,СВЦЭМ!$B$33:$B$776,M$83)+'СЕТ СН'!$H$9+СВЦЭМ!$D$10+'СЕТ СН'!$H$5-'СЕТ СН'!$H$17</f>
        <v>3384.5420404400002</v>
      </c>
      <c r="N93" s="36">
        <f>SUMIFS(СВЦЭМ!$C$33:$C$776,СВЦЭМ!$A$33:$A$776,$A93,СВЦЭМ!$B$33:$B$776,N$83)+'СЕТ СН'!$H$9+СВЦЭМ!$D$10+'СЕТ СН'!$H$5-'СЕТ СН'!$H$17</f>
        <v>3393.9731969599998</v>
      </c>
      <c r="O93" s="36">
        <f>SUMIFS(СВЦЭМ!$C$33:$C$776,СВЦЭМ!$A$33:$A$776,$A93,СВЦЭМ!$B$33:$B$776,O$83)+'СЕТ СН'!$H$9+СВЦЭМ!$D$10+'СЕТ СН'!$H$5-'СЕТ СН'!$H$17</f>
        <v>3397.2568575800001</v>
      </c>
      <c r="P93" s="36">
        <f>SUMIFS(СВЦЭМ!$C$33:$C$776,СВЦЭМ!$A$33:$A$776,$A93,СВЦЭМ!$B$33:$B$776,P$83)+'СЕТ СН'!$H$9+СВЦЭМ!$D$10+'СЕТ СН'!$H$5-'СЕТ СН'!$H$17</f>
        <v>3406.5361050900001</v>
      </c>
      <c r="Q93" s="36">
        <f>SUMIFS(СВЦЭМ!$C$33:$C$776,СВЦЭМ!$A$33:$A$776,$A93,СВЦЭМ!$B$33:$B$776,Q$83)+'СЕТ СН'!$H$9+СВЦЭМ!$D$10+'СЕТ СН'!$H$5-'СЕТ СН'!$H$17</f>
        <v>3409.39338864</v>
      </c>
      <c r="R93" s="36">
        <f>SUMIFS(СВЦЭМ!$C$33:$C$776,СВЦЭМ!$A$33:$A$776,$A93,СВЦЭМ!$B$33:$B$776,R$83)+'СЕТ СН'!$H$9+СВЦЭМ!$D$10+'СЕТ СН'!$H$5-'СЕТ СН'!$H$17</f>
        <v>3402.67143773</v>
      </c>
      <c r="S93" s="36">
        <f>SUMIFS(СВЦЭМ!$C$33:$C$776,СВЦЭМ!$A$33:$A$776,$A93,СВЦЭМ!$B$33:$B$776,S$83)+'СЕТ СН'!$H$9+СВЦЭМ!$D$10+'СЕТ СН'!$H$5-'СЕТ СН'!$H$17</f>
        <v>3393.0120686700002</v>
      </c>
      <c r="T93" s="36">
        <f>SUMIFS(СВЦЭМ!$C$33:$C$776,СВЦЭМ!$A$33:$A$776,$A93,СВЦЭМ!$B$33:$B$776,T$83)+'СЕТ СН'!$H$9+СВЦЭМ!$D$10+'СЕТ СН'!$H$5-'СЕТ СН'!$H$17</f>
        <v>3353.8253920299999</v>
      </c>
      <c r="U93" s="36">
        <f>SUMIFS(СВЦЭМ!$C$33:$C$776,СВЦЭМ!$A$33:$A$776,$A93,СВЦЭМ!$B$33:$B$776,U$83)+'СЕТ СН'!$H$9+СВЦЭМ!$D$10+'СЕТ СН'!$H$5-'СЕТ СН'!$H$17</f>
        <v>3356.6609193899999</v>
      </c>
      <c r="V93" s="36">
        <f>SUMIFS(СВЦЭМ!$C$33:$C$776,СВЦЭМ!$A$33:$A$776,$A93,СВЦЭМ!$B$33:$B$776,V$83)+'СЕТ СН'!$H$9+СВЦЭМ!$D$10+'СЕТ СН'!$H$5-'СЕТ СН'!$H$17</f>
        <v>3380.3188271700001</v>
      </c>
      <c r="W93" s="36">
        <f>SUMIFS(СВЦЭМ!$C$33:$C$776,СВЦЭМ!$A$33:$A$776,$A93,СВЦЭМ!$B$33:$B$776,W$83)+'СЕТ СН'!$H$9+СВЦЭМ!$D$10+'СЕТ СН'!$H$5-'СЕТ СН'!$H$17</f>
        <v>3390.66576338</v>
      </c>
      <c r="X93" s="36">
        <f>SUMIFS(СВЦЭМ!$C$33:$C$776,СВЦЭМ!$A$33:$A$776,$A93,СВЦЭМ!$B$33:$B$776,X$83)+'СЕТ СН'!$H$9+СВЦЭМ!$D$10+'СЕТ СН'!$H$5-'СЕТ СН'!$H$17</f>
        <v>3397.7347525099999</v>
      </c>
      <c r="Y93" s="36">
        <f>SUMIFS(СВЦЭМ!$C$33:$C$776,СВЦЭМ!$A$33:$A$776,$A93,СВЦЭМ!$B$33:$B$776,Y$83)+'СЕТ СН'!$H$9+СВЦЭМ!$D$10+'СЕТ СН'!$H$5-'СЕТ СН'!$H$17</f>
        <v>3410.5610594899999</v>
      </c>
    </row>
    <row r="94" spans="1:25" ht="15.5" x14ac:dyDescent="0.25">
      <c r="A94" s="35">
        <f t="shared" si="2"/>
        <v>43841</v>
      </c>
      <c r="B94" s="36">
        <f>SUMIFS(СВЦЭМ!$C$33:$C$776,СВЦЭМ!$A$33:$A$776,$A94,СВЦЭМ!$B$33:$B$776,B$83)+'СЕТ СН'!$H$9+СВЦЭМ!$D$10+'СЕТ СН'!$H$5-'СЕТ СН'!$H$17</f>
        <v>3402.40795488</v>
      </c>
      <c r="C94" s="36">
        <f>SUMIFS(СВЦЭМ!$C$33:$C$776,СВЦЭМ!$A$33:$A$776,$A94,СВЦЭМ!$B$33:$B$776,C$83)+'СЕТ СН'!$H$9+СВЦЭМ!$D$10+'СЕТ СН'!$H$5-'СЕТ СН'!$H$17</f>
        <v>3426.10337648</v>
      </c>
      <c r="D94" s="36">
        <f>SUMIFS(СВЦЭМ!$C$33:$C$776,СВЦЭМ!$A$33:$A$776,$A94,СВЦЭМ!$B$33:$B$776,D$83)+'СЕТ СН'!$H$9+СВЦЭМ!$D$10+'СЕТ СН'!$H$5-'СЕТ СН'!$H$17</f>
        <v>3452.3018410300001</v>
      </c>
      <c r="E94" s="36">
        <f>SUMIFS(СВЦЭМ!$C$33:$C$776,СВЦЭМ!$A$33:$A$776,$A94,СВЦЭМ!$B$33:$B$776,E$83)+'СЕТ СН'!$H$9+СВЦЭМ!$D$10+'СЕТ СН'!$H$5-'СЕТ СН'!$H$17</f>
        <v>3470.3787778300002</v>
      </c>
      <c r="F94" s="36">
        <f>SUMIFS(СВЦЭМ!$C$33:$C$776,СВЦЭМ!$A$33:$A$776,$A94,СВЦЭМ!$B$33:$B$776,F$83)+'СЕТ СН'!$H$9+СВЦЭМ!$D$10+'СЕТ СН'!$H$5-'СЕТ СН'!$H$17</f>
        <v>3479.38903923</v>
      </c>
      <c r="G94" s="36">
        <f>SUMIFS(СВЦЭМ!$C$33:$C$776,СВЦЭМ!$A$33:$A$776,$A94,СВЦЭМ!$B$33:$B$776,G$83)+'СЕТ СН'!$H$9+СВЦЭМ!$D$10+'СЕТ СН'!$H$5-'СЕТ СН'!$H$17</f>
        <v>3483.31072434</v>
      </c>
      <c r="H94" s="36">
        <f>SUMIFS(СВЦЭМ!$C$33:$C$776,СВЦЭМ!$A$33:$A$776,$A94,СВЦЭМ!$B$33:$B$776,H$83)+'СЕТ СН'!$H$9+СВЦЭМ!$D$10+'СЕТ СН'!$H$5-'СЕТ СН'!$H$17</f>
        <v>3465.53876412</v>
      </c>
      <c r="I94" s="36">
        <f>SUMIFS(СВЦЭМ!$C$33:$C$776,СВЦЭМ!$A$33:$A$776,$A94,СВЦЭМ!$B$33:$B$776,I$83)+'СЕТ СН'!$H$9+СВЦЭМ!$D$10+'СЕТ СН'!$H$5-'СЕТ СН'!$H$17</f>
        <v>3450.9851912600002</v>
      </c>
      <c r="J94" s="36">
        <f>SUMIFS(СВЦЭМ!$C$33:$C$776,СВЦЭМ!$A$33:$A$776,$A94,СВЦЭМ!$B$33:$B$776,J$83)+'СЕТ СН'!$H$9+СВЦЭМ!$D$10+'СЕТ СН'!$H$5-'СЕТ СН'!$H$17</f>
        <v>3422.7041118799998</v>
      </c>
      <c r="K94" s="36">
        <f>SUMIFS(СВЦЭМ!$C$33:$C$776,СВЦЭМ!$A$33:$A$776,$A94,СВЦЭМ!$B$33:$B$776,K$83)+'СЕТ СН'!$H$9+СВЦЭМ!$D$10+'СЕТ СН'!$H$5-'СЕТ СН'!$H$17</f>
        <v>3399.1282053700002</v>
      </c>
      <c r="L94" s="36">
        <f>SUMIFS(СВЦЭМ!$C$33:$C$776,СВЦЭМ!$A$33:$A$776,$A94,СВЦЭМ!$B$33:$B$776,L$83)+'СЕТ СН'!$H$9+СВЦЭМ!$D$10+'СЕТ СН'!$H$5-'СЕТ СН'!$H$17</f>
        <v>3388.9983393299999</v>
      </c>
      <c r="M94" s="36">
        <f>SUMIFS(СВЦЭМ!$C$33:$C$776,СВЦЭМ!$A$33:$A$776,$A94,СВЦЭМ!$B$33:$B$776,M$83)+'СЕТ СН'!$H$9+СВЦЭМ!$D$10+'СЕТ СН'!$H$5-'СЕТ СН'!$H$17</f>
        <v>3387.6043921099999</v>
      </c>
      <c r="N94" s="36">
        <f>SUMIFS(СВЦЭМ!$C$33:$C$776,СВЦЭМ!$A$33:$A$776,$A94,СВЦЭМ!$B$33:$B$776,N$83)+'СЕТ СН'!$H$9+СВЦЭМ!$D$10+'СЕТ СН'!$H$5-'СЕТ СН'!$H$17</f>
        <v>3395.0276175999998</v>
      </c>
      <c r="O94" s="36">
        <f>SUMIFS(СВЦЭМ!$C$33:$C$776,СВЦЭМ!$A$33:$A$776,$A94,СВЦЭМ!$B$33:$B$776,O$83)+'СЕТ СН'!$H$9+СВЦЭМ!$D$10+'СЕТ СН'!$H$5-'СЕТ СН'!$H$17</f>
        <v>3402.0756439100001</v>
      </c>
      <c r="P94" s="36">
        <f>SUMIFS(СВЦЭМ!$C$33:$C$776,СВЦЭМ!$A$33:$A$776,$A94,СВЦЭМ!$B$33:$B$776,P$83)+'СЕТ СН'!$H$9+СВЦЭМ!$D$10+'СЕТ СН'!$H$5-'СЕТ СН'!$H$17</f>
        <v>3417.9421163000002</v>
      </c>
      <c r="Q94" s="36">
        <f>SUMIFS(СВЦЭМ!$C$33:$C$776,СВЦЭМ!$A$33:$A$776,$A94,СВЦЭМ!$B$33:$B$776,Q$83)+'СЕТ СН'!$H$9+СВЦЭМ!$D$10+'СЕТ СН'!$H$5-'СЕТ СН'!$H$17</f>
        <v>3417.1469264900002</v>
      </c>
      <c r="R94" s="36">
        <f>SUMIFS(СВЦЭМ!$C$33:$C$776,СВЦЭМ!$A$33:$A$776,$A94,СВЦЭМ!$B$33:$B$776,R$83)+'СЕТ СН'!$H$9+СВЦЭМ!$D$10+'СЕТ СН'!$H$5-'СЕТ СН'!$H$17</f>
        <v>3407.1270663400001</v>
      </c>
      <c r="S94" s="36">
        <f>SUMIFS(СВЦЭМ!$C$33:$C$776,СВЦЭМ!$A$33:$A$776,$A94,СВЦЭМ!$B$33:$B$776,S$83)+'СЕТ СН'!$H$9+СВЦЭМ!$D$10+'СЕТ СН'!$H$5-'СЕТ СН'!$H$17</f>
        <v>3388.3244899400001</v>
      </c>
      <c r="T94" s="36">
        <f>SUMIFS(СВЦЭМ!$C$33:$C$776,СВЦЭМ!$A$33:$A$776,$A94,СВЦЭМ!$B$33:$B$776,T$83)+'СЕТ СН'!$H$9+СВЦЭМ!$D$10+'СЕТ СН'!$H$5-'СЕТ СН'!$H$17</f>
        <v>3357.2294057399999</v>
      </c>
      <c r="U94" s="36">
        <f>SUMIFS(СВЦЭМ!$C$33:$C$776,СВЦЭМ!$A$33:$A$776,$A94,СВЦЭМ!$B$33:$B$776,U$83)+'СЕТ СН'!$H$9+СВЦЭМ!$D$10+'СЕТ СН'!$H$5-'СЕТ СН'!$H$17</f>
        <v>3363.5841059499999</v>
      </c>
      <c r="V94" s="36">
        <f>SUMIFS(СВЦЭМ!$C$33:$C$776,СВЦЭМ!$A$33:$A$776,$A94,СВЦЭМ!$B$33:$B$776,V$83)+'СЕТ СН'!$H$9+СВЦЭМ!$D$10+'СЕТ СН'!$H$5-'СЕТ СН'!$H$17</f>
        <v>3396.1870726799998</v>
      </c>
      <c r="W94" s="36">
        <f>SUMIFS(СВЦЭМ!$C$33:$C$776,СВЦЭМ!$A$33:$A$776,$A94,СВЦЭМ!$B$33:$B$776,W$83)+'СЕТ СН'!$H$9+СВЦЭМ!$D$10+'СЕТ СН'!$H$5-'СЕТ СН'!$H$17</f>
        <v>3409.19802407</v>
      </c>
      <c r="X94" s="36">
        <f>SUMIFS(СВЦЭМ!$C$33:$C$776,СВЦЭМ!$A$33:$A$776,$A94,СВЦЭМ!$B$33:$B$776,X$83)+'СЕТ СН'!$H$9+СВЦЭМ!$D$10+'СЕТ СН'!$H$5-'СЕТ СН'!$H$17</f>
        <v>3431.5059316500001</v>
      </c>
      <c r="Y94" s="36">
        <f>SUMIFS(СВЦЭМ!$C$33:$C$776,СВЦЭМ!$A$33:$A$776,$A94,СВЦЭМ!$B$33:$B$776,Y$83)+'СЕТ СН'!$H$9+СВЦЭМ!$D$10+'СЕТ СН'!$H$5-'СЕТ СН'!$H$17</f>
        <v>3444.9602978299999</v>
      </c>
    </row>
    <row r="95" spans="1:25" ht="15.5" x14ac:dyDescent="0.25">
      <c r="A95" s="35">
        <f t="shared" si="2"/>
        <v>43842</v>
      </c>
      <c r="B95" s="36">
        <f>SUMIFS(СВЦЭМ!$C$33:$C$776,СВЦЭМ!$A$33:$A$776,$A95,СВЦЭМ!$B$33:$B$776,B$83)+'СЕТ СН'!$H$9+СВЦЭМ!$D$10+'СЕТ СН'!$H$5-'СЕТ СН'!$H$17</f>
        <v>3456.3789788100003</v>
      </c>
      <c r="C95" s="36">
        <f>SUMIFS(СВЦЭМ!$C$33:$C$776,СВЦЭМ!$A$33:$A$776,$A95,СВЦЭМ!$B$33:$B$776,C$83)+'СЕТ СН'!$H$9+СВЦЭМ!$D$10+'СЕТ СН'!$H$5-'СЕТ СН'!$H$17</f>
        <v>3482.52157842</v>
      </c>
      <c r="D95" s="36">
        <f>SUMIFS(СВЦЭМ!$C$33:$C$776,СВЦЭМ!$A$33:$A$776,$A95,СВЦЭМ!$B$33:$B$776,D$83)+'СЕТ СН'!$H$9+СВЦЭМ!$D$10+'СЕТ СН'!$H$5-'СЕТ СН'!$H$17</f>
        <v>3489.9286424100001</v>
      </c>
      <c r="E95" s="36">
        <f>SUMIFS(СВЦЭМ!$C$33:$C$776,СВЦЭМ!$A$33:$A$776,$A95,СВЦЭМ!$B$33:$B$776,E$83)+'СЕТ СН'!$H$9+СВЦЭМ!$D$10+'СЕТ СН'!$H$5-'СЕТ СН'!$H$17</f>
        <v>3504.5295966399999</v>
      </c>
      <c r="F95" s="36">
        <f>SUMIFS(СВЦЭМ!$C$33:$C$776,СВЦЭМ!$A$33:$A$776,$A95,СВЦЭМ!$B$33:$B$776,F$83)+'СЕТ СН'!$H$9+СВЦЭМ!$D$10+'СЕТ СН'!$H$5-'СЕТ СН'!$H$17</f>
        <v>3505.6351934700001</v>
      </c>
      <c r="G95" s="36">
        <f>SUMIFS(СВЦЭМ!$C$33:$C$776,СВЦЭМ!$A$33:$A$776,$A95,СВЦЭМ!$B$33:$B$776,G$83)+'СЕТ СН'!$H$9+СВЦЭМ!$D$10+'СЕТ СН'!$H$5-'СЕТ СН'!$H$17</f>
        <v>3497.10179776</v>
      </c>
      <c r="H95" s="36">
        <f>SUMIFS(СВЦЭМ!$C$33:$C$776,СВЦЭМ!$A$33:$A$776,$A95,СВЦЭМ!$B$33:$B$776,H$83)+'СЕТ СН'!$H$9+СВЦЭМ!$D$10+'СЕТ СН'!$H$5-'СЕТ СН'!$H$17</f>
        <v>3484.7175400400001</v>
      </c>
      <c r="I95" s="36">
        <f>SUMIFS(СВЦЭМ!$C$33:$C$776,СВЦЭМ!$A$33:$A$776,$A95,СВЦЭМ!$B$33:$B$776,I$83)+'СЕТ СН'!$H$9+СВЦЭМ!$D$10+'СЕТ СН'!$H$5-'СЕТ СН'!$H$17</f>
        <v>3469.07708787</v>
      </c>
      <c r="J95" s="36">
        <f>SUMIFS(СВЦЭМ!$C$33:$C$776,СВЦЭМ!$A$33:$A$776,$A95,СВЦЭМ!$B$33:$B$776,J$83)+'СЕТ СН'!$H$9+СВЦЭМ!$D$10+'СЕТ СН'!$H$5-'СЕТ СН'!$H$17</f>
        <v>3422.5210455500001</v>
      </c>
      <c r="K95" s="36">
        <f>SUMIFS(СВЦЭМ!$C$33:$C$776,СВЦЭМ!$A$33:$A$776,$A95,СВЦЭМ!$B$33:$B$776,K$83)+'СЕТ СН'!$H$9+СВЦЭМ!$D$10+'СЕТ СН'!$H$5-'СЕТ СН'!$H$17</f>
        <v>3402.50905268</v>
      </c>
      <c r="L95" s="36">
        <f>SUMIFS(СВЦЭМ!$C$33:$C$776,СВЦЭМ!$A$33:$A$776,$A95,СВЦЭМ!$B$33:$B$776,L$83)+'СЕТ СН'!$H$9+СВЦЭМ!$D$10+'СЕТ СН'!$H$5-'СЕТ СН'!$H$17</f>
        <v>3379.5344962600002</v>
      </c>
      <c r="M95" s="36">
        <f>SUMIFS(СВЦЭМ!$C$33:$C$776,СВЦЭМ!$A$33:$A$776,$A95,СВЦЭМ!$B$33:$B$776,M$83)+'СЕТ СН'!$H$9+СВЦЭМ!$D$10+'СЕТ СН'!$H$5-'СЕТ СН'!$H$17</f>
        <v>3386.7319190400003</v>
      </c>
      <c r="N95" s="36">
        <f>SUMIFS(СВЦЭМ!$C$33:$C$776,СВЦЭМ!$A$33:$A$776,$A95,СВЦЭМ!$B$33:$B$776,N$83)+'СЕТ СН'!$H$9+СВЦЭМ!$D$10+'СЕТ СН'!$H$5-'СЕТ СН'!$H$17</f>
        <v>3407.93194111</v>
      </c>
      <c r="O95" s="36">
        <f>SUMIFS(СВЦЭМ!$C$33:$C$776,СВЦЭМ!$A$33:$A$776,$A95,СВЦЭМ!$B$33:$B$776,O$83)+'СЕТ СН'!$H$9+СВЦЭМ!$D$10+'СЕТ СН'!$H$5-'СЕТ СН'!$H$17</f>
        <v>3400.40036508</v>
      </c>
      <c r="P95" s="36">
        <f>SUMIFS(СВЦЭМ!$C$33:$C$776,СВЦЭМ!$A$33:$A$776,$A95,СВЦЭМ!$B$33:$B$776,P$83)+'СЕТ СН'!$H$9+СВЦЭМ!$D$10+'СЕТ СН'!$H$5-'СЕТ СН'!$H$17</f>
        <v>3409.4554977600001</v>
      </c>
      <c r="Q95" s="36">
        <f>SUMIFS(СВЦЭМ!$C$33:$C$776,СВЦЭМ!$A$33:$A$776,$A95,СВЦЭМ!$B$33:$B$776,Q$83)+'СЕТ СН'!$H$9+СВЦЭМ!$D$10+'СЕТ СН'!$H$5-'СЕТ СН'!$H$17</f>
        <v>3415.3259816300001</v>
      </c>
      <c r="R95" s="36">
        <f>SUMIFS(СВЦЭМ!$C$33:$C$776,СВЦЭМ!$A$33:$A$776,$A95,СВЦЭМ!$B$33:$B$776,R$83)+'СЕТ СН'!$H$9+СВЦЭМ!$D$10+'СЕТ СН'!$H$5-'СЕТ СН'!$H$17</f>
        <v>3414.51206796</v>
      </c>
      <c r="S95" s="36">
        <f>SUMIFS(СВЦЭМ!$C$33:$C$776,СВЦЭМ!$A$33:$A$776,$A95,СВЦЭМ!$B$33:$B$776,S$83)+'СЕТ СН'!$H$9+СВЦЭМ!$D$10+'СЕТ СН'!$H$5-'СЕТ СН'!$H$17</f>
        <v>3392.9611889600001</v>
      </c>
      <c r="T95" s="36">
        <f>SUMIFS(СВЦЭМ!$C$33:$C$776,СВЦЭМ!$A$33:$A$776,$A95,СВЦЭМ!$B$33:$B$776,T$83)+'СЕТ СН'!$H$9+СВЦЭМ!$D$10+'СЕТ СН'!$H$5-'СЕТ СН'!$H$17</f>
        <v>3371.4540606099999</v>
      </c>
      <c r="U95" s="36">
        <f>SUMIFS(СВЦЭМ!$C$33:$C$776,СВЦЭМ!$A$33:$A$776,$A95,СВЦЭМ!$B$33:$B$776,U$83)+'СЕТ СН'!$H$9+СВЦЭМ!$D$10+'СЕТ СН'!$H$5-'СЕТ СН'!$H$17</f>
        <v>3368.27335563</v>
      </c>
      <c r="V95" s="36">
        <f>SUMIFS(СВЦЭМ!$C$33:$C$776,СВЦЭМ!$A$33:$A$776,$A95,СВЦЭМ!$B$33:$B$776,V$83)+'СЕТ СН'!$H$9+СВЦЭМ!$D$10+'СЕТ СН'!$H$5-'СЕТ СН'!$H$17</f>
        <v>3390.92030299</v>
      </c>
      <c r="W95" s="36">
        <f>SUMIFS(СВЦЭМ!$C$33:$C$776,СВЦЭМ!$A$33:$A$776,$A95,СВЦЭМ!$B$33:$B$776,W$83)+'СЕТ СН'!$H$9+СВЦЭМ!$D$10+'СЕТ СН'!$H$5-'СЕТ СН'!$H$17</f>
        <v>3401.5213120399999</v>
      </c>
      <c r="X95" s="36">
        <f>SUMIFS(СВЦЭМ!$C$33:$C$776,СВЦЭМ!$A$33:$A$776,$A95,СВЦЭМ!$B$33:$B$776,X$83)+'СЕТ СН'!$H$9+СВЦЭМ!$D$10+'СЕТ СН'!$H$5-'СЕТ СН'!$H$17</f>
        <v>3409.72898201</v>
      </c>
      <c r="Y95" s="36">
        <f>SUMIFS(СВЦЭМ!$C$33:$C$776,СВЦЭМ!$A$33:$A$776,$A95,СВЦЭМ!$B$33:$B$776,Y$83)+'СЕТ СН'!$H$9+СВЦЭМ!$D$10+'СЕТ СН'!$H$5-'СЕТ СН'!$H$17</f>
        <v>3432.02851242</v>
      </c>
    </row>
    <row r="96" spans="1:25" ht="15.5" x14ac:dyDescent="0.25">
      <c r="A96" s="35">
        <f t="shared" si="2"/>
        <v>43843</v>
      </c>
      <c r="B96" s="36">
        <f>SUMIFS(СВЦЭМ!$C$33:$C$776,СВЦЭМ!$A$33:$A$776,$A96,СВЦЭМ!$B$33:$B$776,B$83)+'СЕТ СН'!$H$9+СВЦЭМ!$D$10+'СЕТ СН'!$H$5-'СЕТ СН'!$H$17</f>
        <v>3508.77858612</v>
      </c>
      <c r="C96" s="36">
        <f>SUMIFS(СВЦЭМ!$C$33:$C$776,СВЦЭМ!$A$33:$A$776,$A96,СВЦЭМ!$B$33:$B$776,C$83)+'СЕТ СН'!$H$9+СВЦЭМ!$D$10+'СЕТ СН'!$H$5-'СЕТ СН'!$H$17</f>
        <v>3534.1063359199998</v>
      </c>
      <c r="D96" s="36">
        <f>SUMIFS(СВЦЭМ!$C$33:$C$776,СВЦЭМ!$A$33:$A$776,$A96,СВЦЭМ!$B$33:$B$776,D$83)+'СЕТ СН'!$H$9+СВЦЭМ!$D$10+'СЕТ СН'!$H$5-'СЕТ СН'!$H$17</f>
        <v>3551.487318</v>
      </c>
      <c r="E96" s="36">
        <f>SUMIFS(СВЦЭМ!$C$33:$C$776,СВЦЭМ!$A$33:$A$776,$A96,СВЦЭМ!$B$33:$B$776,E$83)+'СЕТ СН'!$H$9+СВЦЭМ!$D$10+'СЕТ СН'!$H$5-'СЕТ СН'!$H$17</f>
        <v>3539.7618130400001</v>
      </c>
      <c r="F96" s="36">
        <f>SUMIFS(СВЦЭМ!$C$33:$C$776,СВЦЭМ!$A$33:$A$776,$A96,СВЦЭМ!$B$33:$B$776,F$83)+'СЕТ СН'!$H$9+СВЦЭМ!$D$10+'СЕТ СН'!$H$5-'СЕТ СН'!$H$17</f>
        <v>3534.3159747</v>
      </c>
      <c r="G96" s="36">
        <f>SUMIFS(СВЦЭМ!$C$33:$C$776,СВЦЭМ!$A$33:$A$776,$A96,СВЦЭМ!$B$33:$B$776,G$83)+'СЕТ СН'!$H$9+СВЦЭМ!$D$10+'СЕТ СН'!$H$5-'СЕТ СН'!$H$17</f>
        <v>3514.6424540799999</v>
      </c>
      <c r="H96" s="36">
        <f>SUMIFS(СВЦЭМ!$C$33:$C$776,СВЦЭМ!$A$33:$A$776,$A96,СВЦЭМ!$B$33:$B$776,H$83)+'СЕТ СН'!$H$9+СВЦЭМ!$D$10+'СЕТ СН'!$H$5-'СЕТ СН'!$H$17</f>
        <v>3477.98242398</v>
      </c>
      <c r="I96" s="36">
        <f>SUMIFS(СВЦЭМ!$C$33:$C$776,СВЦЭМ!$A$33:$A$776,$A96,СВЦЭМ!$B$33:$B$776,I$83)+'СЕТ СН'!$H$9+СВЦЭМ!$D$10+'СЕТ СН'!$H$5-'СЕТ СН'!$H$17</f>
        <v>3439.81597147</v>
      </c>
      <c r="J96" s="36">
        <f>SUMIFS(СВЦЭМ!$C$33:$C$776,СВЦЭМ!$A$33:$A$776,$A96,СВЦЭМ!$B$33:$B$776,J$83)+'СЕТ СН'!$H$9+СВЦЭМ!$D$10+'СЕТ СН'!$H$5-'СЕТ СН'!$H$17</f>
        <v>3429.11666332</v>
      </c>
      <c r="K96" s="36">
        <f>SUMIFS(СВЦЭМ!$C$33:$C$776,СВЦЭМ!$A$33:$A$776,$A96,СВЦЭМ!$B$33:$B$776,K$83)+'СЕТ СН'!$H$9+СВЦЭМ!$D$10+'СЕТ СН'!$H$5-'СЕТ СН'!$H$17</f>
        <v>3415.5767504700002</v>
      </c>
      <c r="L96" s="36">
        <f>SUMIFS(СВЦЭМ!$C$33:$C$776,СВЦЭМ!$A$33:$A$776,$A96,СВЦЭМ!$B$33:$B$776,L$83)+'СЕТ СН'!$H$9+СВЦЭМ!$D$10+'СЕТ СН'!$H$5-'СЕТ СН'!$H$17</f>
        <v>3415.6525608000002</v>
      </c>
      <c r="M96" s="36">
        <f>SUMIFS(СВЦЭМ!$C$33:$C$776,СВЦЭМ!$A$33:$A$776,$A96,СВЦЭМ!$B$33:$B$776,M$83)+'СЕТ СН'!$H$9+СВЦЭМ!$D$10+'СЕТ СН'!$H$5-'СЕТ СН'!$H$17</f>
        <v>3431.7559993499999</v>
      </c>
      <c r="N96" s="36">
        <f>SUMIFS(СВЦЭМ!$C$33:$C$776,СВЦЭМ!$A$33:$A$776,$A96,СВЦЭМ!$B$33:$B$776,N$83)+'СЕТ СН'!$H$9+СВЦЭМ!$D$10+'СЕТ СН'!$H$5-'СЕТ СН'!$H$17</f>
        <v>3440.3789390100001</v>
      </c>
      <c r="O96" s="36">
        <f>SUMIFS(СВЦЭМ!$C$33:$C$776,СВЦЭМ!$A$33:$A$776,$A96,СВЦЭМ!$B$33:$B$776,O$83)+'СЕТ СН'!$H$9+СВЦЭМ!$D$10+'СЕТ СН'!$H$5-'СЕТ СН'!$H$17</f>
        <v>3419.25265519</v>
      </c>
      <c r="P96" s="36">
        <f>SUMIFS(СВЦЭМ!$C$33:$C$776,СВЦЭМ!$A$33:$A$776,$A96,СВЦЭМ!$B$33:$B$776,P$83)+'СЕТ СН'!$H$9+СВЦЭМ!$D$10+'СЕТ СН'!$H$5-'СЕТ СН'!$H$17</f>
        <v>3413.59523812</v>
      </c>
      <c r="Q96" s="36">
        <f>SUMIFS(СВЦЭМ!$C$33:$C$776,СВЦЭМ!$A$33:$A$776,$A96,СВЦЭМ!$B$33:$B$776,Q$83)+'СЕТ СН'!$H$9+СВЦЭМ!$D$10+'СЕТ СН'!$H$5-'СЕТ СН'!$H$17</f>
        <v>3434.32041394</v>
      </c>
      <c r="R96" s="36">
        <f>SUMIFS(СВЦЭМ!$C$33:$C$776,СВЦЭМ!$A$33:$A$776,$A96,СВЦЭМ!$B$33:$B$776,R$83)+'СЕТ СН'!$H$9+СВЦЭМ!$D$10+'СЕТ СН'!$H$5-'СЕТ СН'!$H$17</f>
        <v>3406.8134455300001</v>
      </c>
      <c r="S96" s="36">
        <f>SUMIFS(СВЦЭМ!$C$33:$C$776,СВЦЭМ!$A$33:$A$776,$A96,СВЦЭМ!$B$33:$B$776,S$83)+'СЕТ СН'!$H$9+СВЦЭМ!$D$10+'СЕТ СН'!$H$5-'СЕТ СН'!$H$17</f>
        <v>3395.0848578</v>
      </c>
      <c r="T96" s="36">
        <f>SUMIFS(СВЦЭМ!$C$33:$C$776,СВЦЭМ!$A$33:$A$776,$A96,СВЦЭМ!$B$33:$B$776,T$83)+'СЕТ СН'!$H$9+СВЦЭМ!$D$10+'СЕТ СН'!$H$5-'СЕТ СН'!$H$17</f>
        <v>3358.0891274000001</v>
      </c>
      <c r="U96" s="36">
        <f>SUMIFS(СВЦЭМ!$C$33:$C$776,СВЦЭМ!$A$33:$A$776,$A96,СВЦЭМ!$B$33:$B$776,U$83)+'СЕТ СН'!$H$9+СВЦЭМ!$D$10+'СЕТ СН'!$H$5-'СЕТ СН'!$H$17</f>
        <v>3368.6550708200002</v>
      </c>
      <c r="V96" s="36">
        <f>SUMIFS(СВЦЭМ!$C$33:$C$776,СВЦЭМ!$A$33:$A$776,$A96,СВЦЭМ!$B$33:$B$776,V$83)+'СЕТ СН'!$H$9+СВЦЭМ!$D$10+'СЕТ СН'!$H$5-'СЕТ СН'!$H$17</f>
        <v>3387.39589329</v>
      </c>
      <c r="W96" s="36">
        <f>SUMIFS(СВЦЭМ!$C$33:$C$776,СВЦЭМ!$A$33:$A$776,$A96,СВЦЭМ!$B$33:$B$776,W$83)+'СЕТ СН'!$H$9+СВЦЭМ!$D$10+'СЕТ СН'!$H$5-'СЕТ СН'!$H$17</f>
        <v>3412.5048724600001</v>
      </c>
      <c r="X96" s="36">
        <f>SUMIFS(СВЦЭМ!$C$33:$C$776,СВЦЭМ!$A$33:$A$776,$A96,СВЦЭМ!$B$33:$B$776,X$83)+'СЕТ СН'!$H$9+СВЦЭМ!$D$10+'СЕТ СН'!$H$5-'СЕТ СН'!$H$17</f>
        <v>3409.5040415000003</v>
      </c>
      <c r="Y96" s="36">
        <f>SUMIFS(СВЦЭМ!$C$33:$C$776,СВЦЭМ!$A$33:$A$776,$A96,СВЦЭМ!$B$33:$B$776,Y$83)+'СЕТ СН'!$H$9+СВЦЭМ!$D$10+'СЕТ СН'!$H$5-'СЕТ СН'!$H$17</f>
        <v>3424.7484191000003</v>
      </c>
    </row>
    <row r="97" spans="1:25" ht="15.5" x14ac:dyDescent="0.25">
      <c r="A97" s="35">
        <f t="shared" si="2"/>
        <v>43844</v>
      </c>
      <c r="B97" s="36">
        <f>SUMIFS(СВЦЭМ!$C$33:$C$776,СВЦЭМ!$A$33:$A$776,$A97,СВЦЭМ!$B$33:$B$776,B$83)+'СЕТ СН'!$H$9+СВЦЭМ!$D$10+'СЕТ СН'!$H$5-'СЕТ СН'!$H$17</f>
        <v>3463.4156612300003</v>
      </c>
      <c r="C97" s="36">
        <f>SUMIFS(СВЦЭМ!$C$33:$C$776,СВЦЭМ!$A$33:$A$776,$A97,СВЦЭМ!$B$33:$B$776,C$83)+'СЕТ СН'!$H$9+СВЦЭМ!$D$10+'СЕТ СН'!$H$5-'СЕТ СН'!$H$17</f>
        <v>3476.1211548400001</v>
      </c>
      <c r="D97" s="36">
        <f>SUMIFS(СВЦЭМ!$C$33:$C$776,СВЦЭМ!$A$33:$A$776,$A97,СВЦЭМ!$B$33:$B$776,D$83)+'СЕТ СН'!$H$9+СВЦЭМ!$D$10+'СЕТ СН'!$H$5-'СЕТ СН'!$H$17</f>
        <v>3486.8670368900002</v>
      </c>
      <c r="E97" s="36">
        <f>SUMIFS(СВЦЭМ!$C$33:$C$776,СВЦЭМ!$A$33:$A$776,$A97,СВЦЭМ!$B$33:$B$776,E$83)+'СЕТ СН'!$H$9+СВЦЭМ!$D$10+'СЕТ СН'!$H$5-'СЕТ СН'!$H$17</f>
        <v>3494.83527439</v>
      </c>
      <c r="F97" s="36">
        <f>SUMIFS(СВЦЭМ!$C$33:$C$776,СВЦЭМ!$A$33:$A$776,$A97,СВЦЭМ!$B$33:$B$776,F$83)+'СЕТ СН'!$H$9+СВЦЭМ!$D$10+'СЕТ СН'!$H$5-'СЕТ СН'!$H$17</f>
        <v>3491.8980449800001</v>
      </c>
      <c r="G97" s="36">
        <f>SUMIFS(СВЦЭМ!$C$33:$C$776,СВЦЭМ!$A$33:$A$776,$A97,СВЦЭМ!$B$33:$B$776,G$83)+'СЕТ СН'!$H$9+СВЦЭМ!$D$10+'СЕТ СН'!$H$5-'СЕТ СН'!$H$17</f>
        <v>3477.6542703300001</v>
      </c>
      <c r="H97" s="36">
        <f>SUMIFS(СВЦЭМ!$C$33:$C$776,СВЦЭМ!$A$33:$A$776,$A97,СВЦЭМ!$B$33:$B$776,H$83)+'СЕТ СН'!$H$9+СВЦЭМ!$D$10+'СЕТ СН'!$H$5-'СЕТ СН'!$H$17</f>
        <v>3439.1640649999999</v>
      </c>
      <c r="I97" s="36">
        <f>SUMIFS(СВЦЭМ!$C$33:$C$776,СВЦЭМ!$A$33:$A$776,$A97,СВЦЭМ!$B$33:$B$776,I$83)+'СЕТ СН'!$H$9+СВЦЭМ!$D$10+'СЕТ СН'!$H$5-'СЕТ СН'!$H$17</f>
        <v>3421.6040432099999</v>
      </c>
      <c r="J97" s="36">
        <f>SUMIFS(СВЦЭМ!$C$33:$C$776,СВЦЭМ!$A$33:$A$776,$A97,СВЦЭМ!$B$33:$B$776,J$83)+'СЕТ СН'!$H$9+СВЦЭМ!$D$10+'СЕТ СН'!$H$5-'СЕТ СН'!$H$17</f>
        <v>3393.00596296</v>
      </c>
      <c r="K97" s="36">
        <f>SUMIFS(СВЦЭМ!$C$33:$C$776,СВЦЭМ!$A$33:$A$776,$A97,СВЦЭМ!$B$33:$B$776,K$83)+'СЕТ СН'!$H$9+СВЦЭМ!$D$10+'СЕТ СН'!$H$5-'СЕТ СН'!$H$17</f>
        <v>3388.7014668299998</v>
      </c>
      <c r="L97" s="36">
        <f>SUMIFS(СВЦЭМ!$C$33:$C$776,СВЦЭМ!$A$33:$A$776,$A97,СВЦЭМ!$B$33:$B$776,L$83)+'СЕТ СН'!$H$9+СВЦЭМ!$D$10+'СЕТ СН'!$H$5-'СЕТ СН'!$H$17</f>
        <v>3386.5615738400002</v>
      </c>
      <c r="M97" s="36">
        <f>SUMIFS(СВЦЭМ!$C$33:$C$776,СВЦЭМ!$A$33:$A$776,$A97,СВЦЭМ!$B$33:$B$776,M$83)+'СЕТ СН'!$H$9+СВЦЭМ!$D$10+'СЕТ СН'!$H$5-'СЕТ СН'!$H$17</f>
        <v>3402.53814229</v>
      </c>
      <c r="N97" s="36">
        <f>SUMIFS(СВЦЭМ!$C$33:$C$776,СВЦЭМ!$A$33:$A$776,$A97,СВЦЭМ!$B$33:$B$776,N$83)+'СЕТ СН'!$H$9+СВЦЭМ!$D$10+'СЕТ СН'!$H$5-'СЕТ СН'!$H$17</f>
        <v>3424.75239646</v>
      </c>
      <c r="O97" s="36">
        <f>SUMIFS(СВЦЭМ!$C$33:$C$776,СВЦЭМ!$A$33:$A$776,$A97,СВЦЭМ!$B$33:$B$776,O$83)+'СЕТ СН'!$H$9+СВЦЭМ!$D$10+'СЕТ СН'!$H$5-'СЕТ СН'!$H$17</f>
        <v>3419.3962749000002</v>
      </c>
      <c r="P97" s="36">
        <f>SUMIFS(СВЦЭМ!$C$33:$C$776,СВЦЭМ!$A$33:$A$776,$A97,СВЦЭМ!$B$33:$B$776,P$83)+'СЕТ СН'!$H$9+СВЦЭМ!$D$10+'СЕТ СН'!$H$5-'СЕТ СН'!$H$17</f>
        <v>3428.2156402999999</v>
      </c>
      <c r="Q97" s="36">
        <f>SUMIFS(СВЦЭМ!$C$33:$C$776,СВЦЭМ!$A$33:$A$776,$A97,СВЦЭМ!$B$33:$B$776,Q$83)+'СЕТ СН'!$H$9+СВЦЭМ!$D$10+'СЕТ СН'!$H$5-'СЕТ СН'!$H$17</f>
        <v>3441.4460361400002</v>
      </c>
      <c r="R97" s="36">
        <f>SUMIFS(СВЦЭМ!$C$33:$C$776,СВЦЭМ!$A$33:$A$776,$A97,СВЦЭМ!$B$33:$B$776,R$83)+'СЕТ СН'!$H$9+СВЦЭМ!$D$10+'СЕТ СН'!$H$5-'СЕТ СН'!$H$17</f>
        <v>3446.5792618699998</v>
      </c>
      <c r="S97" s="36">
        <f>SUMIFS(СВЦЭМ!$C$33:$C$776,СВЦЭМ!$A$33:$A$776,$A97,СВЦЭМ!$B$33:$B$776,S$83)+'СЕТ СН'!$H$9+СВЦЭМ!$D$10+'СЕТ СН'!$H$5-'СЕТ СН'!$H$17</f>
        <v>3446.1136573799999</v>
      </c>
      <c r="T97" s="36">
        <f>SUMIFS(СВЦЭМ!$C$33:$C$776,СВЦЭМ!$A$33:$A$776,$A97,СВЦЭМ!$B$33:$B$776,T$83)+'СЕТ СН'!$H$9+СВЦЭМ!$D$10+'СЕТ СН'!$H$5-'СЕТ СН'!$H$17</f>
        <v>3403.6096457600001</v>
      </c>
      <c r="U97" s="36">
        <f>SUMIFS(СВЦЭМ!$C$33:$C$776,СВЦЭМ!$A$33:$A$776,$A97,СВЦЭМ!$B$33:$B$776,U$83)+'СЕТ СН'!$H$9+СВЦЭМ!$D$10+'СЕТ СН'!$H$5-'СЕТ СН'!$H$17</f>
        <v>3404.5434727100001</v>
      </c>
      <c r="V97" s="36">
        <f>SUMIFS(СВЦЭМ!$C$33:$C$776,СВЦЭМ!$A$33:$A$776,$A97,СВЦЭМ!$B$33:$B$776,V$83)+'СЕТ СН'!$H$9+СВЦЭМ!$D$10+'СЕТ СН'!$H$5-'СЕТ СН'!$H$17</f>
        <v>3428.4643363499999</v>
      </c>
      <c r="W97" s="36">
        <f>SUMIFS(СВЦЭМ!$C$33:$C$776,СВЦЭМ!$A$33:$A$776,$A97,СВЦЭМ!$B$33:$B$776,W$83)+'СЕТ СН'!$H$9+СВЦЭМ!$D$10+'СЕТ СН'!$H$5-'СЕТ СН'!$H$17</f>
        <v>3444.7346159500003</v>
      </c>
      <c r="X97" s="36">
        <f>SUMIFS(СВЦЭМ!$C$33:$C$776,СВЦЭМ!$A$33:$A$776,$A97,СВЦЭМ!$B$33:$B$776,X$83)+'СЕТ СН'!$H$9+СВЦЭМ!$D$10+'СЕТ СН'!$H$5-'СЕТ СН'!$H$17</f>
        <v>3447.4922132299998</v>
      </c>
      <c r="Y97" s="36">
        <f>SUMIFS(СВЦЭМ!$C$33:$C$776,СВЦЭМ!$A$33:$A$776,$A97,СВЦЭМ!$B$33:$B$776,Y$83)+'СЕТ СН'!$H$9+СВЦЭМ!$D$10+'СЕТ СН'!$H$5-'СЕТ СН'!$H$17</f>
        <v>3468.769209</v>
      </c>
    </row>
    <row r="98" spans="1:25" ht="15.5" x14ac:dyDescent="0.25">
      <c r="A98" s="35">
        <f t="shared" si="2"/>
        <v>43845</v>
      </c>
      <c r="B98" s="36">
        <f>SUMIFS(СВЦЭМ!$C$33:$C$776,СВЦЭМ!$A$33:$A$776,$A98,СВЦЭМ!$B$33:$B$776,B$83)+'СЕТ СН'!$H$9+СВЦЭМ!$D$10+'СЕТ СН'!$H$5-'СЕТ СН'!$H$17</f>
        <v>3489.10457808</v>
      </c>
      <c r="C98" s="36">
        <f>SUMIFS(СВЦЭМ!$C$33:$C$776,СВЦЭМ!$A$33:$A$776,$A98,СВЦЭМ!$B$33:$B$776,C$83)+'СЕТ СН'!$H$9+СВЦЭМ!$D$10+'СЕТ СН'!$H$5-'СЕТ СН'!$H$17</f>
        <v>3498.35774558</v>
      </c>
      <c r="D98" s="36">
        <f>SUMIFS(СВЦЭМ!$C$33:$C$776,СВЦЭМ!$A$33:$A$776,$A98,СВЦЭМ!$B$33:$B$776,D$83)+'СЕТ СН'!$H$9+СВЦЭМ!$D$10+'СЕТ СН'!$H$5-'СЕТ СН'!$H$17</f>
        <v>3500.8679297600002</v>
      </c>
      <c r="E98" s="36">
        <f>SUMIFS(СВЦЭМ!$C$33:$C$776,СВЦЭМ!$A$33:$A$776,$A98,СВЦЭМ!$B$33:$B$776,E$83)+'СЕТ СН'!$H$9+СВЦЭМ!$D$10+'СЕТ СН'!$H$5-'СЕТ СН'!$H$17</f>
        <v>3514.6670727599999</v>
      </c>
      <c r="F98" s="36">
        <f>SUMIFS(СВЦЭМ!$C$33:$C$776,СВЦЭМ!$A$33:$A$776,$A98,СВЦЭМ!$B$33:$B$776,F$83)+'СЕТ СН'!$H$9+СВЦЭМ!$D$10+'СЕТ СН'!$H$5-'СЕТ СН'!$H$17</f>
        <v>3498.39185791</v>
      </c>
      <c r="G98" s="36">
        <f>SUMIFS(СВЦЭМ!$C$33:$C$776,СВЦЭМ!$A$33:$A$776,$A98,СВЦЭМ!$B$33:$B$776,G$83)+'СЕТ СН'!$H$9+СВЦЭМ!$D$10+'СЕТ СН'!$H$5-'СЕТ СН'!$H$17</f>
        <v>3481.6676826600001</v>
      </c>
      <c r="H98" s="36">
        <f>SUMIFS(СВЦЭМ!$C$33:$C$776,СВЦЭМ!$A$33:$A$776,$A98,СВЦЭМ!$B$33:$B$776,H$83)+'СЕТ СН'!$H$9+СВЦЭМ!$D$10+'СЕТ СН'!$H$5-'СЕТ СН'!$H$17</f>
        <v>3436.88748102</v>
      </c>
      <c r="I98" s="36">
        <f>SUMIFS(СВЦЭМ!$C$33:$C$776,СВЦЭМ!$A$33:$A$776,$A98,СВЦЭМ!$B$33:$B$776,I$83)+'СЕТ СН'!$H$9+СВЦЭМ!$D$10+'СЕТ СН'!$H$5-'СЕТ СН'!$H$17</f>
        <v>3420.7122222899998</v>
      </c>
      <c r="J98" s="36">
        <f>SUMIFS(СВЦЭМ!$C$33:$C$776,СВЦЭМ!$A$33:$A$776,$A98,СВЦЭМ!$B$33:$B$776,J$83)+'СЕТ СН'!$H$9+СВЦЭМ!$D$10+'СЕТ СН'!$H$5-'СЕТ СН'!$H$17</f>
        <v>3401.69099022</v>
      </c>
      <c r="K98" s="36">
        <f>SUMIFS(СВЦЭМ!$C$33:$C$776,СВЦЭМ!$A$33:$A$776,$A98,СВЦЭМ!$B$33:$B$776,K$83)+'СЕТ СН'!$H$9+СВЦЭМ!$D$10+'СЕТ СН'!$H$5-'СЕТ СН'!$H$17</f>
        <v>3393.7150682400002</v>
      </c>
      <c r="L98" s="36">
        <f>SUMIFS(СВЦЭМ!$C$33:$C$776,СВЦЭМ!$A$33:$A$776,$A98,СВЦЭМ!$B$33:$B$776,L$83)+'СЕТ СН'!$H$9+СВЦЭМ!$D$10+'СЕТ СН'!$H$5-'СЕТ СН'!$H$17</f>
        <v>3390.6712132100001</v>
      </c>
      <c r="M98" s="36">
        <f>SUMIFS(СВЦЭМ!$C$33:$C$776,СВЦЭМ!$A$33:$A$776,$A98,СВЦЭМ!$B$33:$B$776,M$83)+'СЕТ СН'!$H$9+СВЦЭМ!$D$10+'СЕТ СН'!$H$5-'СЕТ СН'!$H$17</f>
        <v>3419.3577148300001</v>
      </c>
      <c r="N98" s="36">
        <f>SUMIFS(СВЦЭМ!$C$33:$C$776,СВЦЭМ!$A$33:$A$776,$A98,СВЦЭМ!$B$33:$B$776,N$83)+'СЕТ СН'!$H$9+СВЦЭМ!$D$10+'СЕТ СН'!$H$5-'СЕТ СН'!$H$17</f>
        <v>3450.6552256099999</v>
      </c>
      <c r="O98" s="36">
        <f>SUMIFS(СВЦЭМ!$C$33:$C$776,СВЦЭМ!$A$33:$A$776,$A98,СВЦЭМ!$B$33:$B$776,O$83)+'СЕТ СН'!$H$9+СВЦЭМ!$D$10+'СЕТ СН'!$H$5-'СЕТ СН'!$H$17</f>
        <v>3449.8332740599999</v>
      </c>
      <c r="P98" s="36">
        <f>SUMIFS(СВЦЭМ!$C$33:$C$776,СВЦЭМ!$A$33:$A$776,$A98,СВЦЭМ!$B$33:$B$776,P$83)+'СЕТ СН'!$H$9+СВЦЭМ!$D$10+'СЕТ СН'!$H$5-'СЕТ СН'!$H$17</f>
        <v>3465.0586731600001</v>
      </c>
      <c r="Q98" s="36">
        <f>SUMIFS(СВЦЭМ!$C$33:$C$776,СВЦЭМ!$A$33:$A$776,$A98,СВЦЭМ!$B$33:$B$776,Q$83)+'СЕТ СН'!$H$9+СВЦЭМ!$D$10+'СЕТ СН'!$H$5-'СЕТ СН'!$H$17</f>
        <v>3477.0032102200003</v>
      </c>
      <c r="R98" s="36">
        <f>SUMIFS(СВЦЭМ!$C$33:$C$776,СВЦЭМ!$A$33:$A$776,$A98,СВЦЭМ!$B$33:$B$776,R$83)+'СЕТ СН'!$H$9+СВЦЭМ!$D$10+'СЕТ СН'!$H$5-'СЕТ СН'!$H$17</f>
        <v>3470.9047240899999</v>
      </c>
      <c r="S98" s="36">
        <f>SUMIFS(СВЦЭМ!$C$33:$C$776,СВЦЭМ!$A$33:$A$776,$A98,СВЦЭМ!$B$33:$B$776,S$83)+'СЕТ СН'!$H$9+СВЦЭМ!$D$10+'СЕТ СН'!$H$5-'СЕТ СН'!$H$17</f>
        <v>3449.1645756100002</v>
      </c>
      <c r="T98" s="36">
        <f>SUMIFS(СВЦЭМ!$C$33:$C$776,СВЦЭМ!$A$33:$A$776,$A98,СВЦЭМ!$B$33:$B$776,T$83)+'СЕТ СН'!$H$9+СВЦЭМ!$D$10+'СЕТ СН'!$H$5-'СЕТ СН'!$H$17</f>
        <v>3396.4141495900003</v>
      </c>
      <c r="U98" s="36">
        <f>SUMIFS(СВЦЭМ!$C$33:$C$776,СВЦЭМ!$A$33:$A$776,$A98,СВЦЭМ!$B$33:$B$776,U$83)+'СЕТ СН'!$H$9+СВЦЭМ!$D$10+'СЕТ СН'!$H$5-'СЕТ СН'!$H$17</f>
        <v>3394.9245464000001</v>
      </c>
      <c r="V98" s="36">
        <f>SUMIFS(СВЦЭМ!$C$33:$C$776,СВЦЭМ!$A$33:$A$776,$A98,СВЦЭМ!$B$33:$B$776,V$83)+'СЕТ СН'!$H$9+СВЦЭМ!$D$10+'СЕТ СН'!$H$5-'СЕТ СН'!$H$17</f>
        <v>3421.0770351800002</v>
      </c>
      <c r="W98" s="36">
        <f>SUMIFS(СВЦЭМ!$C$33:$C$776,СВЦЭМ!$A$33:$A$776,$A98,СВЦЭМ!$B$33:$B$776,W$83)+'СЕТ СН'!$H$9+СВЦЭМ!$D$10+'СЕТ СН'!$H$5-'СЕТ СН'!$H$17</f>
        <v>3440.5946579800002</v>
      </c>
      <c r="X98" s="36">
        <f>SUMIFS(СВЦЭМ!$C$33:$C$776,СВЦЭМ!$A$33:$A$776,$A98,СВЦЭМ!$B$33:$B$776,X$83)+'СЕТ СН'!$H$9+СВЦЭМ!$D$10+'СЕТ СН'!$H$5-'СЕТ СН'!$H$17</f>
        <v>3446.22095175</v>
      </c>
      <c r="Y98" s="36">
        <f>SUMIFS(СВЦЭМ!$C$33:$C$776,СВЦЭМ!$A$33:$A$776,$A98,СВЦЭМ!$B$33:$B$776,Y$83)+'СЕТ СН'!$H$9+СВЦЭМ!$D$10+'СЕТ СН'!$H$5-'СЕТ СН'!$H$17</f>
        <v>3460.52922549</v>
      </c>
    </row>
    <row r="99" spans="1:25" ht="15.5" x14ac:dyDescent="0.25">
      <c r="A99" s="35">
        <f t="shared" si="2"/>
        <v>43846</v>
      </c>
      <c r="B99" s="36">
        <f>SUMIFS(СВЦЭМ!$C$33:$C$776,СВЦЭМ!$A$33:$A$776,$A99,СВЦЭМ!$B$33:$B$776,B$83)+'СЕТ СН'!$H$9+СВЦЭМ!$D$10+'СЕТ СН'!$H$5-'СЕТ СН'!$H$17</f>
        <v>3460.9530418899999</v>
      </c>
      <c r="C99" s="36">
        <f>SUMIFS(СВЦЭМ!$C$33:$C$776,СВЦЭМ!$A$33:$A$776,$A99,СВЦЭМ!$B$33:$B$776,C$83)+'СЕТ СН'!$H$9+СВЦЭМ!$D$10+'СЕТ СН'!$H$5-'СЕТ СН'!$H$17</f>
        <v>3474.06899982</v>
      </c>
      <c r="D99" s="36">
        <f>SUMIFS(СВЦЭМ!$C$33:$C$776,СВЦЭМ!$A$33:$A$776,$A99,СВЦЭМ!$B$33:$B$776,D$83)+'СЕТ СН'!$H$9+СВЦЭМ!$D$10+'СЕТ СН'!$H$5-'СЕТ СН'!$H$17</f>
        <v>3482.4495872900002</v>
      </c>
      <c r="E99" s="36">
        <f>SUMIFS(СВЦЭМ!$C$33:$C$776,СВЦЭМ!$A$33:$A$776,$A99,СВЦЭМ!$B$33:$B$776,E$83)+'СЕТ СН'!$H$9+СВЦЭМ!$D$10+'СЕТ СН'!$H$5-'СЕТ СН'!$H$17</f>
        <v>3495.7714311</v>
      </c>
      <c r="F99" s="36">
        <f>SUMIFS(СВЦЭМ!$C$33:$C$776,СВЦЭМ!$A$33:$A$776,$A99,СВЦЭМ!$B$33:$B$776,F$83)+'СЕТ СН'!$H$9+СВЦЭМ!$D$10+'СЕТ СН'!$H$5-'СЕТ СН'!$H$17</f>
        <v>3489.7185398400002</v>
      </c>
      <c r="G99" s="36">
        <f>SUMIFS(СВЦЭМ!$C$33:$C$776,СВЦЭМ!$A$33:$A$776,$A99,СВЦЭМ!$B$33:$B$776,G$83)+'СЕТ СН'!$H$9+СВЦЭМ!$D$10+'СЕТ СН'!$H$5-'СЕТ СН'!$H$17</f>
        <v>3455.6856037299999</v>
      </c>
      <c r="H99" s="36">
        <f>SUMIFS(СВЦЭМ!$C$33:$C$776,СВЦЭМ!$A$33:$A$776,$A99,СВЦЭМ!$B$33:$B$776,H$83)+'СЕТ СН'!$H$9+СВЦЭМ!$D$10+'СЕТ СН'!$H$5-'СЕТ СН'!$H$17</f>
        <v>3413.41708152</v>
      </c>
      <c r="I99" s="36">
        <f>SUMIFS(СВЦЭМ!$C$33:$C$776,СВЦЭМ!$A$33:$A$776,$A99,СВЦЭМ!$B$33:$B$776,I$83)+'СЕТ СН'!$H$9+СВЦЭМ!$D$10+'СЕТ СН'!$H$5-'СЕТ СН'!$H$17</f>
        <v>3413.9353280599998</v>
      </c>
      <c r="J99" s="36">
        <f>SUMIFS(СВЦЭМ!$C$33:$C$776,СВЦЭМ!$A$33:$A$776,$A99,СВЦЭМ!$B$33:$B$776,J$83)+'СЕТ СН'!$H$9+СВЦЭМ!$D$10+'СЕТ СН'!$H$5-'СЕТ СН'!$H$17</f>
        <v>3392.7069004</v>
      </c>
      <c r="K99" s="36">
        <f>SUMIFS(СВЦЭМ!$C$33:$C$776,СВЦЭМ!$A$33:$A$776,$A99,СВЦЭМ!$B$33:$B$776,K$83)+'СЕТ СН'!$H$9+СВЦЭМ!$D$10+'СЕТ СН'!$H$5-'СЕТ СН'!$H$17</f>
        <v>3405.1760510200002</v>
      </c>
      <c r="L99" s="36">
        <f>SUMIFS(СВЦЭМ!$C$33:$C$776,СВЦЭМ!$A$33:$A$776,$A99,СВЦЭМ!$B$33:$B$776,L$83)+'СЕТ СН'!$H$9+СВЦЭМ!$D$10+'СЕТ СН'!$H$5-'СЕТ СН'!$H$17</f>
        <v>3410.4108105599998</v>
      </c>
      <c r="M99" s="36">
        <f>SUMIFS(СВЦЭМ!$C$33:$C$776,СВЦЭМ!$A$33:$A$776,$A99,СВЦЭМ!$B$33:$B$776,M$83)+'СЕТ СН'!$H$9+СВЦЭМ!$D$10+'СЕТ СН'!$H$5-'СЕТ СН'!$H$17</f>
        <v>3427.3282748800002</v>
      </c>
      <c r="N99" s="36">
        <f>SUMIFS(СВЦЭМ!$C$33:$C$776,СВЦЭМ!$A$33:$A$776,$A99,СВЦЭМ!$B$33:$B$776,N$83)+'СЕТ СН'!$H$9+СВЦЭМ!$D$10+'СЕТ СН'!$H$5-'СЕТ СН'!$H$17</f>
        <v>3437.7268843000002</v>
      </c>
      <c r="O99" s="36">
        <f>SUMIFS(СВЦЭМ!$C$33:$C$776,СВЦЭМ!$A$33:$A$776,$A99,СВЦЭМ!$B$33:$B$776,O$83)+'СЕТ СН'!$H$9+СВЦЭМ!$D$10+'СЕТ СН'!$H$5-'СЕТ СН'!$H$17</f>
        <v>3450.7320994000002</v>
      </c>
      <c r="P99" s="36">
        <f>SUMIFS(СВЦЭМ!$C$33:$C$776,СВЦЭМ!$A$33:$A$776,$A99,СВЦЭМ!$B$33:$B$776,P$83)+'СЕТ СН'!$H$9+СВЦЭМ!$D$10+'СЕТ СН'!$H$5-'СЕТ СН'!$H$17</f>
        <v>3462.2094702599998</v>
      </c>
      <c r="Q99" s="36">
        <f>SUMIFS(СВЦЭМ!$C$33:$C$776,СВЦЭМ!$A$33:$A$776,$A99,СВЦЭМ!$B$33:$B$776,Q$83)+'СЕТ СН'!$H$9+СВЦЭМ!$D$10+'СЕТ СН'!$H$5-'СЕТ СН'!$H$17</f>
        <v>3468.9215432299998</v>
      </c>
      <c r="R99" s="36">
        <f>SUMIFS(СВЦЭМ!$C$33:$C$776,СВЦЭМ!$A$33:$A$776,$A99,СВЦЭМ!$B$33:$B$776,R$83)+'СЕТ СН'!$H$9+СВЦЭМ!$D$10+'СЕТ СН'!$H$5-'СЕТ СН'!$H$17</f>
        <v>3458.84880217</v>
      </c>
      <c r="S99" s="36">
        <f>SUMIFS(СВЦЭМ!$C$33:$C$776,СВЦЭМ!$A$33:$A$776,$A99,СВЦЭМ!$B$33:$B$776,S$83)+'СЕТ СН'!$H$9+СВЦЭМ!$D$10+'СЕТ СН'!$H$5-'СЕТ СН'!$H$17</f>
        <v>3446.38863408</v>
      </c>
      <c r="T99" s="36">
        <f>SUMIFS(СВЦЭМ!$C$33:$C$776,СВЦЭМ!$A$33:$A$776,$A99,СВЦЭМ!$B$33:$B$776,T$83)+'СЕТ СН'!$H$9+СВЦЭМ!$D$10+'СЕТ СН'!$H$5-'СЕТ СН'!$H$17</f>
        <v>3401.6944803800002</v>
      </c>
      <c r="U99" s="36">
        <f>SUMIFS(СВЦЭМ!$C$33:$C$776,СВЦЭМ!$A$33:$A$776,$A99,СВЦЭМ!$B$33:$B$776,U$83)+'СЕТ СН'!$H$9+СВЦЭМ!$D$10+'СЕТ СН'!$H$5-'СЕТ СН'!$H$17</f>
        <v>3429.7118613800003</v>
      </c>
      <c r="V99" s="36">
        <f>SUMIFS(СВЦЭМ!$C$33:$C$776,СВЦЭМ!$A$33:$A$776,$A99,СВЦЭМ!$B$33:$B$776,V$83)+'СЕТ СН'!$H$9+СВЦЭМ!$D$10+'СЕТ СН'!$H$5-'СЕТ СН'!$H$17</f>
        <v>3451.28866874</v>
      </c>
      <c r="W99" s="36">
        <f>SUMIFS(СВЦЭМ!$C$33:$C$776,СВЦЭМ!$A$33:$A$776,$A99,СВЦЭМ!$B$33:$B$776,W$83)+'СЕТ СН'!$H$9+СВЦЭМ!$D$10+'СЕТ СН'!$H$5-'СЕТ СН'!$H$17</f>
        <v>3468.6028412699998</v>
      </c>
      <c r="X99" s="36">
        <f>SUMIFS(СВЦЭМ!$C$33:$C$776,СВЦЭМ!$A$33:$A$776,$A99,СВЦЭМ!$B$33:$B$776,X$83)+'СЕТ СН'!$H$9+СВЦЭМ!$D$10+'СЕТ СН'!$H$5-'СЕТ СН'!$H$17</f>
        <v>3463.3406900700002</v>
      </c>
      <c r="Y99" s="36">
        <f>SUMIFS(СВЦЭМ!$C$33:$C$776,СВЦЭМ!$A$33:$A$776,$A99,СВЦЭМ!$B$33:$B$776,Y$83)+'СЕТ СН'!$H$9+СВЦЭМ!$D$10+'СЕТ СН'!$H$5-'СЕТ СН'!$H$17</f>
        <v>3461.4544243800001</v>
      </c>
    </row>
    <row r="100" spans="1:25" ht="15.5" x14ac:dyDescent="0.25">
      <c r="A100" s="35">
        <f t="shared" si="2"/>
        <v>43847</v>
      </c>
      <c r="B100" s="36">
        <f>SUMIFS(СВЦЭМ!$C$33:$C$776,СВЦЭМ!$A$33:$A$776,$A100,СВЦЭМ!$B$33:$B$776,B$83)+'СЕТ СН'!$H$9+СВЦЭМ!$D$10+'СЕТ СН'!$H$5-'СЕТ СН'!$H$17</f>
        <v>3453.53392936</v>
      </c>
      <c r="C100" s="36">
        <f>SUMIFS(СВЦЭМ!$C$33:$C$776,СВЦЭМ!$A$33:$A$776,$A100,СВЦЭМ!$B$33:$B$776,C$83)+'СЕТ СН'!$H$9+СВЦЭМ!$D$10+'СЕТ СН'!$H$5-'СЕТ СН'!$H$17</f>
        <v>3476.25543281</v>
      </c>
      <c r="D100" s="36">
        <f>SUMIFS(СВЦЭМ!$C$33:$C$776,СВЦЭМ!$A$33:$A$776,$A100,СВЦЭМ!$B$33:$B$776,D$83)+'СЕТ СН'!$H$9+СВЦЭМ!$D$10+'СЕТ СН'!$H$5-'СЕТ СН'!$H$17</f>
        <v>3486.3573640100003</v>
      </c>
      <c r="E100" s="36">
        <f>SUMIFS(СВЦЭМ!$C$33:$C$776,СВЦЭМ!$A$33:$A$776,$A100,СВЦЭМ!$B$33:$B$776,E$83)+'СЕТ СН'!$H$9+СВЦЭМ!$D$10+'СЕТ СН'!$H$5-'СЕТ СН'!$H$17</f>
        <v>3475.8827824499999</v>
      </c>
      <c r="F100" s="36">
        <f>SUMIFS(СВЦЭМ!$C$33:$C$776,СВЦЭМ!$A$33:$A$776,$A100,СВЦЭМ!$B$33:$B$776,F$83)+'СЕТ СН'!$H$9+СВЦЭМ!$D$10+'СЕТ СН'!$H$5-'СЕТ СН'!$H$17</f>
        <v>3467.3919089599999</v>
      </c>
      <c r="G100" s="36">
        <f>SUMIFS(СВЦЭМ!$C$33:$C$776,СВЦЭМ!$A$33:$A$776,$A100,СВЦЭМ!$B$33:$B$776,G$83)+'СЕТ СН'!$H$9+СВЦЭМ!$D$10+'СЕТ СН'!$H$5-'СЕТ СН'!$H$17</f>
        <v>3467.3359165299998</v>
      </c>
      <c r="H100" s="36">
        <f>SUMIFS(СВЦЭМ!$C$33:$C$776,СВЦЭМ!$A$33:$A$776,$A100,СВЦЭМ!$B$33:$B$776,H$83)+'СЕТ СН'!$H$9+СВЦЭМ!$D$10+'СЕТ СН'!$H$5-'СЕТ СН'!$H$17</f>
        <v>3432.4101178700002</v>
      </c>
      <c r="I100" s="36">
        <f>SUMIFS(СВЦЭМ!$C$33:$C$776,СВЦЭМ!$A$33:$A$776,$A100,СВЦЭМ!$B$33:$B$776,I$83)+'СЕТ СН'!$H$9+СВЦЭМ!$D$10+'СЕТ СН'!$H$5-'СЕТ СН'!$H$17</f>
        <v>3421.9153479400002</v>
      </c>
      <c r="J100" s="36">
        <f>SUMIFS(СВЦЭМ!$C$33:$C$776,СВЦЭМ!$A$33:$A$776,$A100,СВЦЭМ!$B$33:$B$776,J$83)+'СЕТ СН'!$H$9+СВЦЭМ!$D$10+'СЕТ СН'!$H$5-'СЕТ СН'!$H$17</f>
        <v>3396.8500933599998</v>
      </c>
      <c r="K100" s="36">
        <f>SUMIFS(СВЦЭМ!$C$33:$C$776,СВЦЭМ!$A$33:$A$776,$A100,СВЦЭМ!$B$33:$B$776,K$83)+'СЕТ СН'!$H$9+СВЦЭМ!$D$10+'СЕТ СН'!$H$5-'СЕТ СН'!$H$17</f>
        <v>3387.3350559199998</v>
      </c>
      <c r="L100" s="36">
        <f>SUMIFS(СВЦЭМ!$C$33:$C$776,СВЦЭМ!$A$33:$A$776,$A100,СВЦЭМ!$B$33:$B$776,L$83)+'СЕТ СН'!$H$9+СВЦЭМ!$D$10+'СЕТ СН'!$H$5-'СЕТ СН'!$H$17</f>
        <v>3389.77472313</v>
      </c>
      <c r="M100" s="36">
        <f>SUMIFS(СВЦЭМ!$C$33:$C$776,СВЦЭМ!$A$33:$A$776,$A100,СВЦЭМ!$B$33:$B$776,M$83)+'СЕТ СН'!$H$9+СВЦЭМ!$D$10+'СЕТ СН'!$H$5-'СЕТ СН'!$H$17</f>
        <v>3411.43441781</v>
      </c>
      <c r="N100" s="36">
        <f>SUMIFS(СВЦЭМ!$C$33:$C$776,СВЦЭМ!$A$33:$A$776,$A100,СВЦЭМ!$B$33:$B$776,N$83)+'СЕТ СН'!$H$9+СВЦЭМ!$D$10+'СЕТ СН'!$H$5-'СЕТ СН'!$H$17</f>
        <v>3426.18117661</v>
      </c>
      <c r="O100" s="36">
        <f>SUMIFS(СВЦЭМ!$C$33:$C$776,СВЦЭМ!$A$33:$A$776,$A100,СВЦЭМ!$B$33:$B$776,O$83)+'СЕТ СН'!$H$9+СВЦЭМ!$D$10+'СЕТ СН'!$H$5-'СЕТ СН'!$H$17</f>
        <v>3437.7638085500002</v>
      </c>
      <c r="P100" s="36">
        <f>SUMIFS(СВЦЭМ!$C$33:$C$776,СВЦЭМ!$A$33:$A$776,$A100,СВЦЭМ!$B$33:$B$776,P$83)+'СЕТ СН'!$H$9+СВЦЭМ!$D$10+'СЕТ СН'!$H$5-'СЕТ СН'!$H$17</f>
        <v>3449.1367149299999</v>
      </c>
      <c r="Q100" s="36">
        <f>SUMIFS(СВЦЭМ!$C$33:$C$776,СВЦЭМ!$A$33:$A$776,$A100,СВЦЭМ!$B$33:$B$776,Q$83)+'СЕТ СН'!$H$9+СВЦЭМ!$D$10+'СЕТ СН'!$H$5-'СЕТ СН'!$H$17</f>
        <v>3461.15133006</v>
      </c>
      <c r="R100" s="36">
        <f>SUMIFS(СВЦЭМ!$C$33:$C$776,СВЦЭМ!$A$33:$A$776,$A100,СВЦЭМ!$B$33:$B$776,R$83)+'СЕТ СН'!$H$9+СВЦЭМ!$D$10+'СЕТ СН'!$H$5-'СЕТ СН'!$H$17</f>
        <v>3444.5446345400001</v>
      </c>
      <c r="S100" s="36">
        <f>SUMIFS(СВЦЭМ!$C$33:$C$776,СВЦЭМ!$A$33:$A$776,$A100,СВЦЭМ!$B$33:$B$776,S$83)+'СЕТ СН'!$H$9+СВЦЭМ!$D$10+'СЕТ СН'!$H$5-'СЕТ СН'!$H$17</f>
        <v>3433.7873993600001</v>
      </c>
      <c r="T100" s="36">
        <f>SUMIFS(СВЦЭМ!$C$33:$C$776,СВЦЭМ!$A$33:$A$776,$A100,СВЦЭМ!$B$33:$B$776,T$83)+'СЕТ СН'!$H$9+СВЦЭМ!$D$10+'СЕТ СН'!$H$5-'СЕТ СН'!$H$17</f>
        <v>3388.1546507399999</v>
      </c>
      <c r="U100" s="36">
        <f>SUMIFS(СВЦЭМ!$C$33:$C$776,СВЦЭМ!$A$33:$A$776,$A100,СВЦЭМ!$B$33:$B$776,U$83)+'СЕТ СН'!$H$9+СВЦЭМ!$D$10+'СЕТ СН'!$H$5-'СЕТ СН'!$H$17</f>
        <v>3389.9103035899998</v>
      </c>
      <c r="V100" s="36">
        <f>SUMIFS(СВЦЭМ!$C$33:$C$776,СВЦЭМ!$A$33:$A$776,$A100,СВЦЭМ!$B$33:$B$776,V$83)+'СЕТ СН'!$H$9+СВЦЭМ!$D$10+'СЕТ СН'!$H$5-'СЕТ СН'!$H$17</f>
        <v>3418.5754397199998</v>
      </c>
      <c r="W100" s="36">
        <f>SUMIFS(СВЦЭМ!$C$33:$C$776,СВЦЭМ!$A$33:$A$776,$A100,СВЦЭМ!$B$33:$B$776,W$83)+'СЕТ СН'!$H$9+СВЦЭМ!$D$10+'СЕТ СН'!$H$5-'СЕТ СН'!$H$17</f>
        <v>3428.1964761200002</v>
      </c>
      <c r="X100" s="36">
        <f>SUMIFS(СВЦЭМ!$C$33:$C$776,СВЦЭМ!$A$33:$A$776,$A100,СВЦЭМ!$B$33:$B$776,X$83)+'СЕТ СН'!$H$9+СВЦЭМ!$D$10+'СЕТ СН'!$H$5-'СЕТ СН'!$H$17</f>
        <v>3428.0149001300001</v>
      </c>
      <c r="Y100" s="36">
        <f>SUMIFS(СВЦЭМ!$C$33:$C$776,СВЦЭМ!$A$33:$A$776,$A100,СВЦЭМ!$B$33:$B$776,Y$83)+'СЕТ СН'!$H$9+СВЦЭМ!$D$10+'СЕТ СН'!$H$5-'СЕТ СН'!$H$17</f>
        <v>3442.85663587</v>
      </c>
    </row>
    <row r="101" spans="1:25" ht="15.5" x14ac:dyDescent="0.25">
      <c r="A101" s="35">
        <f t="shared" si="2"/>
        <v>43848</v>
      </c>
      <c r="B101" s="36">
        <f>SUMIFS(СВЦЭМ!$C$33:$C$776,СВЦЭМ!$A$33:$A$776,$A101,СВЦЭМ!$B$33:$B$776,B$83)+'СЕТ СН'!$H$9+СВЦЭМ!$D$10+'СЕТ СН'!$H$5-'СЕТ СН'!$H$17</f>
        <v>3445.3648497600002</v>
      </c>
      <c r="C101" s="36">
        <f>SUMIFS(СВЦЭМ!$C$33:$C$776,СВЦЭМ!$A$33:$A$776,$A101,СВЦЭМ!$B$33:$B$776,C$83)+'СЕТ СН'!$H$9+СВЦЭМ!$D$10+'СЕТ СН'!$H$5-'СЕТ СН'!$H$17</f>
        <v>3487.0511944300001</v>
      </c>
      <c r="D101" s="36">
        <f>SUMIFS(СВЦЭМ!$C$33:$C$776,СВЦЭМ!$A$33:$A$776,$A101,СВЦЭМ!$B$33:$B$776,D$83)+'СЕТ СН'!$H$9+СВЦЭМ!$D$10+'СЕТ СН'!$H$5-'СЕТ СН'!$H$17</f>
        <v>3506.0524837000003</v>
      </c>
      <c r="E101" s="36">
        <f>SUMIFS(СВЦЭМ!$C$33:$C$776,СВЦЭМ!$A$33:$A$776,$A101,СВЦЭМ!$B$33:$B$776,E$83)+'СЕТ СН'!$H$9+СВЦЭМ!$D$10+'СЕТ СН'!$H$5-'СЕТ СН'!$H$17</f>
        <v>3505.2992442099999</v>
      </c>
      <c r="F101" s="36">
        <f>SUMIFS(СВЦЭМ!$C$33:$C$776,СВЦЭМ!$A$33:$A$776,$A101,СВЦЭМ!$B$33:$B$776,F$83)+'СЕТ СН'!$H$9+СВЦЭМ!$D$10+'СЕТ СН'!$H$5-'СЕТ СН'!$H$17</f>
        <v>3474.0188980100002</v>
      </c>
      <c r="G101" s="36">
        <f>SUMIFS(СВЦЭМ!$C$33:$C$776,СВЦЭМ!$A$33:$A$776,$A101,СВЦЭМ!$B$33:$B$776,G$83)+'СЕТ СН'!$H$9+СВЦЭМ!$D$10+'СЕТ СН'!$H$5-'СЕТ СН'!$H$17</f>
        <v>3464.39970533</v>
      </c>
      <c r="H101" s="36">
        <f>SUMIFS(СВЦЭМ!$C$33:$C$776,СВЦЭМ!$A$33:$A$776,$A101,СВЦЭМ!$B$33:$B$776,H$83)+'СЕТ СН'!$H$9+СВЦЭМ!$D$10+'СЕТ СН'!$H$5-'СЕТ СН'!$H$17</f>
        <v>3439.73422811</v>
      </c>
      <c r="I101" s="36">
        <f>SUMIFS(СВЦЭМ!$C$33:$C$776,СВЦЭМ!$A$33:$A$776,$A101,СВЦЭМ!$B$33:$B$776,I$83)+'СЕТ СН'!$H$9+СВЦЭМ!$D$10+'СЕТ СН'!$H$5-'СЕТ СН'!$H$17</f>
        <v>3405.9068466600002</v>
      </c>
      <c r="J101" s="36">
        <f>SUMIFS(СВЦЭМ!$C$33:$C$776,СВЦЭМ!$A$33:$A$776,$A101,СВЦЭМ!$B$33:$B$776,J$83)+'СЕТ СН'!$H$9+СВЦЭМ!$D$10+'СЕТ СН'!$H$5-'СЕТ СН'!$H$17</f>
        <v>3394.8353733900003</v>
      </c>
      <c r="K101" s="36">
        <f>SUMIFS(СВЦЭМ!$C$33:$C$776,СВЦЭМ!$A$33:$A$776,$A101,СВЦЭМ!$B$33:$B$776,K$83)+'СЕТ СН'!$H$9+СВЦЭМ!$D$10+'СЕТ СН'!$H$5-'СЕТ СН'!$H$17</f>
        <v>3394.7131562599998</v>
      </c>
      <c r="L101" s="36">
        <f>SUMIFS(СВЦЭМ!$C$33:$C$776,СВЦЭМ!$A$33:$A$776,$A101,СВЦЭМ!$B$33:$B$776,L$83)+'СЕТ СН'!$H$9+СВЦЭМ!$D$10+'СЕТ СН'!$H$5-'СЕТ СН'!$H$17</f>
        <v>3401.24589917</v>
      </c>
      <c r="M101" s="36">
        <f>SUMIFS(СВЦЭМ!$C$33:$C$776,СВЦЭМ!$A$33:$A$776,$A101,СВЦЭМ!$B$33:$B$776,M$83)+'СЕТ СН'!$H$9+СВЦЭМ!$D$10+'СЕТ СН'!$H$5-'СЕТ СН'!$H$17</f>
        <v>3407.1871580699999</v>
      </c>
      <c r="N101" s="36">
        <f>SUMIFS(СВЦЭМ!$C$33:$C$776,СВЦЭМ!$A$33:$A$776,$A101,СВЦЭМ!$B$33:$B$776,N$83)+'СЕТ СН'!$H$9+СВЦЭМ!$D$10+'СЕТ СН'!$H$5-'СЕТ СН'!$H$17</f>
        <v>3418.1100443599998</v>
      </c>
      <c r="O101" s="36">
        <f>SUMIFS(СВЦЭМ!$C$33:$C$776,СВЦЭМ!$A$33:$A$776,$A101,СВЦЭМ!$B$33:$B$776,O$83)+'СЕТ СН'!$H$9+СВЦЭМ!$D$10+'СЕТ СН'!$H$5-'СЕТ СН'!$H$17</f>
        <v>3421.72858941</v>
      </c>
      <c r="P101" s="36">
        <f>SUMIFS(СВЦЭМ!$C$33:$C$776,СВЦЭМ!$A$33:$A$776,$A101,СВЦЭМ!$B$33:$B$776,P$83)+'СЕТ СН'!$H$9+СВЦЭМ!$D$10+'СЕТ СН'!$H$5-'СЕТ СН'!$H$17</f>
        <v>3440.1982071699999</v>
      </c>
      <c r="Q101" s="36">
        <f>SUMIFS(СВЦЭМ!$C$33:$C$776,СВЦЭМ!$A$33:$A$776,$A101,СВЦЭМ!$B$33:$B$776,Q$83)+'СЕТ СН'!$H$9+СВЦЭМ!$D$10+'СЕТ СН'!$H$5-'СЕТ СН'!$H$17</f>
        <v>3450.1943623500001</v>
      </c>
      <c r="R101" s="36">
        <f>SUMIFS(СВЦЭМ!$C$33:$C$776,СВЦЭМ!$A$33:$A$776,$A101,СВЦЭМ!$B$33:$B$776,R$83)+'СЕТ СН'!$H$9+СВЦЭМ!$D$10+'СЕТ СН'!$H$5-'СЕТ СН'!$H$17</f>
        <v>3435.5921539999999</v>
      </c>
      <c r="S101" s="36">
        <f>SUMIFS(СВЦЭМ!$C$33:$C$776,СВЦЭМ!$A$33:$A$776,$A101,СВЦЭМ!$B$33:$B$776,S$83)+'СЕТ СН'!$H$9+СВЦЭМ!$D$10+'СЕТ СН'!$H$5-'СЕТ СН'!$H$17</f>
        <v>3421.7405331800001</v>
      </c>
      <c r="T101" s="36">
        <f>SUMIFS(СВЦЭМ!$C$33:$C$776,СВЦЭМ!$A$33:$A$776,$A101,СВЦЭМ!$B$33:$B$776,T$83)+'СЕТ СН'!$H$9+СВЦЭМ!$D$10+'СЕТ СН'!$H$5-'СЕТ СН'!$H$17</f>
        <v>3412.9242249399999</v>
      </c>
      <c r="U101" s="36">
        <f>SUMIFS(СВЦЭМ!$C$33:$C$776,СВЦЭМ!$A$33:$A$776,$A101,СВЦЭМ!$B$33:$B$776,U$83)+'СЕТ СН'!$H$9+СВЦЭМ!$D$10+'СЕТ СН'!$H$5-'СЕТ СН'!$H$17</f>
        <v>3430.8080084000003</v>
      </c>
      <c r="V101" s="36">
        <f>SUMIFS(СВЦЭМ!$C$33:$C$776,СВЦЭМ!$A$33:$A$776,$A101,СВЦЭМ!$B$33:$B$776,V$83)+'СЕТ СН'!$H$9+СВЦЭМ!$D$10+'СЕТ СН'!$H$5-'СЕТ СН'!$H$17</f>
        <v>3431.2154159900001</v>
      </c>
      <c r="W101" s="36">
        <f>SUMIFS(СВЦЭМ!$C$33:$C$776,СВЦЭМ!$A$33:$A$776,$A101,СВЦЭМ!$B$33:$B$776,W$83)+'СЕТ СН'!$H$9+СВЦЭМ!$D$10+'СЕТ СН'!$H$5-'СЕТ СН'!$H$17</f>
        <v>3428.3482151899998</v>
      </c>
      <c r="X101" s="36">
        <f>SUMIFS(СВЦЭМ!$C$33:$C$776,СВЦЭМ!$A$33:$A$776,$A101,СВЦЭМ!$B$33:$B$776,X$83)+'СЕТ СН'!$H$9+СВЦЭМ!$D$10+'СЕТ СН'!$H$5-'СЕТ СН'!$H$17</f>
        <v>3429.8806420000001</v>
      </c>
      <c r="Y101" s="36">
        <f>SUMIFS(СВЦЭМ!$C$33:$C$776,СВЦЭМ!$A$33:$A$776,$A101,СВЦЭМ!$B$33:$B$776,Y$83)+'СЕТ СН'!$H$9+СВЦЭМ!$D$10+'СЕТ СН'!$H$5-'СЕТ СН'!$H$17</f>
        <v>3447.2224485799998</v>
      </c>
    </row>
    <row r="102" spans="1:25" ht="15.5" x14ac:dyDescent="0.25">
      <c r="A102" s="35">
        <f t="shared" si="2"/>
        <v>43849</v>
      </c>
      <c r="B102" s="36">
        <f>SUMIFS(СВЦЭМ!$C$33:$C$776,СВЦЭМ!$A$33:$A$776,$A102,СВЦЭМ!$B$33:$B$776,B$83)+'СЕТ СН'!$H$9+СВЦЭМ!$D$10+'СЕТ СН'!$H$5-'СЕТ СН'!$H$17</f>
        <v>3454.8490149500003</v>
      </c>
      <c r="C102" s="36">
        <f>SUMIFS(СВЦЭМ!$C$33:$C$776,СВЦЭМ!$A$33:$A$776,$A102,СВЦЭМ!$B$33:$B$776,C$83)+'СЕТ СН'!$H$9+СВЦЭМ!$D$10+'СЕТ СН'!$H$5-'СЕТ СН'!$H$17</f>
        <v>3466.5178019599998</v>
      </c>
      <c r="D102" s="36">
        <f>SUMIFS(СВЦЭМ!$C$33:$C$776,СВЦЭМ!$A$33:$A$776,$A102,СВЦЭМ!$B$33:$B$776,D$83)+'СЕТ СН'!$H$9+СВЦЭМ!$D$10+'СЕТ СН'!$H$5-'СЕТ СН'!$H$17</f>
        <v>3481.4007342099999</v>
      </c>
      <c r="E102" s="36">
        <f>SUMIFS(СВЦЭМ!$C$33:$C$776,СВЦЭМ!$A$33:$A$776,$A102,СВЦЭМ!$B$33:$B$776,E$83)+'СЕТ СН'!$H$9+СВЦЭМ!$D$10+'СЕТ СН'!$H$5-'СЕТ СН'!$H$17</f>
        <v>3491.8507490000002</v>
      </c>
      <c r="F102" s="36">
        <f>SUMIFS(СВЦЭМ!$C$33:$C$776,СВЦЭМ!$A$33:$A$776,$A102,СВЦЭМ!$B$33:$B$776,F$83)+'СЕТ СН'!$H$9+СВЦЭМ!$D$10+'СЕТ СН'!$H$5-'СЕТ СН'!$H$17</f>
        <v>3481.87865809</v>
      </c>
      <c r="G102" s="36">
        <f>SUMIFS(СВЦЭМ!$C$33:$C$776,СВЦЭМ!$A$33:$A$776,$A102,СВЦЭМ!$B$33:$B$776,G$83)+'СЕТ СН'!$H$9+СВЦЭМ!$D$10+'СЕТ СН'!$H$5-'СЕТ СН'!$H$17</f>
        <v>3486.39991792</v>
      </c>
      <c r="H102" s="36">
        <f>SUMIFS(СВЦЭМ!$C$33:$C$776,СВЦЭМ!$A$33:$A$776,$A102,СВЦЭМ!$B$33:$B$776,H$83)+'СЕТ СН'!$H$9+СВЦЭМ!$D$10+'СЕТ СН'!$H$5-'СЕТ СН'!$H$17</f>
        <v>3464.6360156000001</v>
      </c>
      <c r="I102" s="36">
        <f>SUMIFS(СВЦЭМ!$C$33:$C$776,СВЦЭМ!$A$33:$A$776,$A102,СВЦЭМ!$B$33:$B$776,I$83)+'СЕТ СН'!$H$9+СВЦЭМ!$D$10+'СЕТ СН'!$H$5-'СЕТ СН'!$H$17</f>
        <v>3437.4901812200001</v>
      </c>
      <c r="J102" s="36">
        <f>SUMIFS(СВЦЭМ!$C$33:$C$776,СВЦЭМ!$A$33:$A$776,$A102,СВЦЭМ!$B$33:$B$776,J$83)+'СЕТ СН'!$H$9+СВЦЭМ!$D$10+'СЕТ СН'!$H$5-'СЕТ СН'!$H$17</f>
        <v>3432.4271697499998</v>
      </c>
      <c r="K102" s="36">
        <f>SUMIFS(СВЦЭМ!$C$33:$C$776,СВЦЭМ!$A$33:$A$776,$A102,СВЦЭМ!$B$33:$B$776,K$83)+'СЕТ СН'!$H$9+СВЦЭМ!$D$10+'СЕТ СН'!$H$5-'СЕТ СН'!$H$17</f>
        <v>3403.1287286900001</v>
      </c>
      <c r="L102" s="36">
        <f>SUMIFS(СВЦЭМ!$C$33:$C$776,СВЦЭМ!$A$33:$A$776,$A102,СВЦЭМ!$B$33:$B$776,L$83)+'СЕТ СН'!$H$9+СВЦЭМ!$D$10+'СЕТ СН'!$H$5-'СЕТ СН'!$H$17</f>
        <v>3402.8327399099999</v>
      </c>
      <c r="M102" s="36">
        <f>SUMIFS(СВЦЭМ!$C$33:$C$776,СВЦЭМ!$A$33:$A$776,$A102,СВЦЭМ!$B$33:$B$776,M$83)+'СЕТ СН'!$H$9+СВЦЭМ!$D$10+'СЕТ СН'!$H$5-'СЕТ СН'!$H$17</f>
        <v>3403.9978713999999</v>
      </c>
      <c r="N102" s="36">
        <f>SUMIFS(СВЦЭМ!$C$33:$C$776,СВЦЭМ!$A$33:$A$776,$A102,СВЦЭМ!$B$33:$B$776,N$83)+'СЕТ СН'!$H$9+СВЦЭМ!$D$10+'СЕТ СН'!$H$5-'СЕТ СН'!$H$17</f>
        <v>3412.5569681699999</v>
      </c>
      <c r="O102" s="36">
        <f>SUMIFS(СВЦЭМ!$C$33:$C$776,СВЦЭМ!$A$33:$A$776,$A102,СВЦЭМ!$B$33:$B$776,O$83)+'СЕТ СН'!$H$9+СВЦЭМ!$D$10+'СЕТ СН'!$H$5-'СЕТ СН'!$H$17</f>
        <v>3426.4935307800001</v>
      </c>
      <c r="P102" s="36">
        <f>SUMIFS(СВЦЭМ!$C$33:$C$776,СВЦЭМ!$A$33:$A$776,$A102,СВЦЭМ!$B$33:$B$776,P$83)+'СЕТ СН'!$H$9+СВЦЭМ!$D$10+'СЕТ СН'!$H$5-'СЕТ СН'!$H$17</f>
        <v>3442.0047681300002</v>
      </c>
      <c r="Q102" s="36">
        <f>SUMIFS(СВЦЭМ!$C$33:$C$776,СВЦЭМ!$A$33:$A$776,$A102,СВЦЭМ!$B$33:$B$776,Q$83)+'СЕТ СН'!$H$9+СВЦЭМ!$D$10+'СЕТ СН'!$H$5-'СЕТ СН'!$H$17</f>
        <v>3467.9007902900003</v>
      </c>
      <c r="R102" s="36">
        <f>SUMIFS(СВЦЭМ!$C$33:$C$776,СВЦЭМ!$A$33:$A$776,$A102,СВЦЭМ!$B$33:$B$776,R$83)+'СЕТ СН'!$H$9+СВЦЭМ!$D$10+'СЕТ СН'!$H$5-'СЕТ СН'!$H$17</f>
        <v>3439.2256380200001</v>
      </c>
      <c r="S102" s="36">
        <f>SUMIFS(СВЦЭМ!$C$33:$C$776,СВЦЭМ!$A$33:$A$776,$A102,СВЦЭМ!$B$33:$B$776,S$83)+'СЕТ СН'!$H$9+СВЦЭМ!$D$10+'СЕТ СН'!$H$5-'СЕТ СН'!$H$17</f>
        <v>3405.381488</v>
      </c>
      <c r="T102" s="36">
        <f>SUMIFS(СВЦЭМ!$C$33:$C$776,СВЦЭМ!$A$33:$A$776,$A102,СВЦЭМ!$B$33:$B$776,T$83)+'СЕТ СН'!$H$9+СВЦЭМ!$D$10+'СЕТ СН'!$H$5-'СЕТ СН'!$H$17</f>
        <v>3408.0914946399998</v>
      </c>
      <c r="U102" s="36">
        <f>SUMIFS(СВЦЭМ!$C$33:$C$776,СВЦЭМ!$A$33:$A$776,$A102,СВЦЭМ!$B$33:$B$776,U$83)+'СЕТ СН'!$H$9+СВЦЭМ!$D$10+'СЕТ СН'!$H$5-'СЕТ СН'!$H$17</f>
        <v>3409.1007325099999</v>
      </c>
      <c r="V102" s="36">
        <f>SUMIFS(СВЦЭМ!$C$33:$C$776,СВЦЭМ!$A$33:$A$776,$A102,СВЦЭМ!$B$33:$B$776,V$83)+'СЕТ СН'!$H$9+СВЦЭМ!$D$10+'СЕТ СН'!$H$5-'СЕТ СН'!$H$17</f>
        <v>3397.3466216100001</v>
      </c>
      <c r="W102" s="36">
        <f>SUMIFS(СВЦЭМ!$C$33:$C$776,СВЦЭМ!$A$33:$A$776,$A102,СВЦЭМ!$B$33:$B$776,W$83)+'СЕТ СН'!$H$9+СВЦЭМ!$D$10+'СЕТ СН'!$H$5-'СЕТ СН'!$H$17</f>
        <v>3407.3083253</v>
      </c>
      <c r="X102" s="36">
        <f>SUMIFS(СВЦЭМ!$C$33:$C$776,СВЦЭМ!$A$33:$A$776,$A102,СВЦЭМ!$B$33:$B$776,X$83)+'СЕТ СН'!$H$9+СВЦЭМ!$D$10+'СЕТ СН'!$H$5-'СЕТ СН'!$H$17</f>
        <v>3427.8151607700001</v>
      </c>
      <c r="Y102" s="36">
        <f>SUMIFS(СВЦЭМ!$C$33:$C$776,СВЦЭМ!$A$33:$A$776,$A102,СВЦЭМ!$B$33:$B$776,Y$83)+'СЕТ СН'!$H$9+СВЦЭМ!$D$10+'СЕТ СН'!$H$5-'СЕТ СН'!$H$17</f>
        <v>3436.3973196900001</v>
      </c>
    </row>
    <row r="103" spans="1:25" ht="15.5" x14ac:dyDescent="0.25">
      <c r="A103" s="35">
        <f t="shared" si="2"/>
        <v>43850</v>
      </c>
      <c r="B103" s="36">
        <f>SUMIFS(СВЦЭМ!$C$33:$C$776,СВЦЭМ!$A$33:$A$776,$A103,СВЦЭМ!$B$33:$B$776,B$83)+'СЕТ СН'!$H$9+СВЦЭМ!$D$10+'СЕТ СН'!$H$5-'СЕТ СН'!$H$17</f>
        <v>3486.3449563200002</v>
      </c>
      <c r="C103" s="36">
        <f>SUMIFS(СВЦЭМ!$C$33:$C$776,СВЦЭМ!$A$33:$A$776,$A103,СВЦЭМ!$B$33:$B$776,C$83)+'СЕТ СН'!$H$9+СВЦЭМ!$D$10+'СЕТ СН'!$H$5-'СЕТ СН'!$H$17</f>
        <v>3507.1740983700001</v>
      </c>
      <c r="D103" s="36">
        <f>SUMIFS(СВЦЭМ!$C$33:$C$776,СВЦЭМ!$A$33:$A$776,$A103,СВЦЭМ!$B$33:$B$776,D$83)+'СЕТ СН'!$H$9+СВЦЭМ!$D$10+'СЕТ СН'!$H$5-'СЕТ СН'!$H$17</f>
        <v>3519.1363677200002</v>
      </c>
      <c r="E103" s="36">
        <f>SUMIFS(СВЦЭМ!$C$33:$C$776,СВЦЭМ!$A$33:$A$776,$A103,СВЦЭМ!$B$33:$B$776,E$83)+'СЕТ СН'!$H$9+СВЦЭМ!$D$10+'СЕТ СН'!$H$5-'СЕТ СН'!$H$17</f>
        <v>3519.1066075399999</v>
      </c>
      <c r="F103" s="36">
        <f>SUMIFS(СВЦЭМ!$C$33:$C$776,СВЦЭМ!$A$33:$A$776,$A103,СВЦЭМ!$B$33:$B$776,F$83)+'СЕТ СН'!$H$9+СВЦЭМ!$D$10+'СЕТ СН'!$H$5-'СЕТ СН'!$H$17</f>
        <v>3507.7806205699999</v>
      </c>
      <c r="G103" s="36">
        <f>SUMIFS(СВЦЭМ!$C$33:$C$776,СВЦЭМ!$A$33:$A$776,$A103,СВЦЭМ!$B$33:$B$776,G$83)+'СЕТ СН'!$H$9+СВЦЭМ!$D$10+'СЕТ СН'!$H$5-'СЕТ СН'!$H$17</f>
        <v>3485.0561680800001</v>
      </c>
      <c r="H103" s="36">
        <f>SUMIFS(СВЦЭМ!$C$33:$C$776,СВЦЭМ!$A$33:$A$776,$A103,СВЦЭМ!$B$33:$B$776,H$83)+'СЕТ СН'!$H$9+СВЦЭМ!$D$10+'СЕТ СН'!$H$5-'СЕТ СН'!$H$17</f>
        <v>3450.6747628399999</v>
      </c>
      <c r="I103" s="36">
        <f>SUMIFS(СВЦЭМ!$C$33:$C$776,СВЦЭМ!$A$33:$A$776,$A103,СВЦЭМ!$B$33:$B$776,I$83)+'СЕТ СН'!$H$9+СВЦЭМ!$D$10+'СЕТ СН'!$H$5-'СЕТ СН'!$H$17</f>
        <v>3438.7056529900001</v>
      </c>
      <c r="J103" s="36">
        <f>SUMIFS(СВЦЭМ!$C$33:$C$776,СВЦЭМ!$A$33:$A$776,$A103,СВЦЭМ!$B$33:$B$776,J$83)+'СЕТ СН'!$H$9+СВЦЭМ!$D$10+'СЕТ СН'!$H$5-'СЕТ СН'!$H$17</f>
        <v>3397.0868958400001</v>
      </c>
      <c r="K103" s="36">
        <f>SUMIFS(СВЦЭМ!$C$33:$C$776,СВЦЭМ!$A$33:$A$776,$A103,СВЦЭМ!$B$33:$B$776,K$83)+'СЕТ СН'!$H$9+СВЦЭМ!$D$10+'СЕТ СН'!$H$5-'СЕТ СН'!$H$17</f>
        <v>3369.75840754</v>
      </c>
      <c r="L103" s="36">
        <f>SUMIFS(СВЦЭМ!$C$33:$C$776,СВЦЭМ!$A$33:$A$776,$A103,СВЦЭМ!$B$33:$B$776,L$83)+'СЕТ СН'!$H$9+СВЦЭМ!$D$10+'СЕТ СН'!$H$5-'СЕТ СН'!$H$17</f>
        <v>3373.4617990699999</v>
      </c>
      <c r="M103" s="36">
        <f>SUMIFS(СВЦЭМ!$C$33:$C$776,СВЦЭМ!$A$33:$A$776,$A103,СВЦЭМ!$B$33:$B$776,M$83)+'СЕТ СН'!$H$9+СВЦЭМ!$D$10+'СЕТ СН'!$H$5-'СЕТ СН'!$H$17</f>
        <v>3389.06458479</v>
      </c>
      <c r="N103" s="36">
        <f>SUMIFS(СВЦЭМ!$C$33:$C$776,СВЦЭМ!$A$33:$A$776,$A103,СВЦЭМ!$B$33:$B$776,N$83)+'СЕТ СН'!$H$9+СВЦЭМ!$D$10+'СЕТ СН'!$H$5-'СЕТ СН'!$H$17</f>
        <v>3412.1755465599999</v>
      </c>
      <c r="O103" s="36">
        <f>SUMIFS(СВЦЭМ!$C$33:$C$776,СВЦЭМ!$A$33:$A$776,$A103,СВЦЭМ!$B$33:$B$776,O$83)+'СЕТ СН'!$H$9+СВЦЭМ!$D$10+'СЕТ СН'!$H$5-'СЕТ СН'!$H$17</f>
        <v>3415.3656395200001</v>
      </c>
      <c r="P103" s="36">
        <f>SUMIFS(СВЦЭМ!$C$33:$C$776,СВЦЭМ!$A$33:$A$776,$A103,СВЦЭМ!$B$33:$B$776,P$83)+'СЕТ СН'!$H$9+СВЦЭМ!$D$10+'СЕТ СН'!$H$5-'СЕТ СН'!$H$17</f>
        <v>3432.8200201499999</v>
      </c>
      <c r="Q103" s="36">
        <f>SUMIFS(СВЦЭМ!$C$33:$C$776,СВЦЭМ!$A$33:$A$776,$A103,СВЦЭМ!$B$33:$B$776,Q$83)+'СЕТ СН'!$H$9+СВЦЭМ!$D$10+'СЕТ СН'!$H$5-'СЕТ СН'!$H$17</f>
        <v>3437.1057197099999</v>
      </c>
      <c r="R103" s="36">
        <f>SUMIFS(СВЦЭМ!$C$33:$C$776,СВЦЭМ!$A$33:$A$776,$A103,СВЦЭМ!$B$33:$B$776,R$83)+'СЕТ СН'!$H$9+СВЦЭМ!$D$10+'СЕТ СН'!$H$5-'СЕТ СН'!$H$17</f>
        <v>3442.3543819500001</v>
      </c>
      <c r="S103" s="36">
        <f>SUMIFS(СВЦЭМ!$C$33:$C$776,СВЦЭМ!$A$33:$A$776,$A103,СВЦЭМ!$B$33:$B$776,S$83)+'СЕТ СН'!$H$9+СВЦЭМ!$D$10+'СЕТ СН'!$H$5-'СЕТ СН'!$H$17</f>
        <v>3418.31162025</v>
      </c>
      <c r="T103" s="36">
        <f>SUMIFS(СВЦЭМ!$C$33:$C$776,СВЦЭМ!$A$33:$A$776,$A103,СВЦЭМ!$B$33:$B$776,T$83)+'СЕТ СН'!$H$9+СВЦЭМ!$D$10+'СЕТ СН'!$H$5-'СЕТ СН'!$H$17</f>
        <v>3381.18994114</v>
      </c>
      <c r="U103" s="36">
        <f>SUMIFS(СВЦЭМ!$C$33:$C$776,СВЦЭМ!$A$33:$A$776,$A103,СВЦЭМ!$B$33:$B$776,U$83)+'СЕТ СН'!$H$9+СВЦЭМ!$D$10+'СЕТ СН'!$H$5-'СЕТ СН'!$H$17</f>
        <v>3395.6453724900002</v>
      </c>
      <c r="V103" s="36">
        <f>SUMIFS(СВЦЭМ!$C$33:$C$776,СВЦЭМ!$A$33:$A$776,$A103,СВЦЭМ!$B$33:$B$776,V$83)+'СЕТ СН'!$H$9+СВЦЭМ!$D$10+'СЕТ СН'!$H$5-'СЕТ СН'!$H$17</f>
        <v>3403.8940890399999</v>
      </c>
      <c r="W103" s="36">
        <f>SUMIFS(СВЦЭМ!$C$33:$C$776,СВЦЭМ!$A$33:$A$776,$A103,СВЦЭМ!$B$33:$B$776,W$83)+'СЕТ СН'!$H$9+СВЦЭМ!$D$10+'СЕТ СН'!$H$5-'СЕТ СН'!$H$17</f>
        <v>3425.1793706799999</v>
      </c>
      <c r="X103" s="36">
        <f>SUMIFS(СВЦЭМ!$C$33:$C$776,СВЦЭМ!$A$33:$A$776,$A103,СВЦЭМ!$B$33:$B$776,X$83)+'СЕТ СН'!$H$9+СВЦЭМ!$D$10+'СЕТ СН'!$H$5-'СЕТ СН'!$H$17</f>
        <v>3434.8182593000001</v>
      </c>
      <c r="Y103" s="36">
        <f>SUMIFS(СВЦЭМ!$C$33:$C$776,СВЦЭМ!$A$33:$A$776,$A103,СВЦЭМ!$B$33:$B$776,Y$83)+'СЕТ СН'!$H$9+СВЦЭМ!$D$10+'СЕТ СН'!$H$5-'СЕТ СН'!$H$17</f>
        <v>3446.7013309600002</v>
      </c>
    </row>
    <row r="104" spans="1:25" ht="15.5" x14ac:dyDescent="0.25">
      <c r="A104" s="35">
        <f t="shared" si="2"/>
        <v>43851</v>
      </c>
      <c r="B104" s="36">
        <f>SUMIFS(СВЦЭМ!$C$33:$C$776,СВЦЭМ!$A$33:$A$776,$A104,СВЦЭМ!$B$33:$B$776,B$83)+'СЕТ СН'!$H$9+СВЦЭМ!$D$10+'СЕТ СН'!$H$5-'СЕТ СН'!$H$17</f>
        <v>3468.8218598000003</v>
      </c>
      <c r="C104" s="36">
        <f>SUMIFS(СВЦЭМ!$C$33:$C$776,СВЦЭМ!$A$33:$A$776,$A104,СВЦЭМ!$B$33:$B$776,C$83)+'СЕТ СН'!$H$9+СВЦЭМ!$D$10+'СЕТ СН'!$H$5-'СЕТ СН'!$H$17</f>
        <v>3486.3647746900001</v>
      </c>
      <c r="D104" s="36">
        <f>SUMIFS(СВЦЭМ!$C$33:$C$776,СВЦЭМ!$A$33:$A$776,$A104,СВЦЭМ!$B$33:$B$776,D$83)+'СЕТ СН'!$H$9+СВЦЭМ!$D$10+'СЕТ СН'!$H$5-'СЕТ СН'!$H$17</f>
        <v>3497.8095412399998</v>
      </c>
      <c r="E104" s="36">
        <f>SUMIFS(СВЦЭМ!$C$33:$C$776,СВЦЭМ!$A$33:$A$776,$A104,СВЦЭМ!$B$33:$B$776,E$83)+'СЕТ СН'!$H$9+СВЦЭМ!$D$10+'СЕТ СН'!$H$5-'СЕТ СН'!$H$17</f>
        <v>3503.0684624</v>
      </c>
      <c r="F104" s="36">
        <f>SUMIFS(СВЦЭМ!$C$33:$C$776,СВЦЭМ!$A$33:$A$776,$A104,СВЦЭМ!$B$33:$B$776,F$83)+'СЕТ СН'!$H$9+СВЦЭМ!$D$10+'СЕТ СН'!$H$5-'СЕТ СН'!$H$17</f>
        <v>3485.8003275199999</v>
      </c>
      <c r="G104" s="36">
        <f>SUMIFS(СВЦЭМ!$C$33:$C$776,СВЦЭМ!$A$33:$A$776,$A104,СВЦЭМ!$B$33:$B$776,G$83)+'СЕТ СН'!$H$9+СВЦЭМ!$D$10+'СЕТ СН'!$H$5-'СЕТ СН'!$H$17</f>
        <v>3460.6980392099999</v>
      </c>
      <c r="H104" s="36">
        <f>SUMIFS(СВЦЭМ!$C$33:$C$776,СВЦЭМ!$A$33:$A$776,$A104,СВЦЭМ!$B$33:$B$776,H$83)+'СЕТ СН'!$H$9+СВЦЭМ!$D$10+'СЕТ СН'!$H$5-'СЕТ СН'!$H$17</f>
        <v>3425.5113793300002</v>
      </c>
      <c r="I104" s="36">
        <f>SUMIFS(СВЦЭМ!$C$33:$C$776,СВЦЭМ!$A$33:$A$776,$A104,СВЦЭМ!$B$33:$B$776,I$83)+'СЕТ СН'!$H$9+СВЦЭМ!$D$10+'СЕТ СН'!$H$5-'СЕТ СН'!$H$17</f>
        <v>3401.2164090599999</v>
      </c>
      <c r="J104" s="36">
        <f>SUMIFS(СВЦЭМ!$C$33:$C$776,СВЦЭМ!$A$33:$A$776,$A104,СВЦЭМ!$B$33:$B$776,J$83)+'СЕТ СН'!$H$9+СВЦЭМ!$D$10+'СЕТ СН'!$H$5-'СЕТ СН'!$H$17</f>
        <v>3377.0049010500002</v>
      </c>
      <c r="K104" s="36">
        <f>SUMIFS(СВЦЭМ!$C$33:$C$776,СВЦЭМ!$A$33:$A$776,$A104,СВЦЭМ!$B$33:$B$776,K$83)+'СЕТ СН'!$H$9+СВЦЭМ!$D$10+'СЕТ СН'!$H$5-'СЕТ СН'!$H$17</f>
        <v>3377.1332555899999</v>
      </c>
      <c r="L104" s="36">
        <f>SUMIFS(СВЦЭМ!$C$33:$C$776,СВЦЭМ!$A$33:$A$776,$A104,СВЦЭМ!$B$33:$B$776,L$83)+'СЕТ СН'!$H$9+СВЦЭМ!$D$10+'СЕТ СН'!$H$5-'СЕТ СН'!$H$17</f>
        <v>3383.8190593099998</v>
      </c>
      <c r="M104" s="36">
        <f>SUMIFS(СВЦЭМ!$C$33:$C$776,СВЦЭМ!$A$33:$A$776,$A104,СВЦЭМ!$B$33:$B$776,M$83)+'СЕТ СН'!$H$9+СВЦЭМ!$D$10+'СЕТ СН'!$H$5-'СЕТ СН'!$H$17</f>
        <v>3388.6655309299999</v>
      </c>
      <c r="N104" s="36">
        <f>SUMIFS(СВЦЭМ!$C$33:$C$776,СВЦЭМ!$A$33:$A$776,$A104,СВЦЭМ!$B$33:$B$776,N$83)+'СЕТ СН'!$H$9+СВЦЭМ!$D$10+'СЕТ СН'!$H$5-'СЕТ СН'!$H$17</f>
        <v>3420.4754578000002</v>
      </c>
      <c r="O104" s="36">
        <f>SUMIFS(СВЦЭМ!$C$33:$C$776,СВЦЭМ!$A$33:$A$776,$A104,СВЦЭМ!$B$33:$B$776,O$83)+'СЕТ СН'!$H$9+СВЦЭМ!$D$10+'СЕТ СН'!$H$5-'СЕТ СН'!$H$17</f>
        <v>3418.2666572200001</v>
      </c>
      <c r="P104" s="36">
        <f>SUMIFS(СВЦЭМ!$C$33:$C$776,СВЦЭМ!$A$33:$A$776,$A104,СВЦЭМ!$B$33:$B$776,P$83)+'СЕТ СН'!$H$9+СВЦЭМ!$D$10+'СЕТ СН'!$H$5-'СЕТ СН'!$H$17</f>
        <v>3441.1108789800001</v>
      </c>
      <c r="Q104" s="36">
        <f>SUMIFS(СВЦЭМ!$C$33:$C$776,СВЦЭМ!$A$33:$A$776,$A104,СВЦЭМ!$B$33:$B$776,Q$83)+'СЕТ СН'!$H$9+СВЦЭМ!$D$10+'СЕТ СН'!$H$5-'СЕТ СН'!$H$17</f>
        <v>3444.0892709300001</v>
      </c>
      <c r="R104" s="36">
        <f>SUMIFS(СВЦЭМ!$C$33:$C$776,СВЦЭМ!$A$33:$A$776,$A104,СВЦЭМ!$B$33:$B$776,R$83)+'СЕТ СН'!$H$9+СВЦЭМ!$D$10+'СЕТ СН'!$H$5-'СЕТ СН'!$H$17</f>
        <v>3428.21179846</v>
      </c>
      <c r="S104" s="36">
        <f>SUMIFS(СВЦЭМ!$C$33:$C$776,СВЦЭМ!$A$33:$A$776,$A104,СВЦЭМ!$B$33:$B$776,S$83)+'СЕТ СН'!$H$9+СВЦЭМ!$D$10+'СЕТ СН'!$H$5-'СЕТ СН'!$H$17</f>
        <v>3409.6272707400003</v>
      </c>
      <c r="T104" s="36">
        <f>SUMIFS(СВЦЭМ!$C$33:$C$776,СВЦЭМ!$A$33:$A$776,$A104,СВЦЭМ!$B$33:$B$776,T$83)+'СЕТ СН'!$H$9+СВЦЭМ!$D$10+'СЕТ СН'!$H$5-'СЕТ СН'!$H$17</f>
        <v>3392.6220157299999</v>
      </c>
      <c r="U104" s="36">
        <f>SUMIFS(СВЦЭМ!$C$33:$C$776,СВЦЭМ!$A$33:$A$776,$A104,СВЦЭМ!$B$33:$B$776,U$83)+'СЕТ СН'!$H$9+СВЦЭМ!$D$10+'СЕТ СН'!$H$5-'СЕТ СН'!$H$17</f>
        <v>3401.7617901799999</v>
      </c>
      <c r="V104" s="36">
        <f>SUMIFS(СВЦЭМ!$C$33:$C$776,СВЦЭМ!$A$33:$A$776,$A104,СВЦЭМ!$B$33:$B$776,V$83)+'СЕТ СН'!$H$9+СВЦЭМ!$D$10+'СЕТ СН'!$H$5-'СЕТ СН'!$H$17</f>
        <v>3414.1893910600002</v>
      </c>
      <c r="W104" s="36">
        <f>SUMIFS(СВЦЭМ!$C$33:$C$776,СВЦЭМ!$A$33:$A$776,$A104,СВЦЭМ!$B$33:$B$776,W$83)+'СЕТ СН'!$H$9+СВЦЭМ!$D$10+'СЕТ СН'!$H$5-'СЕТ СН'!$H$17</f>
        <v>3439.7763851600002</v>
      </c>
      <c r="X104" s="36">
        <f>SUMIFS(СВЦЭМ!$C$33:$C$776,СВЦЭМ!$A$33:$A$776,$A104,СВЦЭМ!$B$33:$B$776,X$83)+'СЕТ СН'!$H$9+СВЦЭМ!$D$10+'СЕТ СН'!$H$5-'СЕТ СН'!$H$17</f>
        <v>3442.7351398400001</v>
      </c>
      <c r="Y104" s="36">
        <f>SUMIFS(СВЦЭМ!$C$33:$C$776,СВЦЭМ!$A$33:$A$776,$A104,СВЦЭМ!$B$33:$B$776,Y$83)+'СЕТ СН'!$H$9+СВЦЭМ!$D$10+'СЕТ СН'!$H$5-'СЕТ СН'!$H$17</f>
        <v>3453.7016300800001</v>
      </c>
    </row>
    <row r="105" spans="1:25" ht="15.5" x14ac:dyDescent="0.25">
      <c r="A105" s="35">
        <f t="shared" si="2"/>
        <v>43852</v>
      </c>
      <c r="B105" s="36">
        <f>SUMIFS(СВЦЭМ!$C$33:$C$776,СВЦЭМ!$A$33:$A$776,$A105,СВЦЭМ!$B$33:$B$776,B$83)+'СЕТ СН'!$H$9+СВЦЭМ!$D$10+'СЕТ СН'!$H$5-'СЕТ СН'!$H$17</f>
        <v>3454.5320476699999</v>
      </c>
      <c r="C105" s="36">
        <f>SUMIFS(СВЦЭМ!$C$33:$C$776,СВЦЭМ!$A$33:$A$776,$A105,СВЦЭМ!$B$33:$B$776,C$83)+'СЕТ СН'!$H$9+СВЦЭМ!$D$10+'СЕТ СН'!$H$5-'СЕТ СН'!$H$17</f>
        <v>3465.1959547800002</v>
      </c>
      <c r="D105" s="36">
        <f>SUMIFS(СВЦЭМ!$C$33:$C$776,СВЦЭМ!$A$33:$A$776,$A105,СВЦЭМ!$B$33:$B$776,D$83)+'СЕТ СН'!$H$9+СВЦЭМ!$D$10+'СЕТ СН'!$H$5-'СЕТ СН'!$H$17</f>
        <v>3478.92101938</v>
      </c>
      <c r="E105" s="36">
        <f>SUMIFS(СВЦЭМ!$C$33:$C$776,СВЦЭМ!$A$33:$A$776,$A105,СВЦЭМ!$B$33:$B$776,E$83)+'СЕТ СН'!$H$9+СВЦЭМ!$D$10+'СЕТ СН'!$H$5-'СЕТ СН'!$H$17</f>
        <v>3481.9219786799999</v>
      </c>
      <c r="F105" s="36">
        <f>SUMIFS(СВЦЭМ!$C$33:$C$776,СВЦЭМ!$A$33:$A$776,$A105,СВЦЭМ!$B$33:$B$776,F$83)+'СЕТ СН'!$H$9+СВЦЭМ!$D$10+'СЕТ СН'!$H$5-'СЕТ СН'!$H$17</f>
        <v>3470.55382646</v>
      </c>
      <c r="G105" s="36">
        <f>SUMIFS(СВЦЭМ!$C$33:$C$776,СВЦЭМ!$A$33:$A$776,$A105,СВЦЭМ!$B$33:$B$776,G$83)+'СЕТ СН'!$H$9+СВЦЭМ!$D$10+'СЕТ СН'!$H$5-'СЕТ СН'!$H$17</f>
        <v>3450.8943528099999</v>
      </c>
      <c r="H105" s="36">
        <f>SUMIFS(СВЦЭМ!$C$33:$C$776,СВЦЭМ!$A$33:$A$776,$A105,СВЦЭМ!$B$33:$B$776,H$83)+'СЕТ СН'!$H$9+СВЦЭМ!$D$10+'СЕТ СН'!$H$5-'СЕТ СН'!$H$17</f>
        <v>3413.0196453200001</v>
      </c>
      <c r="I105" s="36">
        <f>SUMIFS(СВЦЭМ!$C$33:$C$776,СВЦЭМ!$A$33:$A$776,$A105,СВЦЭМ!$B$33:$B$776,I$83)+'СЕТ СН'!$H$9+СВЦЭМ!$D$10+'СЕТ СН'!$H$5-'СЕТ СН'!$H$17</f>
        <v>3393.4190859099999</v>
      </c>
      <c r="J105" s="36">
        <f>SUMIFS(СВЦЭМ!$C$33:$C$776,СВЦЭМ!$A$33:$A$776,$A105,СВЦЭМ!$B$33:$B$776,J$83)+'СЕТ СН'!$H$9+СВЦЭМ!$D$10+'СЕТ СН'!$H$5-'СЕТ СН'!$H$17</f>
        <v>3374.9169631200002</v>
      </c>
      <c r="K105" s="36">
        <f>SUMIFS(СВЦЭМ!$C$33:$C$776,СВЦЭМ!$A$33:$A$776,$A105,СВЦЭМ!$B$33:$B$776,K$83)+'СЕТ СН'!$H$9+СВЦЭМ!$D$10+'СЕТ СН'!$H$5-'СЕТ СН'!$H$17</f>
        <v>3378.6871854000001</v>
      </c>
      <c r="L105" s="36">
        <f>SUMIFS(СВЦЭМ!$C$33:$C$776,СВЦЭМ!$A$33:$A$776,$A105,СВЦЭМ!$B$33:$B$776,L$83)+'СЕТ СН'!$H$9+СВЦЭМ!$D$10+'СЕТ СН'!$H$5-'СЕТ СН'!$H$17</f>
        <v>3372.05056926</v>
      </c>
      <c r="M105" s="36">
        <f>SUMIFS(СВЦЭМ!$C$33:$C$776,СВЦЭМ!$A$33:$A$776,$A105,СВЦЭМ!$B$33:$B$776,M$83)+'СЕТ СН'!$H$9+СВЦЭМ!$D$10+'СЕТ СН'!$H$5-'СЕТ СН'!$H$17</f>
        <v>3385.3550695399999</v>
      </c>
      <c r="N105" s="36">
        <f>SUMIFS(СВЦЭМ!$C$33:$C$776,СВЦЭМ!$A$33:$A$776,$A105,СВЦЭМ!$B$33:$B$776,N$83)+'СЕТ СН'!$H$9+СВЦЭМ!$D$10+'СЕТ СН'!$H$5-'СЕТ СН'!$H$17</f>
        <v>3410.51463797</v>
      </c>
      <c r="O105" s="36">
        <f>SUMIFS(СВЦЭМ!$C$33:$C$776,СВЦЭМ!$A$33:$A$776,$A105,СВЦЭМ!$B$33:$B$776,O$83)+'СЕТ СН'!$H$9+СВЦЭМ!$D$10+'СЕТ СН'!$H$5-'СЕТ СН'!$H$17</f>
        <v>3427.45410597</v>
      </c>
      <c r="P105" s="36">
        <f>SUMIFS(СВЦЭМ!$C$33:$C$776,СВЦЭМ!$A$33:$A$776,$A105,СВЦЭМ!$B$33:$B$776,P$83)+'СЕТ СН'!$H$9+СВЦЭМ!$D$10+'СЕТ СН'!$H$5-'СЕТ СН'!$H$17</f>
        <v>3447.7147817800001</v>
      </c>
      <c r="Q105" s="36">
        <f>SUMIFS(СВЦЭМ!$C$33:$C$776,СВЦЭМ!$A$33:$A$776,$A105,СВЦЭМ!$B$33:$B$776,Q$83)+'СЕТ СН'!$H$9+СВЦЭМ!$D$10+'СЕТ СН'!$H$5-'СЕТ СН'!$H$17</f>
        <v>3459.3600416200002</v>
      </c>
      <c r="R105" s="36">
        <f>SUMIFS(СВЦЭМ!$C$33:$C$776,СВЦЭМ!$A$33:$A$776,$A105,СВЦЭМ!$B$33:$B$776,R$83)+'СЕТ СН'!$H$9+СВЦЭМ!$D$10+'СЕТ СН'!$H$5-'СЕТ СН'!$H$17</f>
        <v>3447.98290572</v>
      </c>
      <c r="S105" s="36">
        <f>SUMIFS(СВЦЭМ!$C$33:$C$776,СВЦЭМ!$A$33:$A$776,$A105,СВЦЭМ!$B$33:$B$776,S$83)+'СЕТ СН'!$H$9+СВЦЭМ!$D$10+'СЕТ СН'!$H$5-'СЕТ СН'!$H$17</f>
        <v>3425.8700803500001</v>
      </c>
      <c r="T105" s="36">
        <f>SUMIFS(СВЦЭМ!$C$33:$C$776,СВЦЭМ!$A$33:$A$776,$A105,СВЦЭМ!$B$33:$B$776,T$83)+'СЕТ СН'!$H$9+СВЦЭМ!$D$10+'СЕТ СН'!$H$5-'СЕТ СН'!$H$17</f>
        <v>3406.2789893899999</v>
      </c>
      <c r="U105" s="36">
        <f>SUMIFS(СВЦЭМ!$C$33:$C$776,СВЦЭМ!$A$33:$A$776,$A105,СВЦЭМ!$B$33:$B$776,U$83)+'СЕТ СН'!$H$9+СВЦЭМ!$D$10+'СЕТ СН'!$H$5-'СЕТ СН'!$H$17</f>
        <v>3408.7005882600001</v>
      </c>
      <c r="V105" s="36">
        <f>SUMIFS(СВЦЭМ!$C$33:$C$776,СВЦЭМ!$A$33:$A$776,$A105,СВЦЭМ!$B$33:$B$776,V$83)+'СЕТ СН'!$H$9+СВЦЭМ!$D$10+'СЕТ СН'!$H$5-'СЕТ СН'!$H$17</f>
        <v>3404.9765405899998</v>
      </c>
      <c r="W105" s="36">
        <f>SUMIFS(СВЦЭМ!$C$33:$C$776,СВЦЭМ!$A$33:$A$776,$A105,СВЦЭМ!$B$33:$B$776,W$83)+'СЕТ СН'!$H$9+СВЦЭМ!$D$10+'СЕТ СН'!$H$5-'СЕТ СН'!$H$17</f>
        <v>3417.4646419700002</v>
      </c>
      <c r="X105" s="36">
        <f>SUMIFS(СВЦЭМ!$C$33:$C$776,СВЦЭМ!$A$33:$A$776,$A105,СВЦЭМ!$B$33:$B$776,X$83)+'СЕТ СН'!$H$9+СВЦЭМ!$D$10+'СЕТ СН'!$H$5-'СЕТ СН'!$H$17</f>
        <v>3434.05749801</v>
      </c>
      <c r="Y105" s="36">
        <f>SUMIFS(СВЦЭМ!$C$33:$C$776,СВЦЭМ!$A$33:$A$776,$A105,СВЦЭМ!$B$33:$B$776,Y$83)+'СЕТ СН'!$H$9+СВЦЭМ!$D$10+'СЕТ СН'!$H$5-'СЕТ СН'!$H$17</f>
        <v>3445.1001182199998</v>
      </c>
    </row>
    <row r="106" spans="1:25" ht="15.5" x14ac:dyDescent="0.25">
      <c r="A106" s="35">
        <f t="shared" si="2"/>
        <v>43853</v>
      </c>
      <c r="B106" s="36">
        <f>SUMIFS(СВЦЭМ!$C$33:$C$776,СВЦЭМ!$A$33:$A$776,$A106,СВЦЭМ!$B$33:$B$776,B$83)+'СЕТ СН'!$H$9+СВЦЭМ!$D$10+'СЕТ СН'!$H$5-'СЕТ СН'!$H$17</f>
        <v>3468.1748749500002</v>
      </c>
      <c r="C106" s="36">
        <f>SUMIFS(СВЦЭМ!$C$33:$C$776,СВЦЭМ!$A$33:$A$776,$A106,СВЦЭМ!$B$33:$B$776,C$83)+'СЕТ СН'!$H$9+СВЦЭМ!$D$10+'СЕТ СН'!$H$5-'СЕТ СН'!$H$17</f>
        <v>3475.9572216800002</v>
      </c>
      <c r="D106" s="36">
        <f>SUMIFS(СВЦЭМ!$C$33:$C$776,СВЦЭМ!$A$33:$A$776,$A106,СВЦЭМ!$B$33:$B$776,D$83)+'СЕТ СН'!$H$9+СВЦЭМ!$D$10+'СЕТ СН'!$H$5-'СЕТ СН'!$H$17</f>
        <v>3494.68565627</v>
      </c>
      <c r="E106" s="36">
        <f>SUMIFS(СВЦЭМ!$C$33:$C$776,СВЦЭМ!$A$33:$A$776,$A106,СВЦЭМ!$B$33:$B$776,E$83)+'СЕТ СН'!$H$9+СВЦЭМ!$D$10+'СЕТ СН'!$H$5-'СЕТ СН'!$H$17</f>
        <v>3495.50504925</v>
      </c>
      <c r="F106" s="36">
        <f>SUMIFS(СВЦЭМ!$C$33:$C$776,СВЦЭМ!$A$33:$A$776,$A106,СВЦЭМ!$B$33:$B$776,F$83)+'СЕТ СН'!$H$9+СВЦЭМ!$D$10+'СЕТ СН'!$H$5-'СЕТ СН'!$H$17</f>
        <v>3490.6296990999999</v>
      </c>
      <c r="G106" s="36">
        <f>SUMIFS(СВЦЭМ!$C$33:$C$776,СВЦЭМ!$A$33:$A$776,$A106,СВЦЭМ!$B$33:$B$776,G$83)+'СЕТ СН'!$H$9+СВЦЭМ!$D$10+'СЕТ СН'!$H$5-'СЕТ СН'!$H$17</f>
        <v>3483.4774516299999</v>
      </c>
      <c r="H106" s="36">
        <f>SUMIFS(СВЦЭМ!$C$33:$C$776,СВЦЭМ!$A$33:$A$776,$A106,СВЦЭМ!$B$33:$B$776,H$83)+'СЕТ СН'!$H$9+СВЦЭМ!$D$10+'СЕТ СН'!$H$5-'СЕТ СН'!$H$17</f>
        <v>3435.5620027099999</v>
      </c>
      <c r="I106" s="36">
        <f>SUMIFS(СВЦЭМ!$C$33:$C$776,СВЦЭМ!$A$33:$A$776,$A106,СВЦЭМ!$B$33:$B$776,I$83)+'СЕТ СН'!$H$9+СВЦЭМ!$D$10+'СЕТ СН'!$H$5-'СЕТ СН'!$H$17</f>
        <v>3417.2941599200003</v>
      </c>
      <c r="J106" s="36">
        <f>SUMIFS(СВЦЭМ!$C$33:$C$776,СВЦЭМ!$A$33:$A$776,$A106,СВЦЭМ!$B$33:$B$776,J$83)+'СЕТ СН'!$H$9+СВЦЭМ!$D$10+'СЕТ СН'!$H$5-'СЕТ СН'!$H$17</f>
        <v>3406.6711269299999</v>
      </c>
      <c r="K106" s="36">
        <f>SUMIFS(СВЦЭМ!$C$33:$C$776,СВЦЭМ!$A$33:$A$776,$A106,СВЦЭМ!$B$33:$B$776,K$83)+'СЕТ СН'!$H$9+СВЦЭМ!$D$10+'СЕТ СН'!$H$5-'СЕТ СН'!$H$17</f>
        <v>3405.56205215</v>
      </c>
      <c r="L106" s="36">
        <f>SUMIFS(СВЦЭМ!$C$33:$C$776,СВЦЭМ!$A$33:$A$776,$A106,СВЦЭМ!$B$33:$B$776,L$83)+'СЕТ СН'!$H$9+СВЦЭМ!$D$10+'СЕТ СН'!$H$5-'СЕТ СН'!$H$17</f>
        <v>3397.9137814400001</v>
      </c>
      <c r="M106" s="36">
        <f>SUMIFS(СВЦЭМ!$C$33:$C$776,СВЦЭМ!$A$33:$A$776,$A106,СВЦЭМ!$B$33:$B$776,M$83)+'СЕТ СН'!$H$9+СВЦЭМ!$D$10+'СЕТ СН'!$H$5-'СЕТ СН'!$H$17</f>
        <v>3397.1131595900001</v>
      </c>
      <c r="N106" s="36">
        <f>SUMIFS(СВЦЭМ!$C$33:$C$776,СВЦЭМ!$A$33:$A$776,$A106,СВЦЭМ!$B$33:$B$776,N$83)+'СЕТ СН'!$H$9+СВЦЭМ!$D$10+'СЕТ СН'!$H$5-'СЕТ СН'!$H$17</f>
        <v>3422.1209562399999</v>
      </c>
      <c r="O106" s="36">
        <f>SUMIFS(СВЦЭМ!$C$33:$C$776,СВЦЭМ!$A$33:$A$776,$A106,СВЦЭМ!$B$33:$B$776,O$83)+'СЕТ СН'!$H$9+СВЦЭМ!$D$10+'СЕТ СН'!$H$5-'СЕТ СН'!$H$17</f>
        <v>3426.3717035899999</v>
      </c>
      <c r="P106" s="36">
        <f>SUMIFS(СВЦЭМ!$C$33:$C$776,СВЦЭМ!$A$33:$A$776,$A106,СВЦЭМ!$B$33:$B$776,P$83)+'СЕТ СН'!$H$9+СВЦЭМ!$D$10+'СЕТ СН'!$H$5-'СЕТ СН'!$H$17</f>
        <v>3446.4577090600001</v>
      </c>
      <c r="Q106" s="36">
        <f>SUMIFS(СВЦЭМ!$C$33:$C$776,СВЦЭМ!$A$33:$A$776,$A106,СВЦЭМ!$B$33:$B$776,Q$83)+'СЕТ СН'!$H$9+СВЦЭМ!$D$10+'СЕТ СН'!$H$5-'СЕТ СН'!$H$17</f>
        <v>3468.5140013999999</v>
      </c>
      <c r="R106" s="36">
        <f>SUMIFS(СВЦЭМ!$C$33:$C$776,СВЦЭМ!$A$33:$A$776,$A106,СВЦЭМ!$B$33:$B$776,R$83)+'СЕТ СН'!$H$9+СВЦЭМ!$D$10+'СЕТ СН'!$H$5-'СЕТ СН'!$H$17</f>
        <v>3438.0336913299998</v>
      </c>
      <c r="S106" s="36">
        <f>SUMIFS(СВЦЭМ!$C$33:$C$776,СВЦЭМ!$A$33:$A$776,$A106,СВЦЭМ!$B$33:$B$776,S$83)+'СЕТ СН'!$H$9+СВЦЭМ!$D$10+'СЕТ СН'!$H$5-'СЕТ СН'!$H$17</f>
        <v>3418.4440826800001</v>
      </c>
      <c r="T106" s="36">
        <f>SUMIFS(СВЦЭМ!$C$33:$C$776,СВЦЭМ!$A$33:$A$776,$A106,СВЦЭМ!$B$33:$B$776,T$83)+'СЕТ СН'!$H$9+СВЦЭМ!$D$10+'СЕТ СН'!$H$5-'СЕТ СН'!$H$17</f>
        <v>3399.1163551899999</v>
      </c>
      <c r="U106" s="36">
        <f>SUMIFS(СВЦЭМ!$C$33:$C$776,СВЦЭМ!$A$33:$A$776,$A106,СВЦЭМ!$B$33:$B$776,U$83)+'СЕТ СН'!$H$9+СВЦЭМ!$D$10+'СЕТ СН'!$H$5-'СЕТ СН'!$H$17</f>
        <v>3409.40637083</v>
      </c>
      <c r="V106" s="36">
        <f>SUMIFS(СВЦЭМ!$C$33:$C$776,СВЦЭМ!$A$33:$A$776,$A106,СВЦЭМ!$B$33:$B$776,V$83)+'СЕТ СН'!$H$9+СВЦЭМ!$D$10+'СЕТ СН'!$H$5-'СЕТ СН'!$H$17</f>
        <v>3418.6594226900002</v>
      </c>
      <c r="W106" s="36">
        <f>SUMIFS(СВЦЭМ!$C$33:$C$776,СВЦЭМ!$A$33:$A$776,$A106,СВЦЭМ!$B$33:$B$776,W$83)+'СЕТ СН'!$H$9+СВЦЭМ!$D$10+'СЕТ СН'!$H$5-'СЕТ СН'!$H$17</f>
        <v>3445.48203461</v>
      </c>
      <c r="X106" s="36">
        <f>SUMIFS(СВЦЭМ!$C$33:$C$776,СВЦЭМ!$A$33:$A$776,$A106,СВЦЭМ!$B$33:$B$776,X$83)+'СЕТ СН'!$H$9+СВЦЭМ!$D$10+'СЕТ СН'!$H$5-'СЕТ СН'!$H$17</f>
        <v>3458.29749855</v>
      </c>
      <c r="Y106" s="36">
        <f>SUMIFS(СВЦЭМ!$C$33:$C$776,СВЦЭМ!$A$33:$A$776,$A106,СВЦЭМ!$B$33:$B$776,Y$83)+'СЕТ СН'!$H$9+СВЦЭМ!$D$10+'СЕТ СН'!$H$5-'СЕТ СН'!$H$17</f>
        <v>3466.5724602400001</v>
      </c>
    </row>
    <row r="107" spans="1:25" ht="15.5" x14ac:dyDescent="0.25">
      <c r="A107" s="35">
        <f t="shared" si="2"/>
        <v>43854</v>
      </c>
      <c r="B107" s="36">
        <f>SUMIFS(СВЦЭМ!$C$33:$C$776,СВЦЭМ!$A$33:$A$776,$A107,СВЦЭМ!$B$33:$B$776,B$83)+'СЕТ СН'!$H$9+СВЦЭМ!$D$10+'СЕТ СН'!$H$5-'СЕТ СН'!$H$17</f>
        <v>3424.6844311200002</v>
      </c>
      <c r="C107" s="36">
        <f>SUMIFS(СВЦЭМ!$C$33:$C$776,СВЦЭМ!$A$33:$A$776,$A107,СВЦЭМ!$B$33:$B$776,C$83)+'СЕТ СН'!$H$9+СВЦЭМ!$D$10+'СЕТ СН'!$H$5-'СЕТ СН'!$H$17</f>
        <v>3440.1779752100001</v>
      </c>
      <c r="D107" s="36">
        <f>SUMIFS(СВЦЭМ!$C$33:$C$776,СВЦЭМ!$A$33:$A$776,$A107,СВЦЭМ!$B$33:$B$776,D$83)+'СЕТ СН'!$H$9+СВЦЭМ!$D$10+'СЕТ СН'!$H$5-'СЕТ СН'!$H$17</f>
        <v>3454.2782376700002</v>
      </c>
      <c r="E107" s="36">
        <f>SUMIFS(СВЦЭМ!$C$33:$C$776,СВЦЭМ!$A$33:$A$776,$A107,СВЦЭМ!$B$33:$B$776,E$83)+'СЕТ СН'!$H$9+СВЦЭМ!$D$10+'СЕТ СН'!$H$5-'СЕТ СН'!$H$17</f>
        <v>3465.6306066400002</v>
      </c>
      <c r="F107" s="36">
        <f>SUMIFS(СВЦЭМ!$C$33:$C$776,СВЦЭМ!$A$33:$A$776,$A107,СВЦЭМ!$B$33:$B$776,F$83)+'СЕТ СН'!$H$9+СВЦЭМ!$D$10+'СЕТ СН'!$H$5-'СЕТ СН'!$H$17</f>
        <v>3457.2769075400001</v>
      </c>
      <c r="G107" s="36">
        <f>SUMIFS(СВЦЭМ!$C$33:$C$776,СВЦЭМ!$A$33:$A$776,$A107,СВЦЭМ!$B$33:$B$776,G$83)+'СЕТ СН'!$H$9+СВЦЭМ!$D$10+'СЕТ СН'!$H$5-'СЕТ СН'!$H$17</f>
        <v>3434.1059000800001</v>
      </c>
      <c r="H107" s="36">
        <f>SUMIFS(СВЦЭМ!$C$33:$C$776,СВЦЭМ!$A$33:$A$776,$A107,СВЦЭМ!$B$33:$B$776,H$83)+'СЕТ СН'!$H$9+СВЦЭМ!$D$10+'СЕТ СН'!$H$5-'СЕТ СН'!$H$17</f>
        <v>3389.3329150899999</v>
      </c>
      <c r="I107" s="36">
        <f>SUMIFS(СВЦЭМ!$C$33:$C$776,СВЦЭМ!$A$33:$A$776,$A107,СВЦЭМ!$B$33:$B$776,I$83)+'СЕТ СН'!$H$9+СВЦЭМ!$D$10+'СЕТ СН'!$H$5-'СЕТ СН'!$H$17</f>
        <v>3378.9145865199998</v>
      </c>
      <c r="J107" s="36">
        <f>SUMIFS(СВЦЭМ!$C$33:$C$776,СВЦЭМ!$A$33:$A$776,$A107,СВЦЭМ!$B$33:$B$776,J$83)+'СЕТ СН'!$H$9+СВЦЭМ!$D$10+'СЕТ СН'!$H$5-'СЕТ СН'!$H$17</f>
        <v>3362.47344148</v>
      </c>
      <c r="K107" s="36">
        <f>SUMIFS(СВЦЭМ!$C$33:$C$776,СВЦЭМ!$A$33:$A$776,$A107,СВЦЭМ!$B$33:$B$776,K$83)+'СЕТ СН'!$H$9+СВЦЭМ!$D$10+'СЕТ СН'!$H$5-'СЕТ СН'!$H$17</f>
        <v>3362.5684284899999</v>
      </c>
      <c r="L107" s="36">
        <f>SUMIFS(СВЦЭМ!$C$33:$C$776,СВЦЭМ!$A$33:$A$776,$A107,СВЦЭМ!$B$33:$B$776,L$83)+'СЕТ СН'!$H$9+СВЦЭМ!$D$10+'СЕТ СН'!$H$5-'СЕТ СН'!$H$17</f>
        <v>3361.68974351</v>
      </c>
      <c r="M107" s="36">
        <f>SUMIFS(СВЦЭМ!$C$33:$C$776,СВЦЭМ!$A$33:$A$776,$A107,СВЦЭМ!$B$33:$B$776,M$83)+'СЕТ СН'!$H$9+СВЦЭМ!$D$10+'СЕТ СН'!$H$5-'СЕТ СН'!$H$17</f>
        <v>3372.7763885599998</v>
      </c>
      <c r="N107" s="36">
        <f>SUMIFS(СВЦЭМ!$C$33:$C$776,СВЦЭМ!$A$33:$A$776,$A107,СВЦЭМ!$B$33:$B$776,N$83)+'СЕТ СН'!$H$9+СВЦЭМ!$D$10+'СЕТ СН'!$H$5-'СЕТ СН'!$H$17</f>
        <v>3373.99804554</v>
      </c>
      <c r="O107" s="36">
        <f>SUMIFS(СВЦЭМ!$C$33:$C$776,СВЦЭМ!$A$33:$A$776,$A107,СВЦЭМ!$B$33:$B$776,O$83)+'СЕТ СН'!$H$9+СВЦЭМ!$D$10+'СЕТ СН'!$H$5-'СЕТ СН'!$H$17</f>
        <v>3383.07444893</v>
      </c>
      <c r="P107" s="36">
        <f>SUMIFS(СВЦЭМ!$C$33:$C$776,СВЦЭМ!$A$33:$A$776,$A107,СВЦЭМ!$B$33:$B$776,P$83)+'СЕТ СН'!$H$9+СВЦЭМ!$D$10+'СЕТ СН'!$H$5-'СЕТ СН'!$H$17</f>
        <v>3399.1191307099998</v>
      </c>
      <c r="Q107" s="36">
        <f>SUMIFS(СВЦЭМ!$C$33:$C$776,СВЦЭМ!$A$33:$A$776,$A107,СВЦЭМ!$B$33:$B$776,Q$83)+'СЕТ СН'!$H$9+СВЦЭМ!$D$10+'СЕТ СН'!$H$5-'СЕТ СН'!$H$17</f>
        <v>3416.2167479600002</v>
      </c>
      <c r="R107" s="36">
        <f>SUMIFS(СВЦЭМ!$C$33:$C$776,СВЦЭМ!$A$33:$A$776,$A107,СВЦЭМ!$B$33:$B$776,R$83)+'СЕТ СН'!$H$9+СВЦЭМ!$D$10+'СЕТ СН'!$H$5-'СЕТ СН'!$H$17</f>
        <v>3414.7720341600002</v>
      </c>
      <c r="S107" s="36">
        <f>SUMIFS(СВЦЭМ!$C$33:$C$776,СВЦЭМ!$A$33:$A$776,$A107,СВЦЭМ!$B$33:$B$776,S$83)+'СЕТ СН'!$H$9+СВЦЭМ!$D$10+'СЕТ СН'!$H$5-'СЕТ СН'!$H$17</f>
        <v>3412.5931482999999</v>
      </c>
      <c r="T107" s="36">
        <f>SUMIFS(СВЦЭМ!$C$33:$C$776,СВЦЭМ!$A$33:$A$776,$A107,СВЦЭМ!$B$33:$B$776,T$83)+'СЕТ СН'!$H$9+СВЦЭМ!$D$10+'СЕТ СН'!$H$5-'СЕТ СН'!$H$17</f>
        <v>3382.5196792300003</v>
      </c>
      <c r="U107" s="36">
        <f>SUMIFS(СВЦЭМ!$C$33:$C$776,СВЦЭМ!$A$33:$A$776,$A107,СВЦЭМ!$B$33:$B$776,U$83)+'СЕТ СН'!$H$9+СВЦЭМ!$D$10+'СЕТ СН'!$H$5-'СЕТ СН'!$H$17</f>
        <v>3388.0088596200003</v>
      </c>
      <c r="V107" s="36">
        <f>SUMIFS(СВЦЭМ!$C$33:$C$776,СВЦЭМ!$A$33:$A$776,$A107,СВЦЭМ!$B$33:$B$776,V$83)+'СЕТ СН'!$H$9+СВЦЭМ!$D$10+'СЕТ СН'!$H$5-'СЕТ СН'!$H$17</f>
        <v>3391.3002767799999</v>
      </c>
      <c r="W107" s="36">
        <f>SUMIFS(СВЦЭМ!$C$33:$C$776,СВЦЭМ!$A$33:$A$776,$A107,СВЦЭМ!$B$33:$B$776,W$83)+'СЕТ СН'!$H$9+СВЦЭМ!$D$10+'СЕТ СН'!$H$5-'СЕТ СН'!$H$17</f>
        <v>3407.9025266399999</v>
      </c>
      <c r="X107" s="36">
        <f>SUMIFS(СВЦЭМ!$C$33:$C$776,СВЦЭМ!$A$33:$A$776,$A107,СВЦЭМ!$B$33:$B$776,X$83)+'СЕТ СН'!$H$9+СВЦЭМ!$D$10+'СЕТ СН'!$H$5-'СЕТ СН'!$H$17</f>
        <v>3411.4559282600003</v>
      </c>
      <c r="Y107" s="36">
        <f>SUMIFS(СВЦЭМ!$C$33:$C$776,СВЦЭМ!$A$33:$A$776,$A107,СВЦЭМ!$B$33:$B$776,Y$83)+'СЕТ СН'!$H$9+СВЦЭМ!$D$10+'СЕТ СН'!$H$5-'СЕТ СН'!$H$17</f>
        <v>3416.65515684</v>
      </c>
    </row>
    <row r="108" spans="1:25" ht="15.5" x14ac:dyDescent="0.25">
      <c r="A108" s="35">
        <f t="shared" si="2"/>
        <v>43855</v>
      </c>
      <c r="B108" s="36">
        <f>SUMIFS(СВЦЭМ!$C$33:$C$776,СВЦЭМ!$A$33:$A$776,$A108,СВЦЭМ!$B$33:$B$776,B$83)+'СЕТ СН'!$H$9+СВЦЭМ!$D$10+'СЕТ СН'!$H$5-'СЕТ СН'!$H$17</f>
        <v>3454.8686437400002</v>
      </c>
      <c r="C108" s="36">
        <f>SUMIFS(СВЦЭМ!$C$33:$C$776,СВЦЭМ!$A$33:$A$776,$A108,СВЦЭМ!$B$33:$B$776,C$83)+'СЕТ СН'!$H$9+СВЦЭМ!$D$10+'СЕТ СН'!$H$5-'СЕТ СН'!$H$17</f>
        <v>3478.5335559</v>
      </c>
      <c r="D108" s="36">
        <f>SUMIFS(СВЦЭМ!$C$33:$C$776,СВЦЭМ!$A$33:$A$776,$A108,СВЦЭМ!$B$33:$B$776,D$83)+'СЕТ СН'!$H$9+СВЦЭМ!$D$10+'СЕТ СН'!$H$5-'СЕТ СН'!$H$17</f>
        <v>3501.2806923600001</v>
      </c>
      <c r="E108" s="36">
        <f>SUMIFS(СВЦЭМ!$C$33:$C$776,СВЦЭМ!$A$33:$A$776,$A108,СВЦЭМ!$B$33:$B$776,E$83)+'СЕТ СН'!$H$9+СВЦЭМ!$D$10+'СЕТ СН'!$H$5-'СЕТ СН'!$H$17</f>
        <v>3509.9019230900003</v>
      </c>
      <c r="F108" s="36">
        <f>SUMIFS(СВЦЭМ!$C$33:$C$776,СВЦЭМ!$A$33:$A$776,$A108,СВЦЭМ!$B$33:$B$776,F$83)+'СЕТ СН'!$H$9+СВЦЭМ!$D$10+'СЕТ СН'!$H$5-'СЕТ СН'!$H$17</f>
        <v>3475.1455993499999</v>
      </c>
      <c r="G108" s="36">
        <f>SUMIFS(СВЦЭМ!$C$33:$C$776,СВЦЭМ!$A$33:$A$776,$A108,СВЦЭМ!$B$33:$B$776,G$83)+'СЕТ СН'!$H$9+СВЦЭМ!$D$10+'СЕТ СН'!$H$5-'СЕТ СН'!$H$17</f>
        <v>3467.1032947799999</v>
      </c>
      <c r="H108" s="36">
        <f>SUMIFS(СВЦЭМ!$C$33:$C$776,СВЦЭМ!$A$33:$A$776,$A108,СВЦЭМ!$B$33:$B$776,H$83)+'СЕТ СН'!$H$9+СВЦЭМ!$D$10+'СЕТ СН'!$H$5-'СЕТ СН'!$H$17</f>
        <v>3443.1105291700001</v>
      </c>
      <c r="I108" s="36">
        <f>SUMIFS(СВЦЭМ!$C$33:$C$776,СВЦЭМ!$A$33:$A$776,$A108,СВЦЭМ!$B$33:$B$776,I$83)+'СЕТ СН'!$H$9+СВЦЭМ!$D$10+'СЕТ СН'!$H$5-'СЕТ СН'!$H$17</f>
        <v>3428.7238037400002</v>
      </c>
      <c r="J108" s="36">
        <f>SUMIFS(СВЦЭМ!$C$33:$C$776,СВЦЭМ!$A$33:$A$776,$A108,СВЦЭМ!$B$33:$B$776,J$83)+'СЕТ СН'!$H$9+СВЦЭМ!$D$10+'СЕТ СН'!$H$5-'СЕТ СН'!$H$17</f>
        <v>3410.16850131</v>
      </c>
      <c r="K108" s="36">
        <f>SUMIFS(СВЦЭМ!$C$33:$C$776,СВЦЭМ!$A$33:$A$776,$A108,СВЦЭМ!$B$33:$B$776,K$83)+'СЕТ СН'!$H$9+СВЦЭМ!$D$10+'СЕТ СН'!$H$5-'СЕТ СН'!$H$17</f>
        <v>3377.0791250699999</v>
      </c>
      <c r="L108" s="36">
        <f>SUMIFS(СВЦЭМ!$C$33:$C$776,СВЦЭМ!$A$33:$A$776,$A108,СВЦЭМ!$B$33:$B$776,L$83)+'СЕТ СН'!$H$9+СВЦЭМ!$D$10+'СЕТ СН'!$H$5-'СЕТ СН'!$H$17</f>
        <v>3363.64964289</v>
      </c>
      <c r="M108" s="36">
        <f>SUMIFS(СВЦЭМ!$C$33:$C$776,СВЦЭМ!$A$33:$A$776,$A108,СВЦЭМ!$B$33:$B$776,M$83)+'СЕТ СН'!$H$9+СВЦЭМ!$D$10+'СЕТ СН'!$H$5-'СЕТ СН'!$H$17</f>
        <v>3390.0617797099999</v>
      </c>
      <c r="N108" s="36">
        <f>SUMIFS(СВЦЭМ!$C$33:$C$776,СВЦЭМ!$A$33:$A$776,$A108,СВЦЭМ!$B$33:$B$776,N$83)+'СЕТ СН'!$H$9+СВЦЭМ!$D$10+'СЕТ СН'!$H$5-'СЕТ СН'!$H$17</f>
        <v>3410.8946664599998</v>
      </c>
      <c r="O108" s="36">
        <f>SUMIFS(СВЦЭМ!$C$33:$C$776,СВЦЭМ!$A$33:$A$776,$A108,СВЦЭМ!$B$33:$B$776,O$83)+'СЕТ СН'!$H$9+СВЦЭМ!$D$10+'СЕТ СН'!$H$5-'СЕТ СН'!$H$17</f>
        <v>3417.9485613000002</v>
      </c>
      <c r="P108" s="36">
        <f>SUMIFS(СВЦЭМ!$C$33:$C$776,СВЦЭМ!$A$33:$A$776,$A108,СВЦЭМ!$B$33:$B$776,P$83)+'СЕТ СН'!$H$9+СВЦЭМ!$D$10+'СЕТ СН'!$H$5-'СЕТ СН'!$H$17</f>
        <v>3433.7211169500001</v>
      </c>
      <c r="Q108" s="36">
        <f>SUMIFS(СВЦЭМ!$C$33:$C$776,СВЦЭМ!$A$33:$A$776,$A108,СВЦЭМ!$B$33:$B$776,Q$83)+'СЕТ СН'!$H$9+СВЦЭМ!$D$10+'СЕТ СН'!$H$5-'СЕТ СН'!$H$17</f>
        <v>3444.0344962700001</v>
      </c>
      <c r="R108" s="36">
        <f>SUMIFS(СВЦЭМ!$C$33:$C$776,СВЦЭМ!$A$33:$A$776,$A108,СВЦЭМ!$B$33:$B$776,R$83)+'СЕТ СН'!$H$9+СВЦЭМ!$D$10+'СЕТ СН'!$H$5-'СЕТ СН'!$H$17</f>
        <v>3443.46837839</v>
      </c>
      <c r="S108" s="36">
        <f>SUMIFS(СВЦЭМ!$C$33:$C$776,СВЦЭМ!$A$33:$A$776,$A108,СВЦЭМ!$B$33:$B$776,S$83)+'СЕТ СН'!$H$9+СВЦЭМ!$D$10+'СЕТ СН'!$H$5-'СЕТ СН'!$H$17</f>
        <v>3442.18913514</v>
      </c>
      <c r="T108" s="36">
        <f>SUMIFS(СВЦЭМ!$C$33:$C$776,СВЦЭМ!$A$33:$A$776,$A108,СВЦЭМ!$B$33:$B$776,T$83)+'СЕТ СН'!$H$9+СВЦЭМ!$D$10+'СЕТ СН'!$H$5-'СЕТ СН'!$H$17</f>
        <v>3412.6146024499999</v>
      </c>
      <c r="U108" s="36">
        <f>SUMIFS(СВЦЭМ!$C$33:$C$776,СВЦЭМ!$A$33:$A$776,$A108,СВЦЭМ!$B$33:$B$776,U$83)+'СЕТ СН'!$H$9+СВЦЭМ!$D$10+'СЕТ СН'!$H$5-'СЕТ СН'!$H$17</f>
        <v>3422.3132677499998</v>
      </c>
      <c r="V108" s="36">
        <f>SUMIFS(СВЦЭМ!$C$33:$C$776,СВЦЭМ!$A$33:$A$776,$A108,СВЦЭМ!$B$33:$B$776,V$83)+'СЕТ СН'!$H$9+СВЦЭМ!$D$10+'СЕТ СН'!$H$5-'СЕТ СН'!$H$17</f>
        <v>3423.81241378</v>
      </c>
      <c r="W108" s="36">
        <f>SUMIFS(СВЦЭМ!$C$33:$C$776,СВЦЭМ!$A$33:$A$776,$A108,СВЦЭМ!$B$33:$B$776,W$83)+'СЕТ СН'!$H$9+СВЦЭМ!$D$10+'СЕТ СН'!$H$5-'СЕТ СН'!$H$17</f>
        <v>3434.1502511099998</v>
      </c>
      <c r="X108" s="36">
        <f>SUMIFS(СВЦЭМ!$C$33:$C$776,СВЦЭМ!$A$33:$A$776,$A108,СВЦЭМ!$B$33:$B$776,X$83)+'СЕТ СН'!$H$9+СВЦЭМ!$D$10+'СЕТ СН'!$H$5-'СЕТ СН'!$H$17</f>
        <v>3440.8057375500002</v>
      </c>
      <c r="Y108" s="36">
        <f>SUMIFS(СВЦЭМ!$C$33:$C$776,СВЦЭМ!$A$33:$A$776,$A108,СВЦЭМ!$B$33:$B$776,Y$83)+'СЕТ СН'!$H$9+СВЦЭМ!$D$10+'СЕТ СН'!$H$5-'СЕТ СН'!$H$17</f>
        <v>3455.7845365100002</v>
      </c>
    </row>
    <row r="109" spans="1:25" ht="15.5" x14ac:dyDescent="0.25">
      <c r="A109" s="35">
        <f t="shared" si="2"/>
        <v>43856</v>
      </c>
      <c r="B109" s="36">
        <f>SUMIFS(СВЦЭМ!$C$33:$C$776,СВЦЭМ!$A$33:$A$776,$A109,СВЦЭМ!$B$33:$B$776,B$83)+'СЕТ СН'!$H$9+СВЦЭМ!$D$10+'СЕТ СН'!$H$5-'СЕТ СН'!$H$17</f>
        <v>3440.2685796300002</v>
      </c>
      <c r="C109" s="36">
        <f>SUMIFS(СВЦЭМ!$C$33:$C$776,СВЦЭМ!$A$33:$A$776,$A109,СВЦЭМ!$B$33:$B$776,C$83)+'СЕТ СН'!$H$9+СВЦЭМ!$D$10+'СЕТ СН'!$H$5-'СЕТ СН'!$H$17</f>
        <v>3460.75252542</v>
      </c>
      <c r="D109" s="36">
        <f>SUMIFS(СВЦЭМ!$C$33:$C$776,СВЦЭМ!$A$33:$A$776,$A109,СВЦЭМ!$B$33:$B$776,D$83)+'СЕТ СН'!$H$9+СВЦЭМ!$D$10+'СЕТ СН'!$H$5-'СЕТ СН'!$H$17</f>
        <v>3493.40599686</v>
      </c>
      <c r="E109" s="36">
        <f>SUMIFS(СВЦЭМ!$C$33:$C$776,СВЦЭМ!$A$33:$A$776,$A109,СВЦЭМ!$B$33:$B$776,E$83)+'СЕТ СН'!$H$9+СВЦЭМ!$D$10+'СЕТ СН'!$H$5-'СЕТ СН'!$H$17</f>
        <v>3512.3559428200001</v>
      </c>
      <c r="F109" s="36">
        <f>SUMIFS(СВЦЭМ!$C$33:$C$776,СВЦЭМ!$A$33:$A$776,$A109,СВЦЭМ!$B$33:$B$776,F$83)+'СЕТ СН'!$H$9+СВЦЭМ!$D$10+'СЕТ СН'!$H$5-'СЕТ СН'!$H$17</f>
        <v>3480.0603429000003</v>
      </c>
      <c r="G109" s="36">
        <f>SUMIFS(СВЦЭМ!$C$33:$C$776,СВЦЭМ!$A$33:$A$776,$A109,СВЦЭМ!$B$33:$B$776,G$83)+'СЕТ СН'!$H$9+СВЦЭМ!$D$10+'СЕТ СН'!$H$5-'СЕТ СН'!$H$17</f>
        <v>3450.4354096299999</v>
      </c>
      <c r="H109" s="36">
        <f>SUMIFS(СВЦЭМ!$C$33:$C$776,СВЦЭМ!$A$33:$A$776,$A109,СВЦЭМ!$B$33:$B$776,H$83)+'СЕТ СН'!$H$9+СВЦЭМ!$D$10+'СЕТ СН'!$H$5-'СЕТ СН'!$H$17</f>
        <v>3421.5069288899999</v>
      </c>
      <c r="I109" s="36">
        <f>SUMIFS(СВЦЭМ!$C$33:$C$776,СВЦЭМ!$A$33:$A$776,$A109,СВЦЭМ!$B$33:$B$776,I$83)+'СЕТ СН'!$H$9+СВЦЭМ!$D$10+'СЕТ СН'!$H$5-'СЕТ СН'!$H$17</f>
        <v>3406.4250218100001</v>
      </c>
      <c r="J109" s="36">
        <f>SUMIFS(СВЦЭМ!$C$33:$C$776,СВЦЭМ!$A$33:$A$776,$A109,СВЦЭМ!$B$33:$B$776,J$83)+'СЕТ СН'!$H$9+СВЦЭМ!$D$10+'СЕТ СН'!$H$5-'СЕТ СН'!$H$17</f>
        <v>3379.8616054899999</v>
      </c>
      <c r="K109" s="36">
        <f>SUMIFS(СВЦЭМ!$C$33:$C$776,СВЦЭМ!$A$33:$A$776,$A109,СВЦЭМ!$B$33:$B$776,K$83)+'СЕТ СН'!$H$9+СВЦЭМ!$D$10+'СЕТ СН'!$H$5-'СЕТ СН'!$H$17</f>
        <v>3351.30424133</v>
      </c>
      <c r="L109" s="36">
        <f>SUMIFS(СВЦЭМ!$C$33:$C$776,СВЦЭМ!$A$33:$A$776,$A109,СВЦЭМ!$B$33:$B$776,L$83)+'СЕТ СН'!$H$9+СВЦЭМ!$D$10+'СЕТ СН'!$H$5-'СЕТ СН'!$H$17</f>
        <v>3342.6344159300002</v>
      </c>
      <c r="M109" s="36">
        <f>SUMIFS(СВЦЭМ!$C$33:$C$776,СВЦЭМ!$A$33:$A$776,$A109,СВЦЭМ!$B$33:$B$776,M$83)+'СЕТ СН'!$H$9+СВЦЭМ!$D$10+'СЕТ СН'!$H$5-'СЕТ СН'!$H$17</f>
        <v>3374.3809866900001</v>
      </c>
      <c r="N109" s="36">
        <f>SUMIFS(СВЦЭМ!$C$33:$C$776,СВЦЭМ!$A$33:$A$776,$A109,СВЦЭМ!$B$33:$B$776,N$83)+'СЕТ СН'!$H$9+СВЦЭМ!$D$10+'СЕТ СН'!$H$5-'СЕТ СН'!$H$17</f>
        <v>3385.2771916800002</v>
      </c>
      <c r="O109" s="36">
        <f>SUMIFS(СВЦЭМ!$C$33:$C$776,СВЦЭМ!$A$33:$A$776,$A109,СВЦЭМ!$B$33:$B$776,O$83)+'СЕТ СН'!$H$9+СВЦЭМ!$D$10+'СЕТ СН'!$H$5-'СЕТ СН'!$H$17</f>
        <v>3396.1659236300002</v>
      </c>
      <c r="P109" s="36">
        <f>SUMIFS(СВЦЭМ!$C$33:$C$776,СВЦЭМ!$A$33:$A$776,$A109,СВЦЭМ!$B$33:$B$776,P$83)+'СЕТ СН'!$H$9+СВЦЭМ!$D$10+'СЕТ СН'!$H$5-'СЕТ СН'!$H$17</f>
        <v>3410.88955631</v>
      </c>
      <c r="Q109" s="36">
        <f>SUMIFS(СВЦЭМ!$C$33:$C$776,СВЦЭМ!$A$33:$A$776,$A109,СВЦЭМ!$B$33:$B$776,Q$83)+'СЕТ СН'!$H$9+СВЦЭМ!$D$10+'СЕТ СН'!$H$5-'СЕТ СН'!$H$17</f>
        <v>3423.7984292900001</v>
      </c>
      <c r="R109" s="36">
        <f>SUMIFS(СВЦЭМ!$C$33:$C$776,СВЦЭМ!$A$33:$A$776,$A109,СВЦЭМ!$B$33:$B$776,R$83)+'СЕТ СН'!$H$9+СВЦЭМ!$D$10+'СЕТ СН'!$H$5-'СЕТ СН'!$H$17</f>
        <v>3421.8358467100002</v>
      </c>
      <c r="S109" s="36">
        <f>SUMIFS(СВЦЭМ!$C$33:$C$776,СВЦЭМ!$A$33:$A$776,$A109,СВЦЭМ!$B$33:$B$776,S$83)+'СЕТ СН'!$H$9+СВЦЭМ!$D$10+'СЕТ СН'!$H$5-'СЕТ СН'!$H$17</f>
        <v>3426.4088574799998</v>
      </c>
      <c r="T109" s="36">
        <f>SUMIFS(СВЦЭМ!$C$33:$C$776,СВЦЭМ!$A$33:$A$776,$A109,СВЦЭМ!$B$33:$B$776,T$83)+'СЕТ СН'!$H$9+СВЦЭМ!$D$10+'СЕТ СН'!$H$5-'СЕТ СН'!$H$17</f>
        <v>3400.4795918</v>
      </c>
      <c r="U109" s="36">
        <f>SUMIFS(СВЦЭМ!$C$33:$C$776,СВЦЭМ!$A$33:$A$776,$A109,СВЦЭМ!$B$33:$B$776,U$83)+'СЕТ СН'!$H$9+СВЦЭМ!$D$10+'СЕТ СН'!$H$5-'СЕТ СН'!$H$17</f>
        <v>3405.6446010700001</v>
      </c>
      <c r="V109" s="36">
        <f>SUMIFS(СВЦЭМ!$C$33:$C$776,СВЦЭМ!$A$33:$A$776,$A109,СВЦЭМ!$B$33:$B$776,V$83)+'СЕТ СН'!$H$9+СВЦЭМ!$D$10+'СЕТ СН'!$H$5-'СЕТ СН'!$H$17</f>
        <v>3407.4306965400001</v>
      </c>
      <c r="W109" s="36">
        <f>SUMIFS(СВЦЭМ!$C$33:$C$776,СВЦЭМ!$A$33:$A$776,$A109,СВЦЭМ!$B$33:$B$776,W$83)+'СЕТ СН'!$H$9+СВЦЭМ!$D$10+'СЕТ СН'!$H$5-'СЕТ СН'!$H$17</f>
        <v>3420.18219361</v>
      </c>
      <c r="X109" s="36">
        <f>SUMIFS(СВЦЭМ!$C$33:$C$776,СВЦЭМ!$A$33:$A$776,$A109,СВЦЭМ!$B$33:$B$776,X$83)+'СЕТ СН'!$H$9+СВЦЭМ!$D$10+'СЕТ СН'!$H$5-'СЕТ СН'!$H$17</f>
        <v>3424.4478471299999</v>
      </c>
      <c r="Y109" s="36">
        <f>SUMIFS(СВЦЭМ!$C$33:$C$776,СВЦЭМ!$A$33:$A$776,$A109,СВЦЭМ!$B$33:$B$776,Y$83)+'СЕТ СН'!$H$9+СВЦЭМ!$D$10+'СЕТ СН'!$H$5-'СЕТ СН'!$H$17</f>
        <v>3432.50139971</v>
      </c>
    </row>
    <row r="110" spans="1:25" ht="15.5" x14ac:dyDescent="0.25">
      <c r="A110" s="35">
        <f t="shared" si="2"/>
        <v>43857</v>
      </c>
      <c r="B110" s="36">
        <f>SUMIFS(СВЦЭМ!$C$33:$C$776,СВЦЭМ!$A$33:$A$776,$A110,СВЦЭМ!$B$33:$B$776,B$83)+'СЕТ СН'!$H$9+СВЦЭМ!$D$10+'СЕТ СН'!$H$5-'СЕТ СН'!$H$17</f>
        <v>3455.22539168</v>
      </c>
      <c r="C110" s="36">
        <f>SUMIFS(СВЦЭМ!$C$33:$C$776,СВЦЭМ!$A$33:$A$776,$A110,СВЦЭМ!$B$33:$B$776,C$83)+'СЕТ СН'!$H$9+СВЦЭМ!$D$10+'СЕТ СН'!$H$5-'СЕТ СН'!$H$17</f>
        <v>3465.0229839900003</v>
      </c>
      <c r="D110" s="36">
        <f>SUMIFS(СВЦЭМ!$C$33:$C$776,СВЦЭМ!$A$33:$A$776,$A110,СВЦЭМ!$B$33:$B$776,D$83)+'СЕТ СН'!$H$9+СВЦЭМ!$D$10+'СЕТ СН'!$H$5-'СЕТ СН'!$H$17</f>
        <v>3478.8677076100003</v>
      </c>
      <c r="E110" s="36">
        <f>SUMIFS(СВЦЭМ!$C$33:$C$776,СВЦЭМ!$A$33:$A$776,$A110,СВЦЭМ!$B$33:$B$776,E$83)+'СЕТ СН'!$H$9+СВЦЭМ!$D$10+'СЕТ СН'!$H$5-'СЕТ СН'!$H$17</f>
        <v>3489.5441476400001</v>
      </c>
      <c r="F110" s="36">
        <f>SUMIFS(СВЦЭМ!$C$33:$C$776,СВЦЭМ!$A$33:$A$776,$A110,СВЦЭМ!$B$33:$B$776,F$83)+'СЕТ СН'!$H$9+СВЦЭМ!$D$10+'СЕТ СН'!$H$5-'СЕТ СН'!$H$17</f>
        <v>3485.1613551199998</v>
      </c>
      <c r="G110" s="36">
        <f>SUMIFS(СВЦЭМ!$C$33:$C$776,СВЦЭМ!$A$33:$A$776,$A110,СВЦЭМ!$B$33:$B$776,G$83)+'СЕТ СН'!$H$9+СВЦЭМ!$D$10+'СЕТ СН'!$H$5-'СЕТ СН'!$H$17</f>
        <v>3477.2831564400003</v>
      </c>
      <c r="H110" s="36">
        <f>SUMIFS(СВЦЭМ!$C$33:$C$776,СВЦЭМ!$A$33:$A$776,$A110,СВЦЭМ!$B$33:$B$776,H$83)+'СЕТ СН'!$H$9+СВЦЭМ!$D$10+'СЕТ СН'!$H$5-'СЕТ СН'!$H$17</f>
        <v>3436.5737043899999</v>
      </c>
      <c r="I110" s="36">
        <f>SUMIFS(СВЦЭМ!$C$33:$C$776,СВЦЭМ!$A$33:$A$776,$A110,СВЦЭМ!$B$33:$B$776,I$83)+'СЕТ СН'!$H$9+СВЦЭМ!$D$10+'СЕТ СН'!$H$5-'СЕТ СН'!$H$17</f>
        <v>3413.8802903000001</v>
      </c>
      <c r="J110" s="36">
        <f>SUMIFS(СВЦЭМ!$C$33:$C$776,СВЦЭМ!$A$33:$A$776,$A110,СВЦЭМ!$B$33:$B$776,J$83)+'СЕТ СН'!$H$9+СВЦЭМ!$D$10+'СЕТ СН'!$H$5-'СЕТ СН'!$H$17</f>
        <v>3374.8778871</v>
      </c>
      <c r="K110" s="36">
        <f>SUMIFS(СВЦЭМ!$C$33:$C$776,СВЦЭМ!$A$33:$A$776,$A110,СВЦЭМ!$B$33:$B$776,K$83)+'СЕТ СН'!$H$9+СВЦЭМ!$D$10+'СЕТ СН'!$H$5-'СЕТ СН'!$H$17</f>
        <v>3372.2218194400002</v>
      </c>
      <c r="L110" s="36">
        <f>SUMIFS(СВЦЭМ!$C$33:$C$776,СВЦЭМ!$A$33:$A$776,$A110,СВЦЭМ!$B$33:$B$776,L$83)+'СЕТ СН'!$H$9+СВЦЭМ!$D$10+'СЕТ СН'!$H$5-'СЕТ СН'!$H$17</f>
        <v>3384.3658771300002</v>
      </c>
      <c r="M110" s="36">
        <f>SUMIFS(СВЦЭМ!$C$33:$C$776,СВЦЭМ!$A$33:$A$776,$A110,СВЦЭМ!$B$33:$B$776,M$83)+'СЕТ СН'!$H$9+СВЦЭМ!$D$10+'СЕТ СН'!$H$5-'СЕТ СН'!$H$17</f>
        <v>3394.19288697</v>
      </c>
      <c r="N110" s="36">
        <f>SUMIFS(СВЦЭМ!$C$33:$C$776,СВЦЭМ!$A$33:$A$776,$A110,СВЦЭМ!$B$33:$B$776,N$83)+'СЕТ СН'!$H$9+СВЦЭМ!$D$10+'СЕТ СН'!$H$5-'СЕТ СН'!$H$17</f>
        <v>3414.55568898</v>
      </c>
      <c r="O110" s="36">
        <f>SUMIFS(СВЦЭМ!$C$33:$C$776,СВЦЭМ!$A$33:$A$776,$A110,СВЦЭМ!$B$33:$B$776,O$83)+'СЕТ СН'!$H$9+СВЦЭМ!$D$10+'СЕТ СН'!$H$5-'СЕТ СН'!$H$17</f>
        <v>3431.4092135700002</v>
      </c>
      <c r="P110" s="36">
        <f>SUMIFS(СВЦЭМ!$C$33:$C$776,СВЦЭМ!$A$33:$A$776,$A110,СВЦЭМ!$B$33:$B$776,P$83)+'СЕТ СН'!$H$9+СВЦЭМ!$D$10+'СЕТ СН'!$H$5-'СЕТ СН'!$H$17</f>
        <v>3453.4151258400002</v>
      </c>
      <c r="Q110" s="36">
        <f>SUMIFS(СВЦЭМ!$C$33:$C$776,СВЦЭМ!$A$33:$A$776,$A110,СВЦЭМ!$B$33:$B$776,Q$83)+'СЕТ СН'!$H$9+СВЦЭМ!$D$10+'СЕТ СН'!$H$5-'СЕТ СН'!$H$17</f>
        <v>3464.5230493999998</v>
      </c>
      <c r="R110" s="36">
        <f>SUMIFS(СВЦЭМ!$C$33:$C$776,СВЦЭМ!$A$33:$A$776,$A110,СВЦЭМ!$B$33:$B$776,R$83)+'СЕТ СН'!$H$9+СВЦЭМ!$D$10+'СЕТ СН'!$H$5-'СЕТ СН'!$H$17</f>
        <v>3463.1262808900001</v>
      </c>
      <c r="S110" s="36">
        <f>SUMIFS(СВЦЭМ!$C$33:$C$776,СВЦЭМ!$A$33:$A$776,$A110,СВЦЭМ!$B$33:$B$776,S$83)+'СЕТ СН'!$H$9+СВЦЭМ!$D$10+'СЕТ СН'!$H$5-'СЕТ СН'!$H$17</f>
        <v>3443.0548497300001</v>
      </c>
      <c r="T110" s="36">
        <f>SUMIFS(СВЦЭМ!$C$33:$C$776,СВЦЭМ!$A$33:$A$776,$A110,СВЦЭМ!$B$33:$B$776,T$83)+'СЕТ СН'!$H$9+СВЦЭМ!$D$10+'СЕТ СН'!$H$5-'СЕТ СН'!$H$17</f>
        <v>3413.8837424399999</v>
      </c>
      <c r="U110" s="36">
        <f>SUMIFS(СВЦЭМ!$C$33:$C$776,СВЦЭМ!$A$33:$A$776,$A110,СВЦЭМ!$B$33:$B$776,U$83)+'СЕТ СН'!$H$9+СВЦЭМ!$D$10+'СЕТ СН'!$H$5-'СЕТ СН'!$H$17</f>
        <v>3431.2325898500003</v>
      </c>
      <c r="V110" s="36">
        <f>SUMIFS(СВЦЭМ!$C$33:$C$776,СВЦЭМ!$A$33:$A$776,$A110,СВЦЭМ!$B$33:$B$776,V$83)+'СЕТ СН'!$H$9+СВЦЭМ!$D$10+'СЕТ СН'!$H$5-'СЕТ СН'!$H$17</f>
        <v>3428.3449337000002</v>
      </c>
      <c r="W110" s="36">
        <f>SUMIFS(СВЦЭМ!$C$33:$C$776,СВЦЭМ!$A$33:$A$776,$A110,СВЦЭМ!$B$33:$B$776,W$83)+'СЕТ СН'!$H$9+СВЦЭМ!$D$10+'СЕТ СН'!$H$5-'СЕТ СН'!$H$17</f>
        <v>3438.8773442500001</v>
      </c>
      <c r="X110" s="36">
        <f>SUMIFS(СВЦЭМ!$C$33:$C$776,СВЦЭМ!$A$33:$A$776,$A110,СВЦЭМ!$B$33:$B$776,X$83)+'СЕТ СН'!$H$9+СВЦЭМ!$D$10+'СЕТ СН'!$H$5-'СЕТ СН'!$H$17</f>
        <v>3444.7802984099999</v>
      </c>
      <c r="Y110" s="36">
        <f>SUMIFS(СВЦЭМ!$C$33:$C$776,СВЦЭМ!$A$33:$A$776,$A110,СВЦЭМ!$B$33:$B$776,Y$83)+'СЕТ СН'!$H$9+СВЦЭМ!$D$10+'СЕТ СН'!$H$5-'СЕТ СН'!$H$17</f>
        <v>3459.9448015500002</v>
      </c>
    </row>
    <row r="111" spans="1:25" ht="15.5" x14ac:dyDescent="0.25">
      <c r="A111" s="35">
        <f t="shared" si="2"/>
        <v>43858</v>
      </c>
      <c r="B111" s="36">
        <f>SUMIFS(СВЦЭМ!$C$33:$C$776,СВЦЭМ!$A$33:$A$776,$A111,СВЦЭМ!$B$33:$B$776,B$83)+'СЕТ СН'!$H$9+СВЦЭМ!$D$10+'СЕТ СН'!$H$5-'СЕТ СН'!$H$17</f>
        <v>3410.9423677899999</v>
      </c>
      <c r="C111" s="36">
        <f>SUMIFS(СВЦЭМ!$C$33:$C$776,СВЦЭМ!$A$33:$A$776,$A111,СВЦЭМ!$B$33:$B$776,C$83)+'СЕТ СН'!$H$9+СВЦЭМ!$D$10+'СЕТ СН'!$H$5-'СЕТ СН'!$H$17</f>
        <v>3442.6567608999999</v>
      </c>
      <c r="D111" s="36">
        <f>SUMIFS(СВЦЭМ!$C$33:$C$776,СВЦЭМ!$A$33:$A$776,$A111,СВЦЭМ!$B$33:$B$776,D$83)+'СЕТ СН'!$H$9+СВЦЭМ!$D$10+'СЕТ СН'!$H$5-'СЕТ СН'!$H$17</f>
        <v>3460.9410340599998</v>
      </c>
      <c r="E111" s="36">
        <f>SUMIFS(СВЦЭМ!$C$33:$C$776,СВЦЭМ!$A$33:$A$776,$A111,СВЦЭМ!$B$33:$B$776,E$83)+'СЕТ СН'!$H$9+СВЦЭМ!$D$10+'СЕТ СН'!$H$5-'СЕТ СН'!$H$17</f>
        <v>3461.3255345799998</v>
      </c>
      <c r="F111" s="36">
        <f>SUMIFS(СВЦЭМ!$C$33:$C$776,СВЦЭМ!$A$33:$A$776,$A111,СВЦЭМ!$B$33:$B$776,F$83)+'СЕТ СН'!$H$9+СВЦЭМ!$D$10+'СЕТ СН'!$H$5-'СЕТ СН'!$H$17</f>
        <v>3465.35707903</v>
      </c>
      <c r="G111" s="36">
        <f>SUMIFS(СВЦЭМ!$C$33:$C$776,СВЦЭМ!$A$33:$A$776,$A111,СВЦЭМ!$B$33:$B$776,G$83)+'СЕТ СН'!$H$9+СВЦЭМ!$D$10+'СЕТ СН'!$H$5-'СЕТ СН'!$H$17</f>
        <v>3447.9460019400003</v>
      </c>
      <c r="H111" s="36">
        <f>SUMIFS(СВЦЭМ!$C$33:$C$776,СВЦЭМ!$A$33:$A$776,$A111,СВЦЭМ!$B$33:$B$776,H$83)+'СЕТ СН'!$H$9+СВЦЭМ!$D$10+'СЕТ СН'!$H$5-'СЕТ СН'!$H$17</f>
        <v>3417.9633801</v>
      </c>
      <c r="I111" s="36">
        <f>SUMIFS(СВЦЭМ!$C$33:$C$776,СВЦЭМ!$A$33:$A$776,$A111,СВЦЭМ!$B$33:$B$776,I$83)+'СЕТ СН'!$H$9+СВЦЭМ!$D$10+'СЕТ СН'!$H$5-'СЕТ СН'!$H$17</f>
        <v>3375.6999086300002</v>
      </c>
      <c r="J111" s="36">
        <f>SUMIFS(СВЦЭМ!$C$33:$C$776,СВЦЭМ!$A$33:$A$776,$A111,СВЦЭМ!$B$33:$B$776,J$83)+'СЕТ СН'!$H$9+СВЦЭМ!$D$10+'СЕТ СН'!$H$5-'СЕТ СН'!$H$17</f>
        <v>3361.3916578899998</v>
      </c>
      <c r="K111" s="36">
        <f>SUMIFS(СВЦЭМ!$C$33:$C$776,СВЦЭМ!$A$33:$A$776,$A111,СВЦЭМ!$B$33:$B$776,K$83)+'СЕТ СН'!$H$9+СВЦЭМ!$D$10+'СЕТ СН'!$H$5-'СЕТ СН'!$H$17</f>
        <v>3350.7363022200002</v>
      </c>
      <c r="L111" s="36">
        <f>SUMIFS(СВЦЭМ!$C$33:$C$776,СВЦЭМ!$A$33:$A$776,$A111,СВЦЭМ!$B$33:$B$776,L$83)+'СЕТ СН'!$H$9+СВЦЭМ!$D$10+'СЕТ СН'!$H$5-'СЕТ СН'!$H$17</f>
        <v>3344.3461354000001</v>
      </c>
      <c r="M111" s="36">
        <f>SUMIFS(СВЦЭМ!$C$33:$C$776,СВЦЭМ!$A$33:$A$776,$A111,СВЦЭМ!$B$33:$B$776,M$83)+'СЕТ СН'!$H$9+СВЦЭМ!$D$10+'СЕТ СН'!$H$5-'СЕТ СН'!$H$17</f>
        <v>3375.9627105099999</v>
      </c>
      <c r="N111" s="36">
        <f>SUMIFS(СВЦЭМ!$C$33:$C$776,СВЦЭМ!$A$33:$A$776,$A111,СВЦЭМ!$B$33:$B$776,N$83)+'СЕТ СН'!$H$9+СВЦЭМ!$D$10+'СЕТ СН'!$H$5-'СЕТ СН'!$H$17</f>
        <v>3400.0836503700002</v>
      </c>
      <c r="O111" s="36">
        <f>SUMIFS(СВЦЭМ!$C$33:$C$776,СВЦЭМ!$A$33:$A$776,$A111,СВЦЭМ!$B$33:$B$776,O$83)+'СЕТ СН'!$H$9+СВЦЭМ!$D$10+'СЕТ СН'!$H$5-'СЕТ СН'!$H$17</f>
        <v>3389.6917773</v>
      </c>
      <c r="P111" s="36">
        <f>SUMIFS(СВЦЭМ!$C$33:$C$776,СВЦЭМ!$A$33:$A$776,$A111,СВЦЭМ!$B$33:$B$776,P$83)+'СЕТ СН'!$H$9+СВЦЭМ!$D$10+'СЕТ СН'!$H$5-'СЕТ СН'!$H$17</f>
        <v>3406.4529489699999</v>
      </c>
      <c r="Q111" s="36">
        <f>SUMIFS(СВЦЭМ!$C$33:$C$776,СВЦЭМ!$A$33:$A$776,$A111,СВЦЭМ!$B$33:$B$776,Q$83)+'СЕТ СН'!$H$9+СВЦЭМ!$D$10+'СЕТ СН'!$H$5-'СЕТ СН'!$H$17</f>
        <v>3417.2875204800002</v>
      </c>
      <c r="R111" s="36">
        <f>SUMIFS(СВЦЭМ!$C$33:$C$776,СВЦЭМ!$A$33:$A$776,$A111,СВЦЭМ!$B$33:$B$776,R$83)+'СЕТ СН'!$H$9+СВЦЭМ!$D$10+'СЕТ СН'!$H$5-'СЕТ СН'!$H$17</f>
        <v>3414.8342084599999</v>
      </c>
      <c r="S111" s="36">
        <f>SUMIFS(СВЦЭМ!$C$33:$C$776,СВЦЭМ!$A$33:$A$776,$A111,СВЦЭМ!$B$33:$B$776,S$83)+'СЕТ СН'!$H$9+СВЦЭМ!$D$10+'СЕТ СН'!$H$5-'СЕТ СН'!$H$17</f>
        <v>3401.09570196</v>
      </c>
      <c r="T111" s="36">
        <f>SUMIFS(СВЦЭМ!$C$33:$C$776,СВЦЭМ!$A$33:$A$776,$A111,СВЦЭМ!$B$33:$B$776,T$83)+'СЕТ СН'!$H$9+СВЦЭМ!$D$10+'СЕТ СН'!$H$5-'СЕТ СН'!$H$17</f>
        <v>3383.60995723</v>
      </c>
      <c r="U111" s="36">
        <f>SUMIFS(СВЦЭМ!$C$33:$C$776,СВЦЭМ!$A$33:$A$776,$A111,СВЦЭМ!$B$33:$B$776,U$83)+'СЕТ СН'!$H$9+СВЦЭМ!$D$10+'СЕТ СН'!$H$5-'СЕТ СН'!$H$17</f>
        <v>3379.37978049</v>
      </c>
      <c r="V111" s="36">
        <f>SUMIFS(СВЦЭМ!$C$33:$C$776,СВЦЭМ!$A$33:$A$776,$A111,СВЦЭМ!$B$33:$B$776,V$83)+'СЕТ СН'!$H$9+СВЦЭМ!$D$10+'СЕТ СН'!$H$5-'СЕТ СН'!$H$17</f>
        <v>3385.7295210000002</v>
      </c>
      <c r="W111" s="36">
        <f>SUMIFS(СВЦЭМ!$C$33:$C$776,СВЦЭМ!$A$33:$A$776,$A111,СВЦЭМ!$B$33:$B$776,W$83)+'СЕТ СН'!$H$9+СВЦЭМ!$D$10+'СЕТ СН'!$H$5-'СЕТ СН'!$H$17</f>
        <v>3392.9696546200003</v>
      </c>
      <c r="X111" s="36">
        <f>SUMIFS(СВЦЭМ!$C$33:$C$776,СВЦЭМ!$A$33:$A$776,$A111,СВЦЭМ!$B$33:$B$776,X$83)+'СЕТ СН'!$H$9+СВЦЭМ!$D$10+'СЕТ СН'!$H$5-'СЕТ СН'!$H$17</f>
        <v>3401.5653910700003</v>
      </c>
      <c r="Y111" s="36">
        <f>SUMIFS(СВЦЭМ!$C$33:$C$776,СВЦЭМ!$A$33:$A$776,$A111,СВЦЭМ!$B$33:$B$776,Y$83)+'СЕТ СН'!$H$9+СВЦЭМ!$D$10+'СЕТ СН'!$H$5-'СЕТ СН'!$H$17</f>
        <v>3426.5665113</v>
      </c>
    </row>
    <row r="112" spans="1:25" ht="15.5" x14ac:dyDescent="0.25">
      <c r="A112" s="35">
        <f t="shared" si="2"/>
        <v>43859</v>
      </c>
      <c r="B112" s="36">
        <f>SUMIFS(СВЦЭМ!$C$33:$C$776,СВЦЭМ!$A$33:$A$776,$A112,СВЦЭМ!$B$33:$B$776,B$83)+'СЕТ СН'!$H$9+СВЦЭМ!$D$10+'СЕТ СН'!$H$5-'СЕТ СН'!$H$17</f>
        <v>3465.5752227799999</v>
      </c>
      <c r="C112" s="36">
        <f>SUMIFS(СВЦЭМ!$C$33:$C$776,СВЦЭМ!$A$33:$A$776,$A112,СВЦЭМ!$B$33:$B$776,C$83)+'СЕТ СН'!$H$9+СВЦЭМ!$D$10+'СЕТ СН'!$H$5-'СЕТ СН'!$H$17</f>
        <v>3488.92420868</v>
      </c>
      <c r="D112" s="36">
        <f>SUMIFS(СВЦЭМ!$C$33:$C$776,СВЦЭМ!$A$33:$A$776,$A112,СВЦЭМ!$B$33:$B$776,D$83)+'СЕТ СН'!$H$9+СВЦЭМ!$D$10+'СЕТ СН'!$H$5-'СЕТ СН'!$H$17</f>
        <v>3490.7108259799998</v>
      </c>
      <c r="E112" s="36">
        <f>SUMIFS(СВЦЭМ!$C$33:$C$776,СВЦЭМ!$A$33:$A$776,$A112,СВЦЭМ!$B$33:$B$776,E$83)+'СЕТ СН'!$H$9+СВЦЭМ!$D$10+'СЕТ СН'!$H$5-'СЕТ СН'!$H$17</f>
        <v>3501.2478475799999</v>
      </c>
      <c r="F112" s="36">
        <f>SUMIFS(СВЦЭМ!$C$33:$C$776,СВЦЭМ!$A$33:$A$776,$A112,СВЦЭМ!$B$33:$B$776,F$83)+'СЕТ СН'!$H$9+СВЦЭМ!$D$10+'СЕТ СН'!$H$5-'СЕТ СН'!$H$17</f>
        <v>3512.79194757</v>
      </c>
      <c r="G112" s="36">
        <f>SUMIFS(СВЦЭМ!$C$33:$C$776,СВЦЭМ!$A$33:$A$776,$A112,СВЦЭМ!$B$33:$B$776,G$83)+'СЕТ СН'!$H$9+СВЦЭМ!$D$10+'СЕТ СН'!$H$5-'СЕТ СН'!$H$17</f>
        <v>3494.5124309900002</v>
      </c>
      <c r="H112" s="36">
        <f>SUMIFS(СВЦЭМ!$C$33:$C$776,СВЦЭМ!$A$33:$A$776,$A112,СВЦЭМ!$B$33:$B$776,H$83)+'СЕТ СН'!$H$9+СВЦЭМ!$D$10+'СЕТ СН'!$H$5-'СЕТ СН'!$H$17</f>
        <v>3457.0239473800002</v>
      </c>
      <c r="I112" s="36">
        <f>SUMIFS(СВЦЭМ!$C$33:$C$776,СВЦЭМ!$A$33:$A$776,$A112,СВЦЭМ!$B$33:$B$776,I$83)+'СЕТ СН'!$H$9+СВЦЭМ!$D$10+'СЕТ СН'!$H$5-'СЕТ СН'!$H$17</f>
        <v>3427.3949720400001</v>
      </c>
      <c r="J112" s="36">
        <f>SUMIFS(СВЦЭМ!$C$33:$C$776,СВЦЭМ!$A$33:$A$776,$A112,СВЦЭМ!$B$33:$B$776,J$83)+'СЕТ СН'!$H$9+СВЦЭМ!$D$10+'СЕТ СН'!$H$5-'СЕТ СН'!$H$17</f>
        <v>3397.3727379500001</v>
      </c>
      <c r="K112" s="36">
        <f>SUMIFS(СВЦЭМ!$C$33:$C$776,СВЦЭМ!$A$33:$A$776,$A112,СВЦЭМ!$B$33:$B$776,K$83)+'СЕТ СН'!$H$9+СВЦЭМ!$D$10+'СЕТ СН'!$H$5-'СЕТ СН'!$H$17</f>
        <v>3384.3616628300001</v>
      </c>
      <c r="L112" s="36">
        <f>SUMIFS(СВЦЭМ!$C$33:$C$776,СВЦЭМ!$A$33:$A$776,$A112,СВЦЭМ!$B$33:$B$776,L$83)+'СЕТ СН'!$H$9+СВЦЭМ!$D$10+'СЕТ СН'!$H$5-'СЕТ СН'!$H$17</f>
        <v>3367.2139411600001</v>
      </c>
      <c r="M112" s="36">
        <f>SUMIFS(СВЦЭМ!$C$33:$C$776,СВЦЭМ!$A$33:$A$776,$A112,СВЦЭМ!$B$33:$B$776,M$83)+'СЕТ СН'!$H$9+СВЦЭМ!$D$10+'СЕТ СН'!$H$5-'СЕТ СН'!$H$17</f>
        <v>3376.0643906099999</v>
      </c>
      <c r="N112" s="36">
        <f>SUMIFS(СВЦЭМ!$C$33:$C$776,СВЦЭМ!$A$33:$A$776,$A112,СВЦЭМ!$B$33:$B$776,N$83)+'СЕТ СН'!$H$9+СВЦЭМ!$D$10+'СЕТ СН'!$H$5-'СЕТ СН'!$H$17</f>
        <v>3397.5972976799999</v>
      </c>
      <c r="O112" s="36">
        <f>SUMIFS(СВЦЭМ!$C$33:$C$776,СВЦЭМ!$A$33:$A$776,$A112,СВЦЭМ!$B$33:$B$776,O$83)+'СЕТ СН'!$H$9+СВЦЭМ!$D$10+'СЕТ СН'!$H$5-'СЕТ СН'!$H$17</f>
        <v>3411.97520257</v>
      </c>
      <c r="P112" s="36">
        <f>SUMIFS(СВЦЭМ!$C$33:$C$776,СВЦЭМ!$A$33:$A$776,$A112,СВЦЭМ!$B$33:$B$776,P$83)+'СЕТ СН'!$H$9+СВЦЭМ!$D$10+'СЕТ СН'!$H$5-'СЕТ СН'!$H$17</f>
        <v>3442.0245053799999</v>
      </c>
      <c r="Q112" s="36">
        <f>SUMIFS(СВЦЭМ!$C$33:$C$776,СВЦЭМ!$A$33:$A$776,$A112,СВЦЭМ!$B$33:$B$776,Q$83)+'СЕТ СН'!$H$9+СВЦЭМ!$D$10+'СЕТ СН'!$H$5-'СЕТ СН'!$H$17</f>
        <v>3460.6659973800001</v>
      </c>
      <c r="R112" s="36">
        <f>SUMIFS(СВЦЭМ!$C$33:$C$776,СВЦЭМ!$A$33:$A$776,$A112,СВЦЭМ!$B$33:$B$776,R$83)+'СЕТ СН'!$H$9+СВЦЭМ!$D$10+'СЕТ СН'!$H$5-'СЕТ СН'!$H$17</f>
        <v>3446.83457877</v>
      </c>
      <c r="S112" s="36">
        <f>SUMIFS(СВЦЭМ!$C$33:$C$776,СВЦЭМ!$A$33:$A$776,$A112,СВЦЭМ!$B$33:$B$776,S$83)+'СЕТ СН'!$H$9+СВЦЭМ!$D$10+'СЕТ СН'!$H$5-'СЕТ СН'!$H$17</f>
        <v>3430.33553923</v>
      </c>
      <c r="T112" s="36">
        <f>SUMIFS(СВЦЭМ!$C$33:$C$776,СВЦЭМ!$A$33:$A$776,$A112,СВЦЭМ!$B$33:$B$776,T$83)+'СЕТ СН'!$H$9+СВЦЭМ!$D$10+'СЕТ СН'!$H$5-'СЕТ СН'!$H$17</f>
        <v>3408.6688342299999</v>
      </c>
      <c r="U112" s="36">
        <f>SUMIFS(СВЦЭМ!$C$33:$C$776,СВЦЭМ!$A$33:$A$776,$A112,СВЦЭМ!$B$33:$B$776,U$83)+'СЕТ СН'!$H$9+СВЦЭМ!$D$10+'СЕТ СН'!$H$5-'СЕТ СН'!$H$17</f>
        <v>3408.2052344100002</v>
      </c>
      <c r="V112" s="36">
        <f>SUMIFS(СВЦЭМ!$C$33:$C$776,СВЦЭМ!$A$33:$A$776,$A112,СВЦЭМ!$B$33:$B$776,V$83)+'СЕТ СН'!$H$9+СВЦЭМ!$D$10+'СЕТ СН'!$H$5-'СЕТ СН'!$H$17</f>
        <v>3399.2107357899999</v>
      </c>
      <c r="W112" s="36">
        <f>SUMIFS(СВЦЭМ!$C$33:$C$776,СВЦЭМ!$A$33:$A$776,$A112,СВЦЭМ!$B$33:$B$776,W$83)+'СЕТ СН'!$H$9+СВЦЭМ!$D$10+'СЕТ СН'!$H$5-'СЕТ СН'!$H$17</f>
        <v>3428.32820395</v>
      </c>
      <c r="X112" s="36">
        <f>SUMIFS(СВЦЭМ!$C$33:$C$776,СВЦЭМ!$A$33:$A$776,$A112,СВЦЭМ!$B$33:$B$776,X$83)+'СЕТ СН'!$H$9+СВЦЭМ!$D$10+'СЕТ СН'!$H$5-'СЕТ СН'!$H$17</f>
        <v>3413.67500956</v>
      </c>
      <c r="Y112" s="36">
        <f>SUMIFS(СВЦЭМ!$C$33:$C$776,СВЦЭМ!$A$33:$A$776,$A112,СВЦЭМ!$B$33:$B$776,Y$83)+'СЕТ СН'!$H$9+СВЦЭМ!$D$10+'СЕТ СН'!$H$5-'СЕТ СН'!$H$17</f>
        <v>3447.0855244200002</v>
      </c>
    </row>
    <row r="113" spans="1:27" ht="15.5" x14ac:dyDescent="0.25">
      <c r="A113" s="35">
        <f t="shared" si="2"/>
        <v>43860</v>
      </c>
      <c r="B113" s="36">
        <f>SUMIFS(СВЦЭМ!$C$33:$C$776,СВЦЭМ!$A$33:$A$776,$A113,СВЦЭМ!$B$33:$B$776,B$83)+'СЕТ СН'!$H$9+СВЦЭМ!$D$10+'СЕТ СН'!$H$5-'СЕТ СН'!$H$17</f>
        <v>3463.1872126600001</v>
      </c>
      <c r="C113" s="36">
        <f>SUMIFS(СВЦЭМ!$C$33:$C$776,СВЦЭМ!$A$33:$A$776,$A113,СВЦЭМ!$B$33:$B$776,C$83)+'СЕТ СН'!$H$9+СВЦЭМ!$D$10+'СЕТ СН'!$H$5-'СЕТ СН'!$H$17</f>
        <v>3485.1438848799999</v>
      </c>
      <c r="D113" s="36">
        <f>SUMIFS(СВЦЭМ!$C$33:$C$776,СВЦЭМ!$A$33:$A$776,$A113,СВЦЭМ!$B$33:$B$776,D$83)+'СЕТ СН'!$H$9+СВЦЭМ!$D$10+'СЕТ СН'!$H$5-'СЕТ СН'!$H$17</f>
        <v>3492.0091780800003</v>
      </c>
      <c r="E113" s="36">
        <f>SUMIFS(СВЦЭМ!$C$33:$C$776,СВЦЭМ!$A$33:$A$776,$A113,СВЦЭМ!$B$33:$B$776,E$83)+'СЕТ СН'!$H$9+СВЦЭМ!$D$10+'СЕТ СН'!$H$5-'СЕТ СН'!$H$17</f>
        <v>3494.2523667800001</v>
      </c>
      <c r="F113" s="36">
        <f>SUMIFS(СВЦЭМ!$C$33:$C$776,СВЦЭМ!$A$33:$A$776,$A113,СВЦЭМ!$B$33:$B$776,F$83)+'СЕТ СН'!$H$9+СВЦЭМ!$D$10+'СЕТ СН'!$H$5-'СЕТ СН'!$H$17</f>
        <v>3482.18478422</v>
      </c>
      <c r="G113" s="36">
        <f>SUMIFS(СВЦЭМ!$C$33:$C$776,СВЦЭМ!$A$33:$A$776,$A113,СВЦЭМ!$B$33:$B$776,G$83)+'СЕТ СН'!$H$9+СВЦЭМ!$D$10+'СЕТ СН'!$H$5-'СЕТ СН'!$H$17</f>
        <v>3469.7821094299998</v>
      </c>
      <c r="H113" s="36">
        <f>SUMIFS(СВЦЭМ!$C$33:$C$776,СВЦЭМ!$A$33:$A$776,$A113,СВЦЭМ!$B$33:$B$776,H$83)+'СЕТ СН'!$H$9+СВЦЭМ!$D$10+'СЕТ СН'!$H$5-'СЕТ СН'!$H$17</f>
        <v>3437.4188394000003</v>
      </c>
      <c r="I113" s="36">
        <f>SUMIFS(СВЦЭМ!$C$33:$C$776,СВЦЭМ!$A$33:$A$776,$A113,СВЦЭМ!$B$33:$B$776,I$83)+'СЕТ СН'!$H$9+СВЦЭМ!$D$10+'СЕТ СН'!$H$5-'СЕТ СН'!$H$17</f>
        <v>3408.4077456800001</v>
      </c>
      <c r="J113" s="36">
        <f>SUMIFS(СВЦЭМ!$C$33:$C$776,СВЦЭМ!$A$33:$A$776,$A113,СВЦЭМ!$B$33:$B$776,J$83)+'СЕТ СН'!$H$9+СВЦЭМ!$D$10+'СЕТ СН'!$H$5-'СЕТ СН'!$H$17</f>
        <v>3379.4758919199999</v>
      </c>
      <c r="K113" s="36">
        <f>SUMIFS(СВЦЭМ!$C$33:$C$776,СВЦЭМ!$A$33:$A$776,$A113,СВЦЭМ!$B$33:$B$776,K$83)+'СЕТ СН'!$H$9+СВЦЭМ!$D$10+'СЕТ СН'!$H$5-'СЕТ СН'!$H$17</f>
        <v>3360.78780418</v>
      </c>
      <c r="L113" s="36">
        <f>SUMIFS(СВЦЭМ!$C$33:$C$776,СВЦЭМ!$A$33:$A$776,$A113,СВЦЭМ!$B$33:$B$776,L$83)+'СЕТ СН'!$H$9+СВЦЭМ!$D$10+'СЕТ СН'!$H$5-'СЕТ СН'!$H$17</f>
        <v>3362.4422390999998</v>
      </c>
      <c r="M113" s="36">
        <f>SUMIFS(СВЦЭМ!$C$33:$C$776,СВЦЭМ!$A$33:$A$776,$A113,СВЦЭМ!$B$33:$B$776,M$83)+'СЕТ СН'!$H$9+СВЦЭМ!$D$10+'СЕТ СН'!$H$5-'СЕТ СН'!$H$17</f>
        <v>3375.3296486600002</v>
      </c>
      <c r="N113" s="36">
        <f>SUMIFS(СВЦЭМ!$C$33:$C$776,СВЦЭМ!$A$33:$A$776,$A113,СВЦЭМ!$B$33:$B$776,N$83)+'СЕТ СН'!$H$9+СВЦЭМ!$D$10+'СЕТ СН'!$H$5-'СЕТ СН'!$H$17</f>
        <v>3401.7733233700001</v>
      </c>
      <c r="O113" s="36">
        <f>SUMIFS(СВЦЭМ!$C$33:$C$776,СВЦЭМ!$A$33:$A$776,$A113,СВЦЭМ!$B$33:$B$776,O$83)+'СЕТ СН'!$H$9+СВЦЭМ!$D$10+'СЕТ СН'!$H$5-'СЕТ СН'!$H$17</f>
        <v>3418.3939053200002</v>
      </c>
      <c r="P113" s="36">
        <f>SUMIFS(СВЦЭМ!$C$33:$C$776,СВЦЭМ!$A$33:$A$776,$A113,СВЦЭМ!$B$33:$B$776,P$83)+'СЕТ СН'!$H$9+СВЦЭМ!$D$10+'СЕТ СН'!$H$5-'СЕТ СН'!$H$17</f>
        <v>3452.9489260300002</v>
      </c>
      <c r="Q113" s="36">
        <f>SUMIFS(СВЦЭМ!$C$33:$C$776,СВЦЭМ!$A$33:$A$776,$A113,СВЦЭМ!$B$33:$B$776,Q$83)+'СЕТ СН'!$H$9+СВЦЭМ!$D$10+'СЕТ СН'!$H$5-'СЕТ СН'!$H$17</f>
        <v>3470.92672885</v>
      </c>
      <c r="R113" s="36">
        <f>SUMIFS(СВЦЭМ!$C$33:$C$776,СВЦЭМ!$A$33:$A$776,$A113,СВЦЭМ!$B$33:$B$776,R$83)+'СЕТ СН'!$H$9+СВЦЭМ!$D$10+'СЕТ СН'!$H$5-'СЕТ СН'!$H$17</f>
        <v>3448.1081084500001</v>
      </c>
      <c r="S113" s="36">
        <f>SUMIFS(СВЦЭМ!$C$33:$C$776,СВЦЭМ!$A$33:$A$776,$A113,СВЦЭМ!$B$33:$B$776,S$83)+'СЕТ СН'!$H$9+СВЦЭМ!$D$10+'СЕТ СН'!$H$5-'СЕТ СН'!$H$17</f>
        <v>3402.6169417999999</v>
      </c>
      <c r="T113" s="36">
        <f>SUMIFS(СВЦЭМ!$C$33:$C$776,СВЦЭМ!$A$33:$A$776,$A113,СВЦЭМ!$B$33:$B$776,T$83)+'СЕТ СН'!$H$9+СВЦЭМ!$D$10+'СЕТ СН'!$H$5-'СЕТ СН'!$H$17</f>
        <v>3382.0251857499998</v>
      </c>
      <c r="U113" s="36">
        <f>SUMIFS(СВЦЭМ!$C$33:$C$776,СВЦЭМ!$A$33:$A$776,$A113,СВЦЭМ!$B$33:$B$776,U$83)+'СЕТ СН'!$H$9+СВЦЭМ!$D$10+'СЕТ СН'!$H$5-'СЕТ СН'!$H$17</f>
        <v>3391.1091301300003</v>
      </c>
      <c r="V113" s="36">
        <f>SUMIFS(СВЦЭМ!$C$33:$C$776,СВЦЭМ!$A$33:$A$776,$A113,СВЦЭМ!$B$33:$B$776,V$83)+'СЕТ СН'!$H$9+СВЦЭМ!$D$10+'СЕТ СН'!$H$5-'СЕТ СН'!$H$17</f>
        <v>3383.2791199600001</v>
      </c>
      <c r="W113" s="36">
        <f>SUMIFS(СВЦЭМ!$C$33:$C$776,СВЦЭМ!$A$33:$A$776,$A113,СВЦЭМ!$B$33:$B$776,W$83)+'СЕТ СН'!$H$9+СВЦЭМ!$D$10+'СЕТ СН'!$H$5-'СЕТ СН'!$H$17</f>
        <v>3390.72406684</v>
      </c>
      <c r="X113" s="36">
        <f>SUMIFS(СВЦЭМ!$C$33:$C$776,СВЦЭМ!$A$33:$A$776,$A113,СВЦЭМ!$B$33:$B$776,X$83)+'СЕТ СН'!$H$9+СВЦЭМ!$D$10+'СЕТ СН'!$H$5-'СЕТ СН'!$H$17</f>
        <v>3391.3181692500002</v>
      </c>
      <c r="Y113" s="36">
        <f>SUMIFS(СВЦЭМ!$C$33:$C$776,СВЦЭМ!$A$33:$A$776,$A113,СВЦЭМ!$B$33:$B$776,Y$83)+'СЕТ СН'!$H$9+СВЦЭМ!$D$10+'СЕТ СН'!$H$5-'СЕТ СН'!$H$17</f>
        <v>3393.2453966900002</v>
      </c>
      <c r="AA113" s="37"/>
    </row>
    <row r="114" spans="1:27" ht="15.5" x14ac:dyDescent="0.25">
      <c r="A114" s="35">
        <f t="shared" si="2"/>
        <v>43861</v>
      </c>
      <c r="B114" s="36">
        <f>SUMIFS(СВЦЭМ!$C$33:$C$776,СВЦЭМ!$A$33:$A$776,$A114,СВЦЭМ!$B$33:$B$776,B$83)+'СЕТ СН'!$H$9+СВЦЭМ!$D$10+'СЕТ СН'!$H$5-'СЕТ СН'!$H$17</f>
        <v>3427.4734152599999</v>
      </c>
      <c r="C114" s="36">
        <f>SUMIFS(СВЦЭМ!$C$33:$C$776,СВЦЭМ!$A$33:$A$776,$A114,СВЦЭМ!$B$33:$B$776,C$83)+'СЕТ СН'!$H$9+СВЦЭМ!$D$10+'СЕТ СН'!$H$5-'СЕТ СН'!$H$17</f>
        <v>3453.54128962</v>
      </c>
      <c r="D114" s="36">
        <f>SUMIFS(СВЦЭМ!$C$33:$C$776,СВЦЭМ!$A$33:$A$776,$A114,СВЦЭМ!$B$33:$B$776,D$83)+'СЕТ СН'!$H$9+СВЦЭМ!$D$10+'СЕТ СН'!$H$5-'СЕТ СН'!$H$17</f>
        <v>3468.4792858199999</v>
      </c>
      <c r="E114" s="36">
        <f>SUMIFS(СВЦЭМ!$C$33:$C$776,СВЦЭМ!$A$33:$A$776,$A114,СВЦЭМ!$B$33:$B$776,E$83)+'СЕТ СН'!$H$9+СВЦЭМ!$D$10+'СЕТ СН'!$H$5-'СЕТ СН'!$H$17</f>
        <v>3477.42747087</v>
      </c>
      <c r="F114" s="36">
        <f>SUMIFS(СВЦЭМ!$C$33:$C$776,СВЦЭМ!$A$33:$A$776,$A114,СВЦЭМ!$B$33:$B$776,F$83)+'СЕТ СН'!$H$9+СВЦЭМ!$D$10+'СЕТ СН'!$H$5-'СЕТ СН'!$H$17</f>
        <v>3461.1267666100002</v>
      </c>
      <c r="G114" s="36">
        <f>SUMIFS(СВЦЭМ!$C$33:$C$776,СВЦЭМ!$A$33:$A$776,$A114,СВЦЭМ!$B$33:$B$776,G$83)+'СЕТ СН'!$H$9+СВЦЭМ!$D$10+'СЕТ СН'!$H$5-'СЕТ СН'!$H$17</f>
        <v>3436.7756109100001</v>
      </c>
      <c r="H114" s="36">
        <f>SUMIFS(СВЦЭМ!$C$33:$C$776,СВЦЭМ!$A$33:$A$776,$A114,СВЦЭМ!$B$33:$B$776,H$83)+'СЕТ СН'!$H$9+СВЦЭМ!$D$10+'СЕТ СН'!$H$5-'СЕТ СН'!$H$17</f>
        <v>3414.7633546100001</v>
      </c>
      <c r="I114" s="36">
        <f>SUMIFS(СВЦЭМ!$C$33:$C$776,СВЦЭМ!$A$33:$A$776,$A114,СВЦЭМ!$B$33:$B$776,I$83)+'СЕТ СН'!$H$9+СВЦЭМ!$D$10+'СЕТ СН'!$H$5-'СЕТ СН'!$H$17</f>
        <v>3406.21485239</v>
      </c>
      <c r="J114" s="36">
        <f>SUMIFS(СВЦЭМ!$C$33:$C$776,СВЦЭМ!$A$33:$A$776,$A114,СВЦЭМ!$B$33:$B$776,J$83)+'СЕТ СН'!$H$9+СВЦЭМ!$D$10+'СЕТ СН'!$H$5-'СЕТ СН'!$H$17</f>
        <v>3383.36943999</v>
      </c>
      <c r="K114" s="36">
        <f>SUMIFS(СВЦЭМ!$C$33:$C$776,СВЦЭМ!$A$33:$A$776,$A114,СВЦЭМ!$B$33:$B$776,K$83)+'СЕТ СН'!$H$9+СВЦЭМ!$D$10+'СЕТ СН'!$H$5-'СЕТ СН'!$H$17</f>
        <v>3368.9433650700003</v>
      </c>
      <c r="L114" s="36">
        <f>SUMIFS(СВЦЭМ!$C$33:$C$776,СВЦЭМ!$A$33:$A$776,$A114,СВЦЭМ!$B$33:$B$776,L$83)+'СЕТ СН'!$H$9+СВЦЭМ!$D$10+'СЕТ СН'!$H$5-'СЕТ СН'!$H$17</f>
        <v>3370.66488893</v>
      </c>
      <c r="M114" s="36">
        <f>SUMIFS(СВЦЭМ!$C$33:$C$776,СВЦЭМ!$A$33:$A$776,$A114,СВЦЭМ!$B$33:$B$776,M$83)+'СЕТ СН'!$H$9+СВЦЭМ!$D$10+'СЕТ СН'!$H$5-'СЕТ СН'!$H$17</f>
        <v>3394.5843025499998</v>
      </c>
      <c r="N114" s="36">
        <f>SUMIFS(СВЦЭМ!$C$33:$C$776,СВЦЭМ!$A$33:$A$776,$A114,СВЦЭМ!$B$33:$B$776,N$83)+'СЕТ СН'!$H$9+СВЦЭМ!$D$10+'СЕТ СН'!$H$5-'СЕТ СН'!$H$17</f>
        <v>3421.3441553500002</v>
      </c>
      <c r="O114" s="36">
        <f>SUMIFS(СВЦЭМ!$C$33:$C$776,СВЦЭМ!$A$33:$A$776,$A114,СВЦЭМ!$B$33:$B$776,O$83)+'СЕТ СН'!$H$9+СВЦЭМ!$D$10+'СЕТ СН'!$H$5-'СЕТ СН'!$H$17</f>
        <v>3402.03177151</v>
      </c>
      <c r="P114" s="36">
        <f>SUMIFS(СВЦЭМ!$C$33:$C$776,СВЦЭМ!$A$33:$A$776,$A114,СВЦЭМ!$B$33:$B$776,P$83)+'СЕТ СН'!$H$9+СВЦЭМ!$D$10+'СЕТ СН'!$H$5-'СЕТ СН'!$H$17</f>
        <v>3415.3897868399999</v>
      </c>
      <c r="Q114" s="36">
        <f>SUMIFS(СВЦЭМ!$C$33:$C$776,СВЦЭМ!$A$33:$A$776,$A114,СВЦЭМ!$B$33:$B$776,Q$83)+'СЕТ СН'!$H$9+СВЦЭМ!$D$10+'СЕТ СН'!$H$5-'СЕТ СН'!$H$17</f>
        <v>3418.7902836600001</v>
      </c>
      <c r="R114" s="36">
        <f>SUMIFS(СВЦЭМ!$C$33:$C$776,СВЦЭМ!$A$33:$A$776,$A114,СВЦЭМ!$B$33:$B$776,R$83)+'СЕТ СН'!$H$9+СВЦЭМ!$D$10+'СЕТ СН'!$H$5-'СЕТ СН'!$H$17</f>
        <v>3413.19475616</v>
      </c>
      <c r="S114" s="36">
        <f>SUMIFS(СВЦЭМ!$C$33:$C$776,СВЦЭМ!$A$33:$A$776,$A114,СВЦЭМ!$B$33:$B$776,S$83)+'СЕТ СН'!$H$9+СВЦЭМ!$D$10+'СЕТ СН'!$H$5-'СЕТ СН'!$H$17</f>
        <v>3402.5925702899999</v>
      </c>
      <c r="T114" s="36">
        <f>SUMIFS(СВЦЭМ!$C$33:$C$776,СВЦЭМ!$A$33:$A$776,$A114,СВЦЭМ!$B$33:$B$776,T$83)+'СЕТ СН'!$H$9+СВЦЭМ!$D$10+'СЕТ СН'!$H$5-'СЕТ СН'!$H$17</f>
        <v>3382.8498506199999</v>
      </c>
      <c r="U114" s="36">
        <f>SUMIFS(СВЦЭМ!$C$33:$C$776,СВЦЭМ!$A$33:$A$776,$A114,СВЦЭМ!$B$33:$B$776,U$83)+'СЕТ СН'!$H$9+СВЦЭМ!$D$10+'СЕТ СН'!$H$5-'СЕТ СН'!$H$17</f>
        <v>3383.1082286700002</v>
      </c>
      <c r="V114" s="36">
        <f>SUMIFS(СВЦЭМ!$C$33:$C$776,СВЦЭМ!$A$33:$A$776,$A114,СВЦЭМ!$B$33:$B$776,V$83)+'СЕТ СН'!$H$9+СВЦЭМ!$D$10+'СЕТ СН'!$H$5-'СЕТ СН'!$H$17</f>
        <v>3389.4730755300002</v>
      </c>
      <c r="W114" s="36">
        <f>SUMIFS(СВЦЭМ!$C$33:$C$776,СВЦЭМ!$A$33:$A$776,$A114,СВЦЭМ!$B$33:$B$776,W$83)+'СЕТ СН'!$H$9+СВЦЭМ!$D$10+'СЕТ СН'!$H$5-'СЕТ СН'!$H$17</f>
        <v>3399.7591567899999</v>
      </c>
      <c r="X114" s="36">
        <f>SUMIFS(СВЦЭМ!$C$33:$C$776,СВЦЭМ!$A$33:$A$776,$A114,СВЦЭМ!$B$33:$B$776,X$83)+'СЕТ СН'!$H$9+СВЦЭМ!$D$10+'СЕТ СН'!$H$5-'СЕТ СН'!$H$17</f>
        <v>3401.17871698</v>
      </c>
      <c r="Y114" s="36">
        <f>SUMIFS(СВЦЭМ!$C$33:$C$776,СВЦЭМ!$A$33:$A$776,$A114,СВЦЭМ!$B$33:$B$776,Y$83)+'СЕТ СН'!$H$9+СВЦЭМ!$D$10+'СЕТ СН'!$H$5-'СЕТ СН'!$H$17</f>
        <v>3412.8228696699998</v>
      </c>
    </row>
    <row r="115" spans="1:27" ht="15.5" x14ac:dyDescent="0.3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5" x14ac:dyDescent="0.3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5">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5">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5">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5" x14ac:dyDescent="0.25">
      <c r="A120" s="35" t="str">
        <f>A84</f>
        <v>01.01.2020</v>
      </c>
      <c r="B120" s="36">
        <f>SUMIFS(СВЦЭМ!$C$33:$C$776,СВЦЭМ!$A$33:$A$776,$A120,СВЦЭМ!$B$33:$B$776,B$119)+'СЕТ СН'!$I$9+СВЦЭМ!$D$10+'СЕТ СН'!$I$5-'СЕТ СН'!$I$17</f>
        <v>3661.61970733</v>
      </c>
      <c r="C120" s="36">
        <f>SUMIFS(СВЦЭМ!$C$33:$C$776,СВЦЭМ!$A$33:$A$776,$A120,СВЦЭМ!$B$33:$B$776,C$119)+'СЕТ СН'!$I$9+СВЦЭМ!$D$10+'СЕТ СН'!$I$5-'СЕТ СН'!$I$17</f>
        <v>3637.1679683100001</v>
      </c>
      <c r="D120" s="36">
        <f>SUMIFS(СВЦЭМ!$C$33:$C$776,СВЦЭМ!$A$33:$A$776,$A120,СВЦЭМ!$B$33:$B$776,D$119)+'СЕТ СН'!$I$9+СВЦЭМ!$D$10+'СЕТ СН'!$I$5-'СЕТ СН'!$I$17</f>
        <v>3653.56472962</v>
      </c>
      <c r="E120" s="36">
        <f>SUMIFS(СВЦЭМ!$C$33:$C$776,СВЦЭМ!$A$33:$A$776,$A120,СВЦЭМ!$B$33:$B$776,E$119)+'СЕТ СН'!$I$9+СВЦЭМ!$D$10+'СЕТ СН'!$I$5-'СЕТ СН'!$I$17</f>
        <v>3692.5194313000002</v>
      </c>
      <c r="F120" s="36">
        <f>SUMIFS(СВЦЭМ!$C$33:$C$776,СВЦЭМ!$A$33:$A$776,$A120,СВЦЭМ!$B$33:$B$776,F$119)+'СЕТ СН'!$I$9+СВЦЭМ!$D$10+'СЕТ СН'!$I$5-'СЕТ СН'!$I$17</f>
        <v>3708.2062439000001</v>
      </c>
      <c r="G120" s="36">
        <f>SUMIFS(СВЦЭМ!$C$33:$C$776,СВЦЭМ!$A$33:$A$776,$A120,СВЦЭМ!$B$33:$B$776,G$119)+'СЕТ СН'!$I$9+СВЦЭМ!$D$10+'СЕТ СН'!$I$5-'СЕТ СН'!$I$17</f>
        <v>3706.7305129599999</v>
      </c>
      <c r="H120" s="36">
        <f>SUMIFS(СВЦЭМ!$C$33:$C$776,СВЦЭМ!$A$33:$A$776,$A120,СВЦЭМ!$B$33:$B$776,H$119)+'СЕТ СН'!$I$9+СВЦЭМ!$D$10+'СЕТ СН'!$I$5-'СЕТ СН'!$I$17</f>
        <v>3710.6040243299999</v>
      </c>
      <c r="I120" s="36">
        <f>SUMIFS(СВЦЭМ!$C$33:$C$776,СВЦЭМ!$A$33:$A$776,$A120,СВЦЭМ!$B$33:$B$776,I$119)+'СЕТ СН'!$I$9+СВЦЭМ!$D$10+'СЕТ СН'!$I$5-'СЕТ СН'!$I$17</f>
        <v>3727.5575675700002</v>
      </c>
      <c r="J120" s="36">
        <f>SUMIFS(СВЦЭМ!$C$33:$C$776,СВЦЭМ!$A$33:$A$776,$A120,СВЦЭМ!$B$33:$B$776,J$119)+'СЕТ СН'!$I$9+СВЦЭМ!$D$10+'СЕТ СН'!$I$5-'СЕТ СН'!$I$17</f>
        <v>3725.5498974399998</v>
      </c>
      <c r="K120" s="36">
        <f>SUMIFS(СВЦЭМ!$C$33:$C$776,СВЦЭМ!$A$33:$A$776,$A120,СВЦЭМ!$B$33:$B$776,K$119)+'СЕТ СН'!$I$9+СВЦЭМ!$D$10+'СЕТ СН'!$I$5-'СЕТ СН'!$I$17</f>
        <v>3696.2021230300002</v>
      </c>
      <c r="L120" s="36">
        <f>SUMIFS(СВЦЭМ!$C$33:$C$776,СВЦЭМ!$A$33:$A$776,$A120,СВЦЭМ!$B$33:$B$776,L$119)+'СЕТ СН'!$I$9+СВЦЭМ!$D$10+'СЕТ СН'!$I$5-'СЕТ СН'!$I$17</f>
        <v>3675.5017883199998</v>
      </c>
      <c r="M120" s="36">
        <f>SUMIFS(СВЦЭМ!$C$33:$C$776,СВЦЭМ!$A$33:$A$776,$A120,СВЦЭМ!$B$33:$B$776,M$119)+'СЕТ СН'!$I$9+СВЦЭМ!$D$10+'СЕТ СН'!$I$5-'СЕТ СН'!$I$17</f>
        <v>3668.1416682200002</v>
      </c>
      <c r="N120" s="36">
        <f>SUMIFS(СВЦЭМ!$C$33:$C$776,СВЦЭМ!$A$33:$A$776,$A120,СВЦЭМ!$B$33:$B$776,N$119)+'СЕТ СН'!$I$9+СВЦЭМ!$D$10+'СЕТ СН'!$I$5-'СЕТ СН'!$I$17</f>
        <v>3668.0391934099998</v>
      </c>
      <c r="O120" s="36">
        <f>SUMIFS(СВЦЭМ!$C$33:$C$776,СВЦЭМ!$A$33:$A$776,$A120,СВЦЭМ!$B$33:$B$776,O$119)+'СЕТ СН'!$I$9+СВЦЭМ!$D$10+'СЕТ СН'!$I$5-'СЕТ СН'!$I$17</f>
        <v>3675.8165920500001</v>
      </c>
      <c r="P120" s="36">
        <f>SUMIFS(СВЦЭМ!$C$33:$C$776,СВЦЭМ!$A$33:$A$776,$A120,СВЦЭМ!$B$33:$B$776,P$119)+'СЕТ СН'!$I$9+СВЦЭМ!$D$10+'СЕТ СН'!$I$5-'СЕТ СН'!$I$17</f>
        <v>3685.3922437700003</v>
      </c>
      <c r="Q120" s="36">
        <f>SUMIFS(СВЦЭМ!$C$33:$C$776,СВЦЭМ!$A$33:$A$776,$A120,СВЦЭМ!$B$33:$B$776,Q$119)+'СЕТ СН'!$I$9+СВЦЭМ!$D$10+'СЕТ СН'!$I$5-'СЕТ СН'!$I$17</f>
        <v>3697.2002726700002</v>
      </c>
      <c r="R120" s="36">
        <f>SUMIFS(СВЦЭМ!$C$33:$C$776,СВЦЭМ!$A$33:$A$776,$A120,СВЦЭМ!$B$33:$B$776,R$119)+'СЕТ СН'!$I$9+СВЦЭМ!$D$10+'СЕТ СН'!$I$5-'СЕТ СН'!$I$17</f>
        <v>3697.4348322800001</v>
      </c>
      <c r="S120" s="36">
        <f>SUMIFS(СВЦЭМ!$C$33:$C$776,СВЦЭМ!$A$33:$A$776,$A120,СВЦЭМ!$B$33:$B$776,S$119)+'СЕТ СН'!$I$9+СВЦЭМ!$D$10+'СЕТ СН'!$I$5-'СЕТ СН'!$I$17</f>
        <v>3700.5305026599999</v>
      </c>
      <c r="T120" s="36">
        <f>SUMIFS(СВЦЭМ!$C$33:$C$776,СВЦЭМ!$A$33:$A$776,$A120,СВЦЭМ!$B$33:$B$776,T$119)+'СЕТ СН'!$I$9+СВЦЭМ!$D$10+'СЕТ СН'!$I$5-'СЕТ СН'!$I$17</f>
        <v>3650.8833742699999</v>
      </c>
      <c r="U120" s="36">
        <f>SUMIFS(СВЦЭМ!$C$33:$C$776,СВЦЭМ!$A$33:$A$776,$A120,СВЦЭМ!$B$33:$B$776,U$119)+'СЕТ СН'!$I$9+СВЦЭМ!$D$10+'СЕТ СН'!$I$5-'СЕТ СН'!$I$17</f>
        <v>3648.4661113800003</v>
      </c>
      <c r="V120" s="36">
        <f>SUMIFS(СВЦЭМ!$C$33:$C$776,СВЦЭМ!$A$33:$A$776,$A120,СВЦЭМ!$B$33:$B$776,V$119)+'СЕТ СН'!$I$9+СВЦЭМ!$D$10+'СЕТ СН'!$I$5-'СЕТ СН'!$I$17</f>
        <v>3668.28758191</v>
      </c>
      <c r="W120" s="36">
        <f>SUMIFS(СВЦЭМ!$C$33:$C$776,СВЦЭМ!$A$33:$A$776,$A120,СВЦЭМ!$B$33:$B$776,W$119)+'СЕТ СН'!$I$9+СВЦЭМ!$D$10+'СЕТ СН'!$I$5-'СЕТ СН'!$I$17</f>
        <v>3667.3666143800001</v>
      </c>
      <c r="X120" s="36">
        <f>SUMIFS(СВЦЭМ!$C$33:$C$776,СВЦЭМ!$A$33:$A$776,$A120,СВЦЭМ!$B$33:$B$776,X$119)+'СЕТ СН'!$I$9+СВЦЭМ!$D$10+'СЕТ СН'!$I$5-'СЕТ СН'!$I$17</f>
        <v>3658.6517495899998</v>
      </c>
      <c r="Y120" s="36">
        <f>SUMIFS(СВЦЭМ!$C$33:$C$776,СВЦЭМ!$A$33:$A$776,$A120,СВЦЭМ!$B$33:$B$776,Y$119)+'СЕТ СН'!$I$9+СВЦЭМ!$D$10+'СЕТ СН'!$I$5-'СЕТ СН'!$I$17</f>
        <v>3664.56710557</v>
      </c>
    </row>
    <row r="121" spans="1:27" ht="15.5" x14ac:dyDescent="0.25">
      <c r="A121" s="35">
        <f>A120+1</f>
        <v>43832</v>
      </c>
      <c r="B121" s="36">
        <f>SUMIFS(СВЦЭМ!$C$33:$C$776,СВЦЭМ!$A$33:$A$776,$A121,СВЦЭМ!$B$33:$B$776,B$119)+'СЕТ СН'!$I$9+СВЦЭМ!$D$10+'СЕТ СН'!$I$5-'СЕТ СН'!$I$17</f>
        <v>3724.3897757099999</v>
      </c>
      <c r="C121" s="36">
        <f>SUMIFS(СВЦЭМ!$C$33:$C$776,СВЦЭМ!$A$33:$A$776,$A121,СВЦЭМ!$B$33:$B$776,C$119)+'СЕТ СН'!$I$9+СВЦЭМ!$D$10+'СЕТ СН'!$I$5-'СЕТ СН'!$I$17</f>
        <v>3728.2150835800003</v>
      </c>
      <c r="D121" s="36">
        <f>SUMIFS(СВЦЭМ!$C$33:$C$776,СВЦЭМ!$A$33:$A$776,$A121,СВЦЭМ!$B$33:$B$776,D$119)+'СЕТ СН'!$I$9+СВЦЭМ!$D$10+'СЕТ СН'!$I$5-'СЕТ СН'!$I$17</f>
        <v>3746.90654989</v>
      </c>
      <c r="E121" s="36">
        <f>SUMIFS(СВЦЭМ!$C$33:$C$776,СВЦЭМ!$A$33:$A$776,$A121,СВЦЭМ!$B$33:$B$776,E$119)+'СЕТ СН'!$I$9+СВЦЭМ!$D$10+'СЕТ СН'!$I$5-'СЕТ СН'!$I$17</f>
        <v>3774.7837221499999</v>
      </c>
      <c r="F121" s="36">
        <f>SUMIFS(СВЦЭМ!$C$33:$C$776,СВЦЭМ!$A$33:$A$776,$A121,СВЦЭМ!$B$33:$B$776,F$119)+'СЕТ СН'!$I$9+СВЦЭМ!$D$10+'СЕТ СН'!$I$5-'СЕТ СН'!$I$17</f>
        <v>3774.73745508</v>
      </c>
      <c r="G121" s="36">
        <f>SUMIFS(СВЦЭМ!$C$33:$C$776,СВЦЭМ!$A$33:$A$776,$A121,СВЦЭМ!$B$33:$B$776,G$119)+'СЕТ СН'!$I$9+СВЦЭМ!$D$10+'СЕТ СН'!$I$5-'СЕТ СН'!$I$17</f>
        <v>3772.7314310299998</v>
      </c>
      <c r="H121" s="36">
        <f>SUMIFS(СВЦЭМ!$C$33:$C$776,СВЦЭМ!$A$33:$A$776,$A121,СВЦЭМ!$B$33:$B$776,H$119)+'СЕТ СН'!$I$9+СВЦЭМ!$D$10+'СЕТ СН'!$I$5-'СЕТ СН'!$I$17</f>
        <v>3764.50325453</v>
      </c>
      <c r="I121" s="36">
        <f>SUMIFS(СВЦЭМ!$C$33:$C$776,СВЦЭМ!$A$33:$A$776,$A121,СВЦЭМ!$B$33:$B$776,I$119)+'СЕТ СН'!$I$9+СВЦЭМ!$D$10+'СЕТ СН'!$I$5-'СЕТ СН'!$I$17</f>
        <v>3753.4779888200001</v>
      </c>
      <c r="J121" s="36">
        <f>SUMIFS(СВЦЭМ!$C$33:$C$776,СВЦЭМ!$A$33:$A$776,$A121,СВЦЭМ!$B$33:$B$776,J$119)+'СЕТ СН'!$I$9+СВЦЭМ!$D$10+'СЕТ СН'!$I$5-'СЕТ СН'!$I$17</f>
        <v>3735.01486213</v>
      </c>
      <c r="K121" s="36">
        <f>SUMIFS(СВЦЭМ!$C$33:$C$776,СВЦЭМ!$A$33:$A$776,$A121,СВЦЭМ!$B$33:$B$776,K$119)+'СЕТ СН'!$I$9+СВЦЭМ!$D$10+'СЕТ СН'!$I$5-'СЕТ СН'!$I$17</f>
        <v>3724.7592005699998</v>
      </c>
      <c r="L121" s="36">
        <f>SUMIFS(СВЦЭМ!$C$33:$C$776,СВЦЭМ!$A$33:$A$776,$A121,СВЦЭМ!$B$33:$B$776,L$119)+'СЕТ СН'!$I$9+СВЦЭМ!$D$10+'СЕТ СН'!$I$5-'СЕТ СН'!$I$17</f>
        <v>3704.4873571899998</v>
      </c>
      <c r="M121" s="36">
        <f>SUMIFS(СВЦЭМ!$C$33:$C$776,СВЦЭМ!$A$33:$A$776,$A121,СВЦЭМ!$B$33:$B$776,M$119)+'СЕТ СН'!$I$9+СВЦЭМ!$D$10+'СЕТ СН'!$I$5-'СЕТ СН'!$I$17</f>
        <v>3697.65360633</v>
      </c>
      <c r="N121" s="36">
        <f>SUMIFS(СВЦЭМ!$C$33:$C$776,СВЦЭМ!$A$33:$A$776,$A121,СВЦЭМ!$B$33:$B$776,N$119)+'СЕТ СН'!$I$9+СВЦЭМ!$D$10+'СЕТ СН'!$I$5-'СЕТ СН'!$I$17</f>
        <v>3719.99397056</v>
      </c>
      <c r="O121" s="36">
        <f>SUMIFS(СВЦЭМ!$C$33:$C$776,СВЦЭМ!$A$33:$A$776,$A121,СВЦЭМ!$B$33:$B$776,O$119)+'СЕТ СН'!$I$9+СВЦЭМ!$D$10+'СЕТ СН'!$I$5-'СЕТ СН'!$I$17</f>
        <v>3721.4431441000002</v>
      </c>
      <c r="P121" s="36">
        <f>SUMIFS(СВЦЭМ!$C$33:$C$776,СВЦЭМ!$A$33:$A$776,$A121,СВЦЭМ!$B$33:$B$776,P$119)+'СЕТ СН'!$I$9+СВЦЭМ!$D$10+'СЕТ СН'!$I$5-'СЕТ СН'!$I$17</f>
        <v>3730.4488418000001</v>
      </c>
      <c r="Q121" s="36">
        <f>SUMIFS(СВЦЭМ!$C$33:$C$776,СВЦЭМ!$A$33:$A$776,$A121,СВЦЭМ!$B$33:$B$776,Q$119)+'СЕТ СН'!$I$9+СВЦЭМ!$D$10+'СЕТ СН'!$I$5-'СЕТ СН'!$I$17</f>
        <v>3744.1497013899998</v>
      </c>
      <c r="R121" s="36">
        <f>SUMIFS(СВЦЭМ!$C$33:$C$776,СВЦЭМ!$A$33:$A$776,$A121,СВЦЭМ!$B$33:$B$776,R$119)+'СЕТ СН'!$I$9+СВЦЭМ!$D$10+'СЕТ СН'!$I$5-'СЕТ СН'!$I$17</f>
        <v>3736.5673935200002</v>
      </c>
      <c r="S121" s="36">
        <f>SUMIFS(СВЦЭМ!$C$33:$C$776,СВЦЭМ!$A$33:$A$776,$A121,СВЦЭМ!$B$33:$B$776,S$119)+'СЕТ СН'!$I$9+СВЦЭМ!$D$10+'СЕТ СН'!$I$5-'СЕТ СН'!$I$17</f>
        <v>3730.0684463600001</v>
      </c>
      <c r="T121" s="36">
        <f>SUMIFS(СВЦЭМ!$C$33:$C$776,СВЦЭМ!$A$33:$A$776,$A121,СВЦЭМ!$B$33:$B$776,T$119)+'СЕТ СН'!$I$9+СВЦЭМ!$D$10+'СЕТ СН'!$I$5-'СЕТ СН'!$I$17</f>
        <v>3680.20099286</v>
      </c>
      <c r="U121" s="36">
        <f>SUMIFS(СВЦЭМ!$C$33:$C$776,СВЦЭМ!$A$33:$A$776,$A121,СВЦЭМ!$B$33:$B$776,U$119)+'СЕТ СН'!$I$9+СВЦЭМ!$D$10+'СЕТ СН'!$I$5-'СЕТ СН'!$I$17</f>
        <v>3706.1160303900001</v>
      </c>
      <c r="V121" s="36">
        <f>SUMIFS(СВЦЭМ!$C$33:$C$776,СВЦЭМ!$A$33:$A$776,$A121,СВЦЭМ!$B$33:$B$776,V$119)+'СЕТ СН'!$I$9+СВЦЭМ!$D$10+'СЕТ СН'!$I$5-'СЕТ СН'!$I$17</f>
        <v>3706.92535077</v>
      </c>
      <c r="W121" s="36">
        <f>SUMIFS(СВЦЭМ!$C$33:$C$776,СВЦЭМ!$A$33:$A$776,$A121,СВЦЭМ!$B$33:$B$776,W$119)+'СЕТ СН'!$I$9+СВЦЭМ!$D$10+'СЕТ СН'!$I$5-'СЕТ СН'!$I$17</f>
        <v>3715.09622231</v>
      </c>
      <c r="X121" s="36">
        <f>SUMIFS(СВЦЭМ!$C$33:$C$776,СВЦЭМ!$A$33:$A$776,$A121,СВЦЭМ!$B$33:$B$776,X$119)+'СЕТ СН'!$I$9+СВЦЭМ!$D$10+'СЕТ СН'!$I$5-'СЕТ СН'!$I$17</f>
        <v>3710.2348069499999</v>
      </c>
      <c r="Y121" s="36">
        <f>SUMIFS(СВЦЭМ!$C$33:$C$776,СВЦЭМ!$A$33:$A$776,$A121,СВЦЭМ!$B$33:$B$776,Y$119)+'СЕТ СН'!$I$9+СВЦЭМ!$D$10+'СЕТ СН'!$I$5-'СЕТ СН'!$I$17</f>
        <v>3720.2392738600001</v>
      </c>
    </row>
    <row r="122" spans="1:27" ht="15.5" x14ac:dyDescent="0.25">
      <c r="A122" s="35">
        <f t="shared" ref="A122:A150" si="3">A121+1</f>
        <v>43833</v>
      </c>
      <c r="B122" s="36">
        <f>SUMIFS(СВЦЭМ!$C$33:$C$776,СВЦЭМ!$A$33:$A$776,$A122,СВЦЭМ!$B$33:$B$776,B$119)+'СЕТ СН'!$I$9+СВЦЭМ!$D$10+'СЕТ СН'!$I$5-'СЕТ СН'!$I$17</f>
        <v>3743.6081165200003</v>
      </c>
      <c r="C122" s="36">
        <f>SUMIFS(СВЦЭМ!$C$33:$C$776,СВЦЭМ!$A$33:$A$776,$A122,СВЦЭМ!$B$33:$B$776,C$119)+'СЕТ СН'!$I$9+СВЦЭМ!$D$10+'СЕТ СН'!$I$5-'СЕТ СН'!$I$17</f>
        <v>3740.6403025499999</v>
      </c>
      <c r="D122" s="36">
        <f>SUMIFS(СВЦЭМ!$C$33:$C$776,СВЦЭМ!$A$33:$A$776,$A122,СВЦЭМ!$B$33:$B$776,D$119)+'СЕТ СН'!$I$9+СВЦЭМ!$D$10+'СЕТ СН'!$I$5-'СЕТ СН'!$I$17</f>
        <v>3755.4264562899998</v>
      </c>
      <c r="E122" s="36">
        <f>SUMIFS(СВЦЭМ!$C$33:$C$776,СВЦЭМ!$A$33:$A$776,$A122,СВЦЭМ!$B$33:$B$776,E$119)+'СЕТ СН'!$I$9+СВЦЭМ!$D$10+'СЕТ СН'!$I$5-'СЕТ СН'!$I$17</f>
        <v>3790.6872117799999</v>
      </c>
      <c r="F122" s="36">
        <f>SUMIFS(СВЦЭМ!$C$33:$C$776,СВЦЭМ!$A$33:$A$776,$A122,СВЦЭМ!$B$33:$B$776,F$119)+'СЕТ СН'!$I$9+СВЦЭМ!$D$10+'СЕТ СН'!$I$5-'СЕТ СН'!$I$17</f>
        <v>3795.5956244099998</v>
      </c>
      <c r="G122" s="36">
        <f>SUMIFS(СВЦЭМ!$C$33:$C$776,СВЦЭМ!$A$33:$A$776,$A122,СВЦЭМ!$B$33:$B$776,G$119)+'СЕТ СН'!$I$9+СВЦЭМ!$D$10+'СЕТ СН'!$I$5-'СЕТ СН'!$I$17</f>
        <v>3789.7552107400002</v>
      </c>
      <c r="H122" s="36">
        <f>SUMIFS(СВЦЭМ!$C$33:$C$776,СВЦЭМ!$A$33:$A$776,$A122,СВЦЭМ!$B$33:$B$776,H$119)+'СЕТ СН'!$I$9+СВЦЭМ!$D$10+'СЕТ СН'!$I$5-'СЕТ СН'!$I$17</f>
        <v>3779.61756092</v>
      </c>
      <c r="I122" s="36">
        <f>SUMIFS(СВЦЭМ!$C$33:$C$776,СВЦЭМ!$A$33:$A$776,$A122,СВЦЭМ!$B$33:$B$776,I$119)+'СЕТ СН'!$I$9+СВЦЭМ!$D$10+'СЕТ СН'!$I$5-'СЕТ СН'!$I$17</f>
        <v>3771.6875741499998</v>
      </c>
      <c r="J122" s="36">
        <f>SUMIFS(СВЦЭМ!$C$33:$C$776,СВЦЭМ!$A$33:$A$776,$A122,СВЦЭМ!$B$33:$B$776,J$119)+'СЕТ СН'!$I$9+СВЦЭМ!$D$10+'СЕТ СН'!$I$5-'СЕТ СН'!$I$17</f>
        <v>3743.5367531900001</v>
      </c>
      <c r="K122" s="36">
        <f>SUMIFS(СВЦЭМ!$C$33:$C$776,СВЦЭМ!$A$33:$A$776,$A122,СВЦЭМ!$B$33:$B$776,K$119)+'СЕТ СН'!$I$9+СВЦЭМ!$D$10+'СЕТ СН'!$I$5-'СЕТ СН'!$I$17</f>
        <v>3719.9484393299999</v>
      </c>
      <c r="L122" s="36">
        <f>SUMIFS(СВЦЭМ!$C$33:$C$776,СВЦЭМ!$A$33:$A$776,$A122,СВЦЭМ!$B$33:$B$776,L$119)+'СЕТ СН'!$I$9+СВЦЭМ!$D$10+'СЕТ СН'!$I$5-'СЕТ СН'!$I$17</f>
        <v>3705.2820390400002</v>
      </c>
      <c r="M122" s="36">
        <f>SUMIFS(СВЦЭМ!$C$33:$C$776,СВЦЭМ!$A$33:$A$776,$A122,СВЦЭМ!$B$33:$B$776,M$119)+'СЕТ СН'!$I$9+СВЦЭМ!$D$10+'СЕТ СН'!$I$5-'СЕТ СН'!$I$17</f>
        <v>3705.4101507699997</v>
      </c>
      <c r="N122" s="36">
        <f>SUMIFS(СВЦЭМ!$C$33:$C$776,СВЦЭМ!$A$33:$A$776,$A122,СВЦЭМ!$B$33:$B$776,N$119)+'СЕТ СН'!$I$9+СВЦЭМ!$D$10+'СЕТ СН'!$I$5-'СЕТ СН'!$I$17</f>
        <v>3717.4753846900003</v>
      </c>
      <c r="O122" s="36">
        <f>SUMIFS(СВЦЭМ!$C$33:$C$776,СВЦЭМ!$A$33:$A$776,$A122,СВЦЭМ!$B$33:$B$776,O$119)+'СЕТ СН'!$I$9+СВЦЭМ!$D$10+'СЕТ СН'!$I$5-'СЕТ СН'!$I$17</f>
        <v>3719.0219065000001</v>
      </c>
      <c r="P122" s="36">
        <f>SUMIFS(СВЦЭМ!$C$33:$C$776,СВЦЭМ!$A$33:$A$776,$A122,СВЦЭМ!$B$33:$B$776,P$119)+'СЕТ СН'!$I$9+СВЦЭМ!$D$10+'СЕТ СН'!$I$5-'СЕТ СН'!$I$17</f>
        <v>3741.3106281199998</v>
      </c>
      <c r="Q122" s="36">
        <f>SUMIFS(СВЦЭМ!$C$33:$C$776,СВЦЭМ!$A$33:$A$776,$A122,СВЦЭМ!$B$33:$B$776,Q$119)+'СЕТ СН'!$I$9+СВЦЭМ!$D$10+'СЕТ СН'!$I$5-'СЕТ СН'!$I$17</f>
        <v>3752.4563570600003</v>
      </c>
      <c r="R122" s="36">
        <f>SUMIFS(СВЦЭМ!$C$33:$C$776,СВЦЭМ!$A$33:$A$776,$A122,СВЦЭМ!$B$33:$B$776,R$119)+'СЕТ СН'!$I$9+СВЦЭМ!$D$10+'СЕТ СН'!$I$5-'СЕТ СН'!$I$17</f>
        <v>3750.4527364999999</v>
      </c>
      <c r="S122" s="36">
        <f>SUMIFS(СВЦЭМ!$C$33:$C$776,СВЦЭМ!$A$33:$A$776,$A122,СВЦЭМ!$B$33:$B$776,S$119)+'СЕТ СН'!$I$9+СВЦЭМ!$D$10+'СЕТ СН'!$I$5-'СЕТ СН'!$I$17</f>
        <v>3711.6628659200001</v>
      </c>
      <c r="T122" s="36">
        <f>SUMIFS(СВЦЭМ!$C$33:$C$776,СВЦЭМ!$A$33:$A$776,$A122,СВЦЭМ!$B$33:$B$776,T$119)+'СЕТ СН'!$I$9+СВЦЭМ!$D$10+'СЕТ СН'!$I$5-'СЕТ СН'!$I$17</f>
        <v>3684.33125617</v>
      </c>
      <c r="U122" s="36">
        <f>SUMIFS(СВЦЭМ!$C$33:$C$776,СВЦЭМ!$A$33:$A$776,$A122,СВЦЭМ!$B$33:$B$776,U$119)+'СЕТ СН'!$I$9+СВЦЭМ!$D$10+'СЕТ СН'!$I$5-'СЕТ СН'!$I$17</f>
        <v>3689.4850780699999</v>
      </c>
      <c r="V122" s="36">
        <f>SUMIFS(СВЦЭМ!$C$33:$C$776,СВЦЭМ!$A$33:$A$776,$A122,СВЦЭМ!$B$33:$B$776,V$119)+'СЕТ СН'!$I$9+СВЦЭМ!$D$10+'СЕТ СН'!$I$5-'СЕТ СН'!$I$17</f>
        <v>3710.32397369</v>
      </c>
      <c r="W122" s="36">
        <f>SUMIFS(СВЦЭМ!$C$33:$C$776,СВЦЭМ!$A$33:$A$776,$A122,СВЦЭМ!$B$33:$B$776,W$119)+'СЕТ СН'!$I$9+СВЦЭМ!$D$10+'СЕТ СН'!$I$5-'СЕТ СН'!$I$17</f>
        <v>3726.0134389700002</v>
      </c>
      <c r="X122" s="36">
        <f>SUMIFS(СВЦЭМ!$C$33:$C$776,СВЦЭМ!$A$33:$A$776,$A122,СВЦЭМ!$B$33:$B$776,X$119)+'СЕТ СН'!$I$9+СВЦЭМ!$D$10+'СЕТ СН'!$I$5-'СЕТ СН'!$I$17</f>
        <v>3738.3816746299999</v>
      </c>
      <c r="Y122" s="36">
        <f>SUMIFS(СВЦЭМ!$C$33:$C$776,СВЦЭМ!$A$33:$A$776,$A122,СВЦЭМ!$B$33:$B$776,Y$119)+'СЕТ СН'!$I$9+СВЦЭМ!$D$10+'СЕТ СН'!$I$5-'СЕТ СН'!$I$17</f>
        <v>3746.22935246</v>
      </c>
    </row>
    <row r="123" spans="1:27" ht="15.5" x14ac:dyDescent="0.25">
      <c r="A123" s="35">
        <f t="shared" si="3"/>
        <v>43834</v>
      </c>
      <c r="B123" s="36">
        <f>SUMIFS(СВЦЭМ!$C$33:$C$776,СВЦЭМ!$A$33:$A$776,$A123,СВЦЭМ!$B$33:$B$776,B$119)+'СЕТ СН'!$I$9+СВЦЭМ!$D$10+'СЕТ СН'!$I$5-'СЕТ СН'!$I$17</f>
        <v>3748.96357653</v>
      </c>
      <c r="C123" s="36">
        <f>SUMIFS(СВЦЭМ!$C$33:$C$776,СВЦЭМ!$A$33:$A$776,$A123,СВЦЭМ!$B$33:$B$776,C$119)+'СЕТ СН'!$I$9+СВЦЭМ!$D$10+'СЕТ СН'!$I$5-'СЕТ СН'!$I$17</f>
        <v>3767.0399274599999</v>
      </c>
      <c r="D123" s="36">
        <f>SUMIFS(СВЦЭМ!$C$33:$C$776,СВЦЭМ!$A$33:$A$776,$A123,СВЦЭМ!$B$33:$B$776,D$119)+'СЕТ СН'!$I$9+СВЦЭМ!$D$10+'СЕТ СН'!$I$5-'СЕТ СН'!$I$17</f>
        <v>3771.3931524999998</v>
      </c>
      <c r="E123" s="36">
        <f>SUMIFS(СВЦЭМ!$C$33:$C$776,СВЦЭМ!$A$33:$A$776,$A123,СВЦЭМ!$B$33:$B$776,E$119)+'СЕТ СН'!$I$9+СВЦЭМ!$D$10+'СЕТ СН'!$I$5-'СЕТ СН'!$I$17</f>
        <v>3778.0675957200001</v>
      </c>
      <c r="F123" s="36">
        <f>SUMIFS(СВЦЭМ!$C$33:$C$776,СВЦЭМ!$A$33:$A$776,$A123,СВЦЭМ!$B$33:$B$776,F$119)+'СЕТ СН'!$I$9+СВЦЭМ!$D$10+'СЕТ СН'!$I$5-'СЕТ СН'!$I$17</f>
        <v>3768.7517184200001</v>
      </c>
      <c r="G123" s="36">
        <f>SUMIFS(СВЦЭМ!$C$33:$C$776,СВЦЭМ!$A$33:$A$776,$A123,СВЦЭМ!$B$33:$B$776,G$119)+'СЕТ СН'!$I$9+СВЦЭМ!$D$10+'СЕТ СН'!$I$5-'СЕТ СН'!$I$17</f>
        <v>3769.9673653199998</v>
      </c>
      <c r="H123" s="36">
        <f>SUMIFS(СВЦЭМ!$C$33:$C$776,СВЦЭМ!$A$33:$A$776,$A123,СВЦЭМ!$B$33:$B$776,H$119)+'СЕТ СН'!$I$9+СВЦЭМ!$D$10+'СЕТ СН'!$I$5-'СЕТ СН'!$I$17</f>
        <v>3776.7660938899999</v>
      </c>
      <c r="I123" s="36">
        <f>SUMIFS(СВЦЭМ!$C$33:$C$776,СВЦЭМ!$A$33:$A$776,$A123,СВЦЭМ!$B$33:$B$776,I$119)+'СЕТ СН'!$I$9+СВЦЭМ!$D$10+'СЕТ СН'!$I$5-'СЕТ СН'!$I$17</f>
        <v>3770.2227891000002</v>
      </c>
      <c r="J123" s="36">
        <f>SUMIFS(СВЦЭМ!$C$33:$C$776,СВЦЭМ!$A$33:$A$776,$A123,СВЦЭМ!$B$33:$B$776,J$119)+'СЕТ СН'!$I$9+СВЦЭМ!$D$10+'СЕТ СН'!$I$5-'СЕТ СН'!$I$17</f>
        <v>3750.91483621</v>
      </c>
      <c r="K123" s="36">
        <f>SUMIFS(СВЦЭМ!$C$33:$C$776,СВЦЭМ!$A$33:$A$776,$A123,СВЦЭМ!$B$33:$B$776,K$119)+'СЕТ СН'!$I$9+СВЦЭМ!$D$10+'СЕТ СН'!$I$5-'СЕТ СН'!$I$17</f>
        <v>3718.97300331</v>
      </c>
      <c r="L123" s="36">
        <f>SUMIFS(СВЦЭМ!$C$33:$C$776,СВЦЭМ!$A$33:$A$776,$A123,СВЦЭМ!$B$33:$B$776,L$119)+'СЕТ СН'!$I$9+СВЦЭМ!$D$10+'СЕТ СН'!$I$5-'СЕТ СН'!$I$17</f>
        <v>3705.2886423999998</v>
      </c>
      <c r="M123" s="36">
        <f>SUMIFS(СВЦЭМ!$C$33:$C$776,СВЦЭМ!$A$33:$A$776,$A123,СВЦЭМ!$B$33:$B$776,M$119)+'СЕТ СН'!$I$9+СВЦЭМ!$D$10+'СЕТ СН'!$I$5-'СЕТ СН'!$I$17</f>
        <v>3709.0020729299999</v>
      </c>
      <c r="N123" s="36">
        <f>SUMIFS(СВЦЭМ!$C$33:$C$776,СВЦЭМ!$A$33:$A$776,$A123,СВЦЭМ!$B$33:$B$776,N$119)+'СЕТ СН'!$I$9+СВЦЭМ!$D$10+'СЕТ СН'!$I$5-'СЕТ СН'!$I$17</f>
        <v>3725.54039195</v>
      </c>
      <c r="O123" s="36">
        <f>SUMIFS(СВЦЭМ!$C$33:$C$776,СВЦЭМ!$A$33:$A$776,$A123,СВЦЭМ!$B$33:$B$776,O$119)+'СЕТ СН'!$I$9+СВЦЭМ!$D$10+'СЕТ СН'!$I$5-'СЕТ СН'!$I$17</f>
        <v>3713.43867615</v>
      </c>
      <c r="P123" s="36">
        <f>SUMIFS(СВЦЭМ!$C$33:$C$776,СВЦЭМ!$A$33:$A$776,$A123,СВЦЭМ!$B$33:$B$776,P$119)+'СЕТ СН'!$I$9+СВЦЭМ!$D$10+'СЕТ СН'!$I$5-'СЕТ СН'!$I$17</f>
        <v>3723.3907706999998</v>
      </c>
      <c r="Q123" s="36">
        <f>SUMIFS(СВЦЭМ!$C$33:$C$776,СВЦЭМ!$A$33:$A$776,$A123,СВЦЭМ!$B$33:$B$776,Q$119)+'СЕТ СН'!$I$9+СВЦЭМ!$D$10+'СЕТ СН'!$I$5-'СЕТ СН'!$I$17</f>
        <v>3747.8735253200002</v>
      </c>
      <c r="R123" s="36">
        <f>SUMIFS(СВЦЭМ!$C$33:$C$776,СВЦЭМ!$A$33:$A$776,$A123,СВЦЭМ!$B$33:$B$776,R$119)+'СЕТ СН'!$I$9+СВЦЭМ!$D$10+'СЕТ СН'!$I$5-'СЕТ СН'!$I$17</f>
        <v>3744.0227204500002</v>
      </c>
      <c r="S123" s="36">
        <f>SUMIFS(СВЦЭМ!$C$33:$C$776,СВЦЭМ!$A$33:$A$776,$A123,СВЦЭМ!$B$33:$B$776,S$119)+'СЕТ СН'!$I$9+СВЦЭМ!$D$10+'СЕТ СН'!$I$5-'СЕТ СН'!$I$17</f>
        <v>3740.0393126700001</v>
      </c>
      <c r="T123" s="36">
        <f>SUMIFS(СВЦЭМ!$C$33:$C$776,СВЦЭМ!$A$33:$A$776,$A123,СВЦЭМ!$B$33:$B$776,T$119)+'СЕТ СН'!$I$9+СВЦЭМ!$D$10+'СЕТ СН'!$I$5-'СЕТ СН'!$I$17</f>
        <v>3686.9232970799999</v>
      </c>
      <c r="U123" s="36">
        <f>SUMIFS(СВЦЭМ!$C$33:$C$776,СВЦЭМ!$A$33:$A$776,$A123,СВЦЭМ!$B$33:$B$776,U$119)+'СЕТ СН'!$I$9+СВЦЭМ!$D$10+'СЕТ СН'!$I$5-'СЕТ СН'!$I$17</f>
        <v>3692.0789120899999</v>
      </c>
      <c r="V123" s="36">
        <f>SUMIFS(СВЦЭМ!$C$33:$C$776,СВЦЭМ!$A$33:$A$776,$A123,СВЦЭМ!$B$33:$B$776,V$119)+'СЕТ СН'!$I$9+СВЦЭМ!$D$10+'СЕТ СН'!$I$5-'СЕТ СН'!$I$17</f>
        <v>3714.7919658000001</v>
      </c>
      <c r="W123" s="36">
        <f>SUMIFS(СВЦЭМ!$C$33:$C$776,СВЦЭМ!$A$33:$A$776,$A123,СВЦЭМ!$B$33:$B$776,W$119)+'СЕТ СН'!$I$9+СВЦЭМ!$D$10+'СЕТ СН'!$I$5-'СЕТ СН'!$I$17</f>
        <v>3719.4905786200002</v>
      </c>
      <c r="X123" s="36">
        <f>SUMIFS(СВЦЭМ!$C$33:$C$776,СВЦЭМ!$A$33:$A$776,$A123,СВЦЭМ!$B$33:$B$776,X$119)+'СЕТ СН'!$I$9+СВЦЭМ!$D$10+'СЕТ СН'!$I$5-'СЕТ СН'!$I$17</f>
        <v>3730.7900981100001</v>
      </c>
      <c r="Y123" s="36">
        <f>SUMIFS(СВЦЭМ!$C$33:$C$776,СВЦЭМ!$A$33:$A$776,$A123,СВЦЭМ!$B$33:$B$776,Y$119)+'СЕТ СН'!$I$9+СВЦЭМ!$D$10+'СЕТ СН'!$I$5-'СЕТ СН'!$I$17</f>
        <v>3735.1823890800001</v>
      </c>
    </row>
    <row r="124" spans="1:27" ht="15.5" x14ac:dyDescent="0.25">
      <c r="A124" s="35">
        <f t="shared" si="3"/>
        <v>43835</v>
      </c>
      <c r="B124" s="36">
        <f>SUMIFS(СВЦЭМ!$C$33:$C$776,СВЦЭМ!$A$33:$A$776,$A124,СВЦЭМ!$B$33:$B$776,B$119)+'СЕТ СН'!$I$9+СВЦЭМ!$D$10+'СЕТ СН'!$I$5-'СЕТ СН'!$I$17</f>
        <v>3713.96277083</v>
      </c>
      <c r="C124" s="36">
        <f>SUMIFS(СВЦЭМ!$C$33:$C$776,СВЦЭМ!$A$33:$A$776,$A124,СВЦЭМ!$B$33:$B$776,C$119)+'СЕТ СН'!$I$9+СВЦЭМ!$D$10+'СЕТ СН'!$I$5-'СЕТ СН'!$I$17</f>
        <v>3726.6207068799999</v>
      </c>
      <c r="D124" s="36">
        <f>SUMIFS(СВЦЭМ!$C$33:$C$776,СВЦЭМ!$A$33:$A$776,$A124,СВЦЭМ!$B$33:$B$776,D$119)+'СЕТ СН'!$I$9+СВЦЭМ!$D$10+'СЕТ СН'!$I$5-'СЕТ СН'!$I$17</f>
        <v>3745.91780113</v>
      </c>
      <c r="E124" s="36">
        <f>SUMIFS(СВЦЭМ!$C$33:$C$776,СВЦЭМ!$A$33:$A$776,$A124,СВЦЭМ!$B$33:$B$776,E$119)+'СЕТ СН'!$I$9+СВЦЭМ!$D$10+'СЕТ СН'!$I$5-'СЕТ СН'!$I$17</f>
        <v>3785.73997224</v>
      </c>
      <c r="F124" s="36">
        <f>SUMIFS(СВЦЭМ!$C$33:$C$776,СВЦЭМ!$A$33:$A$776,$A124,СВЦЭМ!$B$33:$B$776,F$119)+'СЕТ СН'!$I$9+СВЦЭМ!$D$10+'СЕТ СН'!$I$5-'СЕТ СН'!$I$17</f>
        <v>3789.44156346</v>
      </c>
      <c r="G124" s="36">
        <f>SUMIFS(СВЦЭМ!$C$33:$C$776,СВЦЭМ!$A$33:$A$776,$A124,СВЦЭМ!$B$33:$B$776,G$119)+'СЕТ СН'!$I$9+СВЦЭМ!$D$10+'СЕТ СН'!$I$5-'СЕТ СН'!$I$17</f>
        <v>3766.2191130800002</v>
      </c>
      <c r="H124" s="36">
        <f>SUMIFS(СВЦЭМ!$C$33:$C$776,СВЦЭМ!$A$33:$A$776,$A124,СВЦЭМ!$B$33:$B$776,H$119)+'СЕТ СН'!$I$9+СВЦЭМ!$D$10+'СЕТ СН'!$I$5-'СЕТ СН'!$I$17</f>
        <v>3757.4172812000002</v>
      </c>
      <c r="I124" s="36">
        <f>SUMIFS(СВЦЭМ!$C$33:$C$776,СВЦЭМ!$A$33:$A$776,$A124,СВЦЭМ!$B$33:$B$776,I$119)+'СЕТ СН'!$I$9+СВЦЭМ!$D$10+'СЕТ СН'!$I$5-'СЕТ СН'!$I$17</f>
        <v>3739.5144636</v>
      </c>
      <c r="J124" s="36">
        <f>SUMIFS(СВЦЭМ!$C$33:$C$776,СВЦЭМ!$A$33:$A$776,$A124,СВЦЭМ!$B$33:$B$776,J$119)+'СЕТ СН'!$I$9+СВЦЭМ!$D$10+'СЕТ СН'!$I$5-'СЕТ СН'!$I$17</f>
        <v>3724.1322977099999</v>
      </c>
      <c r="K124" s="36">
        <f>SUMIFS(СВЦЭМ!$C$33:$C$776,СВЦЭМ!$A$33:$A$776,$A124,СВЦЭМ!$B$33:$B$776,K$119)+'СЕТ СН'!$I$9+СВЦЭМ!$D$10+'СЕТ СН'!$I$5-'СЕТ СН'!$I$17</f>
        <v>3696.40293901</v>
      </c>
      <c r="L124" s="36">
        <f>SUMIFS(СВЦЭМ!$C$33:$C$776,СВЦЭМ!$A$33:$A$776,$A124,СВЦЭМ!$B$33:$B$776,L$119)+'СЕТ СН'!$I$9+СВЦЭМ!$D$10+'СЕТ СН'!$I$5-'СЕТ СН'!$I$17</f>
        <v>3673.8030776599999</v>
      </c>
      <c r="M124" s="36">
        <f>SUMIFS(СВЦЭМ!$C$33:$C$776,СВЦЭМ!$A$33:$A$776,$A124,СВЦЭМ!$B$33:$B$776,M$119)+'СЕТ СН'!$I$9+СВЦЭМ!$D$10+'СЕТ СН'!$I$5-'СЕТ СН'!$I$17</f>
        <v>3684.3306568799999</v>
      </c>
      <c r="N124" s="36">
        <f>SUMIFS(СВЦЭМ!$C$33:$C$776,СВЦЭМ!$A$33:$A$776,$A124,СВЦЭМ!$B$33:$B$776,N$119)+'СЕТ СН'!$I$9+СВЦЭМ!$D$10+'СЕТ СН'!$I$5-'СЕТ СН'!$I$17</f>
        <v>3692.38813441</v>
      </c>
      <c r="O124" s="36">
        <f>SUMIFS(СВЦЭМ!$C$33:$C$776,СВЦЭМ!$A$33:$A$776,$A124,СВЦЭМ!$B$33:$B$776,O$119)+'СЕТ СН'!$I$9+СВЦЭМ!$D$10+'СЕТ СН'!$I$5-'СЕТ СН'!$I$17</f>
        <v>3685.9071697200002</v>
      </c>
      <c r="P124" s="36">
        <f>SUMIFS(СВЦЭМ!$C$33:$C$776,СВЦЭМ!$A$33:$A$776,$A124,СВЦЭМ!$B$33:$B$776,P$119)+'СЕТ СН'!$I$9+СВЦЭМ!$D$10+'СЕТ СН'!$I$5-'СЕТ СН'!$I$17</f>
        <v>3702.0885174</v>
      </c>
      <c r="Q124" s="36">
        <f>SUMIFS(СВЦЭМ!$C$33:$C$776,СВЦЭМ!$A$33:$A$776,$A124,СВЦЭМ!$B$33:$B$776,Q$119)+'СЕТ СН'!$I$9+СВЦЭМ!$D$10+'СЕТ СН'!$I$5-'СЕТ СН'!$I$17</f>
        <v>3712.1730670000002</v>
      </c>
      <c r="R124" s="36">
        <f>SUMIFS(СВЦЭМ!$C$33:$C$776,СВЦЭМ!$A$33:$A$776,$A124,СВЦЭМ!$B$33:$B$776,R$119)+'СЕТ СН'!$I$9+СВЦЭМ!$D$10+'СЕТ СН'!$I$5-'СЕТ СН'!$I$17</f>
        <v>3709.5022968200001</v>
      </c>
      <c r="S124" s="36">
        <f>SUMIFS(СВЦЭМ!$C$33:$C$776,СВЦЭМ!$A$33:$A$776,$A124,СВЦЭМ!$B$33:$B$776,S$119)+'СЕТ СН'!$I$9+СВЦЭМ!$D$10+'СЕТ СН'!$I$5-'СЕТ СН'!$I$17</f>
        <v>3682.6854710699999</v>
      </c>
      <c r="T124" s="36">
        <f>SUMIFS(СВЦЭМ!$C$33:$C$776,СВЦЭМ!$A$33:$A$776,$A124,СВЦЭМ!$B$33:$B$776,T$119)+'СЕТ СН'!$I$9+СВЦЭМ!$D$10+'СЕТ СН'!$I$5-'СЕТ СН'!$I$17</f>
        <v>3642.1533170100001</v>
      </c>
      <c r="U124" s="36">
        <f>SUMIFS(СВЦЭМ!$C$33:$C$776,СВЦЭМ!$A$33:$A$776,$A124,СВЦЭМ!$B$33:$B$776,U$119)+'СЕТ СН'!$I$9+СВЦЭМ!$D$10+'СЕТ СН'!$I$5-'СЕТ СН'!$I$17</f>
        <v>3654.2481974500001</v>
      </c>
      <c r="V124" s="36">
        <f>SUMIFS(СВЦЭМ!$C$33:$C$776,СВЦЭМ!$A$33:$A$776,$A124,СВЦЭМ!$B$33:$B$776,V$119)+'СЕТ СН'!$I$9+СВЦЭМ!$D$10+'СЕТ СН'!$I$5-'СЕТ СН'!$I$17</f>
        <v>3675.0880101399998</v>
      </c>
      <c r="W124" s="36">
        <f>SUMIFS(СВЦЭМ!$C$33:$C$776,СВЦЭМ!$A$33:$A$776,$A124,СВЦЭМ!$B$33:$B$776,W$119)+'СЕТ СН'!$I$9+СВЦЭМ!$D$10+'СЕТ СН'!$I$5-'СЕТ СН'!$I$17</f>
        <v>3685.0665070200002</v>
      </c>
      <c r="X124" s="36">
        <f>SUMIFS(СВЦЭМ!$C$33:$C$776,СВЦЭМ!$A$33:$A$776,$A124,СВЦЭМ!$B$33:$B$776,X$119)+'СЕТ СН'!$I$9+СВЦЭМ!$D$10+'СЕТ СН'!$I$5-'СЕТ СН'!$I$17</f>
        <v>3694.9975793600001</v>
      </c>
      <c r="Y124" s="36">
        <f>SUMIFS(СВЦЭМ!$C$33:$C$776,СВЦЭМ!$A$33:$A$776,$A124,СВЦЭМ!$B$33:$B$776,Y$119)+'СЕТ СН'!$I$9+СВЦЭМ!$D$10+'СЕТ СН'!$I$5-'СЕТ СН'!$I$17</f>
        <v>3705.54649638</v>
      </c>
    </row>
    <row r="125" spans="1:27" ht="15.5" x14ac:dyDescent="0.25">
      <c r="A125" s="35">
        <f t="shared" si="3"/>
        <v>43836</v>
      </c>
      <c r="B125" s="36">
        <f>SUMIFS(СВЦЭМ!$C$33:$C$776,СВЦЭМ!$A$33:$A$776,$A125,СВЦЭМ!$B$33:$B$776,B$119)+'СЕТ СН'!$I$9+СВЦЭМ!$D$10+'СЕТ СН'!$I$5-'СЕТ СН'!$I$17</f>
        <v>3734.0998250600001</v>
      </c>
      <c r="C125" s="36">
        <f>SUMIFS(СВЦЭМ!$C$33:$C$776,СВЦЭМ!$A$33:$A$776,$A125,СВЦЭМ!$B$33:$B$776,C$119)+'СЕТ СН'!$I$9+СВЦЭМ!$D$10+'СЕТ СН'!$I$5-'СЕТ СН'!$I$17</f>
        <v>3725.0460004000001</v>
      </c>
      <c r="D125" s="36">
        <f>SUMIFS(СВЦЭМ!$C$33:$C$776,СВЦЭМ!$A$33:$A$776,$A125,СВЦЭМ!$B$33:$B$776,D$119)+'СЕТ СН'!$I$9+СВЦЭМ!$D$10+'СЕТ СН'!$I$5-'СЕТ СН'!$I$17</f>
        <v>3742.3259722100001</v>
      </c>
      <c r="E125" s="36">
        <f>SUMIFS(СВЦЭМ!$C$33:$C$776,СВЦЭМ!$A$33:$A$776,$A125,СВЦЭМ!$B$33:$B$776,E$119)+'СЕТ СН'!$I$9+СВЦЭМ!$D$10+'СЕТ СН'!$I$5-'СЕТ СН'!$I$17</f>
        <v>3764.7055721799998</v>
      </c>
      <c r="F125" s="36">
        <f>SUMIFS(СВЦЭМ!$C$33:$C$776,СВЦЭМ!$A$33:$A$776,$A125,СВЦЭМ!$B$33:$B$776,F$119)+'СЕТ СН'!$I$9+СВЦЭМ!$D$10+'СЕТ СН'!$I$5-'СЕТ СН'!$I$17</f>
        <v>3783.7799952</v>
      </c>
      <c r="G125" s="36">
        <f>SUMIFS(СВЦЭМ!$C$33:$C$776,СВЦЭМ!$A$33:$A$776,$A125,СВЦЭМ!$B$33:$B$776,G$119)+'СЕТ СН'!$I$9+СВЦЭМ!$D$10+'СЕТ СН'!$I$5-'СЕТ СН'!$I$17</f>
        <v>3775.3589444999998</v>
      </c>
      <c r="H125" s="36">
        <f>SUMIFS(СВЦЭМ!$C$33:$C$776,СВЦЭМ!$A$33:$A$776,$A125,СВЦЭМ!$B$33:$B$776,H$119)+'СЕТ СН'!$I$9+СВЦЭМ!$D$10+'СЕТ СН'!$I$5-'СЕТ СН'!$I$17</f>
        <v>3764.4943354799998</v>
      </c>
      <c r="I125" s="36">
        <f>SUMIFS(СВЦЭМ!$C$33:$C$776,СВЦЭМ!$A$33:$A$776,$A125,СВЦЭМ!$B$33:$B$776,I$119)+'СЕТ СН'!$I$9+СВЦЭМ!$D$10+'СЕТ СН'!$I$5-'СЕТ СН'!$I$17</f>
        <v>3752.55206722</v>
      </c>
      <c r="J125" s="36">
        <f>SUMIFS(СВЦЭМ!$C$33:$C$776,СВЦЭМ!$A$33:$A$776,$A125,СВЦЭМ!$B$33:$B$776,J$119)+'СЕТ СН'!$I$9+СВЦЭМ!$D$10+'СЕТ СН'!$I$5-'СЕТ СН'!$I$17</f>
        <v>3722.34466647</v>
      </c>
      <c r="K125" s="36">
        <f>SUMIFS(СВЦЭМ!$C$33:$C$776,СВЦЭМ!$A$33:$A$776,$A125,СВЦЭМ!$B$33:$B$776,K$119)+'СЕТ СН'!$I$9+СВЦЭМ!$D$10+'СЕТ СН'!$I$5-'СЕТ СН'!$I$17</f>
        <v>3697.3974788800001</v>
      </c>
      <c r="L125" s="36">
        <f>SUMIFS(СВЦЭМ!$C$33:$C$776,СВЦЭМ!$A$33:$A$776,$A125,СВЦЭМ!$B$33:$B$776,L$119)+'СЕТ СН'!$I$9+СВЦЭМ!$D$10+'СЕТ СН'!$I$5-'СЕТ СН'!$I$17</f>
        <v>3682.1181818</v>
      </c>
      <c r="M125" s="36">
        <f>SUMIFS(СВЦЭМ!$C$33:$C$776,СВЦЭМ!$A$33:$A$776,$A125,СВЦЭМ!$B$33:$B$776,M$119)+'СЕТ СН'!$I$9+СВЦЭМ!$D$10+'СЕТ СН'!$I$5-'СЕТ СН'!$I$17</f>
        <v>3676.2111805499999</v>
      </c>
      <c r="N125" s="36">
        <f>SUMIFS(СВЦЭМ!$C$33:$C$776,СВЦЭМ!$A$33:$A$776,$A125,СВЦЭМ!$B$33:$B$776,N$119)+'СЕТ СН'!$I$9+СВЦЭМ!$D$10+'СЕТ СН'!$I$5-'СЕТ СН'!$I$17</f>
        <v>3699.6850431600001</v>
      </c>
      <c r="O125" s="36">
        <f>SUMIFS(СВЦЭМ!$C$33:$C$776,СВЦЭМ!$A$33:$A$776,$A125,СВЦЭМ!$B$33:$B$776,O$119)+'СЕТ СН'!$I$9+СВЦЭМ!$D$10+'СЕТ СН'!$I$5-'СЕТ СН'!$I$17</f>
        <v>3693.6431572299998</v>
      </c>
      <c r="P125" s="36">
        <f>SUMIFS(СВЦЭМ!$C$33:$C$776,СВЦЭМ!$A$33:$A$776,$A125,СВЦЭМ!$B$33:$B$776,P$119)+'СЕТ СН'!$I$9+СВЦЭМ!$D$10+'СЕТ СН'!$I$5-'СЕТ СН'!$I$17</f>
        <v>3712.5442718100003</v>
      </c>
      <c r="Q125" s="36">
        <f>SUMIFS(СВЦЭМ!$C$33:$C$776,СВЦЭМ!$A$33:$A$776,$A125,СВЦЭМ!$B$33:$B$776,Q$119)+'СЕТ СН'!$I$9+СВЦЭМ!$D$10+'СЕТ СН'!$I$5-'СЕТ СН'!$I$17</f>
        <v>3721.7591909600001</v>
      </c>
      <c r="R125" s="36">
        <f>SUMIFS(СВЦЭМ!$C$33:$C$776,СВЦЭМ!$A$33:$A$776,$A125,СВЦЭМ!$B$33:$B$776,R$119)+'СЕТ СН'!$I$9+СВЦЭМ!$D$10+'СЕТ СН'!$I$5-'СЕТ СН'!$I$17</f>
        <v>3712.3459993699998</v>
      </c>
      <c r="S125" s="36">
        <f>SUMIFS(СВЦЭМ!$C$33:$C$776,СВЦЭМ!$A$33:$A$776,$A125,СВЦЭМ!$B$33:$B$776,S$119)+'СЕТ СН'!$I$9+СВЦЭМ!$D$10+'СЕТ СН'!$I$5-'СЕТ СН'!$I$17</f>
        <v>3689.1996229199999</v>
      </c>
      <c r="T125" s="36">
        <f>SUMIFS(СВЦЭМ!$C$33:$C$776,СВЦЭМ!$A$33:$A$776,$A125,СВЦЭМ!$B$33:$B$776,T$119)+'СЕТ СН'!$I$9+СВЦЭМ!$D$10+'СЕТ СН'!$I$5-'СЕТ СН'!$I$17</f>
        <v>3643.88743677</v>
      </c>
      <c r="U125" s="36">
        <f>SUMIFS(СВЦЭМ!$C$33:$C$776,СВЦЭМ!$A$33:$A$776,$A125,СВЦЭМ!$B$33:$B$776,U$119)+'СЕТ СН'!$I$9+СВЦЭМ!$D$10+'СЕТ СН'!$I$5-'СЕТ СН'!$I$17</f>
        <v>3654.9893008600002</v>
      </c>
      <c r="V125" s="36">
        <f>SUMIFS(СВЦЭМ!$C$33:$C$776,СВЦЭМ!$A$33:$A$776,$A125,СВЦЭМ!$B$33:$B$776,V$119)+'СЕТ СН'!$I$9+СВЦЭМ!$D$10+'СЕТ СН'!$I$5-'СЕТ СН'!$I$17</f>
        <v>3688.60775878</v>
      </c>
      <c r="W125" s="36">
        <f>SUMIFS(СВЦЭМ!$C$33:$C$776,СВЦЭМ!$A$33:$A$776,$A125,СВЦЭМ!$B$33:$B$776,W$119)+'СЕТ СН'!$I$9+СВЦЭМ!$D$10+'СЕТ СН'!$I$5-'СЕТ СН'!$I$17</f>
        <v>3701.88815135</v>
      </c>
      <c r="X125" s="36">
        <f>SUMIFS(СВЦЭМ!$C$33:$C$776,СВЦЭМ!$A$33:$A$776,$A125,СВЦЭМ!$B$33:$B$776,X$119)+'СЕТ СН'!$I$9+СВЦЭМ!$D$10+'СЕТ СН'!$I$5-'СЕТ СН'!$I$17</f>
        <v>3715.9288070800003</v>
      </c>
      <c r="Y125" s="36">
        <f>SUMIFS(СВЦЭМ!$C$33:$C$776,СВЦЭМ!$A$33:$A$776,$A125,СВЦЭМ!$B$33:$B$776,Y$119)+'СЕТ СН'!$I$9+СВЦЭМ!$D$10+'СЕТ СН'!$I$5-'СЕТ СН'!$I$17</f>
        <v>3711.6984854900002</v>
      </c>
    </row>
    <row r="126" spans="1:27" ht="15.5" x14ac:dyDescent="0.25">
      <c r="A126" s="35">
        <f t="shared" si="3"/>
        <v>43837</v>
      </c>
      <c r="B126" s="36">
        <f>SUMIFS(СВЦЭМ!$C$33:$C$776,СВЦЭМ!$A$33:$A$776,$A126,СВЦЭМ!$B$33:$B$776,B$119)+'СЕТ СН'!$I$9+СВЦЭМ!$D$10+'СЕТ СН'!$I$5-'СЕТ СН'!$I$17</f>
        <v>3734.27619972</v>
      </c>
      <c r="C126" s="36">
        <f>SUMIFS(СВЦЭМ!$C$33:$C$776,СВЦЭМ!$A$33:$A$776,$A126,СВЦЭМ!$B$33:$B$776,C$119)+'СЕТ СН'!$I$9+СВЦЭМ!$D$10+'СЕТ СН'!$I$5-'СЕТ СН'!$I$17</f>
        <v>3741.1190897900001</v>
      </c>
      <c r="D126" s="36">
        <f>SUMIFS(СВЦЭМ!$C$33:$C$776,СВЦЭМ!$A$33:$A$776,$A126,СВЦЭМ!$B$33:$B$776,D$119)+'СЕТ СН'!$I$9+СВЦЭМ!$D$10+'СЕТ СН'!$I$5-'СЕТ СН'!$I$17</f>
        <v>3756.8062314399999</v>
      </c>
      <c r="E126" s="36">
        <f>SUMIFS(СВЦЭМ!$C$33:$C$776,СВЦЭМ!$A$33:$A$776,$A126,СВЦЭМ!$B$33:$B$776,E$119)+'СЕТ СН'!$I$9+СВЦЭМ!$D$10+'СЕТ СН'!$I$5-'СЕТ СН'!$I$17</f>
        <v>3783.1443119999999</v>
      </c>
      <c r="F126" s="36">
        <f>SUMIFS(СВЦЭМ!$C$33:$C$776,СВЦЭМ!$A$33:$A$776,$A126,СВЦЭМ!$B$33:$B$776,F$119)+'СЕТ СН'!$I$9+СВЦЭМ!$D$10+'СЕТ СН'!$I$5-'СЕТ СН'!$I$17</f>
        <v>3797.8274157999999</v>
      </c>
      <c r="G126" s="36">
        <f>SUMIFS(СВЦЭМ!$C$33:$C$776,СВЦЭМ!$A$33:$A$776,$A126,СВЦЭМ!$B$33:$B$776,G$119)+'СЕТ СН'!$I$9+СВЦЭМ!$D$10+'СЕТ СН'!$I$5-'СЕТ СН'!$I$17</f>
        <v>3786.0929961900001</v>
      </c>
      <c r="H126" s="36">
        <f>SUMIFS(СВЦЭМ!$C$33:$C$776,СВЦЭМ!$A$33:$A$776,$A126,СВЦЭМ!$B$33:$B$776,H$119)+'СЕТ СН'!$I$9+СВЦЭМ!$D$10+'СЕТ СН'!$I$5-'СЕТ СН'!$I$17</f>
        <v>3768.9531254200001</v>
      </c>
      <c r="I126" s="36">
        <f>SUMIFS(СВЦЭМ!$C$33:$C$776,СВЦЭМ!$A$33:$A$776,$A126,СВЦЭМ!$B$33:$B$776,I$119)+'СЕТ СН'!$I$9+СВЦЭМ!$D$10+'СЕТ СН'!$I$5-'СЕТ СН'!$I$17</f>
        <v>3758.3619559700001</v>
      </c>
      <c r="J126" s="36">
        <f>SUMIFS(СВЦЭМ!$C$33:$C$776,СВЦЭМ!$A$33:$A$776,$A126,СВЦЭМ!$B$33:$B$776,J$119)+'СЕТ СН'!$I$9+СВЦЭМ!$D$10+'СЕТ СН'!$I$5-'СЕТ СН'!$I$17</f>
        <v>3734.2010622600001</v>
      </c>
      <c r="K126" s="36">
        <f>SUMIFS(СВЦЭМ!$C$33:$C$776,СВЦЭМ!$A$33:$A$776,$A126,СВЦЭМ!$B$33:$B$776,K$119)+'СЕТ СН'!$I$9+СВЦЭМ!$D$10+'СЕТ СН'!$I$5-'СЕТ СН'!$I$17</f>
        <v>3700.8530082299999</v>
      </c>
      <c r="L126" s="36">
        <f>SUMIFS(СВЦЭМ!$C$33:$C$776,СВЦЭМ!$A$33:$A$776,$A126,СВЦЭМ!$B$33:$B$776,L$119)+'СЕТ СН'!$I$9+СВЦЭМ!$D$10+'СЕТ СН'!$I$5-'СЕТ СН'!$I$17</f>
        <v>3684.8660515800002</v>
      </c>
      <c r="M126" s="36">
        <f>SUMIFS(СВЦЭМ!$C$33:$C$776,СВЦЭМ!$A$33:$A$776,$A126,СВЦЭМ!$B$33:$B$776,M$119)+'СЕТ СН'!$I$9+СВЦЭМ!$D$10+'СЕТ СН'!$I$5-'СЕТ СН'!$I$17</f>
        <v>3676.5893937599999</v>
      </c>
      <c r="N126" s="36">
        <f>SUMIFS(СВЦЭМ!$C$33:$C$776,СВЦЭМ!$A$33:$A$776,$A126,СВЦЭМ!$B$33:$B$776,N$119)+'СЕТ СН'!$I$9+СВЦЭМ!$D$10+'СЕТ СН'!$I$5-'СЕТ СН'!$I$17</f>
        <v>3687.8807691699999</v>
      </c>
      <c r="O126" s="36">
        <f>SUMIFS(СВЦЭМ!$C$33:$C$776,СВЦЭМ!$A$33:$A$776,$A126,СВЦЭМ!$B$33:$B$776,O$119)+'СЕТ СН'!$I$9+СВЦЭМ!$D$10+'СЕТ СН'!$I$5-'СЕТ СН'!$I$17</f>
        <v>3686.9182325699999</v>
      </c>
      <c r="P126" s="36">
        <f>SUMIFS(СВЦЭМ!$C$33:$C$776,СВЦЭМ!$A$33:$A$776,$A126,СВЦЭМ!$B$33:$B$776,P$119)+'СЕТ СН'!$I$9+СВЦЭМ!$D$10+'СЕТ СН'!$I$5-'СЕТ СН'!$I$17</f>
        <v>3697.5870533500001</v>
      </c>
      <c r="Q126" s="36">
        <f>SUMIFS(СВЦЭМ!$C$33:$C$776,СВЦЭМ!$A$33:$A$776,$A126,СВЦЭМ!$B$33:$B$776,Q$119)+'СЕТ СН'!$I$9+СВЦЭМ!$D$10+'СЕТ СН'!$I$5-'СЕТ СН'!$I$17</f>
        <v>3705.7924740399999</v>
      </c>
      <c r="R126" s="36">
        <f>SUMIFS(СВЦЭМ!$C$33:$C$776,СВЦЭМ!$A$33:$A$776,$A126,СВЦЭМ!$B$33:$B$776,R$119)+'СЕТ СН'!$I$9+СВЦЭМ!$D$10+'СЕТ СН'!$I$5-'СЕТ СН'!$I$17</f>
        <v>3706.4858414099999</v>
      </c>
      <c r="S126" s="36">
        <f>SUMIFS(СВЦЭМ!$C$33:$C$776,СВЦЭМ!$A$33:$A$776,$A126,СВЦЭМ!$B$33:$B$776,S$119)+'СЕТ СН'!$I$9+СВЦЭМ!$D$10+'СЕТ СН'!$I$5-'СЕТ СН'!$I$17</f>
        <v>3695.3324543399999</v>
      </c>
      <c r="T126" s="36">
        <f>SUMIFS(СВЦЭМ!$C$33:$C$776,СВЦЭМ!$A$33:$A$776,$A126,СВЦЭМ!$B$33:$B$776,T$119)+'СЕТ СН'!$I$9+СВЦЭМ!$D$10+'СЕТ СН'!$I$5-'СЕТ СН'!$I$17</f>
        <v>3653.8097948300001</v>
      </c>
      <c r="U126" s="36">
        <f>SUMIFS(СВЦЭМ!$C$33:$C$776,СВЦЭМ!$A$33:$A$776,$A126,СВЦЭМ!$B$33:$B$776,U$119)+'СЕТ СН'!$I$9+СВЦЭМ!$D$10+'СЕТ СН'!$I$5-'СЕТ СН'!$I$17</f>
        <v>3657.1250532399999</v>
      </c>
      <c r="V126" s="36">
        <f>SUMIFS(СВЦЭМ!$C$33:$C$776,СВЦЭМ!$A$33:$A$776,$A126,СВЦЭМ!$B$33:$B$776,V$119)+'СЕТ СН'!$I$9+СВЦЭМ!$D$10+'СЕТ СН'!$I$5-'СЕТ СН'!$I$17</f>
        <v>3688.6633702899999</v>
      </c>
      <c r="W126" s="36">
        <f>SUMIFS(СВЦЭМ!$C$33:$C$776,СВЦЭМ!$A$33:$A$776,$A126,СВЦЭМ!$B$33:$B$776,W$119)+'СЕТ СН'!$I$9+СВЦЭМ!$D$10+'СЕТ СН'!$I$5-'СЕТ СН'!$I$17</f>
        <v>3704.20516142</v>
      </c>
      <c r="X126" s="36">
        <f>SUMIFS(СВЦЭМ!$C$33:$C$776,СВЦЭМ!$A$33:$A$776,$A126,СВЦЭМ!$B$33:$B$776,X$119)+'СЕТ СН'!$I$9+СВЦЭМ!$D$10+'СЕТ СН'!$I$5-'СЕТ СН'!$I$17</f>
        <v>3718.4903531800001</v>
      </c>
      <c r="Y126" s="36">
        <f>SUMIFS(СВЦЭМ!$C$33:$C$776,СВЦЭМ!$A$33:$A$776,$A126,СВЦЭМ!$B$33:$B$776,Y$119)+'СЕТ СН'!$I$9+СВЦЭМ!$D$10+'СЕТ СН'!$I$5-'СЕТ СН'!$I$17</f>
        <v>3733.35317485</v>
      </c>
    </row>
    <row r="127" spans="1:27" ht="15.5" x14ac:dyDescent="0.25">
      <c r="A127" s="35">
        <f t="shared" si="3"/>
        <v>43838</v>
      </c>
      <c r="B127" s="36">
        <f>SUMIFS(СВЦЭМ!$C$33:$C$776,СВЦЭМ!$A$33:$A$776,$A127,СВЦЭМ!$B$33:$B$776,B$119)+'СЕТ СН'!$I$9+СВЦЭМ!$D$10+'СЕТ СН'!$I$5-'СЕТ СН'!$I$17</f>
        <v>3752.6113826000001</v>
      </c>
      <c r="C127" s="36">
        <f>SUMIFS(СВЦЭМ!$C$33:$C$776,СВЦЭМ!$A$33:$A$776,$A127,СВЦЭМ!$B$33:$B$776,C$119)+'СЕТ СН'!$I$9+СВЦЭМ!$D$10+'СЕТ СН'!$I$5-'СЕТ СН'!$I$17</f>
        <v>3768.7829147299999</v>
      </c>
      <c r="D127" s="36">
        <f>SUMIFS(СВЦЭМ!$C$33:$C$776,СВЦЭМ!$A$33:$A$776,$A127,СВЦЭМ!$B$33:$B$776,D$119)+'СЕТ СН'!$I$9+СВЦЭМ!$D$10+'СЕТ СН'!$I$5-'СЕТ СН'!$I$17</f>
        <v>3784.9019362700001</v>
      </c>
      <c r="E127" s="36">
        <f>SUMIFS(СВЦЭМ!$C$33:$C$776,СВЦЭМ!$A$33:$A$776,$A127,СВЦЭМ!$B$33:$B$776,E$119)+'СЕТ СН'!$I$9+СВЦЭМ!$D$10+'СЕТ СН'!$I$5-'СЕТ СН'!$I$17</f>
        <v>3807.9451175300001</v>
      </c>
      <c r="F127" s="36">
        <f>SUMIFS(СВЦЭМ!$C$33:$C$776,СВЦЭМ!$A$33:$A$776,$A127,СВЦЭМ!$B$33:$B$776,F$119)+'СЕТ СН'!$I$9+СВЦЭМ!$D$10+'СЕТ СН'!$I$5-'СЕТ СН'!$I$17</f>
        <v>3809.5207304699998</v>
      </c>
      <c r="G127" s="36">
        <f>SUMIFS(СВЦЭМ!$C$33:$C$776,СВЦЭМ!$A$33:$A$776,$A127,СВЦЭМ!$B$33:$B$776,G$119)+'СЕТ СН'!$I$9+СВЦЭМ!$D$10+'СЕТ СН'!$I$5-'СЕТ СН'!$I$17</f>
        <v>3801.4413927699998</v>
      </c>
      <c r="H127" s="36">
        <f>SUMIFS(СВЦЭМ!$C$33:$C$776,СВЦЭМ!$A$33:$A$776,$A127,СВЦЭМ!$B$33:$B$776,H$119)+'СЕТ СН'!$I$9+СВЦЭМ!$D$10+'СЕТ СН'!$I$5-'СЕТ СН'!$I$17</f>
        <v>3781.4632156400003</v>
      </c>
      <c r="I127" s="36">
        <f>SUMIFS(СВЦЭМ!$C$33:$C$776,СВЦЭМ!$A$33:$A$776,$A127,СВЦЭМ!$B$33:$B$776,I$119)+'СЕТ СН'!$I$9+СВЦЭМ!$D$10+'СЕТ СН'!$I$5-'СЕТ СН'!$I$17</f>
        <v>3760.7459350200002</v>
      </c>
      <c r="J127" s="36">
        <f>SUMIFS(СВЦЭМ!$C$33:$C$776,СВЦЭМ!$A$33:$A$776,$A127,СВЦЭМ!$B$33:$B$776,J$119)+'СЕТ СН'!$I$9+СВЦЭМ!$D$10+'СЕТ СН'!$I$5-'СЕТ СН'!$I$17</f>
        <v>3727.4010563399997</v>
      </c>
      <c r="K127" s="36">
        <f>SUMIFS(СВЦЭМ!$C$33:$C$776,СВЦЭМ!$A$33:$A$776,$A127,СВЦЭМ!$B$33:$B$776,K$119)+'СЕТ СН'!$I$9+СВЦЭМ!$D$10+'СЕТ СН'!$I$5-'СЕТ СН'!$I$17</f>
        <v>3707.8644427099998</v>
      </c>
      <c r="L127" s="36">
        <f>SUMIFS(СВЦЭМ!$C$33:$C$776,СВЦЭМ!$A$33:$A$776,$A127,СВЦЭМ!$B$33:$B$776,L$119)+'СЕТ СН'!$I$9+СВЦЭМ!$D$10+'СЕТ СН'!$I$5-'СЕТ СН'!$I$17</f>
        <v>3691.46176414</v>
      </c>
      <c r="M127" s="36">
        <f>SUMIFS(СВЦЭМ!$C$33:$C$776,СВЦЭМ!$A$33:$A$776,$A127,СВЦЭМ!$B$33:$B$776,M$119)+'СЕТ СН'!$I$9+СВЦЭМ!$D$10+'СЕТ СН'!$I$5-'СЕТ СН'!$I$17</f>
        <v>3681.5832814200003</v>
      </c>
      <c r="N127" s="36">
        <f>SUMIFS(СВЦЭМ!$C$33:$C$776,СВЦЭМ!$A$33:$A$776,$A127,СВЦЭМ!$B$33:$B$776,N$119)+'СЕТ СН'!$I$9+СВЦЭМ!$D$10+'СЕТ СН'!$I$5-'СЕТ СН'!$I$17</f>
        <v>3690.2901466399999</v>
      </c>
      <c r="O127" s="36">
        <f>SUMIFS(СВЦЭМ!$C$33:$C$776,СВЦЭМ!$A$33:$A$776,$A127,СВЦЭМ!$B$33:$B$776,O$119)+'СЕТ СН'!$I$9+СВЦЭМ!$D$10+'СЕТ СН'!$I$5-'СЕТ СН'!$I$17</f>
        <v>3695.8933316000002</v>
      </c>
      <c r="P127" s="36">
        <f>SUMIFS(СВЦЭМ!$C$33:$C$776,СВЦЭМ!$A$33:$A$776,$A127,СВЦЭМ!$B$33:$B$776,P$119)+'СЕТ СН'!$I$9+СВЦЭМ!$D$10+'СЕТ СН'!$I$5-'СЕТ СН'!$I$17</f>
        <v>3703.84888473</v>
      </c>
      <c r="Q127" s="36">
        <f>SUMIFS(СВЦЭМ!$C$33:$C$776,СВЦЭМ!$A$33:$A$776,$A127,СВЦЭМ!$B$33:$B$776,Q$119)+'СЕТ СН'!$I$9+СВЦЭМ!$D$10+'СЕТ СН'!$I$5-'СЕТ СН'!$I$17</f>
        <v>3710.4350979199999</v>
      </c>
      <c r="R127" s="36">
        <f>SUMIFS(СВЦЭМ!$C$33:$C$776,СВЦЭМ!$A$33:$A$776,$A127,СВЦЭМ!$B$33:$B$776,R$119)+'СЕТ СН'!$I$9+СВЦЭМ!$D$10+'СЕТ СН'!$I$5-'СЕТ СН'!$I$17</f>
        <v>3709.7253136099998</v>
      </c>
      <c r="S127" s="36">
        <f>SUMIFS(СВЦЭМ!$C$33:$C$776,СВЦЭМ!$A$33:$A$776,$A127,СВЦЭМ!$B$33:$B$776,S$119)+'СЕТ СН'!$I$9+СВЦЭМ!$D$10+'СЕТ СН'!$I$5-'СЕТ СН'!$I$17</f>
        <v>3692.0359268399998</v>
      </c>
      <c r="T127" s="36">
        <f>SUMIFS(СВЦЭМ!$C$33:$C$776,СВЦЭМ!$A$33:$A$776,$A127,СВЦЭМ!$B$33:$B$776,T$119)+'СЕТ СН'!$I$9+СВЦЭМ!$D$10+'СЕТ СН'!$I$5-'СЕТ СН'!$I$17</f>
        <v>3651.3340146099999</v>
      </c>
      <c r="U127" s="36">
        <f>SUMIFS(СВЦЭМ!$C$33:$C$776,СВЦЭМ!$A$33:$A$776,$A127,СВЦЭМ!$B$33:$B$776,U$119)+'СЕТ СН'!$I$9+СВЦЭМ!$D$10+'СЕТ СН'!$I$5-'СЕТ СН'!$I$17</f>
        <v>3662.32164848</v>
      </c>
      <c r="V127" s="36">
        <f>SUMIFS(СВЦЭМ!$C$33:$C$776,СВЦЭМ!$A$33:$A$776,$A127,СВЦЭМ!$B$33:$B$776,V$119)+'СЕТ СН'!$I$9+СВЦЭМ!$D$10+'СЕТ СН'!$I$5-'СЕТ СН'!$I$17</f>
        <v>3691.44815819</v>
      </c>
      <c r="W127" s="36">
        <f>SUMIFS(СВЦЭМ!$C$33:$C$776,СВЦЭМ!$A$33:$A$776,$A127,СВЦЭМ!$B$33:$B$776,W$119)+'СЕТ СН'!$I$9+СВЦЭМ!$D$10+'СЕТ СН'!$I$5-'СЕТ СН'!$I$17</f>
        <v>3705.8330101299998</v>
      </c>
      <c r="X127" s="36">
        <f>SUMIFS(СВЦЭМ!$C$33:$C$776,СВЦЭМ!$A$33:$A$776,$A127,СВЦЭМ!$B$33:$B$776,X$119)+'СЕТ СН'!$I$9+СВЦЭМ!$D$10+'СЕТ СН'!$I$5-'СЕТ СН'!$I$17</f>
        <v>3726.9589232099997</v>
      </c>
      <c r="Y127" s="36">
        <f>SUMIFS(СВЦЭМ!$C$33:$C$776,СВЦЭМ!$A$33:$A$776,$A127,СВЦЭМ!$B$33:$B$776,Y$119)+'СЕТ СН'!$I$9+СВЦЭМ!$D$10+'СЕТ СН'!$I$5-'СЕТ СН'!$I$17</f>
        <v>3737.0650879499999</v>
      </c>
    </row>
    <row r="128" spans="1:27" ht="15.5" x14ac:dyDescent="0.25">
      <c r="A128" s="35">
        <f t="shared" si="3"/>
        <v>43839</v>
      </c>
      <c r="B128" s="36">
        <f>SUMIFS(СВЦЭМ!$C$33:$C$776,СВЦЭМ!$A$33:$A$776,$A128,СВЦЭМ!$B$33:$B$776,B$119)+'СЕТ СН'!$I$9+СВЦЭМ!$D$10+'СЕТ СН'!$I$5-'СЕТ СН'!$I$17</f>
        <v>3712.77843661</v>
      </c>
      <c r="C128" s="36">
        <f>SUMIFS(СВЦЭМ!$C$33:$C$776,СВЦЭМ!$A$33:$A$776,$A128,СВЦЭМ!$B$33:$B$776,C$119)+'СЕТ СН'!$I$9+СВЦЭМ!$D$10+'СЕТ СН'!$I$5-'СЕТ СН'!$I$17</f>
        <v>3716.2598825999999</v>
      </c>
      <c r="D128" s="36">
        <f>SUMIFS(СВЦЭМ!$C$33:$C$776,СВЦЭМ!$A$33:$A$776,$A128,СВЦЭМ!$B$33:$B$776,D$119)+'СЕТ СН'!$I$9+СВЦЭМ!$D$10+'СЕТ СН'!$I$5-'СЕТ СН'!$I$17</f>
        <v>3741.0549569300001</v>
      </c>
      <c r="E128" s="36">
        <f>SUMIFS(СВЦЭМ!$C$33:$C$776,СВЦЭМ!$A$33:$A$776,$A128,СВЦЭМ!$B$33:$B$776,E$119)+'СЕТ СН'!$I$9+СВЦЭМ!$D$10+'СЕТ СН'!$I$5-'СЕТ СН'!$I$17</f>
        <v>3747.6295926399998</v>
      </c>
      <c r="F128" s="36">
        <f>SUMIFS(СВЦЭМ!$C$33:$C$776,СВЦЭМ!$A$33:$A$776,$A128,СВЦЭМ!$B$33:$B$776,F$119)+'СЕТ СН'!$I$9+СВЦЭМ!$D$10+'СЕТ СН'!$I$5-'СЕТ СН'!$I$17</f>
        <v>3748.5270615600002</v>
      </c>
      <c r="G128" s="36">
        <f>SUMIFS(СВЦЭМ!$C$33:$C$776,СВЦЭМ!$A$33:$A$776,$A128,СВЦЭМ!$B$33:$B$776,G$119)+'СЕТ СН'!$I$9+СВЦЭМ!$D$10+'СЕТ СН'!$I$5-'СЕТ СН'!$I$17</f>
        <v>3744.7833473800001</v>
      </c>
      <c r="H128" s="36">
        <f>SUMIFS(СВЦЭМ!$C$33:$C$776,СВЦЭМ!$A$33:$A$776,$A128,СВЦЭМ!$B$33:$B$776,H$119)+'СЕТ СН'!$I$9+СВЦЭМ!$D$10+'СЕТ СН'!$I$5-'СЕТ СН'!$I$17</f>
        <v>3693.34918423</v>
      </c>
      <c r="I128" s="36">
        <f>SUMIFS(СВЦЭМ!$C$33:$C$776,СВЦЭМ!$A$33:$A$776,$A128,СВЦЭМ!$B$33:$B$776,I$119)+'СЕТ СН'!$I$9+СВЦЭМ!$D$10+'СЕТ СН'!$I$5-'СЕТ СН'!$I$17</f>
        <v>3668.9130415300001</v>
      </c>
      <c r="J128" s="36">
        <f>SUMIFS(СВЦЭМ!$C$33:$C$776,СВЦЭМ!$A$33:$A$776,$A128,СВЦЭМ!$B$33:$B$776,J$119)+'СЕТ СН'!$I$9+СВЦЭМ!$D$10+'СЕТ СН'!$I$5-'СЕТ СН'!$I$17</f>
        <v>3648.86857603</v>
      </c>
      <c r="K128" s="36">
        <f>SUMIFS(СВЦЭМ!$C$33:$C$776,СВЦЭМ!$A$33:$A$776,$A128,СВЦЭМ!$B$33:$B$776,K$119)+'СЕТ СН'!$I$9+СВЦЭМ!$D$10+'СЕТ СН'!$I$5-'СЕТ СН'!$I$17</f>
        <v>3644.8114209300002</v>
      </c>
      <c r="L128" s="36">
        <f>SUMIFS(СВЦЭМ!$C$33:$C$776,СВЦЭМ!$A$33:$A$776,$A128,СВЦЭМ!$B$33:$B$776,L$119)+'СЕТ СН'!$I$9+СВЦЭМ!$D$10+'СЕТ СН'!$I$5-'СЕТ СН'!$I$17</f>
        <v>3642.9492087500003</v>
      </c>
      <c r="M128" s="36">
        <f>SUMIFS(СВЦЭМ!$C$33:$C$776,СВЦЭМ!$A$33:$A$776,$A128,СВЦЭМ!$B$33:$B$776,M$119)+'СЕТ СН'!$I$9+СВЦЭМ!$D$10+'СЕТ СН'!$I$5-'СЕТ СН'!$I$17</f>
        <v>3656.6783626799997</v>
      </c>
      <c r="N128" s="36">
        <f>SUMIFS(СВЦЭМ!$C$33:$C$776,СВЦЭМ!$A$33:$A$776,$A128,СВЦЭМ!$B$33:$B$776,N$119)+'СЕТ СН'!$I$9+СВЦЭМ!$D$10+'СЕТ СН'!$I$5-'СЕТ СН'!$I$17</f>
        <v>3677.00912195</v>
      </c>
      <c r="O128" s="36">
        <f>SUMIFS(СВЦЭМ!$C$33:$C$776,СВЦЭМ!$A$33:$A$776,$A128,СВЦЭМ!$B$33:$B$776,O$119)+'СЕТ СН'!$I$9+СВЦЭМ!$D$10+'СЕТ СН'!$I$5-'СЕТ СН'!$I$17</f>
        <v>3692.79080957</v>
      </c>
      <c r="P128" s="36">
        <f>SUMIFS(СВЦЭМ!$C$33:$C$776,СВЦЭМ!$A$33:$A$776,$A128,СВЦЭМ!$B$33:$B$776,P$119)+'СЕТ СН'!$I$9+СВЦЭМ!$D$10+'СЕТ СН'!$I$5-'СЕТ СН'!$I$17</f>
        <v>3711.0375438299998</v>
      </c>
      <c r="Q128" s="36">
        <f>SUMIFS(СВЦЭМ!$C$33:$C$776,СВЦЭМ!$A$33:$A$776,$A128,СВЦЭМ!$B$33:$B$776,Q$119)+'СЕТ СН'!$I$9+СВЦЭМ!$D$10+'СЕТ СН'!$I$5-'СЕТ СН'!$I$17</f>
        <v>3719.7265920499999</v>
      </c>
      <c r="R128" s="36">
        <f>SUMIFS(СВЦЭМ!$C$33:$C$776,СВЦЭМ!$A$33:$A$776,$A128,СВЦЭМ!$B$33:$B$776,R$119)+'СЕТ СН'!$I$9+СВЦЭМ!$D$10+'СЕТ СН'!$I$5-'СЕТ СН'!$I$17</f>
        <v>3711.5214747700002</v>
      </c>
      <c r="S128" s="36">
        <f>SUMIFS(СВЦЭМ!$C$33:$C$776,СВЦЭМ!$A$33:$A$776,$A128,СВЦЭМ!$B$33:$B$776,S$119)+'СЕТ СН'!$I$9+СВЦЭМ!$D$10+'СЕТ СН'!$I$5-'СЕТ СН'!$I$17</f>
        <v>3700.9090772700001</v>
      </c>
      <c r="T128" s="36">
        <f>SUMIFS(СВЦЭМ!$C$33:$C$776,СВЦЭМ!$A$33:$A$776,$A128,СВЦЭМ!$B$33:$B$776,T$119)+'СЕТ СН'!$I$9+СВЦЭМ!$D$10+'СЕТ СН'!$I$5-'СЕТ СН'!$I$17</f>
        <v>3650.8459705699997</v>
      </c>
      <c r="U128" s="36">
        <f>SUMIFS(СВЦЭМ!$C$33:$C$776,СВЦЭМ!$A$33:$A$776,$A128,СВЦЭМ!$B$33:$B$776,U$119)+'СЕТ СН'!$I$9+СВЦЭМ!$D$10+'СЕТ СН'!$I$5-'СЕТ СН'!$I$17</f>
        <v>3656.87250477</v>
      </c>
      <c r="V128" s="36">
        <f>SUMIFS(СВЦЭМ!$C$33:$C$776,СВЦЭМ!$A$33:$A$776,$A128,СВЦЭМ!$B$33:$B$776,V$119)+'СЕТ СН'!$I$9+СВЦЭМ!$D$10+'СЕТ СН'!$I$5-'СЕТ СН'!$I$17</f>
        <v>3689.2436906299999</v>
      </c>
      <c r="W128" s="36">
        <f>SUMIFS(СВЦЭМ!$C$33:$C$776,СВЦЭМ!$A$33:$A$776,$A128,СВЦЭМ!$B$33:$B$776,W$119)+'СЕТ СН'!$I$9+СВЦЭМ!$D$10+'СЕТ СН'!$I$5-'СЕТ СН'!$I$17</f>
        <v>3706.0765503100001</v>
      </c>
      <c r="X128" s="36">
        <f>SUMIFS(СВЦЭМ!$C$33:$C$776,СВЦЭМ!$A$33:$A$776,$A128,СВЦЭМ!$B$33:$B$776,X$119)+'СЕТ СН'!$I$9+СВЦЭМ!$D$10+'СЕТ СН'!$I$5-'СЕТ СН'!$I$17</f>
        <v>3710.4905677900001</v>
      </c>
      <c r="Y128" s="36">
        <f>SUMIFS(СВЦЭМ!$C$33:$C$776,СВЦЭМ!$A$33:$A$776,$A128,СВЦЭМ!$B$33:$B$776,Y$119)+'СЕТ СН'!$I$9+СВЦЭМ!$D$10+'СЕТ СН'!$I$5-'СЕТ СН'!$I$17</f>
        <v>3731.9196763899999</v>
      </c>
    </row>
    <row r="129" spans="1:25" ht="15.5" x14ac:dyDescent="0.25">
      <c r="A129" s="35">
        <f t="shared" si="3"/>
        <v>43840</v>
      </c>
      <c r="B129" s="36">
        <f>SUMIFS(СВЦЭМ!$C$33:$C$776,СВЦЭМ!$A$33:$A$776,$A129,СВЦЭМ!$B$33:$B$776,B$119)+'СЕТ СН'!$I$9+СВЦЭМ!$D$10+'СЕТ СН'!$I$5-'СЕТ СН'!$I$17</f>
        <v>3730.06460268</v>
      </c>
      <c r="C129" s="36">
        <f>SUMIFS(СВЦЭМ!$C$33:$C$776,СВЦЭМ!$A$33:$A$776,$A129,СВЦЭМ!$B$33:$B$776,C$119)+'СЕТ СН'!$I$9+СВЦЭМ!$D$10+'СЕТ СН'!$I$5-'СЕТ СН'!$I$17</f>
        <v>3743.9731165399999</v>
      </c>
      <c r="D129" s="36">
        <f>SUMIFS(СВЦЭМ!$C$33:$C$776,СВЦЭМ!$A$33:$A$776,$A129,СВЦЭМ!$B$33:$B$776,D$119)+'СЕТ СН'!$I$9+СВЦЭМ!$D$10+'СЕТ СН'!$I$5-'СЕТ СН'!$I$17</f>
        <v>3756.7790982300003</v>
      </c>
      <c r="E129" s="36">
        <f>SUMIFS(СВЦЭМ!$C$33:$C$776,СВЦЭМ!$A$33:$A$776,$A129,СВЦЭМ!$B$33:$B$776,E$119)+'СЕТ СН'!$I$9+СВЦЭМ!$D$10+'СЕТ СН'!$I$5-'СЕТ СН'!$I$17</f>
        <v>3758.8927149800002</v>
      </c>
      <c r="F129" s="36">
        <f>SUMIFS(СВЦЭМ!$C$33:$C$776,СВЦЭМ!$A$33:$A$776,$A129,СВЦЭМ!$B$33:$B$776,F$119)+'СЕТ СН'!$I$9+СВЦЭМ!$D$10+'СЕТ СН'!$I$5-'СЕТ СН'!$I$17</f>
        <v>3745.1808479000001</v>
      </c>
      <c r="G129" s="36">
        <f>SUMIFS(СВЦЭМ!$C$33:$C$776,СВЦЭМ!$A$33:$A$776,$A129,СВЦЭМ!$B$33:$B$776,G$119)+'СЕТ СН'!$I$9+СВЦЭМ!$D$10+'СЕТ СН'!$I$5-'СЕТ СН'!$I$17</f>
        <v>3729.5037856099998</v>
      </c>
      <c r="H129" s="36">
        <f>SUMIFS(СВЦЭМ!$C$33:$C$776,СВЦЭМ!$A$33:$A$776,$A129,СВЦЭМ!$B$33:$B$776,H$119)+'СЕТ СН'!$I$9+СВЦЭМ!$D$10+'СЕТ СН'!$I$5-'СЕТ СН'!$I$17</f>
        <v>3700.5419590199999</v>
      </c>
      <c r="I129" s="36">
        <f>SUMIFS(СВЦЭМ!$C$33:$C$776,СВЦЭМ!$A$33:$A$776,$A129,СВЦЭМ!$B$33:$B$776,I$119)+'СЕТ СН'!$I$9+СВЦЭМ!$D$10+'СЕТ СН'!$I$5-'СЕТ СН'!$I$17</f>
        <v>3664.7595899500002</v>
      </c>
      <c r="J129" s="36">
        <f>SUMIFS(СВЦЭМ!$C$33:$C$776,СВЦЭМ!$A$33:$A$776,$A129,СВЦЭМ!$B$33:$B$776,J$119)+'СЕТ СН'!$I$9+СВЦЭМ!$D$10+'СЕТ СН'!$I$5-'СЕТ СН'!$I$17</f>
        <v>3663.5097783400001</v>
      </c>
      <c r="K129" s="36">
        <f>SUMIFS(СВЦЭМ!$C$33:$C$776,СВЦЭМ!$A$33:$A$776,$A129,СВЦЭМ!$B$33:$B$776,K$119)+'СЕТ СН'!$I$9+СВЦЭМ!$D$10+'СЕТ СН'!$I$5-'СЕТ СН'!$I$17</f>
        <v>3654.2896770500001</v>
      </c>
      <c r="L129" s="36">
        <f>SUMIFS(СВЦЭМ!$C$33:$C$776,СВЦЭМ!$A$33:$A$776,$A129,СВЦЭМ!$B$33:$B$776,L$119)+'СЕТ СН'!$I$9+СВЦЭМ!$D$10+'СЕТ СН'!$I$5-'СЕТ СН'!$I$17</f>
        <v>3648.7329726899998</v>
      </c>
      <c r="M129" s="36">
        <f>SUMIFS(СВЦЭМ!$C$33:$C$776,СВЦЭМ!$A$33:$A$776,$A129,СВЦЭМ!$B$33:$B$776,M$119)+'СЕТ СН'!$I$9+СВЦЭМ!$D$10+'СЕТ СН'!$I$5-'СЕТ СН'!$I$17</f>
        <v>3654.0620404400001</v>
      </c>
      <c r="N129" s="36">
        <f>SUMIFS(СВЦЭМ!$C$33:$C$776,СВЦЭМ!$A$33:$A$776,$A129,СВЦЭМ!$B$33:$B$776,N$119)+'СЕТ СН'!$I$9+СВЦЭМ!$D$10+'СЕТ СН'!$I$5-'СЕТ СН'!$I$17</f>
        <v>3663.4931969600002</v>
      </c>
      <c r="O129" s="36">
        <f>SUMIFS(СВЦЭМ!$C$33:$C$776,СВЦЭМ!$A$33:$A$776,$A129,СВЦЭМ!$B$33:$B$776,O$119)+'СЕТ СН'!$I$9+СВЦЭМ!$D$10+'СЕТ СН'!$I$5-'СЕТ СН'!$I$17</f>
        <v>3666.7768575800001</v>
      </c>
      <c r="P129" s="36">
        <f>SUMIFS(СВЦЭМ!$C$33:$C$776,СВЦЭМ!$A$33:$A$776,$A129,СВЦЭМ!$B$33:$B$776,P$119)+'СЕТ СН'!$I$9+СВЦЭМ!$D$10+'СЕТ СН'!$I$5-'СЕТ СН'!$I$17</f>
        <v>3676.0561050900001</v>
      </c>
      <c r="Q129" s="36">
        <f>SUMIFS(СВЦЭМ!$C$33:$C$776,СВЦЭМ!$A$33:$A$776,$A129,СВЦЭМ!$B$33:$B$776,Q$119)+'СЕТ СН'!$I$9+СВЦЭМ!$D$10+'СЕТ СН'!$I$5-'СЕТ СН'!$I$17</f>
        <v>3678.91338864</v>
      </c>
      <c r="R129" s="36">
        <f>SUMIFS(СВЦЭМ!$C$33:$C$776,СВЦЭМ!$A$33:$A$776,$A129,СВЦЭМ!$B$33:$B$776,R$119)+'СЕТ СН'!$I$9+СВЦЭМ!$D$10+'СЕТ СН'!$I$5-'СЕТ СН'!$I$17</f>
        <v>3672.19143773</v>
      </c>
      <c r="S129" s="36">
        <f>SUMIFS(СВЦЭМ!$C$33:$C$776,СВЦЭМ!$A$33:$A$776,$A129,СВЦЭМ!$B$33:$B$776,S$119)+'СЕТ СН'!$I$9+СВЦЭМ!$D$10+'СЕТ СН'!$I$5-'СЕТ СН'!$I$17</f>
        <v>3662.5320686700002</v>
      </c>
      <c r="T129" s="36">
        <f>SUMIFS(СВЦЭМ!$C$33:$C$776,СВЦЭМ!$A$33:$A$776,$A129,СВЦЭМ!$B$33:$B$776,T$119)+'СЕТ СН'!$I$9+СВЦЭМ!$D$10+'СЕТ СН'!$I$5-'СЕТ СН'!$I$17</f>
        <v>3623.3453920299999</v>
      </c>
      <c r="U129" s="36">
        <f>SUMIFS(СВЦЭМ!$C$33:$C$776,СВЦЭМ!$A$33:$A$776,$A129,СВЦЭМ!$B$33:$B$776,U$119)+'СЕТ СН'!$I$9+СВЦЭМ!$D$10+'СЕТ СН'!$I$5-'СЕТ СН'!$I$17</f>
        <v>3626.1809193899999</v>
      </c>
      <c r="V129" s="36">
        <f>SUMIFS(СВЦЭМ!$C$33:$C$776,СВЦЭМ!$A$33:$A$776,$A129,СВЦЭМ!$B$33:$B$776,V$119)+'СЕТ СН'!$I$9+СВЦЭМ!$D$10+'СЕТ СН'!$I$5-'СЕТ СН'!$I$17</f>
        <v>3649.8388271700001</v>
      </c>
      <c r="W129" s="36">
        <f>SUMIFS(СВЦЭМ!$C$33:$C$776,СВЦЭМ!$A$33:$A$776,$A129,СВЦЭМ!$B$33:$B$776,W$119)+'СЕТ СН'!$I$9+СВЦЭМ!$D$10+'СЕТ СН'!$I$5-'СЕТ СН'!$I$17</f>
        <v>3660.18576338</v>
      </c>
      <c r="X129" s="36">
        <f>SUMIFS(СВЦЭМ!$C$33:$C$776,СВЦЭМ!$A$33:$A$776,$A129,СВЦЭМ!$B$33:$B$776,X$119)+'СЕТ СН'!$I$9+СВЦЭМ!$D$10+'СЕТ СН'!$I$5-'СЕТ СН'!$I$17</f>
        <v>3667.2547525099999</v>
      </c>
      <c r="Y129" s="36">
        <f>SUMIFS(СВЦЭМ!$C$33:$C$776,СВЦЭМ!$A$33:$A$776,$A129,СВЦЭМ!$B$33:$B$776,Y$119)+'СЕТ СН'!$I$9+СВЦЭМ!$D$10+'СЕТ СН'!$I$5-'СЕТ СН'!$I$17</f>
        <v>3680.0810594899999</v>
      </c>
    </row>
    <row r="130" spans="1:25" ht="15.5" x14ac:dyDescent="0.25">
      <c r="A130" s="35">
        <f t="shared" si="3"/>
        <v>43841</v>
      </c>
      <c r="B130" s="36">
        <f>SUMIFS(СВЦЭМ!$C$33:$C$776,СВЦЭМ!$A$33:$A$776,$A130,СВЦЭМ!$B$33:$B$776,B$119)+'СЕТ СН'!$I$9+СВЦЭМ!$D$10+'СЕТ СН'!$I$5-'СЕТ СН'!$I$17</f>
        <v>3671.92795488</v>
      </c>
      <c r="C130" s="36">
        <f>SUMIFS(СВЦЭМ!$C$33:$C$776,СВЦЭМ!$A$33:$A$776,$A130,СВЦЭМ!$B$33:$B$776,C$119)+'СЕТ СН'!$I$9+СВЦЭМ!$D$10+'СЕТ СН'!$I$5-'СЕТ СН'!$I$17</f>
        <v>3695.6233764799999</v>
      </c>
      <c r="D130" s="36">
        <f>SUMIFS(СВЦЭМ!$C$33:$C$776,СВЦЭМ!$A$33:$A$776,$A130,СВЦЭМ!$B$33:$B$776,D$119)+'СЕТ СН'!$I$9+СВЦЭМ!$D$10+'СЕТ СН'!$I$5-'СЕТ СН'!$I$17</f>
        <v>3721.8218410300001</v>
      </c>
      <c r="E130" s="36">
        <f>SUMIFS(СВЦЭМ!$C$33:$C$776,СВЦЭМ!$A$33:$A$776,$A130,СВЦЭМ!$B$33:$B$776,E$119)+'СЕТ СН'!$I$9+СВЦЭМ!$D$10+'СЕТ СН'!$I$5-'СЕТ СН'!$I$17</f>
        <v>3739.8987778299997</v>
      </c>
      <c r="F130" s="36">
        <f>SUMIFS(СВЦЭМ!$C$33:$C$776,СВЦЭМ!$A$33:$A$776,$A130,СВЦЭМ!$B$33:$B$776,F$119)+'СЕТ СН'!$I$9+СВЦЭМ!$D$10+'СЕТ СН'!$I$5-'СЕТ СН'!$I$17</f>
        <v>3748.90903923</v>
      </c>
      <c r="G130" s="36">
        <f>SUMIFS(СВЦЭМ!$C$33:$C$776,СВЦЭМ!$A$33:$A$776,$A130,СВЦЭМ!$B$33:$B$776,G$119)+'СЕТ СН'!$I$9+СВЦЭМ!$D$10+'СЕТ СН'!$I$5-'СЕТ СН'!$I$17</f>
        <v>3752.83072434</v>
      </c>
      <c r="H130" s="36">
        <f>SUMIFS(СВЦЭМ!$C$33:$C$776,СВЦЭМ!$A$33:$A$776,$A130,СВЦЭМ!$B$33:$B$776,H$119)+'СЕТ СН'!$I$9+СВЦЭМ!$D$10+'СЕТ СН'!$I$5-'СЕТ СН'!$I$17</f>
        <v>3735.05876412</v>
      </c>
      <c r="I130" s="36">
        <f>SUMIFS(СВЦЭМ!$C$33:$C$776,СВЦЭМ!$A$33:$A$776,$A130,СВЦЭМ!$B$33:$B$776,I$119)+'СЕТ СН'!$I$9+СВЦЭМ!$D$10+'СЕТ СН'!$I$5-'СЕТ СН'!$I$17</f>
        <v>3720.5051912600002</v>
      </c>
      <c r="J130" s="36">
        <f>SUMIFS(СВЦЭМ!$C$33:$C$776,СВЦЭМ!$A$33:$A$776,$A130,СВЦЭМ!$B$33:$B$776,J$119)+'СЕТ СН'!$I$9+СВЦЭМ!$D$10+'СЕТ СН'!$I$5-'СЕТ СН'!$I$17</f>
        <v>3692.2241118800002</v>
      </c>
      <c r="K130" s="36">
        <f>SUMIFS(СВЦЭМ!$C$33:$C$776,СВЦЭМ!$A$33:$A$776,$A130,СВЦЭМ!$B$33:$B$776,K$119)+'СЕТ СН'!$I$9+СВЦЭМ!$D$10+'СЕТ СН'!$I$5-'СЕТ СН'!$I$17</f>
        <v>3668.6482053700001</v>
      </c>
      <c r="L130" s="36">
        <f>SUMIFS(СВЦЭМ!$C$33:$C$776,СВЦЭМ!$A$33:$A$776,$A130,СВЦЭМ!$B$33:$B$776,L$119)+'СЕТ СН'!$I$9+СВЦЭМ!$D$10+'СЕТ СН'!$I$5-'СЕТ СН'!$I$17</f>
        <v>3658.5183393299999</v>
      </c>
      <c r="M130" s="36">
        <f>SUMIFS(СВЦЭМ!$C$33:$C$776,СВЦЭМ!$A$33:$A$776,$A130,СВЦЭМ!$B$33:$B$776,M$119)+'СЕТ СН'!$I$9+СВЦЭМ!$D$10+'СЕТ СН'!$I$5-'СЕТ СН'!$I$17</f>
        <v>3657.1243921099999</v>
      </c>
      <c r="N130" s="36">
        <f>SUMIFS(СВЦЭМ!$C$33:$C$776,СВЦЭМ!$A$33:$A$776,$A130,СВЦЭМ!$B$33:$B$776,N$119)+'СЕТ СН'!$I$9+СВЦЭМ!$D$10+'СЕТ СН'!$I$5-'СЕТ СН'!$I$17</f>
        <v>3664.5476176000002</v>
      </c>
      <c r="O130" s="36">
        <f>SUMIFS(СВЦЭМ!$C$33:$C$776,СВЦЭМ!$A$33:$A$776,$A130,СВЦЭМ!$B$33:$B$776,O$119)+'СЕТ СН'!$I$9+СВЦЭМ!$D$10+'СЕТ СН'!$I$5-'СЕТ СН'!$I$17</f>
        <v>3671.59564391</v>
      </c>
      <c r="P130" s="36">
        <f>SUMIFS(СВЦЭМ!$C$33:$C$776,СВЦЭМ!$A$33:$A$776,$A130,СВЦЭМ!$B$33:$B$776,P$119)+'СЕТ СН'!$I$9+СВЦЭМ!$D$10+'СЕТ СН'!$I$5-'СЕТ СН'!$I$17</f>
        <v>3687.4621163000002</v>
      </c>
      <c r="Q130" s="36">
        <f>SUMIFS(СВЦЭМ!$C$33:$C$776,СВЦЭМ!$A$33:$A$776,$A130,СВЦЭМ!$B$33:$B$776,Q$119)+'СЕТ СН'!$I$9+СВЦЭМ!$D$10+'СЕТ СН'!$I$5-'СЕТ СН'!$I$17</f>
        <v>3686.6669264900002</v>
      </c>
      <c r="R130" s="36">
        <f>SUMIFS(СВЦЭМ!$C$33:$C$776,СВЦЭМ!$A$33:$A$776,$A130,СВЦЭМ!$B$33:$B$776,R$119)+'СЕТ СН'!$I$9+СВЦЭМ!$D$10+'СЕТ СН'!$I$5-'СЕТ СН'!$I$17</f>
        <v>3676.64706634</v>
      </c>
      <c r="S130" s="36">
        <f>SUMIFS(СВЦЭМ!$C$33:$C$776,СВЦЭМ!$A$33:$A$776,$A130,СВЦЭМ!$B$33:$B$776,S$119)+'СЕТ СН'!$I$9+СВЦЭМ!$D$10+'СЕТ СН'!$I$5-'СЕТ СН'!$I$17</f>
        <v>3657.8444899400001</v>
      </c>
      <c r="T130" s="36">
        <f>SUMIFS(СВЦЭМ!$C$33:$C$776,СВЦЭМ!$A$33:$A$776,$A130,СВЦЭМ!$B$33:$B$776,T$119)+'СЕТ СН'!$I$9+СВЦЭМ!$D$10+'СЕТ СН'!$I$5-'СЕТ СН'!$I$17</f>
        <v>3626.7494057399999</v>
      </c>
      <c r="U130" s="36">
        <f>SUMIFS(СВЦЭМ!$C$33:$C$776,СВЦЭМ!$A$33:$A$776,$A130,СВЦЭМ!$B$33:$B$776,U$119)+'СЕТ СН'!$I$9+СВЦЭМ!$D$10+'СЕТ СН'!$I$5-'СЕТ СН'!$I$17</f>
        <v>3633.1041059500003</v>
      </c>
      <c r="V130" s="36">
        <f>SUMIFS(СВЦЭМ!$C$33:$C$776,СВЦЭМ!$A$33:$A$776,$A130,СВЦЭМ!$B$33:$B$776,V$119)+'СЕТ СН'!$I$9+СВЦЭМ!$D$10+'СЕТ СН'!$I$5-'СЕТ СН'!$I$17</f>
        <v>3665.7070726800002</v>
      </c>
      <c r="W130" s="36">
        <f>SUMIFS(СВЦЭМ!$C$33:$C$776,СВЦЭМ!$A$33:$A$776,$A130,СВЦЭМ!$B$33:$B$776,W$119)+'СЕТ СН'!$I$9+СВЦЭМ!$D$10+'СЕТ СН'!$I$5-'СЕТ СН'!$I$17</f>
        <v>3678.71802407</v>
      </c>
      <c r="X130" s="36">
        <f>SUMIFS(СВЦЭМ!$C$33:$C$776,СВЦЭМ!$A$33:$A$776,$A130,СВЦЭМ!$B$33:$B$776,X$119)+'СЕТ СН'!$I$9+СВЦЭМ!$D$10+'СЕТ СН'!$I$5-'СЕТ СН'!$I$17</f>
        <v>3701.0259316500001</v>
      </c>
      <c r="Y130" s="36">
        <f>SUMIFS(СВЦЭМ!$C$33:$C$776,СВЦЭМ!$A$33:$A$776,$A130,СВЦЭМ!$B$33:$B$776,Y$119)+'СЕТ СН'!$I$9+СВЦЭМ!$D$10+'СЕТ СН'!$I$5-'СЕТ СН'!$I$17</f>
        <v>3714.4802978299999</v>
      </c>
    </row>
    <row r="131" spans="1:25" ht="15.5" x14ac:dyDescent="0.25">
      <c r="A131" s="35">
        <f t="shared" si="3"/>
        <v>43842</v>
      </c>
      <c r="B131" s="36">
        <f>SUMIFS(СВЦЭМ!$C$33:$C$776,СВЦЭМ!$A$33:$A$776,$A131,СВЦЭМ!$B$33:$B$776,B$119)+'СЕТ СН'!$I$9+СВЦЭМ!$D$10+'СЕТ СН'!$I$5-'СЕТ СН'!$I$17</f>
        <v>3725.8989788099998</v>
      </c>
      <c r="C131" s="36">
        <f>SUMIFS(СВЦЭМ!$C$33:$C$776,СВЦЭМ!$A$33:$A$776,$A131,СВЦЭМ!$B$33:$B$776,C$119)+'СЕТ СН'!$I$9+СВЦЭМ!$D$10+'СЕТ СН'!$I$5-'СЕТ СН'!$I$17</f>
        <v>3752.04157842</v>
      </c>
      <c r="D131" s="36">
        <f>SUMIFS(СВЦЭМ!$C$33:$C$776,СВЦЭМ!$A$33:$A$776,$A131,СВЦЭМ!$B$33:$B$776,D$119)+'СЕТ СН'!$I$9+СВЦЭМ!$D$10+'СЕТ СН'!$I$5-'СЕТ СН'!$I$17</f>
        <v>3759.44864241</v>
      </c>
      <c r="E131" s="36">
        <f>SUMIFS(СВЦЭМ!$C$33:$C$776,СВЦЭМ!$A$33:$A$776,$A131,СВЦЭМ!$B$33:$B$776,E$119)+'СЕТ СН'!$I$9+СВЦЭМ!$D$10+'СЕТ СН'!$I$5-'СЕТ СН'!$I$17</f>
        <v>3774.0495966399999</v>
      </c>
      <c r="F131" s="36">
        <f>SUMIFS(СВЦЭМ!$C$33:$C$776,СВЦЭМ!$A$33:$A$776,$A131,СВЦЭМ!$B$33:$B$776,F$119)+'СЕТ СН'!$I$9+СВЦЭМ!$D$10+'СЕТ СН'!$I$5-'СЕТ СН'!$I$17</f>
        <v>3775.1551934700001</v>
      </c>
      <c r="G131" s="36">
        <f>SUMIFS(СВЦЭМ!$C$33:$C$776,СВЦЭМ!$A$33:$A$776,$A131,СВЦЭМ!$B$33:$B$776,G$119)+'СЕТ СН'!$I$9+СВЦЭМ!$D$10+'СЕТ СН'!$I$5-'СЕТ СН'!$I$17</f>
        <v>3766.6217977599999</v>
      </c>
      <c r="H131" s="36">
        <f>SUMIFS(СВЦЭМ!$C$33:$C$776,СВЦЭМ!$A$33:$A$776,$A131,СВЦЭМ!$B$33:$B$776,H$119)+'СЕТ СН'!$I$9+СВЦЭМ!$D$10+'СЕТ СН'!$I$5-'СЕТ СН'!$I$17</f>
        <v>3754.2375400400001</v>
      </c>
      <c r="I131" s="36">
        <f>SUMIFS(СВЦЭМ!$C$33:$C$776,СВЦЭМ!$A$33:$A$776,$A131,СВЦЭМ!$B$33:$B$776,I$119)+'СЕТ СН'!$I$9+СВЦЭМ!$D$10+'СЕТ СН'!$I$5-'СЕТ СН'!$I$17</f>
        <v>3738.59708787</v>
      </c>
      <c r="J131" s="36">
        <f>SUMIFS(СВЦЭМ!$C$33:$C$776,СВЦЭМ!$A$33:$A$776,$A131,СВЦЭМ!$B$33:$B$776,J$119)+'СЕТ СН'!$I$9+СВЦЭМ!$D$10+'СЕТ СН'!$I$5-'СЕТ СН'!$I$17</f>
        <v>3692.04104555</v>
      </c>
      <c r="K131" s="36">
        <f>SUMIFS(СВЦЭМ!$C$33:$C$776,СВЦЭМ!$A$33:$A$776,$A131,СВЦЭМ!$B$33:$B$776,K$119)+'СЕТ СН'!$I$9+СВЦЭМ!$D$10+'СЕТ СН'!$I$5-'СЕТ СН'!$I$17</f>
        <v>3672.0290526799999</v>
      </c>
      <c r="L131" s="36">
        <f>SUMIFS(СВЦЭМ!$C$33:$C$776,СВЦЭМ!$A$33:$A$776,$A131,СВЦЭМ!$B$33:$B$776,L$119)+'СЕТ СН'!$I$9+СВЦЭМ!$D$10+'СЕТ СН'!$I$5-'СЕТ СН'!$I$17</f>
        <v>3649.0544962600002</v>
      </c>
      <c r="M131" s="36">
        <f>SUMIFS(СВЦЭМ!$C$33:$C$776,СВЦЭМ!$A$33:$A$776,$A131,СВЦЭМ!$B$33:$B$776,M$119)+'СЕТ СН'!$I$9+СВЦЭМ!$D$10+'СЕТ СН'!$I$5-'СЕТ СН'!$I$17</f>
        <v>3656.2519190399998</v>
      </c>
      <c r="N131" s="36">
        <f>SUMIFS(СВЦЭМ!$C$33:$C$776,СВЦЭМ!$A$33:$A$776,$A131,СВЦЭМ!$B$33:$B$776,N$119)+'СЕТ СН'!$I$9+СВЦЭМ!$D$10+'СЕТ СН'!$I$5-'СЕТ СН'!$I$17</f>
        <v>3677.45194111</v>
      </c>
      <c r="O131" s="36">
        <f>SUMIFS(СВЦЭМ!$C$33:$C$776,СВЦЭМ!$A$33:$A$776,$A131,СВЦЭМ!$B$33:$B$776,O$119)+'СЕТ СН'!$I$9+СВЦЭМ!$D$10+'СЕТ СН'!$I$5-'СЕТ СН'!$I$17</f>
        <v>3669.92036508</v>
      </c>
      <c r="P131" s="36">
        <f>SUMIFS(СВЦЭМ!$C$33:$C$776,СВЦЭМ!$A$33:$A$776,$A131,СВЦЭМ!$B$33:$B$776,P$119)+'СЕТ СН'!$I$9+СВЦЭМ!$D$10+'СЕТ СН'!$I$5-'СЕТ СН'!$I$17</f>
        <v>3678.9754977600001</v>
      </c>
      <c r="Q131" s="36">
        <f>SUMIFS(СВЦЭМ!$C$33:$C$776,СВЦЭМ!$A$33:$A$776,$A131,СВЦЭМ!$B$33:$B$776,Q$119)+'СЕТ СН'!$I$9+СВЦЭМ!$D$10+'СЕТ СН'!$I$5-'СЕТ СН'!$I$17</f>
        <v>3684.8459816300001</v>
      </c>
      <c r="R131" s="36">
        <f>SUMIFS(СВЦЭМ!$C$33:$C$776,СВЦЭМ!$A$33:$A$776,$A131,СВЦЭМ!$B$33:$B$776,R$119)+'СЕТ СН'!$I$9+СВЦЭМ!$D$10+'СЕТ СН'!$I$5-'СЕТ СН'!$I$17</f>
        <v>3684.0320679599999</v>
      </c>
      <c r="S131" s="36">
        <f>SUMIFS(СВЦЭМ!$C$33:$C$776,СВЦЭМ!$A$33:$A$776,$A131,СВЦЭМ!$B$33:$B$776,S$119)+'СЕТ СН'!$I$9+СВЦЭМ!$D$10+'СЕТ СН'!$I$5-'СЕТ СН'!$I$17</f>
        <v>3662.4811889600001</v>
      </c>
      <c r="T131" s="36">
        <f>SUMIFS(СВЦЭМ!$C$33:$C$776,СВЦЭМ!$A$33:$A$776,$A131,СВЦЭМ!$B$33:$B$776,T$119)+'СЕТ СН'!$I$9+СВЦЭМ!$D$10+'СЕТ СН'!$I$5-'СЕТ СН'!$I$17</f>
        <v>3640.9740606099999</v>
      </c>
      <c r="U131" s="36">
        <f>SUMIFS(СВЦЭМ!$C$33:$C$776,СВЦЭМ!$A$33:$A$776,$A131,СВЦЭМ!$B$33:$B$776,U$119)+'СЕТ СН'!$I$9+СВЦЭМ!$D$10+'СЕТ СН'!$I$5-'СЕТ СН'!$I$17</f>
        <v>3637.79335563</v>
      </c>
      <c r="V131" s="36">
        <f>SUMIFS(СВЦЭМ!$C$33:$C$776,СВЦЭМ!$A$33:$A$776,$A131,СВЦЭМ!$B$33:$B$776,V$119)+'СЕТ СН'!$I$9+СВЦЭМ!$D$10+'СЕТ СН'!$I$5-'СЕТ СН'!$I$17</f>
        <v>3660.44030299</v>
      </c>
      <c r="W131" s="36">
        <f>SUMIFS(СВЦЭМ!$C$33:$C$776,СВЦЭМ!$A$33:$A$776,$A131,СВЦЭМ!$B$33:$B$776,W$119)+'СЕТ СН'!$I$9+СВЦЭМ!$D$10+'СЕТ СН'!$I$5-'СЕТ СН'!$I$17</f>
        <v>3671.0413120399999</v>
      </c>
      <c r="X131" s="36">
        <f>SUMIFS(СВЦЭМ!$C$33:$C$776,СВЦЭМ!$A$33:$A$776,$A131,СВЦЭМ!$B$33:$B$776,X$119)+'СЕТ СН'!$I$9+СВЦЭМ!$D$10+'СЕТ СН'!$I$5-'СЕТ СН'!$I$17</f>
        <v>3679.24898201</v>
      </c>
      <c r="Y131" s="36">
        <f>SUMIFS(СВЦЭМ!$C$33:$C$776,СВЦЭМ!$A$33:$A$776,$A131,СВЦЭМ!$B$33:$B$776,Y$119)+'СЕТ СН'!$I$9+СВЦЭМ!$D$10+'СЕТ СН'!$I$5-'СЕТ СН'!$I$17</f>
        <v>3701.54851242</v>
      </c>
    </row>
    <row r="132" spans="1:25" ht="15.5" x14ac:dyDescent="0.25">
      <c r="A132" s="35">
        <f t="shared" si="3"/>
        <v>43843</v>
      </c>
      <c r="B132" s="36">
        <f>SUMIFS(СВЦЭМ!$C$33:$C$776,СВЦЭМ!$A$33:$A$776,$A132,СВЦЭМ!$B$33:$B$776,B$119)+'СЕТ СН'!$I$9+СВЦЭМ!$D$10+'СЕТ СН'!$I$5-'СЕТ СН'!$I$17</f>
        <v>3778.29858612</v>
      </c>
      <c r="C132" s="36">
        <f>SUMIFS(СВЦЭМ!$C$33:$C$776,СВЦЭМ!$A$33:$A$776,$A132,СВЦЭМ!$B$33:$B$776,C$119)+'СЕТ СН'!$I$9+СВЦЭМ!$D$10+'СЕТ СН'!$I$5-'СЕТ СН'!$I$17</f>
        <v>3803.6263359200002</v>
      </c>
      <c r="D132" s="36">
        <f>SUMIFS(СВЦЭМ!$C$33:$C$776,СВЦЭМ!$A$33:$A$776,$A132,СВЦЭМ!$B$33:$B$776,D$119)+'СЕТ СН'!$I$9+СВЦЭМ!$D$10+'СЕТ СН'!$I$5-'СЕТ СН'!$I$17</f>
        <v>3821.0073179999999</v>
      </c>
      <c r="E132" s="36">
        <f>SUMIFS(СВЦЭМ!$C$33:$C$776,СВЦЭМ!$A$33:$A$776,$A132,СВЦЭМ!$B$33:$B$776,E$119)+'СЕТ СН'!$I$9+СВЦЭМ!$D$10+'СЕТ СН'!$I$5-'СЕТ СН'!$I$17</f>
        <v>3809.2818130400001</v>
      </c>
      <c r="F132" s="36">
        <f>SUMIFS(СВЦЭМ!$C$33:$C$776,СВЦЭМ!$A$33:$A$776,$A132,СВЦЭМ!$B$33:$B$776,F$119)+'СЕТ СН'!$I$9+СВЦЭМ!$D$10+'СЕТ СН'!$I$5-'СЕТ СН'!$I$17</f>
        <v>3803.8359747</v>
      </c>
      <c r="G132" s="36">
        <f>SUMIFS(СВЦЭМ!$C$33:$C$776,СВЦЭМ!$A$33:$A$776,$A132,СВЦЭМ!$B$33:$B$776,G$119)+'СЕТ СН'!$I$9+СВЦЭМ!$D$10+'СЕТ СН'!$I$5-'СЕТ СН'!$I$17</f>
        <v>3784.1624540799999</v>
      </c>
      <c r="H132" s="36">
        <f>SUMIFS(СВЦЭМ!$C$33:$C$776,СВЦЭМ!$A$33:$A$776,$A132,СВЦЭМ!$B$33:$B$776,H$119)+'СЕТ СН'!$I$9+СВЦЭМ!$D$10+'СЕТ СН'!$I$5-'СЕТ СН'!$I$17</f>
        <v>3747.50242398</v>
      </c>
      <c r="I132" s="36">
        <f>SUMIFS(СВЦЭМ!$C$33:$C$776,СВЦЭМ!$A$33:$A$776,$A132,СВЦЭМ!$B$33:$B$776,I$119)+'СЕТ СН'!$I$9+СВЦЭМ!$D$10+'СЕТ СН'!$I$5-'СЕТ СН'!$I$17</f>
        <v>3709.33597147</v>
      </c>
      <c r="J132" s="36">
        <f>SUMIFS(СВЦЭМ!$C$33:$C$776,СВЦЭМ!$A$33:$A$776,$A132,СВЦЭМ!$B$33:$B$776,J$119)+'СЕТ СН'!$I$9+СВЦЭМ!$D$10+'СЕТ СН'!$I$5-'СЕТ СН'!$I$17</f>
        <v>3698.63666332</v>
      </c>
      <c r="K132" s="36">
        <f>SUMIFS(СВЦЭМ!$C$33:$C$776,СВЦЭМ!$A$33:$A$776,$A132,СВЦЭМ!$B$33:$B$776,K$119)+'СЕТ СН'!$I$9+СВЦЭМ!$D$10+'СЕТ СН'!$I$5-'СЕТ СН'!$I$17</f>
        <v>3685.0967504700002</v>
      </c>
      <c r="L132" s="36">
        <f>SUMIFS(СВЦЭМ!$C$33:$C$776,СВЦЭМ!$A$33:$A$776,$A132,СВЦЭМ!$B$33:$B$776,L$119)+'СЕТ СН'!$I$9+СВЦЭМ!$D$10+'СЕТ СН'!$I$5-'СЕТ СН'!$I$17</f>
        <v>3685.1725608000002</v>
      </c>
      <c r="M132" s="36">
        <f>SUMIFS(СВЦЭМ!$C$33:$C$776,СВЦЭМ!$A$33:$A$776,$A132,СВЦЭМ!$B$33:$B$776,M$119)+'СЕТ СН'!$I$9+СВЦЭМ!$D$10+'СЕТ СН'!$I$5-'СЕТ СН'!$I$17</f>
        <v>3701.2759993499999</v>
      </c>
      <c r="N132" s="36">
        <f>SUMIFS(СВЦЭМ!$C$33:$C$776,СВЦЭМ!$A$33:$A$776,$A132,СВЦЭМ!$B$33:$B$776,N$119)+'СЕТ СН'!$I$9+СВЦЭМ!$D$10+'СЕТ СН'!$I$5-'СЕТ СН'!$I$17</f>
        <v>3709.89893901</v>
      </c>
      <c r="O132" s="36">
        <f>SUMIFS(СВЦЭМ!$C$33:$C$776,СВЦЭМ!$A$33:$A$776,$A132,СВЦЭМ!$B$33:$B$776,O$119)+'СЕТ СН'!$I$9+СВЦЭМ!$D$10+'СЕТ СН'!$I$5-'СЕТ СН'!$I$17</f>
        <v>3688.77265519</v>
      </c>
      <c r="P132" s="36">
        <f>SUMIFS(СВЦЭМ!$C$33:$C$776,СВЦЭМ!$A$33:$A$776,$A132,СВЦЭМ!$B$33:$B$776,P$119)+'СЕТ СН'!$I$9+СВЦЭМ!$D$10+'СЕТ СН'!$I$5-'СЕТ СН'!$I$17</f>
        <v>3683.11523812</v>
      </c>
      <c r="Q132" s="36">
        <f>SUMIFS(СВЦЭМ!$C$33:$C$776,СВЦЭМ!$A$33:$A$776,$A132,СВЦЭМ!$B$33:$B$776,Q$119)+'СЕТ СН'!$I$9+СВЦЭМ!$D$10+'СЕТ СН'!$I$5-'СЕТ СН'!$I$17</f>
        <v>3703.84041394</v>
      </c>
      <c r="R132" s="36">
        <f>SUMIFS(СВЦЭМ!$C$33:$C$776,СВЦЭМ!$A$33:$A$776,$A132,СВЦЭМ!$B$33:$B$776,R$119)+'СЕТ СН'!$I$9+СВЦЭМ!$D$10+'СЕТ СН'!$I$5-'СЕТ СН'!$I$17</f>
        <v>3676.3334455300001</v>
      </c>
      <c r="S132" s="36">
        <f>SUMIFS(СВЦЭМ!$C$33:$C$776,СВЦЭМ!$A$33:$A$776,$A132,СВЦЭМ!$B$33:$B$776,S$119)+'СЕТ СН'!$I$9+СВЦЭМ!$D$10+'СЕТ СН'!$I$5-'СЕТ СН'!$I$17</f>
        <v>3664.6048578</v>
      </c>
      <c r="T132" s="36">
        <f>SUMIFS(СВЦЭМ!$C$33:$C$776,СВЦЭМ!$A$33:$A$776,$A132,СВЦЭМ!$B$33:$B$776,T$119)+'СЕТ СН'!$I$9+СВЦЭМ!$D$10+'СЕТ СН'!$I$5-'СЕТ СН'!$I$17</f>
        <v>3627.6091274</v>
      </c>
      <c r="U132" s="36">
        <f>SUMIFS(СВЦЭМ!$C$33:$C$776,СВЦЭМ!$A$33:$A$776,$A132,СВЦЭМ!$B$33:$B$776,U$119)+'СЕТ СН'!$I$9+СВЦЭМ!$D$10+'СЕТ СН'!$I$5-'СЕТ СН'!$I$17</f>
        <v>3638.1750708199997</v>
      </c>
      <c r="V132" s="36">
        <f>SUMIFS(СВЦЭМ!$C$33:$C$776,СВЦЭМ!$A$33:$A$776,$A132,СВЦЭМ!$B$33:$B$776,V$119)+'СЕТ СН'!$I$9+СВЦЭМ!$D$10+'СЕТ СН'!$I$5-'СЕТ СН'!$I$17</f>
        <v>3656.91589329</v>
      </c>
      <c r="W132" s="36">
        <f>SUMIFS(СВЦЭМ!$C$33:$C$776,СВЦЭМ!$A$33:$A$776,$A132,СВЦЭМ!$B$33:$B$776,W$119)+'СЕТ СН'!$I$9+СВЦЭМ!$D$10+'СЕТ СН'!$I$5-'СЕТ СН'!$I$17</f>
        <v>3682.0248724600001</v>
      </c>
      <c r="X132" s="36">
        <f>SUMIFS(СВЦЭМ!$C$33:$C$776,СВЦЭМ!$A$33:$A$776,$A132,СВЦЭМ!$B$33:$B$776,X$119)+'СЕТ СН'!$I$9+СВЦЭМ!$D$10+'СЕТ СН'!$I$5-'СЕТ СН'!$I$17</f>
        <v>3679.0240414999998</v>
      </c>
      <c r="Y132" s="36">
        <f>SUMIFS(СВЦЭМ!$C$33:$C$776,СВЦЭМ!$A$33:$A$776,$A132,СВЦЭМ!$B$33:$B$776,Y$119)+'СЕТ СН'!$I$9+СВЦЭМ!$D$10+'СЕТ СН'!$I$5-'СЕТ СН'!$I$17</f>
        <v>3694.2684190999998</v>
      </c>
    </row>
    <row r="133" spans="1:25" ht="15.5" x14ac:dyDescent="0.25">
      <c r="A133" s="35">
        <f t="shared" si="3"/>
        <v>43844</v>
      </c>
      <c r="B133" s="36">
        <f>SUMIFS(СВЦЭМ!$C$33:$C$776,СВЦЭМ!$A$33:$A$776,$A133,СВЦЭМ!$B$33:$B$776,B$119)+'СЕТ СН'!$I$9+СВЦЭМ!$D$10+'СЕТ СН'!$I$5-'СЕТ СН'!$I$17</f>
        <v>3732.9356612299998</v>
      </c>
      <c r="C133" s="36">
        <f>SUMIFS(СВЦЭМ!$C$33:$C$776,СВЦЭМ!$A$33:$A$776,$A133,СВЦЭМ!$B$33:$B$776,C$119)+'СЕТ СН'!$I$9+СВЦЭМ!$D$10+'СЕТ СН'!$I$5-'СЕТ СН'!$I$17</f>
        <v>3745.6411548400001</v>
      </c>
      <c r="D133" s="36">
        <f>SUMIFS(СВЦЭМ!$C$33:$C$776,СВЦЭМ!$A$33:$A$776,$A133,СВЦЭМ!$B$33:$B$776,D$119)+'СЕТ СН'!$I$9+СВЦЭМ!$D$10+'СЕТ СН'!$I$5-'СЕТ СН'!$I$17</f>
        <v>3756.3870368899998</v>
      </c>
      <c r="E133" s="36">
        <f>SUMIFS(СВЦЭМ!$C$33:$C$776,СВЦЭМ!$A$33:$A$776,$A133,СВЦЭМ!$B$33:$B$776,E$119)+'СЕТ СН'!$I$9+СВЦЭМ!$D$10+'СЕТ СН'!$I$5-'СЕТ СН'!$I$17</f>
        <v>3764.35527439</v>
      </c>
      <c r="F133" s="36">
        <f>SUMIFS(СВЦЭМ!$C$33:$C$776,СВЦЭМ!$A$33:$A$776,$A133,СВЦЭМ!$B$33:$B$776,F$119)+'СЕТ СН'!$I$9+СВЦЭМ!$D$10+'СЕТ СН'!$I$5-'СЕТ СН'!$I$17</f>
        <v>3761.4180449800001</v>
      </c>
      <c r="G133" s="36">
        <f>SUMIFS(СВЦЭМ!$C$33:$C$776,СВЦЭМ!$A$33:$A$776,$A133,СВЦЭМ!$B$33:$B$776,G$119)+'СЕТ СН'!$I$9+СВЦЭМ!$D$10+'СЕТ СН'!$I$5-'СЕТ СН'!$I$17</f>
        <v>3747.1742703300001</v>
      </c>
      <c r="H133" s="36">
        <f>SUMIFS(СВЦЭМ!$C$33:$C$776,СВЦЭМ!$A$33:$A$776,$A133,СВЦЭМ!$B$33:$B$776,H$119)+'СЕТ СН'!$I$9+СВЦЭМ!$D$10+'СЕТ СН'!$I$5-'СЕТ СН'!$I$17</f>
        <v>3708.6840649999999</v>
      </c>
      <c r="I133" s="36">
        <f>SUMIFS(СВЦЭМ!$C$33:$C$776,СВЦЭМ!$A$33:$A$776,$A133,СВЦЭМ!$B$33:$B$776,I$119)+'СЕТ СН'!$I$9+СВЦЭМ!$D$10+'СЕТ СН'!$I$5-'СЕТ СН'!$I$17</f>
        <v>3691.1240432099999</v>
      </c>
      <c r="J133" s="36">
        <f>SUMIFS(СВЦЭМ!$C$33:$C$776,СВЦЭМ!$A$33:$A$776,$A133,СВЦЭМ!$B$33:$B$776,J$119)+'СЕТ СН'!$I$9+СВЦЭМ!$D$10+'СЕТ СН'!$I$5-'СЕТ СН'!$I$17</f>
        <v>3662.52596296</v>
      </c>
      <c r="K133" s="36">
        <f>SUMIFS(СВЦЭМ!$C$33:$C$776,СВЦЭМ!$A$33:$A$776,$A133,СВЦЭМ!$B$33:$B$776,K$119)+'СЕТ СН'!$I$9+СВЦЭМ!$D$10+'СЕТ СН'!$I$5-'СЕТ СН'!$I$17</f>
        <v>3658.2214668300003</v>
      </c>
      <c r="L133" s="36">
        <f>SUMIFS(СВЦЭМ!$C$33:$C$776,СВЦЭМ!$A$33:$A$776,$A133,СВЦЭМ!$B$33:$B$776,L$119)+'СЕТ СН'!$I$9+СВЦЭМ!$D$10+'СЕТ СН'!$I$5-'СЕТ СН'!$I$17</f>
        <v>3656.0815738400001</v>
      </c>
      <c r="M133" s="36">
        <f>SUMIFS(СВЦЭМ!$C$33:$C$776,СВЦЭМ!$A$33:$A$776,$A133,СВЦЭМ!$B$33:$B$776,M$119)+'СЕТ СН'!$I$9+СВЦЭМ!$D$10+'СЕТ СН'!$I$5-'СЕТ СН'!$I$17</f>
        <v>3672.05814229</v>
      </c>
      <c r="N133" s="36">
        <f>SUMIFS(СВЦЭМ!$C$33:$C$776,СВЦЭМ!$A$33:$A$776,$A133,СВЦЭМ!$B$33:$B$776,N$119)+'СЕТ СН'!$I$9+СВЦЭМ!$D$10+'СЕТ СН'!$I$5-'СЕТ СН'!$I$17</f>
        <v>3694.27239646</v>
      </c>
      <c r="O133" s="36">
        <f>SUMIFS(СВЦЭМ!$C$33:$C$776,СВЦЭМ!$A$33:$A$776,$A133,СВЦЭМ!$B$33:$B$776,O$119)+'СЕТ СН'!$I$9+СВЦЭМ!$D$10+'СЕТ СН'!$I$5-'СЕТ СН'!$I$17</f>
        <v>3688.9162749000002</v>
      </c>
      <c r="P133" s="36">
        <f>SUMIFS(СВЦЭМ!$C$33:$C$776,СВЦЭМ!$A$33:$A$776,$A133,СВЦЭМ!$B$33:$B$776,P$119)+'СЕТ СН'!$I$9+СВЦЭМ!$D$10+'СЕТ СН'!$I$5-'СЕТ СН'!$I$17</f>
        <v>3697.7356402999999</v>
      </c>
      <c r="Q133" s="36">
        <f>SUMIFS(СВЦЭМ!$C$33:$C$776,СВЦЭМ!$A$33:$A$776,$A133,СВЦЭМ!$B$33:$B$776,Q$119)+'СЕТ СН'!$I$9+СВЦЭМ!$D$10+'СЕТ СН'!$I$5-'СЕТ СН'!$I$17</f>
        <v>3710.9660361400001</v>
      </c>
      <c r="R133" s="36">
        <f>SUMIFS(СВЦЭМ!$C$33:$C$776,СВЦЭМ!$A$33:$A$776,$A133,СВЦЭМ!$B$33:$B$776,R$119)+'СЕТ СН'!$I$9+СВЦЭМ!$D$10+'СЕТ СН'!$I$5-'СЕТ СН'!$I$17</f>
        <v>3716.0992618700002</v>
      </c>
      <c r="S133" s="36">
        <f>SUMIFS(СВЦЭМ!$C$33:$C$776,СВЦЭМ!$A$33:$A$776,$A133,СВЦЭМ!$B$33:$B$776,S$119)+'СЕТ СН'!$I$9+СВЦЭМ!$D$10+'СЕТ СН'!$I$5-'СЕТ СН'!$I$17</f>
        <v>3715.6336573799999</v>
      </c>
      <c r="T133" s="36">
        <f>SUMIFS(СВЦЭМ!$C$33:$C$776,СВЦЭМ!$A$33:$A$776,$A133,СВЦЭМ!$B$33:$B$776,T$119)+'СЕТ СН'!$I$9+СВЦЭМ!$D$10+'СЕТ СН'!$I$5-'СЕТ СН'!$I$17</f>
        <v>3673.1296457600001</v>
      </c>
      <c r="U133" s="36">
        <f>SUMIFS(СВЦЭМ!$C$33:$C$776,СВЦЭМ!$A$33:$A$776,$A133,СВЦЭМ!$B$33:$B$776,U$119)+'СЕТ СН'!$I$9+СВЦЭМ!$D$10+'СЕТ СН'!$I$5-'СЕТ СН'!$I$17</f>
        <v>3674.06347271</v>
      </c>
      <c r="V133" s="36">
        <f>SUMIFS(СВЦЭМ!$C$33:$C$776,СВЦЭМ!$A$33:$A$776,$A133,СВЦЭМ!$B$33:$B$776,V$119)+'СЕТ СН'!$I$9+СВЦЭМ!$D$10+'СЕТ СН'!$I$5-'СЕТ СН'!$I$17</f>
        <v>3697.9843363499999</v>
      </c>
      <c r="W133" s="36">
        <f>SUMIFS(СВЦЭМ!$C$33:$C$776,СВЦЭМ!$A$33:$A$776,$A133,СВЦЭМ!$B$33:$B$776,W$119)+'СЕТ СН'!$I$9+СВЦЭМ!$D$10+'СЕТ СН'!$I$5-'СЕТ СН'!$I$17</f>
        <v>3714.2546159499998</v>
      </c>
      <c r="X133" s="36">
        <f>SUMIFS(СВЦЭМ!$C$33:$C$776,СВЦЭМ!$A$33:$A$776,$A133,СВЦЭМ!$B$33:$B$776,X$119)+'СЕТ СН'!$I$9+СВЦЭМ!$D$10+'СЕТ СН'!$I$5-'СЕТ СН'!$I$17</f>
        <v>3717.0122132300003</v>
      </c>
      <c r="Y133" s="36">
        <f>SUMIFS(СВЦЭМ!$C$33:$C$776,СВЦЭМ!$A$33:$A$776,$A133,СВЦЭМ!$B$33:$B$776,Y$119)+'СЕТ СН'!$I$9+СВЦЭМ!$D$10+'СЕТ СН'!$I$5-'СЕТ СН'!$I$17</f>
        <v>3738.289209</v>
      </c>
    </row>
    <row r="134" spans="1:25" ht="15.5" x14ac:dyDescent="0.25">
      <c r="A134" s="35">
        <f t="shared" si="3"/>
        <v>43845</v>
      </c>
      <c r="B134" s="36">
        <f>SUMIFS(СВЦЭМ!$C$33:$C$776,СВЦЭМ!$A$33:$A$776,$A134,СВЦЭМ!$B$33:$B$776,B$119)+'СЕТ СН'!$I$9+СВЦЭМ!$D$10+'СЕТ СН'!$I$5-'СЕТ СН'!$I$17</f>
        <v>3758.62457808</v>
      </c>
      <c r="C134" s="36">
        <f>SUMIFS(СВЦЭМ!$C$33:$C$776,СВЦЭМ!$A$33:$A$776,$A134,СВЦЭМ!$B$33:$B$776,C$119)+'СЕТ СН'!$I$9+СВЦЭМ!$D$10+'СЕТ СН'!$I$5-'СЕТ СН'!$I$17</f>
        <v>3767.87774558</v>
      </c>
      <c r="D134" s="36">
        <f>SUMIFS(СВЦЭМ!$C$33:$C$776,СВЦЭМ!$A$33:$A$776,$A134,СВЦЭМ!$B$33:$B$776,D$119)+'СЕТ СН'!$I$9+СВЦЭМ!$D$10+'СЕТ СН'!$I$5-'СЕТ СН'!$I$17</f>
        <v>3770.3879297600001</v>
      </c>
      <c r="E134" s="36">
        <f>SUMIFS(СВЦЭМ!$C$33:$C$776,СВЦЭМ!$A$33:$A$776,$A134,СВЦЭМ!$B$33:$B$776,E$119)+'СЕТ СН'!$I$9+СВЦЭМ!$D$10+'СЕТ СН'!$I$5-'СЕТ СН'!$I$17</f>
        <v>3784.1870727599999</v>
      </c>
      <c r="F134" s="36">
        <f>SUMIFS(СВЦЭМ!$C$33:$C$776,СВЦЭМ!$A$33:$A$776,$A134,СВЦЭМ!$B$33:$B$776,F$119)+'СЕТ СН'!$I$9+СВЦЭМ!$D$10+'СЕТ СН'!$I$5-'СЕТ СН'!$I$17</f>
        <v>3767.91185791</v>
      </c>
      <c r="G134" s="36">
        <f>SUMIFS(СВЦЭМ!$C$33:$C$776,СВЦЭМ!$A$33:$A$776,$A134,СВЦЭМ!$B$33:$B$776,G$119)+'СЕТ СН'!$I$9+СВЦЭМ!$D$10+'СЕТ СН'!$I$5-'СЕТ СН'!$I$17</f>
        <v>3751.1876826600001</v>
      </c>
      <c r="H134" s="36">
        <f>SUMIFS(СВЦЭМ!$C$33:$C$776,СВЦЭМ!$A$33:$A$776,$A134,СВЦЭМ!$B$33:$B$776,H$119)+'СЕТ СН'!$I$9+СВЦЭМ!$D$10+'СЕТ СН'!$I$5-'СЕТ СН'!$I$17</f>
        <v>3706.40748102</v>
      </c>
      <c r="I134" s="36">
        <f>SUMIFS(СВЦЭМ!$C$33:$C$776,СВЦЭМ!$A$33:$A$776,$A134,СВЦЭМ!$B$33:$B$776,I$119)+'СЕТ СН'!$I$9+СВЦЭМ!$D$10+'СЕТ СН'!$I$5-'СЕТ СН'!$I$17</f>
        <v>3690.2322222900002</v>
      </c>
      <c r="J134" s="36">
        <f>SUMIFS(СВЦЭМ!$C$33:$C$776,СВЦЭМ!$A$33:$A$776,$A134,СВЦЭМ!$B$33:$B$776,J$119)+'СЕТ СН'!$I$9+СВЦЭМ!$D$10+'СЕТ СН'!$I$5-'СЕТ СН'!$I$17</f>
        <v>3671.21099022</v>
      </c>
      <c r="K134" s="36">
        <f>SUMIFS(СВЦЭМ!$C$33:$C$776,СВЦЭМ!$A$33:$A$776,$A134,СВЦЭМ!$B$33:$B$776,K$119)+'СЕТ СН'!$I$9+СВЦЭМ!$D$10+'СЕТ СН'!$I$5-'СЕТ СН'!$I$17</f>
        <v>3663.2350682400001</v>
      </c>
      <c r="L134" s="36">
        <f>SUMIFS(СВЦЭМ!$C$33:$C$776,СВЦЭМ!$A$33:$A$776,$A134,СВЦЭМ!$B$33:$B$776,L$119)+'СЕТ СН'!$I$9+СВЦЭМ!$D$10+'СЕТ СН'!$I$5-'СЕТ СН'!$I$17</f>
        <v>3660.1912132100001</v>
      </c>
      <c r="M134" s="36">
        <f>SUMIFS(СВЦЭМ!$C$33:$C$776,СВЦЭМ!$A$33:$A$776,$A134,СВЦЭМ!$B$33:$B$776,M$119)+'СЕТ СН'!$I$9+СВЦЭМ!$D$10+'СЕТ СН'!$I$5-'СЕТ СН'!$I$17</f>
        <v>3688.8777148300001</v>
      </c>
      <c r="N134" s="36">
        <f>SUMIFS(СВЦЭМ!$C$33:$C$776,СВЦЭМ!$A$33:$A$776,$A134,СВЦЭМ!$B$33:$B$776,N$119)+'СЕТ СН'!$I$9+СВЦЭМ!$D$10+'СЕТ СН'!$I$5-'СЕТ СН'!$I$17</f>
        <v>3720.1752256099999</v>
      </c>
      <c r="O134" s="36">
        <f>SUMIFS(СВЦЭМ!$C$33:$C$776,СВЦЭМ!$A$33:$A$776,$A134,СВЦЭМ!$B$33:$B$776,O$119)+'СЕТ СН'!$I$9+СВЦЭМ!$D$10+'СЕТ СН'!$I$5-'СЕТ СН'!$I$17</f>
        <v>3719.3532740599999</v>
      </c>
      <c r="P134" s="36">
        <f>SUMIFS(СВЦЭМ!$C$33:$C$776,СВЦЭМ!$A$33:$A$776,$A134,СВЦЭМ!$B$33:$B$776,P$119)+'СЕТ СН'!$I$9+СВЦЭМ!$D$10+'СЕТ СН'!$I$5-'СЕТ СН'!$I$17</f>
        <v>3734.5786731600001</v>
      </c>
      <c r="Q134" s="36">
        <f>SUMIFS(СВЦЭМ!$C$33:$C$776,СВЦЭМ!$A$33:$A$776,$A134,СВЦЭМ!$B$33:$B$776,Q$119)+'СЕТ СН'!$I$9+СВЦЭМ!$D$10+'СЕТ СН'!$I$5-'СЕТ СН'!$I$17</f>
        <v>3746.5232102199998</v>
      </c>
      <c r="R134" s="36">
        <f>SUMIFS(СВЦЭМ!$C$33:$C$776,СВЦЭМ!$A$33:$A$776,$A134,СВЦЭМ!$B$33:$B$776,R$119)+'СЕТ СН'!$I$9+СВЦЭМ!$D$10+'СЕТ СН'!$I$5-'СЕТ СН'!$I$17</f>
        <v>3740.4247240899999</v>
      </c>
      <c r="S134" s="36">
        <f>SUMIFS(СВЦЭМ!$C$33:$C$776,СВЦЭМ!$A$33:$A$776,$A134,СВЦЭМ!$B$33:$B$776,S$119)+'СЕТ СН'!$I$9+СВЦЭМ!$D$10+'СЕТ СН'!$I$5-'СЕТ СН'!$I$17</f>
        <v>3718.6845756100001</v>
      </c>
      <c r="T134" s="36">
        <f>SUMIFS(СВЦЭМ!$C$33:$C$776,СВЦЭМ!$A$33:$A$776,$A134,СВЦЭМ!$B$33:$B$776,T$119)+'СЕТ СН'!$I$9+СВЦЭМ!$D$10+'СЕТ СН'!$I$5-'СЕТ СН'!$I$17</f>
        <v>3665.9341495899998</v>
      </c>
      <c r="U134" s="36">
        <f>SUMIFS(СВЦЭМ!$C$33:$C$776,СВЦЭМ!$A$33:$A$776,$A134,СВЦЭМ!$B$33:$B$776,U$119)+'СЕТ СН'!$I$9+СВЦЭМ!$D$10+'СЕТ СН'!$I$5-'СЕТ СН'!$I$17</f>
        <v>3664.4445464</v>
      </c>
      <c r="V134" s="36">
        <f>SUMIFS(СВЦЭМ!$C$33:$C$776,СВЦЭМ!$A$33:$A$776,$A134,СВЦЭМ!$B$33:$B$776,V$119)+'СЕТ СН'!$I$9+СВЦЭМ!$D$10+'СЕТ СН'!$I$5-'СЕТ СН'!$I$17</f>
        <v>3690.5970351800001</v>
      </c>
      <c r="W134" s="36">
        <f>SUMIFS(СВЦЭМ!$C$33:$C$776,СВЦЭМ!$A$33:$A$776,$A134,СВЦЭМ!$B$33:$B$776,W$119)+'СЕТ СН'!$I$9+СВЦЭМ!$D$10+'СЕТ СН'!$I$5-'СЕТ СН'!$I$17</f>
        <v>3710.1146579800002</v>
      </c>
      <c r="X134" s="36">
        <f>SUMIFS(СВЦЭМ!$C$33:$C$776,СВЦЭМ!$A$33:$A$776,$A134,СВЦЭМ!$B$33:$B$776,X$119)+'СЕТ СН'!$I$9+СВЦЭМ!$D$10+'СЕТ СН'!$I$5-'СЕТ СН'!$I$17</f>
        <v>3715.74095175</v>
      </c>
      <c r="Y134" s="36">
        <f>SUMIFS(СВЦЭМ!$C$33:$C$776,СВЦЭМ!$A$33:$A$776,$A134,СВЦЭМ!$B$33:$B$776,Y$119)+'СЕТ СН'!$I$9+СВЦЭМ!$D$10+'СЕТ СН'!$I$5-'СЕТ СН'!$I$17</f>
        <v>3730.04922549</v>
      </c>
    </row>
    <row r="135" spans="1:25" ht="15.5" x14ac:dyDescent="0.25">
      <c r="A135" s="35">
        <f t="shared" si="3"/>
        <v>43846</v>
      </c>
      <c r="B135" s="36">
        <f>SUMIFS(СВЦЭМ!$C$33:$C$776,СВЦЭМ!$A$33:$A$776,$A135,СВЦЭМ!$B$33:$B$776,B$119)+'СЕТ СН'!$I$9+СВЦЭМ!$D$10+'СЕТ СН'!$I$5-'СЕТ СН'!$I$17</f>
        <v>3730.4730418899999</v>
      </c>
      <c r="C135" s="36">
        <f>SUMIFS(СВЦЭМ!$C$33:$C$776,СВЦЭМ!$A$33:$A$776,$A135,СВЦЭМ!$B$33:$B$776,C$119)+'СЕТ СН'!$I$9+СВЦЭМ!$D$10+'СЕТ СН'!$I$5-'СЕТ СН'!$I$17</f>
        <v>3743.58899982</v>
      </c>
      <c r="D135" s="36">
        <f>SUMIFS(СВЦЭМ!$C$33:$C$776,СВЦЭМ!$A$33:$A$776,$A135,СВЦЭМ!$B$33:$B$776,D$119)+'СЕТ СН'!$I$9+СВЦЭМ!$D$10+'СЕТ СН'!$I$5-'СЕТ СН'!$I$17</f>
        <v>3751.9695872900002</v>
      </c>
      <c r="E135" s="36">
        <f>SUMIFS(СВЦЭМ!$C$33:$C$776,СВЦЭМ!$A$33:$A$776,$A135,СВЦЭМ!$B$33:$B$776,E$119)+'СЕТ СН'!$I$9+СВЦЭМ!$D$10+'СЕТ СН'!$I$5-'СЕТ СН'!$I$17</f>
        <v>3765.2914311</v>
      </c>
      <c r="F135" s="36">
        <f>SUMIFS(СВЦЭМ!$C$33:$C$776,СВЦЭМ!$A$33:$A$776,$A135,СВЦЭМ!$B$33:$B$776,F$119)+'СЕТ СН'!$I$9+СВЦЭМ!$D$10+'СЕТ СН'!$I$5-'СЕТ СН'!$I$17</f>
        <v>3759.2385398400002</v>
      </c>
      <c r="G135" s="36">
        <f>SUMIFS(СВЦЭМ!$C$33:$C$776,СВЦЭМ!$A$33:$A$776,$A135,СВЦЭМ!$B$33:$B$776,G$119)+'СЕТ СН'!$I$9+СВЦЭМ!$D$10+'СЕТ СН'!$I$5-'СЕТ СН'!$I$17</f>
        <v>3725.2056037299999</v>
      </c>
      <c r="H135" s="36">
        <f>SUMIFS(СВЦЭМ!$C$33:$C$776,СВЦЭМ!$A$33:$A$776,$A135,СВЦЭМ!$B$33:$B$776,H$119)+'СЕТ СН'!$I$9+СВЦЭМ!$D$10+'СЕТ СН'!$I$5-'СЕТ СН'!$I$17</f>
        <v>3682.93708152</v>
      </c>
      <c r="I135" s="36">
        <f>SUMIFS(СВЦЭМ!$C$33:$C$776,СВЦЭМ!$A$33:$A$776,$A135,СВЦЭМ!$B$33:$B$776,I$119)+'СЕТ СН'!$I$9+СВЦЭМ!$D$10+'СЕТ СН'!$I$5-'СЕТ СН'!$I$17</f>
        <v>3683.4553280600003</v>
      </c>
      <c r="J135" s="36">
        <f>SUMIFS(СВЦЭМ!$C$33:$C$776,СВЦЭМ!$A$33:$A$776,$A135,СВЦЭМ!$B$33:$B$776,J$119)+'СЕТ СН'!$I$9+СВЦЭМ!$D$10+'СЕТ СН'!$I$5-'СЕТ СН'!$I$17</f>
        <v>3662.2269004</v>
      </c>
      <c r="K135" s="36">
        <f>SUMIFS(СВЦЭМ!$C$33:$C$776,СВЦЭМ!$A$33:$A$776,$A135,СВЦЭМ!$B$33:$B$776,K$119)+'СЕТ СН'!$I$9+СВЦЭМ!$D$10+'СЕТ СН'!$I$5-'СЕТ СН'!$I$17</f>
        <v>3674.6960510200001</v>
      </c>
      <c r="L135" s="36">
        <f>SUMIFS(СВЦЭМ!$C$33:$C$776,СВЦЭМ!$A$33:$A$776,$A135,СВЦЭМ!$B$33:$B$776,L$119)+'СЕТ СН'!$I$9+СВЦЭМ!$D$10+'СЕТ СН'!$I$5-'СЕТ СН'!$I$17</f>
        <v>3679.9308105600003</v>
      </c>
      <c r="M135" s="36">
        <f>SUMIFS(СВЦЭМ!$C$33:$C$776,СВЦЭМ!$A$33:$A$776,$A135,СВЦЭМ!$B$33:$B$776,M$119)+'СЕТ СН'!$I$9+СВЦЭМ!$D$10+'СЕТ СН'!$I$5-'СЕТ СН'!$I$17</f>
        <v>3696.8482748799997</v>
      </c>
      <c r="N135" s="36">
        <f>SUMIFS(СВЦЭМ!$C$33:$C$776,СВЦЭМ!$A$33:$A$776,$A135,СВЦЭМ!$B$33:$B$776,N$119)+'СЕТ СН'!$I$9+СВЦЭМ!$D$10+'СЕТ СН'!$I$5-'СЕТ СН'!$I$17</f>
        <v>3707.2468843000001</v>
      </c>
      <c r="O135" s="36">
        <f>SUMIFS(СВЦЭМ!$C$33:$C$776,СВЦЭМ!$A$33:$A$776,$A135,СВЦЭМ!$B$33:$B$776,O$119)+'СЕТ СН'!$I$9+СВЦЭМ!$D$10+'СЕТ СН'!$I$5-'СЕТ СН'!$I$17</f>
        <v>3720.2520994000001</v>
      </c>
      <c r="P135" s="36">
        <f>SUMIFS(СВЦЭМ!$C$33:$C$776,СВЦЭМ!$A$33:$A$776,$A135,СВЦЭМ!$B$33:$B$776,P$119)+'СЕТ СН'!$I$9+СВЦЭМ!$D$10+'СЕТ СН'!$I$5-'СЕТ СН'!$I$17</f>
        <v>3731.7294702600002</v>
      </c>
      <c r="Q135" s="36">
        <f>SUMIFS(СВЦЭМ!$C$33:$C$776,СВЦЭМ!$A$33:$A$776,$A135,СВЦЭМ!$B$33:$B$776,Q$119)+'СЕТ СН'!$I$9+СВЦЭМ!$D$10+'СЕТ СН'!$I$5-'СЕТ СН'!$I$17</f>
        <v>3738.4415432300002</v>
      </c>
      <c r="R135" s="36">
        <f>SUMIFS(СВЦЭМ!$C$33:$C$776,СВЦЭМ!$A$33:$A$776,$A135,СВЦЭМ!$B$33:$B$776,R$119)+'СЕТ СН'!$I$9+СВЦЭМ!$D$10+'СЕТ СН'!$I$5-'СЕТ СН'!$I$17</f>
        <v>3728.36880217</v>
      </c>
      <c r="S135" s="36">
        <f>SUMIFS(СВЦЭМ!$C$33:$C$776,СВЦЭМ!$A$33:$A$776,$A135,СВЦЭМ!$B$33:$B$776,S$119)+'СЕТ СН'!$I$9+СВЦЭМ!$D$10+'СЕТ СН'!$I$5-'СЕТ СН'!$I$17</f>
        <v>3715.90863408</v>
      </c>
      <c r="T135" s="36">
        <f>SUMIFS(СВЦЭМ!$C$33:$C$776,СВЦЭМ!$A$33:$A$776,$A135,СВЦЭМ!$B$33:$B$776,T$119)+'СЕТ СН'!$I$9+СВЦЭМ!$D$10+'СЕТ СН'!$I$5-'СЕТ СН'!$I$17</f>
        <v>3671.2144803800002</v>
      </c>
      <c r="U135" s="36">
        <f>SUMIFS(СВЦЭМ!$C$33:$C$776,СВЦЭМ!$A$33:$A$776,$A135,СВЦЭМ!$B$33:$B$776,U$119)+'СЕТ СН'!$I$9+СВЦЭМ!$D$10+'СЕТ СН'!$I$5-'СЕТ СН'!$I$17</f>
        <v>3699.2318613799998</v>
      </c>
      <c r="V135" s="36">
        <f>SUMIFS(СВЦЭМ!$C$33:$C$776,СВЦЭМ!$A$33:$A$776,$A135,СВЦЭМ!$B$33:$B$776,V$119)+'СЕТ СН'!$I$9+СВЦЭМ!$D$10+'СЕТ СН'!$I$5-'СЕТ СН'!$I$17</f>
        <v>3720.80866874</v>
      </c>
      <c r="W135" s="36">
        <f>SUMIFS(СВЦЭМ!$C$33:$C$776,СВЦЭМ!$A$33:$A$776,$A135,СВЦЭМ!$B$33:$B$776,W$119)+'СЕТ СН'!$I$9+СВЦЭМ!$D$10+'СЕТ СН'!$I$5-'СЕТ СН'!$I$17</f>
        <v>3738.1228412700002</v>
      </c>
      <c r="X135" s="36">
        <f>SUMIFS(СВЦЭМ!$C$33:$C$776,СВЦЭМ!$A$33:$A$776,$A135,СВЦЭМ!$B$33:$B$776,X$119)+'СЕТ СН'!$I$9+СВЦЭМ!$D$10+'СЕТ СН'!$I$5-'СЕТ СН'!$I$17</f>
        <v>3732.8606900700001</v>
      </c>
      <c r="Y135" s="36">
        <f>SUMIFS(СВЦЭМ!$C$33:$C$776,СВЦЭМ!$A$33:$A$776,$A135,СВЦЭМ!$B$33:$B$776,Y$119)+'СЕТ СН'!$I$9+СВЦЭМ!$D$10+'СЕТ СН'!$I$5-'СЕТ СН'!$I$17</f>
        <v>3730.9744243800001</v>
      </c>
    </row>
    <row r="136" spans="1:25" ht="15.5" x14ac:dyDescent="0.25">
      <c r="A136" s="35">
        <f t="shared" si="3"/>
        <v>43847</v>
      </c>
      <c r="B136" s="36">
        <f>SUMIFS(СВЦЭМ!$C$33:$C$776,СВЦЭМ!$A$33:$A$776,$A136,СВЦЭМ!$B$33:$B$776,B$119)+'СЕТ СН'!$I$9+СВЦЭМ!$D$10+'СЕТ СН'!$I$5-'СЕТ СН'!$I$17</f>
        <v>3723.05392936</v>
      </c>
      <c r="C136" s="36">
        <f>SUMIFS(СВЦЭМ!$C$33:$C$776,СВЦЭМ!$A$33:$A$776,$A136,СВЦЭМ!$B$33:$B$776,C$119)+'СЕТ СН'!$I$9+СВЦЭМ!$D$10+'СЕТ СН'!$I$5-'СЕТ СН'!$I$17</f>
        <v>3745.77543281</v>
      </c>
      <c r="D136" s="36">
        <f>SUMIFS(СВЦЭМ!$C$33:$C$776,СВЦЭМ!$A$33:$A$776,$A136,СВЦЭМ!$B$33:$B$776,D$119)+'СЕТ СН'!$I$9+СВЦЭМ!$D$10+'СЕТ СН'!$I$5-'СЕТ СН'!$I$17</f>
        <v>3755.8773640099998</v>
      </c>
      <c r="E136" s="36">
        <f>SUMIFS(СВЦЭМ!$C$33:$C$776,СВЦЭМ!$A$33:$A$776,$A136,СВЦЭМ!$B$33:$B$776,E$119)+'СЕТ СН'!$I$9+СВЦЭМ!$D$10+'СЕТ СН'!$I$5-'СЕТ СН'!$I$17</f>
        <v>3745.4027824499999</v>
      </c>
      <c r="F136" s="36">
        <f>SUMIFS(СВЦЭМ!$C$33:$C$776,СВЦЭМ!$A$33:$A$776,$A136,СВЦЭМ!$B$33:$B$776,F$119)+'СЕТ СН'!$I$9+СВЦЭМ!$D$10+'СЕТ СН'!$I$5-'СЕТ СН'!$I$17</f>
        <v>3736.9119089599999</v>
      </c>
      <c r="G136" s="36">
        <f>SUMIFS(СВЦЭМ!$C$33:$C$776,СВЦЭМ!$A$33:$A$776,$A136,СВЦЭМ!$B$33:$B$776,G$119)+'СЕТ СН'!$I$9+СВЦЭМ!$D$10+'СЕТ СН'!$I$5-'СЕТ СН'!$I$17</f>
        <v>3736.8559165300003</v>
      </c>
      <c r="H136" s="36">
        <f>SUMIFS(СВЦЭМ!$C$33:$C$776,СВЦЭМ!$A$33:$A$776,$A136,СВЦЭМ!$B$33:$B$776,H$119)+'СЕТ СН'!$I$9+СВЦЭМ!$D$10+'СЕТ СН'!$I$5-'СЕТ СН'!$I$17</f>
        <v>3701.9301178699998</v>
      </c>
      <c r="I136" s="36">
        <f>SUMIFS(СВЦЭМ!$C$33:$C$776,СВЦЭМ!$A$33:$A$776,$A136,СВЦЭМ!$B$33:$B$776,I$119)+'СЕТ СН'!$I$9+СВЦЭМ!$D$10+'СЕТ СН'!$I$5-'СЕТ СН'!$I$17</f>
        <v>3691.4353479400002</v>
      </c>
      <c r="J136" s="36">
        <f>SUMIFS(СВЦЭМ!$C$33:$C$776,СВЦЭМ!$A$33:$A$776,$A136,СВЦЭМ!$B$33:$B$776,J$119)+'СЕТ СН'!$I$9+СВЦЭМ!$D$10+'СЕТ СН'!$I$5-'СЕТ СН'!$I$17</f>
        <v>3666.3700933600003</v>
      </c>
      <c r="K136" s="36">
        <f>SUMIFS(СВЦЭМ!$C$33:$C$776,СВЦЭМ!$A$33:$A$776,$A136,СВЦЭМ!$B$33:$B$776,K$119)+'СЕТ СН'!$I$9+СВЦЭМ!$D$10+'СЕТ СН'!$I$5-'СЕТ СН'!$I$17</f>
        <v>3656.8550559200003</v>
      </c>
      <c r="L136" s="36">
        <f>SUMIFS(СВЦЭМ!$C$33:$C$776,СВЦЭМ!$A$33:$A$776,$A136,СВЦЭМ!$B$33:$B$776,L$119)+'СЕТ СН'!$I$9+СВЦЭМ!$D$10+'СЕТ СН'!$I$5-'СЕТ СН'!$I$17</f>
        <v>3659.29472313</v>
      </c>
      <c r="M136" s="36">
        <f>SUMIFS(СВЦЭМ!$C$33:$C$776,СВЦЭМ!$A$33:$A$776,$A136,СВЦЭМ!$B$33:$B$776,M$119)+'СЕТ СН'!$I$9+СВЦЭМ!$D$10+'СЕТ СН'!$I$5-'СЕТ СН'!$I$17</f>
        <v>3680.95441781</v>
      </c>
      <c r="N136" s="36">
        <f>SUMIFS(СВЦЭМ!$C$33:$C$776,СВЦЭМ!$A$33:$A$776,$A136,СВЦЭМ!$B$33:$B$776,N$119)+'СЕТ СН'!$I$9+СВЦЭМ!$D$10+'СЕТ СН'!$I$5-'СЕТ СН'!$I$17</f>
        <v>3695.7011766099999</v>
      </c>
      <c r="O136" s="36">
        <f>SUMIFS(СВЦЭМ!$C$33:$C$776,СВЦЭМ!$A$33:$A$776,$A136,СВЦЭМ!$B$33:$B$776,O$119)+'СЕТ СН'!$I$9+СВЦЭМ!$D$10+'СЕТ СН'!$I$5-'СЕТ СН'!$I$17</f>
        <v>3707.2838085499998</v>
      </c>
      <c r="P136" s="36">
        <f>SUMIFS(СВЦЭМ!$C$33:$C$776,СВЦЭМ!$A$33:$A$776,$A136,СВЦЭМ!$B$33:$B$776,P$119)+'СЕТ СН'!$I$9+СВЦЭМ!$D$10+'СЕТ СН'!$I$5-'СЕТ СН'!$I$17</f>
        <v>3718.6567149299999</v>
      </c>
      <c r="Q136" s="36">
        <f>SUMIFS(СВЦЭМ!$C$33:$C$776,СВЦЭМ!$A$33:$A$776,$A136,СВЦЭМ!$B$33:$B$776,Q$119)+'СЕТ СН'!$I$9+СВЦЭМ!$D$10+'СЕТ СН'!$I$5-'СЕТ СН'!$I$17</f>
        <v>3730.6713300599999</v>
      </c>
      <c r="R136" s="36">
        <f>SUMIFS(СВЦЭМ!$C$33:$C$776,СВЦЭМ!$A$33:$A$776,$A136,СВЦЭМ!$B$33:$B$776,R$119)+'СЕТ СН'!$I$9+СВЦЭМ!$D$10+'СЕТ СН'!$I$5-'СЕТ СН'!$I$17</f>
        <v>3714.06463454</v>
      </c>
      <c r="S136" s="36">
        <f>SUMIFS(СВЦЭМ!$C$33:$C$776,СВЦЭМ!$A$33:$A$776,$A136,СВЦЭМ!$B$33:$B$776,S$119)+'СЕТ СН'!$I$9+СВЦЭМ!$D$10+'СЕТ СН'!$I$5-'СЕТ СН'!$I$17</f>
        <v>3703.3073993600001</v>
      </c>
      <c r="T136" s="36">
        <f>SUMIFS(СВЦЭМ!$C$33:$C$776,СВЦЭМ!$A$33:$A$776,$A136,СВЦЭМ!$B$33:$B$776,T$119)+'СЕТ СН'!$I$9+СВЦЭМ!$D$10+'СЕТ СН'!$I$5-'СЕТ СН'!$I$17</f>
        <v>3657.6746507400003</v>
      </c>
      <c r="U136" s="36">
        <f>SUMIFS(СВЦЭМ!$C$33:$C$776,СВЦЭМ!$A$33:$A$776,$A136,СВЦЭМ!$B$33:$B$776,U$119)+'СЕТ СН'!$I$9+СВЦЭМ!$D$10+'СЕТ СН'!$I$5-'СЕТ СН'!$I$17</f>
        <v>3659.4303035900002</v>
      </c>
      <c r="V136" s="36">
        <f>SUMIFS(СВЦЭМ!$C$33:$C$776,СВЦЭМ!$A$33:$A$776,$A136,СВЦЭМ!$B$33:$B$776,V$119)+'СЕТ СН'!$I$9+СВЦЭМ!$D$10+'СЕТ СН'!$I$5-'СЕТ СН'!$I$17</f>
        <v>3688.0954397200003</v>
      </c>
      <c r="W136" s="36">
        <f>SUMIFS(СВЦЭМ!$C$33:$C$776,СВЦЭМ!$A$33:$A$776,$A136,СВЦЭМ!$B$33:$B$776,W$119)+'СЕТ СН'!$I$9+СВЦЭМ!$D$10+'СЕТ СН'!$I$5-'СЕТ СН'!$I$17</f>
        <v>3697.7164761200002</v>
      </c>
      <c r="X136" s="36">
        <f>SUMIFS(СВЦЭМ!$C$33:$C$776,СВЦЭМ!$A$33:$A$776,$A136,СВЦЭМ!$B$33:$B$776,X$119)+'СЕТ СН'!$I$9+СВЦЭМ!$D$10+'СЕТ СН'!$I$5-'СЕТ СН'!$I$17</f>
        <v>3697.5349001300001</v>
      </c>
      <c r="Y136" s="36">
        <f>SUMIFS(СВЦЭМ!$C$33:$C$776,СВЦЭМ!$A$33:$A$776,$A136,СВЦЭМ!$B$33:$B$776,Y$119)+'СЕТ СН'!$I$9+СВЦЭМ!$D$10+'СЕТ СН'!$I$5-'СЕТ СН'!$I$17</f>
        <v>3712.37663587</v>
      </c>
    </row>
    <row r="137" spans="1:25" ht="15.5" x14ac:dyDescent="0.25">
      <c r="A137" s="35">
        <f t="shared" si="3"/>
        <v>43848</v>
      </c>
      <c r="B137" s="36">
        <f>SUMIFS(СВЦЭМ!$C$33:$C$776,СВЦЭМ!$A$33:$A$776,$A137,СВЦЭМ!$B$33:$B$776,B$119)+'СЕТ СН'!$I$9+СВЦЭМ!$D$10+'СЕТ СН'!$I$5-'СЕТ СН'!$I$17</f>
        <v>3714.8848497600002</v>
      </c>
      <c r="C137" s="36">
        <f>SUMIFS(СВЦЭМ!$C$33:$C$776,СВЦЭМ!$A$33:$A$776,$A137,СВЦЭМ!$B$33:$B$776,C$119)+'СЕТ СН'!$I$9+СВЦЭМ!$D$10+'СЕТ СН'!$I$5-'СЕТ СН'!$I$17</f>
        <v>3756.5711944300001</v>
      </c>
      <c r="D137" s="36">
        <f>SUMIFS(СВЦЭМ!$C$33:$C$776,СВЦЭМ!$A$33:$A$776,$A137,СВЦЭМ!$B$33:$B$776,D$119)+'СЕТ СН'!$I$9+СВЦЭМ!$D$10+'СЕТ СН'!$I$5-'СЕТ СН'!$I$17</f>
        <v>3775.5724836999998</v>
      </c>
      <c r="E137" s="36">
        <f>SUMIFS(СВЦЭМ!$C$33:$C$776,СВЦЭМ!$A$33:$A$776,$A137,СВЦЭМ!$B$33:$B$776,E$119)+'СЕТ СН'!$I$9+СВЦЭМ!$D$10+'СЕТ СН'!$I$5-'СЕТ СН'!$I$17</f>
        <v>3774.8192442099999</v>
      </c>
      <c r="F137" s="36">
        <f>SUMIFS(СВЦЭМ!$C$33:$C$776,СВЦЭМ!$A$33:$A$776,$A137,СВЦЭМ!$B$33:$B$776,F$119)+'СЕТ СН'!$I$9+СВЦЭМ!$D$10+'СЕТ СН'!$I$5-'СЕТ СН'!$I$17</f>
        <v>3743.5388980100001</v>
      </c>
      <c r="G137" s="36">
        <f>SUMIFS(СВЦЭМ!$C$33:$C$776,СВЦЭМ!$A$33:$A$776,$A137,СВЦЭМ!$B$33:$B$776,G$119)+'СЕТ СН'!$I$9+СВЦЭМ!$D$10+'СЕТ СН'!$I$5-'СЕТ СН'!$I$17</f>
        <v>3733.9197053299999</v>
      </c>
      <c r="H137" s="36">
        <f>SUMIFS(СВЦЭМ!$C$33:$C$776,СВЦЭМ!$A$33:$A$776,$A137,СВЦЭМ!$B$33:$B$776,H$119)+'СЕТ СН'!$I$9+СВЦЭМ!$D$10+'СЕТ СН'!$I$5-'СЕТ СН'!$I$17</f>
        <v>3709.25422811</v>
      </c>
      <c r="I137" s="36">
        <f>SUMIFS(СВЦЭМ!$C$33:$C$776,СВЦЭМ!$A$33:$A$776,$A137,СВЦЭМ!$B$33:$B$776,I$119)+'СЕТ СН'!$I$9+СВЦЭМ!$D$10+'СЕТ СН'!$I$5-'СЕТ СН'!$I$17</f>
        <v>3675.4268466600001</v>
      </c>
      <c r="J137" s="36">
        <f>SUMIFS(СВЦЭМ!$C$33:$C$776,СВЦЭМ!$A$33:$A$776,$A137,СВЦЭМ!$B$33:$B$776,J$119)+'СЕТ СН'!$I$9+СВЦЭМ!$D$10+'СЕТ СН'!$I$5-'СЕТ СН'!$I$17</f>
        <v>3664.3553733899998</v>
      </c>
      <c r="K137" s="36">
        <f>SUMIFS(СВЦЭМ!$C$33:$C$776,СВЦЭМ!$A$33:$A$776,$A137,СВЦЭМ!$B$33:$B$776,K$119)+'СЕТ СН'!$I$9+СВЦЭМ!$D$10+'СЕТ СН'!$I$5-'СЕТ СН'!$I$17</f>
        <v>3664.2331562600002</v>
      </c>
      <c r="L137" s="36">
        <f>SUMIFS(СВЦЭМ!$C$33:$C$776,СВЦЭМ!$A$33:$A$776,$A137,СВЦЭМ!$B$33:$B$776,L$119)+'СЕТ СН'!$I$9+СВЦЭМ!$D$10+'СЕТ СН'!$I$5-'СЕТ СН'!$I$17</f>
        <v>3670.76589917</v>
      </c>
      <c r="M137" s="36">
        <f>SUMIFS(СВЦЭМ!$C$33:$C$776,СВЦЭМ!$A$33:$A$776,$A137,СВЦЭМ!$B$33:$B$776,M$119)+'СЕТ СН'!$I$9+СВЦЭМ!$D$10+'СЕТ СН'!$I$5-'СЕТ СН'!$I$17</f>
        <v>3676.7071580699999</v>
      </c>
      <c r="N137" s="36">
        <f>SUMIFS(СВЦЭМ!$C$33:$C$776,СВЦЭМ!$A$33:$A$776,$A137,СВЦЭМ!$B$33:$B$776,N$119)+'СЕТ СН'!$I$9+СВЦЭМ!$D$10+'СЕТ СН'!$I$5-'СЕТ СН'!$I$17</f>
        <v>3687.6300443600003</v>
      </c>
      <c r="O137" s="36">
        <f>SUMIFS(СВЦЭМ!$C$33:$C$776,СВЦЭМ!$A$33:$A$776,$A137,СВЦЭМ!$B$33:$B$776,O$119)+'СЕТ СН'!$I$9+СВЦЭМ!$D$10+'СЕТ СН'!$I$5-'СЕТ СН'!$I$17</f>
        <v>3691.24858941</v>
      </c>
      <c r="P137" s="36">
        <f>SUMIFS(СВЦЭМ!$C$33:$C$776,СВЦЭМ!$A$33:$A$776,$A137,СВЦЭМ!$B$33:$B$776,P$119)+'СЕТ СН'!$I$9+СВЦЭМ!$D$10+'СЕТ СН'!$I$5-'СЕТ СН'!$I$17</f>
        <v>3709.7182071699999</v>
      </c>
      <c r="Q137" s="36">
        <f>SUMIFS(СВЦЭМ!$C$33:$C$776,СВЦЭМ!$A$33:$A$776,$A137,СВЦЭМ!$B$33:$B$776,Q$119)+'СЕТ СН'!$I$9+СВЦЭМ!$D$10+'СЕТ СН'!$I$5-'СЕТ СН'!$I$17</f>
        <v>3719.7143623500001</v>
      </c>
      <c r="R137" s="36">
        <f>SUMIFS(СВЦЭМ!$C$33:$C$776,СВЦЭМ!$A$33:$A$776,$A137,СВЦЭМ!$B$33:$B$776,R$119)+'СЕТ СН'!$I$9+СВЦЭМ!$D$10+'СЕТ СН'!$I$5-'СЕТ СН'!$I$17</f>
        <v>3705.1121539999999</v>
      </c>
      <c r="S137" s="36">
        <f>SUMIFS(СВЦЭМ!$C$33:$C$776,СВЦЭМ!$A$33:$A$776,$A137,СВЦЭМ!$B$33:$B$776,S$119)+'СЕТ СН'!$I$9+СВЦЭМ!$D$10+'СЕТ СН'!$I$5-'СЕТ СН'!$I$17</f>
        <v>3691.26053318</v>
      </c>
      <c r="T137" s="36">
        <f>SUMIFS(СВЦЭМ!$C$33:$C$776,СВЦЭМ!$A$33:$A$776,$A137,СВЦЭМ!$B$33:$B$776,T$119)+'СЕТ СН'!$I$9+СВЦЭМ!$D$10+'СЕТ СН'!$I$5-'СЕТ СН'!$I$17</f>
        <v>3682.4442249399999</v>
      </c>
      <c r="U137" s="36">
        <f>SUMIFS(СВЦЭМ!$C$33:$C$776,СВЦЭМ!$A$33:$A$776,$A137,СВЦЭМ!$B$33:$B$776,U$119)+'СЕТ СН'!$I$9+СВЦЭМ!$D$10+'СЕТ СН'!$I$5-'СЕТ СН'!$I$17</f>
        <v>3700.3280083999998</v>
      </c>
      <c r="V137" s="36">
        <f>SUMIFS(СВЦЭМ!$C$33:$C$776,СВЦЭМ!$A$33:$A$776,$A137,СВЦЭМ!$B$33:$B$776,V$119)+'СЕТ СН'!$I$9+СВЦЭМ!$D$10+'СЕТ СН'!$I$5-'СЕТ СН'!$I$17</f>
        <v>3700.7354159900001</v>
      </c>
      <c r="W137" s="36">
        <f>SUMIFS(СВЦЭМ!$C$33:$C$776,СВЦЭМ!$A$33:$A$776,$A137,СВЦЭМ!$B$33:$B$776,W$119)+'СЕТ СН'!$I$9+СВЦЭМ!$D$10+'СЕТ СН'!$I$5-'СЕТ СН'!$I$17</f>
        <v>3697.8682151900002</v>
      </c>
      <c r="X137" s="36">
        <f>SUMIFS(СВЦЭМ!$C$33:$C$776,СВЦЭМ!$A$33:$A$776,$A137,СВЦЭМ!$B$33:$B$776,X$119)+'СЕТ СН'!$I$9+СВЦЭМ!$D$10+'СЕТ СН'!$I$5-'СЕТ СН'!$I$17</f>
        <v>3699.4006420000001</v>
      </c>
      <c r="Y137" s="36">
        <f>SUMIFS(СВЦЭМ!$C$33:$C$776,СВЦЭМ!$A$33:$A$776,$A137,СВЦЭМ!$B$33:$B$776,Y$119)+'СЕТ СН'!$I$9+СВЦЭМ!$D$10+'СЕТ СН'!$I$5-'СЕТ СН'!$I$17</f>
        <v>3716.7424485800002</v>
      </c>
    </row>
    <row r="138" spans="1:25" ht="15.5" x14ac:dyDescent="0.25">
      <c r="A138" s="35">
        <f t="shared" si="3"/>
        <v>43849</v>
      </c>
      <c r="B138" s="36">
        <f>SUMIFS(СВЦЭМ!$C$33:$C$776,СВЦЭМ!$A$33:$A$776,$A138,СВЦЭМ!$B$33:$B$776,B$119)+'СЕТ СН'!$I$9+СВЦЭМ!$D$10+'СЕТ СН'!$I$5-'СЕТ СН'!$I$17</f>
        <v>3724.3690149499998</v>
      </c>
      <c r="C138" s="36">
        <f>SUMIFS(СВЦЭМ!$C$33:$C$776,СВЦЭМ!$A$33:$A$776,$A138,СВЦЭМ!$B$33:$B$776,C$119)+'СЕТ СН'!$I$9+СВЦЭМ!$D$10+'СЕТ СН'!$I$5-'СЕТ СН'!$I$17</f>
        <v>3736.0378019600003</v>
      </c>
      <c r="D138" s="36">
        <f>SUMIFS(СВЦЭМ!$C$33:$C$776,СВЦЭМ!$A$33:$A$776,$A138,СВЦЭМ!$B$33:$B$776,D$119)+'СЕТ СН'!$I$9+СВЦЭМ!$D$10+'СЕТ СН'!$I$5-'СЕТ СН'!$I$17</f>
        <v>3750.9207342099999</v>
      </c>
      <c r="E138" s="36">
        <f>SUMIFS(СВЦЭМ!$C$33:$C$776,СВЦЭМ!$A$33:$A$776,$A138,СВЦЭМ!$B$33:$B$776,E$119)+'СЕТ СН'!$I$9+СВЦЭМ!$D$10+'СЕТ СН'!$I$5-'СЕТ СН'!$I$17</f>
        <v>3761.3707490000002</v>
      </c>
      <c r="F138" s="36">
        <f>SUMIFS(СВЦЭМ!$C$33:$C$776,СВЦЭМ!$A$33:$A$776,$A138,СВЦЭМ!$B$33:$B$776,F$119)+'СЕТ СН'!$I$9+СВЦЭМ!$D$10+'СЕТ СН'!$I$5-'СЕТ СН'!$I$17</f>
        <v>3751.39865809</v>
      </c>
      <c r="G138" s="36">
        <f>SUMIFS(СВЦЭМ!$C$33:$C$776,СВЦЭМ!$A$33:$A$776,$A138,СВЦЭМ!$B$33:$B$776,G$119)+'СЕТ СН'!$I$9+СВЦЭМ!$D$10+'СЕТ СН'!$I$5-'СЕТ СН'!$I$17</f>
        <v>3755.91991792</v>
      </c>
      <c r="H138" s="36">
        <f>SUMIFS(СВЦЭМ!$C$33:$C$776,СВЦЭМ!$A$33:$A$776,$A138,СВЦЭМ!$B$33:$B$776,H$119)+'СЕТ СН'!$I$9+СВЦЭМ!$D$10+'СЕТ СН'!$I$5-'СЕТ СН'!$I$17</f>
        <v>3734.1560156</v>
      </c>
      <c r="I138" s="36">
        <f>SUMIFS(СВЦЭМ!$C$33:$C$776,СВЦЭМ!$A$33:$A$776,$A138,СВЦЭМ!$B$33:$B$776,I$119)+'СЕТ СН'!$I$9+СВЦЭМ!$D$10+'СЕТ СН'!$I$5-'СЕТ СН'!$I$17</f>
        <v>3707.01018122</v>
      </c>
      <c r="J138" s="36">
        <f>SUMIFS(СВЦЭМ!$C$33:$C$776,СВЦЭМ!$A$33:$A$776,$A138,СВЦЭМ!$B$33:$B$776,J$119)+'СЕТ СН'!$I$9+СВЦЭМ!$D$10+'СЕТ СН'!$I$5-'СЕТ СН'!$I$17</f>
        <v>3701.9471697500003</v>
      </c>
      <c r="K138" s="36">
        <f>SUMIFS(СВЦЭМ!$C$33:$C$776,СВЦЭМ!$A$33:$A$776,$A138,СВЦЭМ!$B$33:$B$776,K$119)+'СЕТ СН'!$I$9+СВЦЭМ!$D$10+'СЕТ СН'!$I$5-'СЕТ СН'!$I$17</f>
        <v>3672.6487286900001</v>
      </c>
      <c r="L138" s="36">
        <f>SUMIFS(СВЦЭМ!$C$33:$C$776,СВЦЭМ!$A$33:$A$776,$A138,СВЦЭМ!$B$33:$B$776,L$119)+'СЕТ СН'!$I$9+СВЦЭМ!$D$10+'СЕТ СН'!$I$5-'СЕТ СН'!$I$17</f>
        <v>3672.3527399099999</v>
      </c>
      <c r="M138" s="36">
        <f>SUMIFS(СВЦЭМ!$C$33:$C$776,СВЦЭМ!$A$33:$A$776,$A138,СВЦЭМ!$B$33:$B$776,M$119)+'СЕТ СН'!$I$9+СВЦЭМ!$D$10+'СЕТ СН'!$I$5-'СЕТ СН'!$I$17</f>
        <v>3673.5178713999999</v>
      </c>
      <c r="N138" s="36">
        <f>SUMIFS(СВЦЭМ!$C$33:$C$776,СВЦЭМ!$A$33:$A$776,$A138,СВЦЭМ!$B$33:$B$776,N$119)+'СЕТ СН'!$I$9+СВЦЭМ!$D$10+'СЕТ СН'!$I$5-'СЕТ СН'!$I$17</f>
        <v>3682.0769681699999</v>
      </c>
      <c r="O138" s="36">
        <f>SUMIFS(СВЦЭМ!$C$33:$C$776,СВЦЭМ!$A$33:$A$776,$A138,СВЦЭМ!$B$33:$B$776,O$119)+'СЕТ СН'!$I$9+СВЦЭМ!$D$10+'СЕТ СН'!$I$5-'СЕТ СН'!$I$17</f>
        <v>3696.0135307800001</v>
      </c>
      <c r="P138" s="36">
        <f>SUMIFS(СВЦЭМ!$C$33:$C$776,СВЦЭМ!$A$33:$A$776,$A138,СВЦЭМ!$B$33:$B$776,P$119)+'СЕТ СН'!$I$9+СВЦЭМ!$D$10+'СЕТ СН'!$I$5-'СЕТ СН'!$I$17</f>
        <v>3711.5247681299998</v>
      </c>
      <c r="Q138" s="36">
        <f>SUMIFS(СВЦЭМ!$C$33:$C$776,СВЦЭМ!$A$33:$A$776,$A138,СВЦЭМ!$B$33:$B$776,Q$119)+'СЕТ СН'!$I$9+СВЦЭМ!$D$10+'СЕТ СН'!$I$5-'СЕТ СН'!$I$17</f>
        <v>3737.4207902899998</v>
      </c>
      <c r="R138" s="36">
        <f>SUMIFS(СВЦЭМ!$C$33:$C$776,СВЦЭМ!$A$33:$A$776,$A138,СВЦЭМ!$B$33:$B$776,R$119)+'СЕТ СН'!$I$9+СВЦЭМ!$D$10+'СЕТ СН'!$I$5-'СЕТ СН'!$I$17</f>
        <v>3708.7456380200001</v>
      </c>
      <c r="S138" s="36">
        <f>SUMIFS(СВЦЭМ!$C$33:$C$776,СВЦЭМ!$A$33:$A$776,$A138,СВЦЭМ!$B$33:$B$776,S$119)+'СЕТ СН'!$I$9+СВЦЭМ!$D$10+'СЕТ СН'!$I$5-'СЕТ СН'!$I$17</f>
        <v>3674.901488</v>
      </c>
      <c r="T138" s="36">
        <f>SUMIFS(СВЦЭМ!$C$33:$C$776,СВЦЭМ!$A$33:$A$776,$A138,СВЦЭМ!$B$33:$B$776,T$119)+'СЕТ СН'!$I$9+СВЦЭМ!$D$10+'СЕТ СН'!$I$5-'СЕТ СН'!$I$17</f>
        <v>3677.6114946400003</v>
      </c>
      <c r="U138" s="36">
        <f>SUMIFS(СВЦЭМ!$C$33:$C$776,СВЦЭМ!$A$33:$A$776,$A138,СВЦЭМ!$B$33:$B$776,U$119)+'СЕТ СН'!$I$9+СВЦЭМ!$D$10+'СЕТ СН'!$I$5-'СЕТ СН'!$I$17</f>
        <v>3678.6207325099999</v>
      </c>
      <c r="V138" s="36">
        <f>SUMIFS(СВЦЭМ!$C$33:$C$776,СВЦЭМ!$A$33:$A$776,$A138,СВЦЭМ!$B$33:$B$776,V$119)+'СЕТ СН'!$I$9+СВЦЭМ!$D$10+'СЕТ СН'!$I$5-'СЕТ СН'!$I$17</f>
        <v>3666.86662161</v>
      </c>
      <c r="W138" s="36">
        <f>SUMIFS(СВЦЭМ!$C$33:$C$776,СВЦЭМ!$A$33:$A$776,$A138,СВЦЭМ!$B$33:$B$776,W$119)+'СЕТ СН'!$I$9+СВЦЭМ!$D$10+'СЕТ СН'!$I$5-'СЕТ СН'!$I$17</f>
        <v>3676.8283253</v>
      </c>
      <c r="X138" s="36">
        <f>SUMIFS(СВЦЭМ!$C$33:$C$776,СВЦЭМ!$A$33:$A$776,$A138,СВЦЭМ!$B$33:$B$776,X$119)+'СЕТ СН'!$I$9+СВЦЭМ!$D$10+'СЕТ СН'!$I$5-'СЕТ СН'!$I$17</f>
        <v>3697.3351607700001</v>
      </c>
      <c r="Y138" s="36">
        <f>SUMIFS(СВЦЭМ!$C$33:$C$776,СВЦЭМ!$A$33:$A$776,$A138,СВЦЭМ!$B$33:$B$776,Y$119)+'СЕТ СН'!$I$9+СВЦЭМ!$D$10+'СЕТ СН'!$I$5-'СЕТ СН'!$I$17</f>
        <v>3705.9173196900001</v>
      </c>
    </row>
    <row r="139" spans="1:25" ht="15.5" x14ac:dyDescent="0.25">
      <c r="A139" s="35">
        <f t="shared" si="3"/>
        <v>43850</v>
      </c>
      <c r="B139" s="36">
        <f>SUMIFS(СВЦЭМ!$C$33:$C$776,СВЦЭМ!$A$33:$A$776,$A139,СВЦЭМ!$B$33:$B$776,B$119)+'СЕТ СН'!$I$9+СВЦЭМ!$D$10+'СЕТ СН'!$I$5-'СЕТ СН'!$I$17</f>
        <v>3755.8649563200001</v>
      </c>
      <c r="C139" s="36">
        <f>SUMIFS(СВЦЭМ!$C$33:$C$776,СВЦЭМ!$A$33:$A$776,$A139,СВЦЭМ!$B$33:$B$776,C$119)+'СЕТ СН'!$I$9+СВЦЭМ!$D$10+'СЕТ СН'!$I$5-'СЕТ СН'!$I$17</f>
        <v>3776.6940983700001</v>
      </c>
      <c r="D139" s="36">
        <f>SUMIFS(СВЦЭМ!$C$33:$C$776,СВЦЭМ!$A$33:$A$776,$A139,СВЦЭМ!$B$33:$B$776,D$119)+'СЕТ СН'!$I$9+СВЦЭМ!$D$10+'СЕТ СН'!$I$5-'СЕТ СН'!$I$17</f>
        <v>3788.6563677200002</v>
      </c>
      <c r="E139" s="36">
        <f>SUMIFS(СВЦЭМ!$C$33:$C$776,СВЦЭМ!$A$33:$A$776,$A139,СВЦЭМ!$B$33:$B$776,E$119)+'СЕТ СН'!$I$9+СВЦЭМ!$D$10+'СЕТ СН'!$I$5-'СЕТ СН'!$I$17</f>
        <v>3788.6266075399999</v>
      </c>
      <c r="F139" s="36">
        <f>SUMIFS(СВЦЭМ!$C$33:$C$776,СВЦЭМ!$A$33:$A$776,$A139,СВЦЭМ!$B$33:$B$776,F$119)+'СЕТ СН'!$I$9+СВЦЭМ!$D$10+'СЕТ СН'!$I$5-'СЕТ СН'!$I$17</f>
        <v>3777.3006205699999</v>
      </c>
      <c r="G139" s="36">
        <f>SUMIFS(СВЦЭМ!$C$33:$C$776,СВЦЭМ!$A$33:$A$776,$A139,СВЦЭМ!$B$33:$B$776,G$119)+'СЕТ СН'!$I$9+СВЦЭМ!$D$10+'СЕТ СН'!$I$5-'СЕТ СН'!$I$17</f>
        <v>3754.5761680800001</v>
      </c>
      <c r="H139" s="36">
        <f>SUMIFS(СВЦЭМ!$C$33:$C$776,СВЦЭМ!$A$33:$A$776,$A139,СВЦЭМ!$B$33:$B$776,H$119)+'СЕТ СН'!$I$9+СВЦЭМ!$D$10+'СЕТ СН'!$I$5-'СЕТ СН'!$I$17</f>
        <v>3720.1947628400003</v>
      </c>
      <c r="I139" s="36">
        <f>SUMIFS(СВЦЭМ!$C$33:$C$776,СВЦЭМ!$A$33:$A$776,$A139,СВЦЭМ!$B$33:$B$776,I$119)+'СЕТ СН'!$I$9+СВЦЭМ!$D$10+'СЕТ СН'!$I$5-'СЕТ СН'!$I$17</f>
        <v>3708.2256529900001</v>
      </c>
      <c r="J139" s="36">
        <f>SUMIFS(СВЦЭМ!$C$33:$C$776,СВЦЭМ!$A$33:$A$776,$A139,СВЦЭМ!$B$33:$B$776,J$119)+'СЕТ СН'!$I$9+СВЦЭМ!$D$10+'СЕТ СН'!$I$5-'СЕТ СН'!$I$17</f>
        <v>3666.6068958400001</v>
      </c>
      <c r="K139" s="36">
        <f>SUMIFS(СВЦЭМ!$C$33:$C$776,СВЦЭМ!$A$33:$A$776,$A139,СВЦЭМ!$B$33:$B$776,K$119)+'СЕТ СН'!$I$9+СВЦЭМ!$D$10+'СЕТ СН'!$I$5-'СЕТ СН'!$I$17</f>
        <v>3639.27840754</v>
      </c>
      <c r="L139" s="36">
        <f>SUMIFS(СВЦЭМ!$C$33:$C$776,СВЦЭМ!$A$33:$A$776,$A139,СВЦЭМ!$B$33:$B$776,L$119)+'СЕТ СН'!$I$9+СВЦЭМ!$D$10+'СЕТ СН'!$I$5-'СЕТ СН'!$I$17</f>
        <v>3642.9817990699999</v>
      </c>
      <c r="M139" s="36">
        <f>SUMIFS(СВЦЭМ!$C$33:$C$776,СВЦЭМ!$A$33:$A$776,$A139,СВЦЭМ!$B$33:$B$776,M$119)+'СЕТ СН'!$I$9+СВЦЭМ!$D$10+'СЕТ СН'!$I$5-'СЕТ СН'!$I$17</f>
        <v>3658.58458479</v>
      </c>
      <c r="N139" s="36">
        <f>SUMIFS(СВЦЭМ!$C$33:$C$776,СВЦЭМ!$A$33:$A$776,$A139,СВЦЭМ!$B$33:$B$776,N$119)+'СЕТ СН'!$I$9+СВЦЭМ!$D$10+'СЕТ СН'!$I$5-'СЕТ СН'!$I$17</f>
        <v>3681.6955465599999</v>
      </c>
      <c r="O139" s="36">
        <f>SUMIFS(СВЦЭМ!$C$33:$C$776,СВЦЭМ!$A$33:$A$776,$A139,СВЦЭМ!$B$33:$B$776,O$119)+'СЕТ СН'!$I$9+СВЦЭМ!$D$10+'СЕТ СН'!$I$5-'СЕТ СН'!$I$17</f>
        <v>3684.88563952</v>
      </c>
      <c r="P139" s="36">
        <f>SUMIFS(СВЦЭМ!$C$33:$C$776,СВЦЭМ!$A$33:$A$776,$A139,СВЦЭМ!$B$33:$B$776,P$119)+'СЕТ СН'!$I$9+СВЦЭМ!$D$10+'СЕТ СН'!$I$5-'СЕТ СН'!$I$17</f>
        <v>3702.3400201499999</v>
      </c>
      <c r="Q139" s="36">
        <f>SUMIFS(СВЦЭМ!$C$33:$C$776,СВЦЭМ!$A$33:$A$776,$A139,СВЦЭМ!$B$33:$B$776,Q$119)+'СЕТ СН'!$I$9+СВЦЭМ!$D$10+'СЕТ СН'!$I$5-'СЕТ СН'!$I$17</f>
        <v>3706.6257197099999</v>
      </c>
      <c r="R139" s="36">
        <f>SUMIFS(СВЦЭМ!$C$33:$C$776,СВЦЭМ!$A$33:$A$776,$A139,СВЦЭМ!$B$33:$B$776,R$119)+'СЕТ СН'!$I$9+СВЦЭМ!$D$10+'СЕТ СН'!$I$5-'СЕТ СН'!$I$17</f>
        <v>3711.87438195</v>
      </c>
      <c r="S139" s="36">
        <f>SUMIFS(СВЦЭМ!$C$33:$C$776,СВЦЭМ!$A$33:$A$776,$A139,СВЦЭМ!$B$33:$B$776,S$119)+'СЕТ СН'!$I$9+СВЦЭМ!$D$10+'СЕТ СН'!$I$5-'СЕТ СН'!$I$17</f>
        <v>3687.83162025</v>
      </c>
      <c r="T139" s="36">
        <f>SUMIFS(СВЦЭМ!$C$33:$C$776,СВЦЭМ!$A$33:$A$776,$A139,СВЦЭМ!$B$33:$B$776,T$119)+'СЕТ СН'!$I$9+СВЦЭМ!$D$10+'СЕТ СН'!$I$5-'СЕТ СН'!$I$17</f>
        <v>3650.70994114</v>
      </c>
      <c r="U139" s="36">
        <f>SUMIFS(СВЦЭМ!$C$33:$C$776,СВЦЭМ!$A$33:$A$776,$A139,СВЦЭМ!$B$33:$B$776,U$119)+'СЕТ СН'!$I$9+СВЦЭМ!$D$10+'СЕТ СН'!$I$5-'СЕТ СН'!$I$17</f>
        <v>3665.1653724899998</v>
      </c>
      <c r="V139" s="36">
        <f>SUMIFS(СВЦЭМ!$C$33:$C$776,СВЦЭМ!$A$33:$A$776,$A139,СВЦЭМ!$B$33:$B$776,V$119)+'СЕТ СН'!$I$9+СВЦЭМ!$D$10+'СЕТ СН'!$I$5-'СЕТ СН'!$I$17</f>
        <v>3673.4140890399999</v>
      </c>
      <c r="W139" s="36">
        <f>SUMIFS(СВЦЭМ!$C$33:$C$776,СВЦЭМ!$A$33:$A$776,$A139,СВЦЭМ!$B$33:$B$776,W$119)+'СЕТ СН'!$I$9+СВЦЭМ!$D$10+'СЕТ СН'!$I$5-'СЕТ СН'!$I$17</f>
        <v>3694.6993706799999</v>
      </c>
      <c r="X139" s="36">
        <f>SUMIFS(СВЦЭМ!$C$33:$C$776,СВЦЭМ!$A$33:$A$776,$A139,СВЦЭМ!$B$33:$B$776,X$119)+'СЕТ СН'!$I$9+СВЦЭМ!$D$10+'СЕТ СН'!$I$5-'СЕТ СН'!$I$17</f>
        <v>3704.3382593000001</v>
      </c>
      <c r="Y139" s="36">
        <f>SUMIFS(СВЦЭМ!$C$33:$C$776,СВЦЭМ!$A$33:$A$776,$A139,СВЦЭМ!$B$33:$B$776,Y$119)+'СЕТ СН'!$I$9+СВЦЭМ!$D$10+'СЕТ СН'!$I$5-'СЕТ СН'!$I$17</f>
        <v>3716.2213309600002</v>
      </c>
    </row>
    <row r="140" spans="1:25" ht="15.5" x14ac:dyDescent="0.25">
      <c r="A140" s="35">
        <f t="shared" si="3"/>
        <v>43851</v>
      </c>
      <c r="B140" s="36">
        <f>SUMIFS(СВЦЭМ!$C$33:$C$776,СВЦЭМ!$A$33:$A$776,$A140,СВЦЭМ!$B$33:$B$776,B$119)+'СЕТ СН'!$I$9+СВЦЭМ!$D$10+'СЕТ СН'!$I$5-'СЕТ СН'!$I$17</f>
        <v>3738.3418597999998</v>
      </c>
      <c r="C140" s="36">
        <f>SUMIFS(СВЦЭМ!$C$33:$C$776,СВЦЭМ!$A$33:$A$776,$A140,СВЦЭМ!$B$33:$B$776,C$119)+'СЕТ СН'!$I$9+СВЦЭМ!$D$10+'СЕТ СН'!$I$5-'СЕТ СН'!$I$17</f>
        <v>3755.8847746900001</v>
      </c>
      <c r="D140" s="36">
        <f>SUMIFS(СВЦЭМ!$C$33:$C$776,СВЦЭМ!$A$33:$A$776,$A140,СВЦЭМ!$B$33:$B$776,D$119)+'СЕТ СН'!$I$9+СВЦЭМ!$D$10+'СЕТ СН'!$I$5-'СЕТ СН'!$I$17</f>
        <v>3767.3295412400003</v>
      </c>
      <c r="E140" s="36">
        <f>SUMIFS(СВЦЭМ!$C$33:$C$776,СВЦЭМ!$A$33:$A$776,$A140,СВЦЭМ!$B$33:$B$776,E$119)+'СЕТ СН'!$I$9+СВЦЭМ!$D$10+'СЕТ СН'!$I$5-'СЕТ СН'!$I$17</f>
        <v>3772.5884624</v>
      </c>
      <c r="F140" s="36">
        <f>SUMIFS(СВЦЭМ!$C$33:$C$776,СВЦЭМ!$A$33:$A$776,$A140,СВЦЭМ!$B$33:$B$776,F$119)+'СЕТ СН'!$I$9+СВЦЭМ!$D$10+'СЕТ СН'!$I$5-'СЕТ СН'!$I$17</f>
        <v>3755.3203275199999</v>
      </c>
      <c r="G140" s="36">
        <f>SUMIFS(СВЦЭМ!$C$33:$C$776,СВЦЭМ!$A$33:$A$776,$A140,СВЦЭМ!$B$33:$B$776,G$119)+'СЕТ СН'!$I$9+СВЦЭМ!$D$10+'СЕТ СН'!$I$5-'СЕТ СН'!$I$17</f>
        <v>3730.2180392099999</v>
      </c>
      <c r="H140" s="36">
        <f>SUMIFS(СВЦЭМ!$C$33:$C$776,СВЦЭМ!$A$33:$A$776,$A140,СВЦЭМ!$B$33:$B$776,H$119)+'СЕТ СН'!$I$9+СВЦЭМ!$D$10+'СЕТ СН'!$I$5-'СЕТ СН'!$I$17</f>
        <v>3695.0313793300002</v>
      </c>
      <c r="I140" s="36">
        <f>SUMIFS(СВЦЭМ!$C$33:$C$776,СВЦЭМ!$A$33:$A$776,$A140,СВЦЭМ!$B$33:$B$776,I$119)+'СЕТ СН'!$I$9+СВЦЭМ!$D$10+'СЕТ СН'!$I$5-'СЕТ СН'!$I$17</f>
        <v>3670.7364090599999</v>
      </c>
      <c r="J140" s="36">
        <f>SUMIFS(СВЦЭМ!$C$33:$C$776,СВЦЭМ!$A$33:$A$776,$A140,СВЦЭМ!$B$33:$B$776,J$119)+'СЕТ СН'!$I$9+СВЦЭМ!$D$10+'СЕТ СН'!$I$5-'СЕТ СН'!$I$17</f>
        <v>3646.5249010500002</v>
      </c>
      <c r="K140" s="36">
        <f>SUMIFS(СВЦЭМ!$C$33:$C$776,СВЦЭМ!$A$33:$A$776,$A140,СВЦЭМ!$B$33:$B$776,K$119)+'СЕТ СН'!$I$9+СВЦЭМ!$D$10+'СЕТ СН'!$I$5-'СЕТ СН'!$I$17</f>
        <v>3646.6532555900003</v>
      </c>
      <c r="L140" s="36">
        <f>SUMIFS(СВЦЭМ!$C$33:$C$776,СВЦЭМ!$A$33:$A$776,$A140,СВЦЭМ!$B$33:$B$776,L$119)+'СЕТ СН'!$I$9+СВЦЭМ!$D$10+'СЕТ СН'!$I$5-'СЕТ СН'!$I$17</f>
        <v>3653.3390593100003</v>
      </c>
      <c r="M140" s="36">
        <f>SUMIFS(СВЦЭМ!$C$33:$C$776,СВЦЭМ!$A$33:$A$776,$A140,СВЦЭМ!$B$33:$B$776,M$119)+'СЕТ СН'!$I$9+СВЦЭМ!$D$10+'СЕТ СН'!$I$5-'СЕТ СН'!$I$17</f>
        <v>3658.1855309299999</v>
      </c>
      <c r="N140" s="36">
        <f>SUMIFS(СВЦЭМ!$C$33:$C$776,СВЦЭМ!$A$33:$A$776,$A140,СВЦЭМ!$B$33:$B$776,N$119)+'СЕТ СН'!$I$9+СВЦЭМ!$D$10+'СЕТ СН'!$I$5-'СЕТ СН'!$I$17</f>
        <v>3689.9954578000002</v>
      </c>
      <c r="O140" s="36">
        <f>SUMIFS(СВЦЭМ!$C$33:$C$776,СВЦЭМ!$A$33:$A$776,$A140,СВЦЭМ!$B$33:$B$776,O$119)+'СЕТ СН'!$I$9+СВЦЭМ!$D$10+'СЕТ СН'!$I$5-'СЕТ СН'!$I$17</f>
        <v>3687.7866572200001</v>
      </c>
      <c r="P140" s="36">
        <f>SUMIFS(СВЦЭМ!$C$33:$C$776,СВЦЭМ!$A$33:$A$776,$A140,СВЦЭМ!$B$33:$B$776,P$119)+'СЕТ СН'!$I$9+СВЦЭМ!$D$10+'СЕТ СН'!$I$5-'СЕТ СН'!$I$17</f>
        <v>3710.63087898</v>
      </c>
      <c r="Q140" s="36">
        <f>SUMIFS(СВЦЭМ!$C$33:$C$776,СВЦЭМ!$A$33:$A$776,$A140,СВЦЭМ!$B$33:$B$776,Q$119)+'СЕТ СН'!$I$9+СВЦЭМ!$D$10+'СЕТ СН'!$I$5-'СЕТ СН'!$I$17</f>
        <v>3713.6092709300001</v>
      </c>
      <c r="R140" s="36">
        <f>SUMIFS(СВЦЭМ!$C$33:$C$776,СВЦЭМ!$A$33:$A$776,$A140,СВЦЭМ!$B$33:$B$776,R$119)+'СЕТ СН'!$I$9+СВЦЭМ!$D$10+'СЕТ СН'!$I$5-'СЕТ СН'!$I$17</f>
        <v>3697.7317984599999</v>
      </c>
      <c r="S140" s="36">
        <f>SUMIFS(СВЦЭМ!$C$33:$C$776,СВЦЭМ!$A$33:$A$776,$A140,СВЦЭМ!$B$33:$B$776,S$119)+'СЕТ СН'!$I$9+СВЦЭМ!$D$10+'СЕТ СН'!$I$5-'СЕТ СН'!$I$17</f>
        <v>3679.1472707399998</v>
      </c>
      <c r="T140" s="36">
        <f>SUMIFS(СВЦЭМ!$C$33:$C$776,СВЦЭМ!$A$33:$A$776,$A140,СВЦЭМ!$B$33:$B$776,T$119)+'СЕТ СН'!$I$9+СВЦЭМ!$D$10+'СЕТ СН'!$I$5-'СЕТ СН'!$I$17</f>
        <v>3662.1420157299999</v>
      </c>
      <c r="U140" s="36">
        <f>SUMIFS(СВЦЭМ!$C$33:$C$776,СВЦЭМ!$A$33:$A$776,$A140,СВЦЭМ!$B$33:$B$776,U$119)+'СЕТ СН'!$I$9+СВЦЭМ!$D$10+'СЕТ СН'!$I$5-'СЕТ СН'!$I$17</f>
        <v>3671.2817901799999</v>
      </c>
      <c r="V140" s="36">
        <f>SUMIFS(СВЦЭМ!$C$33:$C$776,СВЦЭМ!$A$33:$A$776,$A140,СВЦЭМ!$B$33:$B$776,V$119)+'СЕТ СН'!$I$9+СВЦЭМ!$D$10+'СЕТ СН'!$I$5-'СЕТ СН'!$I$17</f>
        <v>3683.7093910600001</v>
      </c>
      <c r="W140" s="36">
        <f>SUMIFS(СВЦЭМ!$C$33:$C$776,СВЦЭМ!$A$33:$A$776,$A140,СВЦЭМ!$B$33:$B$776,W$119)+'СЕТ СН'!$I$9+СВЦЭМ!$D$10+'СЕТ СН'!$I$5-'СЕТ СН'!$I$17</f>
        <v>3709.2963851599998</v>
      </c>
      <c r="X140" s="36">
        <f>SUMIFS(СВЦЭМ!$C$33:$C$776,СВЦЭМ!$A$33:$A$776,$A140,СВЦЭМ!$B$33:$B$776,X$119)+'СЕТ СН'!$I$9+СВЦЭМ!$D$10+'СЕТ СН'!$I$5-'СЕТ СН'!$I$17</f>
        <v>3712.2551398400001</v>
      </c>
      <c r="Y140" s="36">
        <f>SUMIFS(СВЦЭМ!$C$33:$C$776,СВЦЭМ!$A$33:$A$776,$A140,СВЦЭМ!$B$33:$B$776,Y$119)+'СЕТ СН'!$I$9+СВЦЭМ!$D$10+'СЕТ СН'!$I$5-'СЕТ СН'!$I$17</f>
        <v>3723.2216300800001</v>
      </c>
    </row>
    <row r="141" spans="1:25" ht="15.5" x14ac:dyDescent="0.25">
      <c r="A141" s="35">
        <f t="shared" si="3"/>
        <v>43852</v>
      </c>
      <c r="B141" s="36">
        <f>SUMIFS(СВЦЭМ!$C$33:$C$776,СВЦЭМ!$A$33:$A$776,$A141,СВЦЭМ!$B$33:$B$776,B$119)+'СЕТ СН'!$I$9+СВЦЭМ!$D$10+'СЕТ СН'!$I$5-'СЕТ СН'!$I$17</f>
        <v>3724.0520476699999</v>
      </c>
      <c r="C141" s="36">
        <f>SUMIFS(СВЦЭМ!$C$33:$C$776,СВЦЭМ!$A$33:$A$776,$A141,СВЦЭМ!$B$33:$B$776,C$119)+'СЕТ СН'!$I$9+СВЦЭМ!$D$10+'СЕТ СН'!$I$5-'СЕТ СН'!$I$17</f>
        <v>3734.7159547800002</v>
      </c>
      <c r="D141" s="36">
        <f>SUMIFS(СВЦЭМ!$C$33:$C$776,СВЦЭМ!$A$33:$A$776,$A141,СВЦЭМ!$B$33:$B$776,D$119)+'СЕТ СН'!$I$9+СВЦЭМ!$D$10+'СЕТ СН'!$I$5-'СЕТ СН'!$I$17</f>
        <v>3748.4410193799999</v>
      </c>
      <c r="E141" s="36">
        <f>SUMIFS(СВЦЭМ!$C$33:$C$776,СВЦЭМ!$A$33:$A$776,$A141,СВЦЭМ!$B$33:$B$776,E$119)+'СЕТ СН'!$I$9+СВЦЭМ!$D$10+'СЕТ СН'!$I$5-'СЕТ СН'!$I$17</f>
        <v>3751.4419786799999</v>
      </c>
      <c r="F141" s="36">
        <f>SUMIFS(СВЦЭМ!$C$33:$C$776,СВЦЭМ!$A$33:$A$776,$A141,СВЦЭМ!$B$33:$B$776,F$119)+'СЕТ СН'!$I$9+СВЦЭМ!$D$10+'СЕТ СН'!$I$5-'СЕТ СН'!$I$17</f>
        <v>3740.07382646</v>
      </c>
      <c r="G141" s="36">
        <f>SUMIFS(СВЦЭМ!$C$33:$C$776,СВЦЭМ!$A$33:$A$776,$A141,СВЦЭМ!$B$33:$B$776,G$119)+'СЕТ СН'!$I$9+СВЦЭМ!$D$10+'СЕТ СН'!$I$5-'СЕТ СН'!$I$17</f>
        <v>3720.4143528099999</v>
      </c>
      <c r="H141" s="36">
        <f>SUMIFS(СВЦЭМ!$C$33:$C$776,СВЦЭМ!$A$33:$A$776,$A141,СВЦЭМ!$B$33:$B$776,H$119)+'СЕТ СН'!$I$9+СВЦЭМ!$D$10+'СЕТ СН'!$I$5-'СЕТ СН'!$I$17</f>
        <v>3682.5396453200001</v>
      </c>
      <c r="I141" s="36">
        <f>SUMIFS(СВЦЭМ!$C$33:$C$776,СВЦЭМ!$A$33:$A$776,$A141,СВЦЭМ!$B$33:$B$776,I$119)+'СЕТ СН'!$I$9+СВЦЭМ!$D$10+'СЕТ СН'!$I$5-'СЕТ СН'!$I$17</f>
        <v>3662.9390859099999</v>
      </c>
      <c r="J141" s="36">
        <f>SUMIFS(СВЦЭМ!$C$33:$C$776,СВЦЭМ!$A$33:$A$776,$A141,СВЦЭМ!$B$33:$B$776,J$119)+'СЕТ СН'!$I$9+СВЦЭМ!$D$10+'СЕТ СН'!$I$5-'СЕТ СН'!$I$17</f>
        <v>3644.4369631199997</v>
      </c>
      <c r="K141" s="36">
        <f>SUMIFS(СВЦЭМ!$C$33:$C$776,СВЦЭМ!$A$33:$A$776,$A141,СВЦЭМ!$B$33:$B$776,K$119)+'СЕТ СН'!$I$9+СВЦЭМ!$D$10+'СЕТ СН'!$I$5-'СЕТ СН'!$I$17</f>
        <v>3648.2071854000001</v>
      </c>
      <c r="L141" s="36">
        <f>SUMIFS(СВЦЭМ!$C$33:$C$776,СВЦЭМ!$A$33:$A$776,$A141,СВЦЭМ!$B$33:$B$776,L$119)+'СЕТ СН'!$I$9+СВЦЭМ!$D$10+'СЕТ СН'!$I$5-'СЕТ СН'!$I$17</f>
        <v>3641.57056926</v>
      </c>
      <c r="M141" s="36">
        <f>SUMIFS(СВЦЭМ!$C$33:$C$776,СВЦЭМ!$A$33:$A$776,$A141,СВЦЭМ!$B$33:$B$776,M$119)+'СЕТ СН'!$I$9+СВЦЭМ!$D$10+'СЕТ СН'!$I$5-'СЕТ СН'!$I$17</f>
        <v>3654.8750695399999</v>
      </c>
      <c r="N141" s="36">
        <f>SUMIFS(СВЦЭМ!$C$33:$C$776,СВЦЭМ!$A$33:$A$776,$A141,СВЦЭМ!$B$33:$B$776,N$119)+'СЕТ СН'!$I$9+СВЦЭМ!$D$10+'СЕТ СН'!$I$5-'СЕТ СН'!$I$17</f>
        <v>3680.0346379699999</v>
      </c>
      <c r="O141" s="36">
        <f>SUMIFS(СВЦЭМ!$C$33:$C$776,СВЦЭМ!$A$33:$A$776,$A141,СВЦЭМ!$B$33:$B$776,O$119)+'СЕТ СН'!$I$9+СВЦЭМ!$D$10+'СЕТ СН'!$I$5-'СЕТ СН'!$I$17</f>
        <v>3696.97410597</v>
      </c>
      <c r="P141" s="36">
        <f>SUMIFS(СВЦЭМ!$C$33:$C$776,СВЦЭМ!$A$33:$A$776,$A141,СВЦЭМ!$B$33:$B$776,P$119)+'СЕТ СН'!$I$9+СВЦЭМ!$D$10+'СЕТ СН'!$I$5-'СЕТ СН'!$I$17</f>
        <v>3717.23478178</v>
      </c>
      <c r="Q141" s="36">
        <f>SUMIFS(СВЦЭМ!$C$33:$C$776,СВЦЭМ!$A$33:$A$776,$A141,СВЦЭМ!$B$33:$B$776,Q$119)+'СЕТ СН'!$I$9+СВЦЭМ!$D$10+'СЕТ СН'!$I$5-'СЕТ СН'!$I$17</f>
        <v>3728.8800416200002</v>
      </c>
      <c r="R141" s="36">
        <f>SUMIFS(СВЦЭМ!$C$33:$C$776,СВЦЭМ!$A$33:$A$776,$A141,СВЦЭМ!$B$33:$B$776,R$119)+'СЕТ СН'!$I$9+СВЦЭМ!$D$10+'СЕТ СН'!$I$5-'СЕТ СН'!$I$17</f>
        <v>3717.5029057199999</v>
      </c>
      <c r="S141" s="36">
        <f>SUMIFS(СВЦЭМ!$C$33:$C$776,СВЦЭМ!$A$33:$A$776,$A141,СВЦЭМ!$B$33:$B$776,S$119)+'СЕТ СН'!$I$9+СВЦЭМ!$D$10+'СЕТ СН'!$I$5-'СЕТ СН'!$I$17</f>
        <v>3695.3900803500001</v>
      </c>
      <c r="T141" s="36">
        <f>SUMIFS(СВЦЭМ!$C$33:$C$776,СВЦЭМ!$A$33:$A$776,$A141,СВЦЭМ!$B$33:$B$776,T$119)+'СЕТ СН'!$I$9+СВЦЭМ!$D$10+'СЕТ СН'!$I$5-'СЕТ СН'!$I$17</f>
        <v>3675.7989893899999</v>
      </c>
      <c r="U141" s="36">
        <f>SUMIFS(СВЦЭМ!$C$33:$C$776,СВЦЭМ!$A$33:$A$776,$A141,СВЦЭМ!$B$33:$B$776,U$119)+'СЕТ СН'!$I$9+СВЦЭМ!$D$10+'СЕТ СН'!$I$5-'СЕТ СН'!$I$17</f>
        <v>3678.2205882600001</v>
      </c>
      <c r="V141" s="36">
        <f>SUMIFS(СВЦЭМ!$C$33:$C$776,СВЦЭМ!$A$33:$A$776,$A141,СВЦЭМ!$B$33:$B$776,V$119)+'СЕТ СН'!$I$9+СВЦЭМ!$D$10+'СЕТ СН'!$I$5-'СЕТ СН'!$I$17</f>
        <v>3674.4965405900002</v>
      </c>
      <c r="W141" s="36">
        <f>SUMIFS(СВЦЭМ!$C$33:$C$776,СВЦЭМ!$A$33:$A$776,$A141,СВЦЭМ!$B$33:$B$776,W$119)+'СЕТ СН'!$I$9+СВЦЭМ!$D$10+'СЕТ СН'!$I$5-'СЕТ СН'!$I$17</f>
        <v>3686.9846419699998</v>
      </c>
      <c r="X141" s="36">
        <f>SUMIFS(СВЦЭМ!$C$33:$C$776,СВЦЭМ!$A$33:$A$776,$A141,СВЦЭМ!$B$33:$B$776,X$119)+'СЕТ СН'!$I$9+СВЦЭМ!$D$10+'СЕТ СН'!$I$5-'СЕТ СН'!$I$17</f>
        <v>3703.57749801</v>
      </c>
      <c r="Y141" s="36">
        <f>SUMIFS(СВЦЭМ!$C$33:$C$776,СВЦЭМ!$A$33:$A$776,$A141,СВЦЭМ!$B$33:$B$776,Y$119)+'СЕТ СН'!$I$9+СВЦЭМ!$D$10+'СЕТ СН'!$I$5-'СЕТ СН'!$I$17</f>
        <v>3714.6201182200002</v>
      </c>
    </row>
    <row r="142" spans="1:25" ht="15.5" x14ac:dyDescent="0.25">
      <c r="A142" s="35">
        <f t="shared" si="3"/>
        <v>43853</v>
      </c>
      <c r="B142" s="36">
        <f>SUMIFS(СВЦЭМ!$C$33:$C$776,СВЦЭМ!$A$33:$A$776,$A142,СВЦЭМ!$B$33:$B$776,B$119)+'СЕТ СН'!$I$9+СВЦЭМ!$D$10+'СЕТ СН'!$I$5-'СЕТ СН'!$I$17</f>
        <v>3737.6948749499998</v>
      </c>
      <c r="C142" s="36">
        <f>SUMIFS(СВЦЭМ!$C$33:$C$776,СВЦЭМ!$A$33:$A$776,$A142,СВЦЭМ!$B$33:$B$776,C$119)+'СЕТ СН'!$I$9+СВЦЭМ!$D$10+'СЕТ СН'!$I$5-'СЕТ СН'!$I$17</f>
        <v>3745.4772216800002</v>
      </c>
      <c r="D142" s="36">
        <f>SUMIFS(СВЦЭМ!$C$33:$C$776,СВЦЭМ!$A$33:$A$776,$A142,СВЦЭМ!$B$33:$B$776,D$119)+'СЕТ СН'!$I$9+СВЦЭМ!$D$10+'СЕТ СН'!$I$5-'СЕТ СН'!$I$17</f>
        <v>3764.20565627</v>
      </c>
      <c r="E142" s="36">
        <f>SUMIFS(СВЦЭМ!$C$33:$C$776,СВЦЭМ!$A$33:$A$776,$A142,СВЦЭМ!$B$33:$B$776,E$119)+'СЕТ СН'!$I$9+СВЦЭМ!$D$10+'СЕТ СН'!$I$5-'СЕТ СН'!$I$17</f>
        <v>3765.0250492499999</v>
      </c>
      <c r="F142" s="36">
        <f>SUMIFS(СВЦЭМ!$C$33:$C$776,СВЦЭМ!$A$33:$A$776,$A142,СВЦЭМ!$B$33:$B$776,F$119)+'СЕТ СН'!$I$9+СВЦЭМ!$D$10+'СЕТ СН'!$I$5-'СЕТ СН'!$I$17</f>
        <v>3760.1496990999999</v>
      </c>
      <c r="G142" s="36">
        <f>SUMIFS(СВЦЭМ!$C$33:$C$776,СВЦЭМ!$A$33:$A$776,$A142,СВЦЭМ!$B$33:$B$776,G$119)+'СЕТ СН'!$I$9+СВЦЭМ!$D$10+'СЕТ СН'!$I$5-'СЕТ СН'!$I$17</f>
        <v>3752.9974516299999</v>
      </c>
      <c r="H142" s="36">
        <f>SUMIFS(СВЦЭМ!$C$33:$C$776,СВЦЭМ!$A$33:$A$776,$A142,СВЦЭМ!$B$33:$B$776,H$119)+'СЕТ СН'!$I$9+СВЦЭМ!$D$10+'СЕТ СН'!$I$5-'СЕТ СН'!$I$17</f>
        <v>3705.0820027099999</v>
      </c>
      <c r="I142" s="36">
        <f>SUMIFS(СВЦЭМ!$C$33:$C$776,СВЦЭМ!$A$33:$A$776,$A142,СВЦЭМ!$B$33:$B$776,I$119)+'СЕТ СН'!$I$9+СВЦЭМ!$D$10+'СЕТ СН'!$I$5-'СЕТ СН'!$I$17</f>
        <v>3686.8141599199998</v>
      </c>
      <c r="J142" s="36">
        <f>SUMIFS(СВЦЭМ!$C$33:$C$776,СВЦЭМ!$A$33:$A$776,$A142,СВЦЭМ!$B$33:$B$776,J$119)+'СЕТ СН'!$I$9+СВЦЭМ!$D$10+'СЕТ СН'!$I$5-'СЕТ СН'!$I$17</f>
        <v>3676.1911269299999</v>
      </c>
      <c r="K142" s="36">
        <f>SUMIFS(СВЦЭМ!$C$33:$C$776,СВЦЭМ!$A$33:$A$776,$A142,СВЦЭМ!$B$33:$B$776,K$119)+'СЕТ СН'!$I$9+СВЦЭМ!$D$10+'СЕТ СН'!$I$5-'СЕТ СН'!$I$17</f>
        <v>3675.08205215</v>
      </c>
      <c r="L142" s="36">
        <f>SUMIFS(СВЦЭМ!$C$33:$C$776,СВЦЭМ!$A$33:$A$776,$A142,СВЦЭМ!$B$33:$B$776,L$119)+'СЕТ СН'!$I$9+СВЦЭМ!$D$10+'СЕТ СН'!$I$5-'СЕТ СН'!$I$17</f>
        <v>3667.4337814400001</v>
      </c>
      <c r="M142" s="36">
        <f>SUMIFS(СВЦЭМ!$C$33:$C$776,СВЦЭМ!$A$33:$A$776,$A142,СВЦЭМ!$B$33:$B$776,M$119)+'СЕТ СН'!$I$9+СВЦЭМ!$D$10+'СЕТ СН'!$I$5-'СЕТ СН'!$I$17</f>
        <v>3666.6331595900001</v>
      </c>
      <c r="N142" s="36">
        <f>SUMIFS(СВЦЭМ!$C$33:$C$776,СВЦЭМ!$A$33:$A$776,$A142,СВЦЭМ!$B$33:$B$776,N$119)+'СЕТ СН'!$I$9+СВЦЭМ!$D$10+'СЕТ СН'!$I$5-'СЕТ СН'!$I$17</f>
        <v>3691.6409562399999</v>
      </c>
      <c r="O142" s="36">
        <f>SUMIFS(СВЦЭМ!$C$33:$C$776,СВЦЭМ!$A$33:$A$776,$A142,СВЦЭМ!$B$33:$B$776,O$119)+'СЕТ СН'!$I$9+СВЦЭМ!$D$10+'СЕТ СН'!$I$5-'СЕТ СН'!$I$17</f>
        <v>3695.8917035899999</v>
      </c>
      <c r="P142" s="36">
        <f>SUMIFS(СВЦЭМ!$C$33:$C$776,СВЦЭМ!$A$33:$A$776,$A142,СВЦЭМ!$B$33:$B$776,P$119)+'СЕТ СН'!$I$9+СВЦЭМ!$D$10+'СЕТ СН'!$I$5-'СЕТ СН'!$I$17</f>
        <v>3715.9777090600001</v>
      </c>
      <c r="Q142" s="36">
        <f>SUMIFS(СВЦЭМ!$C$33:$C$776,СВЦЭМ!$A$33:$A$776,$A142,СВЦЭМ!$B$33:$B$776,Q$119)+'СЕТ СН'!$I$9+СВЦЭМ!$D$10+'СЕТ СН'!$I$5-'СЕТ СН'!$I$17</f>
        <v>3738.0340013999999</v>
      </c>
      <c r="R142" s="36">
        <f>SUMIFS(СВЦЭМ!$C$33:$C$776,СВЦЭМ!$A$33:$A$776,$A142,СВЦЭМ!$B$33:$B$776,R$119)+'СЕТ СН'!$I$9+СВЦЭМ!$D$10+'СЕТ СН'!$I$5-'СЕТ СН'!$I$17</f>
        <v>3707.5536913300002</v>
      </c>
      <c r="S142" s="36">
        <f>SUMIFS(СВЦЭМ!$C$33:$C$776,СВЦЭМ!$A$33:$A$776,$A142,СВЦЭМ!$B$33:$B$776,S$119)+'СЕТ СН'!$I$9+СВЦЭМ!$D$10+'СЕТ СН'!$I$5-'СЕТ СН'!$I$17</f>
        <v>3687.96408268</v>
      </c>
      <c r="T142" s="36">
        <f>SUMIFS(СВЦЭМ!$C$33:$C$776,СВЦЭМ!$A$33:$A$776,$A142,СВЦЭМ!$B$33:$B$776,T$119)+'СЕТ СН'!$I$9+СВЦЭМ!$D$10+'СЕТ СН'!$I$5-'СЕТ СН'!$I$17</f>
        <v>3668.6363551899999</v>
      </c>
      <c r="U142" s="36">
        <f>SUMIFS(СВЦЭМ!$C$33:$C$776,СВЦЭМ!$A$33:$A$776,$A142,СВЦЭМ!$B$33:$B$776,U$119)+'СЕТ СН'!$I$9+СВЦЭМ!$D$10+'СЕТ СН'!$I$5-'СЕТ СН'!$I$17</f>
        <v>3678.92637083</v>
      </c>
      <c r="V142" s="36">
        <f>SUMIFS(СВЦЭМ!$C$33:$C$776,СВЦЭМ!$A$33:$A$776,$A142,СВЦЭМ!$B$33:$B$776,V$119)+'СЕТ СН'!$I$9+СВЦЭМ!$D$10+'СЕТ СН'!$I$5-'СЕТ СН'!$I$17</f>
        <v>3688.1794226900001</v>
      </c>
      <c r="W142" s="36">
        <f>SUMIFS(СВЦЭМ!$C$33:$C$776,СВЦЭМ!$A$33:$A$776,$A142,СВЦЭМ!$B$33:$B$776,W$119)+'СЕТ СН'!$I$9+СВЦЭМ!$D$10+'СЕТ СН'!$I$5-'СЕТ СН'!$I$17</f>
        <v>3715.00203461</v>
      </c>
      <c r="X142" s="36">
        <f>SUMIFS(СВЦЭМ!$C$33:$C$776,СВЦЭМ!$A$33:$A$776,$A142,СВЦЭМ!$B$33:$B$776,X$119)+'СЕТ СН'!$I$9+СВЦЭМ!$D$10+'СЕТ СН'!$I$5-'СЕТ СН'!$I$17</f>
        <v>3727.81749855</v>
      </c>
      <c r="Y142" s="36">
        <f>SUMIFS(СВЦЭМ!$C$33:$C$776,СВЦЭМ!$A$33:$A$776,$A142,СВЦЭМ!$B$33:$B$776,Y$119)+'СЕТ СН'!$I$9+СВЦЭМ!$D$10+'СЕТ СН'!$I$5-'СЕТ СН'!$I$17</f>
        <v>3736.09246024</v>
      </c>
    </row>
    <row r="143" spans="1:25" ht="15.5" x14ac:dyDescent="0.25">
      <c r="A143" s="35">
        <f t="shared" si="3"/>
        <v>43854</v>
      </c>
      <c r="B143" s="36">
        <f>SUMIFS(СВЦЭМ!$C$33:$C$776,СВЦЭМ!$A$33:$A$776,$A143,СВЦЭМ!$B$33:$B$776,B$119)+'СЕТ СН'!$I$9+СВЦЭМ!$D$10+'СЕТ СН'!$I$5-'СЕТ СН'!$I$17</f>
        <v>3694.2044311199998</v>
      </c>
      <c r="C143" s="36">
        <f>SUMIFS(СВЦЭМ!$C$33:$C$776,СВЦЭМ!$A$33:$A$776,$A143,СВЦЭМ!$B$33:$B$776,C$119)+'СЕТ СН'!$I$9+СВЦЭМ!$D$10+'СЕТ СН'!$I$5-'СЕТ СН'!$I$17</f>
        <v>3709.6979752100001</v>
      </c>
      <c r="D143" s="36">
        <f>SUMIFS(СВЦЭМ!$C$33:$C$776,СВЦЭМ!$A$33:$A$776,$A143,СВЦЭМ!$B$33:$B$776,D$119)+'СЕТ СН'!$I$9+СВЦЭМ!$D$10+'СЕТ СН'!$I$5-'СЕТ СН'!$I$17</f>
        <v>3723.7982376700002</v>
      </c>
      <c r="E143" s="36">
        <f>SUMIFS(СВЦЭМ!$C$33:$C$776,СВЦЭМ!$A$33:$A$776,$A143,СВЦЭМ!$B$33:$B$776,E$119)+'СЕТ СН'!$I$9+СВЦЭМ!$D$10+'СЕТ СН'!$I$5-'СЕТ СН'!$I$17</f>
        <v>3735.1506066399998</v>
      </c>
      <c r="F143" s="36">
        <f>SUMIFS(СВЦЭМ!$C$33:$C$776,СВЦЭМ!$A$33:$A$776,$A143,СВЦЭМ!$B$33:$B$776,F$119)+'СЕТ СН'!$I$9+СВЦЭМ!$D$10+'СЕТ СН'!$I$5-'СЕТ СН'!$I$17</f>
        <v>3726.7969075400001</v>
      </c>
      <c r="G143" s="36">
        <f>SUMIFS(СВЦЭМ!$C$33:$C$776,СВЦЭМ!$A$33:$A$776,$A143,СВЦЭМ!$B$33:$B$776,G$119)+'СЕТ СН'!$I$9+СВЦЭМ!$D$10+'СЕТ СН'!$I$5-'СЕТ СН'!$I$17</f>
        <v>3703.6259000800001</v>
      </c>
      <c r="H143" s="36">
        <f>SUMIFS(СВЦЭМ!$C$33:$C$776,СВЦЭМ!$A$33:$A$776,$A143,СВЦЭМ!$B$33:$B$776,H$119)+'СЕТ СН'!$I$9+СВЦЭМ!$D$10+'СЕТ СН'!$I$5-'СЕТ СН'!$I$17</f>
        <v>3658.8529150899999</v>
      </c>
      <c r="I143" s="36">
        <f>SUMIFS(СВЦЭМ!$C$33:$C$776,СВЦЭМ!$A$33:$A$776,$A143,СВЦЭМ!$B$33:$B$776,I$119)+'СЕТ СН'!$I$9+СВЦЭМ!$D$10+'СЕТ СН'!$I$5-'СЕТ СН'!$I$17</f>
        <v>3648.4345865200003</v>
      </c>
      <c r="J143" s="36">
        <f>SUMIFS(СВЦЭМ!$C$33:$C$776,СВЦЭМ!$A$33:$A$776,$A143,СВЦЭМ!$B$33:$B$776,J$119)+'СЕТ СН'!$I$9+СВЦЭМ!$D$10+'СЕТ СН'!$I$5-'СЕТ СН'!$I$17</f>
        <v>3631.99344148</v>
      </c>
      <c r="K143" s="36">
        <f>SUMIFS(СВЦЭМ!$C$33:$C$776,СВЦЭМ!$A$33:$A$776,$A143,СВЦЭМ!$B$33:$B$776,K$119)+'СЕТ СН'!$I$9+СВЦЭМ!$D$10+'СЕТ СН'!$I$5-'СЕТ СН'!$I$17</f>
        <v>3632.0884284900003</v>
      </c>
      <c r="L143" s="36">
        <f>SUMIFS(СВЦЭМ!$C$33:$C$776,СВЦЭМ!$A$33:$A$776,$A143,СВЦЭМ!$B$33:$B$776,L$119)+'СЕТ СН'!$I$9+СВЦЭМ!$D$10+'СЕТ СН'!$I$5-'СЕТ СН'!$I$17</f>
        <v>3631.20974351</v>
      </c>
      <c r="M143" s="36">
        <f>SUMIFS(СВЦЭМ!$C$33:$C$776,СВЦЭМ!$A$33:$A$776,$A143,СВЦЭМ!$B$33:$B$776,M$119)+'СЕТ СН'!$I$9+СВЦЭМ!$D$10+'СЕТ СН'!$I$5-'СЕТ СН'!$I$17</f>
        <v>3642.2963885600002</v>
      </c>
      <c r="N143" s="36">
        <f>SUMIFS(СВЦЭМ!$C$33:$C$776,СВЦЭМ!$A$33:$A$776,$A143,СВЦЭМ!$B$33:$B$776,N$119)+'СЕТ СН'!$I$9+СВЦЭМ!$D$10+'СЕТ СН'!$I$5-'СЕТ СН'!$I$17</f>
        <v>3643.51804554</v>
      </c>
      <c r="O143" s="36">
        <f>SUMIFS(СВЦЭМ!$C$33:$C$776,СВЦЭМ!$A$33:$A$776,$A143,СВЦЭМ!$B$33:$B$776,O$119)+'СЕТ СН'!$I$9+СВЦЭМ!$D$10+'СЕТ СН'!$I$5-'СЕТ СН'!$I$17</f>
        <v>3652.59444893</v>
      </c>
      <c r="P143" s="36">
        <f>SUMIFS(СВЦЭМ!$C$33:$C$776,СВЦЭМ!$A$33:$A$776,$A143,СВЦЭМ!$B$33:$B$776,P$119)+'СЕТ СН'!$I$9+СВЦЭМ!$D$10+'СЕТ СН'!$I$5-'СЕТ СН'!$I$17</f>
        <v>3668.6391307100002</v>
      </c>
      <c r="Q143" s="36">
        <f>SUMIFS(СВЦЭМ!$C$33:$C$776,СВЦЭМ!$A$33:$A$776,$A143,СВЦЭМ!$B$33:$B$776,Q$119)+'СЕТ СН'!$I$9+СВЦЭМ!$D$10+'СЕТ СН'!$I$5-'СЕТ СН'!$I$17</f>
        <v>3685.7367479599998</v>
      </c>
      <c r="R143" s="36">
        <f>SUMIFS(СВЦЭМ!$C$33:$C$776,СВЦЭМ!$A$33:$A$776,$A143,СВЦЭМ!$B$33:$B$776,R$119)+'СЕТ СН'!$I$9+СВЦЭМ!$D$10+'СЕТ СН'!$I$5-'СЕТ СН'!$I$17</f>
        <v>3684.2920341600002</v>
      </c>
      <c r="S143" s="36">
        <f>SUMIFS(СВЦЭМ!$C$33:$C$776,СВЦЭМ!$A$33:$A$776,$A143,СВЦЭМ!$B$33:$B$776,S$119)+'СЕТ СН'!$I$9+СВЦЭМ!$D$10+'СЕТ СН'!$I$5-'СЕТ СН'!$I$17</f>
        <v>3682.1131482999999</v>
      </c>
      <c r="T143" s="36">
        <f>SUMIFS(СВЦЭМ!$C$33:$C$776,СВЦЭМ!$A$33:$A$776,$A143,СВЦЭМ!$B$33:$B$776,T$119)+'СЕТ СН'!$I$9+СВЦЭМ!$D$10+'СЕТ СН'!$I$5-'СЕТ СН'!$I$17</f>
        <v>3652.0396792299998</v>
      </c>
      <c r="U143" s="36">
        <f>SUMIFS(СВЦЭМ!$C$33:$C$776,СВЦЭМ!$A$33:$A$776,$A143,СВЦЭМ!$B$33:$B$776,U$119)+'СЕТ СН'!$I$9+СВЦЭМ!$D$10+'СЕТ СН'!$I$5-'СЕТ СН'!$I$17</f>
        <v>3657.5288596199998</v>
      </c>
      <c r="V143" s="36">
        <f>SUMIFS(СВЦЭМ!$C$33:$C$776,СВЦЭМ!$A$33:$A$776,$A143,СВЦЭМ!$B$33:$B$776,V$119)+'СЕТ СН'!$I$9+СВЦЭМ!$D$10+'СЕТ СН'!$I$5-'СЕТ СН'!$I$17</f>
        <v>3660.8202767799999</v>
      </c>
      <c r="W143" s="36">
        <f>SUMIFS(СВЦЭМ!$C$33:$C$776,СВЦЭМ!$A$33:$A$776,$A143,СВЦЭМ!$B$33:$B$776,W$119)+'СЕТ СН'!$I$9+СВЦЭМ!$D$10+'СЕТ СН'!$I$5-'СЕТ СН'!$I$17</f>
        <v>3677.4225266399999</v>
      </c>
      <c r="X143" s="36">
        <f>SUMIFS(СВЦЭМ!$C$33:$C$776,СВЦЭМ!$A$33:$A$776,$A143,СВЦЭМ!$B$33:$B$776,X$119)+'СЕТ СН'!$I$9+СВЦЭМ!$D$10+'СЕТ СН'!$I$5-'СЕТ СН'!$I$17</f>
        <v>3680.9759282599998</v>
      </c>
      <c r="Y143" s="36">
        <f>SUMIFS(СВЦЭМ!$C$33:$C$776,СВЦЭМ!$A$33:$A$776,$A143,СВЦЭМ!$B$33:$B$776,Y$119)+'СЕТ СН'!$I$9+СВЦЭМ!$D$10+'СЕТ СН'!$I$5-'СЕТ СН'!$I$17</f>
        <v>3686.17515684</v>
      </c>
    </row>
    <row r="144" spans="1:25" ht="15.5" x14ac:dyDescent="0.25">
      <c r="A144" s="35">
        <f t="shared" si="3"/>
        <v>43855</v>
      </c>
      <c r="B144" s="36">
        <f>SUMIFS(СВЦЭМ!$C$33:$C$776,СВЦЭМ!$A$33:$A$776,$A144,СВЦЭМ!$B$33:$B$776,B$119)+'СЕТ СН'!$I$9+СВЦЭМ!$D$10+'СЕТ СН'!$I$5-'СЕТ СН'!$I$17</f>
        <v>3724.3886437400001</v>
      </c>
      <c r="C144" s="36">
        <f>SUMIFS(СВЦЭМ!$C$33:$C$776,СВЦЭМ!$A$33:$A$776,$A144,СВЦЭМ!$B$33:$B$776,C$119)+'СЕТ СН'!$I$9+СВЦЭМ!$D$10+'СЕТ СН'!$I$5-'СЕТ СН'!$I$17</f>
        <v>3748.0535559</v>
      </c>
      <c r="D144" s="36">
        <f>SUMIFS(СВЦЭМ!$C$33:$C$776,СВЦЭМ!$A$33:$A$776,$A144,СВЦЭМ!$B$33:$B$776,D$119)+'СЕТ СН'!$I$9+СВЦЭМ!$D$10+'СЕТ СН'!$I$5-'СЕТ СН'!$I$17</f>
        <v>3770.8006923600001</v>
      </c>
      <c r="E144" s="36">
        <f>SUMIFS(СВЦЭМ!$C$33:$C$776,СВЦЭМ!$A$33:$A$776,$A144,СВЦЭМ!$B$33:$B$776,E$119)+'СЕТ СН'!$I$9+СВЦЭМ!$D$10+'СЕТ СН'!$I$5-'СЕТ СН'!$I$17</f>
        <v>3779.4219230899998</v>
      </c>
      <c r="F144" s="36">
        <f>SUMIFS(СВЦЭМ!$C$33:$C$776,СВЦЭМ!$A$33:$A$776,$A144,СВЦЭМ!$B$33:$B$776,F$119)+'СЕТ СН'!$I$9+СВЦЭМ!$D$10+'СЕТ СН'!$I$5-'СЕТ СН'!$I$17</f>
        <v>3744.6655993499999</v>
      </c>
      <c r="G144" s="36">
        <f>SUMIFS(СВЦЭМ!$C$33:$C$776,СВЦЭМ!$A$33:$A$776,$A144,СВЦЭМ!$B$33:$B$776,G$119)+'СЕТ СН'!$I$9+СВЦЭМ!$D$10+'СЕТ СН'!$I$5-'СЕТ СН'!$I$17</f>
        <v>3736.6232947799999</v>
      </c>
      <c r="H144" s="36">
        <f>SUMIFS(СВЦЭМ!$C$33:$C$776,СВЦЭМ!$A$33:$A$776,$A144,СВЦЭМ!$B$33:$B$776,H$119)+'СЕТ СН'!$I$9+СВЦЭМ!$D$10+'СЕТ СН'!$I$5-'СЕТ СН'!$I$17</f>
        <v>3712.63052917</v>
      </c>
      <c r="I144" s="36">
        <f>SUMIFS(СВЦЭМ!$C$33:$C$776,СВЦЭМ!$A$33:$A$776,$A144,СВЦЭМ!$B$33:$B$776,I$119)+'СЕТ СН'!$I$9+СВЦЭМ!$D$10+'СЕТ СН'!$I$5-'СЕТ СН'!$I$17</f>
        <v>3698.2438037399997</v>
      </c>
      <c r="J144" s="36">
        <f>SUMIFS(СВЦЭМ!$C$33:$C$776,СВЦЭМ!$A$33:$A$776,$A144,СВЦЭМ!$B$33:$B$776,J$119)+'СЕТ СН'!$I$9+СВЦЭМ!$D$10+'СЕТ СН'!$I$5-'СЕТ СН'!$I$17</f>
        <v>3679.68850131</v>
      </c>
      <c r="K144" s="36">
        <f>SUMIFS(СВЦЭМ!$C$33:$C$776,СВЦЭМ!$A$33:$A$776,$A144,СВЦЭМ!$B$33:$B$776,K$119)+'СЕТ СН'!$I$9+СВЦЭМ!$D$10+'СЕТ СН'!$I$5-'СЕТ СН'!$I$17</f>
        <v>3646.5991250699999</v>
      </c>
      <c r="L144" s="36">
        <f>SUMIFS(СВЦЭМ!$C$33:$C$776,СВЦЭМ!$A$33:$A$776,$A144,СВЦЭМ!$B$33:$B$776,L$119)+'СЕТ СН'!$I$9+СВЦЭМ!$D$10+'СЕТ СН'!$I$5-'СЕТ СН'!$I$17</f>
        <v>3633.16964289</v>
      </c>
      <c r="M144" s="36">
        <f>SUMIFS(СВЦЭМ!$C$33:$C$776,СВЦЭМ!$A$33:$A$776,$A144,СВЦЭМ!$B$33:$B$776,M$119)+'СЕТ СН'!$I$9+СВЦЭМ!$D$10+'СЕТ СН'!$I$5-'СЕТ СН'!$I$17</f>
        <v>3659.5817797099999</v>
      </c>
      <c r="N144" s="36">
        <f>SUMIFS(СВЦЭМ!$C$33:$C$776,СВЦЭМ!$A$33:$A$776,$A144,СВЦЭМ!$B$33:$B$776,N$119)+'СЕТ СН'!$I$9+СВЦЭМ!$D$10+'СЕТ СН'!$I$5-'СЕТ СН'!$I$17</f>
        <v>3680.4146664600003</v>
      </c>
      <c r="O144" s="36">
        <f>SUMIFS(СВЦЭМ!$C$33:$C$776,СВЦЭМ!$A$33:$A$776,$A144,СВЦЭМ!$B$33:$B$776,O$119)+'СЕТ СН'!$I$9+СВЦЭМ!$D$10+'СЕТ СН'!$I$5-'СЕТ СН'!$I$17</f>
        <v>3687.4685613000001</v>
      </c>
      <c r="P144" s="36">
        <f>SUMIFS(СВЦЭМ!$C$33:$C$776,СВЦЭМ!$A$33:$A$776,$A144,СВЦЭМ!$B$33:$B$776,P$119)+'СЕТ СН'!$I$9+СВЦЭМ!$D$10+'СЕТ СН'!$I$5-'СЕТ СН'!$I$17</f>
        <v>3703.2411169500001</v>
      </c>
      <c r="Q144" s="36">
        <f>SUMIFS(СВЦЭМ!$C$33:$C$776,СВЦЭМ!$A$33:$A$776,$A144,СВЦЭМ!$B$33:$B$776,Q$119)+'СЕТ СН'!$I$9+СВЦЭМ!$D$10+'СЕТ СН'!$I$5-'СЕТ СН'!$I$17</f>
        <v>3713.5544962700001</v>
      </c>
      <c r="R144" s="36">
        <f>SUMIFS(СВЦЭМ!$C$33:$C$776,СВЦЭМ!$A$33:$A$776,$A144,СВЦЭМ!$B$33:$B$776,R$119)+'СЕТ СН'!$I$9+СВЦЭМ!$D$10+'СЕТ СН'!$I$5-'СЕТ СН'!$I$17</f>
        <v>3712.98837839</v>
      </c>
      <c r="S144" s="36">
        <f>SUMIFS(СВЦЭМ!$C$33:$C$776,СВЦЭМ!$A$33:$A$776,$A144,СВЦЭМ!$B$33:$B$776,S$119)+'СЕТ СН'!$I$9+СВЦЭМ!$D$10+'СЕТ СН'!$I$5-'СЕТ СН'!$I$17</f>
        <v>3711.7091351399999</v>
      </c>
      <c r="T144" s="36">
        <f>SUMIFS(СВЦЭМ!$C$33:$C$776,СВЦЭМ!$A$33:$A$776,$A144,СВЦЭМ!$B$33:$B$776,T$119)+'СЕТ СН'!$I$9+СВЦЭМ!$D$10+'СЕТ СН'!$I$5-'СЕТ СН'!$I$17</f>
        <v>3682.1346024499999</v>
      </c>
      <c r="U144" s="36">
        <f>SUMIFS(СВЦЭМ!$C$33:$C$776,СВЦЭМ!$A$33:$A$776,$A144,СВЦЭМ!$B$33:$B$776,U$119)+'СЕТ СН'!$I$9+СВЦЭМ!$D$10+'СЕТ СН'!$I$5-'СЕТ СН'!$I$17</f>
        <v>3691.8332677500002</v>
      </c>
      <c r="V144" s="36">
        <f>SUMIFS(СВЦЭМ!$C$33:$C$776,СВЦЭМ!$A$33:$A$776,$A144,СВЦЭМ!$B$33:$B$776,V$119)+'СЕТ СН'!$I$9+СВЦЭМ!$D$10+'СЕТ СН'!$I$5-'СЕТ СН'!$I$17</f>
        <v>3693.33241378</v>
      </c>
      <c r="W144" s="36">
        <f>SUMIFS(СВЦЭМ!$C$33:$C$776,СВЦЭМ!$A$33:$A$776,$A144,СВЦЭМ!$B$33:$B$776,W$119)+'СЕТ СН'!$I$9+СВЦЭМ!$D$10+'СЕТ СН'!$I$5-'СЕТ СН'!$I$17</f>
        <v>3703.6702511100002</v>
      </c>
      <c r="X144" s="36">
        <f>SUMIFS(СВЦЭМ!$C$33:$C$776,СВЦЭМ!$A$33:$A$776,$A144,СВЦЭМ!$B$33:$B$776,X$119)+'СЕТ СН'!$I$9+СВЦЭМ!$D$10+'СЕТ СН'!$I$5-'СЕТ СН'!$I$17</f>
        <v>3710.3257375499998</v>
      </c>
      <c r="Y144" s="36">
        <f>SUMIFS(СВЦЭМ!$C$33:$C$776,СВЦЭМ!$A$33:$A$776,$A144,СВЦЭМ!$B$33:$B$776,Y$119)+'СЕТ СН'!$I$9+СВЦЭМ!$D$10+'СЕТ СН'!$I$5-'СЕТ СН'!$I$17</f>
        <v>3725.3045365100002</v>
      </c>
    </row>
    <row r="145" spans="1:26" ht="15.5" x14ac:dyDescent="0.25">
      <c r="A145" s="35">
        <f t="shared" si="3"/>
        <v>43856</v>
      </c>
      <c r="B145" s="36">
        <f>SUMIFS(СВЦЭМ!$C$33:$C$776,СВЦЭМ!$A$33:$A$776,$A145,СВЦЭМ!$B$33:$B$776,B$119)+'СЕТ СН'!$I$9+СВЦЭМ!$D$10+'СЕТ СН'!$I$5-'СЕТ СН'!$I$17</f>
        <v>3709.7885796300002</v>
      </c>
      <c r="C145" s="36">
        <f>SUMIFS(СВЦЭМ!$C$33:$C$776,СВЦЭМ!$A$33:$A$776,$A145,СВЦЭМ!$B$33:$B$776,C$119)+'СЕТ СН'!$I$9+СВЦЭМ!$D$10+'СЕТ СН'!$I$5-'СЕТ СН'!$I$17</f>
        <v>3730.27252542</v>
      </c>
      <c r="D145" s="36">
        <f>SUMIFS(СВЦЭМ!$C$33:$C$776,СВЦЭМ!$A$33:$A$776,$A145,СВЦЭМ!$B$33:$B$776,D$119)+'СЕТ СН'!$I$9+СВЦЭМ!$D$10+'СЕТ СН'!$I$5-'СЕТ СН'!$I$17</f>
        <v>3762.9259968599999</v>
      </c>
      <c r="E145" s="36">
        <f>SUMIFS(СВЦЭМ!$C$33:$C$776,СВЦЭМ!$A$33:$A$776,$A145,СВЦЭМ!$B$33:$B$776,E$119)+'СЕТ СН'!$I$9+СВЦЭМ!$D$10+'СЕТ СН'!$I$5-'СЕТ СН'!$I$17</f>
        <v>3781.8759428200001</v>
      </c>
      <c r="F145" s="36">
        <f>SUMIFS(СВЦЭМ!$C$33:$C$776,СВЦЭМ!$A$33:$A$776,$A145,СВЦЭМ!$B$33:$B$776,F$119)+'СЕТ СН'!$I$9+СВЦЭМ!$D$10+'СЕТ СН'!$I$5-'СЕТ СН'!$I$17</f>
        <v>3749.5803428999998</v>
      </c>
      <c r="G145" s="36">
        <f>SUMIFS(СВЦЭМ!$C$33:$C$776,СВЦЭМ!$A$33:$A$776,$A145,СВЦЭМ!$B$33:$B$776,G$119)+'СЕТ СН'!$I$9+СВЦЭМ!$D$10+'СЕТ СН'!$I$5-'СЕТ СН'!$I$17</f>
        <v>3719.9554096299998</v>
      </c>
      <c r="H145" s="36">
        <f>SUMIFS(СВЦЭМ!$C$33:$C$776,СВЦЭМ!$A$33:$A$776,$A145,СВЦЭМ!$B$33:$B$776,H$119)+'СЕТ СН'!$I$9+СВЦЭМ!$D$10+'СЕТ СН'!$I$5-'СЕТ СН'!$I$17</f>
        <v>3691.0269288899999</v>
      </c>
      <c r="I145" s="36">
        <f>SUMIFS(СВЦЭМ!$C$33:$C$776,СВЦЭМ!$A$33:$A$776,$A145,СВЦЭМ!$B$33:$B$776,I$119)+'СЕТ СН'!$I$9+СВЦЭМ!$D$10+'СЕТ СН'!$I$5-'СЕТ СН'!$I$17</f>
        <v>3675.9450218100001</v>
      </c>
      <c r="J145" s="36">
        <f>SUMIFS(СВЦЭМ!$C$33:$C$776,СВЦЭМ!$A$33:$A$776,$A145,СВЦЭМ!$B$33:$B$776,J$119)+'СЕТ СН'!$I$9+СВЦЭМ!$D$10+'СЕТ СН'!$I$5-'СЕТ СН'!$I$17</f>
        <v>3649.3816054899999</v>
      </c>
      <c r="K145" s="36">
        <f>SUMIFS(СВЦЭМ!$C$33:$C$776,СВЦЭМ!$A$33:$A$776,$A145,СВЦЭМ!$B$33:$B$776,K$119)+'СЕТ СН'!$I$9+СВЦЭМ!$D$10+'СЕТ СН'!$I$5-'СЕТ СН'!$I$17</f>
        <v>3620.8242413299999</v>
      </c>
      <c r="L145" s="36">
        <f>SUMIFS(СВЦЭМ!$C$33:$C$776,СВЦЭМ!$A$33:$A$776,$A145,СВЦЭМ!$B$33:$B$776,L$119)+'СЕТ СН'!$I$9+СВЦЭМ!$D$10+'СЕТ СН'!$I$5-'СЕТ СН'!$I$17</f>
        <v>3612.1544159300001</v>
      </c>
      <c r="M145" s="36">
        <f>SUMIFS(СВЦЭМ!$C$33:$C$776,СВЦЭМ!$A$33:$A$776,$A145,СВЦЭМ!$B$33:$B$776,M$119)+'СЕТ СН'!$I$9+СВЦЭМ!$D$10+'СЕТ СН'!$I$5-'СЕТ СН'!$I$17</f>
        <v>3643.9009866900001</v>
      </c>
      <c r="N145" s="36">
        <f>SUMIFS(СВЦЭМ!$C$33:$C$776,СВЦЭМ!$A$33:$A$776,$A145,СВЦЭМ!$B$33:$B$776,N$119)+'СЕТ СН'!$I$9+СВЦЭМ!$D$10+'СЕТ СН'!$I$5-'СЕТ СН'!$I$17</f>
        <v>3654.7971916799997</v>
      </c>
      <c r="O145" s="36">
        <f>SUMIFS(СВЦЭМ!$C$33:$C$776,СВЦЭМ!$A$33:$A$776,$A145,СВЦЭМ!$B$33:$B$776,O$119)+'СЕТ СН'!$I$9+СВЦЭМ!$D$10+'СЕТ СН'!$I$5-'СЕТ СН'!$I$17</f>
        <v>3665.6859236300002</v>
      </c>
      <c r="P145" s="36">
        <f>SUMIFS(СВЦЭМ!$C$33:$C$776,СВЦЭМ!$A$33:$A$776,$A145,СВЦЭМ!$B$33:$B$776,P$119)+'СЕТ СН'!$I$9+СВЦЭМ!$D$10+'СЕТ СН'!$I$5-'СЕТ СН'!$I$17</f>
        <v>3680.40955631</v>
      </c>
      <c r="Q145" s="36">
        <f>SUMIFS(СВЦЭМ!$C$33:$C$776,СВЦЭМ!$A$33:$A$776,$A145,СВЦЭМ!$B$33:$B$776,Q$119)+'СЕТ СН'!$I$9+СВЦЭМ!$D$10+'СЕТ СН'!$I$5-'СЕТ СН'!$I$17</f>
        <v>3693.31842929</v>
      </c>
      <c r="R145" s="36">
        <f>SUMIFS(СВЦЭМ!$C$33:$C$776,СВЦЭМ!$A$33:$A$776,$A145,СВЦЭМ!$B$33:$B$776,R$119)+'СЕТ СН'!$I$9+СВЦЭМ!$D$10+'СЕТ СН'!$I$5-'СЕТ СН'!$I$17</f>
        <v>3691.3558467100002</v>
      </c>
      <c r="S145" s="36">
        <f>SUMIFS(СВЦЭМ!$C$33:$C$776,СВЦЭМ!$A$33:$A$776,$A145,СВЦЭМ!$B$33:$B$776,S$119)+'СЕТ СН'!$I$9+СВЦЭМ!$D$10+'СЕТ СН'!$I$5-'СЕТ СН'!$I$17</f>
        <v>3695.9288574800003</v>
      </c>
      <c r="T145" s="36">
        <f>SUMIFS(СВЦЭМ!$C$33:$C$776,СВЦЭМ!$A$33:$A$776,$A145,СВЦЭМ!$B$33:$B$776,T$119)+'СЕТ СН'!$I$9+СВЦЭМ!$D$10+'СЕТ СН'!$I$5-'СЕТ СН'!$I$17</f>
        <v>3669.9995918</v>
      </c>
      <c r="U145" s="36">
        <f>SUMIFS(СВЦЭМ!$C$33:$C$776,СВЦЭМ!$A$33:$A$776,$A145,СВЦЭМ!$B$33:$B$776,U$119)+'СЕТ СН'!$I$9+СВЦЭМ!$D$10+'СЕТ СН'!$I$5-'СЕТ СН'!$I$17</f>
        <v>3675.1646010700001</v>
      </c>
      <c r="V145" s="36">
        <f>SUMIFS(СВЦЭМ!$C$33:$C$776,СВЦЭМ!$A$33:$A$776,$A145,СВЦЭМ!$B$33:$B$776,V$119)+'СЕТ СН'!$I$9+СВЦЭМ!$D$10+'СЕТ СН'!$I$5-'СЕТ СН'!$I$17</f>
        <v>3676.9506965400001</v>
      </c>
      <c r="W145" s="36">
        <f>SUMIFS(СВЦЭМ!$C$33:$C$776,СВЦЭМ!$A$33:$A$776,$A145,СВЦЭМ!$B$33:$B$776,W$119)+'СЕТ СН'!$I$9+СВЦЭМ!$D$10+'СЕТ СН'!$I$5-'СЕТ СН'!$I$17</f>
        <v>3689.70219361</v>
      </c>
      <c r="X145" s="36">
        <f>SUMIFS(СВЦЭМ!$C$33:$C$776,СВЦЭМ!$A$33:$A$776,$A145,СВЦЭМ!$B$33:$B$776,X$119)+'СЕТ СН'!$I$9+СВЦЭМ!$D$10+'СЕТ СН'!$I$5-'СЕТ СН'!$I$17</f>
        <v>3693.9678471299999</v>
      </c>
      <c r="Y145" s="36">
        <f>SUMIFS(СВЦЭМ!$C$33:$C$776,СВЦЭМ!$A$33:$A$776,$A145,СВЦЭМ!$B$33:$B$776,Y$119)+'СЕТ СН'!$I$9+СВЦЭМ!$D$10+'СЕТ СН'!$I$5-'СЕТ СН'!$I$17</f>
        <v>3702.02139971</v>
      </c>
    </row>
    <row r="146" spans="1:26" ht="15.5" x14ac:dyDescent="0.25">
      <c r="A146" s="35">
        <f t="shared" si="3"/>
        <v>43857</v>
      </c>
      <c r="B146" s="36">
        <f>SUMIFS(СВЦЭМ!$C$33:$C$776,СВЦЭМ!$A$33:$A$776,$A146,СВЦЭМ!$B$33:$B$776,B$119)+'СЕТ СН'!$I$9+СВЦЭМ!$D$10+'СЕТ СН'!$I$5-'СЕТ СН'!$I$17</f>
        <v>3724.74539168</v>
      </c>
      <c r="C146" s="36">
        <f>SUMIFS(СВЦЭМ!$C$33:$C$776,СВЦЭМ!$A$33:$A$776,$A146,СВЦЭМ!$B$33:$B$776,C$119)+'СЕТ СН'!$I$9+СВЦЭМ!$D$10+'СЕТ СН'!$I$5-'СЕТ СН'!$I$17</f>
        <v>3734.5429839899998</v>
      </c>
      <c r="D146" s="36">
        <f>SUMIFS(СВЦЭМ!$C$33:$C$776,СВЦЭМ!$A$33:$A$776,$A146,СВЦЭМ!$B$33:$B$776,D$119)+'СЕТ СН'!$I$9+СВЦЭМ!$D$10+'СЕТ СН'!$I$5-'СЕТ СН'!$I$17</f>
        <v>3748.3877076099998</v>
      </c>
      <c r="E146" s="36">
        <f>SUMIFS(СВЦЭМ!$C$33:$C$776,СВЦЭМ!$A$33:$A$776,$A146,СВЦЭМ!$B$33:$B$776,E$119)+'СЕТ СН'!$I$9+СВЦЭМ!$D$10+'СЕТ СН'!$I$5-'СЕТ СН'!$I$17</f>
        <v>3759.0641476400001</v>
      </c>
      <c r="F146" s="36">
        <f>SUMIFS(СВЦЭМ!$C$33:$C$776,СВЦЭМ!$A$33:$A$776,$A146,СВЦЭМ!$B$33:$B$776,F$119)+'СЕТ СН'!$I$9+СВЦЭМ!$D$10+'СЕТ СН'!$I$5-'СЕТ СН'!$I$17</f>
        <v>3754.6813551200003</v>
      </c>
      <c r="G146" s="36">
        <f>SUMIFS(СВЦЭМ!$C$33:$C$776,СВЦЭМ!$A$33:$A$776,$A146,СВЦЭМ!$B$33:$B$776,G$119)+'СЕТ СН'!$I$9+СВЦЭМ!$D$10+'СЕТ СН'!$I$5-'СЕТ СН'!$I$17</f>
        <v>3746.8031564399998</v>
      </c>
      <c r="H146" s="36">
        <f>SUMIFS(СВЦЭМ!$C$33:$C$776,СВЦЭМ!$A$33:$A$776,$A146,СВЦЭМ!$B$33:$B$776,H$119)+'СЕТ СН'!$I$9+СВЦЭМ!$D$10+'СЕТ СН'!$I$5-'СЕТ СН'!$I$17</f>
        <v>3706.0937043899999</v>
      </c>
      <c r="I146" s="36">
        <f>SUMIFS(СВЦЭМ!$C$33:$C$776,СВЦЭМ!$A$33:$A$776,$A146,СВЦЭМ!$B$33:$B$776,I$119)+'СЕТ СН'!$I$9+СВЦЭМ!$D$10+'СЕТ СН'!$I$5-'СЕТ СН'!$I$17</f>
        <v>3683.4002903000001</v>
      </c>
      <c r="J146" s="36">
        <f>SUMIFS(СВЦЭМ!$C$33:$C$776,СВЦЭМ!$A$33:$A$776,$A146,СВЦЭМ!$B$33:$B$776,J$119)+'СЕТ СН'!$I$9+СВЦЭМ!$D$10+'СЕТ СН'!$I$5-'СЕТ СН'!$I$17</f>
        <v>3644.3978870999999</v>
      </c>
      <c r="K146" s="36">
        <f>SUMIFS(СВЦЭМ!$C$33:$C$776,СВЦЭМ!$A$33:$A$776,$A146,СВЦЭМ!$B$33:$B$776,K$119)+'СЕТ СН'!$I$9+СВЦЭМ!$D$10+'СЕТ СН'!$I$5-'СЕТ СН'!$I$17</f>
        <v>3641.7418194399997</v>
      </c>
      <c r="L146" s="36">
        <f>SUMIFS(СВЦЭМ!$C$33:$C$776,СВЦЭМ!$A$33:$A$776,$A146,СВЦЭМ!$B$33:$B$776,L$119)+'СЕТ СН'!$I$9+СВЦЭМ!$D$10+'СЕТ СН'!$I$5-'СЕТ СН'!$I$17</f>
        <v>3653.8858771300002</v>
      </c>
      <c r="M146" s="36">
        <f>SUMIFS(СВЦЭМ!$C$33:$C$776,СВЦЭМ!$A$33:$A$776,$A146,СВЦЭМ!$B$33:$B$776,M$119)+'СЕТ СН'!$I$9+СВЦЭМ!$D$10+'СЕТ СН'!$I$5-'СЕТ СН'!$I$17</f>
        <v>3663.71288697</v>
      </c>
      <c r="N146" s="36">
        <f>SUMIFS(СВЦЭМ!$C$33:$C$776,СВЦЭМ!$A$33:$A$776,$A146,СВЦЭМ!$B$33:$B$776,N$119)+'СЕТ СН'!$I$9+СВЦЭМ!$D$10+'СЕТ СН'!$I$5-'СЕТ СН'!$I$17</f>
        <v>3684.07568898</v>
      </c>
      <c r="O146" s="36">
        <f>SUMIFS(СВЦЭМ!$C$33:$C$776,СВЦЭМ!$A$33:$A$776,$A146,СВЦЭМ!$B$33:$B$776,O$119)+'СЕТ СН'!$I$9+СВЦЭМ!$D$10+'СЕТ СН'!$I$5-'СЕТ СН'!$I$17</f>
        <v>3700.9292135699998</v>
      </c>
      <c r="P146" s="36">
        <f>SUMIFS(СВЦЭМ!$C$33:$C$776,СВЦЭМ!$A$33:$A$776,$A146,СВЦЭМ!$B$33:$B$776,P$119)+'СЕТ СН'!$I$9+СВЦЭМ!$D$10+'СЕТ СН'!$I$5-'СЕТ СН'!$I$17</f>
        <v>3722.9351258400002</v>
      </c>
      <c r="Q146" s="36">
        <f>SUMIFS(СВЦЭМ!$C$33:$C$776,СВЦЭМ!$A$33:$A$776,$A146,СВЦЭМ!$B$33:$B$776,Q$119)+'СЕТ СН'!$I$9+СВЦЭМ!$D$10+'СЕТ СН'!$I$5-'СЕТ СН'!$I$17</f>
        <v>3734.0430494000002</v>
      </c>
      <c r="R146" s="36">
        <f>SUMIFS(СВЦЭМ!$C$33:$C$776,СВЦЭМ!$A$33:$A$776,$A146,СВЦЭМ!$B$33:$B$776,R$119)+'СЕТ СН'!$I$9+СВЦЭМ!$D$10+'СЕТ СН'!$I$5-'СЕТ СН'!$I$17</f>
        <v>3732.6462808900001</v>
      </c>
      <c r="S146" s="36">
        <f>SUMIFS(СВЦЭМ!$C$33:$C$776,СВЦЭМ!$A$33:$A$776,$A146,СВЦЭМ!$B$33:$B$776,S$119)+'СЕТ СН'!$I$9+СВЦЭМ!$D$10+'СЕТ СН'!$I$5-'СЕТ СН'!$I$17</f>
        <v>3712.5748497300001</v>
      </c>
      <c r="T146" s="36">
        <f>SUMIFS(СВЦЭМ!$C$33:$C$776,СВЦЭМ!$A$33:$A$776,$A146,СВЦЭМ!$B$33:$B$776,T$119)+'СЕТ СН'!$I$9+СВЦЭМ!$D$10+'СЕТ СН'!$I$5-'СЕТ СН'!$I$17</f>
        <v>3683.4037424399999</v>
      </c>
      <c r="U146" s="36">
        <f>SUMIFS(СВЦЭМ!$C$33:$C$776,СВЦЭМ!$A$33:$A$776,$A146,СВЦЭМ!$B$33:$B$776,U$119)+'СЕТ СН'!$I$9+СВЦЭМ!$D$10+'СЕТ СН'!$I$5-'СЕТ СН'!$I$17</f>
        <v>3700.7525898499998</v>
      </c>
      <c r="V146" s="36">
        <f>SUMIFS(СВЦЭМ!$C$33:$C$776,СВЦЭМ!$A$33:$A$776,$A146,СВЦЭМ!$B$33:$B$776,V$119)+'СЕТ СН'!$I$9+СВЦЭМ!$D$10+'СЕТ СН'!$I$5-'СЕТ СН'!$I$17</f>
        <v>3697.8649337000002</v>
      </c>
      <c r="W146" s="36">
        <f>SUMIFS(СВЦЭМ!$C$33:$C$776,СВЦЭМ!$A$33:$A$776,$A146,СВЦЭМ!$B$33:$B$776,W$119)+'СЕТ СН'!$I$9+СВЦЭМ!$D$10+'СЕТ СН'!$I$5-'СЕТ СН'!$I$17</f>
        <v>3708.3973442500001</v>
      </c>
      <c r="X146" s="36">
        <f>SUMIFS(СВЦЭМ!$C$33:$C$776,СВЦЭМ!$A$33:$A$776,$A146,СВЦЭМ!$B$33:$B$776,X$119)+'СЕТ СН'!$I$9+СВЦЭМ!$D$10+'СЕТ СН'!$I$5-'СЕТ СН'!$I$17</f>
        <v>3714.3002984099999</v>
      </c>
      <c r="Y146" s="36">
        <f>SUMIFS(СВЦЭМ!$C$33:$C$776,СВЦЭМ!$A$33:$A$776,$A146,СВЦЭМ!$B$33:$B$776,Y$119)+'СЕТ СН'!$I$9+СВЦЭМ!$D$10+'СЕТ СН'!$I$5-'СЕТ СН'!$I$17</f>
        <v>3729.4648015500002</v>
      </c>
    </row>
    <row r="147" spans="1:26" ht="15.5" x14ac:dyDescent="0.25">
      <c r="A147" s="35">
        <f t="shared" si="3"/>
        <v>43858</v>
      </c>
      <c r="B147" s="36">
        <f>SUMIFS(СВЦЭМ!$C$33:$C$776,СВЦЭМ!$A$33:$A$776,$A147,СВЦЭМ!$B$33:$B$776,B$119)+'СЕТ СН'!$I$9+СВЦЭМ!$D$10+'СЕТ СН'!$I$5-'СЕТ СН'!$I$17</f>
        <v>3680.4623677899999</v>
      </c>
      <c r="C147" s="36">
        <f>SUMIFS(СВЦЭМ!$C$33:$C$776,СВЦЭМ!$A$33:$A$776,$A147,СВЦЭМ!$B$33:$B$776,C$119)+'СЕТ СН'!$I$9+СВЦЭМ!$D$10+'СЕТ СН'!$I$5-'СЕТ СН'!$I$17</f>
        <v>3712.1767608999999</v>
      </c>
      <c r="D147" s="36">
        <f>SUMIFS(СВЦЭМ!$C$33:$C$776,СВЦЭМ!$A$33:$A$776,$A147,СВЦЭМ!$B$33:$B$776,D$119)+'СЕТ СН'!$I$9+СВЦЭМ!$D$10+'СЕТ СН'!$I$5-'СЕТ СН'!$I$17</f>
        <v>3730.4610340600002</v>
      </c>
      <c r="E147" s="36">
        <f>SUMIFS(СВЦЭМ!$C$33:$C$776,СВЦЭМ!$A$33:$A$776,$A147,СВЦЭМ!$B$33:$B$776,E$119)+'СЕТ СН'!$I$9+СВЦЭМ!$D$10+'СЕТ СН'!$I$5-'СЕТ СН'!$I$17</f>
        <v>3730.8455345800003</v>
      </c>
      <c r="F147" s="36">
        <f>SUMIFS(СВЦЭМ!$C$33:$C$776,СВЦЭМ!$A$33:$A$776,$A147,СВЦЭМ!$B$33:$B$776,F$119)+'СЕТ СН'!$I$9+СВЦЭМ!$D$10+'СЕТ СН'!$I$5-'СЕТ СН'!$I$17</f>
        <v>3734.87707903</v>
      </c>
      <c r="G147" s="36">
        <f>SUMIFS(СВЦЭМ!$C$33:$C$776,СВЦЭМ!$A$33:$A$776,$A147,СВЦЭМ!$B$33:$B$776,G$119)+'СЕТ СН'!$I$9+СВЦЭМ!$D$10+'СЕТ СН'!$I$5-'СЕТ СН'!$I$17</f>
        <v>3717.4660019399998</v>
      </c>
      <c r="H147" s="36">
        <f>SUMIFS(СВЦЭМ!$C$33:$C$776,СВЦЭМ!$A$33:$A$776,$A147,СВЦЭМ!$B$33:$B$776,H$119)+'СЕТ СН'!$I$9+СВЦЭМ!$D$10+'СЕТ СН'!$I$5-'СЕТ СН'!$I$17</f>
        <v>3687.4833801</v>
      </c>
      <c r="I147" s="36">
        <f>SUMIFS(СВЦЭМ!$C$33:$C$776,СВЦЭМ!$A$33:$A$776,$A147,СВЦЭМ!$B$33:$B$776,I$119)+'СЕТ СН'!$I$9+СВЦЭМ!$D$10+'СЕТ СН'!$I$5-'СЕТ СН'!$I$17</f>
        <v>3645.2199086299997</v>
      </c>
      <c r="J147" s="36">
        <f>SUMIFS(СВЦЭМ!$C$33:$C$776,СВЦЭМ!$A$33:$A$776,$A147,СВЦЭМ!$B$33:$B$776,J$119)+'СЕТ СН'!$I$9+СВЦЭМ!$D$10+'СЕТ СН'!$I$5-'СЕТ СН'!$I$17</f>
        <v>3630.9116578900002</v>
      </c>
      <c r="K147" s="36">
        <f>SUMIFS(СВЦЭМ!$C$33:$C$776,СВЦЭМ!$A$33:$A$776,$A147,СВЦЭМ!$B$33:$B$776,K$119)+'СЕТ СН'!$I$9+СВЦЭМ!$D$10+'СЕТ СН'!$I$5-'СЕТ СН'!$I$17</f>
        <v>3620.2563022200002</v>
      </c>
      <c r="L147" s="36">
        <f>SUMIFS(СВЦЭМ!$C$33:$C$776,СВЦЭМ!$A$33:$A$776,$A147,СВЦЭМ!$B$33:$B$776,L$119)+'СЕТ СН'!$I$9+СВЦЭМ!$D$10+'СЕТ СН'!$I$5-'СЕТ СН'!$I$17</f>
        <v>3613.8661354000001</v>
      </c>
      <c r="M147" s="36">
        <f>SUMIFS(СВЦЭМ!$C$33:$C$776,СВЦЭМ!$A$33:$A$776,$A147,СВЦЭМ!$B$33:$B$776,M$119)+'СЕТ СН'!$I$9+СВЦЭМ!$D$10+'СЕТ СН'!$I$5-'СЕТ СН'!$I$17</f>
        <v>3645.4827105100003</v>
      </c>
      <c r="N147" s="36">
        <f>SUMIFS(СВЦЭМ!$C$33:$C$776,СВЦЭМ!$A$33:$A$776,$A147,СВЦЭМ!$B$33:$B$776,N$119)+'СЕТ СН'!$I$9+СВЦЭМ!$D$10+'СЕТ СН'!$I$5-'СЕТ СН'!$I$17</f>
        <v>3669.6036503699997</v>
      </c>
      <c r="O147" s="36">
        <f>SUMIFS(СВЦЭМ!$C$33:$C$776,СВЦЭМ!$A$33:$A$776,$A147,СВЦЭМ!$B$33:$B$776,O$119)+'СЕТ СН'!$I$9+СВЦЭМ!$D$10+'СЕТ СН'!$I$5-'СЕТ СН'!$I$17</f>
        <v>3659.2117773</v>
      </c>
      <c r="P147" s="36">
        <f>SUMIFS(СВЦЭМ!$C$33:$C$776,СВЦЭМ!$A$33:$A$776,$A147,СВЦЭМ!$B$33:$B$776,P$119)+'СЕТ СН'!$I$9+СВЦЭМ!$D$10+'СЕТ СН'!$I$5-'СЕТ СН'!$I$17</f>
        <v>3675.9729489700003</v>
      </c>
      <c r="Q147" s="36">
        <f>SUMIFS(СВЦЭМ!$C$33:$C$776,СВЦЭМ!$A$33:$A$776,$A147,СВЦЭМ!$B$33:$B$776,Q$119)+'СЕТ СН'!$I$9+СВЦЭМ!$D$10+'СЕТ СН'!$I$5-'СЕТ СН'!$I$17</f>
        <v>3686.8075204799998</v>
      </c>
      <c r="R147" s="36">
        <f>SUMIFS(СВЦЭМ!$C$33:$C$776,СВЦЭМ!$A$33:$A$776,$A147,СВЦЭМ!$B$33:$B$776,R$119)+'СЕТ СН'!$I$9+СВЦЭМ!$D$10+'СЕТ СН'!$I$5-'СЕТ СН'!$I$17</f>
        <v>3684.3542084599999</v>
      </c>
      <c r="S147" s="36">
        <f>SUMIFS(СВЦЭМ!$C$33:$C$776,СВЦЭМ!$A$33:$A$776,$A147,СВЦЭМ!$B$33:$B$776,S$119)+'СЕТ СН'!$I$9+СВЦЭМ!$D$10+'СЕТ СН'!$I$5-'СЕТ СН'!$I$17</f>
        <v>3670.61570196</v>
      </c>
      <c r="T147" s="36">
        <f>SUMIFS(СВЦЭМ!$C$33:$C$776,СВЦЭМ!$A$33:$A$776,$A147,СВЦЭМ!$B$33:$B$776,T$119)+'СЕТ СН'!$I$9+СВЦЭМ!$D$10+'СЕТ СН'!$I$5-'СЕТ СН'!$I$17</f>
        <v>3653.1299572299999</v>
      </c>
      <c r="U147" s="36">
        <f>SUMIFS(СВЦЭМ!$C$33:$C$776,СВЦЭМ!$A$33:$A$776,$A147,СВЦЭМ!$B$33:$B$776,U$119)+'СЕТ СН'!$I$9+СВЦЭМ!$D$10+'СЕТ СН'!$I$5-'СЕТ СН'!$I$17</f>
        <v>3648.89978049</v>
      </c>
      <c r="V147" s="36">
        <f>SUMIFS(СВЦЭМ!$C$33:$C$776,СВЦЭМ!$A$33:$A$776,$A147,СВЦЭМ!$B$33:$B$776,V$119)+'СЕТ СН'!$I$9+СВЦЭМ!$D$10+'СЕТ СН'!$I$5-'СЕТ СН'!$I$17</f>
        <v>3655.2495210000002</v>
      </c>
      <c r="W147" s="36">
        <f>SUMIFS(СВЦЭМ!$C$33:$C$776,СВЦЭМ!$A$33:$A$776,$A147,СВЦЭМ!$B$33:$B$776,W$119)+'СЕТ СН'!$I$9+СВЦЭМ!$D$10+'СЕТ СН'!$I$5-'СЕТ СН'!$I$17</f>
        <v>3662.4896546199998</v>
      </c>
      <c r="X147" s="36">
        <f>SUMIFS(СВЦЭМ!$C$33:$C$776,СВЦЭМ!$A$33:$A$776,$A147,СВЦЭМ!$B$33:$B$776,X$119)+'СЕТ СН'!$I$9+СВЦЭМ!$D$10+'СЕТ СН'!$I$5-'СЕТ СН'!$I$17</f>
        <v>3671.0853910699998</v>
      </c>
      <c r="Y147" s="36">
        <f>SUMIFS(СВЦЭМ!$C$33:$C$776,СВЦЭМ!$A$33:$A$776,$A147,СВЦЭМ!$B$33:$B$776,Y$119)+'СЕТ СН'!$I$9+СВЦЭМ!$D$10+'СЕТ СН'!$I$5-'СЕТ СН'!$I$17</f>
        <v>3696.0865113</v>
      </c>
    </row>
    <row r="148" spans="1:26" ht="15.5" x14ac:dyDescent="0.25">
      <c r="A148" s="35">
        <f t="shared" si="3"/>
        <v>43859</v>
      </c>
      <c r="B148" s="36">
        <f>SUMIFS(СВЦЭМ!$C$33:$C$776,СВЦЭМ!$A$33:$A$776,$A148,СВЦЭМ!$B$33:$B$776,B$119)+'СЕТ СН'!$I$9+СВЦЭМ!$D$10+'СЕТ СН'!$I$5-'СЕТ СН'!$I$17</f>
        <v>3735.0952227799999</v>
      </c>
      <c r="C148" s="36">
        <f>SUMIFS(СВЦЭМ!$C$33:$C$776,СВЦЭМ!$A$33:$A$776,$A148,СВЦЭМ!$B$33:$B$776,C$119)+'СЕТ СН'!$I$9+СВЦЭМ!$D$10+'СЕТ СН'!$I$5-'СЕТ СН'!$I$17</f>
        <v>3758.44420868</v>
      </c>
      <c r="D148" s="36">
        <f>SUMIFS(СВЦЭМ!$C$33:$C$776,СВЦЭМ!$A$33:$A$776,$A148,СВЦЭМ!$B$33:$B$776,D$119)+'СЕТ СН'!$I$9+СВЦЭМ!$D$10+'СЕТ СН'!$I$5-'СЕТ СН'!$I$17</f>
        <v>3760.2308259800002</v>
      </c>
      <c r="E148" s="36">
        <f>SUMIFS(СВЦЭМ!$C$33:$C$776,СВЦЭМ!$A$33:$A$776,$A148,СВЦЭМ!$B$33:$B$776,E$119)+'СЕТ СН'!$I$9+СВЦЭМ!$D$10+'СЕТ СН'!$I$5-'СЕТ СН'!$I$17</f>
        <v>3770.7678475799999</v>
      </c>
      <c r="F148" s="36">
        <f>SUMIFS(СВЦЭМ!$C$33:$C$776,СВЦЭМ!$A$33:$A$776,$A148,СВЦЭМ!$B$33:$B$776,F$119)+'СЕТ СН'!$I$9+СВЦЭМ!$D$10+'СЕТ СН'!$I$5-'СЕТ СН'!$I$17</f>
        <v>3782.31194757</v>
      </c>
      <c r="G148" s="36">
        <f>SUMIFS(СВЦЭМ!$C$33:$C$776,СВЦЭМ!$A$33:$A$776,$A148,СВЦЭМ!$B$33:$B$776,G$119)+'СЕТ СН'!$I$9+СВЦЭМ!$D$10+'СЕТ СН'!$I$5-'СЕТ СН'!$I$17</f>
        <v>3764.0324309899997</v>
      </c>
      <c r="H148" s="36">
        <f>SUMIFS(СВЦЭМ!$C$33:$C$776,СВЦЭМ!$A$33:$A$776,$A148,СВЦЭМ!$B$33:$B$776,H$119)+'СЕТ СН'!$I$9+СВЦЭМ!$D$10+'СЕТ СН'!$I$5-'СЕТ СН'!$I$17</f>
        <v>3726.5439473799997</v>
      </c>
      <c r="I148" s="36">
        <f>SUMIFS(СВЦЭМ!$C$33:$C$776,СВЦЭМ!$A$33:$A$776,$A148,СВЦЭМ!$B$33:$B$776,I$119)+'СЕТ СН'!$I$9+СВЦЭМ!$D$10+'СЕТ СН'!$I$5-'СЕТ СН'!$I$17</f>
        <v>3696.9149720400001</v>
      </c>
      <c r="J148" s="36">
        <f>SUMIFS(СВЦЭМ!$C$33:$C$776,СВЦЭМ!$A$33:$A$776,$A148,СВЦЭМ!$B$33:$B$776,J$119)+'СЕТ СН'!$I$9+СВЦЭМ!$D$10+'СЕТ СН'!$I$5-'СЕТ СН'!$I$17</f>
        <v>3666.8927379500001</v>
      </c>
      <c r="K148" s="36">
        <f>SUMIFS(СВЦЭМ!$C$33:$C$776,СВЦЭМ!$A$33:$A$776,$A148,СВЦЭМ!$B$33:$B$776,K$119)+'СЕТ СН'!$I$9+СВЦЭМ!$D$10+'СЕТ СН'!$I$5-'СЕТ СН'!$I$17</f>
        <v>3653.8816628300001</v>
      </c>
      <c r="L148" s="36">
        <f>SUMIFS(СВЦЭМ!$C$33:$C$776,СВЦЭМ!$A$33:$A$776,$A148,СВЦЭМ!$B$33:$B$776,L$119)+'СЕТ СН'!$I$9+СВЦЭМ!$D$10+'СЕТ СН'!$I$5-'СЕТ СН'!$I$17</f>
        <v>3636.7339411600001</v>
      </c>
      <c r="M148" s="36">
        <f>SUMIFS(СВЦЭМ!$C$33:$C$776,СВЦЭМ!$A$33:$A$776,$A148,СВЦЭМ!$B$33:$B$776,M$119)+'СЕТ СН'!$I$9+СВЦЭМ!$D$10+'СЕТ СН'!$I$5-'СЕТ СН'!$I$17</f>
        <v>3645.5843906099999</v>
      </c>
      <c r="N148" s="36">
        <f>SUMIFS(СВЦЭМ!$C$33:$C$776,СВЦЭМ!$A$33:$A$776,$A148,СВЦЭМ!$B$33:$B$776,N$119)+'СЕТ СН'!$I$9+СВЦЭМ!$D$10+'СЕТ СН'!$I$5-'СЕТ СН'!$I$17</f>
        <v>3667.1172976799999</v>
      </c>
      <c r="O148" s="36">
        <f>SUMIFS(СВЦЭМ!$C$33:$C$776,СВЦЭМ!$A$33:$A$776,$A148,СВЦЭМ!$B$33:$B$776,O$119)+'СЕТ СН'!$I$9+СВЦЭМ!$D$10+'СЕТ СН'!$I$5-'СЕТ СН'!$I$17</f>
        <v>3681.4952025699999</v>
      </c>
      <c r="P148" s="36">
        <f>SUMIFS(СВЦЭМ!$C$33:$C$776,СВЦЭМ!$A$33:$A$776,$A148,СВЦЭМ!$B$33:$B$776,P$119)+'СЕТ СН'!$I$9+СВЦЭМ!$D$10+'СЕТ СН'!$I$5-'СЕТ СН'!$I$17</f>
        <v>3711.5445053799999</v>
      </c>
      <c r="Q148" s="36">
        <f>SUMIFS(СВЦЭМ!$C$33:$C$776,СВЦЭМ!$A$33:$A$776,$A148,СВЦЭМ!$B$33:$B$776,Q$119)+'СЕТ СН'!$I$9+СВЦЭМ!$D$10+'СЕТ СН'!$I$5-'СЕТ СН'!$I$17</f>
        <v>3730.1859973800001</v>
      </c>
      <c r="R148" s="36">
        <f>SUMIFS(СВЦЭМ!$C$33:$C$776,СВЦЭМ!$A$33:$A$776,$A148,СВЦЭМ!$B$33:$B$776,R$119)+'СЕТ СН'!$I$9+СВЦЭМ!$D$10+'СЕТ СН'!$I$5-'СЕТ СН'!$I$17</f>
        <v>3716.35457877</v>
      </c>
      <c r="S148" s="36">
        <f>SUMIFS(СВЦЭМ!$C$33:$C$776,СВЦЭМ!$A$33:$A$776,$A148,СВЦЭМ!$B$33:$B$776,S$119)+'СЕТ СН'!$I$9+СВЦЭМ!$D$10+'СЕТ СН'!$I$5-'СЕТ СН'!$I$17</f>
        <v>3699.85553923</v>
      </c>
      <c r="T148" s="36">
        <f>SUMIFS(СВЦЭМ!$C$33:$C$776,СВЦЭМ!$A$33:$A$776,$A148,СВЦЭМ!$B$33:$B$776,T$119)+'СЕТ СН'!$I$9+СВЦЭМ!$D$10+'СЕТ СН'!$I$5-'СЕТ СН'!$I$17</f>
        <v>3678.1888342299999</v>
      </c>
      <c r="U148" s="36">
        <f>SUMIFS(СВЦЭМ!$C$33:$C$776,СВЦЭМ!$A$33:$A$776,$A148,СВЦЭМ!$B$33:$B$776,U$119)+'СЕТ СН'!$I$9+СВЦЭМ!$D$10+'СЕТ СН'!$I$5-'СЕТ СН'!$I$17</f>
        <v>3677.7252344099998</v>
      </c>
      <c r="V148" s="36">
        <f>SUMIFS(СВЦЭМ!$C$33:$C$776,СВЦЭМ!$A$33:$A$776,$A148,СВЦЭМ!$B$33:$B$776,V$119)+'СЕТ СН'!$I$9+СВЦЭМ!$D$10+'СЕТ СН'!$I$5-'СЕТ СН'!$I$17</f>
        <v>3668.7307357899999</v>
      </c>
      <c r="W148" s="36">
        <f>SUMIFS(СВЦЭМ!$C$33:$C$776,СВЦЭМ!$A$33:$A$776,$A148,СВЦЭМ!$B$33:$B$776,W$119)+'СЕТ СН'!$I$9+СВЦЭМ!$D$10+'СЕТ СН'!$I$5-'СЕТ СН'!$I$17</f>
        <v>3697.84820395</v>
      </c>
      <c r="X148" s="36">
        <f>SUMIFS(СВЦЭМ!$C$33:$C$776,СВЦЭМ!$A$33:$A$776,$A148,СВЦЭМ!$B$33:$B$776,X$119)+'СЕТ СН'!$I$9+СВЦЭМ!$D$10+'СЕТ СН'!$I$5-'СЕТ СН'!$I$17</f>
        <v>3683.19500956</v>
      </c>
      <c r="Y148" s="36">
        <f>SUMIFS(СВЦЭМ!$C$33:$C$776,СВЦЭМ!$A$33:$A$776,$A148,СВЦЭМ!$B$33:$B$776,Y$119)+'СЕТ СН'!$I$9+СВЦЭМ!$D$10+'СЕТ СН'!$I$5-'СЕТ СН'!$I$17</f>
        <v>3716.6055244200002</v>
      </c>
    </row>
    <row r="149" spans="1:26" ht="15.5" x14ac:dyDescent="0.25">
      <c r="A149" s="35">
        <f t="shared" si="3"/>
        <v>43860</v>
      </c>
      <c r="B149" s="36">
        <f>SUMIFS(СВЦЭМ!$C$33:$C$776,СВЦЭМ!$A$33:$A$776,$A149,СВЦЭМ!$B$33:$B$776,B$119)+'СЕТ СН'!$I$9+СВЦЭМ!$D$10+'СЕТ СН'!$I$5-'СЕТ СН'!$I$17</f>
        <v>3732.7072126600001</v>
      </c>
      <c r="C149" s="36">
        <f>SUMIFS(СВЦЭМ!$C$33:$C$776,СВЦЭМ!$A$33:$A$776,$A149,СВЦЭМ!$B$33:$B$776,C$119)+'СЕТ СН'!$I$9+СВЦЭМ!$D$10+'СЕТ СН'!$I$5-'СЕТ СН'!$I$17</f>
        <v>3754.6638848800003</v>
      </c>
      <c r="D149" s="36">
        <f>SUMIFS(СВЦЭМ!$C$33:$C$776,СВЦЭМ!$A$33:$A$776,$A149,СВЦЭМ!$B$33:$B$776,D$119)+'СЕТ СН'!$I$9+СВЦЭМ!$D$10+'СЕТ СН'!$I$5-'СЕТ СН'!$I$17</f>
        <v>3761.5291780799998</v>
      </c>
      <c r="E149" s="36">
        <f>SUMIFS(СВЦЭМ!$C$33:$C$776,СВЦЭМ!$A$33:$A$776,$A149,СВЦЭМ!$B$33:$B$776,E$119)+'СЕТ СН'!$I$9+СВЦЭМ!$D$10+'СЕТ СН'!$I$5-'СЕТ СН'!$I$17</f>
        <v>3763.7723667800001</v>
      </c>
      <c r="F149" s="36">
        <f>SUMIFS(СВЦЭМ!$C$33:$C$776,СВЦЭМ!$A$33:$A$776,$A149,СВЦЭМ!$B$33:$B$776,F$119)+'СЕТ СН'!$I$9+СВЦЭМ!$D$10+'СЕТ СН'!$I$5-'СЕТ СН'!$I$17</f>
        <v>3751.70478422</v>
      </c>
      <c r="G149" s="36">
        <f>SUMIFS(СВЦЭМ!$C$33:$C$776,СВЦЭМ!$A$33:$A$776,$A149,СВЦЭМ!$B$33:$B$776,G$119)+'СЕТ СН'!$I$9+СВЦЭМ!$D$10+'СЕТ СН'!$I$5-'СЕТ СН'!$I$17</f>
        <v>3739.3021094300002</v>
      </c>
      <c r="H149" s="36">
        <f>SUMIFS(СВЦЭМ!$C$33:$C$776,СВЦЭМ!$A$33:$A$776,$A149,СВЦЭМ!$B$33:$B$776,H$119)+'СЕТ СН'!$I$9+СВЦЭМ!$D$10+'СЕТ СН'!$I$5-'СЕТ СН'!$I$17</f>
        <v>3706.9388393999998</v>
      </c>
      <c r="I149" s="36">
        <f>SUMIFS(СВЦЭМ!$C$33:$C$776,СВЦЭМ!$A$33:$A$776,$A149,СВЦЭМ!$B$33:$B$776,I$119)+'СЕТ СН'!$I$9+СВЦЭМ!$D$10+'СЕТ СН'!$I$5-'СЕТ СН'!$I$17</f>
        <v>3677.92774568</v>
      </c>
      <c r="J149" s="36">
        <f>SUMIFS(СВЦЭМ!$C$33:$C$776,СВЦЭМ!$A$33:$A$776,$A149,СВЦЭМ!$B$33:$B$776,J$119)+'СЕТ СН'!$I$9+СВЦЭМ!$D$10+'СЕТ СН'!$I$5-'СЕТ СН'!$I$17</f>
        <v>3648.9958919199998</v>
      </c>
      <c r="K149" s="36">
        <f>SUMIFS(СВЦЭМ!$C$33:$C$776,СВЦЭМ!$A$33:$A$776,$A149,СВЦЭМ!$B$33:$B$776,K$119)+'СЕТ СН'!$I$9+СВЦЭМ!$D$10+'СЕТ СН'!$I$5-'СЕТ СН'!$I$17</f>
        <v>3630.3078041799999</v>
      </c>
      <c r="L149" s="36">
        <f>SUMIFS(СВЦЭМ!$C$33:$C$776,СВЦЭМ!$A$33:$A$776,$A149,СВЦЭМ!$B$33:$B$776,L$119)+'СЕТ СН'!$I$9+СВЦЭМ!$D$10+'СЕТ СН'!$I$5-'СЕТ СН'!$I$17</f>
        <v>3631.9622391000003</v>
      </c>
      <c r="M149" s="36">
        <f>SUMIFS(СВЦЭМ!$C$33:$C$776,СВЦЭМ!$A$33:$A$776,$A149,СВЦЭМ!$B$33:$B$776,M$119)+'СЕТ СН'!$I$9+СВЦЭМ!$D$10+'СЕТ СН'!$I$5-'СЕТ СН'!$I$17</f>
        <v>3644.8496486600002</v>
      </c>
      <c r="N149" s="36">
        <f>SUMIFS(СВЦЭМ!$C$33:$C$776,СВЦЭМ!$A$33:$A$776,$A149,СВЦЭМ!$B$33:$B$776,N$119)+'СЕТ СН'!$I$9+СВЦЭМ!$D$10+'СЕТ СН'!$I$5-'СЕТ СН'!$I$17</f>
        <v>3671.2933233700001</v>
      </c>
      <c r="O149" s="36">
        <f>SUMIFS(СВЦЭМ!$C$33:$C$776,СВЦЭМ!$A$33:$A$776,$A149,СВЦЭМ!$B$33:$B$776,O$119)+'СЕТ СН'!$I$9+СВЦЭМ!$D$10+'СЕТ СН'!$I$5-'СЕТ СН'!$I$17</f>
        <v>3687.9139053200001</v>
      </c>
      <c r="P149" s="36">
        <f>SUMIFS(СВЦЭМ!$C$33:$C$776,СВЦЭМ!$A$33:$A$776,$A149,СВЦЭМ!$B$33:$B$776,P$119)+'СЕТ СН'!$I$9+СВЦЭМ!$D$10+'СЕТ СН'!$I$5-'СЕТ СН'!$I$17</f>
        <v>3722.4689260300001</v>
      </c>
      <c r="Q149" s="36">
        <f>SUMIFS(СВЦЭМ!$C$33:$C$776,СВЦЭМ!$A$33:$A$776,$A149,СВЦЭМ!$B$33:$B$776,Q$119)+'СЕТ СН'!$I$9+СВЦЭМ!$D$10+'СЕТ СН'!$I$5-'СЕТ СН'!$I$17</f>
        <v>3740.44672885</v>
      </c>
      <c r="R149" s="36">
        <f>SUMIFS(СВЦЭМ!$C$33:$C$776,СВЦЭМ!$A$33:$A$776,$A149,СВЦЭМ!$B$33:$B$776,R$119)+'СЕТ СН'!$I$9+СВЦЭМ!$D$10+'СЕТ СН'!$I$5-'СЕТ СН'!$I$17</f>
        <v>3717.6281084500001</v>
      </c>
      <c r="S149" s="36">
        <f>SUMIFS(СВЦЭМ!$C$33:$C$776,СВЦЭМ!$A$33:$A$776,$A149,СВЦЭМ!$B$33:$B$776,S$119)+'СЕТ СН'!$I$9+СВЦЭМ!$D$10+'СЕТ СН'!$I$5-'СЕТ СН'!$I$17</f>
        <v>3672.1369417999999</v>
      </c>
      <c r="T149" s="36">
        <f>SUMIFS(СВЦЭМ!$C$33:$C$776,СВЦЭМ!$A$33:$A$776,$A149,СВЦЭМ!$B$33:$B$776,T$119)+'СЕТ СН'!$I$9+СВЦЭМ!$D$10+'СЕТ СН'!$I$5-'СЕТ СН'!$I$17</f>
        <v>3651.5451857500002</v>
      </c>
      <c r="U149" s="36">
        <f>SUMIFS(СВЦЭМ!$C$33:$C$776,СВЦЭМ!$A$33:$A$776,$A149,СВЦЭМ!$B$33:$B$776,U$119)+'СЕТ СН'!$I$9+СВЦЭМ!$D$10+'СЕТ СН'!$I$5-'СЕТ СН'!$I$17</f>
        <v>3660.6291301299998</v>
      </c>
      <c r="V149" s="36">
        <f>SUMIFS(СВЦЭМ!$C$33:$C$776,СВЦЭМ!$A$33:$A$776,$A149,СВЦЭМ!$B$33:$B$776,V$119)+'СЕТ СН'!$I$9+СВЦЭМ!$D$10+'СЕТ СН'!$I$5-'СЕТ СН'!$I$17</f>
        <v>3652.7991199600001</v>
      </c>
      <c r="W149" s="36">
        <f>SUMIFS(СВЦЭМ!$C$33:$C$776,СВЦЭМ!$A$33:$A$776,$A149,СВЦЭМ!$B$33:$B$776,W$119)+'СЕТ СН'!$I$9+СВЦЭМ!$D$10+'СЕТ СН'!$I$5-'СЕТ СН'!$I$17</f>
        <v>3660.24406684</v>
      </c>
      <c r="X149" s="36">
        <f>SUMIFS(СВЦЭМ!$C$33:$C$776,СВЦЭМ!$A$33:$A$776,$A149,СВЦЭМ!$B$33:$B$776,X$119)+'СЕТ СН'!$I$9+СВЦЭМ!$D$10+'СЕТ СН'!$I$5-'СЕТ СН'!$I$17</f>
        <v>3660.8381692499997</v>
      </c>
      <c r="Y149" s="36">
        <f>SUMIFS(СВЦЭМ!$C$33:$C$776,СВЦЭМ!$A$33:$A$776,$A149,СВЦЭМ!$B$33:$B$776,Y$119)+'СЕТ СН'!$I$9+СВЦЭМ!$D$10+'СЕТ СН'!$I$5-'СЕТ СН'!$I$17</f>
        <v>3662.7653966899998</v>
      </c>
    </row>
    <row r="150" spans="1:26" ht="15.5" x14ac:dyDescent="0.25">
      <c r="A150" s="35">
        <f t="shared" si="3"/>
        <v>43861</v>
      </c>
      <c r="B150" s="36">
        <f>SUMIFS(СВЦЭМ!$C$33:$C$776,СВЦЭМ!$A$33:$A$776,$A150,СВЦЭМ!$B$33:$B$776,B$119)+'СЕТ СН'!$I$9+СВЦЭМ!$D$10+'СЕТ СН'!$I$5-'СЕТ СН'!$I$17</f>
        <v>3696.9934152599999</v>
      </c>
      <c r="C150" s="36">
        <f>SUMIFS(СВЦЭМ!$C$33:$C$776,СВЦЭМ!$A$33:$A$776,$A150,СВЦЭМ!$B$33:$B$776,C$119)+'СЕТ СН'!$I$9+СВЦЭМ!$D$10+'СЕТ СН'!$I$5-'СЕТ СН'!$I$17</f>
        <v>3723.06128962</v>
      </c>
      <c r="D150" s="36">
        <f>SUMIFS(СВЦЭМ!$C$33:$C$776,СВЦЭМ!$A$33:$A$776,$A150,СВЦЭМ!$B$33:$B$776,D$119)+'СЕТ СН'!$I$9+СВЦЭМ!$D$10+'СЕТ СН'!$I$5-'СЕТ СН'!$I$17</f>
        <v>3737.9992858200003</v>
      </c>
      <c r="E150" s="36">
        <f>SUMIFS(СВЦЭМ!$C$33:$C$776,СВЦЭМ!$A$33:$A$776,$A150,СВЦЭМ!$B$33:$B$776,E$119)+'СЕТ СН'!$I$9+СВЦЭМ!$D$10+'СЕТ СН'!$I$5-'СЕТ СН'!$I$17</f>
        <v>3746.94747087</v>
      </c>
      <c r="F150" s="36">
        <f>SUMIFS(СВЦЭМ!$C$33:$C$776,СВЦЭМ!$A$33:$A$776,$A150,СВЦЭМ!$B$33:$B$776,F$119)+'СЕТ СН'!$I$9+СВЦЭМ!$D$10+'СЕТ СН'!$I$5-'СЕТ СН'!$I$17</f>
        <v>3730.6467666099998</v>
      </c>
      <c r="G150" s="36">
        <f>SUMIFS(СВЦЭМ!$C$33:$C$776,СВЦЭМ!$A$33:$A$776,$A150,СВЦЭМ!$B$33:$B$776,G$119)+'СЕТ СН'!$I$9+СВЦЭМ!$D$10+'СЕТ СН'!$I$5-'СЕТ СН'!$I$17</f>
        <v>3706.2956109100001</v>
      </c>
      <c r="H150" s="36">
        <f>SUMIFS(СВЦЭМ!$C$33:$C$776,СВЦЭМ!$A$33:$A$776,$A150,СВЦЭМ!$B$33:$B$776,H$119)+'СЕТ СН'!$I$9+СВЦЭМ!$D$10+'СЕТ СН'!$I$5-'СЕТ СН'!$I$17</f>
        <v>3684.2833546100001</v>
      </c>
      <c r="I150" s="36">
        <f>SUMIFS(СВЦЭМ!$C$33:$C$776,СВЦЭМ!$A$33:$A$776,$A150,СВЦЭМ!$B$33:$B$776,I$119)+'СЕТ СН'!$I$9+СВЦЭМ!$D$10+'СЕТ СН'!$I$5-'СЕТ СН'!$I$17</f>
        <v>3675.73485239</v>
      </c>
      <c r="J150" s="36">
        <f>SUMIFS(СВЦЭМ!$C$33:$C$776,СВЦЭМ!$A$33:$A$776,$A150,СВЦЭМ!$B$33:$B$776,J$119)+'СЕТ СН'!$I$9+СВЦЭМ!$D$10+'СЕТ СН'!$I$5-'СЕТ СН'!$I$17</f>
        <v>3652.88943999</v>
      </c>
      <c r="K150" s="36">
        <f>SUMIFS(СВЦЭМ!$C$33:$C$776,СВЦЭМ!$A$33:$A$776,$A150,СВЦЭМ!$B$33:$B$776,K$119)+'СЕТ СН'!$I$9+СВЦЭМ!$D$10+'СЕТ СН'!$I$5-'СЕТ СН'!$I$17</f>
        <v>3638.4633650699998</v>
      </c>
      <c r="L150" s="36">
        <f>SUMIFS(СВЦЭМ!$C$33:$C$776,СВЦЭМ!$A$33:$A$776,$A150,СВЦЭМ!$B$33:$B$776,L$119)+'СЕТ СН'!$I$9+СВЦЭМ!$D$10+'СЕТ СН'!$I$5-'СЕТ СН'!$I$17</f>
        <v>3640.1848889299999</v>
      </c>
      <c r="M150" s="36">
        <f>SUMIFS(СВЦЭМ!$C$33:$C$776,СВЦЭМ!$A$33:$A$776,$A150,СВЦЭМ!$B$33:$B$776,M$119)+'СЕТ СН'!$I$9+СВЦЭМ!$D$10+'СЕТ СН'!$I$5-'СЕТ СН'!$I$17</f>
        <v>3664.1043025500003</v>
      </c>
      <c r="N150" s="36">
        <f>SUMIFS(СВЦЭМ!$C$33:$C$776,СВЦЭМ!$A$33:$A$776,$A150,СВЦЭМ!$B$33:$B$776,N$119)+'СЕТ СН'!$I$9+СВЦЭМ!$D$10+'СЕТ СН'!$I$5-'СЕТ СН'!$I$17</f>
        <v>3690.8641553500001</v>
      </c>
      <c r="O150" s="36">
        <f>SUMIFS(СВЦЭМ!$C$33:$C$776,СВЦЭМ!$A$33:$A$776,$A150,СВЦЭМ!$B$33:$B$776,O$119)+'СЕТ СН'!$I$9+СВЦЭМ!$D$10+'СЕТ СН'!$I$5-'СЕТ СН'!$I$17</f>
        <v>3671.55177151</v>
      </c>
      <c r="P150" s="36">
        <f>SUMIFS(СВЦЭМ!$C$33:$C$776,СВЦЭМ!$A$33:$A$776,$A150,СВЦЭМ!$B$33:$B$776,P$119)+'СЕТ СН'!$I$9+СВЦЭМ!$D$10+'СЕТ СН'!$I$5-'СЕТ СН'!$I$17</f>
        <v>3684.9097868399999</v>
      </c>
      <c r="Q150" s="36">
        <f>SUMIFS(СВЦЭМ!$C$33:$C$776,СВЦЭМ!$A$33:$A$776,$A150,СВЦЭМ!$B$33:$B$776,Q$119)+'СЕТ СН'!$I$9+СВЦЭМ!$D$10+'СЕТ СН'!$I$5-'СЕТ СН'!$I$17</f>
        <v>3688.3102836600001</v>
      </c>
      <c r="R150" s="36">
        <f>SUMIFS(СВЦЭМ!$C$33:$C$776,СВЦЭМ!$A$33:$A$776,$A150,СВЦЭМ!$B$33:$B$776,R$119)+'СЕТ СН'!$I$9+СВЦЭМ!$D$10+'СЕТ СН'!$I$5-'СЕТ СН'!$I$17</f>
        <v>3682.71475616</v>
      </c>
      <c r="S150" s="36">
        <f>SUMIFS(СВЦЭМ!$C$33:$C$776,СВЦЭМ!$A$33:$A$776,$A150,СВЦЭМ!$B$33:$B$776,S$119)+'СЕТ СН'!$I$9+СВЦЭМ!$D$10+'СЕТ СН'!$I$5-'СЕТ СН'!$I$17</f>
        <v>3672.1125702899999</v>
      </c>
      <c r="T150" s="36">
        <f>SUMIFS(СВЦЭМ!$C$33:$C$776,СВЦЭМ!$A$33:$A$776,$A150,СВЦЭМ!$B$33:$B$776,T$119)+'СЕТ СН'!$I$9+СВЦЭМ!$D$10+'СЕТ СН'!$I$5-'СЕТ СН'!$I$17</f>
        <v>3652.3698506199999</v>
      </c>
      <c r="U150" s="36">
        <f>SUMIFS(СВЦЭМ!$C$33:$C$776,СВЦЭМ!$A$33:$A$776,$A150,СВЦЭМ!$B$33:$B$776,U$119)+'СЕТ СН'!$I$9+СВЦЭМ!$D$10+'СЕТ СН'!$I$5-'СЕТ СН'!$I$17</f>
        <v>3652.6282286699998</v>
      </c>
      <c r="V150" s="36">
        <f>SUMIFS(СВЦЭМ!$C$33:$C$776,СВЦЭМ!$A$33:$A$776,$A150,СВЦЭМ!$B$33:$B$776,V$119)+'СЕТ СН'!$I$9+СВЦЭМ!$D$10+'СЕТ СН'!$I$5-'СЕТ СН'!$I$17</f>
        <v>3658.9930755300002</v>
      </c>
      <c r="W150" s="36">
        <f>SUMIFS(СВЦЭМ!$C$33:$C$776,СВЦЭМ!$A$33:$A$776,$A150,СВЦЭМ!$B$33:$B$776,W$119)+'СЕТ СН'!$I$9+СВЦЭМ!$D$10+'СЕТ СН'!$I$5-'СЕТ СН'!$I$17</f>
        <v>3669.2791567899999</v>
      </c>
      <c r="X150" s="36">
        <f>SUMIFS(СВЦЭМ!$C$33:$C$776,СВЦЭМ!$A$33:$A$776,$A150,СВЦЭМ!$B$33:$B$776,X$119)+'СЕТ СН'!$I$9+СВЦЭМ!$D$10+'СЕТ СН'!$I$5-'СЕТ СН'!$I$17</f>
        <v>3670.69871698</v>
      </c>
      <c r="Y150" s="36">
        <f>SUMIFS(СВЦЭМ!$C$33:$C$776,СВЦЭМ!$A$33:$A$776,$A150,СВЦЭМ!$B$33:$B$776,Y$119)+'СЕТ СН'!$I$9+СВЦЭМ!$D$10+'СЕТ СН'!$I$5-'СЕТ СН'!$I$17</f>
        <v>3682.3428696700003</v>
      </c>
    </row>
    <row r="151" spans="1:26" ht="15.5" x14ac:dyDescent="0.25">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5" x14ac:dyDescent="0.25">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5">
      <c r="A153" s="134" t="s">
        <v>74</v>
      </c>
      <c r="B153" s="134"/>
      <c r="C153" s="134"/>
      <c r="D153" s="134"/>
      <c r="E153" s="134"/>
      <c r="F153" s="134"/>
      <c r="G153" s="134"/>
      <c r="H153" s="134"/>
      <c r="I153" s="134"/>
      <c r="J153" s="134"/>
      <c r="K153" s="134"/>
      <c r="L153" s="134"/>
      <c r="M153" s="134"/>
      <c r="N153" s="135" t="s">
        <v>29</v>
      </c>
      <c r="O153" s="135"/>
      <c r="P153" s="135"/>
      <c r="Q153" s="135"/>
      <c r="R153" s="135"/>
      <c r="S153" s="135"/>
      <c r="T153" s="135"/>
      <c r="U153" s="135"/>
      <c r="V153" s="39"/>
      <c r="W153" s="39"/>
      <c r="X153" s="39"/>
      <c r="Y153" s="39"/>
      <c r="Z153" s="39"/>
    </row>
    <row r="154" spans="1:26" ht="15.5" x14ac:dyDescent="0.25">
      <c r="A154" s="134"/>
      <c r="B154" s="134"/>
      <c r="C154" s="134"/>
      <c r="D154" s="134"/>
      <c r="E154" s="134"/>
      <c r="F154" s="134"/>
      <c r="G154" s="134"/>
      <c r="H154" s="134"/>
      <c r="I154" s="134"/>
      <c r="J154" s="134"/>
      <c r="K154" s="134"/>
      <c r="L154" s="134"/>
      <c r="M154" s="134"/>
      <c r="N154" s="136" t="s">
        <v>0</v>
      </c>
      <c r="O154" s="136"/>
      <c r="P154" s="136" t="s">
        <v>1</v>
      </c>
      <c r="Q154" s="136"/>
      <c r="R154" s="136" t="s">
        <v>2</v>
      </c>
      <c r="S154" s="136"/>
      <c r="T154" s="136" t="s">
        <v>3</v>
      </c>
      <c r="U154" s="136"/>
      <c r="V154" s="39"/>
      <c r="W154" s="39"/>
      <c r="X154" s="39"/>
      <c r="Y154" s="39"/>
      <c r="Z154" s="39"/>
    </row>
    <row r="155" spans="1:26" ht="15.75" customHeight="1" x14ac:dyDescent="0.25">
      <c r="A155" s="134"/>
      <c r="B155" s="134"/>
      <c r="C155" s="134"/>
      <c r="D155" s="134"/>
      <c r="E155" s="134"/>
      <c r="F155" s="134"/>
      <c r="G155" s="134"/>
      <c r="H155" s="134"/>
      <c r="I155" s="134"/>
      <c r="J155" s="134"/>
      <c r="K155" s="134"/>
      <c r="L155" s="134"/>
      <c r="M155" s="134"/>
      <c r="N155" s="137">
        <f>СВЦЭМ!$D$12+'СЕТ СН'!$F$10-'СЕТ СН'!$F$18</f>
        <v>649400.34136546182</v>
      </c>
      <c r="O155" s="138"/>
      <c r="P155" s="137">
        <f>СВЦЭМ!$D$12+'СЕТ СН'!$F$10-'СЕТ СН'!$G$18</f>
        <v>649400.34136546182</v>
      </c>
      <c r="Q155" s="138"/>
      <c r="R155" s="137">
        <f>СВЦЭМ!$D$12+'СЕТ СН'!$F$10-'СЕТ СН'!$H$18</f>
        <v>649400.34136546182</v>
      </c>
      <c r="S155" s="138"/>
      <c r="T155" s="137">
        <f>СВЦЭМ!$D$12+'СЕТ СН'!$F$10-'СЕТ СН'!$I$18</f>
        <v>649400.34136546182</v>
      </c>
      <c r="U155" s="138"/>
      <c r="V155" s="40"/>
      <c r="W155" s="40"/>
      <c r="X155" s="40"/>
      <c r="Y155" s="30"/>
    </row>
    <row r="156" spans="1:26" x14ac:dyDescent="0.35">
      <c r="A156" s="132"/>
      <c r="B156" s="132"/>
      <c r="C156" s="132"/>
      <c r="D156" s="132"/>
      <c r="E156" s="132"/>
      <c r="F156" s="133"/>
      <c r="G156" s="133"/>
      <c r="H156" s="133"/>
      <c r="I156" s="133"/>
      <c r="J156" s="133"/>
      <c r="K156" s="133"/>
      <c r="L156" s="133"/>
      <c r="M156" s="133"/>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4.5" x14ac:dyDescent="0.35"/>
  <cols>
    <col min="1" max="25" width="10.75" style="41"/>
    <col min="26" max="16384" width="10.75" style="30"/>
  </cols>
  <sheetData>
    <row r="1" spans="1:27" ht="33"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2020 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5">
      <c r="A2" s="31"/>
      <c r="B2" s="31"/>
      <c r="C2" s="31"/>
      <c r="D2" s="31"/>
      <c r="E2" s="31"/>
      <c r="F2" s="31"/>
      <c r="G2" s="31"/>
      <c r="H2" s="31"/>
      <c r="I2" s="31"/>
      <c r="J2" s="31"/>
      <c r="K2" s="31"/>
      <c r="L2" s="31"/>
      <c r="M2" s="31"/>
      <c r="N2" s="31"/>
      <c r="O2" s="31"/>
      <c r="P2" s="31"/>
      <c r="Q2" s="31"/>
      <c r="R2" s="31"/>
      <c r="S2" s="31"/>
      <c r="T2" s="31"/>
      <c r="U2" s="31"/>
      <c r="V2" s="31"/>
      <c r="W2" s="31"/>
      <c r="X2" s="31"/>
      <c r="Y2" s="31"/>
    </row>
    <row r="3" spans="1:27" ht="15" x14ac:dyDescent="0.25">
      <c r="A3" s="122" t="s">
        <v>39</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3" customHeight="1" x14ac:dyDescent="0.25">
      <c r="A4" s="139" t="s">
        <v>9</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5" x14ac:dyDescent="0.35">
      <c r="A5" s="32"/>
      <c r="B5" s="32"/>
      <c r="C5" s="32"/>
      <c r="D5" s="32"/>
      <c r="E5" s="32"/>
      <c r="F5" s="32"/>
      <c r="G5" s="32"/>
      <c r="H5" s="32"/>
      <c r="I5" s="32"/>
      <c r="J5" s="32"/>
      <c r="K5" s="32"/>
      <c r="L5" s="32"/>
      <c r="M5" s="32"/>
      <c r="N5" s="32"/>
      <c r="O5" s="32"/>
      <c r="P5" s="32"/>
      <c r="Q5" s="32"/>
      <c r="R5" s="32"/>
      <c r="S5" s="32"/>
      <c r="T5" s="32"/>
      <c r="U5" s="32"/>
      <c r="V5" s="32"/>
      <c r="W5" s="32"/>
      <c r="X5" s="32"/>
      <c r="Y5" s="32"/>
    </row>
    <row r="6" spans="1:27" ht="15.5" x14ac:dyDescent="0.35">
      <c r="A6" s="32"/>
      <c r="B6" s="32"/>
      <c r="C6" s="32"/>
      <c r="D6" s="32"/>
      <c r="E6" s="32"/>
      <c r="F6" s="32"/>
      <c r="G6" s="32"/>
      <c r="H6" s="32"/>
      <c r="I6" s="32"/>
      <c r="J6" s="32"/>
      <c r="K6" s="32"/>
      <c r="L6" s="32"/>
      <c r="M6" s="32"/>
      <c r="N6" s="32"/>
      <c r="O6" s="32"/>
      <c r="P6" s="32"/>
      <c r="Q6" s="32"/>
      <c r="R6" s="32"/>
      <c r="S6" s="32"/>
      <c r="T6" s="32"/>
      <c r="U6" s="32"/>
      <c r="V6" s="32"/>
      <c r="W6" s="32"/>
      <c r="X6" s="32"/>
      <c r="Y6" s="32"/>
    </row>
    <row r="7" spans="1:27" ht="15.5" x14ac:dyDescent="0.3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5" x14ac:dyDescent="0.35">
      <c r="A8" s="32"/>
      <c r="B8" s="33"/>
      <c r="C8" s="32"/>
      <c r="D8" s="32"/>
      <c r="E8" s="32"/>
      <c r="F8" s="32"/>
      <c r="G8" s="32"/>
      <c r="H8" s="32"/>
      <c r="I8" s="32"/>
      <c r="J8" s="32"/>
      <c r="K8" s="32"/>
      <c r="L8" s="32"/>
      <c r="M8" s="32"/>
      <c r="N8" s="32"/>
      <c r="O8" s="32"/>
      <c r="P8" s="32"/>
      <c r="Q8" s="32"/>
      <c r="R8" s="32"/>
      <c r="S8" s="32"/>
      <c r="T8" s="32"/>
      <c r="U8" s="32"/>
      <c r="V8" s="32"/>
      <c r="W8" s="32"/>
      <c r="X8" s="32"/>
      <c r="Y8" s="32"/>
    </row>
    <row r="9" spans="1:27" ht="12.5" x14ac:dyDescent="0.25">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5" x14ac:dyDescent="0.25">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5">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5">
      <c r="A12" s="35" t="str">
        <f>СВЦЭМ!$A$34</f>
        <v>01.01.2020</v>
      </c>
      <c r="B12" s="36">
        <f>SUMIFS(СВЦЭМ!$C$33:$C$776,СВЦЭМ!$A$33:$A$776,$A12,СВЦЭМ!$B$33:$B$776,B$11)+'СЕТ СН'!$F$9+СВЦЭМ!$D$10+'СЕТ СН'!$F$6-'СЕТ СН'!$F$19</f>
        <v>895.11970732999998</v>
      </c>
      <c r="C12" s="36">
        <f>SUMIFS(СВЦЭМ!$C$33:$C$776,СВЦЭМ!$A$33:$A$776,$A12,СВЦЭМ!$B$33:$B$776,C$11)+'СЕТ СН'!$F$9+СВЦЭМ!$D$10+'СЕТ СН'!$F$6-'СЕТ СН'!$F$19</f>
        <v>870.66796830999999</v>
      </c>
      <c r="D12" s="36">
        <f>SUMIFS(СВЦЭМ!$C$33:$C$776,СВЦЭМ!$A$33:$A$776,$A12,СВЦЭМ!$B$33:$B$776,D$11)+'СЕТ СН'!$F$9+СВЦЭМ!$D$10+'СЕТ СН'!$F$6-'СЕТ СН'!$F$19</f>
        <v>887.06472961999998</v>
      </c>
      <c r="E12" s="36">
        <f>SUMIFS(СВЦЭМ!$C$33:$C$776,СВЦЭМ!$A$33:$A$776,$A12,СВЦЭМ!$B$33:$B$776,E$11)+'СЕТ СН'!$F$9+СВЦЭМ!$D$10+'СЕТ СН'!$F$6-'СЕТ СН'!$F$19</f>
        <v>926.01943130000006</v>
      </c>
      <c r="F12" s="36">
        <f>SUMIFS(СВЦЭМ!$C$33:$C$776,СВЦЭМ!$A$33:$A$776,$A12,СВЦЭМ!$B$33:$B$776,F$11)+'СЕТ СН'!$F$9+СВЦЭМ!$D$10+'СЕТ СН'!$F$6-'СЕТ СН'!$F$19</f>
        <v>941.7062439</v>
      </c>
      <c r="G12" s="36">
        <f>SUMIFS(СВЦЭМ!$C$33:$C$776,СВЦЭМ!$A$33:$A$776,$A12,СВЦЭМ!$B$33:$B$776,G$11)+'СЕТ СН'!$F$9+СВЦЭМ!$D$10+'СЕТ СН'!$F$6-'СЕТ СН'!$F$19</f>
        <v>940.23051296000006</v>
      </c>
      <c r="H12" s="36">
        <f>SUMIFS(СВЦЭМ!$C$33:$C$776,СВЦЭМ!$A$33:$A$776,$A12,СВЦЭМ!$B$33:$B$776,H$11)+'СЕТ СН'!$F$9+СВЦЭМ!$D$10+'СЕТ СН'!$F$6-'СЕТ СН'!$F$19</f>
        <v>944.10402433000002</v>
      </c>
      <c r="I12" s="36">
        <f>SUMIFS(СВЦЭМ!$C$33:$C$776,СВЦЭМ!$A$33:$A$776,$A12,СВЦЭМ!$B$33:$B$776,I$11)+'СЕТ СН'!$F$9+СВЦЭМ!$D$10+'СЕТ СН'!$F$6-'СЕТ СН'!$F$19</f>
        <v>961.05756757000006</v>
      </c>
      <c r="J12" s="36">
        <f>SUMIFS(СВЦЭМ!$C$33:$C$776,СВЦЭМ!$A$33:$A$776,$A12,СВЦЭМ!$B$33:$B$776,J$11)+'СЕТ СН'!$F$9+СВЦЭМ!$D$10+'СЕТ СН'!$F$6-'СЕТ СН'!$F$19</f>
        <v>959.04989744</v>
      </c>
      <c r="K12" s="36">
        <f>SUMIFS(СВЦЭМ!$C$33:$C$776,СВЦЭМ!$A$33:$A$776,$A12,СВЦЭМ!$B$33:$B$776,K$11)+'СЕТ СН'!$F$9+СВЦЭМ!$D$10+'СЕТ СН'!$F$6-'СЕТ СН'!$F$19</f>
        <v>929.70212303000005</v>
      </c>
      <c r="L12" s="36">
        <f>SUMIFS(СВЦЭМ!$C$33:$C$776,СВЦЭМ!$A$33:$A$776,$A12,СВЦЭМ!$B$33:$B$776,L$11)+'СЕТ СН'!$F$9+СВЦЭМ!$D$10+'СЕТ СН'!$F$6-'СЕТ СН'!$F$19</f>
        <v>909.00178832000006</v>
      </c>
      <c r="M12" s="36">
        <f>SUMIFS(СВЦЭМ!$C$33:$C$776,СВЦЭМ!$A$33:$A$776,$A12,СВЦЭМ!$B$33:$B$776,M$11)+'СЕТ СН'!$F$9+СВЦЭМ!$D$10+'СЕТ СН'!$F$6-'СЕТ СН'!$F$19</f>
        <v>901.64166822000004</v>
      </c>
      <c r="N12" s="36">
        <f>SUMIFS(СВЦЭМ!$C$33:$C$776,СВЦЭМ!$A$33:$A$776,$A12,СВЦЭМ!$B$33:$B$776,N$11)+'СЕТ СН'!$F$9+СВЦЭМ!$D$10+'СЕТ СН'!$F$6-'СЕТ СН'!$F$19</f>
        <v>901.53919341000005</v>
      </c>
      <c r="O12" s="36">
        <f>SUMIFS(СВЦЭМ!$C$33:$C$776,СВЦЭМ!$A$33:$A$776,$A12,СВЦЭМ!$B$33:$B$776,O$11)+'СЕТ СН'!$F$9+СВЦЭМ!$D$10+'СЕТ СН'!$F$6-'СЕТ СН'!$F$19</f>
        <v>909.31659205000005</v>
      </c>
      <c r="P12" s="36">
        <f>SUMIFS(СВЦЭМ!$C$33:$C$776,СВЦЭМ!$A$33:$A$776,$A12,СВЦЭМ!$B$33:$B$776,P$11)+'СЕТ СН'!$F$9+СВЦЭМ!$D$10+'СЕТ СН'!$F$6-'СЕТ СН'!$F$19</f>
        <v>918.89224377000005</v>
      </c>
      <c r="Q12" s="36">
        <f>SUMIFS(СВЦЭМ!$C$33:$C$776,СВЦЭМ!$A$33:$A$776,$A12,СВЦЭМ!$B$33:$B$776,Q$11)+'СЕТ СН'!$F$9+СВЦЭМ!$D$10+'СЕТ СН'!$F$6-'СЕТ СН'!$F$19</f>
        <v>930.70027267</v>
      </c>
      <c r="R12" s="36">
        <f>SUMIFS(СВЦЭМ!$C$33:$C$776,СВЦЭМ!$A$33:$A$776,$A12,СВЦЭМ!$B$33:$B$776,R$11)+'СЕТ СН'!$F$9+СВЦЭМ!$D$10+'СЕТ СН'!$F$6-'СЕТ СН'!$F$19</f>
        <v>930.93483228000002</v>
      </c>
      <c r="S12" s="36">
        <f>SUMIFS(СВЦЭМ!$C$33:$C$776,СВЦЭМ!$A$33:$A$776,$A12,СВЦЭМ!$B$33:$B$776,S$11)+'СЕТ СН'!$F$9+СВЦЭМ!$D$10+'СЕТ СН'!$F$6-'СЕТ СН'!$F$19</f>
        <v>934.03050266000002</v>
      </c>
      <c r="T12" s="36">
        <f>SUMIFS(СВЦЭМ!$C$33:$C$776,СВЦЭМ!$A$33:$A$776,$A12,СВЦЭМ!$B$33:$B$776,T$11)+'СЕТ СН'!$F$9+СВЦЭМ!$D$10+'СЕТ СН'!$F$6-'СЕТ СН'!$F$19</f>
        <v>884.38337426999999</v>
      </c>
      <c r="U12" s="36">
        <f>SUMIFS(СВЦЭМ!$C$33:$C$776,СВЦЭМ!$A$33:$A$776,$A12,СВЦЭМ!$B$33:$B$776,U$11)+'СЕТ СН'!$F$9+СВЦЭМ!$D$10+'СЕТ СН'!$F$6-'СЕТ СН'!$F$19</f>
        <v>881.96611138000003</v>
      </c>
      <c r="V12" s="36">
        <f>SUMIFS(СВЦЭМ!$C$33:$C$776,СВЦЭМ!$A$33:$A$776,$A12,СВЦЭМ!$B$33:$B$776,V$11)+'СЕТ СН'!$F$9+СВЦЭМ!$D$10+'СЕТ СН'!$F$6-'СЕТ СН'!$F$19</f>
        <v>901.78758190999997</v>
      </c>
      <c r="W12" s="36">
        <f>SUMIFS(СВЦЭМ!$C$33:$C$776,СВЦЭМ!$A$33:$A$776,$A12,СВЦЭМ!$B$33:$B$776,W$11)+'СЕТ СН'!$F$9+СВЦЭМ!$D$10+'СЕТ СН'!$F$6-'СЕТ СН'!$F$19</f>
        <v>900.86661437999999</v>
      </c>
      <c r="X12" s="36">
        <f>SUMIFS(СВЦЭМ!$C$33:$C$776,СВЦЭМ!$A$33:$A$776,$A12,СВЦЭМ!$B$33:$B$776,X$11)+'СЕТ СН'!$F$9+СВЦЭМ!$D$10+'СЕТ СН'!$F$6-'СЕТ СН'!$F$19</f>
        <v>892.15174959000001</v>
      </c>
      <c r="Y12" s="36">
        <f>SUMIFS(СВЦЭМ!$C$33:$C$776,СВЦЭМ!$A$33:$A$776,$A12,СВЦЭМ!$B$33:$B$776,Y$11)+'СЕТ СН'!$F$9+СВЦЭМ!$D$10+'СЕТ СН'!$F$6-'СЕТ СН'!$F$19</f>
        <v>898.06710556999997</v>
      </c>
      <c r="AA12" s="37"/>
    </row>
    <row r="13" spans="1:27" ht="15.5" x14ac:dyDescent="0.25">
      <c r="A13" s="35">
        <f>A12+1</f>
        <v>43832</v>
      </c>
      <c r="B13" s="36">
        <f>SUMIFS(СВЦЭМ!$C$33:$C$776,СВЦЭМ!$A$33:$A$776,$A13,СВЦЭМ!$B$33:$B$776,B$11)+'СЕТ СН'!$F$9+СВЦЭМ!$D$10+'СЕТ СН'!$F$6-'СЕТ СН'!$F$19</f>
        <v>957.88977570999998</v>
      </c>
      <c r="C13" s="36">
        <f>SUMIFS(СВЦЭМ!$C$33:$C$776,СВЦЭМ!$A$33:$A$776,$A13,СВЦЭМ!$B$33:$B$776,C$11)+'СЕТ СН'!$F$9+СВЦЭМ!$D$10+'СЕТ СН'!$F$6-'СЕТ СН'!$F$19</f>
        <v>961.71508358000006</v>
      </c>
      <c r="D13" s="36">
        <f>SUMIFS(СВЦЭМ!$C$33:$C$776,СВЦЭМ!$A$33:$A$776,$A13,СВЦЭМ!$B$33:$B$776,D$11)+'СЕТ СН'!$F$9+СВЦЭМ!$D$10+'СЕТ СН'!$F$6-'СЕТ СН'!$F$19</f>
        <v>980.40654989000006</v>
      </c>
      <c r="E13" s="36">
        <f>SUMIFS(СВЦЭМ!$C$33:$C$776,СВЦЭМ!$A$33:$A$776,$A13,СВЦЭМ!$B$33:$B$776,E$11)+'СЕТ СН'!$F$9+СВЦЭМ!$D$10+'СЕТ СН'!$F$6-'СЕТ СН'!$F$19</f>
        <v>1008.28372215</v>
      </c>
      <c r="F13" s="36">
        <f>SUMIFS(СВЦЭМ!$C$33:$C$776,СВЦЭМ!$A$33:$A$776,$A13,СВЦЭМ!$B$33:$B$776,F$11)+'СЕТ СН'!$F$9+СВЦЭМ!$D$10+'СЕТ СН'!$F$6-'СЕТ СН'!$F$19</f>
        <v>1008.23745508</v>
      </c>
      <c r="G13" s="36">
        <f>SUMIFS(СВЦЭМ!$C$33:$C$776,СВЦЭМ!$A$33:$A$776,$A13,СВЦЭМ!$B$33:$B$776,G$11)+'СЕТ СН'!$F$9+СВЦЭМ!$D$10+'СЕТ СН'!$F$6-'СЕТ СН'!$F$19</f>
        <v>1006.2314310300001</v>
      </c>
      <c r="H13" s="36">
        <f>SUMIFS(СВЦЭМ!$C$33:$C$776,СВЦЭМ!$A$33:$A$776,$A13,СВЦЭМ!$B$33:$B$776,H$11)+'СЕТ СН'!$F$9+СВЦЭМ!$D$10+'СЕТ СН'!$F$6-'СЕТ СН'!$F$19</f>
        <v>998.00325453000005</v>
      </c>
      <c r="I13" s="36">
        <f>SUMIFS(СВЦЭМ!$C$33:$C$776,СВЦЭМ!$A$33:$A$776,$A13,СВЦЭМ!$B$33:$B$776,I$11)+'СЕТ СН'!$F$9+СВЦЭМ!$D$10+'СЕТ СН'!$F$6-'СЕТ СН'!$F$19</f>
        <v>986.97798882000006</v>
      </c>
      <c r="J13" s="36">
        <f>SUMIFS(СВЦЭМ!$C$33:$C$776,СВЦЭМ!$A$33:$A$776,$A13,СВЦЭМ!$B$33:$B$776,J$11)+'СЕТ СН'!$F$9+СВЦЭМ!$D$10+'СЕТ СН'!$F$6-'СЕТ СН'!$F$19</f>
        <v>968.51486212999998</v>
      </c>
      <c r="K13" s="36">
        <f>SUMIFS(СВЦЭМ!$C$33:$C$776,СВЦЭМ!$A$33:$A$776,$A13,СВЦЭМ!$B$33:$B$776,K$11)+'СЕТ СН'!$F$9+СВЦЭМ!$D$10+'СЕТ СН'!$F$6-'СЕТ СН'!$F$19</f>
        <v>958.25920057000008</v>
      </c>
      <c r="L13" s="36">
        <f>SUMIFS(СВЦЭМ!$C$33:$C$776,СВЦЭМ!$A$33:$A$776,$A13,СВЦЭМ!$B$33:$B$776,L$11)+'СЕТ СН'!$F$9+СВЦЭМ!$D$10+'СЕТ СН'!$F$6-'СЕТ СН'!$F$19</f>
        <v>937.98735719000001</v>
      </c>
      <c r="M13" s="36">
        <f>SUMIFS(СВЦЭМ!$C$33:$C$776,СВЦЭМ!$A$33:$A$776,$A13,СВЦЭМ!$B$33:$B$776,M$11)+'СЕТ СН'!$F$9+СВЦЭМ!$D$10+'СЕТ СН'!$F$6-'СЕТ СН'!$F$19</f>
        <v>931.15360633</v>
      </c>
      <c r="N13" s="36">
        <f>SUMIFS(СВЦЭМ!$C$33:$C$776,СВЦЭМ!$A$33:$A$776,$A13,СВЦЭМ!$B$33:$B$776,N$11)+'СЕТ СН'!$F$9+СВЦЭМ!$D$10+'СЕТ СН'!$F$6-'СЕТ СН'!$F$19</f>
        <v>953.49397055999998</v>
      </c>
      <c r="O13" s="36">
        <f>SUMIFS(СВЦЭМ!$C$33:$C$776,СВЦЭМ!$A$33:$A$776,$A13,СВЦЭМ!$B$33:$B$776,O$11)+'СЕТ СН'!$F$9+СВЦЭМ!$D$10+'СЕТ СН'!$F$6-'СЕТ СН'!$F$19</f>
        <v>954.94314410000004</v>
      </c>
      <c r="P13" s="36">
        <f>SUMIFS(СВЦЭМ!$C$33:$C$776,СВЦЭМ!$A$33:$A$776,$A13,СВЦЭМ!$B$33:$B$776,P$11)+'СЕТ СН'!$F$9+СВЦЭМ!$D$10+'СЕТ СН'!$F$6-'СЕТ СН'!$F$19</f>
        <v>963.94884179999997</v>
      </c>
      <c r="Q13" s="36">
        <f>SUMIFS(СВЦЭМ!$C$33:$C$776,СВЦЭМ!$A$33:$A$776,$A13,СВЦЭМ!$B$33:$B$776,Q$11)+'СЕТ СН'!$F$9+СВЦЭМ!$D$10+'СЕТ СН'!$F$6-'СЕТ СН'!$F$19</f>
        <v>977.64970139000002</v>
      </c>
      <c r="R13" s="36">
        <f>SUMIFS(СВЦЭМ!$C$33:$C$776,СВЦЭМ!$A$33:$A$776,$A13,СВЦЭМ!$B$33:$B$776,R$11)+'СЕТ СН'!$F$9+СВЦЭМ!$D$10+'СЕТ СН'!$F$6-'СЕТ СН'!$F$19</f>
        <v>970.06739352</v>
      </c>
      <c r="S13" s="36">
        <f>SUMIFS(СВЦЭМ!$C$33:$C$776,СВЦЭМ!$A$33:$A$776,$A13,СВЦЭМ!$B$33:$B$776,S$11)+'СЕТ СН'!$F$9+СВЦЭМ!$D$10+'СЕТ СН'!$F$6-'СЕТ СН'!$F$19</f>
        <v>963.56844636000005</v>
      </c>
      <c r="T13" s="36">
        <f>SUMIFS(СВЦЭМ!$C$33:$C$776,СВЦЭМ!$A$33:$A$776,$A13,СВЦЭМ!$B$33:$B$776,T$11)+'СЕТ СН'!$F$9+СВЦЭМ!$D$10+'СЕТ СН'!$F$6-'СЕТ СН'!$F$19</f>
        <v>913.70099286000004</v>
      </c>
      <c r="U13" s="36">
        <f>SUMIFS(СВЦЭМ!$C$33:$C$776,СВЦЭМ!$A$33:$A$776,$A13,СВЦЭМ!$B$33:$B$776,U$11)+'СЕТ СН'!$F$9+СВЦЭМ!$D$10+'СЕТ СН'!$F$6-'СЕТ СН'!$F$19</f>
        <v>939.61603038999999</v>
      </c>
      <c r="V13" s="36">
        <f>SUMIFS(СВЦЭМ!$C$33:$C$776,СВЦЭМ!$A$33:$A$776,$A13,СВЦЭМ!$B$33:$B$776,V$11)+'СЕТ СН'!$F$9+СВЦЭМ!$D$10+'СЕТ СН'!$F$6-'СЕТ СН'!$F$19</f>
        <v>940.42535077000002</v>
      </c>
      <c r="W13" s="36">
        <f>SUMIFS(СВЦЭМ!$C$33:$C$776,СВЦЭМ!$A$33:$A$776,$A13,СВЦЭМ!$B$33:$B$776,W$11)+'СЕТ СН'!$F$9+СВЦЭМ!$D$10+'СЕТ СН'!$F$6-'СЕТ СН'!$F$19</f>
        <v>948.59622231000003</v>
      </c>
      <c r="X13" s="36">
        <f>SUMIFS(СВЦЭМ!$C$33:$C$776,СВЦЭМ!$A$33:$A$776,$A13,СВЦЭМ!$B$33:$B$776,X$11)+'СЕТ СН'!$F$9+СВЦЭМ!$D$10+'СЕТ СН'!$F$6-'СЕТ СН'!$F$19</f>
        <v>943.73480695000001</v>
      </c>
      <c r="Y13" s="36">
        <f>SUMIFS(СВЦЭМ!$C$33:$C$776,СВЦЭМ!$A$33:$A$776,$A13,СВЦЭМ!$B$33:$B$776,Y$11)+'СЕТ СН'!$F$9+СВЦЭМ!$D$10+'СЕТ СН'!$F$6-'СЕТ СН'!$F$19</f>
        <v>953.73927386000003</v>
      </c>
    </row>
    <row r="14" spans="1:27" ht="15.5" x14ac:dyDescent="0.25">
      <c r="A14" s="35">
        <f t="shared" ref="A14:A42" si="0">A13+1</f>
        <v>43833</v>
      </c>
      <c r="B14" s="36">
        <f>SUMIFS(СВЦЭМ!$C$33:$C$776,СВЦЭМ!$A$33:$A$776,$A14,СВЦЭМ!$B$33:$B$776,B$11)+'СЕТ СН'!$F$9+СВЦЭМ!$D$10+'СЕТ СН'!$F$6-'СЕТ СН'!$F$19</f>
        <v>977.10811652000007</v>
      </c>
      <c r="C14" s="36">
        <f>SUMIFS(СВЦЭМ!$C$33:$C$776,СВЦЭМ!$A$33:$A$776,$A14,СВЦЭМ!$B$33:$B$776,C$11)+'СЕТ СН'!$F$9+СВЦЭМ!$D$10+'СЕТ СН'!$F$6-'СЕТ СН'!$F$19</f>
        <v>974.14030255</v>
      </c>
      <c r="D14" s="36">
        <f>SUMIFS(СВЦЭМ!$C$33:$C$776,СВЦЭМ!$A$33:$A$776,$A14,СВЦЭМ!$B$33:$B$776,D$11)+'СЕТ СН'!$F$9+СВЦЭМ!$D$10+'СЕТ СН'!$F$6-'СЕТ СН'!$F$19</f>
        <v>988.92645629000003</v>
      </c>
      <c r="E14" s="36">
        <f>SUMIFS(СВЦЭМ!$C$33:$C$776,СВЦЭМ!$A$33:$A$776,$A14,СВЦЭМ!$B$33:$B$776,E$11)+'СЕТ СН'!$F$9+СВЦЭМ!$D$10+'СЕТ СН'!$F$6-'СЕТ СН'!$F$19</f>
        <v>1024.1872117799999</v>
      </c>
      <c r="F14" s="36">
        <f>SUMIFS(СВЦЭМ!$C$33:$C$776,СВЦЭМ!$A$33:$A$776,$A14,СВЦЭМ!$B$33:$B$776,F$11)+'СЕТ СН'!$F$9+СВЦЭМ!$D$10+'СЕТ СН'!$F$6-'СЕТ СН'!$F$19</f>
        <v>1029.09562441</v>
      </c>
      <c r="G14" s="36">
        <f>SUMIFS(СВЦЭМ!$C$33:$C$776,СВЦЭМ!$A$33:$A$776,$A14,СВЦЭМ!$B$33:$B$776,G$11)+'СЕТ СН'!$F$9+СВЦЭМ!$D$10+'СЕТ СН'!$F$6-'СЕТ СН'!$F$19</f>
        <v>1023.2552107400001</v>
      </c>
      <c r="H14" s="36">
        <f>SUMIFS(СВЦЭМ!$C$33:$C$776,СВЦЭМ!$A$33:$A$776,$A14,СВЦЭМ!$B$33:$B$776,H$11)+'СЕТ СН'!$F$9+СВЦЭМ!$D$10+'СЕТ СН'!$F$6-'СЕТ СН'!$F$19</f>
        <v>1013.1175609200001</v>
      </c>
      <c r="I14" s="36">
        <f>SUMIFS(СВЦЭМ!$C$33:$C$776,СВЦЭМ!$A$33:$A$776,$A14,СВЦЭМ!$B$33:$B$776,I$11)+'СЕТ СН'!$F$9+СВЦЭМ!$D$10+'СЕТ СН'!$F$6-'СЕТ СН'!$F$19</f>
        <v>1005.18757415</v>
      </c>
      <c r="J14" s="36">
        <f>SUMIFS(СВЦЭМ!$C$33:$C$776,СВЦЭМ!$A$33:$A$776,$A14,СВЦЭМ!$B$33:$B$776,J$11)+'СЕТ СН'!$F$9+СВЦЭМ!$D$10+'СЕТ СН'!$F$6-'СЕТ СН'!$F$19</f>
        <v>977.03675319000001</v>
      </c>
      <c r="K14" s="36">
        <f>SUMIFS(СВЦЭМ!$C$33:$C$776,СВЦЭМ!$A$33:$A$776,$A14,СВЦЭМ!$B$33:$B$776,K$11)+'СЕТ СН'!$F$9+СВЦЭМ!$D$10+'СЕТ СН'!$F$6-'СЕТ СН'!$F$19</f>
        <v>953.44843933000004</v>
      </c>
      <c r="L14" s="36">
        <f>SUMIFS(СВЦЭМ!$C$33:$C$776,СВЦЭМ!$A$33:$A$776,$A14,СВЦЭМ!$B$33:$B$776,L$11)+'СЕТ СН'!$F$9+СВЦЭМ!$D$10+'СЕТ СН'!$F$6-'СЕТ СН'!$F$19</f>
        <v>938.78203903999997</v>
      </c>
      <c r="M14" s="36">
        <f>SUMIFS(СВЦЭМ!$C$33:$C$776,СВЦЭМ!$A$33:$A$776,$A14,СВЦЭМ!$B$33:$B$776,M$11)+'СЕТ СН'!$F$9+СВЦЭМ!$D$10+'СЕТ СН'!$F$6-'СЕТ СН'!$F$19</f>
        <v>938.91015076999997</v>
      </c>
      <c r="N14" s="36">
        <f>SUMIFS(СВЦЭМ!$C$33:$C$776,СВЦЭМ!$A$33:$A$776,$A14,СВЦЭМ!$B$33:$B$776,N$11)+'СЕТ СН'!$F$9+СВЦЭМ!$D$10+'СЕТ СН'!$F$6-'СЕТ СН'!$F$19</f>
        <v>950.97538469000006</v>
      </c>
      <c r="O14" s="36">
        <f>SUMIFS(СВЦЭМ!$C$33:$C$776,СВЦЭМ!$A$33:$A$776,$A14,СВЦЭМ!$B$33:$B$776,O$11)+'СЕТ СН'!$F$9+СВЦЭМ!$D$10+'СЕТ СН'!$F$6-'СЕТ СН'!$F$19</f>
        <v>952.5219065</v>
      </c>
      <c r="P14" s="36">
        <f>SUMIFS(СВЦЭМ!$C$33:$C$776,СВЦЭМ!$A$33:$A$776,$A14,СВЦЭМ!$B$33:$B$776,P$11)+'СЕТ СН'!$F$9+СВЦЭМ!$D$10+'СЕТ СН'!$F$6-'СЕТ СН'!$F$19</f>
        <v>974.81062812000005</v>
      </c>
      <c r="Q14" s="36">
        <f>SUMIFS(СВЦЭМ!$C$33:$C$776,СВЦЭМ!$A$33:$A$776,$A14,СВЦЭМ!$B$33:$B$776,Q$11)+'СЕТ СН'!$F$9+СВЦЭМ!$D$10+'СЕТ СН'!$F$6-'СЕТ СН'!$F$19</f>
        <v>985.95635706000007</v>
      </c>
      <c r="R14" s="36">
        <f>SUMIFS(СВЦЭМ!$C$33:$C$776,СВЦЭМ!$A$33:$A$776,$A14,СВЦЭМ!$B$33:$B$776,R$11)+'СЕТ СН'!$F$9+СВЦЭМ!$D$10+'СЕТ СН'!$F$6-'СЕТ СН'!$F$19</f>
        <v>983.95273650000001</v>
      </c>
      <c r="S14" s="36">
        <f>SUMIFS(СВЦЭМ!$C$33:$C$776,СВЦЭМ!$A$33:$A$776,$A14,СВЦЭМ!$B$33:$B$776,S$11)+'СЕТ СН'!$F$9+СВЦЭМ!$D$10+'СЕТ СН'!$F$6-'СЕТ СН'!$F$19</f>
        <v>945.16286592000006</v>
      </c>
      <c r="T14" s="36">
        <f>SUMIFS(СВЦЭМ!$C$33:$C$776,СВЦЭМ!$A$33:$A$776,$A14,СВЦЭМ!$B$33:$B$776,T$11)+'СЕТ СН'!$F$9+СВЦЭМ!$D$10+'СЕТ СН'!$F$6-'СЕТ СН'!$F$19</f>
        <v>917.83125617000007</v>
      </c>
      <c r="U14" s="36">
        <f>SUMIFS(СВЦЭМ!$C$33:$C$776,СВЦЭМ!$A$33:$A$776,$A14,СВЦЭМ!$B$33:$B$776,U$11)+'СЕТ СН'!$F$9+СВЦЭМ!$D$10+'СЕТ СН'!$F$6-'СЕТ СН'!$F$19</f>
        <v>922.98507806999999</v>
      </c>
      <c r="V14" s="36">
        <f>SUMIFS(СВЦЭМ!$C$33:$C$776,СВЦЭМ!$A$33:$A$776,$A14,СВЦЭМ!$B$33:$B$776,V$11)+'СЕТ СН'!$F$9+СВЦЭМ!$D$10+'СЕТ СН'!$F$6-'СЕТ СН'!$F$19</f>
        <v>943.82397369</v>
      </c>
      <c r="W14" s="36">
        <f>SUMIFS(СВЦЭМ!$C$33:$C$776,СВЦЭМ!$A$33:$A$776,$A14,СВЦЭМ!$B$33:$B$776,W$11)+'СЕТ СН'!$F$9+СВЦЭМ!$D$10+'СЕТ СН'!$F$6-'СЕТ СН'!$F$19</f>
        <v>959.51343897000004</v>
      </c>
      <c r="X14" s="36">
        <f>SUMIFS(СВЦЭМ!$C$33:$C$776,СВЦЭМ!$A$33:$A$776,$A14,СВЦЭМ!$B$33:$B$776,X$11)+'СЕТ СН'!$F$9+СВЦЭМ!$D$10+'СЕТ СН'!$F$6-'СЕТ СН'!$F$19</f>
        <v>971.88167463000002</v>
      </c>
      <c r="Y14" s="36">
        <f>SUMIFS(СВЦЭМ!$C$33:$C$776,СВЦЭМ!$A$33:$A$776,$A14,СВЦЭМ!$B$33:$B$776,Y$11)+'СЕТ СН'!$F$9+СВЦЭМ!$D$10+'СЕТ СН'!$F$6-'СЕТ СН'!$F$19</f>
        <v>979.72935245999997</v>
      </c>
    </row>
    <row r="15" spans="1:27" ht="15.5" x14ac:dyDescent="0.25">
      <c r="A15" s="35">
        <f t="shared" si="0"/>
        <v>43834</v>
      </c>
      <c r="B15" s="36">
        <f>SUMIFS(СВЦЭМ!$C$33:$C$776,СВЦЭМ!$A$33:$A$776,$A15,СВЦЭМ!$B$33:$B$776,B$11)+'СЕТ СН'!$F$9+СВЦЭМ!$D$10+'СЕТ СН'!$F$6-'СЕТ СН'!$F$19</f>
        <v>982.46357653000007</v>
      </c>
      <c r="C15" s="36">
        <f>SUMIFS(СВЦЭМ!$C$33:$C$776,СВЦЭМ!$A$33:$A$776,$A15,СВЦЭМ!$B$33:$B$776,C$11)+'СЕТ СН'!$F$9+СВЦЭМ!$D$10+'СЕТ СН'!$F$6-'СЕТ СН'!$F$19</f>
        <v>1000.5399274600001</v>
      </c>
      <c r="D15" s="36">
        <f>SUMIFS(СВЦЭМ!$C$33:$C$776,СВЦЭМ!$A$33:$A$776,$A15,СВЦЭМ!$B$33:$B$776,D$11)+'СЕТ СН'!$F$9+СВЦЭМ!$D$10+'СЕТ СН'!$F$6-'СЕТ СН'!$F$19</f>
        <v>1004.8931525</v>
      </c>
      <c r="E15" s="36">
        <f>SUMIFS(СВЦЭМ!$C$33:$C$776,СВЦЭМ!$A$33:$A$776,$A15,СВЦЭМ!$B$33:$B$776,E$11)+'СЕТ СН'!$F$9+СВЦЭМ!$D$10+'СЕТ СН'!$F$6-'СЕТ СН'!$F$19</f>
        <v>1011.56759572</v>
      </c>
      <c r="F15" s="36">
        <f>SUMIFS(СВЦЭМ!$C$33:$C$776,СВЦЭМ!$A$33:$A$776,$A15,СВЦЭМ!$B$33:$B$776,F$11)+'СЕТ СН'!$F$9+СВЦЭМ!$D$10+'СЕТ СН'!$F$6-'СЕТ СН'!$F$19</f>
        <v>1002.25171842</v>
      </c>
      <c r="G15" s="36">
        <f>SUMIFS(СВЦЭМ!$C$33:$C$776,СВЦЭМ!$A$33:$A$776,$A15,СВЦЭМ!$B$33:$B$776,G$11)+'СЕТ СН'!$F$9+СВЦЭМ!$D$10+'СЕТ СН'!$F$6-'СЕТ СН'!$F$19</f>
        <v>1003.46736532</v>
      </c>
      <c r="H15" s="36">
        <f>SUMIFS(СВЦЭМ!$C$33:$C$776,СВЦЭМ!$A$33:$A$776,$A15,СВЦЭМ!$B$33:$B$776,H$11)+'СЕТ СН'!$F$9+СВЦЭМ!$D$10+'СЕТ СН'!$F$6-'СЕТ СН'!$F$19</f>
        <v>1010.26609389</v>
      </c>
      <c r="I15" s="36">
        <f>SUMIFS(СВЦЭМ!$C$33:$C$776,СВЦЭМ!$A$33:$A$776,$A15,СВЦЭМ!$B$33:$B$776,I$11)+'СЕТ СН'!$F$9+СВЦЭМ!$D$10+'СЕТ СН'!$F$6-'СЕТ СН'!$F$19</f>
        <v>1003.7227891</v>
      </c>
      <c r="J15" s="36">
        <f>SUMIFS(СВЦЭМ!$C$33:$C$776,СВЦЭМ!$A$33:$A$776,$A15,СВЦЭМ!$B$33:$B$776,J$11)+'СЕТ СН'!$F$9+СВЦЭМ!$D$10+'СЕТ СН'!$F$6-'СЕТ СН'!$F$19</f>
        <v>984.41483620999998</v>
      </c>
      <c r="K15" s="36">
        <f>SUMIFS(СВЦЭМ!$C$33:$C$776,СВЦЭМ!$A$33:$A$776,$A15,СВЦЭМ!$B$33:$B$776,K$11)+'СЕТ СН'!$F$9+СВЦЭМ!$D$10+'СЕТ СН'!$F$6-'СЕТ СН'!$F$19</f>
        <v>952.47300330999997</v>
      </c>
      <c r="L15" s="36">
        <f>SUMIFS(СВЦЭМ!$C$33:$C$776,СВЦЭМ!$A$33:$A$776,$A15,СВЦЭМ!$B$33:$B$776,L$11)+'СЕТ СН'!$F$9+СВЦЭМ!$D$10+'СЕТ СН'!$F$6-'СЕТ СН'!$F$19</f>
        <v>938.78864240000007</v>
      </c>
      <c r="M15" s="36">
        <f>SUMIFS(СВЦЭМ!$C$33:$C$776,СВЦЭМ!$A$33:$A$776,$A15,СВЦЭМ!$B$33:$B$776,M$11)+'СЕТ СН'!$F$9+СВЦЭМ!$D$10+'СЕТ СН'!$F$6-'СЕТ СН'!$F$19</f>
        <v>942.50207293000005</v>
      </c>
      <c r="N15" s="36">
        <f>SUMIFS(СВЦЭМ!$C$33:$C$776,СВЦЭМ!$A$33:$A$776,$A15,СВЦЭМ!$B$33:$B$776,N$11)+'СЕТ СН'!$F$9+СВЦЭМ!$D$10+'СЕТ СН'!$F$6-'СЕТ СН'!$F$19</f>
        <v>959.04039195000007</v>
      </c>
      <c r="O15" s="36">
        <f>SUMIFS(СВЦЭМ!$C$33:$C$776,СВЦЭМ!$A$33:$A$776,$A15,СВЦЭМ!$B$33:$B$776,O$11)+'СЕТ СН'!$F$9+СВЦЭМ!$D$10+'СЕТ СН'!$F$6-'СЕТ СН'!$F$19</f>
        <v>946.93867614999999</v>
      </c>
      <c r="P15" s="36">
        <f>SUMIFS(СВЦЭМ!$C$33:$C$776,СВЦЭМ!$A$33:$A$776,$A15,СВЦЭМ!$B$33:$B$776,P$11)+'СЕТ СН'!$F$9+СВЦЭМ!$D$10+'СЕТ СН'!$F$6-'СЕТ СН'!$F$19</f>
        <v>956.89077070000008</v>
      </c>
      <c r="Q15" s="36">
        <f>SUMIFS(СВЦЭМ!$C$33:$C$776,СВЦЭМ!$A$33:$A$776,$A15,СВЦЭМ!$B$33:$B$776,Q$11)+'СЕТ СН'!$F$9+СВЦЭМ!$D$10+'СЕТ СН'!$F$6-'СЕТ СН'!$F$19</f>
        <v>981.37352532</v>
      </c>
      <c r="R15" s="36">
        <f>SUMIFS(СВЦЭМ!$C$33:$C$776,СВЦЭМ!$A$33:$A$776,$A15,СВЦЭМ!$B$33:$B$776,R$11)+'СЕТ СН'!$F$9+СВЦЭМ!$D$10+'СЕТ СН'!$F$6-'СЕТ СН'!$F$19</f>
        <v>977.52272045000007</v>
      </c>
      <c r="S15" s="36">
        <f>SUMIFS(СВЦЭМ!$C$33:$C$776,СВЦЭМ!$A$33:$A$776,$A15,СВЦЭМ!$B$33:$B$776,S$11)+'СЕТ СН'!$F$9+СВЦЭМ!$D$10+'СЕТ СН'!$F$6-'СЕТ СН'!$F$19</f>
        <v>973.53931267000007</v>
      </c>
      <c r="T15" s="36">
        <f>SUMIFS(СВЦЭМ!$C$33:$C$776,СВЦЭМ!$A$33:$A$776,$A15,СВЦЭМ!$B$33:$B$776,T$11)+'СЕТ СН'!$F$9+СВЦЭМ!$D$10+'СЕТ СН'!$F$6-'СЕТ СН'!$F$19</f>
        <v>920.42329708</v>
      </c>
      <c r="U15" s="36">
        <f>SUMIFS(СВЦЭМ!$C$33:$C$776,СВЦЭМ!$A$33:$A$776,$A15,СВЦЭМ!$B$33:$B$776,U$11)+'СЕТ СН'!$F$9+СВЦЭМ!$D$10+'СЕТ СН'!$F$6-'СЕТ СН'!$F$19</f>
        <v>925.57891209000002</v>
      </c>
      <c r="V15" s="36">
        <f>SUMIFS(СВЦЭМ!$C$33:$C$776,СВЦЭМ!$A$33:$A$776,$A15,СВЦЭМ!$B$33:$B$776,V$11)+'СЕТ СН'!$F$9+СВЦЭМ!$D$10+'СЕТ СН'!$F$6-'СЕТ СН'!$F$19</f>
        <v>948.29196580000007</v>
      </c>
      <c r="W15" s="36">
        <f>SUMIFS(СВЦЭМ!$C$33:$C$776,СВЦЭМ!$A$33:$A$776,$A15,СВЦЭМ!$B$33:$B$776,W$11)+'СЕТ СН'!$F$9+СВЦЭМ!$D$10+'СЕТ СН'!$F$6-'СЕТ СН'!$F$19</f>
        <v>952.99057862000006</v>
      </c>
      <c r="X15" s="36">
        <f>SUMIFS(СВЦЭМ!$C$33:$C$776,СВЦЭМ!$A$33:$A$776,$A15,СВЦЭМ!$B$33:$B$776,X$11)+'СЕТ СН'!$F$9+СВЦЭМ!$D$10+'СЕТ СН'!$F$6-'СЕТ СН'!$F$19</f>
        <v>964.29009811000003</v>
      </c>
      <c r="Y15" s="36">
        <f>SUMIFS(СВЦЭМ!$C$33:$C$776,СВЦЭМ!$A$33:$A$776,$A15,СВЦЭМ!$B$33:$B$776,Y$11)+'СЕТ СН'!$F$9+СВЦЭМ!$D$10+'СЕТ СН'!$F$6-'СЕТ СН'!$F$19</f>
        <v>968.68238908000001</v>
      </c>
    </row>
    <row r="16" spans="1:27" ht="15.5" x14ac:dyDescent="0.25">
      <c r="A16" s="35">
        <f t="shared" si="0"/>
        <v>43835</v>
      </c>
      <c r="B16" s="36">
        <f>SUMIFS(СВЦЭМ!$C$33:$C$776,СВЦЭМ!$A$33:$A$776,$A16,СВЦЭМ!$B$33:$B$776,B$11)+'СЕТ СН'!$F$9+СВЦЭМ!$D$10+'СЕТ СН'!$F$6-'СЕТ СН'!$F$19</f>
        <v>947.46277083000007</v>
      </c>
      <c r="C16" s="36">
        <f>SUMIFS(СВЦЭМ!$C$33:$C$776,СВЦЭМ!$A$33:$A$776,$A16,СВЦЭМ!$B$33:$B$776,C$11)+'СЕТ СН'!$F$9+СВЦЭМ!$D$10+'СЕТ СН'!$F$6-'СЕТ СН'!$F$19</f>
        <v>960.12070688000006</v>
      </c>
      <c r="D16" s="36">
        <f>SUMIFS(СВЦЭМ!$C$33:$C$776,СВЦЭМ!$A$33:$A$776,$A16,СВЦЭМ!$B$33:$B$776,D$11)+'СЕТ СН'!$F$9+СВЦЭМ!$D$10+'СЕТ СН'!$F$6-'СЕТ СН'!$F$19</f>
        <v>979.41780113000004</v>
      </c>
      <c r="E16" s="36">
        <f>SUMIFS(СВЦЭМ!$C$33:$C$776,СВЦЭМ!$A$33:$A$776,$A16,СВЦЭМ!$B$33:$B$776,E$11)+'СЕТ СН'!$F$9+СВЦЭМ!$D$10+'СЕТ СН'!$F$6-'СЕТ СН'!$F$19</f>
        <v>1019.23997224</v>
      </c>
      <c r="F16" s="36">
        <f>SUMIFS(СВЦЭМ!$C$33:$C$776,СВЦЭМ!$A$33:$A$776,$A16,СВЦЭМ!$B$33:$B$776,F$11)+'СЕТ СН'!$F$9+СВЦЭМ!$D$10+'СЕТ СН'!$F$6-'СЕТ СН'!$F$19</f>
        <v>1022.94156346</v>
      </c>
      <c r="G16" s="36">
        <f>SUMIFS(СВЦЭМ!$C$33:$C$776,СВЦЭМ!$A$33:$A$776,$A16,СВЦЭМ!$B$33:$B$776,G$11)+'СЕТ СН'!$F$9+СВЦЭМ!$D$10+'СЕТ СН'!$F$6-'СЕТ СН'!$F$19</f>
        <v>999.71911308000006</v>
      </c>
      <c r="H16" s="36">
        <f>SUMIFS(СВЦЭМ!$C$33:$C$776,СВЦЭМ!$A$33:$A$776,$A16,СВЦЭМ!$B$33:$B$776,H$11)+'СЕТ СН'!$F$9+СВЦЭМ!$D$10+'СЕТ СН'!$F$6-'СЕТ СН'!$F$19</f>
        <v>990.91728120000005</v>
      </c>
      <c r="I16" s="36">
        <f>SUMIFS(СВЦЭМ!$C$33:$C$776,СВЦЭМ!$A$33:$A$776,$A16,СВЦЭМ!$B$33:$B$776,I$11)+'СЕТ СН'!$F$9+СВЦЭМ!$D$10+'СЕТ СН'!$F$6-'СЕТ СН'!$F$19</f>
        <v>973.0144636</v>
      </c>
      <c r="J16" s="36">
        <f>SUMIFS(СВЦЭМ!$C$33:$C$776,СВЦЭМ!$A$33:$A$776,$A16,СВЦЭМ!$B$33:$B$776,J$11)+'СЕТ СН'!$F$9+СВЦЭМ!$D$10+'СЕТ СН'!$F$6-'СЕТ СН'!$F$19</f>
        <v>957.63229770999999</v>
      </c>
      <c r="K16" s="36">
        <f>SUMIFS(СВЦЭМ!$C$33:$C$776,СВЦЭМ!$A$33:$A$776,$A16,СВЦЭМ!$B$33:$B$776,K$11)+'СЕТ СН'!$F$9+СВЦЭМ!$D$10+'СЕТ СН'!$F$6-'СЕТ СН'!$F$19</f>
        <v>929.90293901000007</v>
      </c>
      <c r="L16" s="36">
        <f>SUMIFS(СВЦЭМ!$C$33:$C$776,СВЦЭМ!$A$33:$A$776,$A16,СВЦЭМ!$B$33:$B$776,L$11)+'СЕТ СН'!$F$9+СВЦЭМ!$D$10+'СЕТ СН'!$F$6-'СЕТ СН'!$F$19</f>
        <v>907.30307765999999</v>
      </c>
      <c r="M16" s="36">
        <f>SUMIFS(СВЦЭМ!$C$33:$C$776,СВЦЭМ!$A$33:$A$776,$A16,СВЦЭМ!$B$33:$B$776,M$11)+'СЕТ СН'!$F$9+СВЦЭМ!$D$10+'СЕТ СН'!$F$6-'СЕТ СН'!$F$19</f>
        <v>917.83065687999999</v>
      </c>
      <c r="N16" s="36">
        <f>SUMIFS(СВЦЭМ!$C$33:$C$776,СВЦЭМ!$A$33:$A$776,$A16,СВЦЭМ!$B$33:$B$776,N$11)+'СЕТ СН'!$F$9+СВЦЭМ!$D$10+'СЕТ СН'!$F$6-'СЕТ СН'!$F$19</f>
        <v>925.88813441000002</v>
      </c>
      <c r="O16" s="36">
        <f>SUMIFS(СВЦЭМ!$C$33:$C$776,СВЦЭМ!$A$33:$A$776,$A16,СВЦЭМ!$B$33:$B$776,O$11)+'СЕТ СН'!$F$9+СВЦЭМ!$D$10+'СЕТ СН'!$F$6-'СЕТ СН'!$F$19</f>
        <v>919.40716972000007</v>
      </c>
      <c r="P16" s="36">
        <f>SUMIFS(СВЦЭМ!$C$33:$C$776,СВЦЭМ!$A$33:$A$776,$A16,СВЦЭМ!$B$33:$B$776,P$11)+'СЕТ СН'!$F$9+СВЦЭМ!$D$10+'СЕТ СН'!$F$6-'СЕТ СН'!$F$19</f>
        <v>935.5885174</v>
      </c>
      <c r="Q16" s="36">
        <f>SUMIFS(СВЦЭМ!$C$33:$C$776,СВЦЭМ!$A$33:$A$776,$A16,СВЦЭМ!$B$33:$B$776,Q$11)+'СЕТ СН'!$F$9+СВЦЭМ!$D$10+'СЕТ СН'!$F$6-'СЕТ СН'!$F$19</f>
        <v>945.67306700000006</v>
      </c>
      <c r="R16" s="36">
        <f>SUMIFS(СВЦЭМ!$C$33:$C$776,СВЦЭМ!$A$33:$A$776,$A16,СВЦЭМ!$B$33:$B$776,R$11)+'СЕТ СН'!$F$9+СВЦЭМ!$D$10+'СЕТ СН'!$F$6-'СЕТ СН'!$F$19</f>
        <v>943.00229681999997</v>
      </c>
      <c r="S16" s="36">
        <f>SUMIFS(СВЦЭМ!$C$33:$C$776,СВЦЭМ!$A$33:$A$776,$A16,СВЦЭМ!$B$33:$B$776,S$11)+'СЕТ СН'!$F$9+СВЦЭМ!$D$10+'СЕТ СН'!$F$6-'СЕТ СН'!$F$19</f>
        <v>916.18547107000006</v>
      </c>
      <c r="T16" s="36">
        <f>SUMIFS(СВЦЭМ!$C$33:$C$776,СВЦЭМ!$A$33:$A$776,$A16,СВЦЭМ!$B$33:$B$776,T$11)+'СЕТ СН'!$F$9+СВЦЭМ!$D$10+'СЕТ СН'!$F$6-'СЕТ СН'!$F$19</f>
        <v>875.65331701000002</v>
      </c>
      <c r="U16" s="36">
        <f>SUMIFS(СВЦЭМ!$C$33:$C$776,СВЦЭМ!$A$33:$A$776,$A16,СВЦЭМ!$B$33:$B$776,U$11)+'СЕТ СН'!$F$9+СВЦЭМ!$D$10+'СЕТ СН'!$F$6-'СЕТ СН'!$F$19</f>
        <v>887.74819745000002</v>
      </c>
      <c r="V16" s="36">
        <f>SUMIFS(СВЦЭМ!$C$33:$C$776,СВЦЭМ!$A$33:$A$776,$A16,СВЦЭМ!$B$33:$B$776,V$11)+'СЕТ СН'!$F$9+СВЦЭМ!$D$10+'СЕТ СН'!$F$6-'СЕТ СН'!$F$19</f>
        <v>908.58801014000005</v>
      </c>
      <c r="W16" s="36">
        <f>SUMIFS(СВЦЭМ!$C$33:$C$776,СВЦЭМ!$A$33:$A$776,$A16,СВЦЭМ!$B$33:$B$776,W$11)+'СЕТ СН'!$F$9+СВЦЭМ!$D$10+'СЕТ СН'!$F$6-'СЕТ СН'!$F$19</f>
        <v>918.56650702000002</v>
      </c>
      <c r="X16" s="36">
        <f>SUMIFS(СВЦЭМ!$C$33:$C$776,СВЦЭМ!$A$33:$A$776,$A16,СВЦЭМ!$B$33:$B$776,X$11)+'СЕТ СН'!$F$9+СВЦЭМ!$D$10+'СЕТ СН'!$F$6-'СЕТ СН'!$F$19</f>
        <v>928.49757936000003</v>
      </c>
      <c r="Y16" s="36">
        <f>SUMIFS(СВЦЭМ!$C$33:$C$776,СВЦЭМ!$A$33:$A$776,$A16,СВЦЭМ!$B$33:$B$776,Y$11)+'СЕТ СН'!$F$9+СВЦЭМ!$D$10+'СЕТ СН'!$F$6-'СЕТ СН'!$F$19</f>
        <v>939.04649638000001</v>
      </c>
    </row>
    <row r="17" spans="1:25" ht="15.5" x14ac:dyDescent="0.25">
      <c r="A17" s="35">
        <f t="shared" si="0"/>
        <v>43836</v>
      </c>
      <c r="B17" s="36">
        <f>SUMIFS(СВЦЭМ!$C$33:$C$776,СВЦЭМ!$A$33:$A$776,$A17,СВЦЭМ!$B$33:$B$776,B$11)+'СЕТ СН'!$F$9+СВЦЭМ!$D$10+'СЕТ СН'!$F$6-'СЕТ СН'!$F$19</f>
        <v>967.59982506000006</v>
      </c>
      <c r="C17" s="36">
        <f>SUMIFS(СВЦЭМ!$C$33:$C$776,СВЦЭМ!$A$33:$A$776,$A17,СВЦЭМ!$B$33:$B$776,C$11)+'СЕТ СН'!$F$9+СВЦЭМ!$D$10+'СЕТ СН'!$F$6-'СЕТ СН'!$F$19</f>
        <v>958.54600040000003</v>
      </c>
      <c r="D17" s="36">
        <f>SUMIFS(СВЦЭМ!$C$33:$C$776,СВЦЭМ!$A$33:$A$776,$A17,СВЦЭМ!$B$33:$B$776,D$11)+'СЕТ СН'!$F$9+СВЦЭМ!$D$10+'СЕТ СН'!$F$6-'СЕТ СН'!$F$19</f>
        <v>975.82597221000003</v>
      </c>
      <c r="E17" s="36">
        <f>SUMIFS(СВЦЭМ!$C$33:$C$776,СВЦЭМ!$A$33:$A$776,$A17,СВЦЭМ!$B$33:$B$776,E$11)+'СЕТ СН'!$F$9+СВЦЭМ!$D$10+'СЕТ СН'!$F$6-'СЕТ СН'!$F$19</f>
        <v>998.20557217999999</v>
      </c>
      <c r="F17" s="36">
        <f>SUMIFS(СВЦЭМ!$C$33:$C$776,СВЦЭМ!$A$33:$A$776,$A17,СВЦЭМ!$B$33:$B$776,F$11)+'СЕТ СН'!$F$9+СВЦЭМ!$D$10+'СЕТ СН'!$F$6-'СЕТ СН'!$F$19</f>
        <v>1017.2799952</v>
      </c>
      <c r="G17" s="36">
        <f>SUMIFS(СВЦЭМ!$C$33:$C$776,СВЦЭМ!$A$33:$A$776,$A17,СВЦЭМ!$B$33:$B$776,G$11)+'СЕТ СН'!$F$9+СВЦЭМ!$D$10+'СЕТ СН'!$F$6-'СЕТ СН'!$F$19</f>
        <v>1008.8589445</v>
      </c>
      <c r="H17" s="36">
        <f>SUMIFS(СВЦЭМ!$C$33:$C$776,СВЦЭМ!$A$33:$A$776,$A17,СВЦЭМ!$B$33:$B$776,H$11)+'СЕТ СН'!$F$9+СВЦЭМ!$D$10+'СЕТ СН'!$F$6-'СЕТ СН'!$F$19</f>
        <v>997.99433548000002</v>
      </c>
      <c r="I17" s="36">
        <f>SUMIFS(СВЦЭМ!$C$33:$C$776,СВЦЭМ!$A$33:$A$776,$A17,СВЦЭМ!$B$33:$B$776,I$11)+'СЕТ СН'!$F$9+СВЦЭМ!$D$10+'СЕТ СН'!$F$6-'СЕТ СН'!$F$19</f>
        <v>986.05206722000003</v>
      </c>
      <c r="J17" s="36">
        <f>SUMIFS(СВЦЭМ!$C$33:$C$776,СВЦЭМ!$A$33:$A$776,$A17,СВЦЭМ!$B$33:$B$776,J$11)+'СЕТ СН'!$F$9+СВЦЭМ!$D$10+'СЕТ СН'!$F$6-'СЕТ СН'!$F$19</f>
        <v>955.84466646999999</v>
      </c>
      <c r="K17" s="36">
        <f>SUMIFS(СВЦЭМ!$C$33:$C$776,СВЦЭМ!$A$33:$A$776,$A17,СВЦЭМ!$B$33:$B$776,K$11)+'СЕТ СН'!$F$9+СВЦЭМ!$D$10+'СЕТ СН'!$F$6-'СЕТ СН'!$F$19</f>
        <v>930.89747887999999</v>
      </c>
      <c r="L17" s="36">
        <f>SUMIFS(СВЦЭМ!$C$33:$C$776,СВЦЭМ!$A$33:$A$776,$A17,СВЦЭМ!$B$33:$B$776,L$11)+'СЕТ СН'!$F$9+СВЦЭМ!$D$10+'СЕТ СН'!$F$6-'СЕТ СН'!$F$19</f>
        <v>915.6181818</v>
      </c>
      <c r="M17" s="36">
        <f>SUMIFS(СВЦЭМ!$C$33:$C$776,СВЦЭМ!$A$33:$A$776,$A17,СВЦЭМ!$B$33:$B$776,M$11)+'СЕТ СН'!$F$9+СВЦЭМ!$D$10+'СЕТ СН'!$F$6-'СЕТ СН'!$F$19</f>
        <v>909.71118054999999</v>
      </c>
      <c r="N17" s="36">
        <f>SUMIFS(СВЦЭМ!$C$33:$C$776,СВЦЭМ!$A$33:$A$776,$A17,СВЦЭМ!$B$33:$B$776,N$11)+'СЕТ СН'!$F$9+СВЦЭМ!$D$10+'СЕТ СН'!$F$6-'СЕТ СН'!$F$19</f>
        <v>933.18504315999996</v>
      </c>
      <c r="O17" s="36">
        <f>SUMIFS(СВЦЭМ!$C$33:$C$776,СВЦЭМ!$A$33:$A$776,$A17,СВЦЭМ!$B$33:$B$776,O$11)+'СЕТ СН'!$F$9+СВЦЭМ!$D$10+'СЕТ СН'!$F$6-'СЕТ СН'!$F$19</f>
        <v>927.14315723000004</v>
      </c>
      <c r="P17" s="36">
        <f>SUMIFS(СВЦЭМ!$C$33:$C$776,СВЦЭМ!$A$33:$A$776,$A17,СВЦЭМ!$B$33:$B$776,P$11)+'СЕТ СН'!$F$9+СВЦЭМ!$D$10+'СЕТ СН'!$F$6-'СЕТ СН'!$F$19</f>
        <v>946.04427181000005</v>
      </c>
      <c r="Q17" s="36">
        <f>SUMIFS(СВЦЭМ!$C$33:$C$776,СВЦЭМ!$A$33:$A$776,$A17,СВЦЭМ!$B$33:$B$776,Q$11)+'СЕТ СН'!$F$9+СВЦЭМ!$D$10+'СЕТ СН'!$F$6-'СЕТ СН'!$F$19</f>
        <v>955.25919096000007</v>
      </c>
      <c r="R17" s="36">
        <f>SUMIFS(СВЦЭМ!$C$33:$C$776,СВЦЭМ!$A$33:$A$776,$A17,СВЦЭМ!$B$33:$B$776,R$11)+'СЕТ СН'!$F$9+СВЦЭМ!$D$10+'СЕТ СН'!$F$6-'СЕТ СН'!$F$19</f>
        <v>945.84599937000007</v>
      </c>
      <c r="S17" s="36">
        <f>SUMIFS(СВЦЭМ!$C$33:$C$776,СВЦЭМ!$A$33:$A$776,$A17,СВЦЭМ!$B$33:$B$776,S$11)+'СЕТ СН'!$F$9+СВЦЭМ!$D$10+'СЕТ СН'!$F$6-'СЕТ СН'!$F$19</f>
        <v>922.69962292000002</v>
      </c>
      <c r="T17" s="36">
        <f>SUMIFS(СВЦЭМ!$C$33:$C$776,СВЦЭМ!$A$33:$A$776,$A17,СВЦЭМ!$B$33:$B$776,T$11)+'СЕТ СН'!$F$9+СВЦЭМ!$D$10+'СЕТ СН'!$F$6-'СЕТ СН'!$F$19</f>
        <v>877.38743677000002</v>
      </c>
      <c r="U17" s="36">
        <f>SUMIFS(СВЦЭМ!$C$33:$C$776,СВЦЭМ!$A$33:$A$776,$A17,СВЦЭМ!$B$33:$B$776,U$11)+'СЕТ СН'!$F$9+СВЦЭМ!$D$10+'СЕТ СН'!$F$6-'СЕТ СН'!$F$19</f>
        <v>888.48930086000007</v>
      </c>
      <c r="V17" s="36">
        <f>SUMIFS(СВЦЭМ!$C$33:$C$776,СВЦЭМ!$A$33:$A$776,$A17,СВЦЭМ!$B$33:$B$776,V$11)+'СЕТ СН'!$F$9+СВЦЭМ!$D$10+'СЕТ СН'!$F$6-'СЕТ СН'!$F$19</f>
        <v>922.10775878000004</v>
      </c>
      <c r="W17" s="36">
        <f>SUMIFS(СВЦЭМ!$C$33:$C$776,СВЦЭМ!$A$33:$A$776,$A17,СВЦЭМ!$B$33:$B$776,W$11)+'СЕТ СН'!$F$9+СВЦЭМ!$D$10+'СЕТ СН'!$F$6-'СЕТ СН'!$F$19</f>
        <v>935.38815135000004</v>
      </c>
      <c r="X17" s="36">
        <f>SUMIFS(СВЦЭМ!$C$33:$C$776,СВЦЭМ!$A$33:$A$776,$A17,СВЦЭМ!$B$33:$B$776,X$11)+'СЕТ СН'!$F$9+СВЦЭМ!$D$10+'СЕТ СН'!$F$6-'СЕТ СН'!$F$19</f>
        <v>949.42880708000007</v>
      </c>
      <c r="Y17" s="36">
        <f>SUMIFS(СВЦЭМ!$C$33:$C$776,СВЦЭМ!$A$33:$A$776,$A17,СВЦЭМ!$B$33:$B$776,Y$11)+'СЕТ СН'!$F$9+СВЦЭМ!$D$10+'СЕТ СН'!$F$6-'СЕТ СН'!$F$19</f>
        <v>945.19848549000005</v>
      </c>
    </row>
    <row r="18" spans="1:25" ht="15.5" x14ac:dyDescent="0.25">
      <c r="A18" s="35">
        <f t="shared" si="0"/>
        <v>43837</v>
      </c>
      <c r="B18" s="36">
        <f>SUMIFS(СВЦЭМ!$C$33:$C$776,СВЦЭМ!$A$33:$A$776,$A18,СВЦЭМ!$B$33:$B$776,B$11)+'СЕТ СН'!$F$9+СВЦЭМ!$D$10+'СЕТ СН'!$F$6-'СЕТ СН'!$F$19</f>
        <v>967.77619972000002</v>
      </c>
      <c r="C18" s="36">
        <f>SUMIFS(СВЦЭМ!$C$33:$C$776,СВЦЭМ!$A$33:$A$776,$A18,СВЦЭМ!$B$33:$B$776,C$11)+'СЕТ СН'!$F$9+СВЦЭМ!$D$10+'СЕТ СН'!$F$6-'СЕТ СН'!$F$19</f>
        <v>974.61908978999998</v>
      </c>
      <c r="D18" s="36">
        <f>SUMIFS(СВЦЭМ!$C$33:$C$776,СВЦЭМ!$A$33:$A$776,$A18,СВЦЭМ!$B$33:$B$776,D$11)+'СЕТ СН'!$F$9+СВЦЭМ!$D$10+'СЕТ СН'!$F$6-'СЕТ СН'!$F$19</f>
        <v>990.30623144000003</v>
      </c>
      <c r="E18" s="36">
        <f>SUMIFS(СВЦЭМ!$C$33:$C$776,СВЦЭМ!$A$33:$A$776,$A18,СВЦЭМ!$B$33:$B$776,E$11)+'СЕТ СН'!$F$9+СВЦЭМ!$D$10+'СЕТ СН'!$F$6-'СЕТ СН'!$F$19</f>
        <v>1016.644312</v>
      </c>
      <c r="F18" s="36">
        <f>SUMIFS(СВЦЭМ!$C$33:$C$776,СВЦЭМ!$A$33:$A$776,$A18,СВЦЭМ!$B$33:$B$776,F$11)+'СЕТ СН'!$F$9+СВЦЭМ!$D$10+'СЕТ СН'!$F$6-'СЕТ СН'!$F$19</f>
        <v>1031.3274157999999</v>
      </c>
      <c r="G18" s="36">
        <f>SUMIFS(СВЦЭМ!$C$33:$C$776,СВЦЭМ!$A$33:$A$776,$A18,СВЦЭМ!$B$33:$B$776,G$11)+'СЕТ СН'!$F$9+СВЦЭМ!$D$10+'СЕТ СН'!$F$6-'СЕТ СН'!$F$19</f>
        <v>1019.59299619</v>
      </c>
      <c r="H18" s="36">
        <f>SUMIFS(СВЦЭМ!$C$33:$C$776,СВЦЭМ!$A$33:$A$776,$A18,СВЦЭМ!$B$33:$B$776,H$11)+'СЕТ СН'!$F$9+СВЦЭМ!$D$10+'СЕТ СН'!$F$6-'СЕТ СН'!$F$19</f>
        <v>1002.45312542</v>
      </c>
      <c r="I18" s="36">
        <f>SUMIFS(СВЦЭМ!$C$33:$C$776,СВЦЭМ!$A$33:$A$776,$A18,СВЦЭМ!$B$33:$B$776,I$11)+'СЕТ СН'!$F$9+СВЦЭМ!$D$10+'СЕТ СН'!$F$6-'СЕТ СН'!$F$19</f>
        <v>991.86195597000005</v>
      </c>
      <c r="J18" s="36">
        <f>SUMIFS(СВЦЭМ!$C$33:$C$776,СВЦЭМ!$A$33:$A$776,$A18,СВЦЭМ!$B$33:$B$776,J$11)+'СЕТ СН'!$F$9+СВЦЭМ!$D$10+'СЕТ СН'!$F$6-'СЕТ СН'!$F$19</f>
        <v>967.70106226000007</v>
      </c>
      <c r="K18" s="36">
        <f>SUMIFS(СВЦЭМ!$C$33:$C$776,СВЦЭМ!$A$33:$A$776,$A18,СВЦЭМ!$B$33:$B$776,K$11)+'СЕТ СН'!$F$9+СВЦЭМ!$D$10+'СЕТ СН'!$F$6-'СЕТ СН'!$F$19</f>
        <v>934.35300823</v>
      </c>
      <c r="L18" s="36">
        <f>SUMIFS(СВЦЭМ!$C$33:$C$776,СВЦЭМ!$A$33:$A$776,$A18,СВЦЭМ!$B$33:$B$776,L$11)+'СЕТ СН'!$F$9+СВЦЭМ!$D$10+'СЕТ СН'!$F$6-'СЕТ СН'!$F$19</f>
        <v>918.36605157999998</v>
      </c>
      <c r="M18" s="36">
        <f>SUMIFS(СВЦЭМ!$C$33:$C$776,СВЦЭМ!$A$33:$A$776,$A18,СВЦЭМ!$B$33:$B$776,M$11)+'СЕТ СН'!$F$9+СВЦЭМ!$D$10+'СЕТ СН'!$F$6-'СЕТ СН'!$F$19</f>
        <v>910.08939376000001</v>
      </c>
      <c r="N18" s="36">
        <f>SUMIFS(СВЦЭМ!$C$33:$C$776,СВЦЭМ!$A$33:$A$776,$A18,СВЦЭМ!$B$33:$B$776,N$11)+'СЕТ СН'!$F$9+СВЦЭМ!$D$10+'СЕТ СН'!$F$6-'СЕТ СН'!$F$19</f>
        <v>921.38076917000001</v>
      </c>
      <c r="O18" s="36">
        <f>SUMIFS(СВЦЭМ!$C$33:$C$776,СВЦЭМ!$A$33:$A$776,$A18,СВЦЭМ!$B$33:$B$776,O$11)+'СЕТ СН'!$F$9+СВЦЭМ!$D$10+'СЕТ СН'!$F$6-'СЕТ СН'!$F$19</f>
        <v>920.41823256999999</v>
      </c>
      <c r="P18" s="36">
        <f>SUMIFS(СВЦЭМ!$C$33:$C$776,СВЦЭМ!$A$33:$A$776,$A18,СВЦЭМ!$B$33:$B$776,P$11)+'СЕТ СН'!$F$9+СВЦЭМ!$D$10+'СЕТ СН'!$F$6-'СЕТ СН'!$F$19</f>
        <v>931.08705335000002</v>
      </c>
      <c r="Q18" s="36">
        <f>SUMIFS(СВЦЭМ!$C$33:$C$776,СВЦЭМ!$A$33:$A$776,$A18,СВЦЭМ!$B$33:$B$776,Q$11)+'СЕТ СН'!$F$9+СВЦЭМ!$D$10+'СЕТ СН'!$F$6-'СЕТ СН'!$F$19</f>
        <v>939.29247404</v>
      </c>
      <c r="R18" s="36">
        <f>SUMIFS(СВЦЭМ!$C$33:$C$776,СВЦЭМ!$A$33:$A$776,$A18,СВЦЭМ!$B$33:$B$776,R$11)+'СЕТ СН'!$F$9+СВЦЭМ!$D$10+'СЕТ СН'!$F$6-'СЕТ СН'!$F$19</f>
        <v>939.98584141000003</v>
      </c>
      <c r="S18" s="36">
        <f>SUMIFS(СВЦЭМ!$C$33:$C$776,СВЦЭМ!$A$33:$A$776,$A18,СВЦЭМ!$B$33:$B$776,S$11)+'СЕТ СН'!$F$9+СВЦЭМ!$D$10+'СЕТ СН'!$F$6-'СЕТ СН'!$F$19</f>
        <v>928.83245434000003</v>
      </c>
      <c r="T18" s="36">
        <f>SUMIFS(СВЦЭМ!$C$33:$C$776,СВЦЭМ!$A$33:$A$776,$A18,СВЦЭМ!$B$33:$B$776,T$11)+'СЕТ СН'!$F$9+СВЦЭМ!$D$10+'СЕТ СН'!$F$6-'СЕТ СН'!$F$19</f>
        <v>887.30979482999999</v>
      </c>
      <c r="U18" s="36">
        <f>SUMIFS(СВЦЭМ!$C$33:$C$776,СВЦЭМ!$A$33:$A$776,$A18,СВЦЭМ!$B$33:$B$776,U$11)+'СЕТ СН'!$F$9+СВЦЭМ!$D$10+'СЕТ СН'!$F$6-'СЕТ СН'!$F$19</f>
        <v>890.62505324000006</v>
      </c>
      <c r="V18" s="36">
        <f>SUMIFS(СВЦЭМ!$C$33:$C$776,СВЦЭМ!$A$33:$A$776,$A18,СВЦЭМ!$B$33:$B$776,V$11)+'СЕТ СН'!$F$9+СВЦЭМ!$D$10+'СЕТ СН'!$F$6-'СЕТ СН'!$F$19</f>
        <v>922.16337028999999</v>
      </c>
      <c r="W18" s="36">
        <f>SUMIFS(СВЦЭМ!$C$33:$C$776,СВЦЭМ!$A$33:$A$776,$A18,СВЦЭМ!$B$33:$B$776,W$11)+'СЕТ СН'!$F$9+СВЦЭМ!$D$10+'СЕТ СН'!$F$6-'СЕТ СН'!$F$19</f>
        <v>937.70516141999997</v>
      </c>
      <c r="X18" s="36">
        <f>SUMIFS(СВЦЭМ!$C$33:$C$776,СВЦЭМ!$A$33:$A$776,$A18,СВЦЭМ!$B$33:$B$776,X$11)+'СЕТ СН'!$F$9+СВЦЭМ!$D$10+'СЕТ СН'!$F$6-'СЕТ СН'!$F$19</f>
        <v>951.99035318000006</v>
      </c>
      <c r="Y18" s="36">
        <f>SUMIFS(СВЦЭМ!$C$33:$C$776,СВЦЭМ!$A$33:$A$776,$A18,СВЦЭМ!$B$33:$B$776,Y$11)+'СЕТ СН'!$F$9+СВЦЭМ!$D$10+'СЕТ СН'!$F$6-'СЕТ СН'!$F$19</f>
        <v>966.85317485000007</v>
      </c>
    </row>
    <row r="19" spans="1:25" ht="15.5" x14ac:dyDescent="0.25">
      <c r="A19" s="35">
        <f t="shared" si="0"/>
        <v>43838</v>
      </c>
      <c r="B19" s="36">
        <f>SUMIFS(СВЦЭМ!$C$33:$C$776,СВЦЭМ!$A$33:$A$776,$A19,СВЦЭМ!$B$33:$B$776,B$11)+'СЕТ СН'!$F$9+СВЦЭМ!$D$10+'СЕТ СН'!$F$6-'СЕТ СН'!$F$19</f>
        <v>986.11138260000007</v>
      </c>
      <c r="C19" s="36">
        <f>SUMIFS(СВЦЭМ!$C$33:$C$776,СВЦЭМ!$A$33:$A$776,$A19,СВЦЭМ!$B$33:$B$776,C$11)+'СЕТ СН'!$F$9+СВЦЭМ!$D$10+'СЕТ СН'!$F$6-'СЕТ СН'!$F$19</f>
        <v>1002.28291473</v>
      </c>
      <c r="D19" s="36">
        <f>SUMIFS(СВЦЭМ!$C$33:$C$776,СВЦЭМ!$A$33:$A$776,$A19,СВЦЭМ!$B$33:$B$776,D$11)+'СЕТ СН'!$F$9+СВЦЭМ!$D$10+'СЕТ СН'!$F$6-'СЕТ СН'!$F$19</f>
        <v>1018.40193627</v>
      </c>
      <c r="E19" s="36">
        <f>SUMIFS(СВЦЭМ!$C$33:$C$776,СВЦЭМ!$A$33:$A$776,$A19,СВЦЭМ!$B$33:$B$776,E$11)+'СЕТ СН'!$F$9+СВЦЭМ!$D$10+'СЕТ СН'!$F$6-'СЕТ СН'!$F$19</f>
        <v>1041.4451175300001</v>
      </c>
      <c r="F19" s="36">
        <f>SUMIFS(СВЦЭМ!$C$33:$C$776,СВЦЭМ!$A$33:$A$776,$A19,СВЦЭМ!$B$33:$B$776,F$11)+'СЕТ СН'!$F$9+СВЦЭМ!$D$10+'СЕТ СН'!$F$6-'СЕТ СН'!$F$19</f>
        <v>1043.02073047</v>
      </c>
      <c r="G19" s="36">
        <f>SUMIFS(СВЦЭМ!$C$33:$C$776,СВЦЭМ!$A$33:$A$776,$A19,СВЦЭМ!$B$33:$B$776,G$11)+'СЕТ СН'!$F$9+СВЦЭМ!$D$10+'СЕТ СН'!$F$6-'СЕТ СН'!$F$19</f>
        <v>1034.94139277</v>
      </c>
      <c r="H19" s="36">
        <f>SUMIFS(СВЦЭМ!$C$33:$C$776,СВЦЭМ!$A$33:$A$776,$A19,СВЦЭМ!$B$33:$B$776,H$11)+'СЕТ СН'!$F$9+СВЦЭМ!$D$10+'СЕТ СН'!$F$6-'СЕТ СН'!$F$19</f>
        <v>1014.96321564</v>
      </c>
      <c r="I19" s="36">
        <f>SUMIFS(СВЦЭМ!$C$33:$C$776,СВЦЭМ!$A$33:$A$776,$A19,СВЦЭМ!$B$33:$B$776,I$11)+'СЕТ СН'!$F$9+СВЦЭМ!$D$10+'СЕТ СН'!$F$6-'СЕТ СН'!$F$19</f>
        <v>994.24593502000005</v>
      </c>
      <c r="J19" s="36">
        <f>SUMIFS(СВЦЭМ!$C$33:$C$776,СВЦЭМ!$A$33:$A$776,$A19,СВЦЭМ!$B$33:$B$776,J$11)+'СЕТ СН'!$F$9+СВЦЭМ!$D$10+'СЕТ СН'!$F$6-'СЕТ СН'!$F$19</f>
        <v>960.90105633999997</v>
      </c>
      <c r="K19" s="36">
        <f>SUMIFS(СВЦЭМ!$C$33:$C$776,СВЦЭМ!$A$33:$A$776,$A19,СВЦЭМ!$B$33:$B$776,K$11)+'СЕТ СН'!$F$9+СВЦЭМ!$D$10+'СЕТ СН'!$F$6-'СЕТ СН'!$F$19</f>
        <v>941.36444271000005</v>
      </c>
      <c r="L19" s="36">
        <f>SUMIFS(СВЦЭМ!$C$33:$C$776,СВЦЭМ!$A$33:$A$776,$A19,СВЦЭМ!$B$33:$B$776,L$11)+'СЕТ СН'!$F$9+СВЦЭМ!$D$10+'СЕТ СН'!$F$6-'СЕТ СН'!$F$19</f>
        <v>924.96176414000001</v>
      </c>
      <c r="M19" s="36">
        <f>SUMIFS(СВЦЭМ!$C$33:$C$776,СВЦЭМ!$A$33:$A$776,$A19,СВЦЭМ!$B$33:$B$776,M$11)+'СЕТ СН'!$F$9+СВЦЭМ!$D$10+'СЕТ СН'!$F$6-'СЕТ СН'!$F$19</f>
        <v>915.08328142000005</v>
      </c>
      <c r="N19" s="36">
        <f>SUMIFS(СВЦЭМ!$C$33:$C$776,СВЦЭМ!$A$33:$A$776,$A19,СВЦЭМ!$B$33:$B$776,N$11)+'СЕТ СН'!$F$9+СВЦЭМ!$D$10+'СЕТ СН'!$F$6-'СЕТ СН'!$F$19</f>
        <v>923.79014663999999</v>
      </c>
      <c r="O19" s="36">
        <f>SUMIFS(СВЦЭМ!$C$33:$C$776,СВЦЭМ!$A$33:$A$776,$A19,СВЦЭМ!$B$33:$B$776,O$11)+'СЕТ СН'!$F$9+СВЦЭМ!$D$10+'СЕТ СН'!$F$6-'СЕТ СН'!$F$19</f>
        <v>929.39333160000001</v>
      </c>
      <c r="P19" s="36">
        <f>SUMIFS(СВЦЭМ!$C$33:$C$776,СВЦЭМ!$A$33:$A$776,$A19,СВЦЭМ!$B$33:$B$776,P$11)+'СЕТ СН'!$F$9+СВЦЭМ!$D$10+'СЕТ СН'!$F$6-'СЕТ СН'!$F$19</f>
        <v>937.34888473000001</v>
      </c>
      <c r="Q19" s="36">
        <f>SUMIFS(СВЦЭМ!$C$33:$C$776,СВЦЭМ!$A$33:$A$776,$A19,СВЦЭМ!$B$33:$B$776,Q$11)+'СЕТ СН'!$F$9+СВЦЭМ!$D$10+'СЕТ СН'!$F$6-'СЕТ СН'!$F$19</f>
        <v>943.93509791999998</v>
      </c>
      <c r="R19" s="36">
        <f>SUMIFS(СВЦЭМ!$C$33:$C$776,СВЦЭМ!$A$33:$A$776,$A19,СВЦЭМ!$B$33:$B$776,R$11)+'СЕТ СН'!$F$9+СВЦЭМ!$D$10+'СЕТ СН'!$F$6-'СЕТ СН'!$F$19</f>
        <v>943.22531361000006</v>
      </c>
      <c r="S19" s="36">
        <f>SUMIFS(СВЦЭМ!$C$33:$C$776,СВЦЭМ!$A$33:$A$776,$A19,СВЦЭМ!$B$33:$B$776,S$11)+'СЕТ СН'!$F$9+СВЦЭМ!$D$10+'СЕТ СН'!$F$6-'СЕТ СН'!$F$19</f>
        <v>925.53592684</v>
      </c>
      <c r="T19" s="36">
        <f>SUMIFS(СВЦЭМ!$C$33:$C$776,СВЦЭМ!$A$33:$A$776,$A19,СВЦЭМ!$B$33:$B$776,T$11)+'СЕТ СН'!$F$9+СВЦЭМ!$D$10+'СЕТ СН'!$F$6-'СЕТ СН'!$F$19</f>
        <v>884.83401461000005</v>
      </c>
      <c r="U19" s="36">
        <f>SUMIFS(СВЦЭМ!$C$33:$C$776,СВЦЭМ!$A$33:$A$776,$A19,СВЦЭМ!$B$33:$B$776,U$11)+'СЕТ СН'!$F$9+СВЦЭМ!$D$10+'СЕТ СН'!$F$6-'СЕТ СН'!$F$19</f>
        <v>895.82164848000002</v>
      </c>
      <c r="V19" s="36">
        <f>SUMIFS(СВЦЭМ!$C$33:$C$776,СВЦЭМ!$A$33:$A$776,$A19,СВЦЭМ!$B$33:$B$776,V$11)+'СЕТ СН'!$F$9+СВЦЭМ!$D$10+'СЕТ СН'!$F$6-'СЕТ СН'!$F$19</f>
        <v>924.94815819000007</v>
      </c>
      <c r="W19" s="36">
        <f>SUMIFS(СВЦЭМ!$C$33:$C$776,СВЦЭМ!$A$33:$A$776,$A19,СВЦЭМ!$B$33:$B$776,W$11)+'СЕТ СН'!$F$9+СВЦЭМ!$D$10+'СЕТ СН'!$F$6-'СЕТ СН'!$F$19</f>
        <v>939.33301013000005</v>
      </c>
      <c r="X19" s="36">
        <f>SUMIFS(СВЦЭМ!$C$33:$C$776,СВЦЭМ!$A$33:$A$776,$A19,СВЦЭМ!$B$33:$B$776,X$11)+'СЕТ СН'!$F$9+СВЦЭМ!$D$10+'СЕТ СН'!$F$6-'СЕТ СН'!$F$19</f>
        <v>960.45892320999997</v>
      </c>
      <c r="Y19" s="36">
        <f>SUMIFS(СВЦЭМ!$C$33:$C$776,СВЦЭМ!$A$33:$A$776,$A19,СВЦЭМ!$B$33:$B$776,Y$11)+'СЕТ СН'!$F$9+СВЦЭМ!$D$10+'СЕТ СН'!$F$6-'СЕТ СН'!$F$19</f>
        <v>970.56508795000002</v>
      </c>
    </row>
    <row r="20" spans="1:25" ht="15.5" x14ac:dyDescent="0.25">
      <c r="A20" s="35">
        <f t="shared" si="0"/>
        <v>43839</v>
      </c>
      <c r="B20" s="36">
        <f>SUMIFS(СВЦЭМ!$C$33:$C$776,СВЦЭМ!$A$33:$A$776,$A20,СВЦЭМ!$B$33:$B$776,B$11)+'СЕТ СН'!$F$9+СВЦЭМ!$D$10+'СЕТ СН'!$F$6-'СЕТ СН'!$F$19</f>
        <v>946.27843660999997</v>
      </c>
      <c r="C20" s="36">
        <f>SUMIFS(СВЦЭМ!$C$33:$C$776,СВЦЭМ!$A$33:$A$776,$A20,СВЦЭМ!$B$33:$B$776,C$11)+'СЕТ СН'!$F$9+СВЦЭМ!$D$10+'СЕТ СН'!$F$6-'СЕТ СН'!$F$19</f>
        <v>949.75988259999997</v>
      </c>
      <c r="D20" s="36">
        <f>SUMIFS(СВЦЭМ!$C$33:$C$776,СВЦЭМ!$A$33:$A$776,$A20,СВЦЭМ!$B$33:$B$776,D$11)+'СЕТ СН'!$F$9+СВЦЭМ!$D$10+'СЕТ СН'!$F$6-'СЕТ СН'!$F$19</f>
        <v>974.55495693</v>
      </c>
      <c r="E20" s="36">
        <f>SUMIFS(СВЦЭМ!$C$33:$C$776,СВЦЭМ!$A$33:$A$776,$A20,СВЦЭМ!$B$33:$B$776,E$11)+'СЕТ СН'!$F$9+СВЦЭМ!$D$10+'СЕТ СН'!$F$6-'СЕТ СН'!$F$19</f>
        <v>981.12959264000006</v>
      </c>
      <c r="F20" s="36">
        <f>SUMIFS(СВЦЭМ!$C$33:$C$776,СВЦЭМ!$A$33:$A$776,$A20,СВЦЭМ!$B$33:$B$776,F$11)+'СЕТ СН'!$F$9+СВЦЭМ!$D$10+'СЕТ СН'!$F$6-'СЕТ СН'!$F$19</f>
        <v>982.02706155999999</v>
      </c>
      <c r="G20" s="36">
        <f>SUMIFS(СВЦЭМ!$C$33:$C$776,СВЦЭМ!$A$33:$A$776,$A20,СВЦЭМ!$B$33:$B$776,G$11)+'СЕТ СН'!$F$9+СВЦЭМ!$D$10+'СЕТ СН'!$F$6-'СЕТ СН'!$F$19</f>
        <v>978.28334738000001</v>
      </c>
      <c r="H20" s="36">
        <f>SUMIFS(СВЦЭМ!$C$33:$C$776,СВЦЭМ!$A$33:$A$776,$A20,СВЦЭМ!$B$33:$B$776,H$11)+'СЕТ СН'!$F$9+СВЦЭМ!$D$10+'СЕТ СН'!$F$6-'СЕТ СН'!$F$19</f>
        <v>926.84918422999999</v>
      </c>
      <c r="I20" s="36">
        <f>SUMIFS(СВЦЭМ!$C$33:$C$776,СВЦЭМ!$A$33:$A$776,$A20,СВЦЭМ!$B$33:$B$776,I$11)+'СЕТ СН'!$F$9+СВЦЭМ!$D$10+'СЕТ СН'!$F$6-'СЕТ СН'!$F$19</f>
        <v>902.41304152999999</v>
      </c>
      <c r="J20" s="36">
        <f>SUMIFS(СВЦЭМ!$C$33:$C$776,СВЦЭМ!$A$33:$A$776,$A20,СВЦЭМ!$B$33:$B$776,J$11)+'СЕТ СН'!$F$9+СВЦЭМ!$D$10+'СЕТ СН'!$F$6-'СЕТ СН'!$F$19</f>
        <v>882.36857602999999</v>
      </c>
      <c r="K20" s="36">
        <f>SUMIFS(СВЦЭМ!$C$33:$C$776,СВЦЭМ!$A$33:$A$776,$A20,СВЦЭМ!$B$33:$B$776,K$11)+'СЕТ СН'!$F$9+СВЦЭМ!$D$10+'СЕТ СН'!$F$6-'СЕТ СН'!$F$19</f>
        <v>878.31142093000005</v>
      </c>
      <c r="L20" s="36">
        <f>SUMIFS(СВЦЭМ!$C$33:$C$776,СВЦЭМ!$A$33:$A$776,$A20,СВЦЭМ!$B$33:$B$776,L$11)+'СЕТ СН'!$F$9+СВЦЭМ!$D$10+'СЕТ СН'!$F$6-'СЕТ СН'!$F$19</f>
        <v>876.44920875000003</v>
      </c>
      <c r="M20" s="36">
        <f>SUMIFS(СВЦЭМ!$C$33:$C$776,СВЦЭМ!$A$33:$A$776,$A20,СВЦЭМ!$B$33:$B$776,M$11)+'СЕТ СН'!$F$9+СВЦЭМ!$D$10+'СЕТ СН'!$F$6-'СЕТ СН'!$F$19</f>
        <v>890.17836267999996</v>
      </c>
      <c r="N20" s="36">
        <f>SUMIFS(СВЦЭМ!$C$33:$C$776,СВЦЭМ!$A$33:$A$776,$A20,СВЦЭМ!$B$33:$B$776,N$11)+'СЕТ СН'!$F$9+СВЦЭМ!$D$10+'СЕТ СН'!$F$6-'СЕТ СН'!$F$19</f>
        <v>910.50912195000001</v>
      </c>
      <c r="O20" s="36">
        <f>SUMIFS(СВЦЭМ!$C$33:$C$776,СВЦЭМ!$A$33:$A$776,$A20,СВЦЭМ!$B$33:$B$776,O$11)+'СЕТ СН'!$F$9+СВЦЭМ!$D$10+'СЕТ СН'!$F$6-'СЕТ СН'!$F$19</f>
        <v>926.29080956999996</v>
      </c>
      <c r="P20" s="36">
        <f>SUMIFS(СВЦЭМ!$C$33:$C$776,СВЦЭМ!$A$33:$A$776,$A20,СВЦЭМ!$B$33:$B$776,P$11)+'СЕТ СН'!$F$9+СВЦЭМ!$D$10+'СЕТ СН'!$F$6-'СЕТ СН'!$F$19</f>
        <v>944.53754383</v>
      </c>
      <c r="Q20" s="36">
        <f>SUMIFS(СВЦЭМ!$C$33:$C$776,СВЦЭМ!$A$33:$A$776,$A20,СВЦЭМ!$B$33:$B$776,Q$11)+'СЕТ СН'!$F$9+СВЦЭМ!$D$10+'СЕТ СН'!$F$6-'СЕТ СН'!$F$19</f>
        <v>953.22659205000002</v>
      </c>
      <c r="R20" s="36">
        <f>SUMIFS(СВЦЭМ!$C$33:$C$776,СВЦЭМ!$A$33:$A$776,$A20,СВЦЭМ!$B$33:$B$776,R$11)+'СЕТ СН'!$F$9+СВЦЭМ!$D$10+'СЕТ СН'!$F$6-'СЕТ СН'!$F$19</f>
        <v>945.02147477000005</v>
      </c>
      <c r="S20" s="36">
        <f>SUMIFS(СВЦЭМ!$C$33:$C$776,СВЦЭМ!$A$33:$A$776,$A20,СВЦЭМ!$B$33:$B$776,S$11)+'СЕТ СН'!$F$9+СВЦЭМ!$D$10+'СЕТ СН'!$F$6-'СЕТ СН'!$F$19</f>
        <v>934.40907727000001</v>
      </c>
      <c r="T20" s="36">
        <f>SUMIFS(СВЦЭМ!$C$33:$C$776,СВЦЭМ!$A$33:$A$776,$A20,СВЦЭМ!$B$33:$B$776,T$11)+'СЕТ СН'!$F$9+СВЦЭМ!$D$10+'СЕТ СН'!$F$6-'СЕТ СН'!$F$19</f>
        <v>884.34597056999996</v>
      </c>
      <c r="U20" s="36">
        <f>SUMIFS(СВЦЭМ!$C$33:$C$776,СВЦЭМ!$A$33:$A$776,$A20,СВЦЭМ!$B$33:$B$776,U$11)+'СЕТ СН'!$F$9+СВЦЭМ!$D$10+'СЕТ СН'!$F$6-'СЕТ СН'!$F$19</f>
        <v>890.37250476999998</v>
      </c>
      <c r="V20" s="36">
        <f>SUMIFS(СВЦЭМ!$C$33:$C$776,СВЦЭМ!$A$33:$A$776,$A20,СВЦЭМ!$B$33:$B$776,V$11)+'СЕТ СН'!$F$9+СВЦЭМ!$D$10+'СЕТ СН'!$F$6-'СЕТ СН'!$F$19</f>
        <v>922.74369063000006</v>
      </c>
      <c r="W20" s="36">
        <f>SUMIFS(СВЦЭМ!$C$33:$C$776,СВЦЭМ!$A$33:$A$776,$A20,СВЦЭМ!$B$33:$B$776,W$11)+'СЕТ СН'!$F$9+СВЦЭМ!$D$10+'СЕТ СН'!$F$6-'СЕТ СН'!$F$19</f>
        <v>939.57655031000002</v>
      </c>
      <c r="X20" s="36">
        <f>SUMIFS(СВЦЭМ!$C$33:$C$776,СВЦЭМ!$A$33:$A$776,$A20,СВЦЭМ!$B$33:$B$776,X$11)+'СЕТ СН'!$F$9+СВЦЭМ!$D$10+'СЕТ СН'!$F$6-'СЕТ СН'!$F$19</f>
        <v>943.99056779</v>
      </c>
      <c r="Y20" s="36">
        <f>SUMIFS(СВЦЭМ!$C$33:$C$776,СВЦЭМ!$A$33:$A$776,$A20,СВЦЭМ!$B$33:$B$776,Y$11)+'СЕТ СН'!$F$9+СВЦЭМ!$D$10+'СЕТ СН'!$F$6-'СЕТ СН'!$F$19</f>
        <v>965.41967639000006</v>
      </c>
    </row>
    <row r="21" spans="1:25" ht="15.5" x14ac:dyDescent="0.25">
      <c r="A21" s="35">
        <f t="shared" si="0"/>
        <v>43840</v>
      </c>
      <c r="B21" s="36">
        <f>SUMIFS(СВЦЭМ!$C$33:$C$776,СВЦЭМ!$A$33:$A$776,$A21,СВЦЭМ!$B$33:$B$776,B$11)+'СЕТ СН'!$F$9+СВЦЭМ!$D$10+'СЕТ СН'!$F$6-'СЕТ СН'!$F$19</f>
        <v>963.56460268000001</v>
      </c>
      <c r="C21" s="36">
        <f>SUMIFS(СВЦЭМ!$C$33:$C$776,СВЦЭМ!$A$33:$A$776,$A21,СВЦЭМ!$B$33:$B$776,C$11)+'СЕТ СН'!$F$9+СВЦЭМ!$D$10+'СЕТ СН'!$F$6-'СЕТ СН'!$F$19</f>
        <v>977.47311653999998</v>
      </c>
      <c r="D21" s="36">
        <f>SUMIFS(СВЦЭМ!$C$33:$C$776,СВЦЭМ!$A$33:$A$776,$A21,СВЦЭМ!$B$33:$B$776,D$11)+'СЕТ СН'!$F$9+СВЦЭМ!$D$10+'СЕТ СН'!$F$6-'СЕТ СН'!$F$19</f>
        <v>990.27909823000005</v>
      </c>
      <c r="E21" s="36">
        <f>SUMIFS(СВЦЭМ!$C$33:$C$776,СВЦЭМ!$A$33:$A$776,$A21,СВЦЭМ!$B$33:$B$776,E$11)+'СЕТ СН'!$F$9+СВЦЭМ!$D$10+'СЕТ СН'!$F$6-'СЕТ СН'!$F$19</f>
        <v>992.39271498000005</v>
      </c>
      <c r="F21" s="36">
        <f>SUMIFS(СВЦЭМ!$C$33:$C$776,СВЦЭМ!$A$33:$A$776,$A21,СВЦЭМ!$B$33:$B$776,F$11)+'СЕТ СН'!$F$9+СВЦЭМ!$D$10+'СЕТ СН'!$F$6-'СЕТ СН'!$F$19</f>
        <v>978.6808479</v>
      </c>
      <c r="G21" s="36">
        <f>SUMIFS(СВЦЭМ!$C$33:$C$776,СВЦЭМ!$A$33:$A$776,$A21,СВЦЭМ!$B$33:$B$776,G$11)+'СЕТ СН'!$F$9+СВЦЭМ!$D$10+'СЕТ СН'!$F$6-'СЕТ СН'!$F$19</f>
        <v>963.00378561000002</v>
      </c>
      <c r="H21" s="36">
        <f>SUMIFS(СВЦЭМ!$C$33:$C$776,СВЦЭМ!$A$33:$A$776,$A21,СВЦЭМ!$B$33:$B$776,H$11)+'СЕТ СН'!$F$9+СВЦЭМ!$D$10+'СЕТ СН'!$F$6-'СЕТ СН'!$F$19</f>
        <v>934.04195902000004</v>
      </c>
      <c r="I21" s="36">
        <f>SUMIFS(СВЦЭМ!$C$33:$C$776,СВЦЭМ!$A$33:$A$776,$A21,СВЦЭМ!$B$33:$B$776,I$11)+'СЕТ СН'!$F$9+СВЦЭМ!$D$10+'СЕТ СН'!$F$6-'СЕТ СН'!$F$19</f>
        <v>898.25958994999996</v>
      </c>
      <c r="J21" s="36">
        <f>SUMIFS(СВЦЭМ!$C$33:$C$776,СВЦЭМ!$A$33:$A$776,$A21,СВЦЭМ!$B$33:$B$776,J$11)+'СЕТ СН'!$F$9+СВЦЭМ!$D$10+'СЕТ СН'!$F$6-'СЕТ СН'!$F$19</f>
        <v>897.00977834000003</v>
      </c>
      <c r="K21" s="36">
        <f>SUMIFS(СВЦЭМ!$C$33:$C$776,СВЦЭМ!$A$33:$A$776,$A21,СВЦЭМ!$B$33:$B$776,K$11)+'СЕТ СН'!$F$9+СВЦЭМ!$D$10+'СЕТ СН'!$F$6-'СЕТ СН'!$F$19</f>
        <v>887.78967705000002</v>
      </c>
      <c r="L21" s="36">
        <f>SUMIFS(СВЦЭМ!$C$33:$C$776,СВЦЭМ!$A$33:$A$776,$A21,СВЦЭМ!$B$33:$B$776,L$11)+'СЕТ СН'!$F$9+СВЦЭМ!$D$10+'СЕТ СН'!$F$6-'СЕТ СН'!$F$19</f>
        <v>882.23297269</v>
      </c>
      <c r="M21" s="36">
        <f>SUMIFS(СВЦЭМ!$C$33:$C$776,СВЦЭМ!$A$33:$A$776,$A21,СВЦЭМ!$B$33:$B$776,M$11)+'СЕТ СН'!$F$9+СВЦЭМ!$D$10+'СЕТ СН'!$F$6-'СЕТ СН'!$F$19</f>
        <v>887.56204044000003</v>
      </c>
      <c r="N21" s="36">
        <f>SUMIFS(СВЦЭМ!$C$33:$C$776,СВЦЭМ!$A$33:$A$776,$A21,СВЦЭМ!$B$33:$B$776,N$11)+'СЕТ СН'!$F$9+СВЦЭМ!$D$10+'СЕТ СН'!$F$6-'СЕТ СН'!$F$19</f>
        <v>896.99319695999998</v>
      </c>
      <c r="O21" s="36">
        <f>SUMIFS(СВЦЭМ!$C$33:$C$776,СВЦЭМ!$A$33:$A$776,$A21,СВЦЭМ!$B$33:$B$776,O$11)+'СЕТ СН'!$F$9+СВЦЭМ!$D$10+'СЕТ СН'!$F$6-'СЕТ СН'!$F$19</f>
        <v>900.27685758000007</v>
      </c>
      <c r="P21" s="36">
        <f>SUMIFS(СВЦЭМ!$C$33:$C$776,СВЦЭМ!$A$33:$A$776,$A21,СВЦЭМ!$B$33:$B$776,P$11)+'СЕТ СН'!$F$9+СВЦЭМ!$D$10+'СЕТ СН'!$F$6-'СЕТ СН'!$F$19</f>
        <v>909.55610509000007</v>
      </c>
      <c r="Q21" s="36">
        <f>SUMIFS(СВЦЭМ!$C$33:$C$776,СВЦЭМ!$A$33:$A$776,$A21,СВЦЭМ!$B$33:$B$776,Q$11)+'СЕТ СН'!$F$9+СВЦЭМ!$D$10+'СЕТ СН'!$F$6-'СЕТ СН'!$F$19</f>
        <v>912.41338863999999</v>
      </c>
      <c r="R21" s="36">
        <f>SUMIFS(СВЦЭМ!$C$33:$C$776,СВЦЭМ!$A$33:$A$776,$A21,СВЦЭМ!$B$33:$B$776,R$11)+'СЕТ СН'!$F$9+СВЦЭМ!$D$10+'СЕТ СН'!$F$6-'СЕТ СН'!$F$19</f>
        <v>905.69143773000008</v>
      </c>
      <c r="S21" s="36">
        <f>SUMIFS(СВЦЭМ!$C$33:$C$776,СВЦЭМ!$A$33:$A$776,$A21,СВЦЭМ!$B$33:$B$776,S$11)+'СЕТ СН'!$F$9+СВЦЭМ!$D$10+'СЕТ СН'!$F$6-'СЕТ СН'!$F$19</f>
        <v>896.03206867000006</v>
      </c>
      <c r="T21" s="36">
        <f>SUMIFS(СВЦЭМ!$C$33:$C$776,СВЦЭМ!$A$33:$A$776,$A21,СВЦЭМ!$B$33:$B$776,T$11)+'СЕТ СН'!$F$9+СВЦЭМ!$D$10+'СЕТ СН'!$F$6-'СЕТ СН'!$F$19</f>
        <v>856.84539202999997</v>
      </c>
      <c r="U21" s="36">
        <f>SUMIFS(СВЦЭМ!$C$33:$C$776,СВЦЭМ!$A$33:$A$776,$A21,СВЦЭМ!$B$33:$B$776,U$11)+'СЕТ СН'!$F$9+СВЦЭМ!$D$10+'СЕТ СН'!$F$6-'СЕТ СН'!$F$19</f>
        <v>859.68091938999999</v>
      </c>
      <c r="V21" s="36">
        <f>SUMIFS(СВЦЭМ!$C$33:$C$776,СВЦЭМ!$A$33:$A$776,$A21,СВЦЭМ!$B$33:$B$776,V$11)+'СЕТ СН'!$F$9+СВЦЭМ!$D$10+'СЕТ СН'!$F$6-'СЕТ СН'!$F$19</f>
        <v>883.33882717000006</v>
      </c>
      <c r="W21" s="36">
        <f>SUMIFS(СВЦЭМ!$C$33:$C$776,СВЦЭМ!$A$33:$A$776,$A21,СВЦЭМ!$B$33:$B$776,W$11)+'СЕТ СН'!$F$9+СВЦЭМ!$D$10+'СЕТ СН'!$F$6-'СЕТ СН'!$F$19</f>
        <v>893.68576338000003</v>
      </c>
      <c r="X21" s="36">
        <f>SUMIFS(СВЦЭМ!$C$33:$C$776,СВЦЭМ!$A$33:$A$776,$A21,СВЦЭМ!$B$33:$B$776,X$11)+'СЕТ СН'!$F$9+СВЦЭМ!$D$10+'СЕТ СН'!$F$6-'СЕТ СН'!$F$19</f>
        <v>900.75475251</v>
      </c>
      <c r="Y21" s="36">
        <f>SUMIFS(СВЦЭМ!$C$33:$C$776,СВЦЭМ!$A$33:$A$776,$A21,СВЦЭМ!$B$33:$B$776,Y$11)+'СЕТ СН'!$F$9+СВЦЭМ!$D$10+'СЕТ СН'!$F$6-'СЕТ СН'!$F$19</f>
        <v>913.58105949000003</v>
      </c>
    </row>
    <row r="22" spans="1:25" ht="15.5" x14ac:dyDescent="0.25">
      <c r="A22" s="35">
        <f t="shared" si="0"/>
        <v>43841</v>
      </c>
      <c r="B22" s="36">
        <f>SUMIFS(СВЦЭМ!$C$33:$C$776,СВЦЭМ!$A$33:$A$776,$A22,СВЦЭМ!$B$33:$B$776,B$11)+'СЕТ СН'!$F$9+СВЦЭМ!$D$10+'СЕТ СН'!$F$6-'СЕТ СН'!$F$19</f>
        <v>905.42795488000002</v>
      </c>
      <c r="C22" s="36">
        <f>SUMIFS(СВЦЭМ!$C$33:$C$776,СВЦЭМ!$A$33:$A$776,$A22,СВЦЭМ!$B$33:$B$776,C$11)+'СЕТ СН'!$F$9+СВЦЭМ!$D$10+'СЕТ СН'!$F$6-'СЕТ СН'!$F$19</f>
        <v>929.12337648000005</v>
      </c>
      <c r="D22" s="36">
        <f>SUMIFS(СВЦЭМ!$C$33:$C$776,СВЦЭМ!$A$33:$A$776,$A22,СВЦЭМ!$B$33:$B$776,D$11)+'СЕТ СН'!$F$9+СВЦЭМ!$D$10+'СЕТ СН'!$F$6-'СЕТ СН'!$F$19</f>
        <v>955.32184102999997</v>
      </c>
      <c r="E22" s="36">
        <f>SUMIFS(СВЦЭМ!$C$33:$C$776,СВЦЭМ!$A$33:$A$776,$A22,СВЦЭМ!$B$33:$B$776,E$11)+'СЕТ СН'!$F$9+СВЦЭМ!$D$10+'СЕТ СН'!$F$6-'СЕТ СН'!$F$19</f>
        <v>973.39877782999997</v>
      </c>
      <c r="F22" s="36">
        <f>SUMIFS(СВЦЭМ!$C$33:$C$776,СВЦЭМ!$A$33:$A$776,$A22,СВЦЭМ!$B$33:$B$776,F$11)+'СЕТ СН'!$F$9+СВЦЭМ!$D$10+'СЕТ СН'!$F$6-'СЕТ СН'!$F$19</f>
        <v>982.40903923000008</v>
      </c>
      <c r="G22" s="36">
        <f>SUMIFS(СВЦЭМ!$C$33:$C$776,СВЦЭМ!$A$33:$A$776,$A22,СВЦЭМ!$B$33:$B$776,G$11)+'СЕТ СН'!$F$9+СВЦЭМ!$D$10+'СЕТ СН'!$F$6-'СЕТ СН'!$F$19</f>
        <v>986.33072434000007</v>
      </c>
      <c r="H22" s="36">
        <f>SUMIFS(СВЦЭМ!$C$33:$C$776,СВЦЭМ!$A$33:$A$776,$A22,СВЦЭМ!$B$33:$B$776,H$11)+'СЕТ СН'!$F$9+СВЦЭМ!$D$10+'СЕТ СН'!$F$6-'СЕТ СН'!$F$19</f>
        <v>968.55876411999998</v>
      </c>
      <c r="I22" s="36">
        <f>SUMIFS(СВЦЭМ!$C$33:$C$776,СВЦЭМ!$A$33:$A$776,$A22,СВЦЭМ!$B$33:$B$776,I$11)+'СЕТ СН'!$F$9+СВЦЭМ!$D$10+'СЕТ СН'!$F$6-'СЕТ СН'!$F$19</f>
        <v>954.00519126000006</v>
      </c>
      <c r="J22" s="36">
        <f>SUMIFS(СВЦЭМ!$C$33:$C$776,СВЦЭМ!$A$33:$A$776,$A22,СВЦЭМ!$B$33:$B$776,J$11)+'СЕТ СН'!$F$9+СВЦЭМ!$D$10+'СЕТ СН'!$F$6-'СЕТ СН'!$F$19</f>
        <v>925.72411188000001</v>
      </c>
      <c r="K22" s="36">
        <f>SUMIFS(СВЦЭМ!$C$33:$C$776,СВЦЭМ!$A$33:$A$776,$A22,СВЦЭМ!$B$33:$B$776,K$11)+'СЕТ СН'!$F$9+СВЦЭМ!$D$10+'СЕТ СН'!$F$6-'СЕТ СН'!$F$19</f>
        <v>902.14820537000003</v>
      </c>
      <c r="L22" s="36">
        <f>SUMIFS(СВЦЭМ!$C$33:$C$776,СВЦЭМ!$A$33:$A$776,$A22,СВЦЭМ!$B$33:$B$776,L$11)+'СЕТ СН'!$F$9+СВЦЭМ!$D$10+'СЕТ СН'!$F$6-'СЕТ СН'!$F$19</f>
        <v>892.01833933</v>
      </c>
      <c r="M22" s="36">
        <f>SUMIFS(СВЦЭМ!$C$33:$C$776,СВЦЭМ!$A$33:$A$776,$A22,СВЦЭМ!$B$33:$B$776,M$11)+'СЕТ СН'!$F$9+СВЦЭМ!$D$10+'СЕТ СН'!$F$6-'СЕТ СН'!$F$19</f>
        <v>890.62439211000003</v>
      </c>
      <c r="N22" s="36">
        <f>SUMIFS(СВЦЭМ!$C$33:$C$776,СВЦЭМ!$A$33:$A$776,$A22,СВЦЭМ!$B$33:$B$776,N$11)+'СЕТ СН'!$F$9+СВЦЭМ!$D$10+'СЕТ СН'!$F$6-'СЕТ СН'!$F$19</f>
        <v>898.04761759999997</v>
      </c>
      <c r="O22" s="36">
        <f>SUMIFS(СВЦЭМ!$C$33:$C$776,СВЦЭМ!$A$33:$A$776,$A22,СВЦЭМ!$B$33:$B$776,O$11)+'СЕТ СН'!$F$9+СВЦЭМ!$D$10+'СЕТ СН'!$F$6-'СЕТ СН'!$F$19</f>
        <v>905.09564391000004</v>
      </c>
      <c r="P22" s="36">
        <f>SUMIFS(СВЦЭМ!$C$33:$C$776,СВЦЭМ!$A$33:$A$776,$A22,СВЦЭМ!$B$33:$B$776,P$11)+'СЕТ СН'!$F$9+СВЦЭМ!$D$10+'СЕТ СН'!$F$6-'СЕТ СН'!$F$19</f>
        <v>920.96211630000005</v>
      </c>
      <c r="Q22" s="36">
        <f>SUMIFS(СВЦЭМ!$C$33:$C$776,СВЦЭМ!$A$33:$A$776,$A22,СВЦЭМ!$B$33:$B$776,Q$11)+'СЕТ СН'!$F$9+СВЦЭМ!$D$10+'СЕТ СН'!$F$6-'СЕТ СН'!$F$19</f>
        <v>920.16692649000004</v>
      </c>
      <c r="R22" s="36">
        <f>SUMIFS(СВЦЭМ!$C$33:$C$776,СВЦЭМ!$A$33:$A$776,$A22,СВЦЭМ!$B$33:$B$776,R$11)+'СЕТ СН'!$F$9+СВЦЭМ!$D$10+'СЕТ СН'!$F$6-'СЕТ СН'!$F$19</f>
        <v>910.14706634000004</v>
      </c>
      <c r="S22" s="36">
        <f>SUMIFS(СВЦЭМ!$C$33:$C$776,СВЦЭМ!$A$33:$A$776,$A22,СВЦЭМ!$B$33:$B$776,S$11)+'СЕТ СН'!$F$9+СВЦЭМ!$D$10+'СЕТ СН'!$F$6-'СЕТ СН'!$F$19</f>
        <v>891.34448994000002</v>
      </c>
      <c r="T22" s="36">
        <f>SUMIFS(СВЦЭМ!$C$33:$C$776,СВЦЭМ!$A$33:$A$776,$A22,СВЦЭМ!$B$33:$B$776,T$11)+'СЕТ СН'!$F$9+СВЦЭМ!$D$10+'СЕТ СН'!$F$6-'СЕТ СН'!$F$19</f>
        <v>860.24940574000004</v>
      </c>
      <c r="U22" s="36">
        <f>SUMIFS(СВЦЭМ!$C$33:$C$776,СВЦЭМ!$A$33:$A$776,$A22,СВЦЭМ!$B$33:$B$776,U$11)+'СЕТ СН'!$F$9+СВЦЭМ!$D$10+'СЕТ СН'!$F$6-'СЕТ СН'!$F$19</f>
        <v>866.60410595000008</v>
      </c>
      <c r="V22" s="36">
        <f>SUMIFS(СВЦЭМ!$C$33:$C$776,СВЦЭМ!$A$33:$A$776,$A22,СВЦЭМ!$B$33:$B$776,V$11)+'СЕТ СН'!$F$9+СВЦЭМ!$D$10+'СЕТ СН'!$F$6-'СЕТ СН'!$F$19</f>
        <v>899.20707268000001</v>
      </c>
      <c r="W22" s="36">
        <f>SUMIFS(СВЦЭМ!$C$33:$C$776,СВЦЭМ!$A$33:$A$776,$A22,СВЦЭМ!$B$33:$B$776,W$11)+'СЕТ СН'!$F$9+СВЦЭМ!$D$10+'СЕТ СН'!$F$6-'СЕТ СН'!$F$19</f>
        <v>912.21802407000007</v>
      </c>
      <c r="X22" s="36">
        <f>SUMIFS(СВЦЭМ!$C$33:$C$776,СВЦЭМ!$A$33:$A$776,$A22,СВЦЭМ!$B$33:$B$776,X$11)+'СЕТ СН'!$F$9+СВЦЭМ!$D$10+'СЕТ СН'!$F$6-'СЕТ СН'!$F$19</f>
        <v>934.52593165000008</v>
      </c>
      <c r="Y22" s="36">
        <f>SUMIFS(СВЦЭМ!$C$33:$C$776,СВЦЭМ!$A$33:$A$776,$A22,СВЦЭМ!$B$33:$B$776,Y$11)+'СЕТ СН'!$F$9+СВЦЭМ!$D$10+'СЕТ СН'!$F$6-'СЕТ СН'!$F$19</f>
        <v>947.98029783000004</v>
      </c>
    </row>
    <row r="23" spans="1:25" ht="15.5" x14ac:dyDescent="0.25">
      <c r="A23" s="35">
        <f t="shared" si="0"/>
        <v>43842</v>
      </c>
      <c r="B23" s="36">
        <f>SUMIFS(СВЦЭМ!$C$33:$C$776,СВЦЭМ!$A$33:$A$776,$A23,СВЦЭМ!$B$33:$B$776,B$11)+'СЕТ СН'!$F$9+СВЦЭМ!$D$10+'СЕТ СН'!$F$6-'СЕТ СН'!$F$19</f>
        <v>959.39897881000002</v>
      </c>
      <c r="C23" s="36">
        <f>SUMIFS(СВЦЭМ!$C$33:$C$776,СВЦЭМ!$A$33:$A$776,$A23,СВЦЭМ!$B$33:$B$776,C$11)+'СЕТ СН'!$F$9+СВЦЭМ!$D$10+'СЕТ СН'!$F$6-'СЕТ СН'!$F$19</f>
        <v>985.54157842000006</v>
      </c>
      <c r="D23" s="36">
        <f>SUMIFS(СВЦЭМ!$C$33:$C$776,СВЦЭМ!$A$33:$A$776,$A23,СВЦЭМ!$B$33:$B$776,D$11)+'СЕТ СН'!$F$9+СВЦЭМ!$D$10+'СЕТ СН'!$F$6-'СЕТ СН'!$F$19</f>
        <v>992.94864241000005</v>
      </c>
      <c r="E23" s="36">
        <f>SUMIFS(СВЦЭМ!$C$33:$C$776,СВЦЭМ!$A$33:$A$776,$A23,СВЦЭМ!$B$33:$B$776,E$11)+'СЕТ СН'!$F$9+СВЦЭМ!$D$10+'СЕТ СН'!$F$6-'СЕТ СН'!$F$19</f>
        <v>1007.54959664</v>
      </c>
      <c r="F23" s="36">
        <f>SUMIFS(СВЦЭМ!$C$33:$C$776,СВЦЭМ!$A$33:$A$776,$A23,СВЦЭМ!$B$33:$B$776,F$11)+'СЕТ СН'!$F$9+СВЦЭМ!$D$10+'СЕТ СН'!$F$6-'СЕТ СН'!$F$19</f>
        <v>1008.65519347</v>
      </c>
      <c r="G23" s="36">
        <f>SUMIFS(СВЦЭМ!$C$33:$C$776,СВЦЭМ!$A$33:$A$776,$A23,СВЦЭМ!$B$33:$B$776,G$11)+'СЕТ СН'!$F$9+СВЦЭМ!$D$10+'СЕТ СН'!$F$6-'СЕТ СН'!$F$19</f>
        <v>1000.12179776</v>
      </c>
      <c r="H23" s="36">
        <f>SUMIFS(СВЦЭМ!$C$33:$C$776,СВЦЭМ!$A$33:$A$776,$A23,СВЦЭМ!$B$33:$B$776,H$11)+'СЕТ СН'!$F$9+СВЦЭМ!$D$10+'СЕТ СН'!$F$6-'СЕТ СН'!$F$19</f>
        <v>987.73754004</v>
      </c>
      <c r="I23" s="36">
        <f>SUMIFS(СВЦЭМ!$C$33:$C$776,СВЦЭМ!$A$33:$A$776,$A23,СВЦЭМ!$B$33:$B$776,I$11)+'СЕТ СН'!$F$9+СВЦЭМ!$D$10+'СЕТ СН'!$F$6-'СЕТ СН'!$F$19</f>
        <v>972.09708787</v>
      </c>
      <c r="J23" s="36">
        <f>SUMIFS(СВЦЭМ!$C$33:$C$776,СВЦЭМ!$A$33:$A$776,$A23,СВЦЭМ!$B$33:$B$776,J$11)+'СЕТ СН'!$F$9+СВЦЭМ!$D$10+'СЕТ СН'!$F$6-'СЕТ СН'!$F$19</f>
        <v>925.54104555000004</v>
      </c>
      <c r="K23" s="36">
        <f>SUMIFS(СВЦЭМ!$C$33:$C$776,СВЦЭМ!$A$33:$A$776,$A23,СВЦЭМ!$B$33:$B$776,K$11)+'СЕТ СН'!$F$9+СВЦЭМ!$D$10+'СЕТ СН'!$F$6-'СЕТ СН'!$F$19</f>
        <v>905.52905268000006</v>
      </c>
      <c r="L23" s="36">
        <f>SUMIFS(СВЦЭМ!$C$33:$C$776,СВЦЭМ!$A$33:$A$776,$A23,СВЦЭМ!$B$33:$B$776,L$11)+'СЕТ СН'!$F$9+СВЦЭМ!$D$10+'СЕТ СН'!$F$6-'СЕТ СН'!$F$19</f>
        <v>882.55449626000006</v>
      </c>
      <c r="M23" s="36">
        <f>SUMIFS(СВЦЭМ!$C$33:$C$776,СВЦЭМ!$A$33:$A$776,$A23,СВЦЭМ!$B$33:$B$776,M$11)+'СЕТ СН'!$F$9+СВЦЭМ!$D$10+'СЕТ СН'!$F$6-'СЕТ СН'!$F$19</f>
        <v>889.75191904000008</v>
      </c>
      <c r="N23" s="36">
        <f>SUMIFS(СВЦЭМ!$C$33:$C$776,СВЦЭМ!$A$33:$A$776,$A23,СВЦЭМ!$B$33:$B$776,N$11)+'СЕТ СН'!$F$9+СВЦЭМ!$D$10+'СЕТ СН'!$F$6-'СЕТ СН'!$F$19</f>
        <v>910.95194111000001</v>
      </c>
      <c r="O23" s="36">
        <f>SUMIFS(СВЦЭМ!$C$33:$C$776,СВЦЭМ!$A$33:$A$776,$A23,СВЦЭМ!$B$33:$B$776,O$11)+'СЕТ СН'!$F$9+СВЦЭМ!$D$10+'СЕТ СН'!$F$6-'СЕТ СН'!$F$19</f>
        <v>903.42036508000001</v>
      </c>
      <c r="P23" s="36">
        <f>SUMIFS(СВЦЭМ!$C$33:$C$776,СВЦЭМ!$A$33:$A$776,$A23,СВЦЭМ!$B$33:$B$776,P$11)+'СЕТ СН'!$F$9+СВЦЭМ!$D$10+'СЕТ СН'!$F$6-'СЕТ СН'!$F$19</f>
        <v>912.47549776000005</v>
      </c>
      <c r="Q23" s="36">
        <f>SUMIFS(СВЦЭМ!$C$33:$C$776,СВЦЭМ!$A$33:$A$776,$A23,СВЦЭМ!$B$33:$B$776,Q$11)+'СЕТ СН'!$F$9+СВЦЭМ!$D$10+'СЕТ СН'!$F$6-'СЕТ СН'!$F$19</f>
        <v>918.34598162999998</v>
      </c>
      <c r="R23" s="36">
        <f>SUMIFS(СВЦЭМ!$C$33:$C$776,СВЦЭМ!$A$33:$A$776,$A23,СВЦЭМ!$B$33:$B$776,R$11)+'СЕТ СН'!$F$9+СВЦЭМ!$D$10+'СЕТ СН'!$F$6-'СЕТ СН'!$F$19</f>
        <v>917.53206796000006</v>
      </c>
      <c r="S23" s="36">
        <f>SUMIFS(СВЦЭМ!$C$33:$C$776,СВЦЭМ!$A$33:$A$776,$A23,СВЦЭМ!$B$33:$B$776,S$11)+'СЕТ СН'!$F$9+СВЦЭМ!$D$10+'СЕТ СН'!$F$6-'СЕТ СН'!$F$19</f>
        <v>895.98118896000005</v>
      </c>
      <c r="T23" s="36">
        <f>SUMIFS(СВЦЭМ!$C$33:$C$776,СВЦЭМ!$A$33:$A$776,$A23,СВЦЭМ!$B$33:$B$776,T$11)+'СЕТ СН'!$F$9+СВЦЭМ!$D$10+'СЕТ СН'!$F$6-'СЕТ СН'!$F$19</f>
        <v>874.47406061000004</v>
      </c>
      <c r="U23" s="36">
        <f>SUMIFS(СВЦЭМ!$C$33:$C$776,СВЦЭМ!$A$33:$A$776,$A23,СВЦЭМ!$B$33:$B$776,U$11)+'СЕТ СН'!$F$9+СВЦЭМ!$D$10+'СЕТ СН'!$F$6-'СЕТ СН'!$F$19</f>
        <v>871.29335563000006</v>
      </c>
      <c r="V23" s="36">
        <f>SUMIFS(СВЦЭМ!$C$33:$C$776,СВЦЭМ!$A$33:$A$776,$A23,СВЦЭМ!$B$33:$B$776,V$11)+'СЕТ СН'!$F$9+СВЦЭМ!$D$10+'СЕТ СН'!$F$6-'СЕТ СН'!$F$19</f>
        <v>893.94030298999996</v>
      </c>
      <c r="W23" s="36">
        <f>SUMIFS(СВЦЭМ!$C$33:$C$776,СВЦЭМ!$A$33:$A$776,$A23,СВЦЭМ!$B$33:$B$776,W$11)+'СЕТ СН'!$F$9+СВЦЭМ!$D$10+'СЕТ СН'!$F$6-'СЕТ СН'!$F$19</f>
        <v>904.54131203999998</v>
      </c>
      <c r="X23" s="36">
        <f>SUMIFS(СВЦЭМ!$C$33:$C$776,СВЦЭМ!$A$33:$A$776,$A23,СВЦЭМ!$B$33:$B$776,X$11)+'СЕТ СН'!$F$9+СВЦЭМ!$D$10+'СЕТ СН'!$F$6-'СЕТ СН'!$F$19</f>
        <v>912.74898200999996</v>
      </c>
      <c r="Y23" s="36">
        <f>SUMIFS(СВЦЭМ!$C$33:$C$776,СВЦЭМ!$A$33:$A$776,$A23,СВЦЭМ!$B$33:$B$776,Y$11)+'СЕТ СН'!$F$9+СВЦЭМ!$D$10+'СЕТ СН'!$F$6-'СЕТ СН'!$F$19</f>
        <v>935.04851242000007</v>
      </c>
    </row>
    <row r="24" spans="1:25" ht="15.5" x14ac:dyDescent="0.25">
      <c r="A24" s="35">
        <f t="shared" si="0"/>
        <v>43843</v>
      </c>
      <c r="B24" s="36">
        <f>SUMIFS(СВЦЭМ!$C$33:$C$776,СВЦЭМ!$A$33:$A$776,$A24,СВЦЭМ!$B$33:$B$776,B$11)+'СЕТ СН'!$F$9+СВЦЭМ!$D$10+'СЕТ СН'!$F$6-'СЕТ СН'!$F$19</f>
        <v>1011.79858612</v>
      </c>
      <c r="C24" s="36">
        <f>SUMIFS(СВЦЭМ!$C$33:$C$776,СВЦЭМ!$A$33:$A$776,$A24,СВЦЭМ!$B$33:$B$776,C$11)+'СЕТ СН'!$F$9+СВЦЭМ!$D$10+'СЕТ СН'!$F$6-'СЕТ СН'!$F$19</f>
        <v>1037.12633592</v>
      </c>
      <c r="D24" s="36">
        <f>SUMIFS(СВЦЭМ!$C$33:$C$776,СВЦЭМ!$A$33:$A$776,$A24,СВЦЭМ!$B$33:$B$776,D$11)+'СЕТ СН'!$F$9+СВЦЭМ!$D$10+'СЕТ СН'!$F$6-'СЕТ СН'!$F$19</f>
        <v>1054.5073179999999</v>
      </c>
      <c r="E24" s="36">
        <f>SUMIFS(СВЦЭМ!$C$33:$C$776,СВЦЭМ!$A$33:$A$776,$A24,СВЦЭМ!$B$33:$B$776,E$11)+'СЕТ СН'!$F$9+СВЦЭМ!$D$10+'СЕТ СН'!$F$6-'СЕТ СН'!$F$19</f>
        <v>1042.7818130399999</v>
      </c>
      <c r="F24" s="36">
        <f>SUMIFS(СВЦЭМ!$C$33:$C$776,СВЦЭМ!$A$33:$A$776,$A24,СВЦЭМ!$B$33:$B$776,F$11)+'СЕТ СН'!$F$9+СВЦЭМ!$D$10+'СЕТ СН'!$F$6-'СЕТ СН'!$F$19</f>
        <v>1037.3359747</v>
      </c>
      <c r="G24" s="36">
        <f>SUMIFS(СВЦЭМ!$C$33:$C$776,СВЦЭМ!$A$33:$A$776,$A24,СВЦЭМ!$B$33:$B$776,G$11)+'СЕТ СН'!$F$9+СВЦЭМ!$D$10+'СЕТ СН'!$F$6-'СЕТ СН'!$F$19</f>
        <v>1017.66245408</v>
      </c>
      <c r="H24" s="36">
        <f>SUMIFS(СВЦЭМ!$C$33:$C$776,СВЦЭМ!$A$33:$A$776,$A24,СВЦЭМ!$B$33:$B$776,H$11)+'СЕТ СН'!$F$9+СВЦЭМ!$D$10+'СЕТ СН'!$F$6-'СЕТ СН'!$F$19</f>
        <v>981.00242398</v>
      </c>
      <c r="I24" s="36">
        <f>SUMIFS(СВЦЭМ!$C$33:$C$776,СВЦЭМ!$A$33:$A$776,$A24,СВЦЭМ!$B$33:$B$776,I$11)+'СЕТ СН'!$F$9+СВЦЭМ!$D$10+'СЕТ СН'!$F$6-'СЕТ СН'!$F$19</f>
        <v>942.83597147</v>
      </c>
      <c r="J24" s="36">
        <f>SUMIFS(СВЦЭМ!$C$33:$C$776,СВЦЭМ!$A$33:$A$776,$A24,СВЦЭМ!$B$33:$B$776,J$11)+'СЕТ СН'!$F$9+СВЦЭМ!$D$10+'СЕТ СН'!$F$6-'СЕТ СН'!$F$19</f>
        <v>932.13666332000003</v>
      </c>
      <c r="K24" s="36">
        <f>SUMIFS(СВЦЭМ!$C$33:$C$776,СВЦЭМ!$A$33:$A$776,$A24,СВЦЭМ!$B$33:$B$776,K$11)+'СЕТ СН'!$F$9+СВЦЭМ!$D$10+'СЕТ СН'!$F$6-'СЕТ СН'!$F$19</f>
        <v>918.59675047000007</v>
      </c>
      <c r="L24" s="36">
        <f>SUMIFS(СВЦЭМ!$C$33:$C$776,СВЦЭМ!$A$33:$A$776,$A24,СВЦЭМ!$B$33:$B$776,L$11)+'СЕТ СН'!$F$9+СВЦЭМ!$D$10+'СЕТ СН'!$F$6-'СЕТ СН'!$F$19</f>
        <v>918.67256080000004</v>
      </c>
      <c r="M24" s="36">
        <f>SUMIFS(СВЦЭМ!$C$33:$C$776,СВЦЭМ!$A$33:$A$776,$A24,СВЦЭМ!$B$33:$B$776,M$11)+'СЕТ СН'!$F$9+СВЦЭМ!$D$10+'СЕТ СН'!$F$6-'СЕТ СН'!$F$19</f>
        <v>934.77599935000001</v>
      </c>
      <c r="N24" s="36">
        <f>SUMIFS(СВЦЭМ!$C$33:$C$776,СВЦЭМ!$A$33:$A$776,$A24,СВЦЭМ!$B$33:$B$776,N$11)+'СЕТ СН'!$F$9+СВЦЭМ!$D$10+'СЕТ СН'!$F$6-'СЕТ СН'!$F$19</f>
        <v>943.39893901000005</v>
      </c>
      <c r="O24" s="36">
        <f>SUMIFS(СВЦЭМ!$C$33:$C$776,СВЦЭМ!$A$33:$A$776,$A24,СВЦЭМ!$B$33:$B$776,O$11)+'СЕТ СН'!$F$9+СВЦЭМ!$D$10+'СЕТ СН'!$F$6-'СЕТ СН'!$F$19</f>
        <v>922.27265519000002</v>
      </c>
      <c r="P24" s="36">
        <f>SUMIFS(СВЦЭМ!$C$33:$C$776,СВЦЭМ!$A$33:$A$776,$A24,СВЦЭМ!$B$33:$B$776,P$11)+'СЕТ СН'!$F$9+СВЦЭМ!$D$10+'СЕТ СН'!$F$6-'СЕТ СН'!$F$19</f>
        <v>916.61523812000007</v>
      </c>
      <c r="Q24" s="36">
        <f>SUMIFS(СВЦЭМ!$C$33:$C$776,СВЦЭМ!$A$33:$A$776,$A24,СВЦЭМ!$B$33:$B$776,Q$11)+'СЕТ СН'!$F$9+СВЦЭМ!$D$10+'СЕТ СН'!$F$6-'СЕТ СН'!$F$19</f>
        <v>937.34041394000008</v>
      </c>
      <c r="R24" s="36">
        <f>SUMIFS(СВЦЭМ!$C$33:$C$776,СВЦЭМ!$A$33:$A$776,$A24,СВЦЭМ!$B$33:$B$776,R$11)+'СЕТ СН'!$F$9+СВЦЭМ!$D$10+'СЕТ СН'!$F$6-'СЕТ СН'!$F$19</f>
        <v>909.83344553000006</v>
      </c>
      <c r="S24" s="36">
        <f>SUMIFS(СВЦЭМ!$C$33:$C$776,СВЦЭМ!$A$33:$A$776,$A24,СВЦЭМ!$B$33:$B$776,S$11)+'СЕТ СН'!$F$9+СВЦЭМ!$D$10+'СЕТ СН'!$F$6-'СЕТ СН'!$F$19</f>
        <v>898.10485779999999</v>
      </c>
      <c r="T24" s="36">
        <f>SUMIFS(СВЦЭМ!$C$33:$C$776,СВЦЭМ!$A$33:$A$776,$A24,СВЦЭМ!$B$33:$B$776,T$11)+'СЕТ СН'!$F$9+СВЦЭМ!$D$10+'СЕТ СН'!$F$6-'СЕТ СН'!$F$19</f>
        <v>861.10912740000003</v>
      </c>
      <c r="U24" s="36">
        <f>SUMIFS(СВЦЭМ!$C$33:$C$776,СВЦЭМ!$A$33:$A$776,$A24,СВЦЭМ!$B$33:$B$776,U$11)+'СЕТ СН'!$F$9+СВЦЭМ!$D$10+'СЕТ СН'!$F$6-'СЕТ СН'!$F$19</f>
        <v>871.67507081999997</v>
      </c>
      <c r="V24" s="36">
        <f>SUMIFS(СВЦЭМ!$C$33:$C$776,СВЦЭМ!$A$33:$A$776,$A24,СВЦЭМ!$B$33:$B$776,V$11)+'СЕТ СН'!$F$9+СВЦЭМ!$D$10+'СЕТ СН'!$F$6-'СЕТ СН'!$F$19</f>
        <v>890.41589328999999</v>
      </c>
      <c r="W24" s="36">
        <f>SUMIFS(СВЦЭМ!$C$33:$C$776,СВЦЭМ!$A$33:$A$776,$A24,СВЦЭМ!$B$33:$B$776,W$11)+'СЕТ СН'!$F$9+СВЦЭМ!$D$10+'СЕТ СН'!$F$6-'СЕТ СН'!$F$19</f>
        <v>915.52487245999998</v>
      </c>
      <c r="X24" s="36">
        <f>SUMIFS(СВЦЭМ!$C$33:$C$776,СВЦЭМ!$A$33:$A$776,$A24,СВЦЭМ!$B$33:$B$776,X$11)+'СЕТ СН'!$F$9+СВЦЭМ!$D$10+'СЕТ СН'!$F$6-'СЕТ СН'!$F$19</f>
        <v>912.52404150000007</v>
      </c>
      <c r="Y24" s="36">
        <f>SUMIFS(СВЦЭМ!$C$33:$C$776,СВЦЭМ!$A$33:$A$776,$A24,СВЦЭМ!$B$33:$B$776,Y$11)+'СЕТ СН'!$F$9+СВЦЭМ!$D$10+'СЕТ СН'!$F$6-'СЕТ СН'!$F$19</f>
        <v>927.76841910000007</v>
      </c>
    </row>
    <row r="25" spans="1:25" ht="15.5" x14ac:dyDescent="0.25">
      <c r="A25" s="35">
        <f t="shared" si="0"/>
        <v>43844</v>
      </c>
      <c r="B25" s="36">
        <f>SUMIFS(СВЦЭМ!$C$33:$C$776,СВЦЭМ!$A$33:$A$776,$A25,СВЦЭМ!$B$33:$B$776,B$11)+'СЕТ СН'!$F$9+СВЦЭМ!$D$10+'СЕТ СН'!$F$6-'СЕТ СН'!$F$19</f>
        <v>966.43566123000005</v>
      </c>
      <c r="C25" s="36">
        <f>SUMIFS(СВЦЭМ!$C$33:$C$776,СВЦЭМ!$A$33:$A$776,$A25,СВЦЭМ!$B$33:$B$776,C$11)+'СЕТ СН'!$F$9+СВЦЭМ!$D$10+'СЕТ СН'!$F$6-'СЕТ СН'!$F$19</f>
        <v>979.14115484000001</v>
      </c>
      <c r="D25" s="36">
        <f>SUMIFS(СВЦЭМ!$C$33:$C$776,СВЦЭМ!$A$33:$A$776,$A25,СВЦЭМ!$B$33:$B$776,D$11)+'СЕТ СН'!$F$9+СВЦЭМ!$D$10+'СЕТ СН'!$F$6-'СЕТ СН'!$F$19</f>
        <v>989.88703688999999</v>
      </c>
      <c r="E25" s="36">
        <f>SUMIFS(СВЦЭМ!$C$33:$C$776,СВЦЭМ!$A$33:$A$776,$A25,СВЦЭМ!$B$33:$B$776,E$11)+'СЕТ СН'!$F$9+СВЦЭМ!$D$10+'СЕТ СН'!$F$6-'СЕТ СН'!$F$19</f>
        <v>997.85527438999998</v>
      </c>
      <c r="F25" s="36">
        <f>SUMIFS(СВЦЭМ!$C$33:$C$776,СВЦЭМ!$A$33:$A$776,$A25,СВЦЭМ!$B$33:$B$776,F$11)+'СЕТ СН'!$F$9+СВЦЭМ!$D$10+'СЕТ СН'!$F$6-'СЕТ СН'!$F$19</f>
        <v>994.91804497999999</v>
      </c>
      <c r="G25" s="36">
        <f>SUMIFS(СВЦЭМ!$C$33:$C$776,СВЦЭМ!$A$33:$A$776,$A25,СВЦЭМ!$B$33:$B$776,G$11)+'СЕТ СН'!$F$9+СВЦЭМ!$D$10+'СЕТ СН'!$F$6-'СЕТ СН'!$F$19</f>
        <v>980.67427033000001</v>
      </c>
      <c r="H25" s="36">
        <f>SUMIFS(СВЦЭМ!$C$33:$C$776,СВЦЭМ!$A$33:$A$776,$A25,СВЦЭМ!$B$33:$B$776,H$11)+'СЕТ СН'!$F$9+СВЦЭМ!$D$10+'СЕТ СН'!$F$6-'СЕТ СН'!$F$19</f>
        <v>942.18406500000003</v>
      </c>
      <c r="I25" s="36">
        <f>SUMIFS(СВЦЭМ!$C$33:$C$776,СВЦЭМ!$A$33:$A$776,$A25,СВЦЭМ!$B$33:$B$776,I$11)+'СЕТ СН'!$F$9+СВЦЭМ!$D$10+'СЕТ СН'!$F$6-'СЕТ СН'!$F$19</f>
        <v>924.62404320999997</v>
      </c>
      <c r="J25" s="36">
        <f>SUMIFS(СВЦЭМ!$C$33:$C$776,СВЦЭМ!$A$33:$A$776,$A25,СВЦЭМ!$B$33:$B$776,J$11)+'СЕТ СН'!$F$9+СВЦЭМ!$D$10+'СЕТ СН'!$F$6-'СЕТ СН'!$F$19</f>
        <v>896.02596296000002</v>
      </c>
      <c r="K25" s="36">
        <f>SUMIFS(СВЦЭМ!$C$33:$C$776,СВЦЭМ!$A$33:$A$776,$A25,СВЦЭМ!$B$33:$B$776,K$11)+'СЕТ СН'!$F$9+СВЦЭМ!$D$10+'СЕТ СН'!$F$6-'СЕТ СН'!$F$19</f>
        <v>891.72146683000005</v>
      </c>
      <c r="L25" s="36">
        <f>SUMIFS(СВЦЭМ!$C$33:$C$776,СВЦЭМ!$A$33:$A$776,$A25,СВЦЭМ!$B$33:$B$776,L$11)+'СЕТ СН'!$F$9+СВЦЭМ!$D$10+'СЕТ СН'!$F$6-'СЕТ СН'!$F$19</f>
        <v>889.58157384000003</v>
      </c>
      <c r="M25" s="36">
        <f>SUMIFS(СВЦЭМ!$C$33:$C$776,СВЦЭМ!$A$33:$A$776,$A25,СВЦЭМ!$B$33:$B$776,M$11)+'СЕТ СН'!$F$9+СВЦЭМ!$D$10+'СЕТ СН'!$F$6-'СЕТ СН'!$F$19</f>
        <v>905.55814228999998</v>
      </c>
      <c r="N25" s="36">
        <f>SUMIFS(СВЦЭМ!$C$33:$C$776,СВЦЭМ!$A$33:$A$776,$A25,СВЦЭМ!$B$33:$B$776,N$11)+'СЕТ СН'!$F$9+СВЦЭМ!$D$10+'СЕТ СН'!$F$6-'СЕТ СН'!$F$19</f>
        <v>927.77239645999998</v>
      </c>
      <c r="O25" s="36">
        <f>SUMIFS(СВЦЭМ!$C$33:$C$776,СВЦЭМ!$A$33:$A$776,$A25,СВЦЭМ!$B$33:$B$776,O$11)+'СЕТ СН'!$F$9+СВЦЭМ!$D$10+'СЕТ СН'!$F$6-'СЕТ СН'!$F$19</f>
        <v>922.41627490000008</v>
      </c>
      <c r="P25" s="36">
        <f>SUMIFS(СВЦЭМ!$C$33:$C$776,СВЦЭМ!$A$33:$A$776,$A25,СВЦЭМ!$B$33:$B$776,P$11)+'СЕТ СН'!$F$9+СВЦЭМ!$D$10+'СЕТ СН'!$F$6-'СЕТ СН'!$F$19</f>
        <v>931.2356403</v>
      </c>
      <c r="Q25" s="36">
        <f>SUMIFS(СВЦЭМ!$C$33:$C$776,СВЦЭМ!$A$33:$A$776,$A25,СВЦЭМ!$B$33:$B$776,Q$11)+'СЕТ СН'!$F$9+СВЦЭМ!$D$10+'СЕТ СН'!$F$6-'СЕТ СН'!$F$19</f>
        <v>944.46603614000003</v>
      </c>
      <c r="R25" s="36">
        <f>SUMIFS(СВЦЭМ!$C$33:$C$776,СВЦЭМ!$A$33:$A$776,$A25,СВЦЭМ!$B$33:$B$776,R$11)+'СЕТ СН'!$F$9+СВЦЭМ!$D$10+'СЕТ СН'!$F$6-'СЕТ СН'!$F$19</f>
        <v>949.59926186999996</v>
      </c>
      <c r="S25" s="36">
        <f>SUMIFS(СВЦЭМ!$C$33:$C$776,СВЦЭМ!$A$33:$A$776,$A25,СВЦЭМ!$B$33:$B$776,S$11)+'СЕТ СН'!$F$9+СВЦЭМ!$D$10+'СЕТ СН'!$F$6-'СЕТ СН'!$F$19</f>
        <v>949.13365738000005</v>
      </c>
      <c r="T25" s="36">
        <f>SUMIFS(СВЦЭМ!$C$33:$C$776,СВЦЭМ!$A$33:$A$776,$A25,СВЦЭМ!$B$33:$B$776,T$11)+'СЕТ СН'!$F$9+СВЦЭМ!$D$10+'СЕТ СН'!$F$6-'СЕТ СН'!$F$19</f>
        <v>906.62964576000002</v>
      </c>
      <c r="U25" s="36">
        <f>SUMIFS(СВЦЭМ!$C$33:$C$776,СВЦЭМ!$A$33:$A$776,$A25,СВЦЭМ!$B$33:$B$776,U$11)+'СЕТ СН'!$F$9+СВЦЭМ!$D$10+'СЕТ СН'!$F$6-'СЕТ СН'!$F$19</f>
        <v>907.56347271000004</v>
      </c>
      <c r="V25" s="36">
        <f>SUMIFS(СВЦЭМ!$C$33:$C$776,СВЦЭМ!$A$33:$A$776,$A25,СВЦЭМ!$B$33:$B$776,V$11)+'СЕТ СН'!$F$9+СВЦЭМ!$D$10+'СЕТ СН'!$F$6-'СЕТ СН'!$F$19</f>
        <v>931.48433635000004</v>
      </c>
      <c r="W25" s="36">
        <f>SUMIFS(СВЦЭМ!$C$33:$C$776,СВЦЭМ!$A$33:$A$776,$A25,СВЦЭМ!$B$33:$B$776,W$11)+'СЕТ СН'!$F$9+СВЦЭМ!$D$10+'СЕТ СН'!$F$6-'СЕТ СН'!$F$19</f>
        <v>947.75461595000002</v>
      </c>
      <c r="X25" s="36">
        <f>SUMIFS(СВЦЭМ!$C$33:$C$776,СВЦЭМ!$A$33:$A$776,$A25,СВЦЭМ!$B$33:$B$776,X$11)+'СЕТ СН'!$F$9+СВЦЭМ!$D$10+'СЕТ СН'!$F$6-'СЕТ СН'!$F$19</f>
        <v>950.51221323000004</v>
      </c>
      <c r="Y25" s="36">
        <f>SUMIFS(СВЦЭМ!$C$33:$C$776,СВЦЭМ!$A$33:$A$776,$A25,СВЦЭМ!$B$33:$B$776,Y$11)+'СЕТ СН'!$F$9+СВЦЭМ!$D$10+'СЕТ СН'!$F$6-'СЕТ СН'!$F$19</f>
        <v>971.78920900000003</v>
      </c>
    </row>
    <row r="26" spans="1:25" ht="15.5" x14ac:dyDescent="0.25">
      <c r="A26" s="35">
        <f t="shared" si="0"/>
        <v>43845</v>
      </c>
      <c r="B26" s="36">
        <f>SUMIFS(СВЦЭМ!$C$33:$C$776,СВЦЭМ!$A$33:$A$776,$A26,СВЦЭМ!$B$33:$B$776,B$11)+'СЕТ СН'!$F$9+СВЦЭМ!$D$10+'СЕТ СН'!$F$6-'СЕТ СН'!$F$19</f>
        <v>992.12457807999999</v>
      </c>
      <c r="C26" s="36">
        <f>SUMIFS(СВЦЭМ!$C$33:$C$776,СВЦЭМ!$A$33:$A$776,$A26,СВЦЭМ!$B$33:$B$776,C$11)+'СЕТ СН'!$F$9+СВЦЭМ!$D$10+'СЕТ СН'!$F$6-'СЕТ СН'!$F$19</f>
        <v>1001.37774558</v>
      </c>
      <c r="D26" s="36">
        <f>SUMIFS(СВЦЭМ!$C$33:$C$776,СВЦЭМ!$A$33:$A$776,$A26,СВЦЭМ!$B$33:$B$776,D$11)+'СЕТ СН'!$F$9+СВЦЭМ!$D$10+'СЕТ СН'!$F$6-'СЕТ СН'!$F$19</f>
        <v>1003.88792976</v>
      </c>
      <c r="E26" s="36">
        <f>SUMIFS(СВЦЭМ!$C$33:$C$776,СВЦЭМ!$A$33:$A$776,$A26,СВЦЭМ!$B$33:$B$776,E$11)+'СЕТ СН'!$F$9+СВЦЭМ!$D$10+'СЕТ СН'!$F$6-'СЕТ СН'!$F$19</f>
        <v>1017.68707276</v>
      </c>
      <c r="F26" s="36">
        <f>SUMIFS(СВЦЭМ!$C$33:$C$776,СВЦЭМ!$A$33:$A$776,$A26,СВЦЭМ!$B$33:$B$776,F$11)+'СЕТ СН'!$F$9+СВЦЭМ!$D$10+'СЕТ СН'!$F$6-'СЕТ СН'!$F$19</f>
        <v>1001.41185791</v>
      </c>
      <c r="G26" s="36">
        <f>SUMIFS(СВЦЭМ!$C$33:$C$776,СВЦЭМ!$A$33:$A$776,$A26,СВЦЭМ!$B$33:$B$776,G$11)+'СЕТ СН'!$F$9+СВЦЭМ!$D$10+'СЕТ СН'!$F$6-'СЕТ СН'!$F$19</f>
        <v>984.68768266000006</v>
      </c>
      <c r="H26" s="36">
        <f>SUMIFS(СВЦЭМ!$C$33:$C$776,СВЦЭМ!$A$33:$A$776,$A26,СВЦЭМ!$B$33:$B$776,H$11)+'СЕТ СН'!$F$9+СВЦЭМ!$D$10+'СЕТ СН'!$F$6-'СЕТ СН'!$F$19</f>
        <v>939.90748101999998</v>
      </c>
      <c r="I26" s="36">
        <f>SUMIFS(СВЦЭМ!$C$33:$C$776,СВЦЭМ!$A$33:$A$776,$A26,СВЦЭМ!$B$33:$B$776,I$11)+'СЕТ СН'!$F$9+СВЦЭМ!$D$10+'СЕТ СН'!$F$6-'СЕТ СН'!$F$19</f>
        <v>923.73222228999998</v>
      </c>
      <c r="J26" s="36">
        <f>SUMIFS(СВЦЭМ!$C$33:$C$776,СВЦЭМ!$A$33:$A$776,$A26,СВЦЭМ!$B$33:$B$776,J$11)+'СЕТ СН'!$F$9+СВЦЭМ!$D$10+'СЕТ СН'!$F$6-'СЕТ СН'!$F$19</f>
        <v>904.71099021999999</v>
      </c>
      <c r="K26" s="36">
        <f>SUMIFS(СВЦЭМ!$C$33:$C$776,СВЦЭМ!$A$33:$A$776,$A26,СВЦЭМ!$B$33:$B$776,K$11)+'СЕТ СН'!$F$9+СВЦЭМ!$D$10+'СЕТ СН'!$F$6-'СЕТ СН'!$F$19</f>
        <v>896.73506824000003</v>
      </c>
      <c r="L26" s="36">
        <f>SUMIFS(СВЦЭМ!$C$33:$C$776,СВЦЭМ!$A$33:$A$776,$A26,СВЦЭМ!$B$33:$B$776,L$11)+'СЕТ СН'!$F$9+СВЦЭМ!$D$10+'СЕТ СН'!$F$6-'СЕТ СН'!$F$19</f>
        <v>893.69121321</v>
      </c>
      <c r="M26" s="36">
        <f>SUMIFS(СВЦЭМ!$C$33:$C$776,СВЦЭМ!$A$33:$A$776,$A26,СВЦЭМ!$B$33:$B$776,M$11)+'СЕТ СН'!$F$9+СВЦЭМ!$D$10+'СЕТ СН'!$F$6-'СЕТ СН'!$F$19</f>
        <v>922.37771483000006</v>
      </c>
      <c r="N26" s="36">
        <f>SUMIFS(СВЦЭМ!$C$33:$C$776,СВЦЭМ!$A$33:$A$776,$A26,СВЦЭМ!$B$33:$B$776,N$11)+'СЕТ СН'!$F$9+СВЦЭМ!$D$10+'СЕТ СН'!$F$6-'СЕТ СН'!$F$19</f>
        <v>953.67522560999998</v>
      </c>
      <c r="O26" s="36">
        <f>SUMIFS(СВЦЭМ!$C$33:$C$776,СВЦЭМ!$A$33:$A$776,$A26,СВЦЭМ!$B$33:$B$776,O$11)+'СЕТ СН'!$F$9+СВЦЭМ!$D$10+'СЕТ СН'!$F$6-'СЕТ СН'!$F$19</f>
        <v>952.85327405999999</v>
      </c>
      <c r="P26" s="36">
        <f>SUMIFS(СВЦЭМ!$C$33:$C$776,СВЦЭМ!$A$33:$A$776,$A26,СВЦЭМ!$B$33:$B$776,P$11)+'СЕТ СН'!$F$9+СВЦЭМ!$D$10+'СЕТ СН'!$F$6-'СЕТ СН'!$F$19</f>
        <v>968.07867315999999</v>
      </c>
      <c r="Q26" s="36">
        <f>SUMIFS(СВЦЭМ!$C$33:$C$776,СВЦЭМ!$A$33:$A$776,$A26,СВЦЭМ!$B$33:$B$776,Q$11)+'СЕТ СН'!$F$9+СВЦЭМ!$D$10+'СЕТ СН'!$F$6-'СЕТ СН'!$F$19</f>
        <v>980.02321022000001</v>
      </c>
      <c r="R26" s="36">
        <f>SUMIFS(СВЦЭМ!$C$33:$C$776,СВЦЭМ!$A$33:$A$776,$A26,СВЦЭМ!$B$33:$B$776,R$11)+'СЕТ СН'!$F$9+СВЦЭМ!$D$10+'СЕТ СН'!$F$6-'СЕТ СН'!$F$19</f>
        <v>973.92472409000004</v>
      </c>
      <c r="S26" s="36">
        <f>SUMIFS(СВЦЭМ!$C$33:$C$776,СВЦЭМ!$A$33:$A$776,$A26,СВЦЭМ!$B$33:$B$776,S$11)+'СЕТ СН'!$F$9+СВЦЭМ!$D$10+'СЕТ СН'!$F$6-'СЕТ СН'!$F$19</f>
        <v>952.18457561000002</v>
      </c>
      <c r="T26" s="36">
        <f>SUMIFS(СВЦЭМ!$C$33:$C$776,СВЦЭМ!$A$33:$A$776,$A26,СВЦЭМ!$B$33:$B$776,T$11)+'СЕТ СН'!$F$9+СВЦЭМ!$D$10+'СЕТ СН'!$F$6-'СЕТ СН'!$F$19</f>
        <v>899.43414959000006</v>
      </c>
      <c r="U26" s="36">
        <f>SUMIFS(СВЦЭМ!$C$33:$C$776,СВЦЭМ!$A$33:$A$776,$A26,СВЦЭМ!$B$33:$B$776,U$11)+'СЕТ СН'!$F$9+СВЦЭМ!$D$10+'СЕТ СН'!$F$6-'СЕТ СН'!$F$19</f>
        <v>897.94454640000004</v>
      </c>
      <c r="V26" s="36">
        <f>SUMIFS(СВЦЭМ!$C$33:$C$776,СВЦЭМ!$A$33:$A$776,$A26,СВЦЭМ!$B$33:$B$776,V$11)+'СЕТ СН'!$F$9+СВЦЭМ!$D$10+'СЕТ СН'!$F$6-'СЕТ СН'!$F$19</f>
        <v>924.09703518000003</v>
      </c>
      <c r="W26" s="36">
        <f>SUMIFS(СВЦЭМ!$C$33:$C$776,СВЦЭМ!$A$33:$A$776,$A26,СВЦЭМ!$B$33:$B$776,W$11)+'СЕТ СН'!$F$9+СВЦЭМ!$D$10+'СЕТ СН'!$F$6-'СЕТ СН'!$F$19</f>
        <v>943.61465798000006</v>
      </c>
      <c r="X26" s="36">
        <f>SUMIFS(СВЦЭМ!$C$33:$C$776,СВЦЭМ!$A$33:$A$776,$A26,СВЦЭМ!$B$33:$B$776,X$11)+'СЕТ СН'!$F$9+СВЦЭМ!$D$10+'СЕТ СН'!$F$6-'СЕТ СН'!$F$19</f>
        <v>949.24095175000002</v>
      </c>
      <c r="Y26" s="36">
        <f>SUMIFS(СВЦЭМ!$C$33:$C$776,СВЦЭМ!$A$33:$A$776,$A26,СВЦЭМ!$B$33:$B$776,Y$11)+'СЕТ СН'!$F$9+СВЦЭМ!$D$10+'СЕТ СН'!$F$6-'СЕТ СН'!$F$19</f>
        <v>963.54922549000003</v>
      </c>
    </row>
    <row r="27" spans="1:25" ht="15.5" x14ac:dyDescent="0.25">
      <c r="A27" s="35">
        <f t="shared" si="0"/>
        <v>43846</v>
      </c>
      <c r="B27" s="36">
        <f>SUMIFS(СВЦЭМ!$C$33:$C$776,СВЦЭМ!$A$33:$A$776,$A27,СВЦЭМ!$B$33:$B$776,B$11)+'СЕТ СН'!$F$9+СВЦЭМ!$D$10+'СЕТ СН'!$F$6-'СЕТ СН'!$F$19</f>
        <v>963.97304188999999</v>
      </c>
      <c r="C27" s="36">
        <f>SUMIFS(СВЦЭМ!$C$33:$C$776,СВЦЭМ!$A$33:$A$776,$A27,СВЦЭМ!$B$33:$B$776,C$11)+'СЕТ СН'!$F$9+СВЦЭМ!$D$10+'СЕТ СН'!$F$6-'СЕТ СН'!$F$19</f>
        <v>977.08899982000003</v>
      </c>
      <c r="D27" s="36">
        <f>SUMIFS(СВЦЭМ!$C$33:$C$776,СВЦЭМ!$A$33:$A$776,$A27,СВЦЭМ!$B$33:$B$776,D$11)+'СЕТ СН'!$F$9+СВЦЭМ!$D$10+'СЕТ СН'!$F$6-'СЕТ СН'!$F$19</f>
        <v>985.46958729000005</v>
      </c>
      <c r="E27" s="36">
        <f>SUMIFS(СВЦЭМ!$C$33:$C$776,СВЦЭМ!$A$33:$A$776,$A27,СВЦЭМ!$B$33:$B$776,E$11)+'СЕТ СН'!$F$9+СВЦЭМ!$D$10+'СЕТ СН'!$F$6-'СЕТ СН'!$F$19</f>
        <v>998.79143110000007</v>
      </c>
      <c r="F27" s="36">
        <f>SUMIFS(СВЦЭМ!$C$33:$C$776,СВЦЭМ!$A$33:$A$776,$A27,СВЦЭМ!$B$33:$B$776,F$11)+'СЕТ СН'!$F$9+СВЦЭМ!$D$10+'СЕТ СН'!$F$6-'СЕТ СН'!$F$19</f>
        <v>992.73853984000004</v>
      </c>
      <c r="G27" s="36">
        <f>SUMIFS(СВЦЭМ!$C$33:$C$776,СВЦЭМ!$A$33:$A$776,$A27,СВЦЭМ!$B$33:$B$776,G$11)+'СЕТ СН'!$F$9+СВЦЭМ!$D$10+'СЕТ СН'!$F$6-'СЕТ СН'!$F$19</f>
        <v>958.70560373000001</v>
      </c>
      <c r="H27" s="36">
        <f>SUMIFS(СВЦЭМ!$C$33:$C$776,СВЦЭМ!$A$33:$A$776,$A27,СВЦЭМ!$B$33:$B$776,H$11)+'СЕТ СН'!$F$9+СВЦЭМ!$D$10+'СЕТ СН'!$F$6-'СЕТ СН'!$F$19</f>
        <v>916.43708151999999</v>
      </c>
      <c r="I27" s="36">
        <f>SUMIFS(СВЦЭМ!$C$33:$C$776,СВЦЭМ!$A$33:$A$776,$A27,СВЦЭМ!$B$33:$B$776,I$11)+'СЕТ СН'!$F$9+СВЦЭМ!$D$10+'СЕТ СН'!$F$6-'СЕТ СН'!$F$19</f>
        <v>916.95532806000006</v>
      </c>
      <c r="J27" s="36">
        <f>SUMIFS(СВЦЭМ!$C$33:$C$776,СВЦЭМ!$A$33:$A$776,$A27,СВЦЭМ!$B$33:$B$776,J$11)+'СЕТ СН'!$F$9+СВЦЭМ!$D$10+'СЕТ СН'!$F$6-'СЕТ СН'!$F$19</f>
        <v>895.72690039999998</v>
      </c>
      <c r="K27" s="36">
        <f>SUMIFS(СВЦЭМ!$C$33:$C$776,СВЦЭМ!$A$33:$A$776,$A27,СВЦЭМ!$B$33:$B$776,K$11)+'СЕТ СН'!$F$9+СВЦЭМ!$D$10+'СЕТ СН'!$F$6-'СЕТ СН'!$F$19</f>
        <v>908.19605102000003</v>
      </c>
      <c r="L27" s="36">
        <f>SUMIFS(СВЦЭМ!$C$33:$C$776,СВЦЭМ!$A$33:$A$776,$A27,СВЦЭМ!$B$33:$B$776,L$11)+'СЕТ СН'!$F$9+СВЦЭМ!$D$10+'СЕТ СН'!$F$6-'СЕТ СН'!$F$19</f>
        <v>913.43081056000005</v>
      </c>
      <c r="M27" s="36">
        <f>SUMIFS(СВЦЭМ!$C$33:$C$776,СВЦЭМ!$A$33:$A$776,$A27,СВЦЭМ!$B$33:$B$776,M$11)+'СЕТ СН'!$F$9+СВЦЭМ!$D$10+'СЕТ СН'!$F$6-'СЕТ СН'!$F$19</f>
        <v>930.34827487999996</v>
      </c>
      <c r="N27" s="36">
        <f>SUMIFS(СВЦЭМ!$C$33:$C$776,СВЦЭМ!$A$33:$A$776,$A27,СВЦЭМ!$B$33:$B$776,N$11)+'СЕТ СН'!$F$9+СВЦЭМ!$D$10+'СЕТ СН'!$F$6-'СЕТ СН'!$F$19</f>
        <v>940.74688430000003</v>
      </c>
      <c r="O27" s="36">
        <f>SUMIFS(СВЦЭМ!$C$33:$C$776,СВЦЭМ!$A$33:$A$776,$A27,СВЦЭМ!$B$33:$B$776,O$11)+'СЕТ СН'!$F$9+СВЦЭМ!$D$10+'СЕТ СН'!$F$6-'СЕТ СН'!$F$19</f>
        <v>953.75209940000002</v>
      </c>
      <c r="P27" s="36">
        <f>SUMIFS(СВЦЭМ!$C$33:$C$776,СВЦЭМ!$A$33:$A$776,$A27,СВЦЭМ!$B$33:$B$776,P$11)+'СЕТ СН'!$F$9+СВЦЭМ!$D$10+'СЕТ СН'!$F$6-'СЕТ СН'!$F$19</f>
        <v>965.22947025999997</v>
      </c>
      <c r="Q27" s="36">
        <f>SUMIFS(СВЦЭМ!$C$33:$C$776,СВЦЭМ!$A$33:$A$776,$A27,СВЦЭМ!$B$33:$B$776,Q$11)+'СЕТ СН'!$F$9+СВЦЭМ!$D$10+'СЕТ СН'!$F$6-'СЕТ СН'!$F$19</f>
        <v>971.94154322999998</v>
      </c>
      <c r="R27" s="36">
        <f>SUMIFS(СВЦЭМ!$C$33:$C$776,СВЦЭМ!$A$33:$A$776,$A27,СВЦЭМ!$B$33:$B$776,R$11)+'СЕТ СН'!$F$9+СВЦЭМ!$D$10+'СЕТ СН'!$F$6-'СЕТ СН'!$F$19</f>
        <v>961.86880216999998</v>
      </c>
      <c r="S27" s="36">
        <f>SUMIFS(СВЦЭМ!$C$33:$C$776,СВЦЭМ!$A$33:$A$776,$A27,СВЦЭМ!$B$33:$B$776,S$11)+'СЕТ СН'!$F$9+СВЦЭМ!$D$10+'СЕТ СН'!$F$6-'СЕТ СН'!$F$19</f>
        <v>949.40863408000007</v>
      </c>
      <c r="T27" s="36">
        <f>SUMIFS(СВЦЭМ!$C$33:$C$776,СВЦЭМ!$A$33:$A$776,$A27,СВЦЭМ!$B$33:$B$776,T$11)+'СЕТ СН'!$F$9+СВЦЭМ!$D$10+'СЕТ СН'!$F$6-'СЕТ СН'!$F$19</f>
        <v>904.71448038000005</v>
      </c>
      <c r="U27" s="36">
        <f>SUMIFS(СВЦЭМ!$C$33:$C$776,СВЦЭМ!$A$33:$A$776,$A27,СВЦЭМ!$B$33:$B$776,U$11)+'СЕТ СН'!$F$9+СВЦЭМ!$D$10+'СЕТ СН'!$F$6-'СЕТ СН'!$F$19</f>
        <v>932.73186138000005</v>
      </c>
      <c r="V27" s="36">
        <f>SUMIFS(СВЦЭМ!$C$33:$C$776,СВЦЭМ!$A$33:$A$776,$A27,СВЦЭМ!$B$33:$B$776,V$11)+'СЕТ СН'!$F$9+СВЦЭМ!$D$10+'СЕТ СН'!$F$6-'СЕТ СН'!$F$19</f>
        <v>954.30866874000003</v>
      </c>
      <c r="W27" s="36">
        <f>SUMIFS(СВЦЭМ!$C$33:$C$776,СВЦЭМ!$A$33:$A$776,$A27,СВЦЭМ!$B$33:$B$776,W$11)+'СЕТ СН'!$F$9+СВЦЭМ!$D$10+'СЕТ СН'!$F$6-'СЕТ СН'!$F$19</f>
        <v>971.62284126999998</v>
      </c>
      <c r="X27" s="36">
        <f>SUMIFS(СВЦЭМ!$C$33:$C$776,СВЦЭМ!$A$33:$A$776,$A27,СВЦЭМ!$B$33:$B$776,X$11)+'СЕТ СН'!$F$9+СВЦЭМ!$D$10+'СЕТ СН'!$F$6-'СЕТ СН'!$F$19</f>
        <v>966.36069007000003</v>
      </c>
      <c r="Y27" s="36">
        <f>SUMIFS(СВЦЭМ!$C$33:$C$776,СВЦЭМ!$A$33:$A$776,$A27,СВЦЭМ!$B$33:$B$776,Y$11)+'СЕТ СН'!$F$9+СВЦЭМ!$D$10+'СЕТ СН'!$F$6-'СЕТ СН'!$F$19</f>
        <v>964.47442438000007</v>
      </c>
    </row>
    <row r="28" spans="1:25" ht="15.5" x14ac:dyDescent="0.25">
      <c r="A28" s="35">
        <f t="shared" si="0"/>
        <v>43847</v>
      </c>
      <c r="B28" s="36">
        <f>SUMIFS(СВЦЭМ!$C$33:$C$776,СВЦЭМ!$A$33:$A$776,$A28,СВЦЭМ!$B$33:$B$776,B$11)+'СЕТ СН'!$F$9+СВЦЭМ!$D$10+'СЕТ СН'!$F$6-'СЕТ СН'!$F$19</f>
        <v>956.55392935999998</v>
      </c>
      <c r="C28" s="36">
        <f>SUMIFS(СВЦЭМ!$C$33:$C$776,СВЦЭМ!$A$33:$A$776,$A28,СВЦЭМ!$B$33:$B$776,C$11)+'СЕТ СН'!$F$9+СВЦЭМ!$D$10+'СЕТ СН'!$F$6-'СЕТ СН'!$F$19</f>
        <v>979.27543280999998</v>
      </c>
      <c r="D28" s="36">
        <f>SUMIFS(СВЦЭМ!$C$33:$C$776,СВЦЭМ!$A$33:$A$776,$A28,СВЦЭМ!$B$33:$B$776,D$11)+'СЕТ СН'!$F$9+СВЦЭМ!$D$10+'СЕТ СН'!$F$6-'СЕТ СН'!$F$19</f>
        <v>989.37736401000006</v>
      </c>
      <c r="E28" s="36">
        <f>SUMIFS(СВЦЭМ!$C$33:$C$776,СВЦЭМ!$A$33:$A$776,$A28,СВЦЭМ!$B$33:$B$776,E$11)+'СЕТ СН'!$F$9+СВЦЭМ!$D$10+'СЕТ СН'!$F$6-'СЕТ СН'!$F$19</f>
        <v>978.90278245000002</v>
      </c>
      <c r="F28" s="36">
        <f>SUMIFS(СВЦЭМ!$C$33:$C$776,СВЦЭМ!$A$33:$A$776,$A28,СВЦЭМ!$B$33:$B$776,F$11)+'СЕТ СН'!$F$9+СВЦЭМ!$D$10+'СЕТ СН'!$F$6-'СЕТ СН'!$F$19</f>
        <v>970.41190896000001</v>
      </c>
      <c r="G28" s="36">
        <f>SUMIFS(СВЦЭМ!$C$33:$C$776,СВЦЭМ!$A$33:$A$776,$A28,СВЦЭМ!$B$33:$B$776,G$11)+'СЕТ СН'!$F$9+СВЦЭМ!$D$10+'СЕТ СН'!$F$6-'СЕТ СН'!$F$19</f>
        <v>970.35591653000006</v>
      </c>
      <c r="H28" s="36">
        <f>SUMIFS(СВЦЭМ!$C$33:$C$776,СВЦЭМ!$A$33:$A$776,$A28,СВЦЭМ!$B$33:$B$776,H$11)+'СЕТ СН'!$F$9+СВЦЭМ!$D$10+'СЕТ СН'!$F$6-'СЕТ СН'!$F$19</f>
        <v>935.43011787</v>
      </c>
      <c r="I28" s="36">
        <f>SUMIFS(СВЦЭМ!$C$33:$C$776,СВЦЭМ!$A$33:$A$776,$A28,СВЦЭМ!$B$33:$B$776,I$11)+'СЕТ СН'!$F$9+СВЦЭМ!$D$10+'СЕТ СН'!$F$6-'СЕТ СН'!$F$19</f>
        <v>924.93534794000004</v>
      </c>
      <c r="J28" s="36">
        <f>SUMIFS(СВЦЭМ!$C$33:$C$776,СВЦЭМ!$A$33:$A$776,$A28,СВЦЭМ!$B$33:$B$776,J$11)+'СЕТ СН'!$F$9+СВЦЭМ!$D$10+'СЕТ СН'!$F$6-'СЕТ СН'!$F$19</f>
        <v>899.87009336000006</v>
      </c>
      <c r="K28" s="36">
        <f>SUMIFS(СВЦЭМ!$C$33:$C$776,СВЦЭМ!$A$33:$A$776,$A28,СВЦЭМ!$B$33:$B$776,K$11)+'СЕТ СН'!$F$9+СВЦЭМ!$D$10+'СЕТ СН'!$F$6-'СЕТ СН'!$F$19</f>
        <v>890.35505592000004</v>
      </c>
      <c r="L28" s="36">
        <f>SUMIFS(СВЦЭМ!$C$33:$C$776,СВЦЭМ!$A$33:$A$776,$A28,СВЦЭМ!$B$33:$B$776,L$11)+'СЕТ СН'!$F$9+СВЦЭМ!$D$10+'СЕТ СН'!$F$6-'СЕТ СН'!$F$19</f>
        <v>892.79472312999997</v>
      </c>
      <c r="M28" s="36">
        <f>SUMIFS(СВЦЭМ!$C$33:$C$776,СВЦЭМ!$A$33:$A$776,$A28,СВЦЭМ!$B$33:$B$776,M$11)+'СЕТ СН'!$F$9+СВЦЭМ!$D$10+'СЕТ СН'!$F$6-'СЕТ СН'!$F$19</f>
        <v>914.45441781</v>
      </c>
      <c r="N28" s="36">
        <f>SUMIFS(СВЦЭМ!$C$33:$C$776,СВЦЭМ!$A$33:$A$776,$A28,СВЦЭМ!$B$33:$B$776,N$11)+'СЕТ СН'!$F$9+СВЦЭМ!$D$10+'СЕТ СН'!$F$6-'СЕТ СН'!$F$19</f>
        <v>929.20117661000006</v>
      </c>
      <c r="O28" s="36">
        <f>SUMIFS(СВЦЭМ!$C$33:$C$776,СВЦЭМ!$A$33:$A$776,$A28,СВЦЭМ!$B$33:$B$776,O$11)+'СЕТ СН'!$F$9+СВЦЭМ!$D$10+'СЕТ СН'!$F$6-'СЕТ СН'!$F$19</f>
        <v>940.78380855</v>
      </c>
      <c r="P28" s="36">
        <f>SUMIFS(СВЦЭМ!$C$33:$C$776,СВЦЭМ!$A$33:$A$776,$A28,СВЦЭМ!$B$33:$B$776,P$11)+'СЕТ СН'!$F$9+СВЦЭМ!$D$10+'СЕТ СН'!$F$6-'СЕТ СН'!$F$19</f>
        <v>952.15671493000002</v>
      </c>
      <c r="Q28" s="36">
        <f>SUMIFS(СВЦЭМ!$C$33:$C$776,СВЦЭМ!$A$33:$A$776,$A28,СВЦЭМ!$B$33:$B$776,Q$11)+'СЕТ СН'!$F$9+СВЦЭМ!$D$10+'СЕТ СН'!$F$6-'СЕТ СН'!$F$19</f>
        <v>964.17133006000006</v>
      </c>
      <c r="R28" s="36">
        <f>SUMIFS(СВЦЭМ!$C$33:$C$776,СВЦЭМ!$A$33:$A$776,$A28,СВЦЭМ!$B$33:$B$776,R$11)+'СЕТ СН'!$F$9+СВЦЭМ!$D$10+'СЕТ СН'!$F$6-'СЕТ СН'!$F$19</f>
        <v>947.56463454000004</v>
      </c>
      <c r="S28" s="36">
        <f>SUMIFS(СВЦЭМ!$C$33:$C$776,СВЦЭМ!$A$33:$A$776,$A28,СВЦЭМ!$B$33:$B$776,S$11)+'СЕТ СН'!$F$9+СВЦЭМ!$D$10+'СЕТ СН'!$F$6-'СЕТ СН'!$F$19</f>
        <v>936.80739935999998</v>
      </c>
      <c r="T28" s="36">
        <f>SUMIFS(СВЦЭМ!$C$33:$C$776,СВЦЭМ!$A$33:$A$776,$A28,СВЦЭМ!$B$33:$B$776,T$11)+'СЕТ СН'!$F$9+СВЦЭМ!$D$10+'СЕТ СН'!$F$6-'СЕТ СН'!$F$19</f>
        <v>891.17465074000006</v>
      </c>
      <c r="U28" s="36">
        <f>SUMIFS(СВЦЭМ!$C$33:$C$776,СВЦЭМ!$A$33:$A$776,$A28,СВЦЭМ!$B$33:$B$776,U$11)+'СЕТ СН'!$F$9+СВЦЭМ!$D$10+'СЕТ СН'!$F$6-'СЕТ СН'!$F$19</f>
        <v>892.93030358999999</v>
      </c>
      <c r="V28" s="36">
        <f>SUMIFS(СВЦЭМ!$C$33:$C$776,СВЦЭМ!$A$33:$A$776,$A28,СВЦЭМ!$B$33:$B$776,V$11)+'СЕТ СН'!$F$9+СВЦЭМ!$D$10+'СЕТ СН'!$F$6-'СЕТ СН'!$F$19</f>
        <v>921.59543972000006</v>
      </c>
      <c r="W28" s="36">
        <f>SUMIFS(СВЦЭМ!$C$33:$C$776,СВЦЭМ!$A$33:$A$776,$A28,СВЦЭМ!$B$33:$B$776,W$11)+'СЕТ СН'!$F$9+СВЦЭМ!$D$10+'СЕТ СН'!$F$6-'СЕТ СН'!$F$19</f>
        <v>931.21647612000004</v>
      </c>
      <c r="X28" s="36">
        <f>SUMIFS(СВЦЭМ!$C$33:$C$776,СВЦЭМ!$A$33:$A$776,$A28,СВЦЭМ!$B$33:$B$776,X$11)+'СЕТ СН'!$F$9+СВЦЭМ!$D$10+'СЕТ СН'!$F$6-'СЕТ СН'!$F$19</f>
        <v>931.03490012999998</v>
      </c>
      <c r="Y28" s="36">
        <f>SUMIFS(СВЦЭМ!$C$33:$C$776,СВЦЭМ!$A$33:$A$776,$A28,СВЦЭМ!$B$33:$B$776,Y$11)+'СЕТ СН'!$F$9+СВЦЭМ!$D$10+'СЕТ СН'!$F$6-'СЕТ СН'!$F$19</f>
        <v>945.87663586999997</v>
      </c>
    </row>
    <row r="29" spans="1:25" ht="15.5" x14ac:dyDescent="0.25">
      <c r="A29" s="35">
        <f t="shared" si="0"/>
        <v>43848</v>
      </c>
      <c r="B29" s="36">
        <f>SUMIFS(СВЦЭМ!$C$33:$C$776,СВЦЭМ!$A$33:$A$776,$A29,СВЦЭМ!$B$33:$B$776,B$11)+'СЕТ СН'!$F$9+СВЦЭМ!$D$10+'СЕТ СН'!$F$6-'СЕТ СН'!$F$19</f>
        <v>948.38484976000007</v>
      </c>
      <c r="C29" s="36">
        <f>SUMIFS(СВЦЭМ!$C$33:$C$776,СВЦЭМ!$A$33:$A$776,$A29,СВЦЭМ!$B$33:$B$776,C$11)+'СЕТ СН'!$F$9+СВЦЭМ!$D$10+'СЕТ СН'!$F$6-'СЕТ СН'!$F$19</f>
        <v>990.07119442999999</v>
      </c>
      <c r="D29" s="36">
        <f>SUMIFS(СВЦЭМ!$C$33:$C$776,СВЦЭМ!$A$33:$A$776,$A29,СВЦЭМ!$B$33:$B$776,D$11)+'СЕТ СН'!$F$9+СВЦЭМ!$D$10+'СЕТ СН'!$F$6-'СЕТ СН'!$F$19</f>
        <v>1009.0724837</v>
      </c>
      <c r="E29" s="36">
        <f>SUMIFS(СВЦЭМ!$C$33:$C$776,СВЦЭМ!$A$33:$A$776,$A29,СВЦЭМ!$B$33:$B$776,E$11)+'СЕТ СН'!$F$9+СВЦЭМ!$D$10+'СЕТ СН'!$F$6-'СЕТ СН'!$F$19</f>
        <v>1008.31924421</v>
      </c>
      <c r="F29" s="36">
        <f>SUMIFS(СВЦЭМ!$C$33:$C$776,СВЦЭМ!$A$33:$A$776,$A29,СВЦЭМ!$B$33:$B$776,F$11)+'СЕТ СН'!$F$9+СВЦЭМ!$D$10+'СЕТ СН'!$F$6-'СЕТ СН'!$F$19</f>
        <v>977.03889801000003</v>
      </c>
      <c r="G29" s="36">
        <f>SUMIFS(СВЦЭМ!$C$33:$C$776,СВЦЭМ!$A$33:$A$776,$A29,СВЦЭМ!$B$33:$B$776,G$11)+'СЕТ СН'!$F$9+СВЦЭМ!$D$10+'СЕТ СН'!$F$6-'СЕТ СН'!$F$19</f>
        <v>967.41970533000006</v>
      </c>
      <c r="H29" s="36">
        <f>SUMIFS(СВЦЭМ!$C$33:$C$776,СВЦЭМ!$A$33:$A$776,$A29,СВЦЭМ!$B$33:$B$776,H$11)+'СЕТ СН'!$F$9+СВЦЭМ!$D$10+'СЕТ СН'!$F$6-'СЕТ СН'!$F$19</f>
        <v>942.75422810999999</v>
      </c>
      <c r="I29" s="36">
        <f>SUMIFS(СВЦЭМ!$C$33:$C$776,СВЦЭМ!$A$33:$A$776,$A29,СВЦЭМ!$B$33:$B$776,I$11)+'СЕТ СН'!$F$9+СВЦЭМ!$D$10+'СЕТ СН'!$F$6-'СЕТ СН'!$F$19</f>
        <v>908.92684666000002</v>
      </c>
      <c r="J29" s="36">
        <f>SUMIFS(СВЦЭМ!$C$33:$C$776,СВЦЭМ!$A$33:$A$776,$A29,СВЦЭМ!$B$33:$B$776,J$11)+'СЕТ СН'!$F$9+СВЦЭМ!$D$10+'СЕТ СН'!$F$6-'СЕТ СН'!$F$19</f>
        <v>897.85537339000007</v>
      </c>
      <c r="K29" s="36">
        <f>SUMIFS(СВЦЭМ!$C$33:$C$776,СВЦЭМ!$A$33:$A$776,$A29,СВЦЭМ!$B$33:$B$776,K$11)+'СЕТ СН'!$F$9+СВЦЭМ!$D$10+'СЕТ СН'!$F$6-'СЕТ СН'!$F$19</f>
        <v>897.73315625999999</v>
      </c>
      <c r="L29" s="36">
        <f>SUMIFS(СВЦЭМ!$C$33:$C$776,СВЦЭМ!$A$33:$A$776,$A29,СВЦЭМ!$B$33:$B$776,L$11)+'СЕТ СН'!$F$9+СВЦЭМ!$D$10+'СЕТ СН'!$F$6-'СЕТ СН'!$F$19</f>
        <v>904.26589917000001</v>
      </c>
      <c r="M29" s="36">
        <f>SUMIFS(СВЦЭМ!$C$33:$C$776,СВЦЭМ!$A$33:$A$776,$A29,СВЦЭМ!$B$33:$B$776,M$11)+'СЕТ СН'!$F$9+СВЦЭМ!$D$10+'СЕТ СН'!$F$6-'СЕТ СН'!$F$19</f>
        <v>910.20715806999999</v>
      </c>
      <c r="N29" s="36">
        <f>SUMIFS(СВЦЭМ!$C$33:$C$776,СВЦЭМ!$A$33:$A$776,$A29,СВЦЭМ!$B$33:$B$776,N$11)+'СЕТ СН'!$F$9+СВЦЭМ!$D$10+'СЕТ СН'!$F$6-'СЕТ СН'!$F$19</f>
        <v>921.13004436000006</v>
      </c>
      <c r="O29" s="36">
        <f>SUMIFS(СВЦЭМ!$C$33:$C$776,СВЦЭМ!$A$33:$A$776,$A29,СВЦЭМ!$B$33:$B$776,O$11)+'СЕТ СН'!$F$9+СВЦЭМ!$D$10+'СЕТ СН'!$F$6-'СЕТ СН'!$F$19</f>
        <v>924.74858941000002</v>
      </c>
      <c r="P29" s="36">
        <f>SUMIFS(СВЦЭМ!$C$33:$C$776,СВЦЭМ!$A$33:$A$776,$A29,СВЦЭМ!$B$33:$B$776,P$11)+'СЕТ СН'!$F$9+СВЦЭМ!$D$10+'СЕТ СН'!$F$6-'СЕТ СН'!$F$19</f>
        <v>943.21820717000003</v>
      </c>
      <c r="Q29" s="36">
        <f>SUMIFS(СВЦЭМ!$C$33:$C$776,СВЦЭМ!$A$33:$A$776,$A29,СВЦЭМ!$B$33:$B$776,Q$11)+'СЕТ СН'!$F$9+СВЦЭМ!$D$10+'СЕТ СН'!$F$6-'СЕТ СН'!$F$19</f>
        <v>953.21436234999999</v>
      </c>
      <c r="R29" s="36">
        <f>SUMIFS(СВЦЭМ!$C$33:$C$776,СВЦЭМ!$A$33:$A$776,$A29,СВЦЭМ!$B$33:$B$776,R$11)+'СЕТ СН'!$F$9+СВЦЭМ!$D$10+'СЕТ СН'!$F$6-'СЕТ СН'!$F$19</f>
        <v>938.61215400000003</v>
      </c>
      <c r="S29" s="36">
        <f>SUMIFS(СВЦЭМ!$C$33:$C$776,СВЦЭМ!$A$33:$A$776,$A29,СВЦЭМ!$B$33:$B$776,S$11)+'СЕТ СН'!$F$9+СВЦЭМ!$D$10+'СЕТ СН'!$F$6-'СЕТ СН'!$F$19</f>
        <v>924.76053318000004</v>
      </c>
      <c r="T29" s="36">
        <f>SUMIFS(СВЦЭМ!$C$33:$C$776,СВЦЭМ!$A$33:$A$776,$A29,СВЦЭМ!$B$33:$B$776,T$11)+'СЕТ СН'!$F$9+СВЦЭМ!$D$10+'СЕТ СН'!$F$6-'СЕТ СН'!$F$19</f>
        <v>915.94422494000003</v>
      </c>
      <c r="U29" s="36">
        <f>SUMIFS(СВЦЭМ!$C$33:$C$776,СВЦЭМ!$A$33:$A$776,$A29,СВЦЭМ!$B$33:$B$776,U$11)+'СЕТ СН'!$F$9+СВЦЭМ!$D$10+'СЕТ СН'!$F$6-'СЕТ СН'!$F$19</f>
        <v>933.82800840000004</v>
      </c>
      <c r="V29" s="36">
        <f>SUMIFS(СВЦЭМ!$C$33:$C$776,СВЦЭМ!$A$33:$A$776,$A29,СВЦЭМ!$B$33:$B$776,V$11)+'СЕТ СН'!$F$9+СВЦЭМ!$D$10+'СЕТ СН'!$F$6-'СЕТ СН'!$F$19</f>
        <v>934.23541598999998</v>
      </c>
      <c r="W29" s="36">
        <f>SUMIFS(СВЦЭМ!$C$33:$C$776,СВЦЭМ!$A$33:$A$776,$A29,СВЦЭМ!$B$33:$B$776,W$11)+'СЕТ СН'!$F$9+СВЦЭМ!$D$10+'СЕТ СН'!$F$6-'СЕТ СН'!$F$19</f>
        <v>931.36821519</v>
      </c>
      <c r="X29" s="36">
        <f>SUMIFS(СВЦЭМ!$C$33:$C$776,СВЦЭМ!$A$33:$A$776,$A29,СВЦЭМ!$B$33:$B$776,X$11)+'СЕТ СН'!$F$9+СВЦЭМ!$D$10+'СЕТ СН'!$F$6-'СЕТ СН'!$F$19</f>
        <v>932.90064200000006</v>
      </c>
      <c r="Y29" s="36">
        <f>SUMIFS(СВЦЭМ!$C$33:$C$776,СВЦЭМ!$A$33:$A$776,$A29,СВЦЭМ!$B$33:$B$776,Y$11)+'СЕТ СН'!$F$9+СВЦЭМ!$D$10+'СЕТ СН'!$F$6-'СЕТ СН'!$F$19</f>
        <v>950.24244857999997</v>
      </c>
    </row>
    <row r="30" spans="1:25" ht="15.5" x14ac:dyDescent="0.25">
      <c r="A30" s="35">
        <f t="shared" si="0"/>
        <v>43849</v>
      </c>
      <c r="B30" s="36">
        <f>SUMIFS(СВЦЭМ!$C$33:$C$776,СВЦЭМ!$A$33:$A$776,$A30,СВЦЭМ!$B$33:$B$776,B$11)+'СЕТ СН'!$F$9+СВЦЭМ!$D$10+'СЕТ СН'!$F$6-'СЕТ СН'!$F$19</f>
        <v>957.86901495000006</v>
      </c>
      <c r="C30" s="36">
        <f>SUMIFS(СВЦЭМ!$C$33:$C$776,СВЦЭМ!$A$33:$A$776,$A30,СВЦЭМ!$B$33:$B$776,C$11)+'СЕТ СН'!$F$9+СВЦЭМ!$D$10+'СЕТ СН'!$F$6-'СЕТ СН'!$F$19</f>
        <v>969.53780196000002</v>
      </c>
      <c r="D30" s="36">
        <f>SUMIFS(СВЦЭМ!$C$33:$C$776,СВЦЭМ!$A$33:$A$776,$A30,СВЦЭМ!$B$33:$B$776,D$11)+'СЕТ СН'!$F$9+СВЦЭМ!$D$10+'СЕТ СН'!$F$6-'СЕТ СН'!$F$19</f>
        <v>984.42073420999998</v>
      </c>
      <c r="E30" s="36">
        <f>SUMIFS(СВЦЭМ!$C$33:$C$776,СВЦЭМ!$A$33:$A$776,$A30,СВЦЭМ!$B$33:$B$776,E$11)+'СЕТ СН'!$F$9+СВЦЭМ!$D$10+'СЕТ СН'!$F$6-'СЕТ СН'!$F$19</f>
        <v>994.87074900000005</v>
      </c>
      <c r="F30" s="36">
        <f>SUMIFS(СВЦЭМ!$C$33:$C$776,СВЦЭМ!$A$33:$A$776,$A30,СВЦЭМ!$B$33:$B$776,F$11)+'СЕТ СН'!$F$9+СВЦЭМ!$D$10+'СЕТ СН'!$F$6-'СЕТ СН'!$F$19</f>
        <v>984.89865809000003</v>
      </c>
      <c r="G30" s="36">
        <f>SUMIFS(СВЦЭМ!$C$33:$C$776,СВЦЭМ!$A$33:$A$776,$A30,СВЦЭМ!$B$33:$B$776,G$11)+'СЕТ СН'!$F$9+СВЦЭМ!$D$10+'СЕТ СН'!$F$6-'СЕТ СН'!$F$19</f>
        <v>989.41991791999999</v>
      </c>
      <c r="H30" s="36">
        <f>SUMIFS(СВЦЭМ!$C$33:$C$776,СВЦЭМ!$A$33:$A$776,$A30,СВЦЭМ!$B$33:$B$776,H$11)+'СЕТ СН'!$F$9+СВЦЭМ!$D$10+'СЕТ СН'!$F$6-'СЕТ СН'!$F$19</f>
        <v>967.65601560000005</v>
      </c>
      <c r="I30" s="36">
        <f>SUMIFS(СВЦЭМ!$C$33:$C$776,СВЦЭМ!$A$33:$A$776,$A30,СВЦЭМ!$B$33:$B$776,I$11)+'СЕТ СН'!$F$9+СВЦЭМ!$D$10+'СЕТ СН'!$F$6-'СЕТ СН'!$F$19</f>
        <v>940.51018122000005</v>
      </c>
      <c r="J30" s="36">
        <f>SUMIFS(СВЦЭМ!$C$33:$C$776,СВЦЭМ!$A$33:$A$776,$A30,СВЦЭМ!$B$33:$B$776,J$11)+'СЕТ СН'!$F$9+СВЦЭМ!$D$10+'СЕТ СН'!$F$6-'СЕТ СН'!$F$19</f>
        <v>935.44716975000006</v>
      </c>
      <c r="K30" s="36">
        <f>SUMIFS(СВЦЭМ!$C$33:$C$776,СВЦЭМ!$A$33:$A$776,$A30,СВЦЭМ!$B$33:$B$776,K$11)+'СЕТ СН'!$F$9+СВЦЭМ!$D$10+'СЕТ СН'!$F$6-'СЕТ СН'!$F$19</f>
        <v>906.14872868999998</v>
      </c>
      <c r="L30" s="36">
        <f>SUMIFS(СВЦЭМ!$C$33:$C$776,СВЦЭМ!$A$33:$A$776,$A30,СВЦЭМ!$B$33:$B$776,L$11)+'СЕТ СН'!$F$9+СВЦЭМ!$D$10+'СЕТ СН'!$F$6-'СЕТ СН'!$F$19</f>
        <v>905.85273990999997</v>
      </c>
      <c r="M30" s="36">
        <f>SUMIFS(СВЦЭМ!$C$33:$C$776,СВЦЭМ!$A$33:$A$776,$A30,СВЦЭМ!$B$33:$B$776,M$11)+'СЕТ СН'!$F$9+СВЦЭМ!$D$10+'СЕТ СН'!$F$6-'СЕТ СН'!$F$19</f>
        <v>907.01787139999999</v>
      </c>
      <c r="N30" s="36">
        <f>SUMIFS(СВЦЭМ!$C$33:$C$776,СВЦЭМ!$A$33:$A$776,$A30,СВЦЭМ!$B$33:$B$776,N$11)+'СЕТ СН'!$F$9+СВЦЭМ!$D$10+'СЕТ СН'!$F$6-'СЕТ СН'!$F$19</f>
        <v>915.57696816999999</v>
      </c>
      <c r="O30" s="36">
        <f>SUMIFS(СВЦЭМ!$C$33:$C$776,СВЦЭМ!$A$33:$A$776,$A30,СВЦЭМ!$B$33:$B$776,O$11)+'СЕТ СН'!$F$9+СВЦЭМ!$D$10+'СЕТ СН'!$F$6-'СЕТ СН'!$F$19</f>
        <v>929.51353078</v>
      </c>
      <c r="P30" s="36">
        <f>SUMIFS(СВЦЭМ!$C$33:$C$776,СВЦЭМ!$A$33:$A$776,$A30,СВЦЭМ!$B$33:$B$776,P$11)+'СЕТ СН'!$F$9+СВЦЭМ!$D$10+'СЕТ СН'!$F$6-'СЕТ СН'!$F$19</f>
        <v>945.02476812999998</v>
      </c>
      <c r="Q30" s="36">
        <f>SUMIFS(СВЦЭМ!$C$33:$C$776,СВЦЭМ!$A$33:$A$776,$A30,СВЦЭМ!$B$33:$B$776,Q$11)+'СЕТ СН'!$F$9+СВЦЭМ!$D$10+'СЕТ СН'!$F$6-'СЕТ СН'!$F$19</f>
        <v>970.92079029000001</v>
      </c>
      <c r="R30" s="36">
        <f>SUMIFS(СВЦЭМ!$C$33:$C$776,СВЦЭМ!$A$33:$A$776,$A30,СВЦЭМ!$B$33:$B$776,R$11)+'СЕТ СН'!$F$9+СВЦЭМ!$D$10+'СЕТ СН'!$F$6-'СЕТ СН'!$F$19</f>
        <v>942.24563802</v>
      </c>
      <c r="S30" s="36">
        <f>SUMIFS(СВЦЭМ!$C$33:$C$776,СВЦЭМ!$A$33:$A$776,$A30,СВЦЭМ!$B$33:$B$776,S$11)+'СЕТ СН'!$F$9+СВЦЭМ!$D$10+'СЕТ СН'!$F$6-'СЕТ СН'!$F$19</f>
        <v>908.40148799999997</v>
      </c>
      <c r="T30" s="36">
        <f>SUMIFS(СВЦЭМ!$C$33:$C$776,СВЦЭМ!$A$33:$A$776,$A30,СВЦЭМ!$B$33:$B$776,T$11)+'СЕТ СН'!$F$9+СВЦЭМ!$D$10+'СЕТ СН'!$F$6-'СЕТ СН'!$F$19</f>
        <v>911.11149464000005</v>
      </c>
      <c r="U30" s="36">
        <f>SUMIFS(СВЦЭМ!$C$33:$C$776,СВЦЭМ!$A$33:$A$776,$A30,СВЦЭМ!$B$33:$B$776,U$11)+'СЕТ СН'!$F$9+СВЦЭМ!$D$10+'СЕТ СН'!$F$6-'СЕТ СН'!$F$19</f>
        <v>912.12073251000004</v>
      </c>
      <c r="V30" s="36">
        <f>SUMIFS(СВЦЭМ!$C$33:$C$776,СВЦЭМ!$A$33:$A$776,$A30,СВЦЭМ!$B$33:$B$776,V$11)+'СЕТ СН'!$F$9+СВЦЭМ!$D$10+'СЕТ СН'!$F$6-'СЕТ СН'!$F$19</f>
        <v>900.36662161000004</v>
      </c>
      <c r="W30" s="36">
        <f>SUMIFS(СВЦЭМ!$C$33:$C$776,СВЦЭМ!$A$33:$A$776,$A30,СВЦЭМ!$B$33:$B$776,W$11)+'СЕТ СН'!$F$9+СВЦЭМ!$D$10+'СЕТ СН'!$F$6-'СЕТ СН'!$F$19</f>
        <v>910.32832530000007</v>
      </c>
      <c r="X30" s="36">
        <f>SUMIFS(СВЦЭМ!$C$33:$C$776,СВЦЭМ!$A$33:$A$776,$A30,СВЦЭМ!$B$33:$B$776,X$11)+'СЕТ СН'!$F$9+СВЦЭМ!$D$10+'СЕТ СН'!$F$6-'СЕТ СН'!$F$19</f>
        <v>930.83516077000002</v>
      </c>
      <c r="Y30" s="36">
        <f>SUMIFS(СВЦЭМ!$C$33:$C$776,СВЦЭМ!$A$33:$A$776,$A30,СВЦЭМ!$B$33:$B$776,Y$11)+'СЕТ СН'!$F$9+СВЦЭМ!$D$10+'СЕТ СН'!$F$6-'СЕТ СН'!$F$19</f>
        <v>939.41731969</v>
      </c>
    </row>
    <row r="31" spans="1:25" ht="15.5" x14ac:dyDescent="0.25">
      <c r="A31" s="35">
        <f t="shared" si="0"/>
        <v>43850</v>
      </c>
      <c r="B31" s="36">
        <f>SUMIFS(СВЦЭМ!$C$33:$C$776,СВЦЭМ!$A$33:$A$776,$A31,СВЦЭМ!$B$33:$B$776,B$11)+'СЕТ СН'!$F$9+СВЦЭМ!$D$10+'СЕТ СН'!$F$6-'СЕТ СН'!$F$19</f>
        <v>989.36495632000003</v>
      </c>
      <c r="C31" s="36">
        <f>SUMIFS(СВЦЭМ!$C$33:$C$776,СВЦЭМ!$A$33:$A$776,$A31,СВЦЭМ!$B$33:$B$776,C$11)+'СЕТ СН'!$F$9+СВЦЭМ!$D$10+'СЕТ СН'!$F$6-'СЕТ СН'!$F$19</f>
        <v>1010.19409837</v>
      </c>
      <c r="D31" s="36">
        <f>SUMIFS(СВЦЭМ!$C$33:$C$776,СВЦЭМ!$A$33:$A$776,$A31,СВЦЭМ!$B$33:$B$776,D$11)+'СЕТ СН'!$F$9+СВЦЭМ!$D$10+'СЕТ СН'!$F$6-'СЕТ СН'!$F$19</f>
        <v>1022.15636772</v>
      </c>
      <c r="E31" s="36">
        <f>SUMIFS(СВЦЭМ!$C$33:$C$776,СВЦЭМ!$A$33:$A$776,$A31,СВЦЭМ!$B$33:$B$776,E$11)+'СЕТ СН'!$F$9+СВЦЭМ!$D$10+'СЕТ СН'!$F$6-'СЕТ СН'!$F$19</f>
        <v>1022.12660754</v>
      </c>
      <c r="F31" s="36">
        <f>SUMIFS(СВЦЭМ!$C$33:$C$776,СВЦЭМ!$A$33:$A$776,$A31,СВЦЭМ!$B$33:$B$776,F$11)+'СЕТ СН'!$F$9+СВЦЭМ!$D$10+'СЕТ СН'!$F$6-'СЕТ СН'!$F$19</f>
        <v>1010.80062057</v>
      </c>
      <c r="G31" s="36">
        <f>SUMIFS(СВЦЭМ!$C$33:$C$776,СВЦЭМ!$A$33:$A$776,$A31,СВЦЭМ!$B$33:$B$776,G$11)+'СЕТ СН'!$F$9+СВЦЭМ!$D$10+'СЕТ СН'!$F$6-'СЕТ СН'!$F$19</f>
        <v>988.07616808</v>
      </c>
      <c r="H31" s="36">
        <f>SUMIFS(СВЦЭМ!$C$33:$C$776,СВЦЭМ!$A$33:$A$776,$A31,СВЦЭМ!$B$33:$B$776,H$11)+'СЕТ СН'!$F$9+СВЦЭМ!$D$10+'СЕТ СН'!$F$6-'СЕТ СН'!$F$19</f>
        <v>953.69476284000007</v>
      </c>
      <c r="I31" s="36">
        <f>SUMIFS(СВЦЭМ!$C$33:$C$776,СВЦЭМ!$A$33:$A$776,$A31,СВЦЭМ!$B$33:$B$776,I$11)+'СЕТ СН'!$F$9+СВЦЭМ!$D$10+'СЕТ СН'!$F$6-'СЕТ СН'!$F$19</f>
        <v>941.72565299000007</v>
      </c>
      <c r="J31" s="36">
        <f>SUMIFS(СВЦЭМ!$C$33:$C$776,СВЦЭМ!$A$33:$A$776,$A31,СВЦЭМ!$B$33:$B$776,J$11)+'СЕТ СН'!$F$9+СВЦЭМ!$D$10+'СЕТ СН'!$F$6-'СЕТ СН'!$F$19</f>
        <v>900.10689583999999</v>
      </c>
      <c r="K31" s="36">
        <f>SUMIFS(СВЦЭМ!$C$33:$C$776,СВЦЭМ!$A$33:$A$776,$A31,СВЦЭМ!$B$33:$B$776,K$11)+'СЕТ СН'!$F$9+СВЦЭМ!$D$10+'СЕТ СН'!$F$6-'СЕТ СН'!$F$19</f>
        <v>872.77840753999999</v>
      </c>
      <c r="L31" s="36">
        <f>SUMIFS(СВЦЭМ!$C$33:$C$776,СВЦЭМ!$A$33:$A$776,$A31,СВЦЭМ!$B$33:$B$776,L$11)+'СЕТ СН'!$F$9+СВЦЭМ!$D$10+'СЕТ СН'!$F$6-'СЕТ СН'!$F$19</f>
        <v>876.48179906999997</v>
      </c>
      <c r="M31" s="36">
        <f>SUMIFS(СВЦЭМ!$C$33:$C$776,СВЦЭМ!$A$33:$A$776,$A31,СВЦЭМ!$B$33:$B$776,M$11)+'СЕТ СН'!$F$9+СВЦЭМ!$D$10+'СЕТ СН'!$F$6-'СЕТ СН'!$F$19</f>
        <v>892.08458479000001</v>
      </c>
      <c r="N31" s="36">
        <f>SUMIFS(СВЦЭМ!$C$33:$C$776,СВЦЭМ!$A$33:$A$776,$A31,СВЦЭМ!$B$33:$B$776,N$11)+'СЕТ СН'!$F$9+СВЦЭМ!$D$10+'СЕТ СН'!$F$6-'СЕТ СН'!$F$19</f>
        <v>915.19554656000003</v>
      </c>
      <c r="O31" s="36">
        <f>SUMIFS(СВЦЭМ!$C$33:$C$776,СВЦЭМ!$A$33:$A$776,$A31,СВЦЭМ!$B$33:$B$776,O$11)+'СЕТ СН'!$F$9+СВЦЭМ!$D$10+'СЕТ СН'!$F$6-'СЕТ СН'!$F$19</f>
        <v>918.38563952000004</v>
      </c>
      <c r="P31" s="36">
        <f>SUMIFS(СВЦЭМ!$C$33:$C$776,СВЦЭМ!$A$33:$A$776,$A31,СВЦЭМ!$B$33:$B$776,P$11)+'СЕТ СН'!$F$9+СВЦЭМ!$D$10+'СЕТ СН'!$F$6-'СЕТ СН'!$F$19</f>
        <v>935.84002014999999</v>
      </c>
      <c r="Q31" s="36">
        <f>SUMIFS(СВЦЭМ!$C$33:$C$776,СВЦЭМ!$A$33:$A$776,$A31,СВЦЭМ!$B$33:$B$776,Q$11)+'СЕТ СН'!$F$9+СВЦЭМ!$D$10+'СЕТ СН'!$F$6-'СЕТ СН'!$F$19</f>
        <v>940.12571971</v>
      </c>
      <c r="R31" s="36">
        <f>SUMIFS(СВЦЭМ!$C$33:$C$776,СВЦЭМ!$A$33:$A$776,$A31,СВЦЭМ!$B$33:$B$776,R$11)+'СЕТ СН'!$F$9+СВЦЭМ!$D$10+'СЕТ СН'!$F$6-'СЕТ СН'!$F$19</f>
        <v>945.37438195000004</v>
      </c>
      <c r="S31" s="36">
        <f>SUMIFS(СВЦЭМ!$C$33:$C$776,СВЦЭМ!$A$33:$A$776,$A31,СВЦЭМ!$B$33:$B$776,S$11)+'СЕТ СН'!$F$9+СВЦЭМ!$D$10+'СЕТ СН'!$F$6-'СЕТ СН'!$F$19</f>
        <v>921.33162025000001</v>
      </c>
      <c r="T31" s="36">
        <f>SUMIFS(СВЦЭМ!$C$33:$C$776,СВЦЭМ!$A$33:$A$776,$A31,СВЦЭМ!$B$33:$B$776,T$11)+'СЕТ СН'!$F$9+СВЦЭМ!$D$10+'СЕТ СН'!$F$6-'СЕТ СН'!$F$19</f>
        <v>884.20994114000007</v>
      </c>
      <c r="U31" s="36">
        <f>SUMIFS(СВЦЭМ!$C$33:$C$776,СВЦЭМ!$A$33:$A$776,$A31,СВЦЭМ!$B$33:$B$776,U$11)+'СЕТ СН'!$F$9+СВЦЭМ!$D$10+'СЕТ СН'!$F$6-'СЕТ СН'!$F$19</f>
        <v>898.66537248999998</v>
      </c>
      <c r="V31" s="36">
        <f>SUMIFS(СВЦЭМ!$C$33:$C$776,СВЦЭМ!$A$33:$A$776,$A31,СВЦЭМ!$B$33:$B$776,V$11)+'СЕТ СН'!$F$9+СВЦЭМ!$D$10+'СЕТ СН'!$F$6-'СЕТ СН'!$F$19</f>
        <v>906.91408904000002</v>
      </c>
      <c r="W31" s="36">
        <f>SUMIFS(СВЦЭМ!$C$33:$C$776,СВЦЭМ!$A$33:$A$776,$A31,СВЦЭМ!$B$33:$B$776,W$11)+'СЕТ СН'!$F$9+СВЦЭМ!$D$10+'СЕТ СН'!$F$6-'СЕТ СН'!$F$19</f>
        <v>928.19937068000002</v>
      </c>
      <c r="X31" s="36">
        <f>SUMIFS(СВЦЭМ!$C$33:$C$776,СВЦЭМ!$A$33:$A$776,$A31,СВЦЭМ!$B$33:$B$776,X$11)+'СЕТ СН'!$F$9+СВЦЭМ!$D$10+'СЕТ СН'!$F$6-'СЕТ СН'!$F$19</f>
        <v>937.8382593</v>
      </c>
      <c r="Y31" s="36">
        <f>SUMIFS(СВЦЭМ!$C$33:$C$776,СВЦЭМ!$A$33:$A$776,$A31,СВЦЭМ!$B$33:$B$776,Y$11)+'СЕТ СН'!$F$9+СВЦЭМ!$D$10+'СЕТ СН'!$F$6-'СЕТ СН'!$F$19</f>
        <v>949.72133096000005</v>
      </c>
    </row>
    <row r="32" spans="1:25" ht="15.5" x14ac:dyDescent="0.25">
      <c r="A32" s="35">
        <f t="shared" si="0"/>
        <v>43851</v>
      </c>
      <c r="B32" s="36">
        <f>SUMIFS(СВЦЭМ!$C$33:$C$776,СВЦЭМ!$A$33:$A$776,$A32,СВЦЭМ!$B$33:$B$776,B$11)+'СЕТ СН'!$F$9+СВЦЭМ!$D$10+'СЕТ СН'!$F$6-'СЕТ СН'!$F$19</f>
        <v>971.84185980000007</v>
      </c>
      <c r="C32" s="36">
        <f>SUMIFS(СВЦЭМ!$C$33:$C$776,СВЦЭМ!$A$33:$A$776,$A32,СВЦЭМ!$B$33:$B$776,C$11)+'СЕТ СН'!$F$9+СВЦЭМ!$D$10+'СЕТ СН'!$F$6-'СЕТ СН'!$F$19</f>
        <v>989.38477468999997</v>
      </c>
      <c r="D32" s="36">
        <f>SUMIFS(СВЦЭМ!$C$33:$C$776,СВЦЭМ!$A$33:$A$776,$A32,СВЦЭМ!$B$33:$B$776,D$11)+'СЕТ СН'!$F$9+СВЦЭМ!$D$10+'СЕТ СН'!$F$6-'СЕТ СН'!$F$19</f>
        <v>1000.82954124</v>
      </c>
      <c r="E32" s="36">
        <f>SUMIFS(СВЦЭМ!$C$33:$C$776,СВЦЭМ!$A$33:$A$776,$A32,СВЦЭМ!$B$33:$B$776,E$11)+'СЕТ СН'!$F$9+СВЦЭМ!$D$10+'СЕТ СН'!$F$6-'СЕТ СН'!$F$19</f>
        <v>1006.0884624</v>
      </c>
      <c r="F32" s="36">
        <f>SUMIFS(СВЦЭМ!$C$33:$C$776,СВЦЭМ!$A$33:$A$776,$A32,СВЦЭМ!$B$33:$B$776,F$11)+'СЕТ СН'!$F$9+СВЦЭМ!$D$10+'СЕТ СН'!$F$6-'СЕТ СН'!$F$19</f>
        <v>988.82032751999998</v>
      </c>
      <c r="G32" s="36">
        <f>SUMIFS(СВЦЭМ!$C$33:$C$776,СВЦЭМ!$A$33:$A$776,$A32,СВЦЭМ!$B$33:$B$776,G$11)+'СЕТ СН'!$F$9+СВЦЭМ!$D$10+'СЕТ СН'!$F$6-'СЕТ СН'!$F$19</f>
        <v>963.71803921000003</v>
      </c>
      <c r="H32" s="36">
        <f>SUMIFS(СВЦЭМ!$C$33:$C$776,СВЦЭМ!$A$33:$A$776,$A32,СВЦЭМ!$B$33:$B$776,H$11)+'СЕТ СН'!$F$9+СВЦЭМ!$D$10+'СЕТ СН'!$F$6-'СЕТ СН'!$F$19</f>
        <v>928.53137933000005</v>
      </c>
      <c r="I32" s="36">
        <f>SUMIFS(СВЦЭМ!$C$33:$C$776,СВЦЭМ!$A$33:$A$776,$A32,СВЦЭМ!$B$33:$B$776,I$11)+'СЕТ СН'!$F$9+СВЦЭМ!$D$10+'СЕТ СН'!$F$6-'СЕТ СН'!$F$19</f>
        <v>904.23640906000003</v>
      </c>
      <c r="J32" s="36">
        <f>SUMIFS(СВЦЭМ!$C$33:$C$776,СВЦЭМ!$A$33:$A$776,$A32,СВЦЭМ!$B$33:$B$776,J$11)+'СЕТ СН'!$F$9+СВЦЭМ!$D$10+'СЕТ СН'!$F$6-'СЕТ СН'!$F$19</f>
        <v>880.02490105000004</v>
      </c>
      <c r="K32" s="36">
        <f>SUMIFS(СВЦЭМ!$C$33:$C$776,СВЦЭМ!$A$33:$A$776,$A32,СВЦЭМ!$B$33:$B$776,K$11)+'СЕТ СН'!$F$9+СВЦЭМ!$D$10+'СЕТ СН'!$F$6-'СЕТ СН'!$F$19</f>
        <v>880.15325559000007</v>
      </c>
      <c r="L32" s="36">
        <f>SUMIFS(СВЦЭМ!$C$33:$C$776,СВЦЭМ!$A$33:$A$776,$A32,СВЦЭМ!$B$33:$B$776,L$11)+'СЕТ СН'!$F$9+СВЦЭМ!$D$10+'СЕТ СН'!$F$6-'СЕТ СН'!$F$19</f>
        <v>886.83905931000004</v>
      </c>
      <c r="M32" s="36">
        <f>SUMIFS(СВЦЭМ!$C$33:$C$776,СВЦЭМ!$A$33:$A$776,$A32,СВЦЭМ!$B$33:$B$776,M$11)+'СЕТ СН'!$F$9+СВЦЭМ!$D$10+'СЕТ СН'!$F$6-'СЕТ СН'!$F$19</f>
        <v>891.68553093000003</v>
      </c>
      <c r="N32" s="36">
        <f>SUMIFS(СВЦЭМ!$C$33:$C$776,СВЦЭМ!$A$33:$A$776,$A32,СВЦЭМ!$B$33:$B$776,N$11)+'СЕТ СН'!$F$9+СВЦЭМ!$D$10+'СЕТ СН'!$F$6-'СЕТ СН'!$F$19</f>
        <v>923.49545780000005</v>
      </c>
      <c r="O32" s="36">
        <f>SUMIFS(СВЦЭМ!$C$33:$C$776,СВЦЭМ!$A$33:$A$776,$A32,СВЦЭМ!$B$33:$B$776,O$11)+'СЕТ СН'!$F$9+СВЦЭМ!$D$10+'СЕТ СН'!$F$6-'СЕТ СН'!$F$19</f>
        <v>921.28665722000005</v>
      </c>
      <c r="P32" s="36">
        <f>SUMIFS(СВЦЭМ!$C$33:$C$776,СВЦЭМ!$A$33:$A$776,$A32,СВЦЭМ!$B$33:$B$776,P$11)+'СЕТ СН'!$F$9+СВЦЭМ!$D$10+'СЕТ СН'!$F$6-'СЕТ СН'!$F$19</f>
        <v>944.13087898000003</v>
      </c>
      <c r="Q32" s="36">
        <f>SUMIFS(СВЦЭМ!$C$33:$C$776,СВЦЭМ!$A$33:$A$776,$A32,СВЦЭМ!$B$33:$B$776,Q$11)+'СЕТ СН'!$F$9+СВЦЭМ!$D$10+'СЕТ СН'!$F$6-'СЕТ СН'!$F$19</f>
        <v>947.10927092999998</v>
      </c>
      <c r="R32" s="36">
        <f>SUMIFS(СВЦЭМ!$C$33:$C$776,СВЦЭМ!$A$33:$A$776,$A32,СВЦЭМ!$B$33:$B$776,R$11)+'СЕТ СН'!$F$9+СВЦЭМ!$D$10+'СЕТ СН'!$F$6-'СЕТ СН'!$F$19</f>
        <v>931.23179846000005</v>
      </c>
      <c r="S32" s="36">
        <f>SUMIFS(СВЦЭМ!$C$33:$C$776,СВЦЭМ!$A$33:$A$776,$A32,СВЦЭМ!$B$33:$B$776,S$11)+'СЕТ СН'!$F$9+СВЦЭМ!$D$10+'СЕТ СН'!$F$6-'СЕТ СН'!$F$19</f>
        <v>912.64727074000007</v>
      </c>
      <c r="T32" s="36">
        <f>SUMIFS(СВЦЭМ!$C$33:$C$776,СВЦЭМ!$A$33:$A$776,$A32,СВЦЭМ!$B$33:$B$776,T$11)+'СЕТ СН'!$F$9+СВЦЭМ!$D$10+'СЕТ СН'!$F$6-'СЕТ СН'!$F$19</f>
        <v>895.64201573000003</v>
      </c>
      <c r="U32" s="36">
        <f>SUMIFS(СВЦЭМ!$C$33:$C$776,СВЦЭМ!$A$33:$A$776,$A32,СВЦЭМ!$B$33:$B$776,U$11)+'СЕТ СН'!$F$9+СВЦЭМ!$D$10+'СЕТ СН'!$F$6-'СЕТ СН'!$F$19</f>
        <v>904.78179018000003</v>
      </c>
      <c r="V32" s="36">
        <f>SUMIFS(СВЦЭМ!$C$33:$C$776,СВЦЭМ!$A$33:$A$776,$A32,СВЦЭМ!$B$33:$B$776,V$11)+'СЕТ СН'!$F$9+СВЦЭМ!$D$10+'СЕТ СН'!$F$6-'СЕТ СН'!$F$19</f>
        <v>917.20939106000003</v>
      </c>
      <c r="W32" s="36">
        <f>SUMIFS(СВЦЭМ!$C$33:$C$776,СВЦЭМ!$A$33:$A$776,$A32,СВЦЭМ!$B$33:$B$776,W$11)+'СЕТ СН'!$F$9+СВЦЭМ!$D$10+'СЕТ СН'!$F$6-'СЕТ СН'!$F$19</f>
        <v>942.79638516</v>
      </c>
      <c r="X32" s="36">
        <f>SUMIFS(СВЦЭМ!$C$33:$C$776,СВЦЭМ!$A$33:$A$776,$A32,СВЦЭМ!$B$33:$B$776,X$11)+'СЕТ СН'!$F$9+СВЦЭМ!$D$10+'СЕТ СН'!$F$6-'СЕТ СН'!$F$19</f>
        <v>945.75513983999997</v>
      </c>
      <c r="Y32" s="36">
        <f>SUMIFS(СВЦЭМ!$C$33:$C$776,СВЦЭМ!$A$33:$A$776,$A32,СВЦЭМ!$B$33:$B$776,Y$11)+'СЕТ СН'!$F$9+СВЦЭМ!$D$10+'СЕТ СН'!$F$6-'СЕТ СН'!$F$19</f>
        <v>956.72163008000007</v>
      </c>
    </row>
    <row r="33" spans="1:25" ht="15.5" x14ac:dyDescent="0.25">
      <c r="A33" s="35">
        <f t="shared" si="0"/>
        <v>43852</v>
      </c>
      <c r="B33" s="36">
        <f>SUMIFS(СВЦЭМ!$C$33:$C$776,СВЦЭМ!$A$33:$A$776,$A33,СВЦЭМ!$B$33:$B$776,B$11)+'СЕТ СН'!$F$9+СВЦЭМ!$D$10+'СЕТ СН'!$F$6-'СЕТ СН'!$F$19</f>
        <v>957.55204766999998</v>
      </c>
      <c r="C33" s="36">
        <f>SUMIFS(СВЦЭМ!$C$33:$C$776,СВЦЭМ!$A$33:$A$776,$A33,СВЦЭМ!$B$33:$B$776,C$11)+'СЕТ СН'!$F$9+СВЦЭМ!$D$10+'СЕТ СН'!$F$6-'СЕТ СН'!$F$19</f>
        <v>968.21595478000006</v>
      </c>
      <c r="D33" s="36">
        <f>SUMIFS(СВЦЭМ!$C$33:$C$776,СВЦЭМ!$A$33:$A$776,$A33,СВЦЭМ!$B$33:$B$776,D$11)+'СЕТ СН'!$F$9+СВЦЭМ!$D$10+'СЕТ СН'!$F$6-'СЕТ СН'!$F$19</f>
        <v>981.94101938000006</v>
      </c>
      <c r="E33" s="36">
        <f>SUMIFS(СВЦЭМ!$C$33:$C$776,СВЦЭМ!$A$33:$A$776,$A33,СВЦЭМ!$B$33:$B$776,E$11)+'СЕТ СН'!$F$9+СВЦЭМ!$D$10+'СЕТ СН'!$F$6-'СЕТ СН'!$F$19</f>
        <v>984.94197868000003</v>
      </c>
      <c r="F33" s="36">
        <f>SUMIFS(СВЦЭМ!$C$33:$C$776,СВЦЭМ!$A$33:$A$776,$A33,СВЦЭМ!$B$33:$B$776,F$11)+'СЕТ СН'!$F$9+СВЦЭМ!$D$10+'СЕТ СН'!$F$6-'СЕТ СН'!$F$19</f>
        <v>973.57382645999996</v>
      </c>
      <c r="G33" s="36">
        <f>SUMIFS(СВЦЭМ!$C$33:$C$776,СВЦЭМ!$A$33:$A$776,$A33,СВЦЭМ!$B$33:$B$776,G$11)+'СЕТ СН'!$F$9+СВЦЭМ!$D$10+'СЕТ СН'!$F$6-'СЕТ СН'!$F$19</f>
        <v>953.91435280999997</v>
      </c>
      <c r="H33" s="36">
        <f>SUMIFS(СВЦЭМ!$C$33:$C$776,СВЦЭМ!$A$33:$A$776,$A33,СВЦЭМ!$B$33:$B$776,H$11)+'СЕТ СН'!$F$9+СВЦЭМ!$D$10+'СЕТ СН'!$F$6-'СЕТ СН'!$F$19</f>
        <v>916.03964531999998</v>
      </c>
      <c r="I33" s="36">
        <f>SUMIFS(СВЦЭМ!$C$33:$C$776,СВЦЭМ!$A$33:$A$776,$A33,СВЦЭМ!$B$33:$B$776,I$11)+'СЕТ СН'!$F$9+СВЦЭМ!$D$10+'СЕТ СН'!$F$6-'СЕТ СН'!$F$19</f>
        <v>896.43908591000002</v>
      </c>
      <c r="J33" s="36">
        <f>SUMIFS(СВЦЭМ!$C$33:$C$776,СВЦЭМ!$A$33:$A$776,$A33,СВЦЭМ!$B$33:$B$776,J$11)+'СЕТ СН'!$F$9+СВЦЭМ!$D$10+'СЕТ СН'!$F$6-'СЕТ СН'!$F$19</f>
        <v>877.93696311999997</v>
      </c>
      <c r="K33" s="36">
        <f>SUMIFS(СВЦЭМ!$C$33:$C$776,СВЦЭМ!$A$33:$A$776,$A33,СВЦЭМ!$B$33:$B$776,K$11)+'СЕТ СН'!$F$9+СВЦЭМ!$D$10+'СЕТ СН'!$F$6-'СЕТ СН'!$F$19</f>
        <v>881.70718540000007</v>
      </c>
      <c r="L33" s="36">
        <f>SUMIFS(СВЦЭМ!$C$33:$C$776,СВЦЭМ!$A$33:$A$776,$A33,СВЦЭМ!$B$33:$B$776,L$11)+'СЕТ СН'!$F$9+СВЦЭМ!$D$10+'СЕТ СН'!$F$6-'СЕТ СН'!$F$19</f>
        <v>875.07056926000007</v>
      </c>
      <c r="M33" s="36">
        <f>SUMIFS(СВЦЭМ!$C$33:$C$776,СВЦЭМ!$A$33:$A$776,$A33,СВЦЭМ!$B$33:$B$776,M$11)+'СЕТ СН'!$F$9+СВЦЭМ!$D$10+'СЕТ СН'!$F$6-'СЕТ СН'!$F$19</f>
        <v>888.37506954000003</v>
      </c>
      <c r="N33" s="36">
        <f>SUMIFS(СВЦЭМ!$C$33:$C$776,СВЦЭМ!$A$33:$A$776,$A33,СВЦЭМ!$B$33:$B$776,N$11)+'СЕТ СН'!$F$9+СВЦЭМ!$D$10+'СЕТ СН'!$F$6-'СЕТ СН'!$F$19</f>
        <v>913.53463797000006</v>
      </c>
      <c r="O33" s="36">
        <f>SUMIFS(СВЦЭМ!$C$33:$C$776,СВЦЭМ!$A$33:$A$776,$A33,СВЦЭМ!$B$33:$B$776,O$11)+'СЕТ СН'!$F$9+СВЦЭМ!$D$10+'СЕТ СН'!$F$6-'СЕТ СН'!$F$19</f>
        <v>930.47410596999998</v>
      </c>
      <c r="P33" s="36">
        <f>SUMIFS(СВЦЭМ!$C$33:$C$776,СВЦЭМ!$A$33:$A$776,$A33,СВЦЭМ!$B$33:$B$776,P$11)+'СЕТ СН'!$F$9+СВЦЭМ!$D$10+'СЕТ СН'!$F$6-'СЕТ СН'!$F$19</f>
        <v>950.73478178000005</v>
      </c>
      <c r="Q33" s="36">
        <f>SUMIFS(СВЦЭМ!$C$33:$C$776,СВЦЭМ!$A$33:$A$776,$A33,СВЦЭМ!$B$33:$B$776,Q$11)+'СЕТ СН'!$F$9+СВЦЭМ!$D$10+'СЕТ СН'!$F$6-'СЕТ СН'!$F$19</f>
        <v>962.38004162000004</v>
      </c>
      <c r="R33" s="36">
        <f>SUMIFS(СВЦЭМ!$C$33:$C$776,СВЦЭМ!$A$33:$A$776,$A33,СВЦЭМ!$B$33:$B$776,R$11)+'СЕТ СН'!$F$9+СВЦЭМ!$D$10+'СЕТ СН'!$F$6-'СЕТ СН'!$F$19</f>
        <v>951.00290572000006</v>
      </c>
      <c r="S33" s="36">
        <f>SUMIFS(СВЦЭМ!$C$33:$C$776,СВЦЭМ!$A$33:$A$776,$A33,СВЦЭМ!$B$33:$B$776,S$11)+'СЕТ СН'!$F$9+СВЦЭМ!$D$10+'СЕТ СН'!$F$6-'СЕТ СН'!$F$19</f>
        <v>928.89008035000006</v>
      </c>
      <c r="T33" s="36">
        <f>SUMIFS(СВЦЭМ!$C$33:$C$776,СВЦЭМ!$A$33:$A$776,$A33,СВЦЭМ!$B$33:$B$776,T$11)+'СЕТ СН'!$F$9+СВЦЭМ!$D$10+'СЕТ СН'!$F$6-'СЕТ СН'!$F$19</f>
        <v>909.29898938999997</v>
      </c>
      <c r="U33" s="36">
        <f>SUMIFS(СВЦЭМ!$C$33:$C$776,СВЦЭМ!$A$33:$A$776,$A33,СВЦЭМ!$B$33:$B$776,U$11)+'СЕТ СН'!$F$9+СВЦЭМ!$D$10+'СЕТ СН'!$F$6-'СЕТ СН'!$F$19</f>
        <v>911.72058826</v>
      </c>
      <c r="V33" s="36">
        <f>SUMIFS(СВЦЭМ!$C$33:$C$776,СВЦЭМ!$A$33:$A$776,$A33,СВЦЭМ!$B$33:$B$776,V$11)+'СЕТ СН'!$F$9+СВЦЭМ!$D$10+'СЕТ СН'!$F$6-'СЕТ СН'!$F$19</f>
        <v>907.99654059</v>
      </c>
      <c r="W33" s="36">
        <f>SUMIFS(СВЦЭМ!$C$33:$C$776,СВЦЭМ!$A$33:$A$776,$A33,СВЦЭМ!$B$33:$B$776,W$11)+'СЕТ СН'!$F$9+СВЦЭМ!$D$10+'СЕТ СН'!$F$6-'СЕТ СН'!$F$19</f>
        <v>920.48464196999998</v>
      </c>
      <c r="X33" s="36">
        <f>SUMIFS(СВЦЭМ!$C$33:$C$776,СВЦЭМ!$A$33:$A$776,$A33,СВЦЭМ!$B$33:$B$776,X$11)+'СЕТ СН'!$F$9+СВЦЭМ!$D$10+'СЕТ СН'!$F$6-'СЕТ СН'!$F$19</f>
        <v>937.07749801</v>
      </c>
      <c r="Y33" s="36">
        <f>SUMIFS(СВЦЭМ!$C$33:$C$776,СВЦЭМ!$A$33:$A$776,$A33,СВЦЭМ!$B$33:$B$776,Y$11)+'СЕТ СН'!$F$9+СВЦЭМ!$D$10+'СЕТ СН'!$F$6-'СЕТ СН'!$F$19</f>
        <v>948.12011821999999</v>
      </c>
    </row>
    <row r="34" spans="1:25" ht="15.5" x14ac:dyDescent="0.25">
      <c r="A34" s="35">
        <f t="shared" si="0"/>
        <v>43853</v>
      </c>
      <c r="B34" s="36">
        <f>SUMIFS(СВЦЭМ!$C$33:$C$776,СВЦЭМ!$A$33:$A$776,$A34,СВЦЭМ!$B$33:$B$776,B$11)+'СЕТ СН'!$F$9+СВЦЭМ!$D$10+'СЕТ СН'!$F$6-'СЕТ СН'!$F$19</f>
        <v>971.19487494999998</v>
      </c>
      <c r="C34" s="36">
        <f>SUMIFS(СВЦЭМ!$C$33:$C$776,СВЦЭМ!$A$33:$A$776,$A34,СВЦЭМ!$B$33:$B$776,C$11)+'СЕТ СН'!$F$9+СВЦЭМ!$D$10+'СЕТ СН'!$F$6-'СЕТ СН'!$F$19</f>
        <v>978.97722168000007</v>
      </c>
      <c r="D34" s="36">
        <f>SUMIFS(СВЦЭМ!$C$33:$C$776,СВЦЭМ!$A$33:$A$776,$A34,СВЦЭМ!$B$33:$B$776,D$11)+'СЕТ СН'!$F$9+СВЦЭМ!$D$10+'СЕТ СН'!$F$6-'СЕТ СН'!$F$19</f>
        <v>997.70565626999996</v>
      </c>
      <c r="E34" s="36">
        <f>SUMIFS(СВЦЭМ!$C$33:$C$776,СВЦЭМ!$A$33:$A$776,$A34,СВЦЭМ!$B$33:$B$776,E$11)+'СЕТ СН'!$F$9+СВЦЭМ!$D$10+'СЕТ СН'!$F$6-'СЕТ СН'!$F$19</f>
        <v>998.52504925000005</v>
      </c>
      <c r="F34" s="36">
        <f>SUMIFS(СВЦЭМ!$C$33:$C$776,СВЦЭМ!$A$33:$A$776,$A34,СВЦЭМ!$B$33:$B$776,F$11)+'СЕТ СН'!$F$9+СВЦЭМ!$D$10+'СЕТ СН'!$F$6-'СЕТ СН'!$F$19</f>
        <v>993.64969910000002</v>
      </c>
      <c r="G34" s="36">
        <f>SUMIFS(СВЦЭМ!$C$33:$C$776,СВЦЭМ!$A$33:$A$776,$A34,СВЦЭМ!$B$33:$B$776,G$11)+'СЕТ СН'!$F$9+СВЦЭМ!$D$10+'СЕТ СН'!$F$6-'СЕТ СН'!$F$19</f>
        <v>986.49745163</v>
      </c>
      <c r="H34" s="36">
        <f>SUMIFS(СВЦЭМ!$C$33:$C$776,СВЦЭМ!$A$33:$A$776,$A34,СВЦЭМ!$B$33:$B$776,H$11)+'СЕТ СН'!$F$9+СВЦЭМ!$D$10+'СЕТ СН'!$F$6-'СЕТ СН'!$F$19</f>
        <v>938.58200270999998</v>
      </c>
      <c r="I34" s="36">
        <f>SUMIFS(СВЦЭМ!$C$33:$C$776,СВЦЭМ!$A$33:$A$776,$A34,СВЦЭМ!$B$33:$B$776,I$11)+'СЕТ СН'!$F$9+СВЦЭМ!$D$10+'СЕТ СН'!$F$6-'СЕТ СН'!$F$19</f>
        <v>920.31415992000007</v>
      </c>
      <c r="J34" s="36">
        <f>SUMIFS(СВЦЭМ!$C$33:$C$776,СВЦЭМ!$A$33:$A$776,$A34,СВЦЭМ!$B$33:$B$776,J$11)+'СЕТ СН'!$F$9+СВЦЭМ!$D$10+'СЕТ СН'!$F$6-'СЕТ СН'!$F$19</f>
        <v>909.69112693</v>
      </c>
      <c r="K34" s="36">
        <f>SUMIFS(СВЦЭМ!$C$33:$C$776,СВЦЭМ!$A$33:$A$776,$A34,СВЦЭМ!$B$33:$B$776,K$11)+'СЕТ СН'!$F$9+СВЦЭМ!$D$10+'СЕТ СН'!$F$6-'СЕТ СН'!$F$19</f>
        <v>908.58205214999998</v>
      </c>
      <c r="L34" s="36">
        <f>SUMIFS(СВЦЭМ!$C$33:$C$776,СВЦЭМ!$A$33:$A$776,$A34,СВЦЭМ!$B$33:$B$776,L$11)+'СЕТ СН'!$F$9+СВЦЭМ!$D$10+'СЕТ СН'!$F$6-'СЕТ СН'!$F$19</f>
        <v>900.93378144000008</v>
      </c>
      <c r="M34" s="36">
        <f>SUMIFS(СВЦЭМ!$C$33:$C$776,СВЦЭМ!$A$33:$A$776,$A34,СВЦЭМ!$B$33:$B$776,M$11)+'СЕТ СН'!$F$9+СВЦЭМ!$D$10+'СЕТ СН'!$F$6-'СЕТ СН'!$F$19</f>
        <v>900.13315958999999</v>
      </c>
      <c r="N34" s="36">
        <f>SUMIFS(СВЦЭМ!$C$33:$C$776,СВЦЭМ!$A$33:$A$776,$A34,СВЦЭМ!$B$33:$B$776,N$11)+'СЕТ СН'!$F$9+СВЦЭМ!$D$10+'СЕТ СН'!$F$6-'СЕТ СН'!$F$19</f>
        <v>925.14095624000004</v>
      </c>
      <c r="O34" s="36">
        <f>SUMIFS(СВЦЭМ!$C$33:$C$776,СВЦЭМ!$A$33:$A$776,$A34,СВЦЭМ!$B$33:$B$776,O$11)+'СЕТ СН'!$F$9+СВЦЭМ!$D$10+'СЕТ СН'!$F$6-'СЕТ СН'!$F$19</f>
        <v>929.39170359000002</v>
      </c>
      <c r="P34" s="36">
        <f>SUMIFS(СВЦЭМ!$C$33:$C$776,СВЦЭМ!$A$33:$A$776,$A34,СВЦЭМ!$B$33:$B$776,P$11)+'СЕТ СН'!$F$9+СВЦЭМ!$D$10+'СЕТ СН'!$F$6-'СЕТ СН'!$F$19</f>
        <v>949.47770906000005</v>
      </c>
      <c r="Q34" s="36">
        <f>SUMIFS(СВЦЭМ!$C$33:$C$776,СВЦЭМ!$A$33:$A$776,$A34,СВЦЭМ!$B$33:$B$776,Q$11)+'СЕТ СН'!$F$9+СВЦЭМ!$D$10+'СЕТ СН'!$F$6-'СЕТ СН'!$F$19</f>
        <v>971.53400139999997</v>
      </c>
      <c r="R34" s="36">
        <f>SUMIFS(СВЦЭМ!$C$33:$C$776,СВЦЭМ!$A$33:$A$776,$A34,СВЦЭМ!$B$33:$B$776,R$11)+'СЕТ СН'!$F$9+СВЦЭМ!$D$10+'СЕТ СН'!$F$6-'СЕТ СН'!$F$19</f>
        <v>941.05369132999999</v>
      </c>
      <c r="S34" s="36">
        <f>SUMIFS(СВЦЭМ!$C$33:$C$776,СВЦЭМ!$A$33:$A$776,$A34,СВЦЭМ!$B$33:$B$776,S$11)+'СЕТ СН'!$F$9+СВЦЭМ!$D$10+'СЕТ СН'!$F$6-'СЕТ СН'!$F$19</f>
        <v>921.46408268000005</v>
      </c>
      <c r="T34" s="36">
        <f>SUMIFS(СВЦЭМ!$C$33:$C$776,СВЦЭМ!$A$33:$A$776,$A34,СВЦЭМ!$B$33:$B$776,T$11)+'СЕТ СН'!$F$9+СВЦЭМ!$D$10+'СЕТ СН'!$F$6-'СЕТ СН'!$F$19</f>
        <v>902.13635519000002</v>
      </c>
      <c r="U34" s="36">
        <f>SUMIFS(СВЦЭМ!$C$33:$C$776,СВЦЭМ!$A$33:$A$776,$A34,СВЦЭМ!$B$33:$B$776,U$11)+'СЕТ СН'!$F$9+СВЦЭМ!$D$10+'СЕТ СН'!$F$6-'СЕТ СН'!$F$19</f>
        <v>912.42637083</v>
      </c>
      <c r="V34" s="36">
        <f>SUMIFS(СВЦЭМ!$C$33:$C$776,СВЦЭМ!$A$33:$A$776,$A34,СВЦЭМ!$B$33:$B$776,V$11)+'СЕТ СН'!$F$9+СВЦЭМ!$D$10+'СЕТ СН'!$F$6-'СЕТ СН'!$F$19</f>
        <v>921.67942269000002</v>
      </c>
      <c r="W34" s="36">
        <f>SUMIFS(СВЦЭМ!$C$33:$C$776,СВЦЭМ!$A$33:$A$776,$A34,СВЦЭМ!$B$33:$B$776,W$11)+'СЕТ СН'!$F$9+СВЦЭМ!$D$10+'СЕТ СН'!$F$6-'СЕТ СН'!$F$19</f>
        <v>948.50203461000001</v>
      </c>
      <c r="X34" s="36">
        <f>SUMIFS(СВЦЭМ!$C$33:$C$776,СВЦЭМ!$A$33:$A$776,$A34,СВЦЭМ!$B$33:$B$776,X$11)+'СЕТ СН'!$F$9+СВЦЭМ!$D$10+'СЕТ СН'!$F$6-'СЕТ СН'!$F$19</f>
        <v>961.31749854999998</v>
      </c>
      <c r="Y34" s="36">
        <f>SUMIFS(СВЦЭМ!$C$33:$C$776,СВЦЭМ!$A$33:$A$776,$A34,СВЦЭМ!$B$33:$B$776,Y$11)+'СЕТ СН'!$F$9+СВЦЭМ!$D$10+'СЕТ СН'!$F$6-'СЕТ СН'!$F$19</f>
        <v>969.59246024000004</v>
      </c>
    </row>
    <row r="35" spans="1:25" ht="15.5" x14ac:dyDescent="0.25">
      <c r="A35" s="35">
        <f t="shared" si="0"/>
        <v>43854</v>
      </c>
      <c r="B35" s="36">
        <f>SUMIFS(СВЦЭМ!$C$33:$C$776,СВЦЭМ!$A$33:$A$776,$A35,СВЦЭМ!$B$33:$B$776,B$11)+'СЕТ СН'!$F$9+СВЦЭМ!$D$10+'СЕТ СН'!$F$6-'СЕТ СН'!$F$19</f>
        <v>927.70443111999998</v>
      </c>
      <c r="C35" s="36">
        <f>SUMIFS(СВЦЭМ!$C$33:$C$776,СВЦЭМ!$A$33:$A$776,$A35,СВЦЭМ!$B$33:$B$776,C$11)+'СЕТ СН'!$F$9+СВЦЭМ!$D$10+'СЕТ СН'!$F$6-'СЕТ СН'!$F$19</f>
        <v>943.19797520999998</v>
      </c>
      <c r="D35" s="36">
        <f>SUMIFS(СВЦЭМ!$C$33:$C$776,СВЦЭМ!$A$33:$A$776,$A35,СВЦЭМ!$B$33:$B$776,D$11)+'СЕТ СН'!$F$9+СВЦЭМ!$D$10+'СЕТ СН'!$F$6-'СЕТ СН'!$F$19</f>
        <v>957.29823767000005</v>
      </c>
      <c r="E35" s="36">
        <f>SUMIFS(СВЦЭМ!$C$33:$C$776,СВЦЭМ!$A$33:$A$776,$A35,СВЦЭМ!$B$33:$B$776,E$11)+'СЕТ СН'!$F$9+СВЦЭМ!$D$10+'СЕТ СН'!$F$6-'СЕТ СН'!$F$19</f>
        <v>968.65060663999998</v>
      </c>
      <c r="F35" s="36">
        <f>SUMIFS(СВЦЭМ!$C$33:$C$776,СВЦЭМ!$A$33:$A$776,$A35,СВЦЭМ!$B$33:$B$776,F$11)+'СЕТ СН'!$F$9+СВЦЭМ!$D$10+'СЕТ СН'!$F$6-'СЕТ СН'!$F$19</f>
        <v>960.29690754000001</v>
      </c>
      <c r="G35" s="36">
        <f>SUMIFS(СВЦЭМ!$C$33:$C$776,СВЦЭМ!$A$33:$A$776,$A35,СВЦЭМ!$B$33:$B$776,G$11)+'СЕТ СН'!$F$9+СВЦЭМ!$D$10+'СЕТ СН'!$F$6-'СЕТ СН'!$F$19</f>
        <v>937.12590008000006</v>
      </c>
      <c r="H35" s="36">
        <f>SUMIFS(СВЦЭМ!$C$33:$C$776,СВЦЭМ!$A$33:$A$776,$A35,СВЦЭМ!$B$33:$B$776,H$11)+'СЕТ СН'!$F$9+СВЦЭМ!$D$10+'СЕТ СН'!$F$6-'СЕТ СН'!$F$19</f>
        <v>892.35291509000001</v>
      </c>
      <c r="I35" s="36">
        <f>SUMIFS(СВЦЭМ!$C$33:$C$776,СВЦЭМ!$A$33:$A$776,$A35,СВЦЭМ!$B$33:$B$776,I$11)+'СЕТ СН'!$F$9+СВЦЭМ!$D$10+'СЕТ СН'!$F$6-'СЕТ СН'!$F$19</f>
        <v>881.93458652000004</v>
      </c>
      <c r="J35" s="36">
        <f>SUMIFS(СВЦЭМ!$C$33:$C$776,СВЦЭМ!$A$33:$A$776,$A35,СВЦЭМ!$B$33:$B$776,J$11)+'СЕТ СН'!$F$9+СВЦЭМ!$D$10+'СЕТ СН'!$F$6-'СЕТ СН'!$F$19</f>
        <v>865.49344148</v>
      </c>
      <c r="K35" s="36">
        <f>SUMIFS(СВЦЭМ!$C$33:$C$776,СВЦЭМ!$A$33:$A$776,$A35,СВЦЭМ!$B$33:$B$776,K$11)+'СЕТ СН'!$F$9+СВЦЭМ!$D$10+'СЕТ СН'!$F$6-'СЕТ СН'!$F$19</f>
        <v>865.58842849000007</v>
      </c>
      <c r="L35" s="36">
        <f>SUMIFS(СВЦЭМ!$C$33:$C$776,СВЦЭМ!$A$33:$A$776,$A35,СВЦЭМ!$B$33:$B$776,L$11)+'СЕТ СН'!$F$9+СВЦЭМ!$D$10+'СЕТ СН'!$F$6-'СЕТ СН'!$F$19</f>
        <v>864.70974351000007</v>
      </c>
      <c r="M35" s="36">
        <f>SUMIFS(СВЦЭМ!$C$33:$C$776,СВЦЭМ!$A$33:$A$776,$A35,СВЦЭМ!$B$33:$B$776,M$11)+'СЕТ СН'!$F$9+СВЦЭМ!$D$10+'СЕТ СН'!$F$6-'СЕТ СН'!$F$19</f>
        <v>875.79638855999997</v>
      </c>
      <c r="N35" s="36">
        <f>SUMIFS(СВЦЭМ!$C$33:$C$776,СВЦЭМ!$A$33:$A$776,$A35,СВЦЭМ!$B$33:$B$776,N$11)+'СЕТ СН'!$F$9+СВЦЭМ!$D$10+'СЕТ СН'!$F$6-'СЕТ СН'!$F$19</f>
        <v>877.01804554</v>
      </c>
      <c r="O35" s="36">
        <f>SUMIFS(СВЦЭМ!$C$33:$C$776,СВЦЭМ!$A$33:$A$776,$A35,СВЦЭМ!$B$33:$B$776,O$11)+'СЕТ СН'!$F$9+СВЦЭМ!$D$10+'СЕТ СН'!$F$6-'СЕТ СН'!$F$19</f>
        <v>886.09444893</v>
      </c>
      <c r="P35" s="36">
        <f>SUMIFS(СВЦЭМ!$C$33:$C$776,СВЦЭМ!$A$33:$A$776,$A35,СВЦЭМ!$B$33:$B$776,P$11)+'СЕТ СН'!$F$9+СВЦЭМ!$D$10+'СЕТ СН'!$F$6-'СЕТ СН'!$F$19</f>
        <v>902.13913071000002</v>
      </c>
      <c r="Q35" s="36">
        <f>SUMIFS(СВЦЭМ!$C$33:$C$776,СВЦЭМ!$A$33:$A$776,$A35,СВЦЭМ!$B$33:$B$776,Q$11)+'СЕТ СН'!$F$9+СВЦЭМ!$D$10+'СЕТ СН'!$F$6-'СЕТ СН'!$F$19</f>
        <v>919.23674796</v>
      </c>
      <c r="R35" s="36">
        <f>SUMIFS(СВЦЭМ!$C$33:$C$776,СВЦЭМ!$A$33:$A$776,$A35,СВЦЭМ!$B$33:$B$776,R$11)+'СЕТ СН'!$F$9+СВЦЭМ!$D$10+'СЕТ СН'!$F$6-'СЕТ СН'!$F$19</f>
        <v>917.79203416000007</v>
      </c>
      <c r="S35" s="36">
        <f>SUMIFS(СВЦЭМ!$C$33:$C$776,СВЦЭМ!$A$33:$A$776,$A35,СВЦЭМ!$B$33:$B$776,S$11)+'СЕТ СН'!$F$9+СВЦЭМ!$D$10+'СЕТ СН'!$F$6-'СЕТ СН'!$F$19</f>
        <v>915.61314830000003</v>
      </c>
      <c r="T35" s="36">
        <f>SUMIFS(СВЦЭМ!$C$33:$C$776,СВЦЭМ!$A$33:$A$776,$A35,СВЦЭМ!$B$33:$B$776,T$11)+'СЕТ СН'!$F$9+СВЦЭМ!$D$10+'СЕТ СН'!$F$6-'СЕТ СН'!$F$19</f>
        <v>885.53967923000005</v>
      </c>
      <c r="U35" s="36">
        <f>SUMIFS(СВЦЭМ!$C$33:$C$776,СВЦЭМ!$A$33:$A$776,$A35,СВЦЭМ!$B$33:$B$776,U$11)+'СЕТ СН'!$F$9+СВЦЭМ!$D$10+'СЕТ СН'!$F$6-'СЕТ СН'!$F$19</f>
        <v>891.02885962000005</v>
      </c>
      <c r="V35" s="36">
        <f>SUMIFS(СВЦЭМ!$C$33:$C$776,СВЦЭМ!$A$33:$A$776,$A35,СВЦЭМ!$B$33:$B$776,V$11)+'СЕТ СН'!$F$9+СВЦЭМ!$D$10+'СЕТ СН'!$F$6-'СЕТ СН'!$F$19</f>
        <v>894.32027677999997</v>
      </c>
      <c r="W35" s="36">
        <f>SUMIFS(СВЦЭМ!$C$33:$C$776,СВЦЭМ!$A$33:$A$776,$A35,СВЦЭМ!$B$33:$B$776,W$11)+'СЕТ СН'!$F$9+СВЦЭМ!$D$10+'СЕТ СН'!$F$6-'СЕТ СН'!$F$19</f>
        <v>910.92252664</v>
      </c>
      <c r="X35" s="36">
        <f>SUMIFS(СВЦЭМ!$C$33:$C$776,СВЦЭМ!$A$33:$A$776,$A35,СВЦЭМ!$B$33:$B$776,X$11)+'СЕТ СН'!$F$9+СВЦЭМ!$D$10+'СЕТ СН'!$F$6-'СЕТ СН'!$F$19</f>
        <v>914.47592826000005</v>
      </c>
      <c r="Y35" s="36">
        <f>SUMIFS(СВЦЭМ!$C$33:$C$776,СВЦЭМ!$A$33:$A$776,$A35,СВЦЭМ!$B$33:$B$776,Y$11)+'СЕТ СН'!$F$9+СВЦЭМ!$D$10+'СЕТ СН'!$F$6-'СЕТ СН'!$F$19</f>
        <v>919.67515684</v>
      </c>
    </row>
    <row r="36" spans="1:25" ht="15.5" x14ac:dyDescent="0.25">
      <c r="A36" s="35">
        <f t="shared" si="0"/>
        <v>43855</v>
      </c>
      <c r="B36" s="36">
        <f>SUMIFS(СВЦЭМ!$C$33:$C$776,СВЦЭМ!$A$33:$A$776,$A36,СВЦЭМ!$B$33:$B$776,B$11)+'СЕТ СН'!$F$9+СВЦЭМ!$D$10+'СЕТ СН'!$F$6-'СЕТ СН'!$F$19</f>
        <v>957.88864374000002</v>
      </c>
      <c r="C36" s="36">
        <f>SUMIFS(СВЦЭМ!$C$33:$C$776,СВЦЭМ!$A$33:$A$776,$A36,СВЦЭМ!$B$33:$B$776,C$11)+'СЕТ СН'!$F$9+СВЦЭМ!$D$10+'СЕТ СН'!$F$6-'СЕТ СН'!$F$19</f>
        <v>981.55355589999999</v>
      </c>
      <c r="D36" s="36">
        <f>SUMIFS(СВЦЭМ!$C$33:$C$776,СВЦЭМ!$A$33:$A$776,$A36,СВЦЭМ!$B$33:$B$776,D$11)+'СЕТ СН'!$F$9+СВЦЭМ!$D$10+'СЕТ СН'!$F$6-'СЕТ СН'!$F$19</f>
        <v>1004.30069236</v>
      </c>
      <c r="E36" s="36">
        <f>SUMIFS(СВЦЭМ!$C$33:$C$776,СВЦЭМ!$A$33:$A$776,$A36,СВЦЭМ!$B$33:$B$776,E$11)+'СЕТ СН'!$F$9+СВЦЭМ!$D$10+'СЕТ СН'!$F$6-'СЕТ СН'!$F$19</f>
        <v>1012.9219230900001</v>
      </c>
      <c r="F36" s="36">
        <f>SUMIFS(СВЦЭМ!$C$33:$C$776,СВЦЭМ!$A$33:$A$776,$A36,СВЦЭМ!$B$33:$B$776,F$11)+'СЕТ СН'!$F$9+СВЦЭМ!$D$10+'СЕТ СН'!$F$6-'СЕТ СН'!$F$19</f>
        <v>978.16559934999998</v>
      </c>
      <c r="G36" s="36">
        <f>SUMIFS(СВЦЭМ!$C$33:$C$776,СВЦЭМ!$A$33:$A$776,$A36,СВЦЭМ!$B$33:$B$776,G$11)+'СЕТ СН'!$F$9+СВЦЭМ!$D$10+'СЕТ СН'!$F$6-'СЕТ СН'!$F$19</f>
        <v>970.12329478000004</v>
      </c>
      <c r="H36" s="36">
        <f>SUMIFS(СВЦЭМ!$C$33:$C$776,СВЦЭМ!$A$33:$A$776,$A36,СВЦЭМ!$B$33:$B$776,H$11)+'СЕТ СН'!$F$9+СВЦЭМ!$D$10+'СЕТ СН'!$F$6-'СЕТ СН'!$F$19</f>
        <v>946.13052917000005</v>
      </c>
      <c r="I36" s="36">
        <f>SUMIFS(СВЦЭМ!$C$33:$C$776,СВЦЭМ!$A$33:$A$776,$A36,СВЦЭМ!$B$33:$B$776,I$11)+'СЕТ СН'!$F$9+СВЦЭМ!$D$10+'СЕТ СН'!$F$6-'СЕТ СН'!$F$19</f>
        <v>931.74380373999998</v>
      </c>
      <c r="J36" s="36">
        <f>SUMIFS(СВЦЭМ!$C$33:$C$776,СВЦЭМ!$A$33:$A$776,$A36,СВЦЭМ!$B$33:$B$776,J$11)+'СЕТ СН'!$F$9+СВЦЭМ!$D$10+'СЕТ СН'!$F$6-'СЕТ СН'!$F$19</f>
        <v>913.18850130999999</v>
      </c>
      <c r="K36" s="36">
        <f>SUMIFS(СВЦЭМ!$C$33:$C$776,СВЦЭМ!$A$33:$A$776,$A36,СВЦЭМ!$B$33:$B$776,K$11)+'СЕТ СН'!$F$9+СВЦЭМ!$D$10+'СЕТ СН'!$F$6-'СЕТ СН'!$F$19</f>
        <v>880.09912507000001</v>
      </c>
      <c r="L36" s="36">
        <f>SUMIFS(СВЦЭМ!$C$33:$C$776,СВЦЭМ!$A$33:$A$776,$A36,СВЦЭМ!$B$33:$B$776,L$11)+'СЕТ СН'!$F$9+СВЦЭМ!$D$10+'СЕТ СН'!$F$6-'СЕТ СН'!$F$19</f>
        <v>866.66964288999998</v>
      </c>
      <c r="M36" s="36">
        <f>SUMIFS(СВЦЭМ!$C$33:$C$776,СВЦЭМ!$A$33:$A$776,$A36,СВЦЭМ!$B$33:$B$776,M$11)+'СЕТ СН'!$F$9+СВЦЭМ!$D$10+'СЕТ СН'!$F$6-'СЕТ СН'!$F$19</f>
        <v>893.08177970999998</v>
      </c>
      <c r="N36" s="36">
        <f>SUMIFS(СВЦЭМ!$C$33:$C$776,СВЦЭМ!$A$33:$A$776,$A36,СВЦЭМ!$B$33:$B$776,N$11)+'СЕТ СН'!$F$9+СВЦЭМ!$D$10+'СЕТ СН'!$F$6-'СЕТ СН'!$F$19</f>
        <v>913.91466646000003</v>
      </c>
      <c r="O36" s="36">
        <f>SUMIFS(СВЦЭМ!$C$33:$C$776,СВЦЭМ!$A$33:$A$776,$A36,СВЦЭМ!$B$33:$B$776,O$11)+'СЕТ СН'!$F$9+СВЦЭМ!$D$10+'СЕТ СН'!$F$6-'СЕТ СН'!$F$19</f>
        <v>920.96856130000003</v>
      </c>
      <c r="P36" s="36">
        <f>SUMIFS(СВЦЭМ!$C$33:$C$776,СВЦЭМ!$A$33:$A$776,$A36,СВЦЭМ!$B$33:$B$776,P$11)+'СЕТ СН'!$F$9+СВЦЭМ!$D$10+'СЕТ СН'!$F$6-'СЕТ СН'!$F$19</f>
        <v>936.74111694999999</v>
      </c>
      <c r="Q36" s="36">
        <f>SUMIFS(СВЦЭМ!$C$33:$C$776,СВЦЭМ!$A$33:$A$776,$A36,СВЦЭМ!$B$33:$B$776,Q$11)+'СЕТ СН'!$F$9+СВЦЭМ!$D$10+'СЕТ СН'!$F$6-'СЕТ СН'!$F$19</f>
        <v>947.05449627000007</v>
      </c>
      <c r="R36" s="36">
        <f>SUMIFS(СВЦЭМ!$C$33:$C$776,СВЦЭМ!$A$33:$A$776,$A36,СВЦЭМ!$B$33:$B$776,R$11)+'СЕТ СН'!$F$9+СВЦЭМ!$D$10+'СЕТ СН'!$F$6-'СЕТ СН'!$F$19</f>
        <v>946.48837838999998</v>
      </c>
      <c r="S36" s="36">
        <f>SUMIFS(СВЦЭМ!$C$33:$C$776,СВЦЭМ!$A$33:$A$776,$A36,СВЦЭМ!$B$33:$B$776,S$11)+'СЕТ СН'!$F$9+СВЦЭМ!$D$10+'СЕТ СН'!$F$6-'СЕТ СН'!$F$19</f>
        <v>945.20913514000006</v>
      </c>
      <c r="T36" s="36">
        <f>SUMIFS(СВЦЭМ!$C$33:$C$776,СВЦЭМ!$A$33:$A$776,$A36,СВЦЭМ!$B$33:$B$776,T$11)+'СЕТ СН'!$F$9+СВЦЭМ!$D$10+'СЕТ СН'!$F$6-'СЕТ СН'!$F$19</f>
        <v>915.63460244999999</v>
      </c>
      <c r="U36" s="36">
        <f>SUMIFS(СВЦЭМ!$C$33:$C$776,СВЦЭМ!$A$33:$A$776,$A36,СВЦЭМ!$B$33:$B$776,U$11)+'СЕТ СН'!$F$9+СВЦЭМ!$D$10+'СЕТ СН'!$F$6-'СЕТ СН'!$F$19</f>
        <v>925.33326775</v>
      </c>
      <c r="V36" s="36">
        <f>SUMIFS(СВЦЭМ!$C$33:$C$776,СВЦЭМ!$A$33:$A$776,$A36,СВЦЭМ!$B$33:$B$776,V$11)+'СЕТ СН'!$F$9+СВЦЭМ!$D$10+'СЕТ СН'!$F$6-'СЕТ СН'!$F$19</f>
        <v>926.83241378000002</v>
      </c>
      <c r="W36" s="36">
        <f>SUMIFS(СВЦЭМ!$C$33:$C$776,СВЦЭМ!$A$33:$A$776,$A36,СВЦЭМ!$B$33:$B$776,W$11)+'СЕТ СН'!$F$9+СВЦЭМ!$D$10+'СЕТ СН'!$F$6-'СЕТ СН'!$F$19</f>
        <v>937.17025110999998</v>
      </c>
      <c r="X36" s="36">
        <f>SUMIFS(СВЦЭМ!$C$33:$C$776,СВЦЭМ!$A$33:$A$776,$A36,СВЦЭМ!$B$33:$B$776,X$11)+'СЕТ СН'!$F$9+СВЦЭМ!$D$10+'СЕТ СН'!$F$6-'СЕТ СН'!$F$19</f>
        <v>943.82573754999999</v>
      </c>
      <c r="Y36" s="36">
        <f>SUMIFS(СВЦЭМ!$C$33:$C$776,СВЦЭМ!$A$33:$A$776,$A36,СВЦЭМ!$B$33:$B$776,Y$11)+'СЕТ СН'!$F$9+СВЦЭМ!$D$10+'СЕТ СН'!$F$6-'СЕТ СН'!$F$19</f>
        <v>958.80453651000005</v>
      </c>
    </row>
    <row r="37" spans="1:25" ht="15.5" x14ac:dyDescent="0.25">
      <c r="A37" s="35">
        <f t="shared" si="0"/>
        <v>43856</v>
      </c>
      <c r="B37" s="36">
        <f>SUMIFS(СВЦЭМ!$C$33:$C$776,СВЦЭМ!$A$33:$A$776,$A37,СВЦЭМ!$B$33:$B$776,B$11)+'СЕТ СН'!$F$9+СВЦЭМ!$D$10+'СЕТ СН'!$F$6-'СЕТ СН'!$F$19</f>
        <v>943.28857963000007</v>
      </c>
      <c r="C37" s="36">
        <f>SUMIFS(СВЦЭМ!$C$33:$C$776,СВЦЭМ!$A$33:$A$776,$A37,СВЦЭМ!$B$33:$B$776,C$11)+'СЕТ СН'!$F$9+СВЦЭМ!$D$10+'СЕТ СН'!$F$6-'СЕТ СН'!$F$19</f>
        <v>963.77252541999997</v>
      </c>
      <c r="D37" s="36">
        <f>SUMIFS(СВЦЭМ!$C$33:$C$776,СВЦЭМ!$A$33:$A$776,$A37,СВЦЭМ!$B$33:$B$776,D$11)+'СЕТ СН'!$F$9+СВЦЭМ!$D$10+'СЕТ СН'!$F$6-'СЕТ СН'!$F$19</f>
        <v>996.42599686000005</v>
      </c>
      <c r="E37" s="36">
        <f>SUMIFS(СВЦЭМ!$C$33:$C$776,СВЦЭМ!$A$33:$A$776,$A37,СВЦЭМ!$B$33:$B$776,E$11)+'СЕТ СН'!$F$9+СВЦЭМ!$D$10+'СЕТ СН'!$F$6-'СЕТ СН'!$F$19</f>
        <v>1015.37594282</v>
      </c>
      <c r="F37" s="36">
        <f>SUMIFS(СВЦЭМ!$C$33:$C$776,СВЦЭМ!$A$33:$A$776,$A37,СВЦЭМ!$B$33:$B$776,F$11)+'СЕТ СН'!$F$9+СВЦЭМ!$D$10+'СЕТ СН'!$F$6-'СЕТ СН'!$F$19</f>
        <v>983.08034290000001</v>
      </c>
      <c r="G37" s="36">
        <f>SUMIFS(СВЦЭМ!$C$33:$C$776,СВЦЭМ!$A$33:$A$776,$A37,СВЦЭМ!$B$33:$B$776,G$11)+'СЕТ СН'!$F$9+СВЦЭМ!$D$10+'СЕТ СН'!$F$6-'СЕТ СН'!$F$19</f>
        <v>953.45540962999996</v>
      </c>
      <c r="H37" s="36">
        <f>SUMIFS(СВЦЭМ!$C$33:$C$776,СВЦЭМ!$A$33:$A$776,$A37,СВЦЭМ!$B$33:$B$776,H$11)+'СЕТ СН'!$F$9+СВЦЭМ!$D$10+'СЕТ СН'!$F$6-'СЕТ СН'!$F$19</f>
        <v>924.52692889000002</v>
      </c>
      <c r="I37" s="36">
        <f>SUMIFS(СВЦЭМ!$C$33:$C$776,СВЦЭМ!$A$33:$A$776,$A37,СВЦЭМ!$B$33:$B$776,I$11)+'СЕТ СН'!$F$9+СВЦЭМ!$D$10+'СЕТ СН'!$F$6-'СЕТ СН'!$F$19</f>
        <v>909.44502181000007</v>
      </c>
      <c r="J37" s="36">
        <f>SUMIFS(СВЦЭМ!$C$33:$C$776,СВЦЭМ!$A$33:$A$776,$A37,СВЦЭМ!$B$33:$B$776,J$11)+'СЕТ СН'!$F$9+СВЦЭМ!$D$10+'СЕТ СН'!$F$6-'СЕТ СН'!$F$19</f>
        <v>882.88160548999997</v>
      </c>
      <c r="K37" s="36">
        <f>SUMIFS(СВЦЭМ!$C$33:$C$776,СВЦЭМ!$A$33:$A$776,$A37,СВЦЭМ!$B$33:$B$776,K$11)+'СЕТ СН'!$F$9+СВЦЭМ!$D$10+'СЕТ СН'!$F$6-'СЕТ СН'!$F$19</f>
        <v>854.32424133000006</v>
      </c>
      <c r="L37" s="36">
        <f>SUMIFS(СВЦЭМ!$C$33:$C$776,СВЦЭМ!$A$33:$A$776,$A37,СВЦЭМ!$B$33:$B$776,L$11)+'СЕТ СН'!$F$9+СВЦЭМ!$D$10+'СЕТ СН'!$F$6-'СЕТ СН'!$F$19</f>
        <v>845.65441593000003</v>
      </c>
      <c r="M37" s="36">
        <f>SUMIFS(СВЦЭМ!$C$33:$C$776,СВЦЭМ!$A$33:$A$776,$A37,СВЦЭМ!$B$33:$B$776,M$11)+'СЕТ СН'!$F$9+СВЦЭМ!$D$10+'СЕТ СН'!$F$6-'СЕТ СН'!$F$19</f>
        <v>877.40098668999997</v>
      </c>
      <c r="N37" s="36">
        <f>SUMIFS(СВЦЭМ!$C$33:$C$776,СВЦЭМ!$A$33:$A$776,$A37,СВЦЭМ!$B$33:$B$776,N$11)+'СЕТ СН'!$F$9+СВЦЭМ!$D$10+'СЕТ СН'!$F$6-'СЕТ СН'!$F$19</f>
        <v>888.29719167999997</v>
      </c>
      <c r="O37" s="36">
        <f>SUMIFS(СВЦЭМ!$C$33:$C$776,СВЦЭМ!$A$33:$A$776,$A37,СВЦЭМ!$B$33:$B$776,O$11)+'СЕТ СН'!$F$9+СВЦЭМ!$D$10+'СЕТ СН'!$F$6-'СЕТ СН'!$F$19</f>
        <v>899.18592363000005</v>
      </c>
      <c r="P37" s="36">
        <f>SUMIFS(СВЦЭМ!$C$33:$C$776,СВЦЭМ!$A$33:$A$776,$A37,СВЦЭМ!$B$33:$B$776,P$11)+'СЕТ СН'!$F$9+СВЦЭМ!$D$10+'СЕТ СН'!$F$6-'СЕТ СН'!$F$19</f>
        <v>913.90955630999997</v>
      </c>
      <c r="Q37" s="36">
        <f>SUMIFS(СВЦЭМ!$C$33:$C$776,СВЦЭМ!$A$33:$A$776,$A37,СВЦЭМ!$B$33:$B$776,Q$11)+'СЕТ СН'!$F$9+СВЦЭМ!$D$10+'СЕТ СН'!$F$6-'СЕТ СН'!$F$19</f>
        <v>926.81842929000004</v>
      </c>
      <c r="R37" s="36">
        <f>SUMIFS(СВЦЭМ!$C$33:$C$776,СВЦЭМ!$A$33:$A$776,$A37,СВЦЭМ!$B$33:$B$776,R$11)+'СЕТ СН'!$F$9+СВЦЭМ!$D$10+'СЕТ СН'!$F$6-'СЕТ СН'!$F$19</f>
        <v>924.85584671000004</v>
      </c>
      <c r="S37" s="36">
        <f>SUMIFS(СВЦЭМ!$C$33:$C$776,СВЦЭМ!$A$33:$A$776,$A37,СВЦЭМ!$B$33:$B$776,S$11)+'СЕТ СН'!$F$9+СВЦЭМ!$D$10+'СЕТ СН'!$F$6-'СЕТ СН'!$F$19</f>
        <v>929.42885748000003</v>
      </c>
      <c r="T37" s="36">
        <f>SUMIFS(СВЦЭМ!$C$33:$C$776,СВЦЭМ!$A$33:$A$776,$A37,СВЦЭМ!$B$33:$B$776,T$11)+'СЕТ СН'!$F$9+СВЦЭМ!$D$10+'СЕТ СН'!$F$6-'СЕТ СН'!$F$19</f>
        <v>903.49959180000008</v>
      </c>
      <c r="U37" s="36">
        <f>SUMIFS(СВЦЭМ!$C$33:$C$776,СВЦЭМ!$A$33:$A$776,$A37,СВЦЭМ!$B$33:$B$776,U$11)+'СЕТ СН'!$F$9+СВЦЭМ!$D$10+'СЕТ СН'!$F$6-'СЕТ СН'!$F$19</f>
        <v>908.66460107</v>
      </c>
      <c r="V37" s="36">
        <f>SUMIFS(СВЦЭМ!$C$33:$C$776,СВЦЭМ!$A$33:$A$776,$A37,СВЦЭМ!$B$33:$B$776,V$11)+'СЕТ СН'!$F$9+СВЦЭМ!$D$10+'СЕТ СН'!$F$6-'СЕТ СН'!$F$19</f>
        <v>910.45069653999997</v>
      </c>
      <c r="W37" s="36">
        <f>SUMIFS(СВЦЭМ!$C$33:$C$776,СВЦЭМ!$A$33:$A$776,$A37,СВЦЭМ!$B$33:$B$776,W$11)+'СЕТ СН'!$F$9+СВЦЭМ!$D$10+'СЕТ СН'!$F$6-'СЕТ СН'!$F$19</f>
        <v>923.20219360999999</v>
      </c>
      <c r="X37" s="36">
        <f>SUMIFS(СВЦЭМ!$C$33:$C$776,СВЦЭМ!$A$33:$A$776,$A37,СВЦЭМ!$B$33:$B$776,X$11)+'СЕТ СН'!$F$9+СВЦЭМ!$D$10+'СЕТ СН'!$F$6-'СЕТ СН'!$F$19</f>
        <v>927.46784713</v>
      </c>
      <c r="Y37" s="36">
        <f>SUMIFS(СВЦЭМ!$C$33:$C$776,СВЦЭМ!$A$33:$A$776,$A37,СВЦЭМ!$B$33:$B$776,Y$11)+'СЕТ СН'!$F$9+СВЦЭМ!$D$10+'СЕТ СН'!$F$6-'СЕТ СН'!$F$19</f>
        <v>935.52139970999997</v>
      </c>
    </row>
    <row r="38" spans="1:25" ht="15.5" x14ac:dyDescent="0.25">
      <c r="A38" s="35">
        <f t="shared" si="0"/>
        <v>43857</v>
      </c>
      <c r="B38" s="36">
        <f>SUMIFS(СВЦЭМ!$C$33:$C$776,СВЦЭМ!$A$33:$A$776,$A38,СВЦЭМ!$B$33:$B$776,B$11)+'СЕТ СН'!$F$9+СВЦЭМ!$D$10+'СЕТ СН'!$F$6-'СЕТ СН'!$F$19</f>
        <v>958.24539168000001</v>
      </c>
      <c r="C38" s="36">
        <f>SUMIFS(СВЦЭМ!$C$33:$C$776,СВЦЭМ!$A$33:$A$776,$A38,СВЦЭМ!$B$33:$B$776,C$11)+'СЕТ СН'!$F$9+СВЦЭМ!$D$10+'СЕТ СН'!$F$6-'СЕТ СН'!$F$19</f>
        <v>968.04298399000004</v>
      </c>
      <c r="D38" s="36">
        <f>SUMIFS(СВЦЭМ!$C$33:$C$776,СВЦЭМ!$A$33:$A$776,$A38,СВЦЭМ!$B$33:$B$776,D$11)+'СЕТ СН'!$F$9+СВЦЭМ!$D$10+'СЕТ СН'!$F$6-'СЕТ СН'!$F$19</f>
        <v>981.88770761000001</v>
      </c>
      <c r="E38" s="36">
        <f>SUMIFS(СВЦЭМ!$C$33:$C$776,СВЦЭМ!$A$33:$A$776,$A38,СВЦЭМ!$B$33:$B$776,E$11)+'СЕТ СН'!$F$9+СВЦЭМ!$D$10+'СЕТ СН'!$F$6-'СЕТ СН'!$F$19</f>
        <v>992.56414763999999</v>
      </c>
      <c r="F38" s="36">
        <f>SUMIFS(СВЦЭМ!$C$33:$C$776,СВЦЭМ!$A$33:$A$776,$A38,СВЦЭМ!$B$33:$B$776,F$11)+'СЕТ СН'!$F$9+СВЦЭМ!$D$10+'СЕТ СН'!$F$6-'СЕТ СН'!$F$19</f>
        <v>988.18135512000003</v>
      </c>
      <c r="G38" s="36">
        <f>SUMIFS(СВЦЭМ!$C$33:$C$776,СВЦЭМ!$A$33:$A$776,$A38,СВЦЭМ!$B$33:$B$776,G$11)+'СЕТ СН'!$F$9+СВЦЭМ!$D$10+'СЕТ СН'!$F$6-'СЕТ СН'!$F$19</f>
        <v>980.30315644000007</v>
      </c>
      <c r="H38" s="36">
        <f>SUMIFS(СВЦЭМ!$C$33:$C$776,СВЦЭМ!$A$33:$A$776,$A38,СВЦЭМ!$B$33:$B$776,H$11)+'СЕТ СН'!$F$9+СВЦЭМ!$D$10+'СЕТ СН'!$F$6-'СЕТ СН'!$F$19</f>
        <v>939.59370438999997</v>
      </c>
      <c r="I38" s="36">
        <f>SUMIFS(СВЦЭМ!$C$33:$C$776,СВЦЭМ!$A$33:$A$776,$A38,СВЦЭМ!$B$33:$B$776,I$11)+'СЕТ СН'!$F$9+СВЦЭМ!$D$10+'СЕТ СН'!$F$6-'СЕТ СН'!$F$19</f>
        <v>916.90029030000005</v>
      </c>
      <c r="J38" s="36">
        <f>SUMIFS(СВЦЭМ!$C$33:$C$776,СВЦЭМ!$A$33:$A$776,$A38,СВЦЭМ!$B$33:$B$776,J$11)+'СЕТ СН'!$F$9+СВЦЭМ!$D$10+'СЕТ СН'!$F$6-'СЕТ СН'!$F$19</f>
        <v>877.89788710000005</v>
      </c>
      <c r="K38" s="36">
        <f>SUMIFS(СВЦЭМ!$C$33:$C$776,СВЦЭМ!$A$33:$A$776,$A38,СВЦЭМ!$B$33:$B$776,K$11)+'СЕТ СН'!$F$9+СВЦЭМ!$D$10+'СЕТ СН'!$F$6-'СЕТ СН'!$F$19</f>
        <v>875.24181943999997</v>
      </c>
      <c r="L38" s="36">
        <f>SUMIFS(СВЦЭМ!$C$33:$C$776,СВЦЭМ!$A$33:$A$776,$A38,СВЦЭМ!$B$33:$B$776,L$11)+'СЕТ СН'!$F$9+СВЦЭМ!$D$10+'СЕТ СН'!$F$6-'СЕТ СН'!$F$19</f>
        <v>887.38587713000004</v>
      </c>
      <c r="M38" s="36">
        <f>SUMIFS(СВЦЭМ!$C$33:$C$776,СВЦЭМ!$A$33:$A$776,$A38,СВЦЭМ!$B$33:$B$776,M$11)+'СЕТ СН'!$F$9+СВЦЭМ!$D$10+'СЕТ СН'!$F$6-'СЕТ СН'!$F$19</f>
        <v>897.21288697</v>
      </c>
      <c r="N38" s="36">
        <f>SUMIFS(СВЦЭМ!$C$33:$C$776,СВЦЭМ!$A$33:$A$776,$A38,СВЦЭМ!$B$33:$B$776,N$11)+'СЕТ СН'!$F$9+СВЦЭМ!$D$10+'СЕТ СН'!$F$6-'СЕТ СН'!$F$19</f>
        <v>917.57568898</v>
      </c>
      <c r="O38" s="36">
        <f>SUMIFS(СВЦЭМ!$C$33:$C$776,СВЦЭМ!$A$33:$A$776,$A38,СВЦЭМ!$B$33:$B$776,O$11)+'СЕТ СН'!$F$9+СВЦЭМ!$D$10+'СЕТ СН'!$F$6-'СЕТ СН'!$F$19</f>
        <v>934.42921357</v>
      </c>
      <c r="P38" s="36">
        <f>SUMIFS(СВЦЭМ!$C$33:$C$776,СВЦЭМ!$A$33:$A$776,$A38,СВЦЭМ!$B$33:$B$776,P$11)+'СЕТ СН'!$F$9+СВЦЭМ!$D$10+'СЕТ СН'!$F$6-'СЕТ СН'!$F$19</f>
        <v>956.43512584000007</v>
      </c>
      <c r="Q38" s="36">
        <f>SUMIFS(СВЦЭМ!$C$33:$C$776,СВЦЭМ!$A$33:$A$776,$A38,СВЦЭМ!$B$33:$B$776,Q$11)+'СЕТ СН'!$F$9+СВЦЭМ!$D$10+'СЕТ СН'!$F$6-'СЕТ СН'!$F$19</f>
        <v>967.54304939999997</v>
      </c>
      <c r="R38" s="36">
        <f>SUMIFS(СВЦЭМ!$C$33:$C$776,СВЦЭМ!$A$33:$A$776,$A38,СВЦЭМ!$B$33:$B$776,R$11)+'СЕТ СН'!$F$9+СВЦЭМ!$D$10+'СЕТ СН'!$F$6-'СЕТ СН'!$F$19</f>
        <v>966.14628089000007</v>
      </c>
      <c r="S38" s="36">
        <f>SUMIFS(СВЦЭМ!$C$33:$C$776,СВЦЭМ!$A$33:$A$776,$A38,СВЦЭМ!$B$33:$B$776,S$11)+'СЕТ СН'!$F$9+СВЦЭМ!$D$10+'СЕТ СН'!$F$6-'СЕТ СН'!$F$19</f>
        <v>946.07484972999998</v>
      </c>
      <c r="T38" s="36">
        <f>SUMIFS(СВЦЭМ!$C$33:$C$776,СВЦЭМ!$A$33:$A$776,$A38,СВЦЭМ!$B$33:$B$776,T$11)+'СЕТ СН'!$F$9+СВЦЭМ!$D$10+'СЕТ СН'!$F$6-'СЕТ СН'!$F$19</f>
        <v>916.90374243999997</v>
      </c>
      <c r="U38" s="36">
        <f>SUMIFS(СВЦЭМ!$C$33:$C$776,СВЦЭМ!$A$33:$A$776,$A38,СВЦЭМ!$B$33:$B$776,U$11)+'СЕТ СН'!$F$9+СВЦЭМ!$D$10+'СЕТ СН'!$F$6-'СЕТ СН'!$F$19</f>
        <v>934.25258985000005</v>
      </c>
      <c r="V38" s="36">
        <f>SUMIFS(СВЦЭМ!$C$33:$C$776,СВЦЭМ!$A$33:$A$776,$A38,СВЦЭМ!$B$33:$B$776,V$11)+'СЕТ СН'!$F$9+СВЦЭМ!$D$10+'СЕТ СН'!$F$6-'СЕТ СН'!$F$19</f>
        <v>931.36493370000005</v>
      </c>
      <c r="W38" s="36">
        <f>SUMIFS(СВЦЭМ!$C$33:$C$776,СВЦЭМ!$A$33:$A$776,$A38,СВЦЭМ!$B$33:$B$776,W$11)+'СЕТ СН'!$F$9+СВЦЭМ!$D$10+'СЕТ СН'!$F$6-'СЕТ СН'!$F$19</f>
        <v>941.89734425000006</v>
      </c>
      <c r="X38" s="36">
        <f>SUMIFS(СВЦЭМ!$C$33:$C$776,СВЦЭМ!$A$33:$A$776,$A38,СВЦЭМ!$B$33:$B$776,X$11)+'СЕТ СН'!$F$9+СВЦЭМ!$D$10+'СЕТ СН'!$F$6-'СЕТ СН'!$F$19</f>
        <v>947.80029840999998</v>
      </c>
      <c r="Y38" s="36">
        <f>SUMIFS(СВЦЭМ!$C$33:$C$776,СВЦЭМ!$A$33:$A$776,$A38,СВЦЭМ!$B$33:$B$776,Y$11)+'СЕТ СН'!$F$9+СВЦЭМ!$D$10+'СЕТ СН'!$F$6-'СЕТ СН'!$F$19</f>
        <v>962.96480155000006</v>
      </c>
    </row>
    <row r="39" spans="1:25" ht="15.5" x14ac:dyDescent="0.25">
      <c r="A39" s="35">
        <f t="shared" si="0"/>
        <v>43858</v>
      </c>
      <c r="B39" s="36">
        <f>SUMIFS(СВЦЭМ!$C$33:$C$776,СВЦЭМ!$A$33:$A$776,$A39,СВЦЭМ!$B$33:$B$776,B$11)+'СЕТ СН'!$F$9+СВЦЭМ!$D$10+'СЕТ СН'!$F$6-'СЕТ СН'!$F$19</f>
        <v>913.96236779000003</v>
      </c>
      <c r="C39" s="36">
        <f>SUMIFS(СВЦЭМ!$C$33:$C$776,СВЦЭМ!$A$33:$A$776,$A39,СВЦЭМ!$B$33:$B$776,C$11)+'СЕТ СН'!$F$9+СВЦЭМ!$D$10+'СЕТ СН'!$F$6-'СЕТ СН'!$F$19</f>
        <v>945.67676089999998</v>
      </c>
      <c r="D39" s="36">
        <f>SUMIFS(СВЦЭМ!$C$33:$C$776,СВЦЭМ!$A$33:$A$776,$A39,СВЦЭМ!$B$33:$B$776,D$11)+'СЕТ СН'!$F$9+СВЦЭМ!$D$10+'СЕТ СН'!$F$6-'СЕТ СН'!$F$19</f>
        <v>963.96103405999997</v>
      </c>
      <c r="E39" s="36">
        <f>SUMIFS(СВЦЭМ!$C$33:$C$776,СВЦЭМ!$A$33:$A$776,$A39,СВЦЭМ!$B$33:$B$776,E$11)+'СЕТ СН'!$F$9+СВЦЭМ!$D$10+'СЕТ СН'!$F$6-'СЕТ СН'!$F$19</f>
        <v>964.34553458000005</v>
      </c>
      <c r="F39" s="36">
        <f>SUMIFS(СВЦЭМ!$C$33:$C$776,СВЦЭМ!$A$33:$A$776,$A39,СВЦЭМ!$B$33:$B$776,F$11)+'СЕТ СН'!$F$9+СВЦЭМ!$D$10+'СЕТ СН'!$F$6-'СЕТ СН'!$F$19</f>
        <v>968.37707903</v>
      </c>
      <c r="G39" s="36">
        <f>SUMIFS(СВЦЭМ!$C$33:$C$776,СВЦЭМ!$A$33:$A$776,$A39,СВЦЭМ!$B$33:$B$776,G$11)+'СЕТ СН'!$F$9+СВЦЭМ!$D$10+'СЕТ СН'!$F$6-'СЕТ СН'!$F$19</f>
        <v>950.96600194000007</v>
      </c>
      <c r="H39" s="36">
        <f>SUMIFS(СВЦЭМ!$C$33:$C$776,СВЦЭМ!$A$33:$A$776,$A39,СВЦЭМ!$B$33:$B$776,H$11)+'СЕТ СН'!$F$9+СВЦЭМ!$D$10+'СЕТ СН'!$F$6-'СЕТ СН'!$F$19</f>
        <v>920.98338009999998</v>
      </c>
      <c r="I39" s="36">
        <f>SUMIFS(СВЦЭМ!$C$33:$C$776,СВЦЭМ!$A$33:$A$776,$A39,СВЦЭМ!$B$33:$B$776,I$11)+'СЕТ СН'!$F$9+СВЦЭМ!$D$10+'СЕТ СН'!$F$6-'СЕТ СН'!$F$19</f>
        <v>878.71990862999996</v>
      </c>
      <c r="J39" s="36">
        <f>SUMIFS(СВЦЭМ!$C$33:$C$776,СВЦЭМ!$A$33:$A$776,$A39,СВЦЭМ!$B$33:$B$776,J$11)+'СЕТ СН'!$F$9+СВЦЭМ!$D$10+'СЕТ СН'!$F$6-'СЕТ СН'!$F$19</f>
        <v>864.41165789000001</v>
      </c>
      <c r="K39" s="36">
        <f>SUMIFS(СВЦЭМ!$C$33:$C$776,СВЦЭМ!$A$33:$A$776,$A39,СВЦЭМ!$B$33:$B$776,K$11)+'СЕТ СН'!$F$9+СВЦЭМ!$D$10+'СЕТ СН'!$F$6-'СЕТ СН'!$F$19</f>
        <v>853.75630222000007</v>
      </c>
      <c r="L39" s="36">
        <f>SUMIFS(СВЦЭМ!$C$33:$C$776,СВЦЭМ!$A$33:$A$776,$A39,СВЦЭМ!$B$33:$B$776,L$11)+'СЕТ СН'!$F$9+СВЦЭМ!$D$10+'СЕТ СН'!$F$6-'СЕТ СН'!$F$19</f>
        <v>847.36613540000008</v>
      </c>
      <c r="M39" s="36">
        <f>SUMIFS(СВЦЭМ!$C$33:$C$776,СВЦЭМ!$A$33:$A$776,$A39,СВЦЭМ!$B$33:$B$776,M$11)+'СЕТ СН'!$F$9+СВЦЭМ!$D$10+'СЕТ СН'!$F$6-'СЕТ СН'!$F$19</f>
        <v>878.98271051000006</v>
      </c>
      <c r="N39" s="36">
        <f>SUMIFS(СВЦЭМ!$C$33:$C$776,СВЦЭМ!$A$33:$A$776,$A39,СВЦЭМ!$B$33:$B$776,N$11)+'СЕТ СН'!$F$9+СВЦЭМ!$D$10+'СЕТ СН'!$F$6-'СЕТ СН'!$F$19</f>
        <v>903.10365036999997</v>
      </c>
      <c r="O39" s="36">
        <f>SUMIFS(СВЦЭМ!$C$33:$C$776,СВЦЭМ!$A$33:$A$776,$A39,СВЦЭМ!$B$33:$B$776,O$11)+'СЕТ СН'!$F$9+СВЦЭМ!$D$10+'СЕТ СН'!$F$6-'СЕТ СН'!$F$19</f>
        <v>892.71177729999999</v>
      </c>
      <c r="P39" s="36">
        <f>SUMIFS(СВЦЭМ!$C$33:$C$776,СВЦЭМ!$A$33:$A$776,$A39,СВЦЭМ!$B$33:$B$776,P$11)+'СЕТ СН'!$F$9+СВЦЭМ!$D$10+'СЕТ СН'!$F$6-'СЕТ СН'!$F$19</f>
        <v>909.47294897000006</v>
      </c>
      <c r="Q39" s="36">
        <f>SUMIFS(СВЦЭМ!$C$33:$C$776,СВЦЭМ!$A$33:$A$776,$A39,СВЦЭМ!$B$33:$B$776,Q$11)+'СЕТ СН'!$F$9+СВЦЭМ!$D$10+'СЕТ СН'!$F$6-'СЕТ СН'!$F$19</f>
        <v>920.30752047999999</v>
      </c>
      <c r="R39" s="36">
        <f>SUMIFS(СВЦЭМ!$C$33:$C$776,СВЦЭМ!$A$33:$A$776,$A39,СВЦЭМ!$B$33:$B$776,R$11)+'СЕТ СН'!$F$9+СВЦЭМ!$D$10+'СЕТ СН'!$F$6-'СЕТ СН'!$F$19</f>
        <v>917.85420846</v>
      </c>
      <c r="S39" s="36">
        <f>SUMIFS(СВЦЭМ!$C$33:$C$776,СВЦЭМ!$A$33:$A$776,$A39,СВЦЭМ!$B$33:$B$776,S$11)+'СЕТ СН'!$F$9+СВЦЭМ!$D$10+'СЕТ СН'!$F$6-'СЕТ СН'!$F$19</f>
        <v>904.11570196000002</v>
      </c>
      <c r="T39" s="36">
        <f>SUMIFS(СВЦЭМ!$C$33:$C$776,СВЦЭМ!$A$33:$A$776,$A39,СВЦЭМ!$B$33:$B$776,T$11)+'СЕТ СН'!$F$9+СВЦЭМ!$D$10+'СЕТ СН'!$F$6-'СЕТ СН'!$F$19</f>
        <v>886.62995723000006</v>
      </c>
      <c r="U39" s="36">
        <f>SUMIFS(СВЦЭМ!$C$33:$C$776,СВЦЭМ!$A$33:$A$776,$A39,СВЦЭМ!$B$33:$B$776,U$11)+'СЕТ СН'!$F$9+СВЦЭМ!$D$10+'СЕТ СН'!$F$6-'СЕТ СН'!$F$19</f>
        <v>882.39978049000001</v>
      </c>
      <c r="V39" s="36">
        <f>SUMIFS(СВЦЭМ!$C$33:$C$776,СВЦЭМ!$A$33:$A$776,$A39,СВЦЭМ!$B$33:$B$776,V$11)+'СЕТ СН'!$F$9+СВЦЭМ!$D$10+'СЕТ СН'!$F$6-'СЕТ СН'!$F$19</f>
        <v>888.74952100000007</v>
      </c>
      <c r="W39" s="36">
        <f>SUMIFS(СВЦЭМ!$C$33:$C$776,СВЦЭМ!$A$33:$A$776,$A39,СВЦЭМ!$B$33:$B$776,W$11)+'СЕТ СН'!$F$9+СВЦЭМ!$D$10+'СЕТ СН'!$F$6-'СЕТ СН'!$F$19</f>
        <v>895.98965462000001</v>
      </c>
      <c r="X39" s="36">
        <f>SUMIFS(СВЦЭМ!$C$33:$C$776,СВЦЭМ!$A$33:$A$776,$A39,СВЦЭМ!$B$33:$B$776,X$11)+'СЕТ СН'!$F$9+СВЦЭМ!$D$10+'СЕТ СН'!$F$6-'СЕТ СН'!$F$19</f>
        <v>904.58539107000001</v>
      </c>
      <c r="Y39" s="36">
        <f>SUMIFS(СВЦЭМ!$C$33:$C$776,СВЦЭМ!$A$33:$A$776,$A39,СВЦЭМ!$B$33:$B$776,Y$11)+'СЕТ СН'!$F$9+СВЦЭМ!$D$10+'СЕТ СН'!$F$6-'СЕТ СН'!$F$19</f>
        <v>929.58651129999998</v>
      </c>
    </row>
    <row r="40" spans="1:25" ht="15.5" x14ac:dyDescent="0.25">
      <c r="A40" s="35">
        <f t="shared" si="0"/>
        <v>43859</v>
      </c>
      <c r="B40" s="36">
        <f>SUMIFS(СВЦЭМ!$C$33:$C$776,СВЦЭМ!$A$33:$A$776,$A40,СВЦЭМ!$B$33:$B$776,B$11)+'СЕТ СН'!$F$9+СВЦЭМ!$D$10+'СЕТ СН'!$F$6-'СЕТ СН'!$F$19</f>
        <v>968.59522277999997</v>
      </c>
      <c r="C40" s="36">
        <f>SUMIFS(СВЦЭМ!$C$33:$C$776,СВЦЭМ!$A$33:$A$776,$A40,СВЦЭМ!$B$33:$B$776,C$11)+'СЕТ СН'!$F$9+СВЦЭМ!$D$10+'СЕТ СН'!$F$6-'СЕТ СН'!$F$19</f>
        <v>991.94420867999997</v>
      </c>
      <c r="D40" s="36">
        <f>SUMIFS(СВЦЭМ!$C$33:$C$776,СВЦЭМ!$A$33:$A$776,$A40,СВЦЭМ!$B$33:$B$776,D$11)+'СЕТ СН'!$F$9+СВЦЭМ!$D$10+'СЕТ СН'!$F$6-'СЕТ СН'!$F$19</f>
        <v>993.73082597999996</v>
      </c>
      <c r="E40" s="36">
        <f>SUMIFS(СВЦЭМ!$C$33:$C$776,СВЦЭМ!$A$33:$A$776,$A40,СВЦЭМ!$B$33:$B$776,E$11)+'СЕТ СН'!$F$9+СВЦЭМ!$D$10+'СЕТ СН'!$F$6-'СЕТ СН'!$F$19</f>
        <v>1004.26784758</v>
      </c>
      <c r="F40" s="36">
        <f>SUMIFS(СВЦЭМ!$C$33:$C$776,СВЦЭМ!$A$33:$A$776,$A40,СВЦЭМ!$B$33:$B$776,F$11)+'СЕТ СН'!$F$9+СВЦЭМ!$D$10+'СЕТ СН'!$F$6-'СЕТ СН'!$F$19</f>
        <v>1015.81194757</v>
      </c>
      <c r="G40" s="36">
        <f>SUMIFS(СВЦЭМ!$C$33:$C$776,СВЦЭМ!$A$33:$A$776,$A40,СВЦЭМ!$B$33:$B$776,G$11)+'СЕТ СН'!$F$9+СВЦЭМ!$D$10+'СЕТ СН'!$F$6-'СЕТ СН'!$F$19</f>
        <v>997.53243098999997</v>
      </c>
      <c r="H40" s="36">
        <f>SUMIFS(СВЦЭМ!$C$33:$C$776,СВЦЭМ!$A$33:$A$776,$A40,СВЦЭМ!$B$33:$B$776,H$11)+'СЕТ СН'!$F$9+СВЦЭМ!$D$10+'СЕТ СН'!$F$6-'СЕТ СН'!$F$19</f>
        <v>960.04394737999996</v>
      </c>
      <c r="I40" s="36">
        <f>SUMIFS(СВЦЭМ!$C$33:$C$776,СВЦЭМ!$A$33:$A$776,$A40,СВЦЭМ!$B$33:$B$776,I$11)+'СЕТ СН'!$F$9+СВЦЭМ!$D$10+'СЕТ СН'!$F$6-'СЕТ СН'!$F$19</f>
        <v>930.41497204000007</v>
      </c>
      <c r="J40" s="36">
        <f>SUMIFS(СВЦЭМ!$C$33:$C$776,СВЦЭМ!$A$33:$A$776,$A40,СВЦЭМ!$B$33:$B$776,J$11)+'СЕТ СН'!$F$9+СВЦЭМ!$D$10+'СЕТ СН'!$F$6-'СЕТ СН'!$F$19</f>
        <v>900.39273794999997</v>
      </c>
      <c r="K40" s="36">
        <f>SUMIFS(СВЦЭМ!$C$33:$C$776,СВЦЭМ!$A$33:$A$776,$A40,СВЦЭМ!$B$33:$B$776,K$11)+'СЕТ СН'!$F$9+СВЦЭМ!$D$10+'СЕТ СН'!$F$6-'СЕТ СН'!$F$19</f>
        <v>887.38166282999998</v>
      </c>
      <c r="L40" s="36">
        <f>SUMIFS(СВЦЭМ!$C$33:$C$776,СВЦЭМ!$A$33:$A$776,$A40,СВЦЭМ!$B$33:$B$776,L$11)+'СЕТ СН'!$F$9+СВЦЭМ!$D$10+'СЕТ СН'!$F$6-'СЕТ СН'!$F$19</f>
        <v>870.23394115999997</v>
      </c>
      <c r="M40" s="36">
        <f>SUMIFS(СВЦЭМ!$C$33:$C$776,СВЦЭМ!$A$33:$A$776,$A40,СВЦЭМ!$B$33:$B$776,M$11)+'СЕТ СН'!$F$9+СВЦЭМ!$D$10+'СЕТ СН'!$F$6-'СЕТ СН'!$F$19</f>
        <v>879.08439061000001</v>
      </c>
      <c r="N40" s="36">
        <f>SUMIFS(СВЦЭМ!$C$33:$C$776,СВЦЭМ!$A$33:$A$776,$A40,СВЦЭМ!$B$33:$B$776,N$11)+'СЕТ СН'!$F$9+СВЦЭМ!$D$10+'СЕТ СН'!$F$6-'СЕТ СН'!$F$19</f>
        <v>900.61729767999998</v>
      </c>
      <c r="O40" s="36">
        <f>SUMIFS(СВЦЭМ!$C$33:$C$776,СВЦЭМ!$A$33:$A$776,$A40,СВЦЭМ!$B$33:$B$776,O$11)+'СЕТ СН'!$F$9+СВЦЭМ!$D$10+'СЕТ СН'!$F$6-'СЕТ СН'!$F$19</f>
        <v>914.99520257000006</v>
      </c>
      <c r="P40" s="36">
        <f>SUMIFS(СВЦЭМ!$C$33:$C$776,СВЦЭМ!$A$33:$A$776,$A40,СВЦЭМ!$B$33:$B$776,P$11)+'СЕТ СН'!$F$9+СВЦЭМ!$D$10+'СЕТ СН'!$F$6-'СЕТ СН'!$F$19</f>
        <v>945.04450538000003</v>
      </c>
      <c r="Q40" s="36">
        <f>SUMIFS(СВЦЭМ!$C$33:$C$776,СВЦЭМ!$A$33:$A$776,$A40,СВЦЭМ!$B$33:$B$776,Q$11)+'СЕТ СН'!$F$9+СВЦЭМ!$D$10+'СЕТ СН'!$F$6-'СЕТ СН'!$F$19</f>
        <v>963.68599738</v>
      </c>
      <c r="R40" s="36">
        <f>SUMIFS(СВЦЭМ!$C$33:$C$776,СВЦЭМ!$A$33:$A$776,$A40,СВЦЭМ!$B$33:$B$776,R$11)+'СЕТ СН'!$F$9+СВЦЭМ!$D$10+'СЕТ СН'!$F$6-'СЕТ СН'!$F$19</f>
        <v>949.85457876999999</v>
      </c>
      <c r="S40" s="36">
        <f>SUMIFS(СВЦЭМ!$C$33:$C$776,СВЦЭМ!$A$33:$A$776,$A40,СВЦЭМ!$B$33:$B$776,S$11)+'СЕТ СН'!$F$9+СВЦЭМ!$D$10+'СЕТ СН'!$F$6-'СЕТ СН'!$F$19</f>
        <v>933.35553922999998</v>
      </c>
      <c r="T40" s="36">
        <f>SUMIFS(СВЦЭМ!$C$33:$C$776,СВЦЭМ!$A$33:$A$776,$A40,СВЦЭМ!$B$33:$B$776,T$11)+'СЕТ СН'!$F$9+СВЦЭМ!$D$10+'СЕТ СН'!$F$6-'СЕТ СН'!$F$19</f>
        <v>911.68883423</v>
      </c>
      <c r="U40" s="36">
        <f>SUMIFS(СВЦЭМ!$C$33:$C$776,СВЦЭМ!$A$33:$A$776,$A40,СВЦЭМ!$B$33:$B$776,U$11)+'СЕТ СН'!$F$9+СВЦЭМ!$D$10+'СЕТ СН'!$F$6-'СЕТ СН'!$F$19</f>
        <v>911.22523440999998</v>
      </c>
      <c r="V40" s="36">
        <f>SUMIFS(СВЦЭМ!$C$33:$C$776,СВЦЭМ!$A$33:$A$776,$A40,СВЦЭМ!$B$33:$B$776,V$11)+'СЕТ СН'!$F$9+СВЦЭМ!$D$10+'СЕТ СН'!$F$6-'СЕТ СН'!$F$19</f>
        <v>902.23073579000004</v>
      </c>
      <c r="W40" s="36">
        <f>SUMIFS(СВЦЭМ!$C$33:$C$776,СВЦЭМ!$A$33:$A$776,$A40,СВЦЭМ!$B$33:$B$776,W$11)+'СЕТ СН'!$F$9+СВЦЭМ!$D$10+'СЕТ СН'!$F$6-'СЕТ СН'!$F$19</f>
        <v>931.34820394999997</v>
      </c>
      <c r="X40" s="36">
        <f>SUMIFS(СВЦЭМ!$C$33:$C$776,СВЦЭМ!$A$33:$A$776,$A40,СВЦЭМ!$B$33:$B$776,X$11)+'СЕТ СН'!$F$9+СВЦЭМ!$D$10+'СЕТ СН'!$F$6-'СЕТ СН'!$F$19</f>
        <v>916.69500956000002</v>
      </c>
      <c r="Y40" s="36">
        <f>SUMIFS(СВЦЭМ!$C$33:$C$776,СВЦЭМ!$A$33:$A$776,$A40,СВЦЭМ!$B$33:$B$776,Y$11)+'СЕТ СН'!$F$9+СВЦЭМ!$D$10+'СЕТ СН'!$F$6-'СЕТ СН'!$F$19</f>
        <v>950.10552442000005</v>
      </c>
    </row>
    <row r="41" spans="1:25" ht="15.5" x14ac:dyDescent="0.25">
      <c r="A41" s="35">
        <f t="shared" si="0"/>
        <v>43860</v>
      </c>
      <c r="B41" s="36">
        <f>SUMIFS(СВЦЭМ!$C$33:$C$776,СВЦЭМ!$A$33:$A$776,$A41,СВЦЭМ!$B$33:$B$776,B$11)+'СЕТ СН'!$F$9+СВЦЭМ!$D$10+'СЕТ СН'!$F$6-'СЕТ СН'!$F$19</f>
        <v>966.20721265999998</v>
      </c>
      <c r="C41" s="36">
        <f>SUMIFS(СВЦЭМ!$C$33:$C$776,СВЦЭМ!$A$33:$A$776,$A41,СВЦЭМ!$B$33:$B$776,C$11)+'СЕТ СН'!$F$9+СВЦЭМ!$D$10+'СЕТ СН'!$F$6-'СЕТ СН'!$F$19</f>
        <v>988.16388488000007</v>
      </c>
      <c r="D41" s="36">
        <f>SUMIFS(СВЦЭМ!$C$33:$C$776,СВЦЭМ!$A$33:$A$776,$A41,СВЦЭМ!$B$33:$B$776,D$11)+'СЕТ СН'!$F$9+СВЦЭМ!$D$10+'СЕТ СН'!$F$6-'СЕТ СН'!$F$19</f>
        <v>995.02917808000007</v>
      </c>
      <c r="E41" s="36">
        <f>SUMIFS(СВЦЭМ!$C$33:$C$776,СВЦЭМ!$A$33:$A$776,$A41,СВЦЭМ!$B$33:$B$776,E$11)+'СЕТ СН'!$F$9+СВЦЭМ!$D$10+'СЕТ СН'!$F$6-'СЕТ СН'!$F$19</f>
        <v>997.27236677999997</v>
      </c>
      <c r="F41" s="36">
        <f>SUMIFS(СВЦЭМ!$C$33:$C$776,СВЦЭМ!$A$33:$A$776,$A41,СВЦЭМ!$B$33:$B$776,F$11)+'СЕТ СН'!$F$9+СВЦЭМ!$D$10+'СЕТ СН'!$F$6-'СЕТ СН'!$F$19</f>
        <v>985.20478421999996</v>
      </c>
      <c r="G41" s="36">
        <f>SUMIFS(СВЦЭМ!$C$33:$C$776,СВЦЭМ!$A$33:$A$776,$A41,СВЦЭМ!$B$33:$B$776,G$11)+'СЕТ СН'!$F$9+СВЦЭМ!$D$10+'СЕТ СН'!$F$6-'СЕТ СН'!$F$19</f>
        <v>972.80210942999997</v>
      </c>
      <c r="H41" s="36">
        <f>SUMIFS(СВЦЭМ!$C$33:$C$776,СВЦЭМ!$A$33:$A$776,$A41,СВЦЭМ!$B$33:$B$776,H$11)+'СЕТ СН'!$F$9+СВЦЭМ!$D$10+'СЕТ СН'!$F$6-'СЕТ СН'!$F$19</f>
        <v>940.43883940000001</v>
      </c>
      <c r="I41" s="36">
        <f>SUMIFS(СВЦЭМ!$C$33:$C$776,СВЦЭМ!$A$33:$A$776,$A41,СВЦЭМ!$B$33:$B$776,I$11)+'СЕТ СН'!$F$9+СВЦЭМ!$D$10+'СЕТ СН'!$F$6-'СЕТ СН'!$F$19</f>
        <v>911.42774568000004</v>
      </c>
      <c r="J41" s="36">
        <f>SUMIFS(СВЦЭМ!$C$33:$C$776,СВЦЭМ!$A$33:$A$776,$A41,СВЦЭМ!$B$33:$B$776,J$11)+'СЕТ СН'!$F$9+СВЦЭМ!$D$10+'СЕТ СН'!$F$6-'СЕТ СН'!$F$19</f>
        <v>882.49589191999996</v>
      </c>
      <c r="K41" s="36">
        <f>SUMIFS(СВЦЭМ!$C$33:$C$776,СВЦЭМ!$A$33:$A$776,$A41,СВЦЭМ!$B$33:$B$776,K$11)+'СЕТ СН'!$F$9+СВЦЭМ!$D$10+'СЕТ СН'!$F$6-'СЕТ СН'!$F$19</f>
        <v>863.80780418000006</v>
      </c>
      <c r="L41" s="36">
        <f>SUMIFS(СВЦЭМ!$C$33:$C$776,СВЦЭМ!$A$33:$A$776,$A41,СВЦЭМ!$B$33:$B$776,L$11)+'СЕТ СН'!$F$9+СВЦЭМ!$D$10+'СЕТ СН'!$F$6-'СЕТ СН'!$F$19</f>
        <v>865.46223910000003</v>
      </c>
      <c r="M41" s="36">
        <f>SUMIFS(СВЦЭМ!$C$33:$C$776,СВЦЭМ!$A$33:$A$776,$A41,СВЦЭМ!$B$33:$B$776,M$11)+'СЕТ СН'!$F$9+СВЦЭМ!$D$10+'СЕТ СН'!$F$6-'СЕТ СН'!$F$19</f>
        <v>878.34964866000007</v>
      </c>
      <c r="N41" s="36">
        <f>SUMIFS(СВЦЭМ!$C$33:$C$776,СВЦЭМ!$A$33:$A$776,$A41,СВЦЭМ!$B$33:$B$776,N$11)+'СЕТ СН'!$F$9+СВЦЭМ!$D$10+'СЕТ СН'!$F$6-'СЕТ СН'!$F$19</f>
        <v>904.79332337000005</v>
      </c>
      <c r="O41" s="36">
        <f>SUMIFS(СВЦЭМ!$C$33:$C$776,СВЦЭМ!$A$33:$A$776,$A41,СВЦЭМ!$B$33:$B$776,O$11)+'СЕТ СН'!$F$9+СВЦЭМ!$D$10+'СЕТ СН'!$F$6-'СЕТ СН'!$F$19</f>
        <v>921.41390532000003</v>
      </c>
      <c r="P41" s="36">
        <f>SUMIFS(СВЦЭМ!$C$33:$C$776,СВЦЭМ!$A$33:$A$776,$A41,СВЦЭМ!$B$33:$B$776,P$11)+'СЕТ СН'!$F$9+СВЦЭМ!$D$10+'СЕТ СН'!$F$6-'СЕТ СН'!$F$19</f>
        <v>955.96892603000003</v>
      </c>
      <c r="Q41" s="36">
        <f>SUMIFS(СВЦЭМ!$C$33:$C$776,СВЦЭМ!$A$33:$A$776,$A41,СВЦЭМ!$B$33:$B$776,Q$11)+'СЕТ СН'!$F$9+СВЦЭМ!$D$10+'СЕТ СН'!$F$6-'СЕТ СН'!$F$19</f>
        <v>973.94672885</v>
      </c>
      <c r="R41" s="36">
        <f>SUMIFS(СВЦЭМ!$C$33:$C$776,СВЦЭМ!$A$33:$A$776,$A41,СВЦЭМ!$B$33:$B$776,R$11)+'СЕТ СН'!$F$9+СВЦЭМ!$D$10+'СЕТ СН'!$F$6-'СЕТ СН'!$F$19</f>
        <v>951.12810845000001</v>
      </c>
      <c r="S41" s="36">
        <f>SUMIFS(СВЦЭМ!$C$33:$C$776,СВЦЭМ!$A$33:$A$776,$A41,СВЦЭМ!$B$33:$B$776,S$11)+'СЕТ СН'!$F$9+СВЦЭМ!$D$10+'СЕТ СН'!$F$6-'СЕТ СН'!$F$19</f>
        <v>905.63694180000005</v>
      </c>
      <c r="T41" s="36">
        <f>SUMIFS(СВЦЭМ!$C$33:$C$776,СВЦЭМ!$A$33:$A$776,$A41,СВЦЭМ!$B$33:$B$776,T$11)+'СЕТ СН'!$F$9+СВЦЭМ!$D$10+'СЕТ СН'!$F$6-'СЕТ СН'!$F$19</f>
        <v>885.04518574999997</v>
      </c>
      <c r="U41" s="36">
        <f>SUMIFS(СВЦЭМ!$C$33:$C$776,СВЦЭМ!$A$33:$A$776,$A41,СВЦЭМ!$B$33:$B$776,U$11)+'СЕТ СН'!$F$9+СВЦЭМ!$D$10+'СЕТ СН'!$F$6-'СЕТ СН'!$F$19</f>
        <v>894.12913013000002</v>
      </c>
      <c r="V41" s="36">
        <f>SUMIFS(СВЦЭМ!$C$33:$C$776,СВЦЭМ!$A$33:$A$776,$A41,СВЦЭМ!$B$33:$B$776,V$11)+'СЕТ СН'!$F$9+СВЦЭМ!$D$10+'СЕТ СН'!$F$6-'СЕТ СН'!$F$19</f>
        <v>886.29911995999998</v>
      </c>
      <c r="W41" s="36">
        <f>SUMIFS(СВЦЭМ!$C$33:$C$776,СВЦЭМ!$A$33:$A$776,$A41,СВЦЭМ!$B$33:$B$776,W$11)+'СЕТ СН'!$F$9+СВЦЭМ!$D$10+'СЕТ СН'!$F$6-'СЕТ СН'!$F$19</f>
        <v>893.74406684000007</v>
      </c>
      <c r="X41" s="36">
        <f>SUMIFS(СВЦЭМ!$C$33:$C$776,СВЦЭМ!$A$33:$A$776,$A41,СВЦЭМ!$B$33:$B$776,X$11)+'СЕТ СН'!$F$9+СВЦЭМ!$D$10+'СЕТ СН'!$F$6-'СЕТ СН'!$F$19</f>
        <v>894.33816924999996</v>
      </c>
      <c r="Y41" s="36">
        <f>SUMIFS(СВЦЭМ!$C$33:$C$776,СВЦЭМ!$A$33:$A$776,$A41,СВЦЭМ!$B$33:$B$776,Y$11)+'СЕТ СН'!$F$9+СВЦЭМ!$D$10+'СЕТ СН'!$F$6-'СЕТ СН'!$F$19</f>
        <v>896.26539668999999</v>
      </c>
    </row>
    <row r="42" spans="1:25" ht="15.5" x14ac:dyDescent="0.25">
      <c r="A42" s="35">
        <f t="shared" si="0"/>
        <v>43861</v>
      </c>
      <c r="B42" s="36">
        <f>SUMIFS(СВЦЭМ!$C$33:$C$776,СВЦЭМ!$A$33:$A$776,$A42,СВЦЭМ!$B$33:$B$776,B$11)+'СЕТ СН'!$F$9+СВЦЭМ!$D$10+'СЕТ СН'!$F$6-'СЕТ СН'!$F$19</f>
        <v>930.49341526000001</v>
      </c>
      <c r="C42" s="36">
        <f>SUMIFS(СВЦЭМ!$C$33:$C$776,СВЦЭМ!$A$33:$A$776,$A42,СВЦЭМ!$B$33:$B$776,C$11)+'СЕТ СН'!$F$9+СВЦЭМ!$D$10+'СЕТ СН'!$F$6-'СЕТ СН'!$F$19</f>
        <v>956.56128962000003</v>
      </c>
      <c r="D42" s="36">
        <f>SUMIFS(СВЦЭМ!$C$33:$C$776,СВЦЭМ!$A$33:$A$776,$A42,СВЦЭМ!$B$33:$B$776,D$11)+'СЕТ СН'!$F$9+СВЦЭМ!$D$10+'СЕТ СН'!$F$6-'СЕТ СН'!$F$19</f>
        <v>971.49928582000007</v>
      </c>
      <c r="E42" s="36">
        <f>SUMIFS(СВЦЭМ!$C$33:$C$776,СВЦЭМ!$A$33:$A$776,$A42,СВЦЭМ!$B$33:$B$776,E$11)+'СЕТ СН'!$F$9+СВЦЭМ!$D$10+'СЕТ СН'!$F$6-'СЕТ СН'!$F$19</f>
        <v>980.44747087000007</v>
      </c>
      <c r="F42" s="36">
        <f>SUMIFS(СВЦЭМ!$C$33:$C$776,СВЦЭМ!$A$33:$A$776,$A42,СВЦЭМ!$B$33:$B$776,F$11)+'СЕТ СН'!$F$9+СВЦЭМ!$D$10+'СЕТ СН'!$F$6-'СЕТ СН'!$F$19</f>
        <v>964.14676660999999</v>
      </c>
      <c r="G42" s="36">
        <f>SUMIFS(СВЦЭМ!$C$33:$C$776,СВЦЭМ!$A$33:$A$776,$A42,СВЦЭМ!$B$33:$B$776,G$11)+'СЕТ СН'!$F$9+СВЦЭМ!$D$10+'СЕТ СН'!$F$6-'СЕТ СН'!$F$19</f>
        <v>939.79561091000005</v>
      </c>
      <c r="H42" s="36">
        <f>SUMIFS(СВЦЭМ!$C$33:$C$776,СВЦЭМ!$A$33:$A$776,$A42,СВЦЭМ!$B$33:$B$776,H$11)+'СЕТ СН'!$F$9+СВЦЭМ!$D$10+'СЕТ СН'!$F$6-'СЕТ СН'!$F$19</f>
        <v>917.78335461000006</v>
      </c>
      <c r="I42" s="36">
        <f>SUMIFS(СВЦЭМ!$C$33:$C$776,СВЦЭМ!$A$33:$A$776,$A42,СВЦЭМ!$B$33:$B$776,I$11)+'СЕТ СН'!$F$9+СВЦЭМ!$D$10+'СЕТ СН'!$F$6-'СЕТ СН'!$F$19</f>
        <v>909.23485239000001</v>
      </c>
      <c r="J42" s="36">
        <f>SUMIFS(СВЦЭМ!$C$33:$C$776,СВЦЭМ!$A$33:$A$776,$A42,СВЦЭМ!$B$33:$B$776,J$11)+'СЕТ СН'!$F$9+СВЦЭМ!$D$10+'СЕТ СН'!$F$6-'СЕТ СН'!$F$19</f>
        <v>886.38943999000003</v>
      </c>
      <c r="K42" s="36">
        <f>SUMIFS(СВЦЭМ!$C$33:$C$776,СВЦЭМ!$A$33:$A$776,$A42,СВЦЭМ!$B$33:$B$776,K$11)+'СЕТ СН'!$F$9+СВЦЭМ!$D$10+'СЕТ СН'!$F$6-'СЕТ СН'!$F$19</f>
        <v>871.96336507000001</v>
      </c>
      <c r="L42" s="36">
        <f>SUMIFS(СВЦЭМ!$C$33:$C$776,СВЦЭМ!$A$33:$A$776,$A42,СВЦЭМ!$B$33:$B$776,L$11)+'СЕТ СН'!$F$9+СВЦЭМ!$D$10+'СЕТ СН'!$F$6-'СЕТ СН'!$F$19</f>
        <v>873.68488893000006</v>
      </c>
      <c r="M42" s="36">
        <f>SUMIFS(СВЦЭМ!$C$33:$C$776,СВЦЭМ!$A$33:$A$776,$A42,СВЦЭМ!$B$33:$B$776,M$11)+'СЕТ СН'!$F$9+СВЦЭМ!$D$10+'СЕТ СН'!$F$6-'СЕТ СН'!$F$19</f>
        <v>897.60430255000006</v>
      </c>
      <c r="N42" s="36">
        <f>SUMIFS(СВЦЭМ!$C$33:$C$776,СВЦЭМ!$A$33:$A$776,$A42,СВЦЭМ!$B$33:$B$776,N$11)+'СЕТ СН'!$F$9+СВЦЭМ!$D$10+'СЕТ СН'!$F$6-'СЕТ СН'!$F$19</f>
        <v>924.36415535000003</v>
      </c>
      <c r="O42" s="36">
        <f>SUMIFS(СВЦЭМ!$C$33:$C$776,СВЦЭМ!$A$33:$A$776,$A42,СВЦЭМ!$B$33:$B$776,O$11)+'СЕТ СН'!$F$9+СВЦЭМ!$D$10+'СЕТ СН'!$F$6-'СЕТ СН'!$F$19</f>
        <v>905.05177150999998</v>
      </c>
      <c r="P42" s="36">
        <f>SUMIFS(СВЦЭМ!$C$33:$C$776,СВЦЭМ!$A$33:$A$776,$A42,СВЦЭМ!$B$33:$B$776,P$11)+'СЕТ СН'!$F$9+СВЦЭМ!$D$10+'СЕТ СН'!$F$6-'СЕТ СН'!$F$19</f>
        <v>918.40978684000004</v>
      </c>
      <c r="Q42" s="36">
        <f>SUMIFS(СВЦЭМ!$C$33:$C$776,СВЦЭМ!$A$33:$A$776,$A42,СВЦЭМ!$B$33:$B$776,Q$11)+'СЕТ СН'!$F$9+СВЦЭМ!$D$10+'СЕТ СН'!$F$6-'СЕТ СН'!$F$19</f>
        <v>921.81028365999998</v>
      </c>
      <c r="R42" s="36">
        <f>SUMIFS(СВЦЭМ!$C$33:$C$776,СВЦЭМ!$A$33:$A$776,$A42,СВЦЭМ!$B$33:$B$776,R$11)+'СЕТ СН'!$F$9+СВЦЭМ!$D$10+'СЕТ СН'!$F$6-'СЕТ СН'!$F$19</f>
        <v>916.21475615999998</v>
      </c>
      <c r="S42" s="36">
        <f>SUMIFS(СВЦЭМ!$C$33:$C$776,СВЦЭМ!$A$33:$A$776,$A42,СВЦЭМ!$B$33:$B$776,S$11)+'СЕТ СН'!$F$9+СВЦЭМ!$D$10+'СЕТ СН'!$F$6-'СЕТ СН'!$F$19</f>
        <v>905.61257029000001</v>
      </c>
      <c r="T42" s="36">
        <f>SUMIFS(СВЦЭМ!$C$33:$C$776,СВЦЭМ!$A$33:$A$776,$A42,СВЦЭМ!$B$33:$B$776,T$11)+'СЕТ СН'!$F$9+СВЦЭМ!$D$10+'СЕТ СН'!$F$6-'СЕТ СН'!$F$19</f>
        <v>885.86985061999997</v>
      </c>
      <c r="U42" s="36">
        <f>SUMIFS(СВЦЭМ!$C$33:$C$776,СВЦЭМ!$A$33:$A$776,$A42,СВЦЭМ!$B$33:$B$776,U$11)+'СЕТ СН'!$F$9+СВЦЭМ!$D$10+'СЕТ СН'!$F$6-'СЕТ СН'!$F$19</f>
        <v>886.12822867</v>
      </c>
      <c r="V42" s="36">
        <f>SUMIFS(СВЦЭМ!$C$33:$C$776,СВЦЭМ!$A$33:$A$776,$A42,СВЦЭМ!$B$33:$B$776,V$11)+'СЕТ СН'!$F$9+СВЦЭМ!$D$10+'СЕТ СН'!$F$6-'СЕТ СН'!$F$19</f>
        <v>892.49307553000006</v>
      </c>
      <c r="W42" s="36">
        <f>SUMIFS(СВЦЭМ!$C$33:$C$776,СВЦЭМ!$A$33:$A$776,$A42,СВЦЭМ!$B$33:$B$776,W$11)+'СЕТ СН'!$F$9+СВЦЭМ!$D$10+'СЕТ СН'!$F$6-'СЕТ СН'!$F$19</f>
        <v>902.77915679</v>
      </c>
      <c r="X42" s="36">
        <f>SUMIFS(СВЦЭМ!$C$33:$C$776,СВЦЭМ!$A$33:$A$776,$A42,СВЦЭМ!$B$33:$B$776,X$11)+'СЕТ СН'!$F$9+СВЦЭМ!$D$10+'СЕТ СН'!$F$6-'СЕТ СН'!$F$19</f>
        <v>904.19871697999997</v>
      </c>
      <c r="Y42" s="36">
        <f>SUMIFS(СВЦЭМ!$C$33:$C$776,СВЦЭМ!$A$33:$A$776,$A42,СВЦЭМ!$B$33:$B$776,Y$11)+'СЕТ СН'!$F$9+СВЦЭМ!$D$10+'СЕТ СН'!$F$6-'СЕТ СН'!$F$19</f>
        <v>915.84286967000003</v>
      </c>
    </row>
    <row r="43" spans="1:25" ht="15.5" x14ac:dyDescent="0.3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5" x14ac:dyDescent="0.25">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5">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5">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5">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5" x14ac:dyDescent="0.25">
      <c r="A48" s="35" t="str">
        <f>A12</f>
        <v>01.01.2020</v>
      </c>
      <c r="B48" s="36">
        <f>SUMIFS(СВЦЭМ!$C$33:$C$776,СВЦЭМ!$A$33:$A$776,$A48,СВЦЭМ!$B$33:$B$776,B$47)+'СЕТ СН'!$G$9+СВЦЭМ!$D$10+'СЕТ СН'!$G$6-'СЕТ СН'!$G$19</f>
        <v>968.92970732999993</v>
      </c>
      <c r="C48" s="36">
        <f>SUMIFS(СВЦЭМ!$C$33:$C$776,СВЦЭМ!$A$33:$A$776,$A48,СВЦЭМ!$B$33:$B$776,C$47)+'СЕТ СН'!$G$9+СВЦЭМ!$D$10+'СЕТ СН'!$G$6-'СЕТ СН'!$G$19</f>
        <v>944.47796830999994</v>
      </c>
      <c r="D48" s="36">
        <f>SUMIFS(СВЦЭМ!$C$33:$C$776,СВЦЭМ!$A$33:$A$776,$A48,СВЦЭМ!$B$33:$B$776,D$47)+'СЕТ СН'!$G$9+СВЦЭМ!$D$10+'СЕТ СН'!$G$6-'СЕТ СН'!$G$19</f>
        <v>960.87472961999993</v>
      </c>
      <c r="E48" s="36">
        <f>SUMIFS(СВЦЭМ!$C$33:$C$776,СВЦЭМ!$A$33:$A$776,$A48,СВЦЭМ!$B$33:$B$776,E$47)+'СЕТ СН'!$G$9+СВЦЭМ!$D$10+'СЕТ СН'!$G$6-'СЕТ СН'!$G$19</f>
        <v>999.82943130000001</v>
      </c>
      <c r="F48" s="36">
        <f>SUMIFS(СВЦЭМ!$C$33:$C$776,СВЦЭМ!$A$33:$A$776,$A48,СВЦЭМ!$B$33:$B$776,F$47)+'СЕТ СН'!$G$9+СВЦЭМ!$D$10+'СЕТ СН'!$G$6-'СЕТ СН'!$G$19</f>
        <v>1015.5162438999999</v>
      </c>
      <c r="G48" s="36">
        <f>SUMIFS(СВЦЭМ!$C$33:$C$776,СВЦЭМ!$A$33:$A$776,$A48,СВЦЭМ!$B$33:$B$776,G$47)+'СЕТ СН'!$G$9+СВЦЭМ!$D$10+'СЕТ СН'!$G$6-'СЕТ СН'!$G$19</f>
        <v>1014.04051296</v>
      </c>
      <c r="H48" s="36">
        <f>SUMIFS(СВЦЭМ!$C$33:$C$776,СВЦЭМ!$A$33:$A$776,$A48,СВЦЭМ!$B$33:$B$776,H$47)+'СЕТ СН'!$G$9+СВЦЭМ!$D$10+'СЕТ СН'!$G$6-'СЕТ СН'!$G$19</f>
        <v>1017.91402433</v>
      </c>
      <c r="I48" s="36">
        <f>SUMIFS(СВЦЭМ!$C$33:$C$776,СВЦЭМ!$A$33:$A$776,$A48,СВЦЭМ!$B$33:$B$776,I$47)+'СЕТ СН'!$G$9+СВЦЭМ!$D$10+'СЕТ СН'!$G$6-'СЕТ СН'!$G$19</f>
        <v>1034.8675675700001</v>
      </c>
      <c r="J48" s="36">
        <f>SUMIFS(СВЦЭМ!$C$33:$C$776,СВЦЭМ!$A$33:$A$776,$A48,СВЦЭМ!$B$33:$B$776,J$47)+'СЕТ СН'!$G$9+СВЦЭМ!$D$10+'СЕТ СН'!$G$6-'СЕТ СН'!$G$19</f>
        <v>1032.8598974399999</v>
      </c>
      <c r="K48" s="36">
        <f>SUMIFS(СВЦЭМ!$C$33:$C$776,СВЦЭМ!$A$33:$A$776,$A48,СВЦЭМ!$B$33:$B$776,K$47)+'СЕТ СН'!$G$9+СВЦЭМ!$D$10+'СЕТ СН'!$G$6-'СЕТ СН'!$G$19</f>
        <v>1003.51212303</v>
      </c>
      <c r="L48" s="36">
        <f>SUMIFS(СВЦЭМ!$C$33:$C$776,СВЦЭМ!$A$33:$A$776,$A48,СВЦЭМ!$B$33:$B$776,L$47)+'СЕТ СН'!$G$9+СВЦЭМ!$D$10+'СЕТ СН'!$G$6-'СЕТ СН'!$G$19</f>
        <v>982.81178832000001</v>
      </c>
      <c r="M48" s="36">
        <f>SUMIFS(СВЦЭМ!$C$33:$C$776,СВЦЭМ!$A$33:$A$776,$A48,СВЦЭМ!$B$33:$B$776,M$47)+'СЕТ СН'!$G$9+СВЦЭМ!$D$10+'СЕТ СН'!$G$6-'СЕТ СН'!$G$19</f>
        <v>975.45166821999999</v>
      </c>
      <c r="N48" s="36">
        <f>SUMIFS(СВЦЭМ!$C$33:$C$776,СВЦЭМ!$A$33:$A$776,$A48,СВЦЭМ!$B$33:$B$776,N$47)+'СЕТ СН'!$G$9+СВЦЭМ!$D$10+'СЕТ СН'!$G$6-'СЕТ СН'!$G$19</f>
        <v>975.34919341</v>
      </c>
      <c r="O48" s="36">
        <f>SUMIFS(СВЦЭМ!$C$33:$C$776,СВЦЭМ!$A$33:$A$776,$A48,СВЦЭМ!$B$33:$B$776,O$47)+'СЕТ СН'!$G$9+СВЦЭМ!$D$10+'СЕТ СН'!$G$6-'СЕТ СН'!$G$19</f>
        <v>983.12659205</v>
      </c>
      <c r="P48" s="36">
        <f>SUMIFS(СВЦЭМ!$C$33:$C$776,СВЦЭМ!$A$33:$A$776,$A48,СВЦЭМ!$B$33:$B$776,P$47)+'СЕТ СН'!$G$9+СВЦЭМ!$D$10+'СЕТ СН'!$G$6-'СЕТ СН'!$G$19</f>
        <v>992.70224377</v>
      </c>
      <c r="Q48" s="36">
        <f>SUMIFS(СВЦЭМ!$C$33:$C$776,СВЦЭМ!$A$33:$A$776,$A48,СВЦЭМ!$B$33:$B$776,Q$47)+'СЕТ СН'!$G$9+СВЦЭМ!$D$10+'СЕТ СН'!$G$6-'СЕТ СН'!$G$19</f>
        <v>1004.5102726699999</v>
      </c>
      <c r="R48" s="36">
        <f>SUMIFS(СВЦЭМ!$C$33:$C$776,СВЦЭМ!$A$33:$A$776,$A48,СВЦЭМ!$B$33:$B$776,R$47)+'СЕТ СН'!$G$9+СВЦЭМ!$D$10+'СЕТ СН'!$G$6-'СЕТ СН'!$G$19</f>
        <v>1004.74483228</v>
      </c>
      <c r="S48" s="36">
        <f>SUMIFS(СВЦЭМ!$C$33:$C$776,СВЦЭМ!$A$33:$A$776,$A48,СВЦЭМ!$B$33:$B$776,S$47)+'СЕТ СН'!$G$9+СВЦЭМ!$D$10+'СЕТ СН'!$G$6-'СЕТ СН'!$G$19</f>
        <v>1007.84050266</v>
      </c>
      <c r="T48" s="36">
        <f>SUMIFS(СВЦЭМ!$C$33:$C$776,СВЦЭМ!$A$33:$A$776,$A48,СВЦЭМ!$B$33:$B$776,T$47)+'СЕТ СН'!$G$9+СВЦЭМ!$D$10+'СЕТ СН'!$G$6-'СЕТ СН'!$G$19</f>
        <v>958.19337426999994</v>
      </c>
      <c r="U48" s="36">
        <f>SUMIFS(СВЦЭМ!$C$33:$C$776,СВЦЭМ!$A$33:$A$776,$A48,СВЦЭМ!$B$33:$B$776,U$47)+'СЕТ СН'!$G$9+СВЦЭМ!$D$10+'СЕТ СН'!$G$6-'СЕТ СН'!$G$19</f>
        <v>955.77611137999997</v>
      </c>
      <c r="V48" s="36">
        <f>SUMIFS(СВЦЭМ!$C$33:$C$776,СВЦЭМ!$A$33:$A$776,$A48,СВЦЭМ!$B$33:$B$776,V$47)+'СЕТ СН'!$G$9+СВЦЭМ!$D$10+'СЕТ СН'!$G$6-'СЕТ СН'!$G$19</f>
        <v>975.59758190999992</v>
      </c>
      <c r="W48" s="36">
        <f>SUMIFS(СВЦЭМ!$C$33:$C$776,СВЦЭМ!$A$33:$A$776,$A48,СВЦЭМ!$B$33:$B$776,W$47)+'СЕТ СН'!$G$9+СВЦЭМ!$D$10+'СЕТ СН'!$G$6-'СЕТ СН'!$G$19</f>
        <v>974.67661437999993</v>
      </c>
      <c r="X48" s="36">
        <f>SUMIFS(СВЦЭМ!$C$33:$C$776,СВЦЭМ!$A$33:$A$776,$A48,СВЦЭМ!$B$33:$B$776,X$47)+'СЕТ СН'!$G$9+СВЦЭМ!$D$10+'СЕТ СН'!$G$6-'СЕТ СН'!$G$19</f>
        <v>965.96174958999995</v>
      </c>
      <c r="Y48" s="36">
        <f>SUMIFS(СВЦЭМ!$C$33:$C$776,СВЦЭМ!$A$33:$A$776,$A48,СВЦЭМ!$B$33:$B$776,Y$47)+'СЕТ СН'!$G$9+СВЦЭМ!$D$10+'СЕТ СН'!$G$6-'СЕТ СН'!$G$19</f>
        <v>971.87710556999991</v>
      </c>
    </row>
    <row r="49" spans="1:25" ht="15.5" x14ac:dyDescent="0.25">
      <c r="A49" s="35">
        <f>A48+1</f>
        <v>43832</v>
      </c>
      <c r="B49" s="36">
        <f>SUMIFS(СВЦЭМ!$C$33:$C$776,СВЦЭМ!$A$33:$A$776,$A49,СВЦЭМ!$B$33:$B$776,B$47)+'СЕТ СН'!$G$9+СВЦЭМ!$D$10+'СЕТ СН'!$G$6-'СЕТ СН'!$G$19</f>
        <v>1031.69977571</v>
      </c>
      <c r="C49" s="36">
        <f>SUMIFS(СВЦЭМ!$C$33:$C$776,СВЦЭМ!$A$33:$A$776,$A49,СВЦЭМ!$B$33:$B$776,C$47)+'СЕТ СН'!$G$9+СВЦЭМ!$D$10+'СЕТ СН'!$G$6-'СЕТ СН'!$G$19</f>
        <v>1035.52508358</v>
      </c>
      <c r="D49" s="36">
        <f>SUMIFS(СВЦЭМ!$C$33:$C$776,СВЦЭМ!$A$33:$A$776,$A49,СВЦЭМ!$B$33:$B$776,D$47)+'СЕТ СН'!$G$9+СВЦЭМ!$D$10+'СЕТ СН'!$G$6-'СЕТ СН'!$G$19</f>
        <v>1054.2165498900001</v>
      </c>
      <c r="E49" s="36">
        <f>SUMIFS(СВЦЭМ!$C$33:$C$776,СВЦЭМ!$A$33:$A$776,$A49,СВЦЭМ!$B$33:$B$776,E$47)+'СЕТ СН'!$G$9+СВЦЭМ!$D$10+'СЕТ СН'!$G$6-'СЕТ СН'!$G$19</f>
        <v>1082.0937221500001</v>
      </c>
      <c r="F49" s="36">
        <f>SUMIFS(СВЦЭМ!$C$33:$C$776,СВЦЭМ!$A$33:$A$776,$A49,СВЦЭМ!$B$33:$B$776,F$47)+'СЕТ СН'!$G$9+СВЦЭМ!$D$10+'СЕТ СН'!$G$6-'СЕТ СН'!$G$19</f>
        <v>1082.04745508</v>
      </c>
      <c r="G49" s="36">
        <f>SUMIFS(СВЦЭМ!$C$33:$C$776,СВЦЭМ!$A$33:$A$776,$A49,СВЦЭМ!$B$33:$B$776,G$47)+'СЕТ СН'!$G$9+СВЦЭМ!$D$10+'СЕТ СН'!$G$6-'СЕТ СН'!$G$19</f>
        <v>1080.04143103</v>
      </c>
      <c r="H49" s="36">
        <f>SUMIFS(СВЦЭМ!$C$33:$C$776,СВЦЭМ!$A$33:$A$776,$A49,СВЦЭМ!$B$33:$B$776,H$47)+'СЕТ СН'!$G$9+СВЦЭМ!$D$10+'СЕТ СН'!$G$6-'СЕТ СН'!$G$19</f>
        <v>1071.81325453</v>
      </c>
      <c r="I49" s="36">
        <f>SUMIFS(СВЦЭМ!$C$33:$C$776,СВЦЭМ!$A$33:$A$776,$A49,СВЦЭМ!$B$33:$B$776,I$47)+'СЕТ СН'!$G$9+СВЦЭМ!$D$10+'СЕТ СН'!$G$6-'СЕТ СН'!$G$19</f>
        <v>1060.78798882</v>
      </c>
      <c r="J49" s="36">
        <f>SUMIFS(СВЦЭМ!$C$33:$C$776,СВЦЭМ!$A$33:$A$776,$A49,СВЦЭМ!$B$33:$B$776,J$47)+'СЕТ СН'!$G$9+СВЦЭМ!$D$10+'СЕТ СН'!$G$6-'СЕТ СН'!$G$19</f>
        <v>1042.3248621299999</v>
      </c>
      <c r="K49" s="36">
        <f>SUMIFS(СВЦЭМ!$C$33:$C$776,СВЦЭМ!$A$33:$A$776,$A49,СВЦЭМ!$B$33:$B$776,K$47)+'СЕТ СН'!$G$9+СВЦЭМ!$D$10+'СЕТ СН'!$G$6-'СЕТ СН'!$G$19</f>
        <v>1032.06920057</v>
      </c>
      <c r="L49" s="36">
        <f>SUMIFS(СВЦЭМ!$C$33:$C$776,СВЦЭМ!$A$33:$A$776,$A49,СВЦЭМ!$B$33:$B$776,L$47)+'СЕТ СН'!$G$9+СВЦЭМ!$D$10+'СЕТ СН'!$G$6-'СЕТ СН'!$G$19</f>
        <v>1011.79735719</v>
      </c>
      <c r="M49" s="36">
        <f>SUMIFS(СВЦЭМ!$C$33:$C$776,СВЦЭМ!$A$33:$A$776,$A49,СВЦЭМ!$B$33:$B$776,M$47)+'СЕТ СН'!$G$9+СВЦЭМ!$D$10+'СЕТ СН'!$G$6-'СЕТ СН'!$G$19</f>
        <v>1004.9636063299999</v>
      </c>
      <c r="N49" s="36">
        <f>SUMIFS(СВЦЭМ!$C$33:$C$776,СВЦЭМ!$A$33:$A$776,$A49,СВЦЭМ!$B$33:$B$776,N$47)+'СЕТ СН'!$G$9+СВЦЭМ!$D$10+'СЕТ СН'!$G$6-'СЕТ СН'!$G$19</f>
        <v>1027.3039705599999</v>
      </c>
      <c r="O49" s="36">
        <f>SUMIFS(СВЦЭМ!$C$33:$C$776,СВЦЭМ!$A$33:$A$776,$A49,СВЦЭМ!$B$33:$B$776,O$47)+'СЕТ СН'!$G$9+СВЦЭМ!$D$10+'СЕТ СН'!$G$6-'СЕТ СН'!$G$19</f>
        <v>1028.7531441000001</v>
      </c>
      <c r="P49" s="36">
        <f>SUMIFS(СВЦЭМ!$C$33:$C$776,СВЦЭМ!$A$33:$A$776,$A49,СВЦЭМ!$B$33:$B$776,P$47)+'СЕТ СН'!$G$9+СВЦЭМ!$D$10+'СЕТ СН'!$G$6-'СЕТ СН'!$G$19</f>
        <v>1037.7588418</v>
      </c>
      <c r="Q49" s="36">
        <f>SUMIFS(СВЦЭМ!$C$33:$C$776,СВЦЭМ!$A$33:$A$776,$A49,СВЦЭМ!$B$33:$B$776,Q$47)+'СЕТ СН'!$G$9+СВЦЭМ!$D$10+'СЕТ СН'!$G$6-'СЕТ СН'!$G$19</f>
        <v>1051.45970139</v>
      </c>
      <c r="R49" s="36">
        <f>SUMIFS(СВЦЭМ!$C$33:$C$776,СВЦЭМ!$A$33:$A$776,$A49,СВЦЭМ!$B$33:$B$776,R$47)+'СЕТ СН'!$G$9+СВЦЭМ!$D$10+'СЕТ СН'!$G$6-'СЕТ СН'!$G$19</f>
        <v>1043.8773935199999</v>
      </c>
      <c r="S49" s="36">
        <f>SUMIFS(СВЦЭМ!$C$33:$C$776,СВЦЭМ!$A$33:$A$776,$A49,СВЦЭМ!$B$33:$B$776,S$47)+'СЕТ СН'!$G$9+СВЦЭМ!$D$10+'СЕТ СН'!$G$6-'СЕТ СН'!$G$19</f>
        <v>1037.37844636</v>
      </c>
      <c r="T49" s="36">
        <f>SUMIFS(СВЦЭМ!$C$33:$C$776,СВЦЭМ!$A$33:$A$776,$A49,СВЦЭМ!$B$33:$B$776,T$47)+'СЕТ СН'!$G$9+СВЦЭМ!$D$10+'СЕТ СН'!$G$6-'СЕТ СН'!$G$19</f>
        <v>987.51099285999999</v>
      </c>
      <c r="U49" s="36">
        <f>SUMIFS(СВЦЭМ!$C$33:$C$776,СВЦЭМ!$A$33:$A$776,$A49,СВЦЭМ!$B$33:$B$776,U$47)+'СЕТ СН'!$G$9+СВЦЭМ!$D$10+'СЕТ СН'!$G$6-'СЕТ СН'!$G$19</f>
        <v>1013.4260303899999</v>
      </c>
      <c r="V49" s="36">
        <f>SUMIFS(СВЦЭМ!$C$33:$C$776,СВЦЭМ!$A$33:$A$776,$A49,СВЦЭМ!$B$33:$B$776,V$47)+'СЕТ СН'!$G$9+СВЦЭМ!$D$10+'СЕТ СН'!$G$6-'СЕТ СН'!$G$19</f>
        <v>1014.23535077</v>
      </c>
      <c r="W49" s="36">
        <f>SUMIFS(СВЦЭМ!$C$33:$C$776,СВЦЭМ!$A$33:$A$776,$A49,СВЦЭМ!$B$33:$B$776,W$47)+'СЕТ СН'!$G$9+СВЦЭМ!$D$10+'СЕТ СН'!$G$6-'СЕТ СН'!$G$19</f>
        <v>1022.40622231</v>
      </c>
      <c r="X49" s="36">
        <f>SUMIFS(СВЦЭМ!$C$33:$C$776,СВЦЭМ!$A$33:$A$776,$A49,СВЦЭМ!$B$33:$B$776,X$47)+'СЕТ СН'!$G$9+СВЦЭМ!$D$10+'СЕТ СН'!$G$6-'СЕТ СН'!$G$19</f>
        <v>1017.54480695</v>
      </c>
      <c r="Y49" s="36">
        <f>SUMIFS(СВЦЭМ!$C$33:$C$776,СВЦЭМ!$A$33:$A$776,$A49,СВЦЭМ!$B$33:$B$776,Y$47)+'СЕТ СН'!$G$9+СВЦЭМ!$D$10+'СЕТ СН'!$G$6-'СЕТ СН'!$G$19</f>
        <v>1027.5492738600001</v>
      </c>
    </row>
    <row r="50" spans="1:25" ht="15.5" x14ac:dyDescent="0.25">
      <c r="A50" s="35">
        <f t="shared" ref="A50:A78" si="1">A49+1</f>
        <v>43833</v>
      </c>
      <c r="B50" s="36">
        <f>SUMIFS(СВЦЭМ!$C$33:$C$776,СВЦЭМ!$A$33:$A$776,$A50,СВЦЭМ!$B$33:$B$776,B$47)+'СЕТ СН'!$G$9+СВЦЭМ!$D$10+'СЕТ СН'!$G$6-'СЕТ СН'!$G$19</f>
        <v>1050.91811652</v>
      </c>
      <c r="C50" s="36">
        <f>SUMIFS(СВЦЭМ!$C$33:$C$776,СВЦЭМ!$A$33:$A$776,$A50,СВЦЭМ!$B$33:$B$776,C$47)+'СЕТ СН'!$G$9+СВЦЭМ!$D$10+'СЕТ СН'!$G$6-'СЕТ СН'!$G$19</f>
        <v>1047.9503025500001</v>
      </c>
      <c r="D50" s="36">
        <f>SUMIFS(СВЦЭМ!$C$33:$C$776,СВЦЭМ!$A$33:$A$776,$A50,СВЦЭМ!$B$33:$B$776,D$47)+'СЕТ СН'!$G$9+СВЦЭМ!$D$10+'СЕТ СН'!$G$6-'СЕТ СН'!$G$19</f>
        <v>1062.73645629</v>
      </c>
      <c r="E50" s="36">
        <f>SUMIFS(СВЦЭМ!$C$33:$C$776,СВЦЭМ!$A$33:$A$776,$A50,СВЦЭМ!$B$33:$B$776,E$47)+'СЕТ СН'!$G$9+СВЦЭМ!$D$10+'СЕТ СН'!$G$6-'СЕТ СН'!$G$19</f>
        <v>1097.99721178</v>
      </c>
      <c r="F50" s="36">
        <f>SUMIFS(СВЦЭМ!$C$33:$C$776,СВЦЭМ!$A$33:$A$776,$A50,СВЦЭМ!$B$33:$B$776,F$47)+'СЕТ СН'!$G$9+СВЦЭМ!$D$10+'СЕТ СН'!$G$6-'СЕТ СН'!$G$19</f>
        <v>1102.90562441</v>
      </c>
      <c r="G50" s="36">
        <f>SUMIFS(СВЦЭМ!$C$33:$C$776,СВЦЭМ!$A$33:$A$776,$A50,СВЦЭМ!$B$33:$B$776,G$47)+'СЕТ СН'!$G$9+СВЦЭМ!$D$10+'СЕТ СН'!$G$6-'СЕТ СН'!$G$19</f>
        <v>1097.0652107400001</v>
      </c>
      <c r="H50" s="36">
        <f>SUMIFS(СВЦЭМ!$C$33:$C$776,СВЦЭМ!$A$33:$A$776,$A50,СВЦЭМ!$B$33:$B$776,H$47)+'СЕТ СН'!$G$9+СВЦЭМ!$D$10+'СЕТ СН'!$G$6-'СЕТ СН'!$G$19</f>
        <v>1086.9275609200001</v>
      </c>
      <c r="I50" s="36">
        <f>SUMIFS(СВЦЭМ!$C$33:$C$776,СВЦЭМ!$A$33:$A$776,$A50,СВЦЭМ!$B$33:$B$776,I$47)+'СЕТ СН'!$G$9+СВЦЭМ!$D$10+'СЕТ СН'!$G$6-'СЕТ СН'!$G$19</f>
        <v>1078.99757415</v>
      </c>
      <c r="J50" s="36">
        <f>SUMIFS(СВЦЭМ!$C$33:$C$776,СВЦЭМ!$A$33:$A$776,$A50,СВЦЭМ!$B$33:$B$776,J$47)+'СЕТ СН'!$G$9+СВЦЭМ!$D$10+'СЕТ СН'!$G$6-'СЕТ СН'!$G$19</f>
        <v>1050.8467531900001</v>
      </c>
      <c r="K50" s="36">
        <f>SUMIFS(СВЦЭМ!$C$33:$C$776,СВЦЭМ!$A$33:$A$776,$A50,СВЦЭМ!$B$33:$B$776,K$47)+'СЕТ СН'!$G$9+СВЦЭМ!$D$10+'СЕТ СН'!$G$6-'СЕТ СН'!$G$19</f>
        <v>1027.2584393300001</v>
      </c>
      <c r="L50" s="36">
        <f>SUMIFS(СВЦЭМ!$C$33:$C$776,СВЦЭМ!$A$33:$A$776,$A50,СВЦЭМ!$B$33:$B$776,L$47)+'СЕТ СН'!$G$9+СВЦЭМ!$D$10+'СЕТ СН'!$G$6-'СЕТ СН'!$G$19</f>
        <v>1012.5920390399999</v>
      </c>
      <c r="M50" s="36">
        <f>SUMIFS(СВЦЭМ!$C$33:$C$776,СВЦЭМ!$A$33:$A$776,$A50,СВЦЭМ!$B$33:$B$776,M$47)+'СЕТ СН'!$G$9+СВЦЭМ!$D$10+'СЕТ СН'!$G$6-'СЕТ СН'!$G$19</f>
        <v>1012.7201507699999</v>
      </c>
      <c r="N50" s="36">
        <f>SUMIFS(СВЦЭМ!$C$33:$C$776,СВЦЭМ!$A$33:$A$776,$A50,СВЦЭМ!$B$33:$B$776,N$47)+'СЕТ СН'!$G$9+СВЦЭМ!$D$10+'СЕТ СН'!$G$6-'СЕТ СН'!$G$19</f>
        <v>1024.78538469</v>
      </c>
      <c r="O50" s="36">
        <f>SUMIFS(СВЦЭМ!$C$33:$C$776,СВЦЭМ!$A$33:$A$776,$A50,СВЦЭМ!$B$33:$B$776,O$47)+'СЕТ СН'!$G$9+СВЦЭМ!$D$10+'СЕТ СН'!$G$6-'СЕТ СН'!$G$19</f>
        <v>1026.3319065000001</v>
      </c>
      <c r="P50" s="36">
        <f>SUMIFS(СВЦЭМ!$C$33:$C$776,СВЦЭМ!$A$33:$A$776,$A50,СВЦЭМ!$B$33:$B$776,P$47)+'СЕТ СН'!$G$9+СВЦЭМ!$D$10+'СЕТ СН'!$G$6-'СЕТ СН'!$G$19</f>
        <v>1048.62062812</v>
      </c>
      <c r="Q50" s="36">
        <f>SUMIFS(СВЦЭМ!$C$33:$C$776,СВЦЭМ!$A$33:$A$776,$A50,СВЦЭМ!$B$33:$B$776,Q$47)+'СЕТ СН'!$G$9+СВЦЭМ!$D$10+'СЕТ СН'!$G$6-'СЕТ СН'!$G$19</f>
        <v>1059.76635706</v>
      </c>
      <c r="R50" s="36">
        <f>SUMIFS(СВЦЭМ!$C$33:$C$776,СВЦЭМ!$A$33:$A$776,$A50,СВЦЭМ!$B$33:$B$776,R$47)+'СЕТ СН'!$G$9+СВЦЭМ!$D$10+'СЕТ СН'!$G$6-'СЕТ СН'!$G$19</f>
        <v>1057.7627365000001</v>
      </c>
      <c r="S50" s="36">
        <f>SUMIFS(СВЦЭМ!$C$33:$C$776,СВЦЭМ!$A$33:$A$776,$A50,СВЦЭМ!$B$33:$B$776,S$47)+'СЕТ СН'!$G$9+СВЦЭМ!$D$10+'СЕТ СН'!$G$6-'СЕТ СН'!$G$19</f>
        <v>1018.97286592</v>
      </c>
      <c r="T50" s="36">
        <f>SUMIFS(СВЦЭМ!$C$33:$C$776,СВЦЭМ!$A$33:$A$776,$A50,СВЦЭМ!$B$33:$B$776,T$47)+'СЕТ СН'!$G$9+СВЦЭМ!$D$10+'СЕТ СН'!$G$6-'СЕТ СН'!$G$19</f>
        <v>991.64125617000002</v>
      </c>
      <c r="U50" s="36">
        <f>SUMIFS(СВЦЭМ!$C$33:$C$776,СВЦЭМ!$A$33:$A$776,$A50,СВЦЭМ!$B$33:$B$776,U$47)+'СЕТ СН'!$G$9+СВЦЭМ!$D$10+'СЕТ СН'!$G$6-'СЕТ СН'!$G$19</f>
        <v>996.79507806999993</v>
      </c>
      <c r="V50" s="36">
        <f>SUMIFS(СВЦЭМ!$C$33:$C$776,СВЦЭМ!$A$33:$A$776,$A50,СВЦЭМ!$B$33:$B$776,V$47)+'СЕТ СН'!$G$9+СВЦЭМ!$D$10+'СЕТ СН'!$G$6-'СЕТ СН'!$G$19</f>
        <v>1017.6339736899999</v>
      </c>
      <c r="W50" s="36">
        <f>SUMIFS(СВЦЭМ!$C$33:$C$776,СВЦЭМ!$A$33:$A$776,$A50,СВЦЭМ!$B$33:$B$776,W$47)+'СЕТ СН'!$G$9+СВЦЭМ!$D$10+'СЕТ СН'!$G$6-'СЕТ СН'!$G$19</f>
        <v>1033.3234389700001</v>
      </c>
      <c r="X50" s="36">
        <f>SUMIFS(СВЦЭМ!$C$33:$C$776,СВЦЭМ!$A$33:$A$776,$A50,СВЦЭМ!$B$33:$B$776,X$47)+'СЕТ СН'!$G$9+СВЦЭМ!$D$10+'СЕТ СН'!$G$6-'СЕТ СН'!$G$19</f>
        <v>1045.6916746300001</v>
      </c>
      <c r="Y50" s="36">
        <f>SUMIFS(СВЦЭМ!$C$33:$C$776,СВЦЭМ!$A$33:$A$776,$A50,СВЦЭМ!$B$33:$B$776,Y$47)+'СЕТ СН'!$G$9+СВЦЭМ!$D$10+'СЕТ СН'!$G$6-'СЕТ СН'!$G$19</f>
        <v>1053.5393524599999</v>
      </c>
    </row>
    <row r="51" spans="1:25" ht="15.5" x14ac:dyDescent="0.25">
      <c r="A51" s="35">
        <f t="shared" si="1"/>
        <v>43834</v>
      </c>
      <c r="B51" s="36">
        <f>SUMIFS(СВЦЭМ!$C$33:$C$776,СВЦЭМ!$A$33:$A$776,$A51,СВЦЭМ!$B$33:$B$776,B$47)+'СЕТ СН'!$G$9+СВЦЭМ!$D$10+'СЕТ СН'!$G$6-'СЕТ СН'!$G$19</f>
        <v>1056.2735765300001</v>
      </c>
      <c r="C51" s="36">
        <f>SUMIFS(СВЦЭМ!$C$33:$C$776,СВЦЭМ!$A$33:$A$776,$A51,СВЦЭМ!$B$33:$B$776,C$47)+'СЕТ СН'!$G$9+СВЦЭМ!$D$10+'СЕТ СН'!$G$6-'СЕТ СН'!$G$19</f>
        <v>1074.3499274600001</v>
      </c>
      <c r="D51" s="36">
        <f>SUMIFS(СВЦЭМ!$C$33:$C$776,СВЦЭМ!$A$33:$A$776,$A51,СВЦЭМ!$B$33:$B$776,D$47)+'СЕТ СН'!$G$9+СВЦЭМ!$D$10+'СЕТ СН'!$G$6-'СЕТ СН'!$G$19</f>
        <v>1078.7031525</v>
      </c>
      <c r="E51" s="36">
        <f>SUMIFS(СВЦЭМ!$C$33:$C$776,СВЦЭМ!$A$33:$A$776,$A51,СВЦЭМ!$B$33:$B$776,E$47)+'СЕТ СН'!$G$9+СВЦЭМ!$D$10+'СЕТ СН'!$G$6-'СЕТ СН'!$G$19</f>
        <v>1085.37759572</v>
      </c>
      <c r="F51" s="36">
        <f>SUMIFS(СВЦЭМ!$C$33:$C$776,СВЦЭМ!$A$33:$A$776,$A51,СВЦЭМ!$B$33:$B$776,F$47)+'СЕТ СН'!$G$9+СВЦЭМ!$D$10+'СЕТ СН'!$G$6-'СЕТ СН'!$G$19</f>
        <v>1076.06171842</v>
      </c>
      <c r="G51" s="36">
        <f>SUMIFS(СВЦЭМ!$C$33:$C$776,СВЦЭМ!$A$33:$A$776,$A51,СВЦЭМ!$B$33:$B$776,G$47)+'СЕТ СН'!$G$9+СВЦЭМ!$D$10+'СЕТ СН'!$G$6-'СЕТ СН'!$G$19</f>
        <v>1077.2773653199999</v>
      </c>
      <c r="H51" s="36">
        <f>SUMIFS(СВЦЭМ!$C$33:$C$776,СВЦЭМ!$A$33:$A$776,$A51,СВЦЭМ!$B$33:$B$776,H$47)+'СЕТ СН'!$G$9+СВЦЭМ!$D$10+'СЕТ СН'!$G$6-'СЕТ СН'!$G$19</f>
        <v>1084.07609389</v>
      </c>
      <c r="I51" s="36">
        <f>SUMIFS(СВЦЭМ!$C$33:$C$776,СВЦЭМ!$A$33:$A$776,$A51,СВЦЭМ!$B$33:$B$776,I$47)+'СЕТ СН'!$G$9+СВЦЭМ!$D$10+'СЕТ СН'!$G$6-'СЕТ СН'!$G$19</f>
        <v>1077.5327890999999</v>
      </c>
      <c r="J51" s="36">
        <f>SUMIFS(СВЦЭМ!$C$33:$C$776,СВЦЭМ!$A$33:$A$776,$A51,СВЦЭМ!$B$33:$B$776,J$47)+'СЕТ СН'!$G$9+СВЦЭМ!$D$10+'СЕТ СН'!$G$6-'СЕТ СН'!$G$19</f>
        <v>1058.2248362099999</v>
      </c>
      <c r="K51" s="36">
        <f>SUMIFS(СВЦЭМ!$C$33:$C$776,СВЦЭМ!$A$33:$A$776,$A51,СВЦЭМ!$B$33:$B$776,K$47)+'СЕТ СН'!$G$9+СВЦЭМ!$D$10+'СЕТ СН'!$G$6-'СЕТ СН'!$G$19</f>
        <v>1026.2830033099999</v>
      </c>
      <c r="L51" s="36">
        <f>SUMIFS(СВЦЭМ!$C$33:$C$776,СВЦЭМ!$A$33:$A$776,$A51,СВЦЭМ!$B$33:$B$776,L$47)+'СЕТ СН'!$G$9+СВЦЭМ!$D$10+'СЕТ СН'!$G$6-'СЕТ СН'!$G$19</f>
        <v>1012.5986424</v>
      </c>
      <c r="M51" s="36">
        <f>SUMIFS(СВЦЭМ!$C$33:$C$776,СВЦЭМ!$A$33:$A$776,$A51,СВЦЭМ!$B$33:$B$776,M$47)+'СЕТ СН'!$G$9+СВЦЭМ!$D$10+'СЕТ СН'!$G$6-'СЕТ СН'!$G$19</f>
        <v>1016.31207293</v>
      </c>
      <c r="N51" s="36">
        <f>SUMIFS(СВЦЭМ!$C$33:$C$776,СВЦЭМ!$A$33:$A$776,$A51,СВЦЭМ!$B$33:$B$776,N$47)+'СЕТ СН'!$G$9+СВЦЭМ!$D$10+'СЕТ СН'!$G$6-'СЕТ СН'!$G$19</f>
        <v>1032.8503919500001</v>
      </c>
      <c r="O51" s="36">
        <f>SUMIFS(СВЦЭМ!$C$33:$C$776,СВЦЭМ!$A$33:$A$776,$A51,СВЦЭМ!$B$33:$B$776,O$47)+'СЕТ СН'!$G$9+СВЦЭМ!$D$10+'СЕТ СН'!$G$6-'СЕТ СН'!$G$19</f>
        <v>1020.7486761499999</v>
      </c>
      <c r="P51" s="36">
        <f>SUMIFS(СВЦЭМ!$C$33:$C$776,СВЦЭМ!$A$33:$A$776,$A51,СВЦЭМ!$B$33:$B$776,P$47)+'СЕТ СН'!$G$9+СВЦЭМ!$D$10+'СЕТ СН'!$G$6-'СЕТ СН'!$G$19</f>
        <v>1030.7007707</v>
      </c>
      <c r="Q51" s="36">
        <f>SUMIFS(СВЦЭМ!$C$33:$C$776,СВЦЭМ!$A$33:$A$776,$A51,СВЦЭМ!$B$33:$B$776,Q$47)+'СЕТ СН'!$G$9+СВЦЭМ!$D$10+'СЕТ СН'!$G$6-'СЕТ СН'!$G$19</f>
        <v>1055.1835253199999</v>
      </c>
      <c r="R51" s="36">
        <f>SUMIFS(СВЦЭМ!$C$33:$C$776,СВЦЭМ!$A$33:$A$776,$A51,СВЦЭМ!$B$33:$B$776,R$47)+'СЕТ СН'!$G$9+СВЦЭМ!$D$10+'СЕТ СН'!$G$6-'СЕТ СН'!$G$19</f>
        <v>1051.3327204500001</v>
      </c>
      <c r="S51" s="36">
        <f>SUMIFS(СВЦЭМ!$C$33:$C$776,СВЦЭМ!$A$33:$A$776,$A51,СВЦЭМ!$B$33:$B$776,S$47)+'СЕТ СН'!$G$9+СВЦЭМ!$D$10+'СЕТ СН'!$G$6-'СЕТ СН'!$G$19</f>
        <v>1047.34931267</v>
      </c>
      <c r="T51" s="36">
        <f>SUMIFS(СВЦЭМ!$C$33:$C$776,СВЦЭМ!$A$33:$A$776,$A51,СВЦЭМ!$B$33:$B$776,T$47)+'СЕТ СН'!$G$9+СВЦЭМ!$D$10+'СЕТ СН'!$G$6-'СЕТ СН'!$G$19</f>
        <v>994.23329707999994</v>
      </c>
      <c r="U51" s="36">
        <f>SUMIFS(СВЦЭМ!$C$33:$C$776,СВЦЭМ!$A$33:$A$776,$A51,СВЦЭМ!$B$33:$B$776,U$47)+'СЕТ СН'!$G$9+СВЦЭМ!$D$10+'СЕТ СН'!$G$6-'СЕТ СН'!$G$19</f>
        <v>999.38891208999996</v>
      </c>
      <c r="V51" s="36">
        <f>SUMIFS(СВЦЭМ!$C$33:$C$776,СВЦЭМ!$A$33:$A$776,$A51,СВЦЭМ!$B$33:$B$776,V$47)+'СЕТ СН'!$G$9+СВЦЭМ!$D$10+'СЕТ СН'!$G$6-'СЕТ СН'!$G$19</f>
        <v>1022.1019658</v>
      </c>
      <c r="W51" s="36">
        <f>SUMIFS(СВЦЭМ!$C$33:$C$776,СВЦЭМ!$A$33:$A$776,$A51,СВЦЭМ!$B$33:$B$776,W$47)+'СЕТ СН'!$G$9+СВЦЭМ!$D$10+'СЕТ СН'!$G$6-'СЕТ СН'!$G$19</f>
        <v>1026.8005786200001</v>
      </c>
      <c r="X51" s="36">
        <f>SUMIFS(СВЦЭМ!$C$33:$C$776,СВЦЭМ!$A$33:$A$776,$A51,СВЦЭМ!$B$33:$B$776,X$47)+'СЕТ СН'!$G$9+СВЦЭМ!$D$10+'СЕТ СН'!$G$6-'СЕТ СН'!$G$19</f>
        <v>1038.1000981100001</v>
      </c>
      <c r="Y51" s="36">
        <f>SUMIFS(СВЦЭМ!$C$33:$C$776,СВЦЭМ!$A$33:$A$776,$A51,СВЦЭМ!$B$33:$B$776,Y$47)+'СЕТ СН'!$G$9+СВЦЭМ!$D$10+'СЕТ СН'!$G$6-'СЕТ СН'!$G$19</f>
        <v>1042.4923890800001</v>
      </c>
    </row>
    <row r="52" spans="1:25" ht="15.5" x14ac:dyDescent="0.25">
      <c r="A52" s="35">
        <f t="shared" si="1"/>
        <v>43835</v>
      </c>
      <c r="B52" s="36">
        <f>SUMIFS(СВЦЭМ!$C$33:$C$776,СВЦЭМ!$A$33:$A$776,$A52,СВЦЭМ!$B$33:$B$776,B$47)+'СЕТ СН'!$G$9+СВЦЭМ!$D$10+'СЕТ СН'!$G$6-'СЕТ СН'!$G$19</f>
        <v>1021.27277083</v>
      </c>
      <c r="C52" s="36">
        <f>SUMIFS(СВЦЭМ!$C$33:$C$776,СВЦЭМ!$A$33:$A$776,$A52,СВЦЭМ!$B$33:$B$776,C$47)+'СЕТ СН'!$G$9+СВЦЭМ!$D$10+'СЕТ СН'!$G$6-'СЕТ СН'!$G$19</f>
        <v>1033.9307068800001</v>
      </c>
      <c r="D52" s="36">
        <f>SUMIFS(СВЦЭМ!$C$33:$C$776,СВЦЭМ!$A$33:$A$776,$A52,СВЦЭМ!$B$33:$B$776,D$47)+'СЕТ СН'!$G$9+СВЦЭМ!$D$10+'СЕТ СН'!$G$6-'СЕТ СН'!$G$19</f>
        <v>1053.22780113</v>
      </c>
      <c r="E52" s="36">
        <f>SUMIFS(СВЦЭМ!$C$33:$C$776,СВЦЭМ!$A$33:$A$776,$A52,СВЦЭМ!$B$33:$B$776,E$47)+'СЕТ СН'!$G$9+СВЦЭМ!$D$10+'СЕТ СН'!$G$6-'СЕТ СН'!$G$19</f>
        <v>1093.04997224</v>
      </c>
      <c r="F52" s="36">
        <f>SUMIFS(СВЦЭМ!$C$33:$C$776,СВЦЭМ!$A$33:$A$776,$A52,СВЦЭМ!$B$33:$B$776,F$47)+'СЕТ СН'!$G$9+СВЦЭМ!$D$10+'СЕТ СН'!$G$6-'СЕТ СН'!$G$19</f>
        <v>1096.7515634599999</v>
      </c>
      <c r="G52" s="36">
        <f>SUMIFS(СВЦЭМ!$C$33:$C$776,СВЦЭМ!$A$33:$A$776,$A52,СВЦЭМ!$B$33:$B$776,G$47)+'СЕТ СН'!$G$9+СВЦЭМ!$D$10+'СЕТ СН'!$G$6-'СЕТ СН'!$G$19</f>
        <v>1073.5291130800001</v>
      </c>
      <c r="H52" s="36">
        <f>SUMIFS(СВЦЭМ!$C$33:$C$776,СВЦЭМ!$A$33:$A$776,$A52,СВЦЭМ!$B$33:$B$776,H$47)+'СЕТ СН'!$G$9+СВЦЭМ!$D$10+'СЕТ СН'!$G$6-'СЕТ СН'!$G$19</f>
        <v>1064.7272812000001</v>
      </c>
      <c r="I52" s="36">
        <f>SUMIFS(СВЦЭМ!$C$33:$C$776,СВЦЭМ!$A$33:$A$776,$A52,СВЦЭМ!$B$33:$B$776,I$47)+'СЕТ СН'!$G$9+СВЦЭМ!$D$10+'СЕТ СН'!$G$6-'СЕТ СН'!$G$19</f>
        <v>1046.8244635999999</v>
      </c>
      <c r="J52" s="36">
        <f>SUMIFS(СВЦЭМ!$C$33:$C$776,СВЦЭМ!$A$33:$A$776,$A52,СВЦЭМ!$B$33:$B$776,J$47)+'СЕТ СН'!$G$9+СВЦЭМ!$D$10+'СЕТ СН'!$G$6-'СЕТ СН'!$G$19</f>
        <v>1031.44229771</v>
      </c>
      <c r="K52" s="36">
        <f>SUMIFS(СВЦЭМ!$C$33:$C$776,СВЦЭМ!$A$33:$A$776,$A52,СВЦЭМ!$B$33:$B$776,K$47)+'СЕТ СН'!$G$9+СВЦЭМ!$D$10+'СЕТ СН'!$G$6-'СЕТ СН'!$G$19</f>
        <v>1003.71293901</v>
      </c>
      <c r="L52" s="36">
        <f>SUMIFS(СВЦЭМ!$C$33:$C$776,СВЦЭМ!$A$33:$A$776,$A52,СВЦЭМ!$B$33:$B$776,L$47)+'СЕТ СН'!$G$9+СВЦЭМ!$D$10+'СЕТ СН'!$G$6-'СЕТ СН'!$G$19</f>
        <v>981.11307765999993</v>
      </c>
      <c r="M52" s="36">
        <f>SUMIFS(СВЦЭМ!$C$33:$C$776,СВЦЭМ!$A$33:$A$776,$A52,СВЦЭМ!$B$33:$B$776,M$47)+'СЕТ СН'!$G$9+СВЦЭМ!$D$10+'СЕТ СН'!$G$6-'СЕТ СН'!$G$19</f>
        <v>991.64065687999994</v>
      </c>
      <c r="N52" s="36">
        <f>SUMIFS(СВЦЭМ!$C$33:$C$776,СВЦЭМ!$A$33:$A$776,$A52,СВЦЭМ!$B$33:$B$776,N$47)+'СЕТ СН'!$G$9+СВЦЭМ!$D$10+'СЕТ СН'!$G$6-'СЕТ СН'!$G$19</f>
        <v>999.69813440999997</v>
      </c>
      <c r="O52" s="36">
        <f>SUMIFS(СВЦЭМ!$C$33:$C$776,СВЦЭМ!$A$33:$A$776,$A52,СВЦЭМ!$B$33:$B$776,O$47)+'СЕТ СН'!$G$9+СВЦЭМ!$D$10+'СЕТ СН'!$G$6-'СЕТ СН'!$G$19</f>
        <v>993.21716972000002</v>
      </c>
      <c r="P52" s="36">
        <f>SUMIFS(СВЦЭМ!$C$33:$C$776,СВЦЭМ!$A$33:$A$776,$A52,СВЦЭМ!$B$33:$B$776,P$47)+'СЕТ СН'!$G$9+СВЦЭМ!$D$10+'СЕТ СН'!$G$6-'СЕТ СН'!$G$19</f>
        <v>1009.3985173999999</v>
      </c>
      <c r="Q52" s="36">
        <f>SUMIFS(СВЦЭМ!$C$33:$C$776,СВЦЭМ!$A$33:$A$776,$A52,СВЦЭМ!$B$33:$B$776,Q$47)+'СЕТ СН'!$G$9+СВЦЭМ!$D$10+'СЕТ СН'!$G$6-'СЕТ СН'!$G$19</f>
        <v>1019.483067</v>
      </c>
      <c r="R52" s="36">
        <f>SUMIFS(СВЦЭМ!$C$33:$C$776,СВЦЭМ!$A$33:$A$776,$A52,СВЦЭМ!$B$33:$B$776,R$47)+'СЕТ СН'!$G$9+СВЦЭМ!$D$10+'СЕТ СН'!$G$6-'СЕТ СН'!$G$19</f>
        <v>1016.8122968199999</v>
      </c>
      <c r="S52" s="36">
        <f>SUMIFS(СВЦЭМ!$C$33:$C$776,СВЦЭМ!$A$33:$A$776,$A52,СВЦЭМ!$B$33:$B$776,S$47)+'СЕТ СН'!$G$9+СВЦЭМ!$D$10+'СЕТ СН'!$G$6-'СЕТ СН'!$G$19</f>
        <v>989.99547107000001</v>
      </c>
      <c r="T52" s="36">
        <f>SUMIFS(СВЦЭМ!$C$33:$C$776,СВЦЭМ!$A$33:$A$776,$A52,СВЦЭМ!$B$33:$B$776,T$47)+'СЕТ СН'!$G$9+СВЦЭМ!$D$10+'СЕТ СН'!$G$6-'СЕТ СН'!$G$19</f>
        <v>949.46331700999997</v>
      </c>
      <c r="U52" s="36">
        <f>SUMIFS(СВЦЭМ!$C$33:$C$776,СВЦЭМ!$A$33:$A$776,$A52,СВЦЭМ!$B$33:$B$776,U$47)+'СЕТ СН'!$G$9+СВЦЭМ!$D$10+'СЕТ СН'!$G$6-'СЕТ СН'!$G$19</f>
        <v>961.55819744999997</v>
      </c>
      <c r="V52" s="36">
        <f>SUMIFS(СВЦЭМ!$C$33:$C$776,СВЦЭМ!$A$33:$A$776,$A52,СВЦЭМ!$B$33:$B$776,V$47)+'СЕТ СН'!$G$9+СВЦЭМ!$D$10+'СЕТ СН'!$G$6-'СЕТ СН'!$G$19</f>
        <v>982.39801014</v>
      </c>
      <c r="W52" s="36">
        <f>SUMIFS(СВЦЭМ!$C$33:$C$776,СВЦЭМ!$A$33:$A$776,$A52,СВЦЭМ!$B$33:$B$776,W$47)+'СЕТ СН'!$G$9+СВЦЭМ!$D$10+'СЕТ СН'!$G$6-'СЕТ СН'!$G$19</f>
        <v>992.37650701999996</v>
      </c>
      <c r="X52" s="36">
        <f>SUMIFS(СВЦЭМ!$C$33:$C$776,СВЦЭМ!$A$33:$A$776,$A52,СВЦЭМ!$B$33:$B$776,X$47)+'СЕТ СН'!$G$9+СВЦЭМ!$D$10+'СЕТ СН'!$G$6-'СЕТ СН'!$G$19</f>
        <v>1002.30757936</v>
      </c>
      <c r="Y52" s="36">
        <f>SUMIFS(СВЦЭМ!$C$33:$C$776,СВЦЭМ!$A$33:$A$776,$A52,СВЦЭМ!$B$33:$B$776,Y$47)+'СЕТ СН'!$G$9+СВЦЭМ!$D$10+'СЕТ СН'!$G$6-'СЕТ СН'!$G$19</f>
        <v>1012.85649638</v>
      </c>
    </row>
    <row r="53" spans="1:25" ht="15.5" x14ac:dyDescent="0.25">
      <c r="A53" s="35">
        <f t="shared" si="1"/>
        <v>43836</v>
      </c>
      <c r="B53" s="36">
        <f>SUMIFS(СВЦЭМ!$C$33:$C$776,СВЦЭМ!$A$33:$A$776,$A53,СВЦЭМ!$B$33:$B$776,B$47)+'СЕТ СН'!$G$9+СВЦЭМ!$D$10+'СЕТ СН'!$G$6-'СЕТ СН'!$G$19</f>
        <v>1041.40982506</v>
      </c>
      <c r="C53" s="36">
        <f>SUMIFS(СВЦЭМ!$C$33:$C$776,СВЦЭМ!$A$33:$A$776,$A53,СВЦЭМ!$B$33:$B$776,C$47)+'СЕТ СН'!$G$9+СВЦЭМ!$D$10+'СЕТ СН'!$G$6-'СЕТ СН'!$G$19</f>
        <v>1032.3560004000001</v>
      </c>
      <c r="D53" s="36">
        <f>SUMIFS(СВЦЭМ!$C$33:$C$776,СВЦЭМ!$A$33:$A$776,$A53,СВЦЭМ!$B$33:$B$776,D$47)+'СЕТ СН'!$G$9+СВЦЭМ!$D$10+'СЕТ СН'!$G$6-'СЕТ СН'!$G$19</f>
        <v>1049.6359722100001</v>
      </c>
      <c r="E53" s="36">
        <f>SUMIFS(СВЦЭМ!$C$33:$C$776,СВЦЭМ!$A$33:$A$776,$A53,СВЦЭМ!$B$33:$B$776,E$47)+'СЕТ СН'!$G$9+СВЦЭМ!$D$10+'СЕТ СН'!$G$6-'СЕТ СН'!$G$19</f>
        <v>1072.0155721799999</v>
      </c>
      <c r="F53" s="36">
        <f>SUMIFS(СВЦЭМ!$C$33:$C$776,СВЦЭМ!$A$33:$A$776,$A53,СВЦЭМ!$B$33:$B$776,F$47)+'СЕТ СН'!$G$9+СВЦЭМ!$D$10+'СЕТ СН'!$G$6-'СЕТ СН'!$G$19</f>
        <v>1091.0899952</v>
      </c>
      <c r="G53" s="36">
        <f>SUMIFS(СВЦЭМ!$C$33:$C$776,СВЦЭМ!$A$33:$A$776,$A53,СВЦЭМ!$B$33:$B$776,G$47)+'СЕТ СН'!$G$9+СВЦЭМ!$D$10+'СЕТ СН'!$G$6-'СЕТ СН'!$G$19</f>
        <v>1082.6689445</v>
      </c>
      <c r="H53" s="36">
        <f>SUMIFS(СВЦЭМ!$C$33:$C$776,СВЦЭМ!$A$33:$A$776,$A53,СВЦЭМ!$B$33:$B$776,H$47)+'СЕТ СН'!$G$9+СВЦЭМ!$D$10+'СЕТ СН'!$G$6-'СЕТ СН'!$G$19</f>
        <v>1071.80433548</v>
      </c>
      <c r="I53" s="36">
        <f>SUMIFS(СВЦЭМ!$C$33:$C$776,СВЦЭМ!$A$33:$A$776,$A53,СВЦЭМ!$B$33:$B$776,I$47)+'СЕТ СН'!$G$9+СВЦЭМ!$D$10+'СЕТ СН'!$G$6-'СЕТ СН'!$G$19</f>
        <v>1059.86206722</v>
      </c>
      <c r="J53" s="36">
        <f>SUMIFS(СВЦЭМ!$C$33:$C$776,СВЦЭМ!$A$33:$A$776,$A53,СВЦЭМ!$B$33:$B$776,J$47)+'СЕТ СН'!$G$9+СВЦЭМ!$D$10+'СЕТ СН'!$G$6-'СЕТ СН'!$G$19</f>
        <v>1029.6546664699999</v>
      </c>
      <c r="K53" s="36">
        <f>SUMIFS(СВЦЭМ!$C$33:$C$776,СВЦЭМ!$A$33:$A$776,$A53,СВЦЭМ!$B$33:$B$776,K$47)+'СЕТ СН'!$G$9+СВЦЭМ!$D$10+'СЕТ СН'!$G$6-'СЕТ СН'!$G$19</f>
        <v>1004.7074788799999</v>
      </c>
      <c r="L53" s="36">
        <f>SUMIFS(СВЦЭМ!$C$33:$C$776,СВЦЭМ!$A$33:$A$776,$A53,СВЦЭМ!$B$33:$B$776,L$47)+'СЕТ СН'!$G$9+СВЦЭМ!$D$10+'СЕТ СН'!$G$6-'СЕТ СН'!$G$19</f>
        <v>989.42818179999995</v>
      </c>
      <c r="M53" s="36">
        <f>SUMIFS(СВЦЭМ!$C$33:$C$776,СВЦЭМ!$A$33:$A$776,$A53,СВЦЭМ!$B$33:$B$776,M$47)+'СЕТ СН'!$G$9+СВЦЭМ!$D$10+'СЕТ СН'!$G$6-'СЕТ СН'!$G$19</f>
        <v>983.52118054999994</v>
      </c>
      <c r="N53" s="36">
        <f>SUMIFS(СВЦЭМ!$C$33:$C$776,СВЦЭМ!$A$33:$A$776,$A53,СВЦЭМ!$B$33:$B$776,N$47)+'СЕТ СН'!$G$9+СВЦЭМ!$D$10+'СЕТ СН'!$G$6-'СЕТ СН'!$G$19</f>
        <v>1006.9950431599999</v>
      </c>
      <c r="O53" s="36">
        <f>SUMIFS(СВЦЭМ!$C$33:$C$776,СВЦЭМ!$A$33:$A$776,$A53,СВЦЭМ!$B$33:$B$776,O$47)+'СЕТ СН'!$G$9+СВЦЭМ!$D$10+'СЕТ СН'!$G$6-'СЕТ СН'!$G$19</f>
        <v>1000.95315723</v>
      </c>
      <c r="P53" s="36">
        <f>SUMIFS(СВЦЭМ!$C$33:$C$776,СВЦЭМ!$A$33:$A$776,$A53,СВЦЭМ!$B$33:$B$776,P$47)+'СЕТ СН'!$G$9+СВЦЭМ!$D$10+'СЕТ СН'!$G$6-'СЕТ СН'!$G$19</f>
        <v>1019.85427181</v>
      </c>
      <c r="Q53" s="36">
        <f>SUMIFS(СВЦЭМ!$C$33:$C$776,СВЦЭМ!$A$33:$A$776,$A53,СВЦЭМ!$B$33:$B$776,Q$47)+'СЕТ СН'!$G$9+СВЦЭМ!$D$10+'СЕТ СН'!$G$6-'СЕТ СН'!$G$19</f>
        <v>1029.06919096</v>
      </c>
      <c r="R53" s="36">
        <f>SUMIFS(СВЦЭМ!$C$33:$C$776,СВЦЭМ!$A$33:$A$776,$A53,СВЦЭМ!$B$33:$B$776,R$47)+'СЕТ СН'!$G$9+СВЦЭМ!$D$10+'СЕТ СН'!$G$6-'СЕТ СН'!$G$19</f>
        <v>1019.65599937</v>
      </c>
      <c r="S53" s="36">
        <f>SUMIFS(СВЦЭМ!$C$33:$C$776,СВЦЭМ!$A$33:$A$776,$A53,СВЦЭМ!$B$33:$B$776,S$47)+'СЕТ СН'!$G$9+СВЦЭМ!$D$10+'СЕТ СН'!$G$6-'СЕТ СН'!$G$19</f>
        <v>996.50962291999997</v>
      </c>
      <c r="T53" s="36">
        <f>SUMIFS(СВЦЭМ!$C$33:$C$776,СВЦЭМ!$A$33:$A$776,$A53,СВЦЭМ!$B$33:$B$776,T$47)+'СЕТ СН'!$G$9+СВЦЭМ!$D$10+'СЕТ СН'!$G$6-'СЕТ СН'!$G$19</f>
        <v>951.19743676999997</v>
      </c>
      <c r="U53" s="36">
        <f>SUMIFS(СВЦЭМ!$C$33:$C$776,СВЦЭМ!$A$33:$A$776,$A53,СВЦЭМ!$B$33:$B$776,U$47)+'СЕТ СН'!$G$9+СВЦЭМ!$D$10+'СЕТ СН'!$G$6-'СЕТ СН'!$G$19</f>
        <v>962.29930086000002</v>
      </c>
      <c r="V53" s="36">
        <f>SUMIFS(СВЦЭМ!$C$33:$C$776,СВЦЭМ!$A$33:$A$776,$A53,СВЦЭМ!$B$33:$B$776,V$47)+'СЕТ СН'!$G$9+СВЦЭМ!$D$10+'СЕТ СН'!$G$6-'СЕТ СН'!$G$19</f>
        <v>995.91775877999999</v>
      </c>
      <c r="W53" s="36">
        <f>SUMIFS(СВЦЭМ!$C$33:$C$776,СВЦЭМ!$A$33:$A$776,$A53,СВЦЭМ!$B$33:$B$776,W$47)+'СЕТ СН'!$G$9+СВЦЭМ!$D$10+'СЕТ СН'!$G$6-'СЕТ СН'!$G$19</f>
        <v>1009.19815135</v>
      </c>
      <c r="X53" s="36">
        <f>SUMIFS(СВЦЭМ!$C$33:$C$776,СВЦЭМ!$A$33:$A$776,$A53,СВЦЭМ!$B$33:$B$776,X$47)+'СЕТ СН'!$G$9+СВЦЭМ!$D$10+'СЕТ СН'!$G$6-'СЕТ СН'!$G$19</f>
        <v>1023.23880708</v>
      </c>
      <c r="Y53" s="36">
        <f>SUMIFS(СВЦЭМ!$C$33:$C$776,СВЦЭМ!$A$33:$A$776,$A53,СВЦЭМ!$B$33:$B$776,Y$47)+'СЕТ СН'!$G$9+СВЦЭМ!$D$10+'СЕТ СН'!$G$6-'СЕТ СН'!$G$19</f>
        <v>1019.00848549</v>
      </c>
    </row>
    <row r="54" spans="1:25" ht="15.5" x14ac:dyDescent="0.25">
      <c r="A54" s="35">
        <f t="shared" si="1"/>
        <v>43837</v>
      </c>
      <c r="B54" s="36">
        <f>SUMIFS(СВЦЭМ!$C$33:$C$776,СВЦЭМ!$A$33:$A$776,$A54,СВЦЭМ!$B$33:$B$776,B$47)+'СЕТ СН'!$G$9+СВЦЭМ!$D$10+'СЕТ СН'!$G$6-'СЕТ СН'!$G$19</f>
        <v>1041.58619972</v>
      </c>
      <c r="C54" s="36">
        <f>SUMIFS(СВЦЭМ!$C$33:$C$776,СВЦЭМ!$A$33:$A$776,$A54,СВЦЭМ!$B$33:$B$776,C$47)+'СЕТ СН'!$G$9+СВЦЭМ!$D$10+'СЕТ СН'!$G$6-'СЕТ СН'!$G$19</f>
        <v>1048.42908979</v>
      </c>
      <c r="D54" s="36">
        <f>SUMIFS(СВЦЭМ!$C$33:$C$776,СВЦЭМ!$A$33:$A$776,$A54,СВЦЭМ!$B$33:$B$776,D$47)+'СЕТ СН'!$G$9+СВЦЭМ!$D$10+'СЕТ СН'!$G$6-'СЕТ СН'!$G$19</f>
        <v>1064.1162314400001</v>
      </c>
      <c r="E54" s="36">
        <f>SUMIFS(СВЦЭМ!$C$33:$C$776,СВЦЭМ!$A$33:$A$776,$A54,СВЦЭМ!$B$33:$B$776,E$47)+'СЕТ СН'!$G$9+СВЦЭМ!$D$10+'СЕТ СН'!$G$6-'СЕТ СН'!$G$19</f>
        <v>1090.4543120000001</v>
      </c>
      <c r="F54" s="36">
        <f>SUMIFS(СВЦЭМ!$C$33:$C$776,СВЦЭМ!$A$33:$A$776,$A54,СВЦЭМ!$B$33:$B$776,F$47)+'СЕТ СН'!$G$9+СВЦЭМ!$D$10+'СЕТ СН'!$G$6-'СЕТ СН'!$G$19</f>
        <v>1105.1374158000001</v>
      </c>
      <c r="G54" s="36">
        <f>SUMIFS(СВЦЭМ!$C$33:$C$776,СВЦЭМ!$A$33:$A$776,$A54,СВЦЭМ!$B$33:$B$776,G$47)+'СЕТ СН'!$G$9+СВЦЭМ!$D$10+'СЕТ СН'!$G$6-'СЕТ СН'!$G$19</f>
        <v>1093.4029961900001</v>
      </c>
      <c r="H54" s="36">
        <f>SUMIFS(СВЦЭМ!$C$33:$C$776,СВЦЭМ!$A$33:$A$776,$A54,СВЦЭМ!$B$33:$B$776,H$47)+'СЕТ СН'!$G$9+СВЦЭМ!$D$10+'СЕТ СН'!$G$6-'СЕТ СН'!$G$19</f>
        <v>1076.2631254200001</v>
      </c>
      <c r="I54" s="36">
        <f>SUMIFS(СВЦЭМ!$C$33:$C$776,СВЦЭМ!$A$33:$A$776,$A54,СВЦЭМ!$B$33:$B$776,I$47)+'СЕТ СН'!$G$9+СВЦЭМ!$D$10+'СЕТ СН'!$G$6-'СЕТ СН'!$G$19</f>
        <v>1065.67195597</v>
      </c>
      <c r="J54" s="36">
        <f>SUMIFS(СВЦЭМ!$C$33:$C$776,СВЦЭМ!$A$33:$A$776,$A54,СВЦЭМ!$B$33:$B$776,J$47)+'СЕТ СН'!$G$9+СВЦЭМ!$D$10+'СЕТ СН'!$G$6-'СЕТ СН'!$G$19</f>
        <v>1041.51106226</v>
      </c>
      <c r="K54" s="36">
        <f>SUMIFS(СВЦЭМ!$C$33:$C$776,СВЦЭМ!$A$33:$A$776,$A54,СВЦЭМ!$B$33:$B$776,K$47)+'СЕТ СН'!$G$9+СВЦЭМ!$D$10+'СЕТ СН'!$G$6-'СЕТ СН'!$G$19</f>
        <v>1008.1630082299999</v>
      </c>
      <c r="L54" s="36">
        <f>SUMIFS(СВЦЭМ!$C$33:$C$776,СВЦЭМ!$A$33:$A$776,$A54,СВЦЭМ!$B$33:$B$776,L$47)+'СЕТ СН'!$G$9+СВЦЭМ!$D$10+'СЕТ СН'!$G$6-'СЕТ СН'!$G$19</f>
        <v>992.17605157999992</v>
      </c>
      <c r="M54" s="36">
        <f>SUMIFS(СВЦЭМ!$C$33:$C$776,СВЦЭМ!$A$33:$A$776,$A54,СВЦЭМ!$B$33:$B$776,M$47)+'СЕТ СН'!$G$9+СВЦЭМ!$D$10+'СЕТ СН'!$G$6-'СЕТ СН'!$G$19</f>
        <v>983.89939375999995</v>
      </c>
      <c r="N54" s="36">
        <f>SUMIFS(СВЦЭМ!$C$33:$C$776,СВЦЭМ!$A$33:$A$776,$A54,СВЦЭМ!$B$33:$B$776,N$47)+'СЕТ СН'!$G$9+СВЦЭМ!$D$10+'СЕТ СН'!$G$6-'СЕТ СН'!$G$19</f>
        <v>995.19076916999995</v>
      </c>
      <c r="O54" s="36">
        <f>SUMIFS(СВЦЭМ!$C$33:$C$776,СВЦЭМ!$A$33:$A$776,$A54,СВЦЭМ!$B$33:$B$776,O$47)+'СЕТ СН'!$G$9+СВЦЭМ!$D$10+'СЕТ СН'!$G$6-'СЕТ СН'!$G$19</f>
        <v>994.22823256999993</v>
      </c>
      <c r="P54" s="36">
        <f>SUMIFS(СВЦЭМ!$C$33:$C$776,СВЦЭМ!$A$33:$A$776,$A54,СВЦЭМ!$B$33:$B$776,P$47)+'СЕТ СН'!$G$9+СВЦЭМ!$D$10+'СЕТ СН'!$G$6-'СЕТ СН'!$G$19</f>
        <v>1004.89705335</v>
      </c>
      <c r="Q54" s="36">
        <f>SUMIFS(СВЦЭМ!$C$33:$C$776,СВЦЭМ!$A$33:$A$776,$A54,СВЦЭМ!$B$33:$B$776,Q$47)+'СЕТ СН'!$G$9+СВЦЭМ!$D$10+'СЕТ СН'!$G$6-'СЕТ СН'!$G$19</f>
        <v>1013.1024740399999</v>
      </c>
      <c r="R54" s="36">
        <f>SUMIFS(СВЦЭМ!$C$33:$C$776,СВЦЭМ!$A$33:$A$776,$A54,СВЦЭМ!$B$33:$B$776,R$47)+'СЕТ СН'!$G$9+СВЦЭМ!$D$10+'СЕТ СН'!$G$6-'СЕТ СН'!$G$19</f>
        <v>1013.79584141</v>
      </c>
      <c r="S54" s="36">
        <f>SUMIFS(СВЦЭМ!$C$33:$C$776,СВЦЭМ!$A$33:$A$776,$A54,СВЦЭМ!$B$33:$B$776,S$47)+'СЕТ СН'!$G$9+СВЦЭМ!$D$10+'СЕТ СН'!$G$6-'СЕТ СН'!$G$19</f>
        <v>1002.64245434</v>
      </c>
      <c r="T54" s="36">
        <f>SUMIFS(СВЦЭМ!$C$33:$C$776,СВЦЭМ!$A$33:$A$776,$A54,СВЦЭМ!$B$33:$B$776,T$47)+'СЕТ СН'!$G$9+СВЦЭМ!$D$10+'СЕТ СН'!$G$6-'СЕТ СН'!$G$19</f>
        <v>961.11979482999993</v>
      </c>
      <c r="U54" s="36">
        <f>SUMIFS(СВЦЭМ!$C$33:$C$776,СВЦЭМ!$A$33:$A$776,$A54,СВЦЭМ!$B$33:$B$776,U$47)+'СЕТ СН'!$G$9+СВЦЭМ!$D$10+'СЕТ СН'!$G$6-'СЕТ СН'!$G$19</f>
        <v>964.43505324</v>
      </c>
      <c r="V54" s="36">
        <f>SUMIFS(СВЦЭМ!$C$33:$C$776,СВЦЭМ!$A$33:$A$776,$A54,СВЦЭМ!$B$33:$B$776,V$47)+'СЕТ СН'!$G$9+СВЦЭМ!$D$10+'СЕТ СН'!$G$6-'СЕТ СН'!$G$19</f>
        <v>995.97337028999993</v>
      </c>
      <c r="W54" s="36">
        <f>SUMIFS(СВЦЭМ!$C$33:$C$776,СВЦЭМ!$A$33:$A$776,$A54,СВЦЭМ!$B$33:$B$776,W$47)+'СЕТ СН'!$G$9+СВЦЭМ!$D$10+'СЕТ СН'!$G$6-'СЕТ СН'!$G$19</f>
        <v>1011.5151614199999</v>
      </c>
      <c r="X54" s="36">
        <f>SUMIFS(СВЦЭМ!$C$33:$C$776,СВЦЭМ!$A$33:$A$776,$A54,СВЦЭМ!$B$33:$B$776,X$47)+'СЕТ СН'!$G$9+СВЦЭМ!$D$10+'СЕТ СН'!$G$6-'СЕТ СН'!$G$19</f>
        <v>1025.80035318</v>
      </c>
      <c r="Y54" s="36">
        <f>SUMIFS(СВЦЭМ!$C$33:$C$776,СВЦЭМ!$A$33:$A$776,$A54,СВЦЭМ!$B$33:$B$776,Y$47)+'СЕТ СН'!$G$9+СВЦЭМ!$D$10+'СЕТ СН'!$G$6-'СЕТ СН'!$G$19</f>
        <v>1040.6631748500001</v>
      </c>
    </row>
    <row r="55" spans="1:25" ht="15.5" x14ac:dyDescent="0.25">
      <c r="A55" s="35">
        <f t="shared" si="1"/>
        <v>43838</v>
      </c>
      <c r="B55" s="36">
        <f>SUMIFS(СВЦЭМ!$C$33:$C$776,СВЦЭМ!$A$33:$A$776,$A55,СВЦЭМ!$B$33:$B$776,B$47)+'СЕТ СН'!$G$9+СВЦЭМ!$D$10+'СЕТ СН'!$G$6-'СЕТ СН'!$G$19</f>
        <v>1059.9213826</v>
      </c>
      <c r="C55" s="36">
        <f>SUMIFS(СВЦЭМ!$C$33:$C$776,СВЦЭМ!$A$33:$A$776,$A55,СВЦЭМ!$B$33:$B$776,C$47)+'СЕТ СН'!$G$9+СВЦЭМ!$D$10+'СЕТ СН'!$G$6-'СЕТ СН'!$G$19</f>
        <v>1076.0929147300001</v>
      </c>
      <c r="D55" s="36">
        <f>SUMIFS(СВЦЭМ!$C$33:$C$776,СВЦЭМ!$A$33:$A$776,$A55,СВЦЭМ!$B$33:$B$776,D$47)+'СЕТ СН'!$G$9+СВЦЭМ!$D$10+'СЕТ СН'!$G$6-'СЕТ СН'!$G$19</f>
        <v>1092.21193627</v>
      </c>
      <c r="E55" s="36">
        <f>SUMIFS(СВЦЭМ!$C$33:$C$776,СВЦЭМ!$A$33:$A$776,$A55,СВЦЭМ!$B$33:$B$776,E$47)+'СЕТ СН'!$G$9+СВЦЭМ!$D$10+'СЕТ СН'!$G$6-'СЕТ СН'!$G$19</f>
        <v>1115.25511753</v>
      </c>
      <c r="F55" s="36">
        <f>SUMIFS(СВЦЭМ!$C$33:$C$776,СВЦЭМ!$A$33:$A$776,$A55,СВЦЭМ!$B$33:$B$776,F$47)+'СЕТ СН'!$G$9+СВЦЭМ!$D$10+'СЕТ СН'!$G$6-'СЕТ СН'!$G$19</f>
        <v>1116.8307304699999</v>
      </c>
      <c r="G55" s="36">
        <f>SUMIFS(СВЦЭМ!$C$33:$C$776,СВЦЭМ!$A$33:$A$776,$A55,СВЦЭМ!$B$33:$B$776,G$47)+'СЕТ СН'!$G$9+СВЦЭМ!$D$10+'СЕТ СН'!$G$6-'СЕТ СН'!$G$19</f>
        <v>1108.7513927699999</v>
      </c>
      <c r="H55" s="36">
        <f>SUMIFS(СВЦЭМ!$C$33:$C$776,СВЦЭМ!$A$33:$A$776,$A55,СВЦЭМ!$B$33:$B$776,H$47)+'СЕТ СН'!$G$9+СВЦЭМ!$D$10+'СЕТ СН'!$G$6-'СЕТ СН'!$G$19</f>
        <v>1088.77321564</v>
      </c>
      <c r="I55" s="36">
        <f>SUMIFS(СВЦЭМ!$C$33:$C$776,СВЦЭМ!$A$33:$A$776,$A55,СВЦЭМ!$B$33:$B$776,I$47)+'СЕТ СН'!$G$9+СВЦЭМ!$D$10+'СЕТ СН'!$G$6-'СЕТ СН'!$G$19</f>
        <v>1068.0559350200001</v>
      </c>
      <c r="J55" s="36">
        <f>SUMIFS(СВЦЭМ!$C$33:$C$776,СВЦЭМ!$A$33:$A$776,$A55,СВЦЭМ!$B$33:$B$776,J$47)+'СЕТ СН'!$G$9+СВЦЭМ!$D$10+'СЕТ СН'!$G$6-'СЕТ СН'!$G$19</f>
        <v>1034.7110563399999</v>
      </c>
      <c r="K55" s="36">
        <f>SUMIFS(СВЦЭМ!$C$33:$C$776,СВЦЭМ!$A$33:$A$776,$A55,СВЦЭМ!$B$33:$B$776,K$47)+'СЕТ СН'!$G$9+СВЦЭМ!$D$10+'СЕТ СН'!$G$6-'СЕТ СН'!$G$19</f>
        <v>1015.17444271</v>
      </c>
      <c r="L55" s="36">
        <f>SUMIFS(СВЦЭМ!$C$33:$C$776,СВЦЭМ!$A$33:$A$776,$A55,СВЦЭМ!$B$33:$B$776,L$47)+'СЕТ СН'!$G$9+СВЦЭМ!$D$10+'СЕТ СН'!$G$6-'СЕТ СН'!$G$19</f>
        <v>998.77176413999996</v>
      </c>
      <c r="M55" s="36">
        <f>SUMIFS(СВЦЭМ!$C$33:$C$776,СВЦЭМ!$A$33:$A$776,$A55,СВЦЭМ!$B$33:$B$776,M$47)+'СЕТ СН'!$G$9+СВЦЭМ!$D$10+'СЕТ СН'!$G$6-'СЕТ СН'!$G$19</f>
        <v>988.89328141999999</v>
      </c>
      <c r="N55" s="36">
        <f>SUMIFS(СВЦЭМ!$C$33:$C$776,СВЦЭМ!$A$33:$A$776,$A55,СВЦЭМ!$B$33:$B$776,N$47)+'СЕТ СН'!$G$9+СВЦЭМ!$D$10+'СЕТ СН'!$G$6-'СЕТ СН'!$G$19</f>
        <v>997.60014663999993</v>
      </c>
      <c r="O55" s="36">
        <f>SUMIFS(СВЦЭМ!$C$33:$C$776,СВЦЭМ!$A$33:$A$776,$A55,СВЦЭМ!$B$33:$B$776,O$47)+'СЕТ СН'!$G$9+СВЦЭМ!$D$10+'СЕТ СН'!$G$6-'СЕТ СН'!$G$19</f>
        <v>1003.2033316</v>
      </c>
      <c r="P55" s="36">
        <f>SUMIFS(СВЦЭМ!$C$33:$C$776,СВЦЭМ!$A$33:$A$776,$A55,СВЦЭМ!$B$33:$B$776,P$47)+'СЕТ СН'!$G$9+СВЦЭМ!$D$10+'СЕТ СН'!$G$6-'СЕТ СН'!$G$19</f>
        <v>1011.15888473</v>
      </c>
      <c r="Q55" s="36">
        <f>SUMIFS(СВЦЭМ!$C$33:$C$776,СВЦЭМ!$A$33:$A$776,$A55,СВЦЭМ!$B$33:$B$776,Q$47)+'СЕТ СН'!$G$9+СВЦЭМ!$D$10+'СЕТ СН'!$G$6-'СЕТ СН'!$G$19</f>
        <v>1017.7450979199999</v>
      </c>
      <c r="R55" s="36">
        <f>SUMIFS(СВЦЭМ!$C$33:$C$776,СВЦЭМ!$A$33:$A$776,$A55,СВЦЭМ!$B$33:$B$776,R$47)+'СЕТ СН'!$G$9+СВЦЭМ!$D$10+'СЕТ СН'!$G$6-'СЕТ СН'!$G$19</f>
        <v>1017.03531361</v>
      </c>
      <c r="S55" s="36">
        <f>SUMIFS(СВЦЭМ!$C$33:$C$776,СВЦЭМ!$A$33:$A$776,$A55,СВЦЭМ!$B$33:$B$776,S$47)+'СЕТ СН'!$G$9+СВЦЭМ!$D$10+'СЕТ СН'!$G$6-'СЕТ СН'!$G$19</f>
        <v>999.34592683999995</v>
      </c>
      <c r="T55" s="36">
        <f>SUMIFS(СВЦЭМ!$C$33:$C$776,СВЦЭМ!$A$33:$A$776,$A55,СВЦЭМ!$B$33:$B$776,T$47)+'СЕТ СН'!$G$9+СВЦЭМ!$D$10+'СЕТ СН'!$G$6-'СЕТ СН'!$G$19</f>
        <v>958.64401461</v>
      </c>
      <c r="U55" s="36">
        <f>SUMIFS(СВЦЭМ!$C$33:$C$776,СВЦЭМ!$A$33:$A$776,$A55,СВЦЭМ!$B$33:$B$776,U$47)+'СЕТ СН'!$G$9+СВЦЭМ!$D$10+'СЕТ СН'!$G$6-'СЕТ СН'!$G$19</f>
        <v>969.63164847999997</v>
      </c>
      <c r="V55" s="36">
        <f>SUMIFS(СВЦЭМ!$C$33:$C$776,СВЦЭМ!$A$33:$A$776,$A55,СВЦЭМ!$B$33:$B$776,V$47)+'СЕТ СН'!$G$9+СВЦЭМ!$D$10+'СЕТ СН'!$G$6-'СЕТ СН'!$G$19</f>
        <v>998.75815819000002</v>
      </c>
      <c r="W55" s="36">
        <f>SUMIFS(СВЦЭМ!$C$33:$C$776,СВЦЭМ!$A$33:$A$776,$A55,СВЦЭМ!$B$33:$B$776,W$47)+'СЕТ СН'!$G$9+СВЦЭМ!$D$10+'СЕТ СН'!$G$6-'СЕТ СН'!$G$19</f>
        <v>1013.14301013</v>
      </c>
      <c r="X55" s="36">
        <f>SUMIFS(СВЦЭМ!$C$33:$C$776,СВЦЭМ!$A$33:$A$776,$A55,СВЦЭМ!$B$33:$B$776,X$47)+'СЕТ СН'!$G$9+СВЦЭМ!$D$10+'СЕТ СН'!$G$6-'СЕТ СН'!$G$19</f>
        <v>1034.2689232099999</v>
      </c>
      <c r="Y55" s="36">
        <f>SUMIFS(СВЦЭМ!$C$33:$C$776,СВЦЭМ!$A$33:$A$776,$A55,СВЦЭМ!$B$33:$B$776,Y$47)+'СЕТ СН'!$G$9+СВЦЭМ!$D$10+'СЕТ СН'!$G$6-'СЕТ СН'!$G$19</f>
        <v>1044.3750879500001</v>
      </c>
    </row>
    <row r="56" spans="1:25" ht="15.5" x14ac:dyDescent="0.25">
      <c r="A56" s="35">
        <f t="shared" si="1"/>
        <v>43839</v>
      </c>
      <c r="B56" s="36">
        <f>SUMIFS(СВЦЭМ!$C$33:$C$776,СВЦЭМ!$A$33:$A$776,$A56,СВЦЭМ!$B$33:$B$776,B$47)+'СЕТ СН'!$G$9+СВЦЭМ!$D$10+'СЕТ СН'!$G$6-'СЕТ СН'!$G$19</f>
        <v>1020.0884366099999</v>
      </c>
      <c r="C56" s="36">
        <f>SUMIFS(СВЦЭМ!$C$33:$C$776,СВЦЭМ!$A$33:$A$776,$A56,СВЦЭМ!$B$33:$B$776,C$47)+'СЕТ СН'!$G$9+СВЦЭМ!$D$10+'СЕТ СН'!$G$6-'СЕТ СН'!$G$19</f>
        <v>1023.5698825999999</v>
      </c>
      <c r="D56" s="36">
        <f>SUMIFS(СВЦЭМ!$C$33:$C$776,СВЦЭМ!$A$33:$A$776,$A56,СВЦЭМ!$B$33:$B$776,D$47)+'СЕТ СН'!$G$9+СВЦЭМ!$D$10+'СЕТ СН'!$G$6-'СЕТ СН'!$G$19</f>
        <v>1048.3649569300001</v>
      </c>
      <c r="E56" s="36">
        <f>SUMIFS(СВЦЭМ!$C$33:$C$776,СВЦЭМ!$A$33:$A$776,$A56,СВЦЭМ!$B$33:$B$776,E$47)+'СЕТ СН'!$G$9+СВЦЭМ!$D$10+'СЕТ СН'!$G$6-'СЕТ СН'!$G$19</f>
        <v>1054.93959264</v>
      </c>
      <c r="F56" s="36">
        <f>SUMIFS(СВЦЭМ!$C$33:$C$776,СВЦЭМ!$A$33:$A$776,$A56,СВЦЭМ!$B$33:$B$776,F$47)+'СЕТ СН'!$G$9+СВЦЭМ!$D$10+'СЕТ СН'!$G$6-'СЕТ СН'!$G$19</f>
        <v>1055.8370615599999</v>
      </c>
      <c r="G56" s="36">
        <f>SUMIFS(СВЦЭМ!$C$33:$C$776,СВЦЭМ!$A$33:$A$776,$A56,СВЦЭМ!$B$33:$B$776,G$47)+'СЕТ СН'!$G$9+СВЦЭМ!$D$10+'СЕТ СН'!$G$6-'СЕТ СН'!$G$19</f>
        <v>1052.0933473800001</v>
      </c>
      <c r="H56" s="36">
        <f>SUMIFS(СВЦЭМ!$C$33:$C$776,СВЦЭМ!$A$33:$A$776,$A56,СВЦЭМ!$B$33:$B$776,H$47)+'СЕТ СН'!$G$9+СВЦЭМ!$D$10+'СЕТ СН'!$G$6-'СЕТ СН'!$G$19</f>
        <v>1000.6591842299999</v>
      </c>
      <c r="I56" s="36">
        <f>SUMIFS(СВЦЭМ!$C$33:$C$776,СВЦЭМ!$A$33:$A$776,$A56,СВЦЭМ!$B$33:$B$776,I$47)+'СЕТ СН'!$G$9+СВЦЭМ!$D$10+'СЕТ СН'!$G$6-'СЕТ СН'!$G$19</f>
        <v>976.22304152999993</v>
      </c>
      <c r="J56" s="36">
        <f>SUMIFS(СВЦЭМ!$C$33:$C$776,СВЦЭМ!$A$33:$A$776,$A56,СВЦЭМ!$B$33:$B$776,J$47)+'СЕТ СН'!$G$9+СВЦЭМ!$D$10+'СЕТ СН'!$G$6-'СЕТ СН'!$G$19</f>
        <v>956.17857602999993</v>
      </c>
      <c r="K56" s="36">
        <f>SUMIFS(СВЦЭМ!$C$33:$C$776,СВЦЭМ!$A$33:$A$776,$A56,СВЦЭМ!$B$33:$B$776,K$47)+'СЕТ СН'!$G$9+СВЦЭМ!$D$10+'СЕТ СН'!$G$6-'СЕТ СН'!$G$19</f>
        <v>952.12142093</v>
      </c>
      <c r="L56" s="36">
        <f>SUMIFS(СВЦЭМ!$C$33:$C$776,СВЦЭМ!$A$33:$A$776,$A56,СВЦЭМ!$B$33:$B$776,L$47)+'СЕТ СН'!$G$9+СВЦЭМ!$D$10+'СЕТ СН'!$G$6-'СЕТ СН'!$G$19</f>
        <v>950.25920874999997</v>
      </c>
      <c r="M56" s="36">
        <f>SUMIFS(СВЦЭМ!$C$33:$C$776,СВЦЭМ!$A$33:$A$776,$A56,СВЦЭМ!$B$33:$B$776,M$47)+'СЕТ СН'!$G$9+СВЦЭМ!$D$10+'СЕТ СН'!$G$6-'СЕТ СН'!$G$19</f>
        <v>963.98836267999991</v>
      </c>
      <c r="N56" s="36">
        <f>SUMIFS(СВЦЭМ!$C$33:$C$776,СВЦЭМ!$A$33:$A$776,$A56,СВЦЭМ!$B$33:$B$776,N$47)+'СЕТ СН'!$G$9+СВЦЭМ!$D$10+'СЕТ СН'!$G$6-'СЕТ СН'!$G$19</f>
        <v>984.31912194999995</v>
      </c>
      <c r="O56" s="36">
        <f>SUMIFS(СВЦЭМ!$C$33:$C$776,СВЦЭМ!$A$33:$A$776,$A56,СВЦЭМ!$B$33:$B$776,O$47)+'СЕТ СН'!$G$9+СВЦЭМ!$D$10+'СЕТ СН'!$G$6-'СЕТ СН'!$G$19</f>
        <v>1000.1008095699999</v>
      </c>
      <c r="P56" s="36">
        <f>SUMIFS(СВЦЭМ!$C$33:$C$776,СВЦЭМ!$A$33:$A$776,$A56,СВЦЭМ!$B$33:$B$776,P$47)+'СЕТ СН'!$G$9+СВЦЭМ!$D$10+'СЕТ СН'!$G$6-'СЕТ СН'!$G$19</f>
        <v>1018.3475438299999</v>
      </c>
      <c r="Q56" s="36">
        <f>SUMIFS(СВЦЭМ!$C$33:$C$776,СВЦЭМ!$A$33:$A$776,$A56,СВЦЭМ!$B$33:$B$776,Q$47)+'СЕТ СН'!$G$9+СВЦЭМ!$D$10+'СЕТ СН'!$G$6-'СЕТ СН'!$G$19</f>
        <v>1027.0365920500001</v>
      </c>
      <c r="R56" s="36">
        <f>SUMIFS(СВЦЭМ!$C$33:$C$776,СВЦЭМ!$A$33:$A$776,$A56,СВЦЭМ!$B$33:$B$776,R$47)+'СЕТ СН'!$G$9+СВЦЭМ!$D$10+'СЕТ СН'!$G$6-'СЕТ СН'!$G$19</f>
        <v>1018.83147477</v>
      </c>
      <c r="S56" s="36">
        <f>SUMIFS(СВЦЭМ!$C$33:$C$776,СВЦЭМ!$A$33:$A$776,$A56,СВЦЭМ!$B$33:$B$776,S$47)+'СЕТ СН'!$G$9+СВЦЭМ!$D$10+'СЕТ СН'!$G$6-'СЕТ СН'!$G$19</f>
        <v>1008.21907727</v>
      </c>
      <c r="T56" s="36">
        <f>SUMIFS(СВЦЭМ!$C$33:$C$776,СВЦЭМ!$A$33:$A$776,$A56,СВЦЭМ!$B$33:$B$776,T$47)+'СЕТ СН'!$G$9+СВЦЭМ!$D$10+'СЕТ СН'!$G$6-'СЕТ СН'!$G$19</f>
        <v>958.15597056999991</v>
      </c>
      <c r="U56" s="36">
        <f>SUMIFS(СВЦЭМ!$C$33:$C$776,СВЦЭМ!$A$33:$A$776,$A56,СВЦЭМ!$B$33:$B$776,U$47)+'СЕТ СН'!$G$9+СВЦЭМ!$D$10+'СЕТ СН'!$G$6-'СЕТ СН'!$G$19</f>
        <v>964.18250476999992</v>
      </c>
      <c r="V56" s="36">
        <f>SUMIFS(СВЦЭМ!$C$33:$C$776,СВЦЭМ!$A$33:$A$776,$A56,СВЦЭМ!$B$33:$B$776,V$47)+'СЕТ СН'!$G$9+СВЦЭМ!$D$10+'СЕТ СН'!$G$6-'СЕТ СН'!$G$19</f>
        <v>996.55369063000001</v>
      </c>
      <c r="W56" s="36">
        <f>SUMIFS(СВЦЭМ!$C$33:$C$776,СВЦЭМ!$A$33:$A$776,$A56,СВЦЭМ!$B$33:$B$776,W$47)+'СЕТ СН'!$G$9+СВЦЭМ!$D$10+'СЕТ СН'!$G$6-'СЕТ СН'!$G$19</f>
        <v>1013.38655031</v>
      </c>
      <c r="X56" s="36">
        <f>SUMIFS(СВЦЭМ!$C$33:$C$776,СВЦЭМ!$A$33:$A$776,$A56,СВЦЭМ!$B$33:$B$776,X$47)+'СЕТ СН'!$G$9+СВЦЭМ!$D$10+'СЕТ СН'!$G$6-'СЕТ СН'!$G$19</f>
        <v>1017.8005677899999</v>
      </c>
      <c r="Y56" s="36">
        <f>SUMIFS(СВЦЭМ!$C$33:$C$776,СВЦЭМ!$A$33:$A$776,$A56,СВЦЭМ!$B$33:$B$776,Y$47)+'СЕТ СН'!$G$9+СВЦЭМ!$D$10+'СЕТ СН'!$G$6-'СЕТ СН'!$G$19</f>
        <v>1039.2296763900001</v>
      </c>
    </row>
    <row r="57" spans="1:25" ht="15.5" x14ac:dyDescent="0.25">
      <c r="A57" s="35">
        <f t="shared" si="1"/>
        <v>43840</v>
      </c>
      <c r="B57" s="36">
        <f>SUMIFS(СВЦЭМ!$C$33:$C$776,СВЦЭМ!$A$33:$A$776,$A57,СВЦЭМ!$B$33:$B$776,B$47)+'СЕТ СН'!$G$9+СВЦЭМ!$D$10+'СЕТ СН'!$G$6-'СЕТ СН'!$G$19</f>
        <v>1037.37460268</v>
      </c>
      <c r="C57" s="36">
        <f>SUMIFS(СВЦЭМ!$C$33:$C$776,СВЦЭМ!$A$33:$A$776,$A57,СВЦЭМ!$B$33:$B$776,C$47)+'СЕТ СН'!$G$9+СВЦЭМ!$D$10+'СЕТ СН'!$G$6-'СЕТ СН'!$G$19</f>
        <v>1051.28311654</v>
      </c>
      <c r="D57" s="36">
        <f>SUMIFS(СВЦЭМ!$C$33:$C$776,СВЦЭМ!$A$33:$A$776,$A57,СВЦЭМ!$B$33:$B$776,D$47)+'СЕТ СН'!$G$9+СВЦЭМ!$D$10+'СЕТ СН'!$G$6-'СЕТ СН'!$G$19</f>
        <v>1064.08909823</v>
      </c>
      <c r="E57" s="36">
        <f>SUMIFS(СВЦЭМ!$C$33:$C$776,СВЦЭМ!$A$33:$A$776,$A57,СВЦЭМ!$B$33:$B$776,E$47)+'СЕТ СН'!$G$9+СВЦЭМ!$D$10+'СЕТ СН'!$G$6-'СЕТ СН'!$G$19</f>
        <v>1066.2027149800001</v>
      </c>
      <c r="F57" s="36">
        <f>SUMIFS(СВЦЭМ!$C$33:$C$776,СВЦЭМ!$A$33:$A$776,$A57,СВЦЭМ!$B$33:$B$776,F$47)+'СЕТ СН'!$G$9+СВЦЭМ!$D$10+'СЕТ СН'!$G$6-'СЕТ СН'!$G$19</f>
        <v>1052.4908479000001</v>
      </c>
      <c r="G57" s="36">
        <f>SUMIFS(СВЦЭМ!$C$33:$C$776,СВЦЭМ!$A$33:$A$776,$A57,СВЦЭМ!$B$33:$B$776,G$47)+'СЕТ СН'!$G$9+СВЦЭМ!$D$10+'СЕТ СН'!$G$6-'СЕТ СН'!$G$19</f>
        <v>1036.81378561</v>
      </c>
      <c r="H57" s="36">
        <f>SUMIFS(СВЦЭМ!$C$33:$C$776,СВЦЭМ!$A$33:$A$776,$A57,СВЦЭМ!$B$33:$B$776,H$47)+'СЕТ СН'!$G$9+СВЦЭМ!$D$10+'СЕТ СН'!$G$6-'СЕТ СН'!$G$19</f>
        <v>1007.85195902</v>
      </c>
      <c r="I57" s="36">
        <f>SUMIFS(СВЦЭМ!$C$33:$C$776,СВЦЭМ!$A$33:$A$776,$A57,СВЦЭМ!$B$33:$B$776,I$47)+'СЕТ СН'!$G$9+СВЦЭМ!$D$10+'СЕТ СН'!$G$6-'СЕТ СН'!$G$19</f>
        <v>972.06958994999991</v>
      </c>
      <c r="J57" s="36">
        <f>SUMIFS(СВЦЭМ!$C$33:$C$776,СВЦЭМ!$A$33:$A$776,$A57,СВЦЭМ!$B$33:$B$776,J$47)+'СЕТ СН'!$G$9+СВЦЭМ!$D$10+'СЕТ СН'!$G$6-'СЕТ СН'!$G$19</f>
        <v>970.81977833999997</v>
      </c>
      <c r="K57" s="36">
        <f>SUMIFS(СВЦЭМ!$C$33:$C$776,СВЦЭМ!$A$33:$A$776,$A57,СВЦЭМ!$B$33:$B$776,K$47)+'СЕТ СН'!$G$9+СВЦЭМ!$D$10+'СЕТ СН'!$G$6-'СЕТ СН'!$G$19</f>
        <v>961.59967704999997</v>
      </c>
      <c r="L57" s="36">
        <f>SUMIFS(СВЦЭМ!$C$33:$C$776,СВЦЭМ!$A$33:$A$776,$A57,СВЦЭМ!$B$33:$B$776,L$47)+'СЕТ СН'!$G$9+СВЦЭМ!$D$10+'СЕТ СН'!$G$6-'СЕТ СН'!$G$19</f>
        <v>956.04297268999994</v>
      </c>
      <c r="M57" s="36">
        <f>SUMIFS(СВЦЭМ!$C$33:$C$776,СВЦЭМ!$A$33:$A$776,$A57,СВЦЭМ!$B$33:$B$776,M$47)+'СЕТ СН'!$G$9+СВЦЭМ!$D$10+'СЕТ СН'!$G$6-'СЕТ СН'!$G$19</f>
        <v>961.37204043999998</v>
      </c>
      <c r="N57" s="36">
        <f>SUMIFS(СВЦЭМ!$C$33:$C$776,СВЦЭМ!$A$33:$A$776,$A57,СВЦЭМ!$B$33:$B$776,N$47)+'СЕТ СН'!$G$9+СВЦЭМ!$D$10+'СЕТ СН'!$G$6-'СЕТ СН'!$G$19</f>
        <v>970.80319695999992</v>
      </c>
      <c r="O57" s="36">
        <f>SUMIFS(СВЦЭМ!$C$33:$C$776,СВЦЭМ!$A$33:$A$776,$A57,СВЦЭМ!$B$33:$B$776,O$47)+'СЕТ СН'!$G$9+СВЦЭМ!$D$10+'СЕТ СН'!$G$6-'СЕТ СН'!$G$19</f>
        <v>974.08685758000001</v>
      </c>
      <c r="P57" s="36">
        <f>SUMIFS(СВЦЭМ!$C$33:$C$776,СВЦЭМ!$A$33:$A$776,$A57,СВЦЭМ!$B$33:$B$776,P$47)+'СЕТ СН'!$G$9+СВЦЭМ!$D$10+'СЕТ СН'!$G$6-'СЕТ СН'!$G$19</f>
        <v>983.36610509000002</v>
      </c>
      <c r="Q57" s="36">
        <f>SUMIFS(СВЦЭМ!$C$33:$C$776,СВЦЭМ!$A$33:$A$776,$A57,СВЦЭМ!$B$33:$B$776,Q$47)+'СЕТ СН'!$G$9+СВЦЭМ!$D$10+'СЕТ СН'!$G$6-'СЕТ СН'!$G$19</f>
        <v>986.22338863999994</v>
      </c>
      <c r="R57" s="36">
        <f>SUMIFS(СВЦЭМ!$C$33:$C$776,СВЦЭМ!$A$33:$A$776,$A57,СВЦЭМ!$B$33:$B$776,R$47)+'СЕТ СН'!$G$9+СВЦЭМ!$D$10+'СЕТ СН'!$G$6-'СЕТ СН'!$G$19</f>
        <v>979.50143773000002</v>
      </c>
      <c r="S57" s="36">
        <f>SUMIFS(СВЦЭМ!$C$33:$C$776,СВЦЭМ!$A$33:$A$776,$A57,СВЦЭМ!$B$33:$B$776,S$47)+'СЕТ СН'!$G$9+СВЦЭМ!$D$10+'СЕТ СН'!$G$6-'СЕТ СН'!$G$19</f>
        <v>969.84206867</v>
      </c>
      <c r="T57" s="36">
        <f>SUMIFS(СВЦЭМ!$C$33:$C$776,СВЦЭМ!$A$33:$A$776,$A57,СВЦЭМ!$B$33:$B$776,T$47)+'СЕТ СН'!$G$9+СВЦЭМ!$D$10+'СЕТ СН'!$G$6-'СЕТ СН'!$G$19</f>
        <v>930.65539202999992</v>
      </c>
      <c r="U57" s="36">
        <f>SUMIFS(СВЦЭМ!$C$33:$C$776,СВЦЭМ!$A$33:$A$776,$A57,СВЦЭМ!$B$33:$B$776,U$47)+'СЕТ СН'!$G$9+СВЦЭМ!$D$10+'СЕТ СН'!$G$6-'СЕТ СН'!$G$19</f>
        <v>933.49091938999993</v>
      </c>
      <c r="V57" s="36">
        <f>SUMIFS(СВЦЭМ!$C$33:$C$776,СВЦЭМ!$A$33:$A$776,$A57,СВЦЭМ!$B$33:$B$776,V$47)+'СЕТ СН'!$G$9+СВЦЭМ!$D$10+'СЕТ СН'!$G$6-'СЕТ СН'!$G$19</f>
        <v>957.14882717</v>
      </c>
      <c r="W57" s="36">
        <f>SUMIFS(СВЦЭМ!$C$33:$C$776,СВЦЭМ!$A$33:$A$776,$A57,СВЦЭМ!$B$33:$B$776,W$47)+'СЕТ СН'!$G$9+СВЦЭМ!$D$10+'СЕТ СН'!$G$6-'СЕТ СН'!$G$19</f>
        <v>967.49576337999997</v>
      </c>
      <c r="X57" s="36">
        <f>SUMIFS(СВЦЭМ!$C$33:$C$776,СВЦЭМ!$A$33:$A$776,$A57,СВЦЭМ!$B$33:$B$776,X$47)+'СЕТ СН'!$G$9+СВЦЭМ!$D$10+'СЕТ СН'!$G$6-'СЕТ СН'!$G$19</f>
        <v>974.56475250999995</v>
      </c>
      <c r="Y57" s="36">
        <f>SUMIFS(СВЦЭМ!$C$33:$C$776,СВЦЭМ!$A$33:$A$776,$A57,СВЦЭМ!$B$33:$B$776,Y$47)+'СЕТ СН'!$G$9+СВЦЭМ!$D$10+'СЕТ СН'!$G$6-'СЕТ СН'!$G$19</f>
        <v>987.39105948999998</v>
      </c>
    </row>
    <row r="58" spans="1:25" ht="15.5" x14ac:dyDescent="0.25">
      <c r="A58" s="35">
        <f t="shared" si="1"/>
        <v>43841</v>
      </c>
      <c r="B58" s="36">
        <f>SUMIFS(СВЦЭМ!$C$33:$C$776,СВЦЭМ!$A$33:$A$776,$A58,СВЦЭМ!$B$33:$B$776,B$47)+'СЕТ СН'!$G$9+СВЦЭМ!$D$10+'СЕТ СН'!$G$6-'СЕТ СН'!$G$19</f>
        <v>979.23795487999996</v>
      </c>
      <c r="C58" s="36">
        <f>SUMIFS(СВЦЭМ!$C$33:$C$776,СВЦЭМ!$A$33:$A$776,$A58,СВЦЭМ!$B$33:$B$776,C$47)+'СЕТ СН'!$G$9+СВЦЭМ!$D$10+'СЕТ СН'!$G$6-'СЕТ СН'!$G$19</f>
        <v>1002.93337648</v>
      </c>
      <c r="D58" s="36">
        <f>SUMIFS(СВЦЭМ!$C$33:$C$776,СВЦЭМ!$A$33:$A$776,$A58,СВЦЭМ!$B$33:$B$776,D$47)+'СЕТ СН'!$G$9+СВЦЭМ!$D$10+'СЕТ СН'!$G$6-'СЕТ СН'!$G$19</f>
        <v>1029.13184103</v>
      </c>
      <c r="E58" s="36">
        <f>SUMIFS(СВЦЭМ!$C$33:$C$776,СВЦЭМ!$A$33:$A$776,$A58,СВЦЭМ!$B$33:$B$776,E$47)+'СЕТ СН'!$G$9+СВЦЭМ!$D$10+'СЕТ СН'!$G$6-'СЕТ СН'!$G$19</f>
        <v>1047.2087778299999</v>
      </c>
      <c r="F58" s="36">
        <f>SUMIFS(СВЦЭМ!$C$33:$C$776,СВЦЭМ!$A$33:$A$776,$A58,СВЦЭМ!$B$33:$B$776,F$47)+'СЕТ СН'!$G$9+СВЦЭМ!$D$10+'СЕТ СН'!$G$6-'СЕТ СН'!$G$19</f>
        <v>1056.2190392300001</v>
      </c>
      <c r="G58" s="36">
        <f>SUMIFS(СВЦЭМ!$C$33:$C$776,СВЦЭМ!$A$33:$A$776,$A58,СВЦЭМ!$B$33:$B$776,G$47)+'СЕТ СН'!$G$9+СВЦЭМ!$D$10+'СЕТ СН'!$G$6-'СЕТ СН'!$G$19</f>
        <v>1060.1407243400001</v>
      </c>
      <c r="H58" s="36">
        <f>SUMIFS(СВЦЭМ!$C$33:$C$776,СВЦЭМ!$A$33:$A$776,$A58,СВЦЭМ!$B$33:$B$776,H$47)+'СЕТ СН'!$G$9+СВЦЭМ!$D$10+'СЕТ СН'!$G$6-'СЕТ СН'!$G$19</f>
        <v>1042.3687641199999</v>
      </c>
      <c r="I58" s="36">
        <f>SUMIFS(СВЦЭМ!$C$33:$C$776,СВЦЭМ!$A$33:$A$776,$A58,СВЦЭМ!$B$33:$B$776,I$47)+'СЕТ СН'!$G$9+СВЦЭМ!$D$10+'СЕТ СН'!$G$6-'СЕТ СН'!$G$19</f>
        <v>1027.8151912600001</v>
      </c>
      <c r="J58" s="36">
        <f>SUMIFS(СВЦЭМ!$C$33:$C$776,СВЦЭМ!$A$33:$A$776,$A58,СВЦЭМ!$B$33:$B$776,J$47)+'СЕТ СН'!$G$9+СВЦЭМ!$D$10+'СЕТ СН'!$G$6-'СЕТ СН'!$G$19</f>
        <v>999.53411187999995</v>
      </c>
      <c r="K58" s="36">
        <f>SUMIFS(СВЦЭМ!$C$33:$C$776,СВЦЭМ!$A$33:$A$776,$A58,СВЦЭМ!$B$33:$B$776,K$47)+'СЕТ СН'!$G$9+СВЦЭМ!$D$10+'СЕТ СН'!$G$6-'СЕТ СН'!$G$19</f>
        <v>975.95820536999997</v>
      </c>
      <c r="L58" s="36">
        <f>SUMIFS(СВЦЭМ!$C$33:$C$776,СВЦЭМ!$A$33:$A$776,$A58,СВЦЭМ!$B$33:$B$776,L$47)+'СЕТ СН'!$G$9+СВЦЭМ!$D$10+'СЕТ СН'!$G$6-'СЕТ СН'!$G$19</f>
        <v>965.82833932999995</v>
      </c>
      <c r="M58" s="36">
        <f>SUMIFS(СВЦЭМ!$C$33:$C$776,СВЦЭМ!$A$33:$A$776,$A58,СВЦЭМ!$B$33:$B$776,M$47)+'СЕТ СН'!$G$9+СВЦЭМ!$D$10+'СЕТ СН'!$G$6-'СЕТ СН'!$G$19</f>
        <v>964.43439210999998</v>
      </c>
      <c r="N58" s="36">
        <f>SUMIFS(СВЦЭМ!$C$33:$C$776,СВЦЭМ!$A$33:$A$776,$A58,СВЦЭМ!$B$33:$B$776,N$47)+'СЕТ СН'!$G$9+СВЦЭМ!$D$10+'СЕТ СН'!$G$6-'СЕТ СН'!$G$19</f>
        <v>971.85761759999991</v>
      </c>
      <c r="O58" s="36">
        <f>SUMIFS(СВЦЭМ!$C$33:$C$776,СВЦЭМ!$A$33:$A$776,$A58,СВЦЭМ!$B$33:$B$776,O$47)+'СЕТ СН'!$G$9+СВЦЭМ!$D$10+'СЕТ СН'!$G$6-'СЕТ СН'!$G$19</f>
        <v>978.90564390999998</v>
      </c>
      <c r="P58" s="36">
        <f>SUMIFS(СВЦЭМ!$C$33:$C$776,СВЦЭМ!$A$33:$A$776,$A58,СВЦЭМ!$B$33:$B$776,P$47)+'СЕТ СН'!$G$9+СВЦЭМ!$D$10+'СЕТ СН'!$G$6-'СЕТ СН'!$G$19</f>
        <v>994.77211629999999</v>
      </c>
      <c r="Q58" s="36">
        <f>SUMIFS(СВЦЭМ!$C$33:$C$776,СВЦЭМ!$A$33:$A$776,$A58,СВЦЭМ!$B$33:$B$776,Q$47)+'СЕТ СН'!$G$9+СВЦЭМ!$D$10+'СЕТ СН'!$G$6-'СЕТ СН'!$G$19</f>
        <v>993.97692648999998</v>
      </c>
      <c r="R58" s="36">
        <f>SUMIFS(СВЦЭМ!$C$33:$C$776,СВЦЭМ!$A$33:$A$776,$A58,СВЦЭМ!$B$33:$B$776,R$47)+'СЕТ СН'!$G$9+СВЦЭМ!$D$10+'СЕТ СН'!$G$6-'СЕТ СН'!$G$19</f>
        <v>983.95706633999998</v>
      </c>
      <c r="S58" s="36">
        <f>SUMIFS(СВЦЭМ!$C$33:$C$776,СВЦЭМ!$A$33:$A$776,$A58,СВЦЭМ!$B$33:$B$776,S$47)+'СЕТ СН'!$G$9+СВЦЭМ!$D$10+'СЕТ СН'!$G$6-'СЕТ СН'!$G$19</f>
        <v>965.15448993999996</v>
      </c>
      <c r="T58" s="36">
        <f>SUMIFS(СВЦЭМ!$C$33:$C$776,СВЦЭМ!$A$33:$A$776,$A58,СВЦЭМ!$B$33:$B$776,T$47)+'СЕТ СН'!$G$9+СВЦЭМ!$D$10+'СЕТ СН'!$G$6-'СЕТ СН'!$G$19</f>
        <v>934.05940573999999</v>
      </c>
      <c r="U58" s="36">
        <f>SUMIFS(СВЦЭМ!$C$33:$C$776,СВЦЭМ!$A$33:$A$776,$A58,СВЦЭМ!$B$33:$B$776,U$47)+'СЕТ СН'!$G$9+СВЦЭМ!$D$10+'СЕТ СН'!$G$6-'СЕТ СН'!$G$19</f>
        <v>940.41410595000002</v>
      </c>
      <c r="V58" s="36">
        <f>SUMIFS(СВЦЭМ!$C$33:$C$776,СВЦЭМ!$A$33:$A$776,$A58,СВЦЭМ!$B$33:$B$776,V$47)+'СЕТ СН'!$G$9+СВЦЭМ!$D$10+'СЕТ СН'!$G$6-'СЕТ СН'!$G$19</f>
        <v>973.01707267999996</v>
      </c>
      <c r="W58" s="36">
        <f>SUMIFS(СВЦЭМ!$C$33:$C$776,СВЦЭМ!$A$33:$A$776,$A58,СВЦЭМ!$B$33:$B$776,W$47)+'СЕТ СН'!$G$9+СВЦЭМ!$D$10+'СЕТ СН'!$G$6-'СЕТ СН'!$G$19</f>
        <v>986.02802407000001</v>
      </c>
      <c r="X58" s="36">
        <f>SUMIFS(СВЦЭМ!$C$33:$C$776,СВЦЭМ!$A$33:$A$776,$A58,СВЦЭМ!$B$33:$B$776,X$47)+'СЕТ СН'!$G$9+СВЦЭМ!$D$10+'СЕТ СН'!$G$6-'СЕТ СН'!$G$19</f>
        <v>1008.33593165</v>
      </c>
      <c r="Y58" s="36">
        <f>SUMIFS(СВЦЭМ!$C$33:$C$776,СВЦЭМ!$A$33:$A$776,$A58,СВЦЭМ!$B$33:$B$776,Y$47)+'СЕТ СН'!$G$9+СВЦЭМ!$D$10+'СЕТ СН'!$G$6-'СЕТ СН'!$G$19</f>
        <v>1021.79029783</v>
      </c>
    </row>
    <row r="59" spans="1:25" ht="15.5" x14ac:dyDescent="0.25">
      <c r="A59" s="35">
        <f t="shared" si="1"/>
        <v>43842</v>
      </c>
      <c r="B59" s="36">
        <f>SUMIFS(СВЦЭМ!$C$33:$C$776,СВЦЭМ!$A$33:$A$776,$A59,СВЦЭМ!$B$33:$B$776,B$47)+'СЕТ СН'!$G$9+СВЦЭМ!$D$10+'СЕТ СН'!$G$6-'СЕТ СН'!$G$19</f>
        <v>1033.20897881</v>
      </c>
      <c r="C59" s="36">
        <f>SUMIFS(СВЦЭМ!$C$33:$C$776,СВЦЭМ!$A$33:$A$776,$A59,СВЦЭМ!$B$33:$B$776,C$47)+'СЕТ СН'!$G$9+СВЦЭМ!$D$10+'СЕТ СН'!$G$6-'СЕТ СН'!$G$19</f>
        <v>1059.3515784200001</v>
      </c>
      <c r="D59" s="36">
        <f>SUMIFS(СВЦЭМ!$C$33:$C$776,СВЦЭМ!$A$33:$A$776,$A59,СВЦЭМ!$B$33:$B$776,D$47)+'СЕТ СН'!$G$9+СВЦЭМ!$D$10+'СЕТ СН'!$G$6-'СЕТ СН'!$G$19</f>
        <v>1066.75864241</v>
      </c>
      <c r="E59" s="36">
        <f>SUMIFS(СВЦЭМ!$C$33:$C$776,СВЦЭМ!$A$33:$A$776,$A59,СВЦЭМ!$B$33:$B$776,E$47)+'СЕТ СН'!$G$9+СВЦЭМ!$D$10+'СЕТ СН'!$G$6-'СЕТ СН'!$G$19</f>
        <v>1081.3595966400001</v>
      </c>
      <c r="F59" s="36">
        <f>SUMIFS(СВЦЭМ!$C$33:$C$776,СВЦЭМ!$A$33:$A$776,$A59,СВЦЭМ!$B$33:$B$776,F$47)+'СЕТ СН'!$G$9+СВЦЭМ!$D$10+'СЕТ СН'!$G$6-'СЕТ СН'!$G$19</f>
        <v>1082.46519347</v>
      </c>
      <c r="G59" s="36">
        <f>SUMIFS(СВЦЭМ!$C$33:$C$776,СВЦЭМ!$A$33:$A$776,$A59,СВЦЭМ!$B$33:$B$776,G$47)+'СЕТ СН'!$G$9+СВЦЭМ!$D$10+'СЕТ СН'!$G$6-'СЕТ СН'!$G$19</f>
        <v>1073.9317977600001</v>
      </c>
      <c r="H59" s="36">
        <f>SUMIFS(СВЦЭМ!$C$33:$C$776,СВЦЭМ!$A$33:$A$776,$A59,СВЦЭМ!$B$33:$B$776,H$47)+'СЕТ СН'!$G$9+СВЦЭМ!$D$10+'СЕТ СН'!$G$6-'СЕТ СН'!$G$19</f>
        <v>1061.5475400400001</v>
      </c>
      <c r="I59" s="36">
        <f>SUMIFS(СВЦЭМ!$C$33:$C$776,СВЦЭМ!$A$33:$A$776,$A59,СВЦЭМ!$B$33:$B$776,I$47)+'СЕТ СН'!$G$9+СВЦЭМ!$D$10+'СЕТ СН'!$G$6-'СЕТ СН'!$G$19</f>
        <v>1045.9070878699999</v>
      </c>
      <c r="J59" s="36">
        <f>SUMIFS(СВЦЭМ!$C$33:$C$776,СВЦЭМ!$A$33:$A$776,$A59,СВЦЭМ!$B$33:$B$776,J$47)+'СЕТ СН'!$G$9+СВЦЭМ!$D$10+'СЕТ СН'!$G$6-'СЕТ СН'!$G$19</f>
        <v>999.35104554999998</v>
      </c>
      <c r="K59" s="36">
        <f>SUMIFS(СВЦЭМ!$C$33:$C$776,СВЦЭМ!$A$33:$A$776,$A59,СВЦЭМ!$B$33:$B$776,K$47)+'СЕТ СН'!$G$9+СВЦЭМ!$D$10+'СЕТ СН'!$G$6-'СЕТ СН'!$G$19</f>
        <v>979.33905268000001</v>
      </c>
      <c r="L59" s="36">
        <f>SUMIFS(СВЦЭМ!$C$33:$C$776,СВЦЭМ!$A$33:$A$776,$A59,СВЦЭМ!$B$33:$B$776,L$47)+'СЕТ СН'!$G$9+СВЦЭМ!$D$10+'СЕТ СН'!$G$6-'СЕТ СН'!$G$19</f>
        <v>956.36449626000001</v>
      </c>
      <c r="M59" s="36">
        <f>SUMIFS(СВЦЭМ!$C$33:$C$776,СВЦЭМ!$A$33:$A$776,$A59,СВЦЭМ!$B$33:$B$776,M$47)+'СЕТ СН'!$G$9+СВЦЭМ!$D$10+'СЕТ СН'!$G$6-'СЕТ СН'!$G$19</f>
        <v>963.56191904000002</v>
      </c>
      <c r="N59" s="36">
        <f>SUMIFS(СВЦЭМ!$C$33:$C$776,СВЦЭМ!$A$33:$A$776,$A59,СВЦЭМ!$B$33:$B$776,N$47)+'СЕТ СН'!$G$9+СВЦЭМ!$D$10+'СЕТ СН'!$G$6-'СЕТ СН'!$G$19</f>
        <v>984.76194110999995</v>
      </c>
      <c r="O59" s="36">
        <f>SUMIFS(СВЦЭМ!$C$33:$C$776,СВЦЭМ!$A$33:$A$776,$A59,СВЦЭМ!$B$33:$B$776,O$47)+'СЕТ СН'!$G$9+СВЦЭМ!$D$10+'СЕТ СН'!$G$6-'СЕТ СН'!$G$19</f>
        <v>977.23036507999996</v>
      </c>
      <c r="P59" s="36">
        <f>SUMIFS(СВЦЭМ!$C$33:$C$776,СВЦЭМ!$A$33:$A$776,$A59,СВЦЭМ!$B$33:$B$776,P$47)+'СЕТ СН'!$G$9+СВЦЭМ!$D$10+'СЕТ СН'!$G$6-'СЕТ СН'!$G$19</f>
        <v>986.28549776</v>
      </c>
      <c r="Q59" s="36">
        <f>SUMIFS(СВЦЭМ!$C$33:$C$776,СВЦЭМ!$A$33:$A$776,$A59,СВЦЭМ!$B$33:$B$776,Q$47)+'СЕТ СН'!$G$9+СВЦЭМ!$D$10+'СЕТ СН'!$G$6-'СЕТ СН'!$G$19</f>
        <v>992.15598162999993</v>
      </c>
      <c r="R59" s="36">
        <f>SUMIFS(СВЦЭМ!$C$33:$C$776,СВЦЭМ!$A$33:$A$776,$A59,СВЦЭМ!$B$33:$B$776,R$47)+'СЕТ СН'!$G$9+СВЦЭМ!$D$10+'СЕТ СН'!$G$6-'СЕТ СН'!$G$19</f>
        <v>991.34206796000001</v>
      </c>
      <c r="S59" s="36">
        <f>SUMIFS(СВЦЭМ!$C$33:$C$776,СВЦЭМ!$A$33:$A$776,$A59,СВЦЭМ!$B$33:$B$776,S$47)+'СЕТ СН'!$G$9+СВЦЭМ!$D$10+'СЕТ СН'!$G$6-'СЕТ СН'!$G$19</f>
        <v>969.79118896</v>
      </c>
      <c r="T59" s="36">
        <f>SUMIFS(СВЦЭМ!$C$33:$C$776,СВЦЭМ!$A$33:$A$776,$A59,СВЦЭМ!$B$33:$B$776,T$47)+'СЕТ СН'!$G$9+СВЦЭМ!$D$10+'СЕТ СН'!$G$6-'СЕТ СН'!$G$19</f>
        <v>948.28406060999998</v>
      </c>
      <c r="U59" s="36">
        <f>SUMIFS(СВЦЭМ!$C$33:$C$776,СВЦЭМ!$A$33:$A$776,$A59,СВЦЭМ!$B$33:$B$776,U$47)+'СЕТ СН'!$G$9+СВЦЭМ!$D$10+'СЕТ СН'!$G$6-'СЕТ СН'!$G$19</f>
        <v>945.10335563000001</v>
      </c>
      <c r="V59" s="36">
        <f>SUMIFS(СВЦЭМ!$C$33:$C$776,СВЦЭМ!$A$33:$A$776,$A59,СВЦЭМ!$B$33:$B$776,V$47)+'СЕТ СН'!$G$9+СВЦЭМ!$D$10+'СЕТ СН'!$G$6-'СЕТ СН'!$G$19</f>
        <v>967.75030298999991</v>
      </c>
      <c r="W59" s="36">
        <f>SUMIFS(СВЦЭМ!$C$33:$C$776,СВЦЭМ!$A$33:$A$776,$A59,СВЦЭМ!$B$33:$B$776,W$47)+'СЕТ СН'!$G$9+СВЦЭМ!$D$10+'СЕТ СН'!$G$6-'СЕТ СН'!$G$19</f>
        <v>978.35131203999993</v>
      </c>
      <c r="X59" s="36">
        <f>SUMIFS(СВЦЭМ!$C$33:$C$776,СВЦЭМ!$A$33:$A$776,$A59,СВЦЭМ!$B$33:$B$776,X$47)+'СЕТ СН'!$G$9+СВЦЭМ!$D$10+'СЕТ СН'!$G$6-'СЕТ СН'!$G$19</f>
        <v>986.55898200999991</v>
      </c>
      <c r="Y59" s="36">
        <f>SUMIFS(СВЦЭМ!$C$33:$C$776,СВЦЭМ!$A$33:$A$776,$A59,СВЦЭМ!$B$33:$B$776,Y$47)+'СЕТ СН'!$G$9+СВЦЭМ!$D$10+'СЕТ СН'!$G$6-'СЕТ СН'!$G$19</f>
        <v>1008.85851242</v>
      </c>
    </row>
    <row r="60" spans="1:25" ht="15.5" x14ac:dyDescent="0.25">
      <c r="A60" s="35">
        <f t="shared" si="1"/>
        <v>43843</v>
      </c>
      <c r="B60" s="36">
        <f>SUMIFS(СВЦЭМ!$C$33:$C$776,СВЦЭМ!$A$33:$A$776,$A60,СВЦЭМ!$B$33:$B$776,B$47)+'СЕТ СН'!$G$9+СВЦЭМ!$D$10+'СЕТ СН'!$G$6-'СЕТ СН'!$G$19</f>
        <v>1085.6085861199999</v>
      </c>
      <c r="C60" s="36">
        <f>SUMIFS(СВЦЭМ!$C$33:$C$776,СВЦЭМ!$A$33:$A$776,$A60,СВЦЭМ!$B$33:$B$776,C$47)+'СЕТ СН'!$G$9+СВЦЭМ!$D$10+'СЕТ СН'!$G$6-'СЕТ СН'!$G$19</f>
        <v>1110.9363359199999</v>
      </c>
      <c r="D60" s="36">
        <f>SUMIFS(СВЦЭМ!$C$33:$C$776,СВЦЭМ!$A$33:$A$776,$A60,СВЦЭМ!$B$33:$B$776,D$47)+'СЕТ СН'!$G$9+СВЦЭМ!$D$10+'СЕТ СН'!$G$6-'СЕТ СН'!$G$19</f>
        <v>1128.3173180000001</v>
      </c>
      <c r="E60" s="36">
        <f>SUMIFS(СВЦЭМ!$C$33:$C$776,СВЦЭМ!$A$33:$A$776,$A60,СВЦЭМ!$B$33:$B$776,E$47)+'СЕТ СН'!$G$9+СВЦЭМ!$D$10+'СЕТ СН'!$G$6-'СЕТ СН'!$G$19</f>
        <v>1116.59181304</v>
      </c>
      <c r="F60" s="36">
        <f>SUMIFS(СВЦЭМ!$C$33:$C$776,СВЦЭМ!$A$33:$A$776,$A60,СВЦЭМ!$B$33:$B$776,F$47)+'СЕТ СН'!$G$9+СВЦЭМ!$D$10+'СЕТ СН'!$G$6-'СЕТ СН'!$G$19</f>
        <v>1111.1459747000001</v>
      </c>
      <c r="G60" s="36">
        <f>SUMIFS(СВЦЭМ!$C$33:$C$776,СВЦЭМ!$A$33:$A$776,$A60,СВЦЭМ!$B$33:$B$776,G$47)+'СЕТ СН'!$G$9+СВЦЭМ!$D$10+'СЕТ СН'!$G$6-'СЕТ СН'!$G$19</f>
        <v>1091.47245408</v>
      </c>
      <c r="H60" s="36">
        <f>SUMIFS(СВЦЭМ!$C$33:$C$776,СВЦЭМ!$A$33:$A$776,$A60,СВЦЭМ!$B$33:$B$776,H$47)+'СЕТ СН'!$G$9+СВЦЭМ!$D$10+'СЕТ СН'!$G$6-'СЕТ СН'!$G$19</f>
        <v>1054.8124239799999</v>
      </c>
      <c r="I60" s="36">
        <f>SUMIFS(СВЦЭМ!$C$33:$C$776,СВЦЭМ!$A$33:$A$776,$A60,СВЦЭМ!$B$33:$B$776,I$47)+'СЕТ СН'!$G$9+СВЦЭМ!$D$10+'СЕТ СН'!$G$6-'СЕТ СН'!$G$19</f>
        <v>1016.6459714699999</v>
      </c>
      <c r="J60" s="36">
        <f>SUMIFS(СВЦЭМ!$C$33:$C$776,СВЦЭМ!$A$33:$A$776,$A60,СВЦЭМ!$B$33:$B$776,J$47)+'СЕТ СН'!$G$9+СВЦЭМ!$D$10+'СЕТ СН'!$G$6-'СЕТ СН'!$G$19</f>
        <v>1005.94666332</v>
      </c>
      <c r="K60" s="36">
        <f>SUMIFS(СВЦЭМ!$C$33:$C$776,СВЦЭМ!$A$33:$A$776,$A60,СВЦЭМ!$B$33:$B$776,K$47)+'СЕТ СН'!$G$9+СВЦЭМ!$D$10+'СЕТ СН'!$G$6-'СЕТ СН'!$G$19</f>
        <v>992.40675047000002</v>
      </c>
      <c r="L60" s="36">
        <f>SUMIFS(СВЦЭМ!$C$33:$C$776,СВЦЭМ!$A$33:$A$776,$A60,СВЦЭМ!$B$33:$B$776,L$47)+'СЕТ СН'!$G$9+СВЦЭМ!$D$10+'СЕТ СН'!$G$6-'СЕТ СН'!$G$19</f>
        <v>992.48256079999999</v>
      </c>
      <c r="M60" s="36">
        <f>SUMIFS(СВЦЭМ!$C$33:$C$776,СВЦЭМ!$A$33:$A$776,$A60,СВЦЭМ!$B$33:$B$776,M$47)+'СЕТ СН'!$G$9+СВЦЭМ!$D$10+'СЕТ СН'!$G$6-'СЕТ СН'!$G$19</f>
        <v>1008.58599935</v>
      </c>
      <c r="N60" s="36">
        <f>SUMIFS(СВЦЭМ!$C$33:$C$776,СВЦЭМ!$A$33:$A$776,$A60,СВЦЭМ!$B$33:$B$776,N$47)+'СЕТ СН'!$G$9+СВЦЭМ!$D$10+'СЕТ СН'!$G$6-'СЕТ СН'!$G$19</f>
        <v>1017.20893901</v>
      </c>
      <c r="O60" s="36">
        <f>SUMIFS(СВЦЭМ!$C$33:$C$776,СВЦЭМ!$A$33:$A$776,$A60,СВЦЭМ!$B$33:$B$776,O$47)+'СЕТ СН'!$G$9+СВЦЭМ!$D$10+'СЕТ СН'!$G$6-'СЕТ СН'!$G$19</f>
        <v>996.08265518999997</v>
      </c>
      <c r="P60" s="36">
        <f>SUMIFS(СВЦЭМ!$C$33:$C$776,СВЦЭМ!$A$33:$A$776,$A60,СВЦЭМ!$B$33:$B$776,P$47)+'СЕТ СН'!$G$9+СВЦЭМ!$D$10+'СЕТ СН'!$G$6-'СЕТ СН'!$G$19</f>
        <v>990.42523812000002</v>
      </c>
      <c r="Q60" s="36">
        <f>SUMIFS(СВЦЭМ!$C$33:$C$776,СВЦЭМ!$A$33:$A$776,$A60,СВЦЭМ!$B$33:$B$776,Q$47)+'СЕТ СН'!$G$9+СВЦЭМ!$D$10+'СЕТ СН'!$G$6-'СЕТ СН'!$G$19</f>
        <v>1011.15041394</v>
      </c>
      <c r="R60" s="36">
        <f>SUMIFS(СВЦЭМ!$C$33:$C$776,СВЦЭМ!$A$33:$A$776,$A60,СВЦЭМ!$B$33:$B$776,R$47)+'СЕТ СН'!$G$9+СВЦЭМ!$D$10+'СЕТ СН'!$G$6-'СЕТ СН'!$G$19</f>
        <v>983.64344553000001</v>
      </c>
      <c r="S60" s="36">
        <f>SUMIFS(СВЦЭМ!$C$33:$C$776,СВЦЭМ!$A$33:$A$776,$A60,СВЦЭМ!$B$33:$B$776,S$47)+'СЕТ СН'!$G$9+СВЦЭМ!$D$10+'СЕТ СН'!$G$6-'СЕТ СН'!$G$19</f>
        <v>971.91485779999994</v>
      </c>
      <c r="T60" s="36">
        <f>SUMIFS(СВЦЭМ!$C$33:$C$776,СВЦЭМ!$A$33:$A$776,$A60,СВЦЭМ!$B$33:$B$776,T$47)+'СЕТ СН'!$G$9+СВЦЭМ!$D$10+'СЕТ СН'!$G$6-'СЕТ СН'!$G$19</f>
        <v>934.91912739999998</v>
      </c>
      <c r="U60" s="36">
        <f>SUMIFS(СВЦЭМ!$C$33:$C$776,СВЦЭМ!$A$33:$A$776,$A60,СВЦЭМ!$B$33:$B$776,U$47)+'СЕТ СН'!$G$9+СВЦЭМ!$D$10+'СЕТ СН'!$G$6-'СЕТ СН'!$G$19</f>
        <v>945.48507081999992</v>
      </c>
      <c r="V60" s="36">
        <f>SUMIFS(СВЦЭМ!$C$33:$C$776,СВЦЭМ!$A$33:$A$776,$A60,СВЦЭМ!$B$33:$B$776,V$47)+'СЕТ СН'!$G$9+СВЦЭМ!$D$10+'СЕТ СН'!$G$6-'СЕТ СН'!$G$19</f>
        <v>964.22589328999993</v>
      </c>
      <c r="W60" s="36">
        <f>SUMIFS(СВЦЭМ!$C$33:$C$776,СВЦЭМ!$A$33:$A$776,$A60,СВЦЭМ!$B$33:$B$776,W$47)+'СЕТ СН'!$G$9+СВЦЭМ!$D$10+'СЕТ СН'!$G$6-'СЕТ СН'!$G$19</f>
        <v>989.33487245999993</v>
      </c>
      <c r="X60" s="36">
        <f>SUMIFS(СВЦЭМ!$C$33:$C$776,СВЦЭМ!$A$33:$A$776,$A60,СВЦЭМ!$B$33:$B$776,X$47)+'СЕТ СН'!$G$9+СВЦЭМ!$D$10+'СЕТ СН'!$G$6-'СЕТ СН'!$G$19</f>
        <v>986.33404150000001</v>
      </c>
      <c r="Y60" s="36">
        <f>SUMIFS(СВЦЭМ!$C$33:$C$776,СВЦЭМ!$A$33:$A$776,$A60,СВЦЭМ!$B$33:$B$776,Y$47)+'СЕТ СН'!$G$9+СВЦЭМ!$D$10+'СЕТ СН'!$G$6-'СЕТ СН'!$G$19</f>
        <v>1001.5784191</v>
      </c>
    </row>
    <row r="61" spans="1:25" ht="15.5" x14ac:dyDescent="0.25">
      <c r="A61" s="35">
        <f t="shared" si="1"/>
        <v>43844</v>
      </c>
      <c r="B61" s="36">
        <f>SUMIFS(СВЦЭМ!$C$33:$C$776,СВЦЭМ!$A$33:$A$776,$A61,СВЦЭМ!$B$33:$B$776,B$47)+'СЕТ СН'!$G$9+СВЦЭМ!$D$10+'СЕТ СН'!$G$6-'СЕТ СН'!$G$19</f>
        <v>1040.24566123</v>
      </c>
      <c r="C61" s="36">
        <f>SUMIFS(СВЦЭМ!$C$33:$C$776,СВЦЭМ!$A$33:$A$776,$A61,СВЦЭМ!$B$33:$B$776,C$47)+'СЕТ СН'!$G$9+СВЦЭМ!$D$10+'СЕТ СН'!$G$6-'СЕТ СН'!$G$19</f>
        <v>1052.9511548400001</v>
      </c>
      <c r="D61" s="36">
        <f>SUMIFS(СВЦЭМ!$C$33:$C$776,СВЦЭМ!$A$33:$A$776,$A61,СВЦЭМ!$B$33:$B$776,D$47)+'СЕТ СН'!$G$9+СВЦЭМ!$D$10+'СЕТ СН'!$G$6-'СЕТ СН'!$G$19</f>
        <v>1063.6970368899999</v>
      </c>
      <c r="E61" s="36">
        <f>SUMIFS(СВЦЭМ!$C$33:$C$776,СВЦЭМ!$A$33:$A$776,$A61,СВЦЭМ!$B$33:$B$776,E$47)+'СЕТ СН'!$G$9+СВЦЭМ!$D$10+'СЕТ СН'!$G$6-'СЕТ СН'!$G$19</f>
        <v>1071.6652743899999</v>
      </c>
      <c r="F61" s="36">
        <f>SUMIFS(СВЦЭМ!$C$33:$C$776,СВЦЭМ!$A$33:$A$776,$A61,СВЦЭМ!$B$33:$B$776,F$47)+'СЕТ СН'!$G$9+СВЦЭМ!$D$10+'СЕТ СН'!$G$6-'СЕТ СН'!$G$19</f>
        <v>1068.72804498</v>
      </c>
      <c r="G61" s="36">
        <f>SUMIFS(СВЦЭМ!$C$33:$C$776,СВЦЭМ!$A$33:$A$776,$A61,СВЦЭМ!$B$33:$B$776,G$47)+'СЕТ СН'!$G$9+СВЦЭМ!$D$10+'СЕТ СН'!$G$6-'СЕТ СН'!$G$19</f>
        <v>1054.4842703300001</v>
      </c>
      <c r="H61" s="36">
        <f>SUMIFS(СВЦЭМ!$C$33:$C$776,СВЦЭМ!$A$33:$A$776,$A61,СВЦЭМ!$B$33:$B$776,H$47)+'СЕТ СН'!$G$9+СВЦЭМ!$D$10+'СЕТ СН'!$G$6-'СЕТ СН'!$G$19</f>
        <v>1015.994065</v>
      </c>
      <c r="I61" s="36">
        <f>SUMIFS(СВЦЭМ!$C$33:$C$776,СВЦЭМ!$A$33:$A$776,$A61,СВЦЭМ!$B$33:$B$776,I$47)+'СЕТ СН'!$G$9+СВЦЭМ!$D$10+'СЕТ СН'!$G$6-'СЕТ СН'!$G$19</f>
        <v>998.43404320999991</v>
      </c>
      <c r="J61" s="36">
        <f>SUMIFS(СВЦЭМ!$C$33:$C$776,СВЦЭМ!$A$33:$A$776,$A61,СВЦЭМ!$B$33:$B$776,J$47)+'СЕТ СН'!$G$9+СВЦЭМ!$D$10+'СЕТ СН'!$G$6-'СЕТ СН'!$G$19</f>
        <v>969.83596295999996</v>
      </c>
      <c r="K61" s="36">
        <f>SUMIFS(СВЦЭМ!$C$33:$C$776,СВЦЭМ!$A$33:$A$776,$A61,СВЦЭМ!$B$33:$B$776,K$47)+'СЕТ СН'!$G$9+СВЦЭМ!$D$10+'СЕТ СН'!$G$6-'СЕТ СН'!$G$19</f>
        <v>965.53146683</v>
      </c>
      <c r="L61" s="36">
        <f>SUMIFS(СВЦЭМ!$C$33:$C$776,СВЦЭМ!$A$33:$A$776,$A61,СВЦЭМ!$B$33:$B$776,L$47)+'СЕТ СН'!$G$9+СВЦЭМ!$D$10+'СЕТ СН'!$G$6-'СЕТ СН'!$G$19</f>
        <v>963.39157383999998</v>
      </c>
      <c r="M61" s="36">
        <f>SUMIFS(СВЦЭМ!$C$33:$C$776,СВЦЭМ!$A$33:$A$776,$A61,СВЦЭМ!$B$33:$B$776,M$47)+'СЕТ СН'!$G$9+СВЦЭМ!$D$10+'СЕТ СН'!$G$6-'СЕТ СН'!$G$19</f>
        <v>979.36814228999992</v>
      </c>
      <c r="N61" s="36">
        <f>SUMIFS(СВЦЭМ!$C$33:$C$776,СВЦЭМ!$A$33:$A$776,$A61,СВЦЭМ!$B$33:$B$776,N$47)+'СЕТ СН'!$G$9+СВЦЭМ!$D$10+'СЕТ СН'!$G$6-'СЕТ СН'!$G$19</f>
        <v>1001.5823964599999</v>
      </c>
      <c r="O61" s="36">
        <f>SUMIFS(СВЦЭМ!$C$33:$C$776,СВЦЭМ!$A$33:$A$776,$A61,СВЦЭМ!$B$33:$B$776,O$47)+'СЕТ СН'!$G$9+СВЦЭМ!$D$10+'СЕТ СН'!$G$6-'СЕТ СН'!$G$19</f>
        <v>996.22627490000002</v>
      </c>
      <c r="P61" s="36">
        <f>SUMIFS(СВЦЭМ!$C$33:$C$776,СВЦЭМ!$A$33:$A$776,$A61,СВЦЭМ!$B$33:$B$776,P$47)+'СЕТ СН'!$G$9+СВЦЭМ!$D$10+'СЕТ СН'!$G$6-'СЕТ СН'!$G$19</f>
        <v>1005.0456402999999</v>
      </c>
      <c r="Q61" s="36">
        <f>SUMIFS(СВЦЭМ!$C$33:$C$776,СВЦЭМ!$A$33:$A$776,$A61,СВЦЭМ!$B$33:$B$776,Q$47)+'СЕТ СН'!$G$9+СВЦЭМ!$D$10+'СЕТ СН'!$G$6-'СЕТ СН'!$G$19</f>
        <v>1018.27603614</v>
      </c>
      <c r="R61" s="36">
        <f>SUMIFS(СВЦЭМ!$C$33:$C$776,СВЦЭМ!$A$33:$A$776,$A61,СВЦЭМ!$B$33:$B$776,R$47)+'СЕТ СН'!$G$9+СВЦЭМ!$D$10+'СЕТ СН'!$G$6-'СЕТ СН'!$G$19</f>
        <v>1023.4092618699999</v>
      </c>
      <c r="S61" s="36">
        <f>SUMIFS(СВЦЭМ!$C$33:$C$776,СВЦЭМ!$A$33:$A$776,$A61,СВЦЭМ!$B$33:$B$776,S$47)+'СЕТ СН'!$G$9+СВЦЭМ!$D$10+'СЕТ СН'!$G$6-'СЕТ СН'!$G$19</f>
        <v>1022.94365738</v>
      </c>
      <c r="T61" s="36">
        <f>SUMIFS(СВЦЭМ!$C$33:$C$776,СВЦЭМ!$A$33:$A$776,$A61,СВЦЭМ!$B$33:$B$776,T$47)+'СЕТ СН'!$G$9+СВЦЭМ!$D$10+'СЕТ СН'!$G$6-'СЕТ СН'!$G$19</f>
        <v>980.43964575999996</v>
      </c>
      <c r="U61" s="36">
        <f>SUMIFS(СВЦЭМ!$C$33:$C$776,СВЦЭМ!$A$33:$A$776,$A61,СВЦЭМ!$B$33:$B$776,U$47)+'СЕТ СН'!$G$9+СВЦЭМ!$D$10+'СЕТ СН'!$G$6-'СЕТ СН'!$G$19</f>
        <v>981.37347270999999</v>
      </c>
      <c r="V61" s="36">
        <f>SUMIFS(СВЦЭМ!$C$33:$C$776,СВЦЭМ!$A$33:$A$776,$A61,СВЦЭМ!$B$33:$B$776,V$47)+'СЕТ СН'!$G$9+СВЦЭМ!$D$10+'СЕТ СН'!$G$6-'СЕТ СН'!$G$19</f>
        <v>1005.29433635</v>
      </c>
      <c r="W61" s="36">
        <f>SUMIFS(СВЦЭМ!$C$33:$C$776,СВЦЭМ!$A$33:$A$776,$A61,СВЦЭМ!$B$33:$B$776,W$47)+'СЕТ СН'!$G$9+СВЦЭМ!$D$10+'СЕТ СН'!$G$6-'СЕТ СН'!$G$19</f>
        <v>1021.56461595</v>
      </c>
      <c r="X61" s="36">
        <f>SUMIFS(СВЦЭМ!$C$33:$C$776,СВЦЭМ!$A$33:$A$776,$A61,СВЦЭМ!$B$33:$B$776,X$47)+'СЕТ СН'!$G$9+СВЦЭМ!$D$10+'СЕТ СН'!$G$6-'СЕТ СН'!$G$19</f>
        <v>1024.32221323</v>
      </c>
      <c r="Y61" s="36">
        <f>SUMIFS(СВЦЭМ!$C$33:$C$776,СВЦЭМ!$A$33:$A$776,$A61,СВЦЭМ!$B$33:$B$776,Y$47)+'СЕТ СН'!$G$9+СВЦЭМ!$D$10+'СЕТ СН'!$G$6-'СЕТ СН'!$G$19</f>
        <v>1045.599209</v>
      </c>
    </row>
    <row r="62" spans="1:25" ht="15.5" x14ac:dyDescent="0.25">
      <c r="A62" s="35">
        <f t="shared" si="1"/>
        <v>43845</v>
      </c>
      <c r="B62" s="36">
        <f>SUMIFS(СВЦЭМ!$C$33:$C$776,СВЦЭМ!$A$33:$A$776,$A62,СВЦЭМ!$B$33:$B$776,B$47)+'СЕТ СН'!$G$9+СВЦЭМ!$D$10+'СЕТ СН'!$G$6-'СЕТ СН'!$G$19</f>
        <v>1065.9345780799999</v>
      </c>
      <c r="C62" s="36">
        <f>SUMIFS(СВЦЭМ!$C$33:$C$776,СВЦЭМ!$A$33:$A$776,$A62,СВЦЭМ!$B$33:$B$776,C$47)+'СЕТ СН'!$G$9+СВЦЭМ!$D$10+'СЕТ СН'!$G$6-'СЕТ СН'!$G$19</f>
        <v>1075.18774558</v>
      </c>
      <c r="D62" s="36">
        <f>SUMIFS(СВЦЭМ!$C$33:$C$776,СВЦЭМ!$A$33:$A$776,$A62,СВЦЭМ!$B$33:$B$776,D$47)+'СЕТ СН'!$G$9+СВЦЭМ!$D$10+'СЕТ СН'!$G$6-'СЕТ СН'!$G$19</f>
        <v>1077.6979297600001</v>
      </c>
      <c r="E62" s="36">
        <f>SUMIFS(СВЦЭМ!$C$33:$C$776,СВЦЭМ!$A$33:$A$776,$A62,СВЦЭМ!$B$33:$B$776,E$47)+'СЕТ СН'!$G$9+СВЦЭМ!$D$10+'СЕТ СН'!$G$6-'СЕТ СН'!$G$19</f>
        <v>1091.49707276</v>
      </c>
      <c r="F62" s="36">
        <f>SUMIFS(СВЦЭМ!$C$33:$C$776,СВЦЭМ!$A$33:$A$776,$A62,СВЦЭМ!$B$33:$B$776,F$47)+'СЕТ СН'!$G$9+СВЦЭМ!$D$10+'СЕТ СН'!$G$6-'СЕТ СН'!$G$19</f>
        <v>1075.2218579099999</v>
      </c>
      <c r="G62" s="36">
        <f>SUMIFS(СВЦЭМ!$C$33:$C$776,СВЦЭМ!$A$33:$A$776,$A62,СВЦЭМ!$B$33:$B$776,G$47)+'СЕТ СН'!$G$9+СВЦЭМ!$D$10+'СЕТ СН'!$G$6-'СЕТ СН'!$G$19</f>
        <v>1058.49768266</v>
      </c>
      <c r="H62" s="36">
        <f>SUMIFS(СВЦЭМ!$C$33:$C$776,СВЦЭМ!$A$33:$A$776,$A62,СВЦЭМ!$B$33:$B$776,H$47)+'СЕТ СН'!$G$9+СВЦЭМ!$D$10+'СЕТ СН'!$G$6-'СЕТ СН'!$G$19</f>
        <v>1013.7174810199999</v>
      </c>
      <c r="I62" s="36">
        <f>SUMIFS(СВЦЭМ!$C$33:$C$776,СВЦЭМ!$A$33:$A$776,$A62,СВЦЭМ!$B$33:$B$776,I$47)+'СЕТ СН'!$G$9+СВЦЭМ!$D$10+'СЕТ СН'!$G$6-'СЕТ СН'!$G$19</f>
        <v>997.54222228999993</v>
      </c>
      <c r="J62" s="36">
        <f>SUMIFS(СВЦЭМ!$C$33:$C$776,СВЦЭМ!$A$33:$A$776,$A62,СВЦЭМ!$B$33:$B$776,J$47)+'СЕТ СН'!$G$9+СВЦЭМ!$D$10+'СЕТ СН'!$G$6-'СЕТ СН'!$G$19</f>
        <v>978.52099021999993</v>
      </c>
      <c r="K62" s="36">
        <f>SUMIFS(СВЦЭМ!$C$33:$C$776,СВЦЭМ!$A$33:$A$776,$A62,СВЦЭМ!$B$33:$B$776,K$47)+'СЕТ СН'!$G$9+СВЦЭМ!$D$10+'СЕТ СН'!$G$6-'СЕТ СН'!$G$19</f>
        <v>970.54506823999998</v>
      </c>
      <c r="L62" s="36">
        <f>SUMIFS(СВЦЭМ!$C$33:$C$776,СВЦЭМ!$A$33:$A$776,$A62,СВЦЭМ!$B$33:$B$776,L$47)+'СЕТ СН'!$G$9+СВЦЭМ!$D$10+'СЕТ СН'!$G$6-'СЕТ СН'!$G$19</f>
        <v>967.50121320999995</v>
      </c>
      <c r="M62" s="36">
        <f>SUMIFS(СВЦЭМ!$C$33:$C$776,СВЦЭМ!$A$33:$A$776,$A62,СВЦЭМ!$B$33:$B$776,M$47)+'СЕТ СН'!$G$9+СВЦЭМ!$D$10+'СЕТ СН'!$G$6-'СЕТ СН'!$G$19</f>
        <v>996.18771483</v>
      </c>
      <c r="N62" s="36">
        <f>SUMIFS(СВЦЭМ!$C$33:$C$776,СВЦЭМ!$A$33:$A$776,$A62,СВЦЭМ!$B$33:$B$776,N$47)+'СЕТ СН'!$G$9+СВЦЭМ!$D$10+'СЕТ СН'!$G$6-'СЕТ СН'!$G$19</f>
        <v>1027.48522561</v>
      </c>
      <c r="O62" s="36">
        <f>SUMIFS(СВЦЭМ!$C$33:$C$776,СВЦЭМ!$A$33:$A$776,$A62,СВЦЭМ!$B$33:$B$776,O$47)+'СЕТ СН'!$G$9+СВЦЭМ!$D$10+'СЕТ СН'!$G$6-'СЕТ СН'!$G$19</f>
        <v>1026.66327406</v>
      </c>
      <c r="P62" s="36">
        <f>SUMIFS(СВЦЭМ!$C$33:$C$776,СВЦЭМ!$A$33:$A$776,$A62,СВЦЭМ!$B$33:$B$776,P$47)+'СЕТ СН'!$G$9+СВЦЭМ!$D$10+'СЕТ СН'!$G$6-'СЕТ СН'!$G$19</f>
        <v>1041.8886731600001</v>
      </c>
      <c r="Q62" s="36">
        <f>SUMIFS(СВЦЭМ!$C$33:$C$776,СВЦЭМ!$A$33:$A$776,$A62,СВЦЭМ!$B$33:$B$776,Q$47)+'СЕТ СН'!$G$9+СВЦЭМ!$D$10+'СЕТ СН'!$G$6-'СЕТ СН'!$G$19</f>
        <v>1053.83321022</v>
      </c>
      <c r="R62" s="36">
        <f>SUMIFS(СВЦЭМ!$C$33:$C$776,СВЦЭМ!$A$33:$A$776,$A62,СВЦЭМ!$B$33:$B$776,R$47)+'СЕТ СН'!$G$9+СВЦЭМ!$D$10+'СЕТ СН'!$G$6-'СЕТ СН'!$G$19</f>
        <v>1047.7347240900001</v>
      </c>
      <c r="S62" s="36">
        <f>SUMIFS(СВЦЭМ!$C$33:$C$776,СВЦЭМ!$A$33:$A$776,$A62,СВЦЭМ!$B$33:$B$776,S$47)+'СЕТ СН'!$G$9+СВЦЭМ!$D$10+'СЕТ СН'!$G$6-'СЕТ СН'!$G$19</f>
        <v>1025.9945756100001</v>
      </c>
      <c r="T62" s="36">
        <f>SUMIFS(СВЦЭМ!$C$33:$C$776,СВЦЭМ!$A$33:$A$776,$A62,СВЦЭМ!$B$33:$B$776,T$47)+'СЕТ СН'!$G$9+СВЦЭМ!$D$10+'СЕТ СН'!$G$6-'СЕТ СН'!$G$19</f>
        <v>973.24414959000001</v>
      </c>
      <c r="U62" s="36">
        <f>SUMIFS(СВЦЭМ!$C$33:$C$776,СВЦЭМ!$A$33:$A$776,$A62,СВЦЭМ!$B$33:$B$776,U$47)+'СЕТ СН'!$G$9+СВЦЭМ!$D$10+'СЕТ СН'!$G$6-'СЕТ СН'!$G$19</f>
        <v>971.75454639999998</v>
      </c>
      <c r="V62" s="36">
        <f>SUMIFS(СВЦЭМ!$C$33:$C$776,СВЦЭМ!$A$33:$A$776,$A62,СВЦЭМ!$B$33:$B$776,V$47)+'СЕТ СН'!$G$9+СВЦЭМ!$D$10+'СЕТ СН'!$G$6-'СЕТ СН'!$G$19</f>
        <v>997.90703517999998</v>
      </c>
      <c r="W62" s="36">
        <f>SUMIFS(СВЦЭМ!$C$33:$C$776,СВЦЭМ!$A$33:$A$776,$A62,СВЦЭМ!$B$33:$B$776,W$47)+'СЕТ СН'!$G$9+СВЦЭМ!$D$10+'СЕТ СН'!$G$6-'СЕТ СН'!$G$19</f>
        <v>1017.42465798</v>
      </c>
      <c r="X62" s="36">
        <f>SUMIFS(СВЦЭМ!$C$33:$C$776,СВЦЭМ!$A$33:$A$776,$A62,СВЦЭМ!$B$33:$B$776,X$47)+'СЕТ СН'!$G$9+СВЦЭМ!$D$10+'СЕТ СН'!$G$6-'СЕТ СН'!$G$19</f>
        <v>1023.05095175</v>
      </c>
      <c r="Y62" s="36">
        <f>SUMIFS(СВЦЭМ!$C$33:$C$776,СВЦЭМ!$A$33:$A$776,$A62,СВЦЭМ!$B$33:$B$776,Y$47)+'СЕТ СН'!$G$9+СВЦЭМ!$D$10+'СЕТ СН'!$G$6-'СЕТ СН'!$G$19</f>
        <v>1037.35922549</v>
      </c>
    </row>
    <row r="63" spans="1:25" ht="15.5" x14ac:dyDescent="0.25">
      <c r="A63" s="35">
        <f t="shared" si="1"/>
        <v>43846</v>
      </c>
      <c r="B63" s="36">
        <f>SUMIFS(СВЦЭМ!$C$33:$C$776,СВЦЭМ!$A$33:$A$776,$A63,СВЦЭМ!$B$33:$B$776,B$47)+'СЕТ СН'!$G$9+СВЦЭМ!$D$10+'СЕТ СН'!$G$6-'СЕТ СН'!$G$19</f>
        <v>1037.78304189</v>
      </c>
      <c r="C63" s="36">
        <f>SUMIFS(СВЦЭМ!$C$33:$C$776,СВЦЭМ!$A$33:$A$776,$A63,СВЦЭМ!$B$33:$B$776,C$47)+'СЕТ СН'!$G$9+СВЦЭМ!$D$10+'СЕТ СН'!$G$6-'СЕТ СН'!$G$19</f>
        <v>1050.89899982</v>
      </c>
      <c r="D63" s="36">
        <f>SUMIFS(СВЦЭМ!$C$33:$C$776,СВЦЭМ!$A$33:$A$776,$A63,СВЦЭМ!$B$33:$B$776,D$47)+'СЕТ СН'!$G$9+СВЦЭМ!$D$10+'СЕТ СН'!$G$6-'СЕТ СН'!$G$19</f>
        <v>1059.2795872900001</v>
      </c>
      <c r="E63" s="36">
        <f>SUMIFS(СВЦЭМ!$C$33:$C$776,СВЦЭМ!$A$33:$A$776,$A63,СВЦЭМ!$B$33:$B$776,E$47)+'СЕТ СН'!$G$9+СВЦЭМ!$D$10+'СЕТ СН'!$G$6-'СЕТ СН'!$G$19</f>
        <v>1072.6014311000001</v>
      </c>
      <c r="F63" s="36">
        <f>SUMIFS(СВЦЭМ!$C$33:$C$776,СВЦЭМ!$A$33:$A$776,$A63,СВЦЭМ!$B$33:$B$776,F$47)+'СЕТ СН'!$G$9+СВЦЭМ!$D$10+'СЕТ СН'!$G$6-'СЕТ СН'!$G$19</f>
        <v>1066.5485398400001</v>
      </c>
      <c r="G63" s="36">
        <f>SUMIFS(СВЦЭМ!$C$33:$C$776,СВЦЭМ!$A$33:$A$776,$A63,СВЦЭМ!$B$33:$B$776,G$47)+'СЕТ СН'!$G$9+СВЦЭМ!$D$10+'СЕТ СН'!$G$6-'СЕТ СН'!$G$19</f>
        <v>1032.5156037300001</v>
      </c>
      <c r="H63" s="36">
        <f>SUMIFS(СВЦЭМ!$C$33:$C$776,СВЦЭМ!$A$33:$A$776,$A63,СВЦЭМ!$B$33:$B$776,H$47)+'СЕТ СН'!$G$9+СВЦЭМ!$D$10+'СЕТ СН'!$G$6-'СЕТ СН'!$G$19</f>
        <v>990.24708151999994</v>
      </c>
      <c r="I63" s="36">
        <f>SUMIFS(СВЦЭМ!$C$33:$C$776,СВЦЭМ!$A$33:$A$776,$A63,СВЦЭМ!$B$33:$B$776,I$47)+'СЕТ СН'!$G$9+СВЦЭМ!$D$10+'СЕТ СН'!$G$6-'СЕТ СН'!$G$19</f>
        <v>990.76532806</v>
      </c>
      <c r="J63" s="36">
        <f>SUMIFS(СВЦЭМ!$C$33:$C$776,СВЦЭМ!$A$33:$A$776,$A63,СВЦЭМ!$B$33:$B$776,J$47)+'СЕТ СН'!$G$9+СВЦЭМ!$D$10+'СЕТ СН'!$G$6-'СЕТ СН'!$G$19</f>
        <v>969.53690039999992</v>
      </c>
      <c r="K63" s="36">
        <f>SUMIFS(СВЦЭМ!$C$33:$C$776,СВЦЭМ!$A$33:$A$776,$A63,СВЦЭМ!$B$33:$B$776,K$47)+'СЕТ СН'!$G$9+СВЦЭМ!$D$10+'СЕТ СН'!$G$6-'СЕТ СН'!$G$19</f>
        <v>982.00605101999997</v>
      </c>
      <c r="L63" s="36">
        <f>SUMIFS(СВЦЭМ!$C$33:$C$776,СВЦЭМ!$A$33:$A$776,$A63,СВЦЭМ!$B$33:$B$776,L$47)+'СЕТ СН'!$G$9+СВЦЭМ!$D$10+'СЕТ СН'!$G$6-'СЕТ СН'!$G$19</f>
        <v>987.24081056</v>
      </c>
      <c r="M63" s="36">
        <f>SUMIFS(СВЦЭМ!$C$33:$C$776,СВЦЭМ!$A$33:$A$776,$A63,СВЦЭМ!$B$33:$B$776,M$47)+'СЕТ СН'!$G$9+СВЦЭМ!$D$10+'СЕТ СН'!$G$6-'СЕТ СН'!$G$19</f>
        <v>1004.1582748799999</v>
      </c>
      <c r="N63" s="36">
        <f>SUMIFS(СВЦЭМ!$C$33:$C$776,СВЦЭМ!$A$33:$A$776,$A63,СВЦЭМ!$B$33:$B$776,N$47)+'СЕТ СН'!$G$9+СВЦЭМ!$D$10+'СЕТ СН'!$G$6-'СЕТ СН'!$G$19</f>
        <v>1014.5568843</v>
      </c>
      <c r="O63" s="36">
        <f>SUMIFS(СВЦЭМ!$C$33:$C$776,СВЦЭМ!$A$33:$A$776,$A63,СВЦЭМ!$B$33:$B$776,O$47)+'СЕТ СН'!$G$9+СВЦЭМ!$D$10+'СЕТ СН'!$G$6-'СЕТ СН'!$G$19</f>
        <v>1027.5620994000001</v>
      </c>
      <c r="P63" s="36">
        <f>SUMIFS(СВЦЭМ!$C$33:$C$776,СВЦЭМ!$A$33:$A$776,$A63,СВЦЭМ!$B$33:$B$776,P$47)+'СЕТ СН'!$G$9+СВЦЭМ!$D$10+'СЕТ СН'!$G$6-'СЕТ СН'!$G$19</f>
        <v>1039.0394702599999</v>
      </c>
      <c r="Q63" s="36">
        <f>SUMIFS(СВЦЭМ!$C$33:$C$776,СВЦЭМ!$A$33:$A$776,$A63,СВЦЭМ!$B$33:$B$776,Q$47)+'СЕТ СН'!$G$9+СВЦЭМ!$D$10+'СЕТ СН'!$G$6-'СЕТ СН'!$G$19</f>
        <v>1045.7515432299999</v>
      </c>
      <c r="R63" s="36">
        <f>SUMIFS(СВЦЭМ!$C$33:$C$776,СВЦЭМ!$A$33:$A$776,$A63,СВЦЭМ!$B$33:$B$776,R$47)+'СЕТ СН'!$G$9+СВЦЭМ!$D$10+'СЕТ СН'!$G$6-'СЕТ СН'!$G$19</f>
        <v>1035.6788021699999</v>
      </c>
      <c r="S63" s="36">
        <f>SUMIFS(СВЦЭМ!$C$33:$C$776,СВЦЭМ!$A$33:$A$776,$A63,СВЦЭМ!$B$33:$B$776,S$47)+'СЕТ СН'!$G$9+СВЦЭМ!$D$10+'СЕТ СН'!$G$6-'СЕТ СН'!$G$19</f>
        <v>1023.21863408</v>
      </c>
      <c r="T63" s="36">
        <f>SUMIFS(СВЦЭМ!$C$33:$C$776,СВЦЭМ!$A$33:$A$776,$A63,СВЦЭМ!$B$33:$B$776,T$47)+'СЕТ СН'!$G$9+СВЦЭМ!$D$10+'СЕТ СН'!$G$6-'СЕТ СН'!$G$19</f>
        <v>978.52448038</v>
      </c>
      <c r="U63" s="36">
        <f>SUMIFS(СВЦЭМ!$C$33:$C$776,СВЦЭМ!$A$33:$A$776,$A63,СВЦЭМ!$B$33:$B$776,U$47)+'СЕТ СН'!$G$9+СВЦЭМ!$D$10+'СЕТ СН'!$G$6-'СЕТ СН'!$G$19</f>
        <v>1006.54186138</v>
      </c>
      <c r="V63" s="36">
        <f>SUMIFS(СВЦЭМ!$C$33:$C$776,СВЦЭМ!$A$33:$A$776,$A63,СВЦЭМ!$B$33:$B$776,V$47)+'СЕТ СН'!$G$9+СВЦЭМ!$D$10+'СЕТ СН'!$G$6-'СЕТ СН'!$G$19</f>
        <v>1028.11866874</v>
      </c>
      <c r="W63" s="36">
        <f>SUMIFS(СВЦЭМ!$C$33:$C$776,СВЦЭМ!$A$33:$A$776,$A63,СВЦЭМ!$B$33:$B$776,W$47)+'СЕТ СН'!$G$9+СВЦЭМ!$D$10+'СЕТ СН'!$G$6-'СЕТ СН'!$G$19</f>
        <v>1045.4328412699999</v>
      </c>
      <c r="X63" s="36">
        <f>SUMIFS(СВЦЭМ!$C$33:$C$776,СВЦЭМ!$A$33:$A$776,$A63,СВЦЭМ!$B$33:$B$776,X$47)+'СЕТ СН'!$G$9+СВЦЭМ!$D$10+'СЕТ СН'!$G$6-'СЕТ СН'!$G$19</f>
        <v>1040.1706900700001</v>
      </c>
      <c r="Y63" s="36">
        <f>SUMIFS(СВЦЭМ!$C$33:$C$776,СВЦЭМ!$A$33:$A$776,$A63,СВЦЭМ!$B$33:$B$776,Y$47)+'СЕТ СН'!$G$9+СВЦЭМ!$D$10+'СЕТ СН'!$G$6-'СЕТ СН'!$G$19</f>
        <v>1038.28442438</v>
      </c>
    </row>
    <row r="64" spans="1:25" ht="15.5" x14ac:dyDescent="0.25">
      <c r="A64" s="35">
        <f t="shared" si="1"/>
        <v>43847</v>
      </c>
      <c r="B64" s="36">
        <f>SUMIFS(СВЦЭМ!$C$33:$C$776,СВЦЭМ!$A$33:$A$776,$A64,СВЦЭМ!$B$33:$B$776,B$47)+'СЕТ СН'!$G$9+СВЦЭМ!$D$10+'СЕТ СН'!$G$6-'СЕТ СН'!$G$19</f>
        <v>1030.3639293599999</v>
      </c>
      <c r="C64" s="36">
        <f>SUMIFS(СВЦЭМ!$C$33:$C$776,СВЦЭМ!$A$33:$A$776,$A64,СВЦЭМ!$B$33:$B$776,C$47)+'СЕТ СН'!$G$9+СВЦЭМ!$D$10+'СЕТ СН'!$G$6-'СЕТ СН'!$G$19</f>
        <v>1053.0854328099999</v>
      </c>
      <c r="D64" s="36">
        <f>SUMIFS(СВЦЭМ!$C$33:$C$776,СВЦЭМ!$A$33:$A$776,$A64,СВЦЭМ!$B$33:$B$776,D$47)+'СЕТ СН'!$G$9+СВЦЭМ!$D$10+'СЕТ СН'!$G$6-'СЕТ СН'!$G$19</f>
        <v>1063.18736401</v>
      </c>
      <c r="E64" s="36">
        <f>SUMIFS(СВЦЭМ!$C$33:$C$776,СВЦЭМ!$A$33:$A$776,$A64,СВЦЭМ!$B$33:$B$776,E$47)+'СЕТ СН'!$G$9+СВЦЭМ!$D$10+'СЕТ СН'!$G$6-'СЕТ СН'!$G$19</f>
        <v>1052.7127824500001</v>
      </c>
      <c r="F64" s="36">
        <f>SUMIFS(СВЦЭМ!$C$33:$C$776,СВЦЭМ!$A$33:$A$776,$A64,СВЦЭМ!$B$33:$B$776,F$47)+'СЕТ СН'!$G$9+СВЦЭМ!$D$10+'СЕТ СН'!$G$6-'СЕТ СН'!$G$19</f>
        <v>1044.2219089600001</v>
      </c>
      <c r="G64" s="36">
        <f>SUMIFS(СВЦЭМ!$C$33:$C$776,СВЦЭМ!$A$33:$A$776,$A64,СВЦЭМ!$B$33:$B$776,G$47)+'СЕТ СН'!$G$9+СВЦЭМ!$D$10+'СЕТ СН'!$G$6-'СЕТ СН'!$G$19</f>
        <v>1044.16591653</v>
      </c>
      <c r="H64" s="36">
        <f>SUMIFS(СВЦЭМ!$C$33:$C$776,СВЦЭМ!$A$33:$A$776,$A64,СВЦЭМ!$B$33:$B$776,H$47)+'СЕТ СН'!$G$9+СВЦЭМ!$D$10+'СЕТ СН'!$G$6-'СЕТ СН'!$G$19</f>
        <v>1009.2401178699999</v>
      </c>
      <c r="I64" s="36">
        <f>SUMIFS(СВЦЭМ!$C$33:$C$776,СВЦЭМ!$A$33:$A$776,$A64,СВЦЭМ!$B$33:$B$776,I$47)+'СЕТ СН'!$G$9+СВЦЭМ!$D$10+'СЕТ СН'!$G$6-'СЕТ СН'!$G$19</f>
        <v>998.74534793999999</v>
      </c>
      <c r="J64" s="36">
        <f>SUMIFS(СВЦЭМ!$C$33:$C$776,СВЦЭМ!$A$33:$A$776,$A64,СВЦЭМ!$B$33:$B$776,J$47)+'СЕТ СН'!$G$9+СВЦЭМ!$D$10+'СЕТ СН'!$G$6-'СЕТ СН'!$G$19</f>
        <v>973.68009336</v>
      </c>
      <c r="K64" s="36">
        <f>SUMIFS(СВЦЭМ!$C$33:$C$776,СВЦЭМ!$A$33:$A$776,$A64,СВЦЭМ!$B$33:$B$776,K$47)+'СЕТ СН'!$G$9+СВЦЭМ!$D$10+'СЕТ СН'!$G$6-'СЕТ СН'!$G$19</f>
        <v>964.16505591999999</v>
      </c>
      <c r="L64" s="36">
        <f>SUMIFS(СВЦЭМ!$C$33:$C$776,СВЦЭМ!$A$33:$A$776,$A64,СВЦЭМ!$B$33:$B$776,L$47)+'СЕТ СН'!$G$9+СВЦЭМ!$D$10+'СЕТ СН'!$G$6-'СЕТ СН'!$G$19</f>
        <v>966.60472312999991</v>
      </c>
      <c r="M64" s="36">
        <f>SUMIFS(СВЦЭМ!$C$33:$C$776,СВЦЭМ!$A$33:$A$776,$A64,СВЦЭМ!$B$33:$B$776,M$47)+'СЕТ СН'!$G$9+СВЦЭМ!$D$10+'СЕТ СН'!$G$6-'СЕТ СН'!$G$19</f>
        <v>988.26441780999994</v>
      </c>
      <c r="N64" s="36">
        <f>SUMIFS(СВЦЭМ!$C$33:$C$776,СВЦЭМ!$A$33:$A$776,$A64,СВЦЭМ!$B$33:$B$776,N$47)+'СЕТ СН'!$G$9+СВЦЭМ!$D$10+'СЕТ СН'!$G$6-'СЕТ СН'!$G$19</f>
        <v>1003.01117661</v>
      </c>
      <c r="O64" s="36">
        <f>SUMIFS(СВЦЭМ!$C$33:$C$776,СВЦЭМ!$A$33:$A$776,$A64,СВЦЭМ!$B$33:$B$776,O$47)+'СЕТ СН'!$G$9+СВЦЭМ!$D$10+'СЕТ СН'!$G$6-'СЕТ СН'!$G$19</f>
        <v>1014.5938085499999</v>
      </c>
      <c r="P64" s="36">
        <f>SUMIFS(СВЦЭМ!$C$33:$C$776,СВЦЭМ!$A$33:$A$776,$A64,СВЦЭМ!$B$33:$B$776,P$47)+'СЕТ СН'!$G$9+СВЦЭМ!$D$10+'СЕТ СН'!$G$6-'СЕТ СН'!$G$19</f>
        <v>1025.9667149300001</v>
      </c>
      <c r="Q64" s="36">
        <f>SUMIFS(СВЦЭМ!$C$33:$C$776,СВЦЭМ!$A$33:$A$776,$A64,СВЦЭМ!$B$33:$B$776,Q$47)+'СЕТ СН'!$G$9+СВЦЭМ!$D$10+'СЕТ СН'!$G$6-'СЕТ СН'!$G$19</f>
        <v>1037.9813300600001</v>
      </c>
      <c r="R64" s="36">
        <f>SUMIFS(СВЦЭМ!$C$33:$C$776,СВЦЭМ!$A$33:$A$776,$A64,СВЦЭМ!$B$33:$B$776,R$47)+'СЕТ СН'!$G$9+СВЦЭМ!$D$10+'СЕТ СН'!$G$6-'СЕТ СН'!$G$19</f>
        <v>1021.37463454</v>
      </c>
      <c r="S64" s="36">
        <f>SUMIFS(СВЦЭМ!$C$33:$C$776,СВЦЭМ!$A$33:$A$776,$A64,СВЦЭМ!$B$33:$B$776,S$47)+'СЕТ СН'!$G$9+СВЦЭМ!$D$10+'СЕТ СН'!$G$6-'СЕТ СН'!$G$19</f>
        <v>1010.6173993599999</v>
      </c>
      <c r="T64" s="36">
        <f>SUMIFS(СВЦЭМ!$C$33:$C$776,СВЦЭМ!$A$33:$A$776,$A64,СВЦЭМ!$B$33:$B$776,T$47)+'СЕТ СН'!$G$9+СВЦЭМ!$D$10+'СЕТ СН'!$G$6-'СЕТ СН'!$G$19</f>
        <v>964.98465074000001</v>
      </c>
      <c r="U64" s="36">
        <f>SUMIFS(СВЦЭМ!$C$33:$C$776,СВЦЭМ!$A$33:$A$776,$A64,СВЦЭМ!$B$33:$B$776,U$47)+'СЕТ СН'!$G$9+СВЦЭМ!$D$10+'СЕТ СН'!$G$6-'СЕТ СН'!$G$19</f>
        <v>966.74030358999994</v>
      </c>
      <c r="V64" s="36">
        <f>SUMIFS(СВЦЭМ!$C$33:$C$776,СВЦЭМ!$A$33:$A$776,$A64,СВЦЭМ!$B$33:$B$776,V$47)+'СЕТ СН'!$G$9+СВЦЭМ!$D$10+'СЕТ СН'!$G$6-'СЕТ СН'!$G$19</f>
        <v>995.40543972</v>
      </c>
      <c r="W64" s="36">
        <f>SUMIFS(СВЦЭМ!$C$33:$C$776,СВЦЭМ!$A$33:$A$776,$A64,СВЦЭМ!$B$33:$B$776,W$47)+'СЕТ СН'!$G$9+СВЦЭМ!$D$10+'СЕТ СН'!$G$6-'СЕТ СН'!$G$19</f>
        <v>1005.02647612</v>
      </c>
      <c r="X64" s="36">
        <f>SUMIFS(СВЦЭМ!$C$33:$C$776,СВЦЭМ!$A$33:$A$776,$A64,СВЦЭМ!$B$33:$B$776,X$47)+'СЕТ СН'!$G$9+СВЦЭМ!$D$10+'СЕТ СН'!$G$6-'СЕТ СН'!$G$19</f>
        <v>1004.8449001299999</v>
      </c>
      <c r="Y64" s="36">
        <f>SUMIFS(СВЦЭМ!$C$33:$C$776,СВЦЭМ!$A$33:$A$776,$A64,СВЦЭМ!$B$33:$B$776,Y$47)+'СЕТ СН'!$G$9+СВЦЭМ!$D$10+'СЕТ СН'!$G$6-'СЕТ СН'!$G$19</f>
        <v>1019.6866358699999</v>
      </c>
    </row>
    <row r="65" spans="1:27" ht="15.5" x14ac:dyDescent="0.25">
      <c r="A65" s="35">
        <f t="shared" si="1"/>
        <v>43848</v>
      </c>
      <c r="B65" s="36">
        <f>SUMIFS(СВЦЭМ!$C$33:$C$776,СВЦЭМ!$A$33:$A$776,$A65,СВЦЭМ!$B$33:$B$776,B$47)+'СЕТ СН'!$G$9+СВЦЭМ!$D$10+'СЕТ СН'!$G$6-'СЕТ СН'!$G$19</f>
        <v>1022.19484976</v>
      </c>
      <c r="C65" s="36">
        <f>SUMIFS(СВЦЭМ!$C$33:$C$776,СВЦЭМ!$A$33:$A$776,$A65,СВЦЭМ!$B$33:$B$776,C$47)+'СЕТ СН'!$G$9+СВЦЭМ!$D$10+'СЕТ СН'!$G$6-'СЕТ СН'!$G$19</f>
        <v>1063.8811944300001</v>
      </c>
      <c r="D65" s="36">
        <f>SUMIFS(СВЦЭМ!$C$33:$C$776,СВЦЭМ!$A$33:$A$776,$A65,СВЦЭМ!$B$33:$B$776,D$47)+'СЕТ СН'!$G$9+СВЦЭМ!$D$10+'СЕТ СН'!$G$6-'СЕТ СН'!$G$19</f>
        <v>1082.8824837</v>
      </c>
      <c r="E65" s="36">
        <f>SUMIFS(СВЦЭМ!$C$33:$C$776,СВЦЭМ!$A$33:$A$776,$A65,СВЦЭМ!$B$33:$B$776,E$47)+'СЕТ СН'!$G$9+СВЦЭМ!$D$10+'СЕТ СН'!$G$6-'СЕТ СН'!$G$19</f>
        <v>1082.12924421</v>
      </c>
      <c r="F65" s="36">
        <f>SUMIFS(СВЦЭМ!$C$33:$C$776,СВЦЭМ!$A$33:$A$776,$A65,СВЦЭМ!$B$33:$B$776,F$47)+'СЕТ СН'!$G$9+СВЦЭМ!$D$10+'СЕТ СН'!$G$6-'СЕТ СН'!$G$19</f>
        <v>1050.8488980100001</v>
      </c>
      <c r="G65" s="36">
        <f>SUMIFS(СВЦЭМ!$C$33:$C$776,СВЦЭМ!$A$33:$A$776,$A65,СВЦЭМ!$B$33:$B$776,G$47)+'СЕТ СН'!$G$9+СВЦЭМ!$D$10+'СЕТ СН'!$G$6-'СЕТ СН'!$G$19</f>
        <v>1041.2297053300001</v>
      </c>
      <c r="H65" s="36">
        <f>SUMIFS(СВЦЭМ!$C$33:$C$776,СВЦЭМ!$A$33:$A$776,$A65,СВЦЭМ!$B$33:$B$776,H$47)+'СЕТ СН'!$G$9+СВЦЭМ!$D$10+'СЕТ СН'!$G$6-'СЕТ СН'!$G$19</f>
        <v>1016.5642281099999</v>
      </c>
      <c r="I65" s="36">
        <f>SUMIFS(СВЦЭМ!$C$33:$C$776,СВЦЭМ!$A$33:$A$776,$A65,СВЦЭМ!$B$33:$B$776,I$47)+'СЕТ СН'!$G$9+СВЦЭМ!$D$10+'СЕТ СН'!$G$6-'СЕТ СН'!$G$19</f>
        <v>982.73684665999997</v>
      </c>
      <c r="J65" s="36">
        <f>SUMIFS(СВЦЭМ!$C$33:$C$776,СВЦЭМ!$A$33:$A$776,$A65,СВЦЭМ!$B$33:$B$776,J$47)+'СЕТ СН'!$G$9+СВЦЭМ!$D$10+'СЕТ СН'!$G$6-'СЕТ СН'!$G$19</f>
        <v>971.66537339000001</v>
      </c>
      <c r="K65" s="36">
        <f>SUMIFS(СВЦЭМ!$C$33:$C$776,СВЦЭМ!$A$33:$A$776,$A65,СВЦЭМ!$B$33:$B$776,K$47)+'СЕТ СН'!$G$9+СВЦЭМ!$D$10+'СЕТ СН'!$G$6-'СЕТ СН'!$G$19</f>
        <v>971.54315625999993</v>
      </c>
      <c r="L65" s="36">
        <f>SUMIFS(СВЦЭМ!$C$33:$C$776,СВЦЭМ!$A$33:$A$776,$A65,СВЦЭМ!$B$33:$B$776,L$47)+'СЕТ СН'!$G$9+СВЦЭМ!$D$10+'СЕТ СН'!$G$6-'СЕТ СН'!$G$19</f>
        <v>978.07589916999996</v>
      </c>
      <c r="M65" s="36">
        <f>SUMIFS(СВЦЭМ!$C$33:$C$776,СВЦЭМ!$A$33:$A$776,$A65,СВЦЭМ!$B$33:$B$776,M$47)+'СЕТ СН'!$G$9+СВЦЭМ!$D$10+'СЕТ СН'!$G$6-'СЕТ СН'!$G$19</f>
        <v>984.01715806999994</v>
      </c>
      <c r="N65" s="36">
        <f>SUMIFS(СВЦЭМ!$C$33:$C$776,СВЦЭМ!$A$33:$A$776,$A65,СВЦЭМ!$B$33:$B$776,N$47)+'СЕТ СН'!$G$9+СВЦЭМ!$D$10+'СЕТ СН'!$G$6-'СЕТ СН'!$G$19</f>
        <v>994.94004436</v>
      </c>
      <c r="O65" s="36">
        <f>SUMIFS(СВЦЭМ!$C$33:$C$776,СВЦЭМ!$A$33:$A$776,$A65,СВЦЭМ!$B$33:$B$776,O$47)+'СЕТ СН'!$G$9+СВЦЭМ!$D$10+'СЕТ СН'!$G$6-'СЕТ СН'!$G$19</f>
        <v>998.55858940999997</v>
      </c>
      <c r="P65" s="36">
        <f>SUMIFS(СВЦЭМ!$C$33:$C$776,СВЦЭМ!$A$33:$A$776,$A65,СВЦЭМ!$B$33:$B$776,P$47)+'СЕТ СН'!$G$9+СВЦЭМ!$D$10+'СЕТ СН'!$G$6-'СЕТ СН'!$G$19</f>
        <v>1017.02820717</v>
      </c>
      <c r="Q65" s="36">
        <f>SUMIFS(СВЦЭМ!$C$33:$C$776,СВЦЭМ!$A$33:$A$776,$A65,СВЦЭМ!$B$33:$B$776,Q$47)+'СЕТ СН'!$G$9+СВЦЭМ!$D$10+'СЕТ СН'!$G$6-'СЕТ СН'!$G$19</f>
        <v>1027.02436235</v>
      </c>
      <c r="R65" s="36">
        <f>SUMIFS(СВЦЭМ!$C$33:$C$776,СВЦЭМ!$A$33:$A$776,$A65,СВЦЭМ!$B$33:$B$776,R$47)+'СЕТ СН'!$G$9+СВЦЭМ!$D$10+'СЕТ СН'!$G$6-'СЕТ СН'!$G$19</f>
        <v>1012.422154</v>
      </c>
      <c r="S65" s="36">
        <f>SUMIFS(СВЦЭМ!$C$33:$C$776,СВЦЭМ!$A$33:$A$776,$A65,СВЦЭМ!$B$33:$B$776,S$47)+'СЕТ СН'!$G$9+СВЦЭМ!$D$10+'СЕТ СН'!$G$6-'СЕТ СН'!$G$19</f>
        <v>998.57053317999998</v>
      </c>
      <c r="T65" s="36">
        <f>SUMIFS(СВЦЭМ!$C$33:$C$776,СВЦЭМ!$A$33:$A$776,$A65,СВЦЭМ!$B$33:$B$776,T$47)+'СЕТ СН'!$G$9+СВЦЭМ!$D$10+'СЕТ СН'!$G$6-'СЕТ СН'!$G$19</f>
        <v>989.75422493999997</v>
      </c>
      <c r="U65" s="36">
        <f>SUMIFS(СВЦЭМ!$C$33:$C$776,СВЦЭМ!$A$33:$A$776,$A65,СВЦЭМ!$B$33:$B$776,U$47)+'СЕТ СН'!$G$9+СВЦЭМ!$D$10+'СЕТ СН'!$G$6-'СЕТ СН'!$G$19</f>
        <v>1007.6380084</v>
      </c>
      <c r="V65" s="36">
        <f>SUMIFS(СВЦЭМ!$C$33:$C$776,СВЦЭМ!$A$33:$A$776,$A65,СВЦЭМ!$B$33:$B$776,V$47)+'СЕТ СН'!$G$9+СВЦЭМ!$D$10+'СЕТ СН'!$G$6-'СЕТ СН'!$G$19</f>
        <v>1008.0454159899999</v>
      </c>
      <c r="W65" s="36">
        <f>SUMIFS(СВЦЭМ!$C$33:$C$776,СВЦЭМ!$A$33:$A$776,$A65,СВЦЭМ!$B$33:$B$776,W$47)+'СЕТ СН'!$G$9+СВЦЭМ!$D$10+'СЕТ СН'!$G$6-'СЕТ СН'!$G$19</f>
        <v>1005.1782151899999</v>
      </c>
      <c r="X65" s="36">
        <f>SUMIFS(СВЦЭМ!$C$33:$C$776,СВЦЭМ!$A$33:$A$776,$A65,СВЦЭМ!$B$33:$B$776,X$47)+'СЕТ СН'!$G$9+СВЦЭМ!$D$10+'СЕТ СН'!$G$6-'СЕТ СН'!$G$19</f>
        <v>1006.710642</v>
      </c>
      <c r="Y65" s="36">
        <f>SUMIFS(СВЦЭМ!$C$33:$C$776,СВЦЭМ!$A$33:$A$776,$A65,СВЦЭМ!$B$33:$B$776,Y$47)+'СЕТ СН'!$G$9+СВЦЭМ!$D$10+'СЕТ СН'!$G$6-'СЕТ СН'!$G$19</f>
        <v>1024.0524485799999</v>
      </c>
    </row>
    <row r="66" spans="1:27" ht="15.5" x14ac:dyDescent="0.25">
      <c r="A66" s="35">
        <f t="shared" si="1"/>
        <v>43849</v>
      </c>
      <c r="B66" s="36">
        <f>SUMIFS(СВЦЭМ!$C$33:$C$776,СВЦЭМ!$A$33:$A$776,$A66,СВЦЭМ!$B$33:$B$776,B$47)+'СЕТ СН'!$G$9+СВЦЭМ!$D$10+'СЕТ СН'!$G$6-'СЕТ СН'!$G$19</f>
        <v>1031.67901495</v>
      </c>
      <c r="C66" s="36">
        <f>SUMIFS(СВЦЭМ!$C$33:$C$776,СВЦЭМ!$A$33:$A$776,$A66,СВЦЭМ!$B$33:$B$776,C$47)+'СЕТ СН'!$G$9+СВЦЭМ!$D$10+'СЕТ СН'!$G$6-'СЕТ СН'!$G$19</f>
        <v>1043.34780196</v>
      </c>
      <c r="D66" s="36">
        <f>SUMIFS(СВЦЭМ!$C$33:$C$776,СВЦЭМ!$A$33:$A$776,$A66,СВЦЭМ!$B$33:$B$776,D$47)+'СЕТ СН'!$G$9+СВЦЭМ!$D$10+'СЕТ СН'!$G$6-'СЕТ СН'!$G$19</f>
        <v>1058.23073421</v>
      </c>
      <c r="E66" s="36">
        <f>SUMIFS(СВЦЭМ!$C$33:$C$776,СВЦЭМ!$A$33:$A$776,$A66,СВЦЭМ!$B$33:$B$776,E$47)+'СЕТ СН'!$G$9+СВЦЭМ!$D$10+'СЕТ СН'!$G$6-'СЕТ СН'!$G$19</f>
        <v>1068.6807490000001</v>
      </c>
      <c r="F66" s="36">
        <f>SUMIFS(СВЦЭМ!$C$33:$C$776,СВЦЭМ!$A$33:$A$776,$A66,СВЦЭМ!$B$33:$B$776,F$47)+'СЕТ СН'!$G$9+СВЦЭМ!$D$10+'СЕТ СН'!$G$6-'СЕТ СН'!$G$19</f>
        <v>1058.70865809</v>
      </c>
      <c r="G66" s="36">
        <f>SUMIFS(СВЦЭМ!$C$33:$C$776,СВЦЭМ!$A$33:$A$776,$A66,СВЦЭМ!$B$33:$B$776,G$47)+'СЕТ СН'!$G$9+СВЦЭМ!$D$10+'СЕТ СН'!$G$6-'СЕТ СН'!$G$19</f>
        <v>1063.2299179199999</v>
      </c>
      <c r="H66" s="36">
        <f>SUMIFS(СВЦЭМ!$C$33:$C$776,СВЦЭМ!$A$33:$A$776,$A66,СВЦЭМ!$B$33:$B$776,H$47)+'СЕТ СН'!$G$9+СВЦЭМ!$D$10+'СЕТ СН'!$G$6-'СЕТ СН'!$G$19</f>
        <v>1041.4660156</v>
      </c>
      <c r="I66" s="36">
        <f>SUMIFS(СВЦЭМ!$C$33:$C$776,СВЦЭМ!$A$33:$A$776,$A66,СВЦЭМ!$B$33:$B$776,I$47)+'СЕТ СН'!$G$9+СВЦЭМ!$D$10+'СЕТ СН'!$G$6-'СЕТ СН'!$G$19</f>
        <v>1014.32018122</v>
      </c>
      <c r="J66" s="36">
        <f>SUMIFS(СВЦЭМ!$C$33:$C$776,СВЦЭМ!$A$33:$A$776,$A66,СВЦЭМ!$B$33:$B$776,J$47)+'СЕТ СН'!$G$9+СВЦЭМ!$D$10+'СЕТ СН'!$G$6-'СЕТ СН'!$G$19</f>
        <v>1009.25716975</v>
      </c>
      <c r="K66" s="36">
        <f>SUMIFS(СВЦЭМ!$C$33:$C$776,СВЦЭМ!$A$33:$A$776,$A66,СВЦЭМ!$B$33:$B$776,K$47)+'СЕТ СН'!$G$9+СВЦЭМ!$D$10+'СЕТ СН'!$G$6-'СЕТ СН'!$G$19</f>
        <v>979.95872868999993</v>
      </c>
      <c r="L66" s="36">
        <f>SUMIFS(СВЦЭМ!$C$33:$C$776,СВЦЭМ!$A$33:$A$776,$A66,СВЦЭМ!$B$33:$B$776,L$47)+'СЕТ СН'!$G$9+СВЦЭМ!$D$10+'СЕТ СН'!$G$6-'СЕТ СН'!$G$19</f>
        <v>979.66273990999991</v>
      </c>
      <c r="M66" s="36">
        <f>SUMIFS(СВЦЭМ!$C$33:$C$776,СВЦЭМ!$A$33:$A$776,$A66,СВЦЭМ!$B$33:$B$776,M$47)+'СЕТ СН'!$G$9+СВЦЭМ!$D$10+'СЕТ СН'!$G$6-'СЕТ СН'!$G$19</f>
        <v>980.82787139999994</v>
      </c>
      <c r="N66" s="36">
        <f>SUMIFS(СВЦЭМ!$C$33:$C$776,СВЦЭМ!$A$33:$A$776,$A66,СВЦЭМ!$B$33:$B$776,N$47)+'СЕТ СН'!$G$9+СВЦЭМ!$D$10+'СЕТ СН'!$G$6-'СЕТ СН'!$G$19</f>
        <v>989.38696816999993</v>
      </c>
      <c r="O66" s="36">
        <f>SUMIFS(СВЦЭМ!$C$33:$C$776,СВЦЭМ!$A$33:$A$776,$A66,СВЦЭМ!$B$33:$B$776,O$47)+'СЕТ СН'!$G$9+СВЦЭМ!$D$10+'СЕТ СН'!$G$6-'СЕТ СН'!$G$19</f>
        <v>1003.3235307799999</v>
      </c>
      <c r="P66" s="36">
        <f>SUMIFS(СВЦЭМ!$C$33:$C$776,СВЦЭМ!$A$33:$A$776,$A66,СВЦЭМ!$B$33:$B$776,P$47)+'СЕТ СН'!$G$9+СВЦЭМ!$D$10+'СЕТ СН'!$G$6-'СЕТ СН'!$G$19</f>
        <v>1018.8347681299999</v>
      </c>
      <c r="Q66" s="36">
        <f>SUMIFS(СВЦЭМ!$C$33:$C$776,СВЦЭМ!$A$33:$A$776,$A66,СВЦЭМ!$B$33:$B$776,Q$47)+'СЕТ СН'!$G$9+СВЦЭМ!$D$10+'СЕТ СН'!$G$6-'СЕТ СН'!$G$19</f>
        <v>1044.73079029</v>
      </c>
      <c r="R66" s="36">
        <f>SUMIFS(СВЦЭМ!$C$33:$C$776,СВЦЭМ!$A$33:$A$776,$A66,СВЦЭМ!$B$33:$B$776,R$47)+'СЕТ СН'!$G$9+СВЦЭМ!$D$10+'СЕТ СН'!$G$6-'СЕТ СН'!$G$19</f>
        <v>1016.0556380199999</v>
      </c>
      <c r="S66" s="36">
        <f>SUMIFS(СВЦЭМ!$C$33:$C$776,СВЦЭМ!$A$33:$A$776,$A66,СВЦЭМ!$B$33:$B$776,S$47)+'СЕТ СН'!$G$9+СВЦЭМ!$D$10+'СЕТ СН'!$G$6-'СЕТ СН'!$G$19</f>
        <v>982.21148799999992</v>
      </c>
      <c r="T66" s="36">
        <f>SUMIFS(СВЦЭМ!$C$33:$C$776,СВЦЭМ!$A$33:$A$776,$A66,СВЦЭМ!$B$33:$B$776,T$47)+'СЕТ СН'!$G$9+СВЦЭМ!$D$10+'СЕТ СН'!$G$6-'СЕТ СН'!$G$19</f>
        <v>984.92149463999999</v>
      </c>
      <c r="U66" s="36">
        <f>SUMIFS(СВЦЭМ!$C$33:$C$776,СВЦЭМ!$A$33:$A$776,$A66,СВЦЭМ!$B$33:$B$776,U$47)+'СЕТ СН'!$G$9+СВЦЭМ!$D$10+'СЕТ СН'!$G$6-'СЕТ СН'!$G$19</f>
        <v>985.93073250999998</v>
      </c>
      <c r="V66" s="36">
        <f>SUMIFS(СВЦЭМ!$C$33:$C$776,СВЦЭМ!$A$33:$A$776,$A66,СВЦЭМ!$B$33:$B$776,V$47)+'СЕТ СН'!$G$9+СВЦЭМ!$D$10+'СЕТ СН'!$G$6-'СЕТ СН'!$G$19</f>
        <v>974.17662160999998</v>
      </c>
      <c r="W66" s="36">
        <f>SUMIFS(СВЦЭМ!$C$33:$C$776,СВЦЭМ!$A$33:$A$776,$A66,СВЦЭМ!$B$33:$B$776,W$47)+'СЕТ СН'!$G$9+СВЦЭМ!$D$10+'СЕТ СН'!$G$6-'СЕТ СН'!$G$19</f>
        <v>984.13832530000002</v>
      </c>
      <c r="X66" s="36">
        <f>SUMIFS(СВЦЭМ!$C$33:$C$776,СВЦЭМ!$A$33:$A$776,$A66,СВЦЭМ!$B$33:$B$776,X$47)+'СЕТ СН'!$G$9+СВЦЭМ!$D$10+'СЕТ СН'!$G$6-'СЕТ СН'!$G$19</f>
        <v>1004.64516077</v>
      </c>
      <c r="Y66" s="36">
        <f>SUMIFS(СВЦЭМ!$C$33:$C$776,СВЦЭМ!$A$33:$A$776,$A66,СВЦЭМ!$B$33:$B$776,Y$47)+'СЕТ СН'!$G$9+СВЦЭМ!$D$10+'СЕТ СН'!$G$6-'СЕТ СН'!$G$19</f>
        <v>1013.2273196899999</v>
      </c>
    </row>
    <row r="67" spans="1:27" ht="15.5" x14ac:dyDescent="0.25">
      <c r="A67" s="35">
        <f t="shared" si="1"/>
        <v>43850</v>
      </c>
      <c r="B67" s="36">
        <f>SUMIFS(СВЦЭМ!$C$33:$C$776,СВЦЭМ!$A$33:$A$776,$A67,СВЦЭМ!$B$33:$B$776,B$47)+'СЕТ СН'!$G$9+СВЦЭМ!$D$10+'СЕТ СН'!$G$6-'СЕТ СН'!$G$19</f>
        <v>1063.1749563200001</v>
      </c>
      <c r="C67" s="36">
        <f>SUMIFS(СВЦЭМ!$C$33:$C$776,СВЦЭМ!$A$33:$A$776,$A67,СВЦЭМ!$B$33:$B$776,C$47)+'СЕТ СН'!$G$9+СВЦЭМ!$D$10+'СЕТ СН'!$G$6-'СЕТ СН'!$G$19</f>
        <v>1084.0040983700001</v>
      </c>
      <c r="D67" s="36">
        <f>SUMIFS(СВЦЭМ!$C$33:$C$776,СВЦЭМ!$A$33:$A$776,$A67,СВЦЭМ!$B$33:$B$776,D$47)+'СЕТ СН'!$G$9+СВЦЭМ!$D$10+'СЕТ СН'!$G$6-'СЕТ СН'!$G$19</f>
        <v>1095.9663677200001</v>
      </c>
      <c r="E67" s="36">
        <f>SUMIFS(СВЦЭМ!$C$33:$C$776,СВЦЭМ!$A$33:$A$776,$A67,СВЦЭМ!$B$33:$B$776,E$47)+'СЕТ СН'!$G$9+СВЦЭМ!$D$10+'СЕТ СН'!$G$6-'СЕТ СН'!$G$19</f>
        <v>1095.9366075400001</v>
      </c>
      <c r="F67" s="36">
        <f>SUMIFS(СВЦЭМ!$C$33:$C$776,СВЦЭМ!$A$33:$A$776,$A67,СВЦЭМ!$B$33:$B$776,F$47)+'СЕТ СН'!$G$9+СВЦЭМ!$D$10+'СЕТ СН'!$G$6-'СЕТ СН'!$G$19</f>
        <v>1084.61062057</v>
      </c>
      <c r="G67" s="36">
        <f>SUMIFS(СВЦЭМ!$C$33:$C$776,СВЦЭМ!$A$33:$A$776,$A67,СВЦЭМ!$B$33:$B$776,G$47)+'СЕТ СН'!$G$9+СВЦЭМ!$D$10+'СЕТ СН'!$G$6-'СЕТ СН'!$G$19</f>
        <v>1061.8861680800001</v>
      </c>
      <c r="H67" s="36">
        <f>SUMIFS(СВЦЭМ!$C$33:$C$776,СВЦЭМ!$A$33:$A$776,$A67,СВЦЭМ!$B$33:$B$776,H$47)+'СЕТ СН'!$G$9+СВЦЭМ!$D$10+'СЕТ СН'!$G$6-'СЕТ СН'!$G$19</f>
        <v>1027.50476284</v>
      </c>
      <c r="I67" s="36">
        <f>SUMIFS(СВЦЭМ!$C$33:$C$776,СВЦЭМ!$A$33:$A$776,$A67,СВЦЭМ!$B$33:$B$776,I$47)+'СЕТ СН'!$G$9+СВЦЭМ!$D$10+'СЕТ СН'!$G$6-'СЕТ СН'!$G$19</f>
        <v>1015.53565299</v>
      </c>
      <c r="J67" s="36">
        <f>SUMIFS(СВЦЭМ!$C$33:$C$776,СВЦЭМ!$A$33:$A$776,$A67,СВЦЭМ!$B$33:$B$776,J$47)+'СЕТ СН'!$G$9+СВЦЭМ!$D$10+'СЕТ СН'!$G$6-'СЕТ СН'!$G$19</f>
        <v>973.91689583999994</v>
      </c>
      <c r="K67" s="36">
        <f>SUMIFS(СВЦЭМ!$C$33:$C$776,СВЦЭМ!$A$33:$A$776,$A67,СВЦЭМ!$B$33:$B$776,K$47)+'СЕТ СН'!$G$9+СВЦЭМ!$D$10+'СЕТ СН'!$G$6-'СЕТ СН'!$G$19</f>
        <v>946.58840753999993</v>
      </c>
      <c r="L67" s="36">
        <f>SUMIFS(СВЦЭМ!$C$33:$C$776,СВЦЭМ!$A$33:$A$776,$A67,СВЦЭМ!$B$33:$B$776,L$47)+'СЕТ СН'!$G$9+СВЦЭМ!$D$10+'СЕТ СН'!$G$6-'СЕТ СН'!$G$19</f>
        <v>950.29179906999991</v>
      </c>
      <c r="M67" s="36">
        <f>SUMIFS(СВЦЭМ!$C$33:$C$776,СВЦЭМ!$A$33:$A$776,$A67,СВЦЭМ!$B$33:$B$776,M$47)+'СЕТ СН'!$G$9+СВЦЭМ!$D$10+'СЕТ СН'!$G$6-'СЕТ СН'!$G$19</f>
        <v>965.89458478999995</v>
      </c>
      <c r="N67" s="36">
        <f>SUMIFS(СВЦЭМ!$C$33:$C$776,СВЦЭМ!$A$33:$A$776,$A67,СВЦЭМ!$B$33:$B$776,N$47)+'СЕТ СН'!$G$9+СВЦЭМ!$D$10+'СЕТ СН'!$G$6-'СЕТ СН'!$G$19</f>
        <v>989.00554655999997</v>
      </c>
      <c r="O67" s="36">
        <f>SUMIFS(СВЦЭМ!$C$33:$C$776,СВЦЭМ!$A$33:$A$776,$A67,СВЦЭМ!$B$33:$B$776,O$47)+'СЕТ СН'!$G$9+СВЦЭМ!$D$10+'СЕТ СН'!$G$6-'СЕТ СН'!$G$19</f>
        <v>992.19563951999999</v>
      </c>
      <c r="P67" s="36">
        <f>SUMIFS(СВЦЭМ!$C$33:$C$776,СВЦЭМ!$A$33:$A$776,$A67,СВЦЭМ!$B$33:$B$776,P$47)+'СЕТ СН'!$G$9+СВЦЭМ!$D$10+'СЕТ СН'!$G$6-'СЕТ СН'!$G$19</f>
        <v>1009.6500201499999</v>
      </c>
      <c r="Q67" s="36">
        <f>SUMIFS(СВЦЭМ!$C$33:$C$776,СВЦЭМ!$A$33:$A$776,$A67,СВЦЭМ!$B$33:$B$776,Q$47)+'СЕТ СН'!$G$9+СВЦЭМ!$D$10+'СЕТ СН'!$G$6-'СЕТ СН'!$G$19</f>
        <v>1013.9357197099999</v>
      </c>
      <c r="R67" s="36">
        <f>SUMIFS(СВЦЭМ!$C$33:$C$776,СВЦЭМ!$A$33:$A$776,$A67,СВЦЭМ!$B$33:$B$776,R$47)+'СЕТ СН'!$G$9+СВЦЭМ!$D$10+'СЕТ СН'!$G$6-'СЕТ СН'!$G$19</f>
        <v>1019.18438195</v>
      </c>
      <c r="S67" s="36">
        <f>SUMIFS(СВЦЭМ!$C$33:$C$776,СВЦЭМ!$A$33:$A$776,$A67,СВЦЭМ!$B$33:$B$776,S$47)+'СЕТ СН'!$G$9+СВЦЭМ!$D$10+'СЕТ СН'!$G$6-'СЕТ СН'!$G$19</f>
        <v>995.14162024999996</v>
      </c>
      <c r="T67" s="36">
        <f>SUMIFS(СВЦЭМ!$C$33:$C$776,СВЦЭМ!$A$33:$A$776,$A67,СВЦЭМ!$B$33:$B$776,T$47)+'СЕТ СН'!$G$9+СВЦЭМ!$D$10+'СЕТ СН'!$G$6-'СЕТ СН'!$G$19</f>
        <v>958.01994114000001</v>
      </c>
      <c r="U67" s="36">
        <f>SUMIFS(СВЦЭМ!$C$33:$C$776,СВЦЭМ!$A$33:$A$776,$A67,СВЦЭМ!$B$33:$B$776,U$47)+'СЕТ СН'!$G$9+СВЦЭМ!$D$10+'СЕТ СН'!$G$6-'СЕТ СН'!$G$19</f>
        <v>972.47537248999993</v>
      </c>
      <c r="V67" s="36">
        <f>SUMIFS(СВЦЭМ!$C$33:$C$776,СВЦЭМ!$A$33:$A$776,$A67,СВЦЭМ!$B$33:$B$776,V$47)+'СЕТ СН'!$G$9+СВЦЭМ!$D$10+'СЕТ СН'!$G$6-'СЕТ СН'!$G$19</f>
        <v>980.72408903999997</v>
      </c>
      <c r="W67" s="36">
        <f>SUMIFS(СВЦЭМ!$C$33:$C$776,СВЦЭМ!$A$33:$A$776,$A67,СВЦЭМ!$B$33:$B$776,W$47)+'СЕТ СН'!$G$9+СВЦЭМ!$D$10+'СЕТ СН'!$G$6-'СЕТ СН'!$G$19</f>
        <v>1002.00937068</v>
      </c>
      <c r="X67" s="36">
        <f>SUMIFS(СВЦЭМ!$C$33:$C$776,СВЦЭМ!$A$33:$A$776,$A67,СВЦЭМ!$B$33:$B$776,X$47)+'СЕТ СН'!$G$9+СВЦЭМ!$D$10+'СЕТ СН'!$G$6-'СЕТ СН'!$G$19</f>
        <v>1011.6482592999999</v>
      </c>
      <c r="Y67" s="36">
        <f>SUMIFS(СВЦЭМ!$C$33:$C$776,СВЦЭМ!$A$33:$A$776,$A67,СВЦЭМ!$B$33:$B$776,Y$47)+'СЕТ СН'!$G$9+СВЦЭМ!$D$10+'СЕТ СН'!$G$6-'СЕТ СН'!$G$19</f>
        <v>1023.53133096</v>
      </c>
    </row>
    <row r="68" spans="1:27" ht="15.5" x14ac:dyDescent="0.25">
      <c r="A68" s="35">
        <f t="shared" si="1"/>
        <v>43851</v>
      </c>
      <c r="B68" s="36">
        <f>SUMIFS(СВЦЭМ!$C$33:$C$776,СВЦЭМ!$A$33:$A$776,$A68,СВЦЭМ!$B$33:$B$776,B$47)+'СЕТ СН'!$G$9+СВЦЭМ!$D$10+'СЕТ СН'!$G$6-'СЕТ СН'!$G$19</f>
        <v>1045.6518598</v>
      </c>
      <c r="C68" s="36">
        <f>SUMIFS(СВЦЭМ!$C$33:$C$776,СВЦЭМ!$A$33:$A$776,$A68,СВЦЭМ!$B$33:$B$776,C$47)+'СЕТ СН'!$G$9+СВЦЭМ!$D$10+'СЕТ СН'!$G$6-'СЕТ СН'!$G$19</f>
        <v>1063.19477469</v>
      </c>
      <c r="D68" s="36">
        <f>SUMIFS(СВЦЭМ!$C$33:$C$776,СВЦЭМ!$A$33:$A$776,$A68,СВЦЭМ!$B$33:$B$776,D$47)+'СЕТ СН'!$G$9+СВЦЭМ!$D$10+'СЕТ СН'!$G$6-'СЕТ СН'!$G$19</f>
        <v>1074.63954124</v>
      </c>
      <c r="E68" s="36">
        <f>SUMIFS(СВЦЭМ!$C$33:$C$776,СВЦЭМ!$A$33:$A$776,$A68,СВЦЭМ!$B$33:$B$776,E$47)+'СЕТ СН'!$G$9+СВЦЭМ!$D$10+'СЕТ СН'!$G$6-'СЕТ СН'!$G$19</f>
        <v>1079.8984624</v>
      </c>
      <c r="F68" s="36">
        <f>SUMIFS(СВЦЭМ!$C$33:$C$776,СВЦЭМ!$A$33:$A$776,$A68,СВЦЭМ!$B$33:$B$776,F$47)+'СЕТ СН'!$G$9+СВЦЭМ!$D$10+'СЕТ СН'!$G$6-'СЕТ СН'!$G$19</f>
        <v>1062.63032752</v>
      </c>
      <c r="G68" s="36">
        <f>SUMIFS(СВЦЭМ!$C$33:$C$776,СВЦЭМ!$A$33:$A$776,$A68,СВЦЭМ!$B$33:$B$776,G$47)+'СЕТ СН'!$G$9+СВЦЭМ!$D$10+'СЕТ СН'!$G$6-'СЕТ СН'!$G$19</f>
        <v>1037.5280392100001</v>
      </c>
      <c r="H68" s="36">
        <f>SUMIFS(СВЦЭМ!$C$33:$C$776,СВЦЭМ!$A$33:$A$776,$A68,СВЦЭМ!$B$33:$B$776,H$47)+'СЕТ СН'!$G$9+СВЦЭМ!$D$10+'СЕТ СН'!$G$6-'СЕТ СН'!$G$19</f>
        <v>1002.34137933</v>
      </c>
      <c r="I68" s="36">
        <f>SUMIFS(СВЦЭМ!$C$33:$C$776,СВЦЭМ!$A$33:$A$776,$A68,СВЦЭМ!$B$33:$B$776,I$47)+'СЕТ СН'!$G$9+СВЦЭМ!$D$10+'СЕТ СН'!$G$6-'СЕТ СН'!$G$19</f>
        <v>978.04640905999997</v>
      </c>
      <c r="J68" s="36">
        <f>SUMIFS(СВЦЭМ!$C$33:$C$776,СВЦЭМ!$A$33:$A$776,$A68,СВЦЭМ!$B$33:$B$776,J$47)+'СЕТ СН'!$G$9+СВЦЭМ!$D$10+'СЕТ СН'!$G$6-'СЕТ СН'!$G$19</f>
        <v>953.83490104999998</v>
      </c>
      <c r="K68" s="36">
        <f>SUMIFS(СВЦЭМ!$C$33:$C$776,СВЦЭМ!$A$33:$A$776,$A68,СВЦЭМ!$B$33:$B$776,K$47)+'СЕТ СН'!$G$9+СВЦЭМ!$D$10+'СЕТ СН'!$G$6-'СЕТ СН'!$G$19</f>
        <v>953.96325559000002</v>
      </c>
      <c r="L68" s="36">
        <f>SUMIFS(СВЦЭМ!$C$33:$C$776,СВЦЭМ!$A$33:$A$776,$A68,СВЦЭМ!$B$33:$B$776,L$47)+'СЕТ СН'!$G$9+СВЦЭМ!$D$10+'СЕТ СН'!$G$6-'СЕТ СН'!$G$19</f>
        <v>960.64905930999998</v>
      </c>
      <c r="M68" s="36">
        <f>SUMIFS(СВЦЭМ!$C$33:$C$776,СВЦЭМ!$A$33:$A$776,$A68,СВЦЭМ!$B$33:$B$776,M$47)+'СЕТ СН'!$G$9+СВЦЭМ!$D$10+'СЕТ СН'!$G$6-'СЕТ СН'!$G$19</f>
        <v>965.49553092999997</v>
      </c>
      <c r="N68" s="36">
        <f>SUMIFS(СВЦЭМ!$C$33:$C$776,СВЦЭМ!$A$33:$A$776,$A68,СВЦЭМ!$B$33:$B$776,N$47)+'СЕТ СН'!$G$9+СВЦЭМ!$D$10+'СЕТ СН'!$G$6-'СЕТ СН'!$G$19</f>
        <v>997.3054578</v>
      </c>
      <c r="O68" s="36">
        <f>SUMIFS(СВЦЭМ!$C$33:$C$776,СВЦЭМ!$A$33:$A$776,$A68,СВЦЭМ!$B$33:$B$776,O$47)+'СЕТ СН'!$G$9+СВЦЭМ!$D$10+'СЕТ СН'!$G$6-'СЕТ СН'!$G$19</f>
        <v>995.09665722</v>
      </c>
      <c r="P68" s="36">
        <f>SUMIFS(СВЦЭМ!$C$33:$C$776,СВЦЭМ!$A$33:$A$776,$A68,СВЦЭМ!$B$33:$B$776,P$47)+'СЕТ СН'!$G$9+СВЦЭМ!$D$10+'СЕТ СН'!$G$6-'СЕТ СН'!$G$19</f>
        <v>1017.94087898</v>
      </c>
      <c r="Q68" s="36">
        <f>SUMIFS(СВЦЭМ!$C$33:$C$776,СВЦЭМ!$A$33:$A$776,$A68,СВЦЭМ!$B$33:$B$776,Q$47)+'СЕТ СН'!$G$9+СВЦЭМ!$D$10+'СЕТ СН'!$G$6-'СЕТ СН'!$G$19</f>
        <v>1020.9192709299999</v>
      </c>
      <c r="R68" s="36">
        <f>SUMIFS(СВЦЭМ!$C$33:$C$776,СВЦЭМ!$A$33:$A$776,$A68,СВЦЭМ!$B$33:$B$776,R$47)+'СЕТ СН'!$G$9+СВЦЭМ!$D$10+'СЕТ СН'!$G$6-'СЕТ СН'!$G$19</f>
        <v>1005.04179846</v>
      </c>
      <c r="S68" s="36">
        <f>SUMIFS(СВЦЭМ!$C$33:$C$776,СВЦЭМ!$A$33:$A$776,$A68,СВЦЭМ!$B$33:$B$776,S$47)+'СЕТ СН'!$G$9+СВЦЭМ!$D$10+'СЕТ СН'!$G$6-'СЕТ СН'!$G$19</f>
        <v>986.45727074000001</v>
      </c>
      <c r="T68" s="36">
        <f>SUMIFS(СВЦЭМ!$C$33:$C$776,СВЦЭМ!$A$33:$A$776,$A68,СВЦЭМ!$B$33:$B$776,T$47)+'СЕТ СН'!$G$9+СВЦЭМ!$D$10+'СЕТ СН'!$G$6-'СЕТ СН'!$G$19</f>
        <v>969.45201572999997</v>
      </c>
      <c r="U68" s="36">
        <f>SUMIFS(СВЦЭМ!$C$33:$C$776,СВЦЭМ!$A$33:$A$776,$A68,СВЦЭМ!$B$33:$B$776,U$47)+'СЕТ СН'!$G$9+СВЦЭМ!$D$10+'СЕТ СН'!$G$6-'СЕТ СН'!$G$19</f>
        <v>978.59179017999998</v>
      </c>
      <c r="V68" s="36">
        <f>SUMIFS(СВЦЭМ!$C$33:$C$776,СВЦЭМ!$A$33:$A$776,$A68,СВЦЭМ!$B$33:$B$776,V$47)+'СЕТ СН'!$G$9+СВЦЭМ!$D$10+'СЕТ СН'!$G$6-'СЕТ СН'!$G$19</f>
        <v>991.01939105999998</v>
      </c>
      <c r="W68" s="36">
        <f>SUMIFS(СВЦЭМ!$C$33:$C$776,СВЦЭМ!$A$33:$A$776,$A68,СВЦЭМ!$B$33:$B$776,W$47)+'СЕТ СН'!$G$9+СВЦЭМ!$D$10+'СЕТ СН'!$G$6-'СЕТ СН'!$G$19</f>
        <v>1016.6063851599999</v>
      </c>
      <c r="X68" s="36">
        <f>SUMIFS(СВЦЭМ!$C$33:$C$776,СВЦЭМ!$A$33:$A$776,$A68,СВЦЭМ!$B$33:$B$776,X$47)+'СЕТ СН'!$G$9+СВЦЭМ!$D$10+'СЕТ СН'!$G$6-'СЕТ СН'!$G$19</f>
        <v>1019.5651398399999</v>
      </c>
      <c r="Y68" s="36">
        <f>SUMIFS(СВЦЭМ!$C$33:$C$776,СВЦЭМ!$A$33:$A$776,$A68,СВЦЭМ!$B$33:$B$776,Y$47)+'СЕТ СН'!$G$9+СВЦЭМ!$D$10+'СЕТ СН'!$G$6-'СЕТ СН'!$G$19</f>
        <v>1030.53163008</v>
      </c>
    </row>
    <row r="69" spans="1:27" ht="15.5" x14ac:dyDescent="0.25">
      <c r="A69" s="35">
        <f t="shared" si="1"/>
        <v>43852</v>
      </c>
      <c r="B69" s="36">
        <f>SUMIFS(СВЦЭМ!$C$33:$C$776,СВЦЭМ!$A$33:$A$776,$A69,СВЦЭМ!$B$33:$B$776,B$47)+'СЕТ СН'!$G$9+СВЦЭМ!$D$10+'СЕТ СН'!$G$6-'СЕТ СН'!$G$19</f>
        <v>1031.36204767</v>
      </c>
      <c r="C69" s="36">
        <f>SUMIFS(СВЦЭМ!$C$33:$C$776,СВЦЭМ!$A$33:$A$776,$A69,СВЦЭМ!$B$33:$B$776,C$47)+'СЕТ СН'!$G$9+СВЦЭМ!$D$10+'СЕТ СН'!$G$6-'СЕТ СН'!$G$19</f>
        <v>1042.0259547800001</v>
      </c>
      <c r="D69" s="36">
        <f>SUMIFS(СВЦЭМ!$C$33:$C$776,СВЦЭМ!$A$33:$A$776,$A69,СВЦЭМ!$B$33:$B$776,D$47)+'СЕТ СН'!$G$9+СВЦЭМ!$D$10+'СЕТ СН'!$G$6-'СЕТ СН'!$G$19</f>
        <v>1055.7510193800001</v>
      </c>
      <c r="E69" s="36">
        <f>SUMIFS(СВЦЭМ!$C$33:$C$776,СВЦЭМ!$A$33:$A$776,$A69,СВЦЭМ!$B$33:$B$776,E$47)+'СЕТ СН'!$G$9+СВЦЭМ!$D$10+'СЕТ СН'!$G$6-'СЕТ СН'!$G$19</f>
        <v>1058.7519786800001</v>
      </c>
      <c r="F69" s="36">
        <f>SUMIFS(СВЦЭМ!$C$33:$C$776,СВЦЭМ!$A$33:$A$776,$A69,СВЦЭМ!$B$33:$B$776,F$47)+'СЕТ СН'!$G$9+СВЦЭМ!$D$10+'СЕТ СН'!$G$6-'СЕТ СН'!$G$19</f>
        <v>1047.3838264599999</v>
      </c>
      <c r="G69" s="36">
        <f>SUMIFS(СВЦЭМ!$C$33:$C$776,СВЦЭМ!$A$33:$A$776,$A69,СВЦЭМ!$B$33:$B$776,G$47)+'СЕТ СН'!$G$9+СВЦЭМ!$D$10+'СЕТ СН'!$G$6-'СЕТ СН'!$G$19</f>
        <v>1027.72435281</v>
      </c>
      <c r="H69" s="36">
        <f>SUMIFS(СВЦЭМ!$C$33:$C$776,СВЦЭМ!$A$33:$A$776,$A69,СВЦЭМ!$B$33:$B$776,H$47)+'СЕТ СН'!$G$9+СВЦЭМ!$D$10+'СЕТ СН'!$G$6-'СЕТ СН'!$G$19</f>
        <v>989.84964531999992</v>
      </c>
      <c r="I69" s="36">
        <f>SUMIFS(СВЦЭМ!$C$33:$C$776,СВЦЭМ!$A$33:$A$776,$A69,СВЦЭМ!$B$33:$B$776,I$47)+'СЕТ СН'!$G$9+СВЦЭМ!$D$10+'СЕТ СН'!$G$6-'СЕТ СН'!$G$19</f>
        <v>970.24908590999996</v>
      </c>
      <c r="J69" s="36">
        <f>SUMIFS(СВЦЭМ!$C$33:$C$776,СВЦЭМ!$A$33:$A$776,$A69,СВЦЭМ!$B$33:$B$776,J$47)+'СЕТ СН'!$G$9+СВЦЭМ!$D$10+'СЕТ СН'!$G$6-'СЕТ СН'!$G$19</f>
        <v>951.74696311999992</v>
      </c>
      <c r="K69" s="36">
        <f>SUMIFS(СВЦЭМ!$C$33:$C$776,СВЦЭМ!$A$33:$A$776,$A69,СВЦЭМ!$B$33:$B$776,K$47)+'СЕТ СН'!$G$9+СВЦЭМ!$D$10+'СЕТ СН'!$G$6-'СЕТ СН'!$G$19</f>
        <v>955.51718540000002</v>
      </c>
      <c r="L69" s="36">
        <f>SUMIFS(СВЦЭМ!$C$33:$C$776,СВЦЭМ!$A$33:$A$776,$A69,СВЦЭМ!$B$33:$B$776,L$47)+'СЕТ СН'!$G$9+СВЦЭМ!$D$10+'СЕТ СН'!$G$6-'СЕТ СН'!$G$19</f>
        <v>948.88056926000002</v>
      </c>
      <c r="M69" s="36">
        <f>SUMIFS(СВЦЭМ!$C$33:$C$776,СВЦЭМ!$A$33:$A$776,$A69,СВЦЭМ!$B$33:$B$776,M$47)+'СЕТ СН'!$G$9+СВЦЭМ!$D$10+'СЕТ СН'!$G$6-'СЕТ СН'!$G$19</f>
        <v>962.18506953999997</v>
      </c>
      <c r="N69" s="36">
        <f>SUMIFS(СВЦЭМ!$C$33:$C$776,СВЦЭМ!$A$33:$A$776,$A69,СВЦЭМ!$B$33:$B$776,N$47)+'СЕТ СН'!$G$9+СВЦЭМ!$D$10+'СЕТ СН'!$G$6-'СЕТ СН'!$G$19</f>
        <v>987.34463797000001</v>
      </c>
      <c r="O69" s="36">
        <f>SUMIFS(СВЦЭМ!$C$33:$C$776,СВЦЭМ!$A$33:$A$776,$A69,СВЦЭМ!$B$33:$B$776,O$47)+'СЕТ СН'!$G$9+СВЦЭМ!$D$10+'СЕТ СН'!$G$6-'СЕТ СН'!$G$19</f>
        <v>1004.2841059699999</v>
      </c>
      <c r="P69" s="36">
        <f>SUMIFS(СВЦЭМ!$C$33:$C$776,СВЦЭМ!$A$33:$A$776,$A69,СВЦЭМ!$B$33:$B$776,P$47)+'СЕТ СН'!$G$9+СВЦЭМ!$D$10+'СЕТ СН'!$G$6-'СЕТ СН'!$G$19</f>
        <v>1024.54478178</v>
      </c>
      <c r="Q69" s="36">
        <f>SUMIFS(СВЦЭМ!$C$33:$C$776,СВЦЭМ!$A$33:$A$776,$A69,СВЦЭМ!$B$33:$B$776,Q$47)+'СЕТ СН'!$G$9+СВЦЭМ!$D$10+'СЕТ СН'!$G$6-'СЕТ СН'!$G$19</f>
        <v>1036.1900416200001</v>
      </c>
      <c r="R69" s="36">
        <f>SUMIFS(СВЦЭМ!$C$33:$C$776,СВЦЭМ!$A$33:$A$776,$A69,СВЦЭМ!$B$33:$B$776,R$47)+'СЕТ СН'!$G$9+СВЦЭМ!$D$10+'СЕТ СН'!$G$6-'СЕТ СН'!$G$19</f>
        <v>1024.8129057200001</v>
      </c>
      <c r="S69" s="36">
        <f>SUMIFS(СВЦЭМ!$C$33:$C$776,СВЦЭМ!$A$33:$A$776,$A69,СВЦЭМ!$B$33:$B$776,S$47)+'СЕТ СН'!$G$9+СВЦЭМ!$D$10+'СЕТ СН'!$G$6-'СЕТ СН'!$G$19</f>
        <v>1002.70008035</v>
      </c>
      <c r="T69" s="36">
        <f>SUMIFS(СВЦЭМ!$C$33:$C$776,СВЦЭМ!$A$33:$A$776,$A69,СВЦЭМ!$B$33:$B$776,T$47)+'СЕТ СН'!$G$9+СВЦЭМ!$D$10+'СЕТ СН'!$G$6-'СЕТ СН'!$G$19</f>
        <v>983.10898938999992</v>
      </c>
      <c r="U69" s="36">
        <f>SUMIFS(СВЦЭМ!$C$33:$C$776,СВЦЭМ!$A$33:$A$776,$A69,СВЦЭМ!$B$33:$B$776,U$47)+'СЕТ СН'!$G$9+СВЦЭМ!$D$10+'СЕТ СН'!$G$6-'СЕТ СН'!$G$19</f>
        <v>985.53058825999994</v>
      </c>
      <c r="V69" s="36">
        <f>SUMIFS(СВЦЭМ!$C$33:$C$776,СВЦЭМ!$A$33:$A$776,$A69,СВЦЭМ!$B$33:$B$776,V$47)+'СЕТ СН'!$G$9+СВЦЭМ!$D$10+'СЕТ СН'!$G$6-'СЕТ СН'!$G$19</f>
        <v>981.80654058999994</v>
      </c>
      <c r="W69" s="36">
        <f>SUMIFS(СВЦЭМ!$C$33:$C$776,СВЦЭМ!$A$33:$A$776,$A69,СВЦЭМ!$B$33:$B$776,W$47)+'СЕТ СН'!$G$9+СВЦЭМ!$D$10+'СЕТ СН'!$G$6-'СЕТ СН'!$G$19</f>
        <v>994.29464196999993</v>
      </c>
      <c r="X69" s="36">
        <f>SUMIFS(СВЦЭМ!$C$33:$C$776,СВЦЭМ!$A$33:$A$776,$A69,СВЦЭМ!$B$33:$B$776,X$47)+'СЕТ СН'!$G$9+СВЦЭМ!$D$10+'СЕТ СН'!$G$6-'СЕТ СН'!$G$19</f>
        <v>1010.8874980099999</v>
      </c>
      <c r="Y69" s="36">
        <f>SUMIFS(СВЦЭМ!$C$33:$C$776,СВЦЭМ!$A$33:$A$776,$A69,СВЦЭМ!$B$33:$B$776,Y$47)+'СЕТ СН'!$G$9+СВЦЭМ!$D$10+'СЕТ СН'!$G$6-'СЕТ СН'!$G$19</f>
        <v>1021.9301182199999</v>
      </c>
    </row>
    <row r="70" spans="1:27" ht="15.5" x14ac:dyDescent="0.25">
      <c r="A70" s="35">
        <f t="shared" si="1"/>
        <v>43853</v>
      </c>
      <c r="B70" s="36">
        <f>SUMIFS(СВЦЭМ!$C$33:$C$776,СВЦЭМ!$A$33:$A$776,$A70,СВЦЭМ!$B$33:$B$776,B$47)+'СЕТ СН'!$G$9+СВЦЭМ!$D$10+'СЕТ СН'!$G$6-'СЕТ СН'!$G$19</f>
        <v>1045.0048749499999</v>
      </c>
      <c r="C70" s="36">
        <f>SUMIFS(СВЦЭМ!$C$33:$C$776,СВЦЭМ!$A$33:$A$776,$A70,СВЦЭМ!$B$33:$B$776,C$47)+'СЕТ СН'!$G$9+СВЦЭМ!$D$10+'СЕТ СН'!$G$6-'СЕТ СН'!$G$19</f>
        <v>1052.7872216800001</v>
      </c>
      <c r="D70" s="36">
        <f>SUMIFS(СВЦЭМ!$C$33:$C$776,СВЦЭМ!$A$33:$A$776,$A70,СВЦЭМ!$B$33:$B$776,D$47)+'СЕТ СН'!$G$9+СВЦЭМ!$D$10+'СЕТ СН'!$G$6-'СЕТ СН'!$G$19</f>
        <v>1071.5156562699999</v>
      </c>
      <c r="E70" s="36">
        <f>SUMIFS(СВЦЭМ!$C$33:$C$776,СВЦЭМ!$A$33:$A$776,$A70,СВЦЭМ!$B$33:$B$776,E$47)+'СЕТ СН'!$G$9+СВЦЭМ!$D$10+'СЕТ СН'!$G$6-'СЕТ СН'!$G$19</f>
        <v>1072.3350492500001</v>
      </c>
      <c r="F70" s="36">
        <f>SUMIFS(СВЦЭМ!$C$33:$C$776,СВЦЭМ!$A$33:$A$776,$A70,СВЦЭМ!$B$33:$B$776,F$47)+'СЕТ СН'!$G$9+СВЦЭМ!$D$10+'СЕТ СН'!$G$6-'СЕТ СН'!$G$19</f>
        <v>1067.4596991000001</v>
      </c>
      <c r="G70" s="36">
        <f>SUMIFS(СВЦЭМ!$C$33:$C$776,СВЦЭМ!$A$33:$A$776,$A70,СВЦЭМ!$B$33:$B$776,G$47)+'СЕТ СН'!$G$9+СВЦЭМ!$D$10+'СЕТ СН'!$G$6-'СЕТ СН'!$G$19</f>
        <v>1060.3074516300001</v>
      </c>
      <c r="H70" s="36">
        <f>SUMIFS(СВЦЭМ!$C$33:$C$776,СВЦЭМ!$A$33:$A$776,$A70,СВЦЭМ!$B$33:$B$776,H$47)+'СЕТ СН'!$G$9+СВЦЭМ!$D$10+'СЕТ СН'!$G$6-'СЕТ СН'!$G$19</f>
        <v>1012.3920027099999</v>
      </c>
      <c r="I70" s="36">
        <f>SUMIFS(СВЦЭМ!$C$33:$C$776,СВЦЭМ!$A$33:$A$776,$A70,СВЦЭМ!$B$33:$B$776,I$47)+'СЕТ СН'!$G$9+СВЦЭМ!$D$10+'СЕТ СН'!$G$6-'СЕТ СН'!$G$19</f>
        <v>994.12415992000001</v>
      </c>
      <c r="J70" s="36">
        <f>SUMIFS(СВЦЭМ!$C$33:$C$776,СВЦЭМ!$A$33:$A$776,$A70,СВЦЭМ!$B$33:$B$776,J$47)+'СЕТ СН'!$G$9+СВЦЭМ!$D$10+'СЕТ СН'!$G$6-'СЕТ СН'!$G$19</f>
        <v>983.50112692999994</v>
      </c>
      <c r="K70" s="36">
        <f>SUMIFS(СВЦЭМ!$C$33:$C$776,СВЦЭМ!$A$33:$A$776,$A70,СВЦЭМ!$B$33:$B$776,K$47)+'СЕТ СН'!$G$9+СВЦЭМ!$D$10+'СЕТ СН'!$G$6-'СЕТ СН'!$G$19</f>
        <v>982.39205214999993</v>
      </c>
      <c r="L70" s="36">
        <f>SUMIFS(СВЦЭМ!$C$33:$C$776,СВЦЭМ!$A$33:$A$776,$A70,СВЦЭМ!$B$33:$B$776,L$47)+'СЕТ СН'!$G$9+СВЦЭМ!$D$10+'СЕТ СН'!$G$6-'СЕТ СН'!$G$19</f>
        <v>974.74378144000002</v>
      </c>
      <c r="M70" s="36">
        <f>SUMIFS(СВЦЭМ!$C$33:$C$776,СВЦЭМ!$A$33:$A$776,$A70,СВЦЭМ!$B$33:$B$776,M$47)+'СЕТ СН'!$G$9+СВЦЭМ!$D$10+'СЕТ СН'!$G$6-'СЕТ СН'!$G$19</f>
        <v>973.94315958999994</v>
      </c>
      <c r="N70" s="36">
        <f>SUMIFS(СВЦЭМ!$C$33:$C$776,СВЦЭМ!$A$33:$A$776,$A70,СВЦЭМ!$B$33:$B$776,N$47)+'СЕТ СН'!$G$9+СВЦЭМ!$D$10+'СЕТ СН'!$G$6-'СЕТ СН'!$G$19</f>
        <v>998.95095623999998</v>
      </c>
      <c r="O70" s="36">
        <f>SUMIFS(СВЦЭМ!$C$33:$C$776,СВЦЭМ!$A$33:$A$776,$A70,СВЦЭМ!$B$33:$B$776,O$47)+'СЕТ СН'!$G$9+СВЦЭМ!$D$10+'СЕТ СН'!$G$6-'СЕТ СН'!$G$19</f>
        <v>1003.20170359</v>
      </c>
      <c r="P70" s="36">
        <f>SUMIFS(СВЦЭМ!$C$33:$C$776,СВЦЭМ!$A$33:$A$776,$A70,СВЦЭМ!$B$33:$B$776,P$47)+'СЕТ СН'!$G$9+СВЦЭМ!$D$10+'СЕТ СН'!$G$6-'СЕТ СН'!$G$19</f>
        <v>1023.28770906</v>
      </c>
      <c r="Q70" s="36">
        <f>SUMIFS(СВЦЭМ!$C$33:$C$776,СВЦЭМ!$A$33:$A$776,$A70,СВЦЭМ!$B$33:$B$776,Q$47)+'СЕТ СН'!$G$9+СВЦЭМ!$D$10+'СЕТ СН'!$G$6-'СЕТ СН'!$G$19</f>
        <v>1045.3440014</v>
      </c>
      <c r="R70" s="36">
        <f>SUMIFS(СВЦЭМ!$C$33:$C$776,СВЦЭМ!$A$33:$A$776,$A70,СВЦЭМ!$B$33:$B$776,R$47)+'СЕТ СН'!$G$9+СВЦЭМ!$D$10+'СЕТ СН'!$G$6-'СЕТ СН'!$G$19</f>
        <v>1014.8636913299999</v>
      </c>
      <c r="S70" s="36">
        <f>SUMIFS(СВЦЭМ!$C$33:$C$776,СВЦЭМ!$A$33:$A$776,$A70,СВЦЭМ!$B$33:$B$776,S$47)+'СЕТ СН'!$G$9+СВЦЭМ!$D$10+'СЕТ СН'!$G$6-'СЕТ СН'!$G$19</f>
        <v>995.27408267999999</v>
      </c>
      <c r="T70" s="36">
        <f>SUMIFS(СВЦЭМ!$C$33:$C$776,СВЦЭМ!$A$33:$A$776,$A70,СВЦЭМ!$B$33:$B$776,T$47)+'СЕТ СН'!$G$9+СВЦЭМ!$D$10+'СЕТ СН'!$G$6-'СЕТ СН'!$G$19</f>
        <v>975.94635518999996</v>
      </c>
      <c r="U70" s="36">
        <f>SUMIFS(СВЦЭМ!$C$33:$C$776,СВЦЭМ!$A$33:$A$776,$A70,СВЦЭМ!$B$33:$B$776,U$47)+'СЕТ СН'!$G$9+СВЦЭМ!$D$10+'СЕТ СН'!$G$6-'СЕТ СН'!$G$19</f>
        <v>986.23637082999994</v>
      </c>
      <c r="V70" s="36">
        <f>SUMIFS(СВЦЭМ!$C$33:$C$776,СВЦЭМ!$A$33:$A$776,$A70,СВЦЭМ!$B$33:$B$776,V$47)+'СЕТ СН'!$G$9+СВЦЭМ!$D$10+'СЕТ СН'!$G$6-'СЕТ СН'!$G$19</f>
        <v>995.48942268999997</v>
      </c>
      <c r="W70" s="36">
        <f>SUMIFS(СВЦЭМ!$C$33:$C$776,СВЦЭМ!$A$33:$A$776,$A70,СВЦЭМ!$B$33:$B$776,W$47)+'СЕТ СН'!$G$9+СВЦЭМ!$D$10+'СЕТ СН'!$G$6-'СЕТ СН'!$G$19</f>
        <v>1022.31203461</v>
      </c>
      <c r="X70" s="36">
        <f>SUMIFS(СВЦЭМ!$C$33:$C$776,СВЦЭМ!$A$33:$A$776,$A70,СВЦЭМ!$B$33:$B$776,X$47)+'СЕТ СН'!$G$9+СВЦЭМ!$D$10+'СЕТ СН'!$G$6-'СЕТ СН'!$G$19</f>
        <v>1035.1274985499999</v>
      </c>
      <c r="Y70" s="36">
        <f>SUMIFS(СВЦЭМ!$C$33:$C$776,СВЦЭМ!$A$33:$A$776,$A70,СВЦЭМ!$B$33:$B$776,Y$47)+'СЕТ СН'!$G$9+СВЦЭМ!$D$10+'СЕТ СН'!$G$6-'СЕТ СН'!$G$19</f>
        <v>1043.40246024</v>
      </c>
    </row>
    <row r="71" spans="1:27" ht="15.5" x14ac:dyDescent="0.25">
      <c r="A71" s="35">
        <f t="shared" si="1"/>
        <v>43854</v>
      </c>
      <c r="B71" s="36">
        <f>SUMIFS(СВЦЭМ!$C$33:$C$776,СВЦЭМ!$A$33:$A$776,$A71,СВЦЭМ!$B$33:$B$776,B$47)+'СЕТ СН'!$G$9+СВЦЭМ!$D$10+'СЕТ СН'!$G$6-'СЕТ СН'!$G$19</f>
        <v>1001.5144311199999</v>
      </c>
      <c r="C71" s="36">
        <f>SUMIFS(СВЦЭМ!$C$33:$C$776,СВЦЭМ!$A$33:$A$776,$A71,СВЦЭМ!$B$33:$B$776,C$47)+'СЕТ СН'!$G$9+СВЦЭМ!$D$10+'СЕТ СН'!$G$6-'СЕТ СН'!$G$19</f>
        <v>1017.0079752099999</v>
      </c>
      <c r="D71" s="36">
        <f>SUMIFS(СВЦЭМ!$C$33:$C$776,СВЦЭМ!$A$33:$A$776,$A71,СВЦЭМ!$B$33:$B$776,D$47)+'СЕТ СН'!$G$9+СВЦЭМ!$D$10+'СЕТ СН'!$G$6-'СЕТ СН'!$G$19</f>
        <v>1031.1082376700001</v>
      </c>
      <c r="E71" s="36">
        <f>SUMIFS(СВЦЭМ!$C$33:$C$776,СВЦЭМ!$A$33:$A$776,$A71,СВЦЭМ!$B$33:$B$776,E$47)+'СЕТ СН'!$G$9+СВЦЭМ!$D$10+'СЕТ СН'!$G$6-'СЕТ СН'!$G$19</f>
        <v>1042.4606066399999</v>
      </c>
      <c r="F71" s="36">
        <f>SUMIFS(СВЦЭМ!$C$33:$C$776,СВЦЭМ!$A$33:$A$776,$A71,СВЦЭМ!$B$33:$B$776,F$47)+'СЕТ СН'!$G$9+СВЦЭМ!$D$10+'СЕТ СН'!$G$6-'СЕТ СН'!$G$19</f>
        <v>1034.1069075400001</v>
      </c>
      <c r="G71" s="36">
        <f>SUMIFS(СВЦЭМ!$C$33:$C$776,СВЦЭМ!$A$33:$A$776,$A71,СВЦЭМ!$B$33:$B$776,G$47)+'СЕТ СН'!$G$9+СВЦЭМ!$D$10+'СЕТ СН'!$G$6-'СЕТ СН'!$G$19</f>
        <v>1010.93590008</v>
      </c>
      <c r="H71" s="36">
        <f>SUMIFS(СВЦЭМ!$C$33:$C$776,СВЦЭМ!$A$33:$A$776,$A71,СВЦЭМ!$B$33:$B$776,H$47)+'СЕТ СН'!$G$9+СВЦЭМ!$D$10+'СЕТ СН'!$G$6-'СЕТ СН'!$G$19</f>
        <v>966.16291508999996</v>
      </c>
      <c r="I71" s="36">
        <f>SUMIFS(СВЦЭМ!$C$33:$C$776,СВЦЭМ!$A$33:$A$776,$A71,СВЦЭМ!$B$33:$B$776,I$47)+'СЕТ СН'!$G$9+СВЦЭМ!$D$10+'СЕТ СН'!$G$6-'СЕТ СН'!$G$19</f>
        <v>955.74458651999998</v>
      </c>
      <c r="J71" s="36">
        <f>SUMIFS(СВЦЭМ!$C$33:$C$776,СВЦЭМ!$A$33:$A$776,$A71,СВЦЭМ!$B$33:$B$776,J$47)+'СЕТ СН'!$G$9+СВЦЭМ!$D$10+'СЕТ СН'!$G$6-'СЕТ СН'!$G$19</f>
        <v>939.30344147999995</v>
      </c>
      <c r="K71" s="36">
        <f>SUMIFS(СВЦЭМ!$C$33:$C$776,СВЦЭМ!$A$33:$A$776,$A71,СВЦЭМ!$B$33:$B$776,K$47)+'СЕТ СН'!$G$9+СВЦЭМ!$D$10+'СЕТ СН'!$G$6-'СЕТ СН'!$G$19</f>
        <v>939.39842849000001</v>
      </c>
      <c r="L71" s="36">
        <f>SUMIFS(СВЦЭМ!$C$33:$C$776,СВЦЭМ!$A$33:$A$776,$A71,СВЦЭМ!$B$33:$B$776,L$47)+'СЕТ СН'!$G$9+СВЦЭМ!$D$10+'СЕТ СН'!$G$6-'СЕТ СН'!$G$19</f>
        <v>938.51974351000001</v>
      </c>
      <c r="M71" s="36">
        <f>SUMIFS(СВЦЭМ!$C$33:$C$776,СВЦЭМ!$A$33:$A$776,$A71,СВЦЭМ!$B$33:$B$776,M$47)+'СЕТ СН'!$G$9+СВЦЭМ!$D$10+'СЕТ СН'!$G$6-'СЕТ СН'!$G$19</f>
        <v>949.60638855999991</v>
      </c>
      <c r="N71" s="36">
        <f>SUMIFS(СВЦЭМ!$C$33:$C$776,СВЦЭМ!$A$33:$A$776,$A71,СВЦЭМ!$B$33:$B$776,N$47)+'СЕТ СН'!$G$9+СВЦЭМ!$D$10+'СЕТ СН'!$G$6-'СЕТ СН'!$G$19</f>
        <v>950.82804553999995</v>
      </c>
      <c r="O71" s="36">
        <f>SUMIFS(СВЦЭМ!$C$33:$C$776,СВЦЭМ!$A$33:$A$776,$A71,СВЦЭМ!$B$33:$B$776,O$47)+'СЕТ СН'!$G$9+СВЦЭМ!$D$10+'СЕТ СН'!$G$6-'СЕТ СН'!$G$19</f>
        <v>959.90444892999994</v>
      </c>
      <c r="P71" s="36">
        <f>SUMIFS(СВЦЭМ!$C$33:$C$776,СВЦЭМ!$A$33:$A$776,$A71,СВЦЭМ!$B$33:$B$776,P$47)+'СЕТ СН'!$G$9+СВЦЭМ!$D$10+'СЕТ СН'!$G$6-'СЕТ СН'!$G$19</f>
        <v>975.94913070999996</v>
      </c>
      <c r="Q71" s="36">
        <f>SUMIFS(СВЦЭМ!$C$33:$C$776,СВЦЭМ!$A$33:$A$776,$A71,СВЦЭМ!$B$33:$B$776,Q$47)+'СЕТ СН'!$G$9+СВЦЭМ!$D$10+'СЕТ СН'!$G$6-'СЕТ СН'!$G$19</f>
        <v>993.04674795999995</v>
      </c>
      <c r="R71" s="36">
        <f>SUMIFS(СВЦЭМ!$C$33:$C$776,СВЦЭМ!$A$33:$A$776,$A71,СВЦЭМ!$B$33:$B$776,R$47)+'СЕТ СН'!$G$9+СВЦЭМ!$D$10+'СЕТ СН'!$G$6-'СЕТ СН'!$G$19</f>
        <v>991.60203416000002</v>
      </c>
      <c r="S71" s="36">
        <f>SUMIFS(СВЦЭМ!$C$33:$C$776,СВЦЭМ!$A$33:$A$776,$A71,СВЦЭМ!$B$33:$B$776,S$47)+'СЕТ СН'!$G$9+СВЦЭМ!$D$10+'СЕТ СН'!$G$6-'СЕТ СН'!$G$19</f>
        <v>989.42314829999998</v>
      </c>
      <c r="T71" s="36">
        <f>SUMIFS(СВЦЭМ!$C$33:$C$776,СВЦЭМ!$A$33:$A$776,$A71,СВЦЭМ!$B$33:$B$776,T$47)+'СЕТ СН'!$G$9+СВЦЭМ!$D$10+'СЕТ СН'!$G$6-'СЕТ СН'!$G$19</f>
        <v>959.34967922999999</v>
      </c>
      <c r="U71" s="36">
        <f>SUMIFS(СВЦЭМ!$C$33:$C$776,СВЦЭМ!$A$33:$A$776,$A71,СВЦЭМ!$B$33:$B$776,U$47)+'СЕТ СН'!$G$9+СВЦЭМ!$D$10+'СЕТ СН'!$G$6-'СЕТ СН'!$G$19</f>
        <v>964.83885961999999</v>
      </c>
      <c r="V71" s="36">
        <f>SUMIFS(СВЦЭМ!$C$33:$C$776,СВЦЭМ!$A$33:$A$776,$A71,СВЦЭМ!$B$33:$B$776,V$47)+'СЕТ СН'!$G$9+СВЦЭМ!$D$10+'СЕТ СН'!$G$6-'СЕТ СН'!$G$19</f>
        <v>968.13027677999992</v>
      </c>
      <c r="W71" s="36">
        <f>SUMIFS(СВЦЭМ!$C$33:$C$776,СВЦЭМ!$A$33:$A$776,$A71,СВЦЭМ!$B$33:$B$776,W$47)+'СЕТ СН'!$G$9+СВЦЭМ!$D$10+'СЕТ СН'!$G$6-'СЕТ СН'!$G$19</f>
        <v>984.73252663999995</v>
      </c>
      <c r="X71" s="36">
        <f>SUMIFS(СВЦЭМ!$C$33:$C$776,СВЦЭМ!$A$33:$A$776,$A71,СВЦЭМ!$B$33:$B$776,X$47)+'СЕТ СН'!$G$9+СВЦЭМ!$D$10+'СЕТ СН'!$G$6-'СЕТ СН'!$G$19</f>
        <v>988.28592825999999</v>
      </c>
      <c r="Y71" s="36">
        <f>SUMIFS(СВЦЭМ!$C$33:$C$776,СВЦЭМ!$A$33:$A$776,$A71,СВЦЭМ!$B$33:$B$776,Y$47)+'СЕТ СН'!$G$9+СВЦЭМ!$D$10+'СЕТ СН'!$G$6-'СЕТ СН'!$G$19</f>
        <v>993.48515683999995</v>
      </c>
    </row>
    <row r="72" spans="1:27" ht="15.5" x14ac:dyDescent="0.25">
      <c r="A72" s="35">
        <f t="shared" si="1"/>
        <v>43855</v>
      </c>
      <c r="B72" s="36">
        <f>SUMIFS(СВЦЭМ!$C$33:$C$776,СВЦЭМ!$A$33:$A$776,$A72,СВЦЭМ!$B$33:$B$776,B$47)+'СЕТ СН'!$G$9+СВЦЭМ!$D$10+'СЕТ СН'!$G$6-'СЕТ СН'!$G$19</f>
        <v>1031.6986437400001</v>
      </c>
      <c r="C72" s="36">
        <f>SUMIFS(СВЦЭМ!$C$33:$C$776,СВЦЭМ!$A$33:$A$776,$A72,СВЦЭМ!$B$33:$B$776,C$47)+'СЕТ СН'!$G$9+СВЦЭМ!$D$10+'СЕТ СН'!$G$6-'СЕТ СН'!$G$19</f>
        <v>1055.3635558999999</v>
      </c>
      <c r="D72" s="36">
        <f>SUMIFS(СВЦЭМ!$C$33:$C$776,СВЦЭМ!$A$33:$A$776,$A72,СВЦЭМ!$B$33:$B$776,D$47)+'СЕТ СН'!$G$9+СВЦЭМ!$D$10+'СЕТ СН'!$G$6-'СЕТ СН'!$G$19</f>
        <v>1078.11069236</v>
      </c>
      <c r="E72" s="36">
        <f>SUMIFS(СВЦЭМ!$C$33:$C$776,СВЦЭМ!$A$33:$A$776,$A72,СВЦЭМ!$B$33:$B$776,E$47)+'СЕТ СН'!$G$9+СВЦЭМ!$D$10+'СЕТ СН'!$G$6-'СЕТ СН'!$G$19</f>
        <v>1086.73192309</v>
      </c>
      <c r="F72" s="36">
        <f>SUMIFS(СВЦЭМ!$C$33:$C$776,СВЦЭМ!$A$33:$A$776,$A72,СВЦЭМ!$B$33:$B$776,F$47)+'СЕТ СН'!$G$9+СВЦЭМ!$D$10+'СЕТ СН'!$G$6-'СЕТ СН'!$G$19</f>
        <v>1051.97559935</v>
      </c>
      <c r="G72" s="36">
        <f>SUMIFS(СВЦЭМ!$C$33:$C$776,СВЦЭМ!$A$33:$A$776,$A72,СВЦЭМ!$B$33:$B$776,G$47)+'СЕТ СН'!$G$9+СВЦЭМ!$D$10+'СЕТ СН'!$G$6-'СЕТ СН'!$G$19</f>
        <v>1043.9332947800001</v>
      </c>
      <c r="H72" s="36">
        <f>SUMIFS(СВЦЭМ!$C$33:$C$776,СВЦЭМ!$A$33:$A$776,$A72,СВЦЭМ!$B$33:$B$776,H$47)+'СЕТ СН'!$G$9+СВЦЭМ!$D$10+'СЕТ СН'!$G$6-'СЕТ СН'!$G$19</f>
        <v>1019.94052917</v>
      </c>
      <c r="I72" s="36">
        <f>SUMIFS(СВЦЭМ!$C$33:$C$776,СВЦЭМ!$A$33:$A$776,$A72,СВЦЭМ!$B$33:$B$776,I$47)+'СЕТ СН'!$G$9+СВЦЭМ!$D$10+'СЕТ СН'!$G$6-'СЕТ СН'!$G$19</f>
        <v>1005.5538037399999</v>
      </c>
      <c r="J72" s="36">
        <f>SUMIFS(СВЦЭМ!$C$33:$C$776,СВЦЭМ!$A$33:$A$776,$A72,СВЦЭМ!$B$33:$B$776,J$47)+'СЕТ СН'!$G$9+СВЦЭМ!$D$10+'СЕТ СН'!$G$6-'СЕТ СН'!$G$19</f>
        <v>986.99850130999994</v>
      </c>
      <c r="K72" s="36">
        <f>SUMIFS(СВЦЭМ!$C$33:$C$776,СВЦЭМ!$A$33:$A$776,$A72,СВЦЭМ!$B$33:$B$776,K$47)+'СЕТ СН'!$G$9+СВЦЭМ!$D$10+'СЕТ СН'!$G$6-'СЕТ СН'!$G$19</f>
        <v>953.90912506999996</v>
      </c>
      <c r="L72" s="36">
        <f>SUMIFS(СВЦЭМ!$C$33:$C$776,СВЦЭМ!$A$33:$A$776,$A72,СВЦЭМ!$B$33:$B$776,L$47)+'СЕТ СН'!$G$9+СВЦЭМ!$D$10+'СЕТ СН'!$G$6-'СЕТ СН'!$G$19</f>
        <v>940.47964288999992</v>
      </c>
      <c r="M72" s="36">
        <f>SUMIFS(СВЦЭМ!$C$33:$C$776,СВЦЭМ!$A$33:$A$776,$A72,СВЦЭМ!$B$33:$B$776,M$47)+'СЕТ СН'!$G$9+СВЦЭМ!$D$10+'СЕТ СН'!$G$6-'СЕТ СН'!$G$19</f>
        <v>966.89177970999992</v>
      </c>
      <c r="N72" s="36">
        <f>SUMIFS(СВЦЭМ!$C$33:$C$776,СВЦЭМ!$A$33:$A$776,$A72,СВЦЭМ!$B$33:$B$776,N$47)+'СЕТ СН'!$G$9+СВЦЭМ!$D$10+'СЕТ СН'!$G$6-'СЕТ СН'!$G$19</f>
        <v>987.72466645999998</v>
      </c>
      <c r="O72" s="36">
        <f>SUMIFS(СВЦЭМ!$C$33:$C$776,СВЦЭМ!$A$33:$A$776,$A72,СВЦЭМ!$B$33:$B$776,O$47)+'СЕТ СН'!$G$9+СВЦЭМ!$D$10+'СЕТ СН'!$G$6-'СЕТ СН'!$G$19</f>
        <v>994.77856129999998</v>
      </c>
      <c r="P72" s="36">
        <f>SUMIFS(СВЦЭМ!$C$33:$C$776,СВЦЭМ!$A$33:$A$776,$A72,СВЦЭМ!$B$33:$B$776,P$47)+'СЕТ СН'!$G$9+СВЦЭМ!$D$10+'СЕТ СН'!$G$6-'СЕТ СН'!$G$19</f>
        <v>1010.5511169499999</v>
      </c>
      <c r="Q72" s="36">
        <f>SUMIFS(СВЦЭМ!$C$33:$C$776,СВЦЭМ!$A$33:$A$776,$A72,СВЦЭМ!$B$33:$B$776,Q$47)+'СЕТ СН'!$G$9+СВЦЭМ!$D$10+'СЕТ СН'!$G$6-'СЕТ СН'!$G$19</f>
        <v>1020.86449627</v>
      </c>
      <c r="R72" s="36">
        <f>SUMIFS(СВЦЭМ!$C$33:$C$776,СВЦЭМ!$A$33:$A$776,$A72,СВЦЭМ!$B$33:$B$776,R$47)+'СЕТ СН'!$G$9+СВЦЭМ!$D$10+'СЕТ СН'!$G$6-'СЕТ СН'!$G$19</f>
        <v>1020.2983783899999</v>
      </c>
      <c r="S72" s="36">
        <f>SUMIFS(СВЦЭМ!$C$33:$C$776,СВЦЭМ!$A$33:$A$776,$A72,СВЦЭМ!$B$33:$B$776,S$47)+'СЕТ СН'!$G$9+СВЦЭМ!$D$10+'СЕТ СН'!$G$6-'СЕТ СН'!$G$19</f>
        <v>1019.01913514</v>
      </c>
      <c r="T72" s="36">
        <f>SUMIFS(СВЦЭМ!$C$33:$C$776,СВЦЭМ!$A$33:$A$776,$A72,СВЦЭМ!$B$33:$B$776,T$47)+'СЕТ СН'!$G$9+СВЦЭМ!$D$10+'СЕТ СН'!$G$6-'СЕТ СН'!$G$19</f>
        <v>989.44460244999993</v>
      </c>
      <c r="U72" s="36">
        <f>SUMIFS(СВЦЭМ!$C$33:$C$776,СВЦЭМ!$A$33:$A$776,$A72,СВЦЭМ!$B$33:$B$776,U$47)+'СЕТ СН'!$G$9+СВЦЭМ!$D$10+'СЕТ СН'!$G$6-'СЕТ СН'!$G$19</f>
        <v>999.14326774999995</v>
      </c>
      <c r="V72" s="36">
        <f>SUMIFS(СВЦЭМ!$C$33:$C$776,СВЦЭМ!$A$33:$A$776,$A72,СВЦЭМ!$B$33:$B$776,V$47)+'СЕТ СН'!$G$9+СВЦЭМ!$D$10+'СЕТ СН'!$G$6-'СЕТ СН'!$G$19</f>
        <v>1000.64241378</v>
      </c>
      <c r="W72" s="36">
        <f>SUMIFS(СВЦЭМ!$C$33:$C$776,СВЦЭМ!$A$33:$A$776,$A72,СВЦЭМ!$B$33:$B$776,W$47)+'СЕТ СН'!$G$9+СВЦЭМ!$D$10+'СЕТ СН'!$G$6-'СЕТ СН'!$G$19</f>
        <v>1010.9802511099999</v>
      </c>
      <c r="X72" s="36">
        <f>SUMIFS(СВЦЭМ!$C$33:$C$776,СВЦЭМ!$A$33:$A$776,$A72,СВЦЭМ!$B$33:$B$776,X$47)+'СЕТ СН'!$G$9+СВЦЭМ!$D$10+'СЕТ СН'!$G$6-'СЕТ СН'!$G$19</f>
        <v>1017.6357375499999</v>
      </c>
      <c r="Y72" s="36">
        <f>SUMIFS(СВЦЭМ!$C$33:$C$776,СВЦЭМ!$A$33:$A$776,$A72,СВЦЭМ!$B$33:$B$776,Y$47)+'СЕТ СН'!$G$9+СВЦЭМ!$D$10+'СЕТ СН'!$G$6-'СЕТ СН'!$G$19</f>
        <v>1032.6145365100001</v>
      </c>
    </row>
    <row r="73" spans="1:27" ht="15.5" x14ac:dyDescent="0.25">
      <c r="A73" s="35">
        <f t="shared" si="1"/>
        <v>43856</v>
      </c>
      <c r="B73" s="36">
        <f>SUMIFS(СВЦЭМ!$C$33:$C$776,СВЦЭМ!$A$33:$A$776,$A73,СВЦЭМ!$B$33:$B$776,B$47)+'СЕТ СН'!$G$9+СВЦЭМ!$D$10+'СЕТ СН'!$G$6-'СЕТ СН'!$G$19</f>
        <v>1017.09857963</v>
      </c>
      <c r="C73" s="36">
        <f>SUMIFS(СВЦЭМ!$C$33:$C$776,СВЦЭМ!$A$33:$A$776,$A73,СВЦЭМ!$B$33:$B$776,C$47)+'СЕТ СН'!$G$9+СВЦЭМ!$D$10+'СЕТ СН'!$G$6-'СЕТ СН'!$G$19</f>
        <v>1037.5825254199999</v>
      </c>
      <c r="D73" s="36">
        <f>SUMIFS(СВЦЭМ!$C$33:$C$776,СВЦЭМ!$A$33:$A$776,$A73,СВЦЭМ!$B$33:$B$776,D$47)+'СЕТ СН'!$G$9+СВЦЭМ!$D$10+'СЕТ СН'!$G$6-'СЕТ СН'!$G$19</f>
        <v>1070.2359968600001</v>
      </c>
      <c r="E73" s="36">
        <f>SUMIFS(СВЦЭМ!$C$33:$C$776,СВЦЭМ!$A$33:$A$776,$A73,СВЦЭМ!$B$33:$B$776,E$47)+'СЕТ СН'!$G$9+СВЦЭМ!$D$10+'СЕТ СН'!$G$6-'СЕТ СН'!$G$19</f>
        <v>1089.18594282</v>
      </c>
      <c r="F73" s="36">
        <f>SUMIFS(СВЦЭМ!$C$33:$C$776,СВЦЭМ!$A$33:$A$776,$A73,СВЦЭМ!$B$33:$B$776,F$47)+'СЕТ СН'!$G$9+СВЦЭМ!$D$10+'СЕТ СН'!$G$6-'СЕТ СН'!$G$19</f>
        <v>1056.8903429</v>
      </c>
      <c r="G73" s="36">
        <f>SUMIFS(СВЦЭМ!$C$33:$C$776,СВЦЭМ!$A$33:$A$776,$A73,СВЦЭМ!$B$33:$B$776,G$47)+'СЕТ СН'!$G$9+СВЦЭМ!$D$10+'СЕТ СН'!$G$6-'СЕТ СН'!$G$19</f>
        <v>1027.26540963</v>
      </c>
      <c r="H73" s="36">
        <f>SUMIFS(СВЦЭМ!$C$33:$C$776,СВЦЭМ!$A$33:$A$776,$A73,СВЦЭМ!$B$33:$B$776,H$47)+'СЕТ СН'!$G$9+СВЦЭМ!$D$10+'СЕТ СН'!$G$6-'СЕТ СН'!$G$19</f>
        <v>998.33692888999997</v>
      </c>
      <c r="I73" s="36">
        <f>SUMIFS(СВЦЭМ!$C$33:$C$776,СВЦЭМ!$A$33:$A$776,$A73,СВЦЭМ!$B$33:$B$776,I$47)+'СЕТ СН'!$G$9+СВЦЭМ!$D$10+'СЕТ СН'!$G$6-'СЕТ СН'!$G$19</f>
        <v>983.25502181000002</v>
      </c>
      <c r="J73" s="36">
        <f>SUMIFS(СВЦЭМ!$C$33:$C$776,СВЦЭМ!$A$33:$A$776,$A73,СВЦЭМ!$B$33:$B$776,J$47)+'СЕТ СН'!$G$9+СВЦЭМ!$D$10+'СЕТ СН'!$G$6-'СЕТ СН'!$G$19</f>
        <v>956.69160548999992</v>
      </c>
      <c r="K73" s="36">
        <f>SUMIFS(СВЦЭМ!$C$33:$C$776,СВЦЭМ!$A$33:$A$776,$A73,СВЦЭМ!$B$33:$B$776,K$47)+'СЕТ СН'!$G$9+СВЦЭМ!$D$10+'СЕТ СН'!$G$6-'СЕТ СН'!$G$19</f>
        <v>928.13424133000001</v>
      </c>
      <c r="L73" s="36">
        <f>SUMIFS(СВЦЭМ!$C$33:$C$776,СВЦЭМ!$A$33:$A$776,$A73,СВЦЭМ!$B$33:$B$776,L$47)+'СЕТ СН'!$G$9+СВЦЭМ!$D$10+'СЕТ СН'!$G$6-'СЕТ СН'!$G$19</f>
        <v>919.46441592999997</v>
      </c>
      <c r="M73" s="36">
        <f>SUMIFS(СВЦЭМ!$C$33:$C$776,СВЦЭМ!$A$33:$A$776,$A73,СВЦЭМ!$B$33:$B$776,M$47)+'СЕТ СН'!$G$9+СВЦЭМ!$D$10+'СЕТ СН'!$G$6-'СЕТ СН'!$G$19</f>
        <v>951.21098668999991</v>
      </c>
      <c r="N73" s="36">
        <f>SUMIFS(СВЦЭМ!$C$33:$C$776,СВЦЭМ!$A$33:$A$776,$A73,СВЦЭМ!$B$33:$B$776,N$47)+'СЕТ СН'!$G$9+СВЦЭМ!$D$10+'СЕТ СН'!$G$6-'СЕТ СН'!$G$19</f>
        <v>962.10719167999991</v>
      </c>
      <c r="O73" s="36">
        <f>SUMIFS(СВЦЭМ!$C$33:$C$776,СВЦЭМ!$A$33:$A$776,$A73,СВЦЭМ!$B$33:$B$776,O$47)+'СЕТ СН'!$G$9+СВЦЭМ!$D$10+'СЕТ СН'!$G$6-'СЕТ СН'!$G$19</f>
        <v>972.99592362999999</v>
      </c>
      <c r="P73" s="36">
        <f>SUMIFS(СВЦЭМ!$C$33:$C$776,СВЦЭМ!$A$33:$A$776,$A73,СВЦЭМ!$B$33:$B$776,P$47)+'СЕТ СН'!$G$9+СВЦЭМ!$D$10+'СЕТ СН'!$G$6-'СЕТ СН'!$G$19</f>
        <v>987.71955630999992</v>
      </c>
      <c r="Q73" s="36">
        <f>SUMIFS(СВЦЭМ!$C$33:$C$776,СВЦЭМ!$A$33:$A$776,$A73,СВЦЭМ!$B$33:$B$776,Q$47)+'СЕТ СН'!$G$9+СВЦЭМ!$D$10+'СЕТ СН'!$G$6-'СЕТ СН'!$G$19</f>
        <v>1000.62842929</v>
      </c>
      <c r="R73" s="36">
        <f>SUMIFS(СВЦЭМ!$C$33:$C$776,СВЦЭМ!$A$33:$A$776,$A73,СВЦЭМ!$B$33:$B$776,R$47)+'СЕТ СН'!$G$9+СВЦЭМ!$D$10+'СЕТ СН'!$G$6-'СЕТ СН'!$G$19</f>
        <v>998.66584670999998</v>
      </c>
      <c r="S73" s="36">
        <f>SUMIFS(СВЦЭМ!$C$33:$C$776,СВЦЭМ!$A$33:$A$776,$A73,СВЦЭМ!$B$33:$B$776,S$47)+'СЕТ СН'!$G$9+СВЦЭМ!$D$10+'СЕТ СН'!$G$6-'СЕТ СН'!$G$19</f>
        <v>1003.23885748</v>
      </c>
      <c r="T73" s="36">
        <f>SUMIFS(СВЦЭМ!$C$33:$C$776,СВЦЭМ!$A$33:$A$776,$A73,СВЦЭМ!$B$33:$B$776,T$47)+'СЕТ СН'!$G$9+СВЦЭМ!$D$10+'СЕТ СН'!$G$6-'СЕТ СН'!$G$19</f>
        <v>977.30959180000002</v>
      </c>
      <c r="U73" s="36">
        <f>SUMIFS(СВЦЭМ!$C$33:$C$776,СВЦЭМ!$A$33:$A$776,$A73,СВЦЭМ!$B$33:$B$776,U$47)+'СЕТ СН'!$G$9+СВЦЭМ!$D$10+'СЕТ СН'!$G$6-'СЕТ СН'!$G$19</f>
        <v>982.47460106999995</v>
      </c>
      <c r="V73" s="36">
        <f>SUMIFS(СВЦЭМ!$C$33:$C$776,СВЦЭМ!$A$33:$A$776,$A73,СВЦЭМ!$B$33:$B$776,V$47)+'СЕТ СН'!$G$9+СВЦЭМ!$D$10+'СЕТ СН'!$G$6-'СЕТ СН'!$G$19</f>
        <v>984.26069653999991</v>
      </c>
      <c r="W73" s="36">
        <f>SUMIFS(СВЦЭМ!$C$33:$C$776,СВЦЭМ!$A$33:$A$776,$A73,СВЦЭМ!$B$33:$B$776,W$47)+'СЕТ СН'!$G$9+СВЦЭМ!$D$10+'СЕТ СН'!$G$6-'СЕТ СН'!$G$19</f>
        <v>997.01219360999994</v>
      </c>
      <c r="X73" s="36">
        <f>SUMIFS(СВЦЭМ!$C$33:$C$776,СВЦЭМ!$A$33:$A$776,$A73,СВЦЭМ!$B$33:$B$776,X$47)+'СЕТ СН'!$G$9+СВЦЭМ!$D$10+'СЕТ СН'!$G$6-'СЕТ СН'!$G$19</f>
        <v>1001.2778471299999</v>
      </c>
      <c r="Y73" s="36">
        <f>SUMIFS(СВЦЭМ!$C$33:$C$776,СВЦЭМ!$A$33:$A$776,$A73,СВЦЭМ!$B$33:$B$776,Y$47)+'СЕТ СН'!$G$9+СВЦЭМ!$D$10+'СЕТ СН'!$G$6-'СЕТ СН'!$G$19</f>
        <v>1009.3313997099999</v>
      </c>
    </row>
    <row r="74" spans="1:27" ht="15.5" x14ac:dyDescent="0.25">
      <c r="A74" s="35">
        <f t="shared" si="1"/>
        <v>43857</v>
      </c>
      <c r="B74" s="36">
        <f>SUMIFS(СВЦЭМ!$C$33:$C$776,СВЦЭМ!$A$33:$A$776,$A74,СВЦЭМ!$B$33:$B$776,B$47)+'СЕТ СН'!$G$9+СВЦЭМ!$D$10+'СЕТ СН'!$G$6-'СЕТ СН'!$G$19</f>
        <v>1032.05539168</v>
      </c>
      <c r="C74" s="36">
        <f>SUMIFS(СВЦЭМ!$C$33:$C$776,СВЦЭМ!$A$33:$A$776,$A74,СВЦЭМ!$B$33:$B$776,C$47)+'СЕТ СН'!$G$9+СВЦЭМ!$D$10+'СЕТ СН'!$G$6-'СЕТ СН'!$G$19</f>
        <v>1041.85298399</v>
      </c>
      <c r="D74" s="36">
        <f>SUMIFS(СВЦЭМ!$C$33:$C$776,СВЦЭМ!$A$33:$A$776,$A74,СВЦЭМ!$B$33:$B$776,D$47)+'СЕТ СН'!$G$9+СВЦЭМ!$D$10+'СЕТ СН'!$G$6-'СЕТ СН'!$G$19</f>
        <v>1055.69770761</v>
      </c>
      <c r="E74" s="36">
        <f>SUMIFS(СВЦЭМ!$C$33:$C$776,СВЦЭМ!$A$33:$A$776,$A74,СВЦЭМ!$B$33:$B$776,E$47)+'СЕТ СН'!$G$9+СВЦЭМ!$D$10+'СЕТ СН'!$G$6-'СЕТ СН'!$G$19</f>
        <v>1066.37414764</v>
      </c>
      <c r="F74" s="36">
        <f>SUMIFS(СВЦЭМ!$C$33:$C$776,СВЦЭМ!$A$33:$A$776,$A74,СВЦЭМ!$B$33:$B$776,F$47)+'СЕТ СН'!$G$9+СВЦЭМ!$D$10+'СЕТ СН'!$G$6-'СЕТ СН'!$G$19</f>
        <v>1061.99135512</v>
      </c>
      <c r="G74" s="36">
        <f>SUMIFS(СВЦЭМ!$C$33:$C$776,СВЦЭМ!$A$33:$A$776,$A74,СВЦЭМ!$B$33:$B$776,G$47)+'СЕТ СН'!$G$9+СВЦЭМ!$D$10+'СЕТ СН'!$G$6-'СЕТ СН'!$G$19</f>
        <v>1054.11315644</v>
      </c>
      <c r="H74" s="36">
        <f>SUMIFS(СВЦЭМ!$C$33:$C$776,СВЦЭМ!$A$33:$A$776,$A74,СВЦЭМ!$B$33:$B$776,H$47)+'СЕТ СН'!$G$9+СВЦЭМ!$D$10+'СЕТ СН'!$G$6-'СЕТ СН'!$G$19</f>
        <v>1013.4037043899999</v>
      </c>
      <c r="I74" s="36">
        <f>SUMIFS(СВЦЭМ!$C$33:$C$776,СВЦЭМ!$A$33:$A$776,$A74,СВЦЭМ!$B$33:$B$776,I$47)+'СЕТ СН'!$G$9+СВЦЭМ!$D$10+'СЕТ СН'!$G$6-'СЕТ СН'!$G$19</f>
        <v>990.7102903</v>
      </c>
      <c r="J74" s="36">
        <f>SUMIFS(СВЦЭМ!$C$33:$C$776,СВЦЭМ!$A$33:$A$776,$A74,СВЦЭМ!$B$33:$B$776,J$47)+'СЕТ СН'!$G$9+СВЦЭМ!$D$10+'СЕТ СН'!$G$6-'СЕТ СН'!$G$19</f>
        <v>951.70788709999999</v>
      </c>
      <c r="K74" s="36">
        <f>SUMIFS(СВЦЭМ!$C$33:$C$776,СВЦЭМ!$A$33:$A$776,$A74,СВЦЭМ!$B$33:$B$776,K$47)+'СЕТ СН'!$G$9+СВЦЭМ!$D$10+'СЕТ СН'!$G$6-'СЕТ СН'!$G$19</f>
        <v>949.05181943999992</v>
      </c>
      <c r="L74" s="36">
        <f>SUMIFS(СВЦЭМ!$C$33:$C$776,СВЦЭМ!$A$33:$A$776,$A74,СВЦЭМ!$B$33:$B$776,L$47)+'СЕТ СН'!$G$9+СВЦЭМ!$D$10+'СЕТ СН'!$G$6-'СЕТ СН'!$G$19</f>
        <v>961.19587712999999</v>
      </c>
      <c r="M74" s="36">
        <f>SUMIFS(СВЦЭМ!$C$33:$C$776,СВЦЭМ!$A$33:$A$776,$A74,СВЦЭМ!$B$33:$B$776,M$47)+'СЕТ СН'!$G$9+СВЦЭМ!$D$10+'СЕТ СН'!$G$6-'СЕТ СН'!$G$19</f>
        <v>971.02288696999994</v>
      </c>
      <c r="N74" s="36">
        <f>SUMIFS(СВЦЭМ!$C$33:$C$776,СВЦЭМ!$A$33:$A$776,$A74,СВЦЭМ!$B$33:$B$776,N$47)+'СЕТ СН'!$G$9+СВЦЭМ!$D$10+'СЕТ СН'!$G$6-'СЕТ СН'!$G$19</f>
        <v>991.38568897999994</v>
      </c>
      <c r="O74" s="36">
        <f>SUMIFS(СВЦЭМ!$C$33:$C$776,СВЦЭМ!$A$33:$A$776,$A74,СВЦЭМ!$B$33:$B$776,O$47)+'СЕТ СН'!$G$9+СВЦЭМ!$D$10+'СЕТ СН'!$G$6-'СЕТ СН'!$G$19</f>
        <v>1008.2392135699999</v>
      </c>
      <c r="P74" s="36">
        <f>SUMIFS(СВЦЭМ!$C$33:$C$776,СВЦЭМ!$A$33:$A$776,$A74,СВЦЭМ!$B$33:$B$776,P$47)+'СЕТ СН'!$G$9+СВЦЭМ!$D$10+'СЕТ СН'!$G$6-'СЕТ СН'!$G$19</f>
        <v>1030.2451258400001</v>
      </c>
      <c r="Q74" s="36">
        <f>SUMIFS(СВЦЭМ!$C$33:$C$776,СВЦЭМ!$A$33:$A$776,$A74,СВЦЭМ!$B$33:$B$776,Q$47)+'СЕТ СН'!$G$9+СВЦЭМ!$D$10+'СЕТ СН'!$G$6-'СЕТ СН'!$G$19</f>
        <v>1041.3530493999999</v>
      </c>
      <c r="R74" s="36">
        <f>SUMIFS(СВЦЭМ!$C$33:$C$776,СВЦЭМ!$A$33:$A$776,$A74,СВЦЭМ!$B$33:$B$776,R$47)+'СЕТ СН'!$G$9+СВЦЭМ!$D$10+'СЕТ СН'!$G$6-'СЕТ СН'!$G$19</f>
        <v>1039.95628089</v>
      </c>
      <c r="S74" s="36">
        <f>SUMIFS(СВЦЭМ!$C$33:$C$776,СВЦЭМ!$A$33:$A$776,$A74,СВЦЭМ!$B$33:$B$776,S$47)+'СЕТ СН'!$G$9+СВЦЭМ!$D$10+'СЕТ СН'!$G$6-'СЕТ СН'!$G$19</f>
        <v>1019.8848497299999</v>
      </c>
      <c r="T74" s="36">
        <f>SUMIFS(СВЦЭМ!$C$33:$C$776,СВЦЭМ!$A$33:$A$776,$A74,СВЦЭМ!$B$33:$B$776,T$47)+'СЕТ СН'!$G$9+СВЦЭМ!$D$10+'СЕТ СН'!$G$6-'СЕТ СН'!$G$19</f>
        <v>990.71374243999992</v>
      </c>
      <c r="U74" s="36">
        <f>SUMIFS(СВЦЭМ!$C$33:$C$776,СВЦЭМ!$A$33:$A$776,$A74,СВЦЭМ!$B$33:$B$776,U$47)+'СЕТ СН'!$G$9+СВЦЭМ!$D$10+'СЕТ СН'!$G$6-'СЕТ СН'!$G$19</f>
        <v>1008.06258985</v>
      </c>
      <c r="V74" s="36">
        <f>SUMIFS(СВЦЭМ!$C$33:$C$776,СВЦЭМ!$A$33:$A$776,$A74,СВЦЭМ!$B$33:$B$776,V$47)+'СЕТ СН'!$G$9+СВЦЭМ!$D$10+'СЕТ СН'!$G$6-'СЕТ СН'!$G$19</f>
        <v>1005.1749337</v>
      </c>
      <c r="W74" s="36">
        <f>SUMIFS(СВЦЭМ!$C$33:$C$776,СВЦЭМ!$A$33:$A$776,$A74,СВЦЭМ!$B$33:$B$776,W$47)+'СЕТ СН'!$G$9+СВЦЭМ!$D$10+'СЕТ СН'!$G$6-'СЕТ СН'!$G$19</f>
        <v>1015.70734425</v>
      </c>
      <c r="X74" s="36">
        <f>SUMIFS(СВЦЭМ!$C$33:$C$776,СВЦЭМ!$A$33:$A$776,$A74,СВЦЭМ!$B$33:$B$776,X$47)+'СЕТ СН'!$G$9+СВЦЭМ!$D$10+'СЕТ СН'!$G$6-'СЕТ СН'!$G$19</f>
        <v>1021.6102984099999</v>
      </c>
      <c r="Y74" s="36">
        <f>SUMIFS(СВЦЭМ!$C$33:$C$776,СВЦЭМ!$A$33:$A$776,$A74,СВЦЭМ!$B$33:$B$776,Y$47)+'СЕТ СН'!$G$9+СВЦЭМ!$D$10+'СЕТ СН'!$G$6-'СЕТ СН'!$G$19</f>
        <v>1036.7748015500001</v>
      </c>
    </row>
    <row r="75" spans="1:27" ht="15.5" x14ac:dyDescent="0.25">
      <c r="A75" s="35">
        <f t="shared" si="1"/>
        <v>43858</v>
      </c>
      <c r="B75" s="36">
        <f>SUMIFS(СВЦЭМ!$C$33:$C$776,СВЦЭМ!$A$33:$A$776,$A75,СВЦЭМ!$B$33:$B$776,B$47)+'СЕТ СН'!$G$9+СВЦЭМ!$D$10+'СЕТ СН'!$G$6-'СЕТ СН'!$G$19</f>
        <v>987.77236778999998</v>
      </c>
      <c r="C75" s="36">
        <f>SUMIFS(СВЦЭМ!$C$33:$C$776,СВЦЭМ!$A$33:$A$776,$A75,СВЦЭМ!$B$33:$B$776,C$47)+'СЕТ СН'!$G$9+СВЦЭМ!$D$10+'СЕТ СН'!$G$6-'СЕТ СН'!$G$19</f>
        <v>1019.4867608999999</v>
      </c>
      <c r="D75" s="36">
        <f>SUMIFS(СВЦЭМ!$C$33:$C$776,СВЦЭМ!$A$33:$A$776,$A75,СВЦЭМ!$B$33:$B$776,D$47)+'СЕТ СН'!$G$9+СВЦЭМ!$D$10+'СЕТ СН'!$G$6-'СЕТ СН'!$G$19</f>
        <v>1037.7710340599999</v>
      </c>
      <c r="E75" s="36">
        <f>SUMIFS(СВЦЭМ!$C$33:$C$776,СВЦЭМ!$A$33:$A$776,$A75,СВЦЭМ!$B$33:$B$776,E$47)+'СЕТ СН'!$G$9+СВЦЭМ!$D$10+'СЕТ СН'!$G$6-'СЕТ СН'!$G$19</f>
        <v>1038.15553458</v>
      </c>
      <c r="F75" s="36">
        <f>SUMIFS(СВЦЭМ!$C$33:$C$776,СВЦЭМ!$A$33:$A$776,$A75,СВЦЭМ!$B$33:$B$776,F$47)+'СЕТ СН'!$G$9+СВЦЭМ!$D$10+'СЕТ СН'!$G$6-'СЕТ СН'!$G$19</f>
        <v>1042.1870790299999</v>
      </c>
      <c r="G75" s="36">
        <f>SUMIFS(СВЦЭМ!$C$33:$C$776,СВЦЭМ!$A$33:$A$776,$A75,СВЦЭМ!$B$33:$B$776,G$47)+'СЕТ СН'!$G$9+СВЦЭМ!$D$10+'СЕТ СН'!$G$6-'СЕТ СН'!$G$19</f>
        <v>1024.77600194</v>
      </c>
      <c r="H75" s="36">
        <f>SUMIFS(СВЦЭМ!$C$33:$C$776,СВЦЭМ!$A$33:$A$776,$A75,СВЦЭМ!$B$33:$B$776,H$47)+'СЕТ СН'!$G$9+СВЦЭМ!$D$10+'СЕТ СН'!$G$6-'СЕТ СН'!$G$19</f>
        <v>994.79338009999992</v>
      </c>
      <c r="I75" s="36">
        <f>SUMIFS(СВЦЭМ!$C$33:$C$776,СВЦЭМ!$A$33:$A$776,$A75,СВЦЭМ!$B$33:$B$776,I$47)+'СЕТ СН'!$G$9+СВЦЭМ!$D$10+'СЕТ СН'!$G$6-'СЕТ СН'!$G$19</f>
        <v>952.52990862999991</v>
      </c>
      <c r="J75" s="36">
        <f>SUMIFS(СВЦЭМ!$C$33:$C$776,СВЦЭМ!$A$33:$A$776,$A75,СВЦЭМ!$B$33:$B$776,J$47)+'СЕТ СН'!$G$9+СВЦЭМ!$D$10+'СЕТ СН'!$G$6-'СЕТ СН'!$G$19</f>
        <v>938.22165788999996</v>
      </c>
      <c r="K75" s="36">
        <f>SUMIFS(СВЦЭМ!$C$33:$C$776,СВЦЭМ!$A$33:$A$776,$A75,СВЦЭМ!$B$33:$B$776,K$47)+'СЕТ СН'!$G$9+СВЦЭМ!$D$10+'СЕТ СН'!$G$6-'СЕТ СН'!$G$19</f>
        <v>927.56630222000001</v>
      </c>
      <c r="L75" s="36">
        <f>SUMIFS(СВЦЭМ!$C$33:$C$776,СВЦЭМ!$A$33:$A$776,$A75,СВЦЭМ!$B$33:$B$776,L$47)+'СЕТ СН'!$G$9+СВЦЭМ!$D$10+'СЕТ СН'!$G$6-'СЕТ СН'!$G$19</f>
        <v>921.17613540000002</v>
      </c>
      <c r="M75" s="36">
        <f>SUMIFS(СВЦЭМ!$C$33:$C$776,СВЦЭМ!$A$33:$A$776,$A75,СВЦЭМ!$B$33:$B$776,M$47)+'СЕТ СН'!$G$9+СВЦЭМ!$D$10+'СЕТ СН'!$G$6-'СЕТ СН'!$G$19</f>
        <v>952.79271051000001</v>
      </c>
      <c r="N75" s="36">
        <f>SUMIFS(СВЦЭМ!$C$33:$C$776,СВЦЭМ!$A$33:$A$776,$A75,СВЦЭМ!$B$33:$B$776,N$47)+'СЕТ СН'!$G$9+СВЦЭМ!$D$10+'СЕТ СН'!$G$6-'СЕТ СН'!$G$19</f>
        <v>976.91365036999991</v>
      </c>
      <c r="O75" s="36">
        <f>SUMIFS(СВЦЭМ!$C$33:$C$776,СВЦЭМ!$A$33:$A$776,$A75,СВЦЭМ!$B$33:$B$776,O$47)+'СЕТ СН'!$G$9+СВЦЭМ!$D$10+'СЕТ СН'!$G$6-'СЕТ СН'!$G$19</f>
        <v>966.52177729999994</v>
      </c>
      <c r="P75" s="36">
        <f>SUMIFS(СВЦЭМ!$C$33:$C$776,СВЦЭМ!$A$33:$A$776,$A75,СВЦЭМ!$B$33:$B$776,P$47)+'СЕТ СН'!$G$9+СВЦЭМ!$D$10+'СЕТ СН'!$G$6-'СЕТ СН'!$G$19</f>
        <v>983.28294897000001</v>
      </c>
      <c r="Q75" s="36">
        <f>SUMIFS(СВЦЭМ!$C$33:$C$776,СВЦЭМ!$A$33:$A$776,$A75,СВЦЭМ!$B$33:$B$776,Q$47)+'СЕТ СН'!$G$9+СВЦЭМ!$D$10+'СЕТ СН'!$G$6-'СЕТ СН'!$G$19</f>
        <v>994.11752047999994</v>
      </c>
      <c r="R75" s="36">
        <f>SUMIFS(СВЦЭМ!$C$33:$C$776,СВЦЭМ!$A$33:$A$776,$A75,СВЦЭМ!$B$33:$B$776,R$47)+'СЕТ СН'!$G$9+СВЦЭМ!$D$10+'СЕТ СН'!$G$6-'СЕТ СН'!$G$19</f>
        <v>991.66420845999994</v>
      </c>
      <c r="S75" s="36">
        <f>SUMIFS(СВЦЭМ!$C$33:$C$776,СВЦЭМ!$A$33:$A$776,$A75,СВЦЭМ!$B$33:$B$776,S$47)+'СЕТ СН'!$G$9+СВЦЭМ!$D$10+'СЕТ СН'!$G$6-'СЕТ СН'!$G$19</f>
        <v>977.92570195999997</v>
      </c>
      <c r="T75" s="36">
        <f>SUMIFS(СВЦЭМ!$C$33:$C$776,СВЦЭМ!$A$33:$A$776,$A75,СВЦЭМ!$B$33:$B$776,T$47)+'СЕТ СН'!$G$9+СВЦЭМ!$D$10+'СЕТ СН'!$G$6-'СЕТ СН'!$G$19</f>
        <v>960.43995723</v>
      </c>
      <c r="U75" s="36">
        <f>SUMIFS(СВЦЭМ!$C$33:$C$776,СВЦЭМ!$A$33:$A$776,$A75,СВЦЭМ!$B$33:$B$776,U$47)+'СЕТ СН'!$G$9+СВЦЭМ!$D$10+'СЕТ СН'!$G$6-'СЕТ СН'!$G$19</f>
        <v>956.20978048999996</v>
      </c>
      <c r="V75" s="36">
        <f>SUMIFS(СВЦЭМ!$C$33:$C$776,СВЦЭМ!$A$33:$A$776,$A75,СВЦЭМ!$B$33:$B$776,V$47)+'СЕТ СН'!$G$9+СВЦЭМ!$D$10+'СЕТ СН'!$G$6-'СЕТ СН'!$G$19</f>
        <v>962.55952100000002</v>
      </c>
      <c r="W75" s="36">
        <f>SUMIFS(СВЦЭМ!$C$33:$C$776,СВЦЭМ!$A$33:$A$776,$A75,СВЦЭМ!$B$33:$B$776,W$47)+'СЕТ СН'!$G$9+СВЦЭМ!$D$10+'СЕТ СН'!$G$6-'СЕТ СН'!$G$19</f>
        <v>969.79965461999996</v>
      </c>
      <c r="X75" s="36">
        <f>SUMIFS(СВЦЭМ!$C$33:$C$776,СВЦЭМ!$A$33:$A$776,$A75,СВЦЭМ!$B$33:$B$776,X$47)+'СЕТ СН'!$G$9+СВЦЭМ!$D$10+'СЕТ СН'!$G$6-'СЕТ СН'!$G$19</f>
        <v>978.39539106999996</v>
      </c>
      <c r="Y75" s="36">
        <f>SUMIFS(СВЦЭМ!$C$33:$C$776,СВЦЭМ!$A$33:$A$776,$A75,СВЦЭМ!$B$33:$B$776,Y$47)+'СЕТ СН'!$G$9+СВЦЭМ!$D$10+'СЕТ СН'!$G$6-'СЕТ СН'!$G$19</f>
        <v>1003.3965112999999</v>
      </c>
    </row>
    <row r="76" spans="1:27" ht="15.5" x14ac:dyDescent="0.25">
      <c r="A76" s="35">
        <f t="shared" si="1"/>
        <v>43859</v>
      </c>
      <c r="B76" s="36">
        <f>SUMIFS(СВЦЭМ!$C$33:$C$776,СВЦЭМ!$A$33:$A$776,$A76,СВЦЭМ!$B$33:$B$776,B$47)+'СЕТ СН'!$G$9+СВЦЭМ!$D$10+'СЕТ СН'!$G$6-'СЕТ СН'!$G$19</f>
        <v>1042.40522278</v>
      </c>
      <c r="C76" s="36">
        <f>SUMIFS(СВЦЭМ!$C$33:$C$776,СВЦЭМ!$A$33:$A$776,$A76,СВЦЭМ!$B$33:$B$776,C$47)+'СЕТ СН'!$G$9+СВЦЭМ!$D$10+'СЕТ СН'!$G$6-'СЕТ СН'!$G$19</f>
        <v>1065.7542086799999</v>
      </c>
      <c r="D76" s="36">
        <f>SUMIFS(СВЦЭМ!$C$33:$C$776,СВЦЭМ!$A$33:$A$776,$A76,СВЦЭМ!$B$33:$B$776,D$47)+'СЕТ СН'!$G$9+СВЦЭМ!$D$10+'СЕТ СН'!$G$6-'СЕТ СН'!$G$19</f>
        <v>1067.5408259799999</v>
      </c>
      <c r="E76" s="36">
        <f>SUMIFS(СВЦЭМ!$C$33:$C$776,СВЦЭМ!$A$33:$A$776,$A76,СВЦЭМ!$B$33:$B$776,E$47)+'СЕТ СН'!$G$9+СВЦЭМ!$D$10+'СЕТ СН'!$G$6-'СЕТ СН'!$G$19</f>
        <v>1078.07784758</v>
      </c>
      <c r="F76" s="36">
        <f>SUMIFS(СВЦЭМ!$C$33:$C$776,СВЦЭМ!$A$33:$A$776,$A76,СВЦЭМ!$B$33:$B$776,F$47)+'СЕТ СН'!$G$9+СВЦЭМ!$D$10+'СЕТ СН'!$G$6-'СЕТ СН'!$G$19</f>
        <v>1089.62194757</v>
      </c>
      <c r="G76" s="36">
        <f>SUMIFS(СВЦЭМ!$C$33:$C$776,СВЦЭМ!$A$33:$A$776,$A76,СВЦЭМ!$B$33:$B$776,G$47)+'СЕТ СН'!$G$9+СВЦЭМ!$D$10+'СЕТ СН'!$G$6-'СЕТ СН'!$G$19</f>
        <v>1071.3424309899999</v>
      </c>
      <c r="H76" s="36">
        <f>SUMIFS(СВЦЭМ!$C$33:$C$776,СВЦЭМ!$A$33:$A$776,$A76,СВЦЭМ!$B$33:$B$776,H$47)+'СЕТ СН'!$G$9+СВЦЭМ!$D$10+'СЕТ СН'!$G$6-'СЕТ СН'!$G$19</f>
        <v>1033.8539473799999</v>
      </c>
      <c r="I76" s="36">
        <f>SUMIFS(СВЦЭМ!$C$33:$C$776,СВЦЭМ!$A$33:$A$776,$A76,СВЦЭМ!$B$33:$B$776,I$47)+'СЕТ СН'!$G$9+СВЦЭМ!$D$10+'СЕТ СН'!$G$6-'СЕТ СН'!$G$19</f>
        <v>1004.22497204</v>
      </c>
      <c r="J76" s="36">
        <f>SUMIFS(СВЦЭМ!$C$33:$C$776,СВЦЭМ!$A$33:$A$776,$A76,СВЦЭМ!$B$33:$B$776,J$47)+'СЕТ СН'!$G$9+СВЦЭМ!$D$10+'СЕТ СН'!$G$6-'СЕТ СН'!$G$19</f>
        <v>974.20273794999991</v>
      </c>
      <c r="K76" s="36">
        <f>SUMIFS(СВЦЭМ!$C$33:$C$776,СВЦЭМ!$A$33:$A$776,$A76,СВЦЭМ!$B$33:$B$776,K$47)+'СЕТ СН'!$G$9+СВЦЭМ!$D$10+'СЕТ СН'!$G$6-'СЕТ СН'!$G$19</f>
        <v>961.19166282999993</v>
      </c>
      <c r="L76" s="36">
        <f>SUMIFS(СВЦЭМ!$C$33:$C$776,СВЦЭМ!$A$33:$A$776,$A76,СВЦЭМ!$B$33:$B$776,L$47)+'СЕТ СН'!$G$9+СВЦЭМ!$D$10+'СЕТ СН'!$G$6-'СЕТ СН'!$G$19</f>
        <v>944.04394115999992</v>
      </c>
      <c r="M76" s="36">
        <f>SUMIFS(СВЦЭМ!$C$33:$C$776,СВЦЭМ!$A$33:$A$776,$A76,СВЦЭМ!$B$33:$B$776,M$47)+'СЕТ СН'!$G$9+СВЦЭМ!$D$10+'СЕТ СН'!$G$6-'СЕТ СН'!$G$19</f>
        <v>952.89439060999996</v>
      </c>
      <c r="N76" s="36">
        <f>SUMIFS(СВЦЭМ!$C$33:$C$776,СВЦЭМ!$A$33:$A$776,$A76,СВЦЭМ!$B$33:$B$776,N$47)+'СЕТ СН'!$G$9+СВЦЭМ!$D$10+'СЕТ СН'!$G$6-'СЕТ СН'!$G$19</f>
        <v>974.42729767999992</v>
      </c>
      <c r="O76" s="36">
        <f>SUMIFS(СВЦЭМ!$C$33:$C$776,СВЦЭМ!$A$33:$A$776,$A76,СВЦЭМ!$B$33:$B$776,O$47)+'СЕТ СН'!$G$9+СВЦЭМ!$D$10+'СЕТ СН'!$G$6-'СЕТ СН'!$G$19</f>
        <v>988.80520257000001</v>
      </c>
      <c r="P76" s="36">
        <f>SUMIFS(СВЦЭМ!$C$33:$C$776,СВЦЭМ!$A$33:$A$776,$A76,СВЦЭМ!$B$33:$B$776,P$47)+'СЕТ СН'!$G$9+СВЦЭМ!$D$10+'СЕТ СН'!$G$6-'СЕТ СН'!$G$19</f>
        <v>1018.85450538</v>
      </c>
      <c r="Q76" s="36">
        <f>SUMIFS(СВЦЭМ!$C$33:$C$776,СВЦЭМ!$A$33:$A$776,$A76,СВЦЭМ!$B$33:$B$776,Q$47)+'СЕТ СН'!$G$9+СВЦЭМ!$D$10+'СЕТ СН'!$G$6-'СЕТ СН'!$G$19</f>
        <v>1037.4959973800001</v>
      </c>
      <c r="R76" s="36">
        <f>SUMIFS(СВЦЭМ!$C$33:$C$776,СВЦЭМ!$A$33:$A$776,$A76,СВЦЭМ!$B$33:$B$776,R$47)+'СЕТ СН'!$G$9+СВЦЭМ!$D$10+'СЕТ СН'!$G$6-'СЕТ СН'!$G$19</f>
        <v>1023.6645787699999</v>
      </c>
      <c r="S76" s="36">
        <f>SUMIFS(СВЦЭМ!$C$33:$C$776,СВЦЭМ!$A$33:$A$776,$A76,СВЦЭМ!$B$33:$B$776,S$47)+'СЕТ СН'!$G$9+СВЦЭМ!$D$10+'СЕТ СН'!$G$6-'СЕТ СН'!$G$19</f>
        <v>1007.1655392299999</v>
      </c>
      <c r="T76" s="36">
        <f>SUMIFS(СВЦЭМ!$C$33:$C$776,СВЦЭМ!$A$33:$A$776,$A76,СВЦЭМ!$B$33:$B$776,T$47)+'СЕТ СН'!$G$9+СВЦЭМ!$D$10+'СЕТ СН'!$G$6-'СЕТ СН'!$G$19</f>
        <v>985.49883422999994</v>
      </c>
      <c r="U76" s="36">
        <f>SUMIFS(СВЦЭМ!$C$33:$C$776,СВЦЭМ!$A$33:$A$776,$A76,СВЦЭМ!$B$33:$B$776,U$47)+'СЕТ СН'!$G$9+СВЦЭМ!$D$10+'СЕТ СН'!$G$6-'СЕТ СН'!$G$19</f>
        <v>985.03523440999993</v>
      </c>
      <c r="V76" s="36">
        <f>SUMIFS(СВЦЭМ!$C$33:$C$776,СВЦЭМ!$A$33:$A$776,$A76,СВЦЭМ!$B$33:$B$776,V$47)+'СЕТ СН'!$G$9+СВЦЭМ!$D$10+'СЕТ СН'!$G$6-'СЕТ СН'!$G$19</f>
        <v>976.04073578999999</v>
      </c>
      <c r="W76" s="36">
        <f>SUMIFS(СВЦЭМ!$C$33:$C$776,СВЦЭМ!$A$33:$A$776,$A76,СВЦЭМ!$B$33:$B$776,W$47)+'СЕТ СН'!$G$9+СВЦЭМ!$D$10+'СЕТ СН'!$G$6-'СЕТ СН'!$G$19</f>
        <v>1005.1582039499999</v>
      </c>
      <c r="X76" s="36">
        <f>SUMIFS(СВЦЭМ!$C$33:$C$776,СВЦЭМ!$A$33:$A$776,$A76,СВЦЭМ!$B$33:$B$776,X$47)+'СЕТ СН'!$G$9+СВЦЭМ!$D$10+'СЕТ СН'!$G$6-'СЕТ СН'!$G$19</f>
        <v>990.50500955999996</v>
      </c>
      <c r="Y76" s="36">
        <f>SUMIFS(СВЦЭМ!$C$33:$C$776,СВЦЭМ!$A$33:$A$776,$A76,СВЦЭМ!$B$33:$B$776,Y$47)+'СЕТ СН'!$G$9+СВЦЭМ!$D$10+'СЕТ СН'!$G$6-'СЕТ СН'!$G$19</f>
        <v>1023.91552442</v>
      </c>
    </row>
    <row r="77" spans="1:27" ht="15.5" x14ac:dyDescent="0.25">
      <c r="A77" s="35">
        <f t="shared" si="1"/>
        <v>43860</v>
      </c>
      <c r="B77" s="36">
        <f>SUMIFS(СВЦЭМ!$C$33:$C$776,СВЦЭМ!$A$33:$A$776,$A77,СВЦЭМ!$B$33:$B$776,B$47)+'СЕТ СН'!$G$9+СВЦЭМ!$D$10+'СЕТ СН'!$G$6-'СЕТ СН'!$G$19</f>
        <v>1040.01721266</v>
      </c>
      <c r="C77" s="36">
        <f>SUMIFS(СВЦЭМ!$C$33:$C$776,СВЦЭМ!$A$33:$A$776,$A77,СВЦЭМ!$B$33:$B$776,C$47)+'СЕТ СН'!$G$9+СВЦЭМ!$D$10+'СЕТ СН'!$G$6-'СЕТ СН'!$G$19</f>
        <v>1061.97388488</v>
      </c>
      <c r="D77" s="36">
        <f>SUMIFS(СВЦЭМ!$C$33:$C$776,СВЦЭМ!$A$33:$A$776,$A77,СВЦЭМ!$B$33:$B$776,D$47)+'СЕТ СН'!$G$9+СВЦЭМ!$D$10+'СЕТ СН'!$G$6-'СЕТ СН'!$G$19</f>
        <v>1068.83917808</v>
      </c>
      <c r="E77" s="36">
        <f>SUMIFS(СВЦЭМ!$C$33:$C$776,СВЦЭМ!$A$33:$A$776,$A77,СВЦЭМ!$B$33:$B$776,E$47)+'СЕТ СН'!$G$9+СВЦЭМ!$D$10+'СЕТ СН'!$G$6-'СЕТ СН'!$G$19</f>
        <v>1071.08236678</v>
      </c>
      <c r="F77" s="36">
        <f>SUMIFS(СВЦЭМ!$C$33:$C$776,СВЦЭМ!$A$33:$A$776,$A77,СВЦЭМ!$B$33:$B$776,F$47)+'СЕТ СН'!$G$9+СВЦЭМ!$D$10+'СЕТ СН'!$G$6-'СЕТ СН'!$G$19</f>
        <v>1059.0147842199999</v>
      </c>
      <c r="G77" s="36">
        <f>SUMIFS(СВЦЭМ!$C$33:$C$776,СВЦЭМ!$A$33:$A$776,$A77,СВЦЭМ!$B$33:$B$776,G$47)+'СЕТ СН'!$G$9+СВЦЭМ!$D$10+'СЕТ СН'!$G$6-'СЕТ СН'!$G$19</f>
        <v>1046.6121094299999</v>
      </c>
      <c r="H77" s="36">
        <f>SUMIFS(СВЦЭМ!$C$33:$C$776,СВЦЭМ!$A$33:$A$776,$A77,СВЦЭМ!$B$33:$B$776,H$47)+'СЕТ СН'!$G$9+СВЦЭМ!$D$10+'СЕТ СН'!$G$6-'СЕТ СН'!$G$19</f>
        <v>1014.2488394</v>
      </c>
      <c r="I77" s="36">
        <f>SUMIFS(СВЦЭМ!$C$33:$C$776,СВЦЭМ!$A$33:$A$776,$A77,СВЦЭМ!$B$33:$B$776,I$47)+'СЕТ СН'!$G$9+СВЦЭМ!$D$10+'СЕТ СН'!$G$6-'СЕТ СН'!$G$19</f>
        <v>985.23774567999999</v>
      </c>
      <c r="J77" s="36">
        <f>SUMIFS(СВЦЭМ!$C$33:$C$776,СВЦЭМ!$A$33:$A$776,$A77,СВЦЭМ!$B$33:$B$776,J$47)+'СЕТ СН'!$G$9+СВЦЭМ!$D$10+'СЕТ СН'!$G$6-'СЕТ СН'!$G$19</f>
        <v>956.30589191999991</v>
      </c>
      <c r="K77" s="36">
        <f>SUMIFS(СВЦЭМ!$C$33:$C$776,СВЦЭМ!$A$33:$A$776,$A77,СВЦЭМ!$B$33:$B$776,K$47)+'СЕТ СН'!$G$9+СВЦЭМ!$D$10+'СЕТ СН'!$G$6-'СЕТ СН'!$G$19</f>
        <v>937.61780418000001</v>
      </c>
      <c r="L77" s="36">
        <f>SUMIFS(СВЦЭМ!$C$33:$C$776,СВЦЭМ!$A$33:$A$776,$A77,СВЦЭМ!$B$33:$B$776,L$47)+'СЕТ СН'!$G$9+СВЦЭМ!$D$10+'СЕТ СН'!$G$6-'СЕТ СН'!$G$19</f>
        <v>939.27223909999998</v>
      </c>
      <c r="M77" s="36">
        <f>SUMIFS(СВЦЭМ!$C$33:$C$776,СВЦЭМ!$A$33:$A$776,$A77,СВЦЭМ!$B$33:$B$776,M$47)+'СЕТ СН'!$G$9+СВЦЭМ!$D$10+'СЕТ СН'!$G$6-'СЕТ СН'!$G$19</f>
        <v>952.15964866000002</v>
      </c>
      <c r="N77" s="36">
        <f>SUMIFS(СВЦЭМ!$C$33:$C$776,СВЦЭМ!$A$33:$A$776,$A77,СВЦЭМ!$B$33:$B$776,N$47)+'СЕТ СН'!$G$9+СВЦЭМ!$D$10+'СЕТ СН'!$G$6-'СЕТ СН'!$G$19</f>
        <v>978.60332337</v>
      </c>
      <c r="O77" s="36">
        <f>SUMIFS(СВЦЭМ!$C$33:$C$776,СВЦЭМ!$A$33:$A$776,$A77,СВЦЭМ!$B$33:$B$776,O$47)+'СЕТ СН'!$G$9+СВЦЭМ!$D$10+'СЕТ СН'!$G$6-'СЕТ СН'!$G$19</f>
        <v>995.22390531999997</v>
      </c>
      <c r="P77" s="36">
        <f>SUMIFS(СВЦЭМ!$C$33:$C$776,СВЦЭМ!$A$33:$A$776,$A77,СВЦЭМ!$B$33:$B$776,P$47)+'СЕТ СН'!$G$9+СВЦЭМ!$D$10+'СЕТ СН'!$G$6-'СЕТ СН'!$G$19</f>
        <v>1029.7789260300001</v>
      </c>
      <c r="Q77" s="36">
        <f>SUMIFS(СВЦЭМ!$C$33:$C$776,СВЦЭМ!$A$33:$A$776,$A77,СВЦЭМ!$B$33:$B$776,Q$47)+'СЕТ СН'!$G$9+СВЦЭМ!$D$10+'СЕТ СН'!$G$6-'СЕТ СН'!$G$19</f>
        <v>1047.7567288499999</v>
      </c>
      <c r="R77" s="36">
        <f>SUMIFS(СВЦЭМ!$C$33:$C$776,СВЦЭМ!$A$33:$A$776,$A77,СВЦЭМ!$B$33:$B$776,R$47)+'СЕТ СН'!$G$9+СВЦЭМ!$D$10+'СЕТ СН'!$G$6-'СЕТ СН'!$G$19</f>
        <v>1024.9381084500001</v>
      </c>
      <c r="S77" s="36">
        <f>SUMIFS(СВЦЭМ!$C$33:$C$776,СВЦЭМ!$A$33:$A$776,$A77,СВЦЭМ!$B$33:$B$776,S$47)+'СЕТ СН'!$G$9+СВЦЭМ!$D$10+'СЕТ СН'!$G$6-'СЕТ СН'!$G$19</f>
        <v>979.44694179999999</v>
      </c>
      <c r="T77" s="36">
        <f>SUMIFS(СВЦЭМ!$C$33:$C$776,СВЦЭМ!$A$33:$A$776,$A77,СВЦЭМ!$B$33:$B$776,T$47)+'СЕТ СН'!$G$9+СВЦЭМ!$D$10+'СЕТ СН'!$G$6-'СЕТ СН'!$G$19</f>
        <v>958.85518574999992</v>
      </c>
      <c r="U77" s="36">
        <f>SUMIFS(СВЦЭМ!$C$33:$C$776,СВЦЭМ!$A$33:$A$776,$A77,СВЦЭМ!$B$33:$B$776,U$47)+'СЕТ СН'!$G$9+СВЦЭМ!$D$10+'СЕТ СН'!$G$6-'СЕТ СН'!$G$19</f>
        <v>967.93913012999997</v>
      </c>
      <c r="V77" s="36">
        <f>SUMIFS(СВЦЭМ!$C$33:$C$776,СВЦЭМ!$A$33:$A$776,$A77,СВЦЭМ!$B$33:$B$776,V$47)+'СЕТ СН'!$G$9+СВЦЭМ!$D$10+'СЕТ СН'!$G$6-'СЕТ СН'!$G$19</f>
        <v>960.10911995999993</v>
      </c>
      <c r="W77" s="36">
        <f>SUMIFS(СВЦЭМ!$C$33:$C$776,СВЦЭМ!$A$33:$A$776,$A77,СВЦЭМ!$B$33:$B$776,W$47)+'СЕТ СН'!$G$9+СВЦЭМ!$D$10+'СЕТ СН'!$G$6-'СЕТ СН'!$G$19</f>
        <v>967.55406684000002</v>
      </c>
      <c r="X77" s="36">
        <f>SUMIFS(СВЦЭМ!$C$33:$C$776,СВЦЭМ!$A$33:$A$776,$A77,СВЦЭМ!$B$33:$B$776,X$47)+'СЕТ СН'!$G$9+СВЦЭМ!$D$10+'СЕТ СН'!$G$6-'СЕТ СН'!$G$19</f>
        <v>968.14816924999991</v>
      </c>
      <c r="Y77" s="36">
        <f>SUMIFS(СВЦЭМ!$C$33:$C$776,СВЦЭМ!$A$33:$A$776,$A77,СВЦЭМ!$B$33:$B$776,Y$47)+'СЕТ СН'!$G$9+СВЦЭМ!$D$10+'СЕТ СН'!$G$6-'СЕТ СН'!$G$19</f>
        <v>970.07539668999993</v>
      </c>
      <c r="AA77" s="37"/>
    </row>
    <row r="78" spans="1:27" ht="15.5" x14ac:dyDescent="0.25">
      <c r="A78" s="35">
        <f t="shared" si="1"/>
        <v>43861</v>
      </c>
      <c r="B78" s="36">
        <f>SUMIFS(СВЦЭМ!$C$33:$C$776,СВЦЭМ!$A$33:$A$776,$A78,СВЦЭМ!$B$33:$B$776,B$47)+'СЕТ СН'!$G$9+СВЦЭМ!$D$10+'СЕТ СН'!$G$6-'СЕТ СН'!$G$19</f>
        <v>1004.30341526</v>
      </c>
      <c r="C78" s="36">
        <f>SUMIFS(СВЦЭМ!$C$33:$C$776,СВЦЭМ!$A$33:$A$776,$A78,СВЦЭМ!$B$33:$B$776,C$47)+'СЕТ СН'!$G$9+СВЦЭМ!$D$10+'СЕТ СН'!$G$6-'СЕТ СН'!$G$19</f>
        <v>1030.37128962</v>
      </c>
      <c r="D78" s="36">
        <f>SUMIFS(СВЦЭМ!$C$33:$C$776,СВЦЭМ!$A$33:$A$776,$A78,СВЦЭМ!$B$33:$B$776,D$47)+'СЕТ СН'!$G$9+СВЦЭМ!$D$10+'СЕТ СН'!$G$6-'СЕТ СН'!$G$19</f>
        <v>1045.30928582</v>
      </c>
      <c r="E78" s="36">
        <f>SUMIFS(СВЦЭМ!$C$33:$C$776,СВЦЭМ!$A$33:$A$776,$A78,СВЦЭМ!$B$33:$B$776,E$47)+'СЕТ СН'!$G$9+СВЦЭМ!$D$10+'СЕТ СН'!$G$6-'СЕТ СН'!$G$19</f>
        <v>1054.2574708700001</v>
      </c>
      <c r="F78" s="36">
        <f>SUMIFS(СВЦЭМ!$C$33:$C$776,СВЦЭМ!$A$33:$A$776,$A78,СВЦЭМ!$B$33:$B$776,F$47)+'СЕТ СН'!$G$9+СВЦЭМ!$D$10+'СЕТ СН'!$G$6-'СЕТ СН'!$G$19</f>
        <v>1037.9567666099999</v>
      </c>
      <c r="G78" s="36">
        <f>SUMIFS(СВЦЭМ!$C$33:$C$776,СВЦЭМ!$A$33:$A$776,$A78,СВЦЭМ!$B$33:$B$776,G$47)+'СЕТ СН'!$G$9+СВЦЭМ!$D$10+'СЕТ СН'!$G$6-'СЕТ СН'!$G$19</f>
        <v>1013.60561091</v>
      </c>
      <c r="H78" s="36">
        <f>SUMIFS(СВЦЭМ!$C$33:$C$776,СВЦЭМ!$A$33:$A$776,$A78,СВЦЭМ!$B$33:$B$776,H$47)+'СЕТ СН'!$G$9+СВЦЭМ!$D$10+'СЕТ СН'!$G$6-'СЕТ СН'!$G$19</f>
        <v>991.59335461000001</v>
      </c>
      <c r="I78" s="36">
        <f>SUMIFS(СВЦЭМ!$C$33:$C$776,СВЦЭМ!$A$33:$A$776,$A78,СВЦЭМ!$B$33:$B$776,I$47)+'СЕТ СН'!$G$9+СВЦЭМ!$D$10+'СЕТ СН'!$G$6-'СЕТ СН'!$G$19</f>
        <v>983.04485238999996</v>
      </c>
      <c r="J78" s="36">
        <f>SUMIFS(СВЦЭМ!$C$33:$C$776,СВЦЭМ!$A$33:$A$776,$A78,СВЦЭМ!$B$33:$B$776,J$47)+'СЕТ СН'!$G$9+СВЦЭМ!$D$10+'СЕТ СН'!$G$6-'СЕТ СН'!$G$19</f>
        <v>960.19943998999997</v>
      </c>
      <c r="K78" s="36">
        <f>SUMIFS(СВЦЭМ!$C$33:$C$776,СВЦЭМ!$A$33:$A$776,$A78,СВЦЭМ!$B$33:$B$776,K$47)+'СЕТ СН'!$G$9+СВЦЭМ!$D$10+'СЕТ СН'!$G$6-'СЕТ СН'!$G$19</f>
        <v>945.77336506999995</v>
      </c>
      <c r="L78" s="36">
        <f>SUMIFS(СВЦЭМ!$C$33:$C$776,СВЦЭМ!$A$33:$A$776,$A78,СВЦЭМ!$B$33:$B$776,L$47)+'СЕТ СН'!$G$9+СВЦЭМ!$D$10+'СЕТ СН'!$G$6-'СЕТ СН'!$G$19</f>
        <v>947.49488893</v>
      </c>
      <c r="M78" s="36">
        <f>SUMIFS(СВЦЭМ!$C$33:$C$776,СВЦЭМ!$A$33:$A$776,$A78,СВЦЭМ!$B$33:$B$776,M$47)+'СЕТ СН'!$G$9+СВЦЭМ!$D$10+'СЕТ СН'!$G$6-'СЕТ СН'!$G$19</f>
        <v>971.41430255</v>
      </c>
      <c r="N78" s="36">
        <f>SUMIFS(СВЦЭМ!$C$33:$C$776,СВЦЭМ!$A$33:$A$776,$A78,СВЦЭМ!$B$33:$B$776,N$47)+'СЕТ СН'!$G$9+СВЦЭМ!$D$10+'СЕТ СН'!$G$6-'СЕТ СН'!$G$19</f>
        <v>998.17415534999998</v>
      </c>
      <c r="O78" s="36">
        <f>SUMIFS(СВЦЭМ!$C$33:$C$776,СВЦЭМ!$A$33:$A$776,$A78,СВЦЭМ!$B$33:$B$776,O$47)+'СЕТ СН'!$G$9+СВЦЭМ!$D$10+'СЕТ СН'!$G$6-'СЕТ СН'!$G$19</f>
        <v>978.86177150999993</v>
      </c>
      <c r="P78" s="36">
        <f>SUMIFS(СВЦЭМ!$C$33:$C$776,СВЦЭМ!$A$33:$A$776,$A78,СВЦЭМ!$B$33:$B$776,P$47)+'СЕТ СН'!$G$9+СВЦЭМ!$D$10+'СЕТ СН'!$G$6-'СЕТ СН'!$G$19</f>
        <v>992.21978683999998</v>
      </c>
      <c r="Q78" s="36">
        <f>SUMIFS(СВЦЭМ!$C$33:$C$776,СВЦЭМ!$A$33:$A$776,$A78,СВЦЭМ!$B$33:$B$776,Q$47)+'СЕТ СН'!$G$9+СВЦЭМ!$D$10+'СЕТ СН'!$G$6-'СЕТ СН'!$G$19</f>
        <v>995.62028365999993</v>
      </c>
      <c r="R78" s="36">
        <f>SUMIFS(СВЦЭМ!$C$33:$C$776,СВЦЭМ!$A$33:$A$776,$A78,СВЦЭМ!$B$33:$B$776,R$47)+'СЕТ СН'!$G$9+СВЦЭМ!$D$10+'СЕТ СН'!$G$6-'СЕТ СН'!$G$19</f>
        <v>990.02475615999992</v>
      </c>
      <c r="S78" s="36">
        <f>SUMIFS(СВЦЭМ!$C$33:$C$776,СВЦЭМ!$A$33:$A$776,$A78,СВЦЭМ!$B$33:$B$776,S$47)+'СЕТ СН'!$G$9+СВЦЭМ!$D$10+'СЕТ СН'!$G$6-'СЕТ СН'!$G$19</f>
        <v>979.42257028999995</v>
      </c>
      <c r="T78" s="36">
        <f>SUMIFS(СВЦЭМ!$C$33:$C$776,СВЦЭМ!$A$33:$A$776,$A78,СВЦЭМ!$B$33:$B$776,T$47)+'СЕТ СН'!$G$9+СВЦЭМ!$D$10+'СЕТ СН'!$G$6-'СЕТ СН'!$G$19</f>
        <v>959.67985061999991</v>
      </c>
      <c r="U78" s="36">
        <f>SUMIFS(СВЦЭМ!$C$33:$C$776,СВЦЭМ!$A$33:$A$776,$A78,СВЦЭМ!$B$33:$B$776,U$47)+'СЕТ СН'!$G$9+СВЦЭМ!$D$10+'СЕТ СН'!$G$6-'СЕТ СН'!$G$19</f>
        <v>959.93822866999994</v>
      </c>
      <c r="V78" s="36">
        <f>SUMIFS(СВЦЭМ!$C$33:$C$776,СВЦЭМ!$A$33:$A$776,$A78,СВЦЭМ!$B$33:$B$776,V$47)+'СЕТ СН'!$G$9+СВЦЭМ!$D$10+'СЕТ СН'!$G$6-'СЕТ СН'!$G$19</f>
        <v>966.30307553</v>
      </c>
      <c r="W78" s="36">
        <f>SUMIFS(СВЦЭМ!$C$33:$C$776,СВЦЭМ!$A$33:$A$776,$A78,СВЦЭМ!$B$33:$B$776,W$47)+'СЕТ СН'!$G$9+СВЦЭМ!$D$10+'СЕТ СН'!$G$6-'СЕТ СН'!$G$19</f>
        <v>976.58915678999995</v>
      </c>
      <c r="X78" s="36">
        <f>SUMIFS(СВЦЭМ!$C$33:$C$776,СВЦЭМ!$A$33:$A$776,$A78,СВЦЭМ!$B$33:$B$776,X$47)+'СЕТ СН'!$G$9+СВЦЭМ!$D$10+'СЕТ СН'!$G$6-'СЕТ СН'!$G$19</f>
        <v>978.00871697999992</v>
      </c>
      <c r="Y78" s="36">
        <f>SUMIFS(СВЦЭМ!$C$33:$C$776,СВЦЭМ!$A$33:$A$776,$A78,СВЦЭМ!$B$33:$B$776,Y$47)+'СЕТ СН'!$G$9+СВЦЭМ!$D$10+'СЕТ СН'!$G$6-'СЕТ СН'!$G$19</f>
        <v>989.65286966999997</v>
      </c>
    </row>
    <row r="79" spans="1:27" ht="15.5" x14ac:dyDescent="0.3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5" x14ac:dyDescent="0.3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5">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5">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5">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5" x14ac:dyDescent="0.25">
      <c r="A84" s="35" t="str">
        <f>A48</f>
        <v>01.01.2020</v>
      </c>
      <c r="B84" s="36">
        <f>SUMIFS(СВЦЭМ!$C$33:$C$776,СВЦЭМ!$A$33:$A$776,$A84,СВЦЭМ!$B$33:$B$776,B$83)+'СЕТ СН'!$H$9+СВЦЭМ!$D$10+'СЕТ СН'!$H$6-'СЕТ СН'!$H$19</f>
        <v>1014.09970733</v>
      </c>
      <c r="C84" s="36">
        <f>SUMIFS(СВЦЭМ!$C$33:$C$776,СВЦЭМ!$A$33:$A$776,$A84,СВЦЭМ!$B$33:$B$776,C$83)+'СЕТ СН'!$H$9+СВЦЭМ!$D$10+'СЕТ СН'!$H$6-'СЕТ СН'!$H$19</f>
        <v>989.6479683099999</v>
      </c>
      <c r="D84" s="36">
        <f>SUMIFS(СВЦЭМ!$C$33:$C$776,СВЦЭМ!$A$33:$A$776,$A84,СВЦЭМ!$B$33:$B$776,D$83)+'СЕТ СН'!$H$9+СВЦЭМ!$D$10+'СЕТ СН'!$H$6-'СЕТ СН'!$H$19</f>
        <v>1006.04472962</v>
      </c>
      <c r="E84" s="36">
        <f>SUMIFS(СВЦЭМ!$C$33:$C$776,СВЦЭМ!$A$33:$A$776,$A84,СВЦЭМ!$B$33:$B$776,E$83)+'СЕТ СН'!$H$9+СВЦЭМ!$D$10+'СЕТ СН'!$H$6-'СЕТ СН'!$H$19</f>
        <v>1044.9994313</v>
      </c>
      <c r="F84" s="36">
        <f>SUMIFS(СВЦЭМ!$C$33:$C$776,СВЦЭМ!$A$33:$A$776,$A84,СВЦЭМ!$B$33:$B$776,F$83)+'СЕТ СН'!$H$9+СВЦЭМ!$D$10+'СЕТ СН'!$H$6-'СЕТ СН'!$H$19</f>
        <v>1060.6862438999999</v>
      </c>
      <c r="G84" s="36">
        <f>SUMIFS(СВЦЭМ!$C$33:$C$776,СВЦЭМ!$A$33:$A$776,$A84,СВЦЭМ!$B$33:$B$776,G$83)+'СЕТ СН'!$H$9+СВЦЭМ!$D$10+'СЕТ СН'!$H$6-'СЕТ СН'!$H$19</f>
        <v>1059.21051296</v>
      </c>
      <c r="H84" s="36">
        <f>SUMIFS(СВЦЭМ!$C$33:$C$776,СВЦЭМ!$A$33:$A$776,$A84,СВЦЭМ!$B$33:$B$776,H$83)+'СЕТ СН'!$H$9+СВЦЭМ!$D$10+'СЕТ СН'!$H$6-'СЕТ СН'!$H$19</f>
        <v>1063.0840243299999</v>
      </c>
      <c r="I84" s="36">
        <f>SUMIFS(СВЦЭМ!$C$33:$C$776,СВЦЭМ!$A$33:$A$776,$A84,СВЦЭМ!$B$33:$B$776,I$83)+'СЕТ СН'!$H$9+СВЦЭМ!$D$10+'СЕТ СН'!$H$6-'СЕТ СН'!$H$19</f>
        <v>1080.03756757</v>
      </c>
      <c r="J84" s="36">
        <f>SUMIFS(СВЦЭМ!$C$33:$C$776,СВЦЭМ!$A$33:$A$776,$A84,СВЦЭМ!$B$33:$B$776,J$83)+'СЕТ СН'!$H$9+СВЦЭМ!$D$10+'СЕТ СН'!$H$6-'СЕТ СН'!$H$19</f>
        <v>1078.02989744</v>
      </c>
      <c r="K84" s="36">
        <f>SUMIFS(СВЦЭМ!$C$33:$C$776,СВЦЭМ!$A$33:$A$776,$A84,СВЦЭМ!$B$33:$B$776,K$83)+'СЕТ СН'!$H$9+СВЦЭМ!$D$10+'СЕТ СН'!$H$6-'СЕТ СН'!$H$19</f>
        <v>1048.68212303</v>
      </c>
      <c r="L84" s="36">
        <f>SUMIFS(СВЦЭМ!$C$33:$C$776,СВЦЭМ!$A$33:$A$776,$A84,СВЦЭМ!$B$33:$B$776,L$83)+'СЕТ СН'!$H$9+СВЦЭМ!$D$10+'СЕТ СН'!$H$6-'СЕТ СН'!$H$19</f>
        <v>1027.9817883200001</v>
      </c>
      <c r="M84" s="36">
        <f>SUMIFS(СВЦЭМ!$C$33:$C$776,СВЦЭМ!$A$33:$A$776,$A84,СВЦЭМ!$B$33:$B$776,M$83)+'СЕТ СН'!$H$9+СВЦЭМ!$D$10+'СЕТ СН'!$H$6-'СЕТ СН'!$H$19</f>
        <v>1020.6216682199999</v>
      </c>
      <c r="N84" s="36">
        <f>SUMIFS(СВЦЭМ!$C$33:$C$776,СВЦЭМ!$A$33:$A$776,$A84,СВЦЭМ!$B$33:$B$776,N$83)+'СЕТ СН'!$H$9+СВЦЭМ!$D$10+'СЕТ СН'!$H$6-'СЕТ СН'!$H$19</f>
        <v>1020.5191934100001</v>
      </c>
      <c r="O84" s="36">
        <f>SUMIFS(СВЦЭМ!$C$33:$C$776,СВЦЭМ!$A$33:$A$776,$A84,СВЦЭМ!$B$33:$B$776,O$83)+'СЕТ СН'!$H$9+СВЦЭМ!$D$10+'СЕТ СН'!$H$6-'СЕТ СН'!$H$19</f>
        <v>1028.2965920500001</v>
      </c>
      <c r="P84" s="36">
        <f>SUMIFS(СВЦЭМ!$C$33:$C$776,СВЦЭМ!$A$33:$A$776,$A84,СВЦЭМ!$B$33:$B$776,P$83)+'СЕТ СН'!$H$9+СВЦЭМ!$D$10+'СЕТ СН'!$H$6-'СЕТ СН'!$H$19</f>
        <v>1037.8722437700001</v>
      </c>
      <c r="Q84" s="36">
        <f>SUMIFS(СВЦЭМ!$C$33:$C$776,СВЦЭМ!$A$33:$A$776,$A84,СВЦЭМ!$B$33:$B$776,Q$83)+'СЕТ СН'!$H$9+СВЦЭМ!$D$10+'СЕТ СН'!$H$6-'СЕТ СН'!$H$19</f>
        <v>1049.68027267</v>
      </c>
      <c r="R84" s="36">
        <f>SUMIFS(СВЦЭМ!$C$33:$C$776,СВЦЭМ!$A$33:$A$776,$A84,СВЦЭМ!$B$33:$B$776,R$83)+'СЕТ СН'!$H$9+СВЦЭМ!$D$10+'СЕТ СН'!$H$6-'СЕТ СН'!$H$19</f>
        <v>1049.9148322799999</v>
      </c>
      <c r="S84" s="36">
        <f>SUMIFS(СВЦЭМ!$C$33:$C$776,СВЦЭМ!$A$33:$A$776,$A84,СВЦЭМ!$B$33:$B$776,S$83)+'СЕТ СН'!$H$9+СВЦЭМ!$D$10+'СЕТ СН'!$H$6-'СЕТ СН'!$H$19</f>
        <v>1053.0105026599999</v>
      </c>
      <c r="T84" s="36">
        <f>SUMIFS(СВЦЭМ!$C$33:$C$776,СВЦЭМ!$A$33:$A$776,$A84,СВЦЭМ!$B$33:$B$776,T$83)+'СЕТ СН'!$H$9+СВЦЭМ!$D$10+'СЕТ СН'!$H$6-'СЕТ СН'!$H$19</f>
        <v>1003.3633742699999</v>
      </c>
      <c r="U84" s="36">
        <f>SUMIFS(СВЦЭМ!$C$33:$C$776,СВЦЭМ!$A$33:$A$776,$A84,СВЦЭМ!$B$33:$B$776,U$83)+'СЕТ СН'!$H$9+СВЦЭМ!$D$10+'СЕТ СН'!$H$6-'СЕТ СН'!$H$19</f>
        <v>1000.94611138</v>
      </c>
      <c r="V84" s="36">
        <f>SUMIFS(СВЦЭМ!$C$33:$C$776,СВЦЭМ!$A$33:$A$776,$A84,СВЦЭМ!$B$33:$B$776,V$83)+'СЕТ СН'!$H$9+СВЦЭМ!$D$10+'СЕТ СН'!$H$6-'СЕТ СН'!$H$19</f>
        <v>1020.76758191</v>
      </c>
      <c r="W84" s="36">
        <f>SUMIFS(СВЦЭМ!$C$33:$C$776,СВЦЭМ!$A$33:$A$776,$A84,СВЦЭМ!$B$33:$B$776,W$83)+'СЕТ СН'!$H$9+СВЦЭМ!$D$10+'СЕТ СН'!$H$6-'СЕТ СН'!$H$19</f>
        <v>1019.8466143799999</v>
      </c>
      <c r="X84" s="36">
        <f>SUMIFS(СВЦЭМ!$C$33:$C$776,СВЦЭМ!$A$33:$A$776,$A84,СВЦЭМ!$B$33:$B$776,X$83)+'СЕТ СН'!$H$9+СВЦЭМ!$D$10+'СЕТ СН'!$H$6-'СЕТ СН'!$H$19</f>
        <v>1011.13174959</v>
      </c>
      <c r="Y84" s="36">
        <f>SUMIFS(СВЦЭМ!$C$33:$C$776,СВЦЭМ!$A$33:$A$776,$A84,СВЦЭМ!$B$33:$B$776,Y$83)+'СЕТ СН'!$H$9+СВЦЭМ!$D$10+'СЕТ СН'!$H$6-'СЕТ СН'!$H$19</f>
        <v>1017.04710557</v>
      </c>
    </row>
    <row r="85" spans="1:25" ht="15.5" x14ac:dyDescent="0.25">
      <c r="A85" s="35">
        <f>A84+1</f>
        <v>43832</v>
      </c>
      <c r="B85" s="36">
        <f>SUMIFS(СВЦЭМ!$C$33:$C$776,СВЦЭМ!$A$33:$A$776,$A85,СВЦЭМ!$B$33:$B$776,B$83)+'СЕТ СН'!$H$9+СВЦЭМ!$D$10+'СЕТ СН'!$H$6-'СЕТ СН'!$H$19</f>
        <v>1076.8697757099999</v>
      </c>
      <c r="C85" s="36">
        <f>SUMIFS(СВЦЭМ!$C$33:$C$776,СВЦЭМ!$A$33:$A$776,$A85,СВЦЭМ!$B$33:$B$776,C$83)+'СЕТ СН'!$H$9+СВЦЭМ!$D$10+'СЕТ СН'!$H$6-'СЕТ СН'!$H$19</f>
        <v>1080.6950835800001</v>
      </c>
      <c r="D85" s="36">
        <f>SUMIFS(СВЦЭМ!$C$33:$C$776,СВЦЭМ!$A$33:$A$776,$A85,СВЦЭМ!$B$33:$B$776,D$83)+'СЕТ СН'!$H$9+СВЦЭМ!$D$10+'СЕТ СН'!$H$6-'СЕТ СН'!$H$19</f>
        <v>1099.38654989</v>
      </c>
      <c r="E85" s="36">
        <f>SUMIFS(СВЦЭМ!$C$33:$C$776,СВЦЭМ!$A$33:$A$776,$A85,СВЦЭМ!$B$33:$B$776,E$83)+'СЕТ СН'!$H$9+СВЦЭМ!$D$10+'СЕТ СН'!$H$6-'СЕТ СН'!$H$19</f>
        <v>1127.2637221499999</v>
      </c>
      <c r="F85" s="36">
        <f>SUMIFS(СВЦЭМ!$C$33:$C$776,СВЦЭМ!$A$33:$A$776,$A85,СВЦЭМ!$B$33:$B$776,F$83)+'СЕТ СН'!$H$9+СВЦЭМ!$D$10+'СЕТ СН'!$H$6-'СЕТ СН'!$H$19</f>
        <v>1127.21745508</v>
      </c>
      <c r="G85" s="36">
        <f>SUMIFS(СВЦЭМ!$C$33:$C$776,СВЦЭМ!$A$33:$A$776,$A85,СВЦЭМ!$B$33:$B$776,G$83)+'СЕТ СН'!$H$9+СВЦЭМ!$D$10+'СЕТ СН'!$H$6-'СЕТ СН'!$H$19</f>
        <v>1125.2114310300001</v>
      </c>
      <c r="H85" s="36">
        <f>SUMIFS(СВЦЭМ!$C$33:$C$776,СВЦЭМ!$A$33:$A$776,$A85,СВЦЭМ!$B$33:$B$776,H$83)+'СЕТ СН'!$H$9+СВЦЭМ!$D$10+'СЕТ СН'!$H$6-'СЕТ СН'!$H$19</f>
        <v>1116.9832545300001</v>
      </c>
      <c r="I85" s="36">
        <f>SUMIFS(СВЦЭМ!$C$33:$C$776,СВЦЭМ!$A$33:$A$776,$A85,СВЦЭМ!$B$33:$B$776,I$83)+'СЕТ СН'!$H$9+СВЦЭМ!$D$10+'СЕТ СН'!$H$6-'СЕТ СН'!$H$19</f>
        <v>1105.9579888200001</v>
      </c>
      <c r="J85" s="36">
        <f>SUMIFS(СВЦЭМ!$C$33:$C$776,СВЦЭМ!$A$33:$A$776,$A85,СВЦЭМ!$B$33:$B$776,J$83)+'СЕТ СН'!$H$9+СВЦЭМ!$D$10+'СЕТ СН'!$H$6-'СЕТ СН'!$H$19</f>
        <v>1087.49486213</v>
      </c>
      <c r="K85" s="36">
        <f>SUMIFS(СВЦЭМ!$C$33:$C$776,СВЦЭМ!$A$33:$A$776,$A85,СВЦЭМ!$B$33:$B$776,K$83)+'СЕТ СН'!$H$9+СВЦЭМ!$D$10+'СЕТ СН'!$H$6-'СЕТ СН'!$H$19</f>
        <v>1077.2392005700001</v>
      </c>
      <c r="L85" s="36">
        <f>SUMIFS(СВЦЭМ!$C$33:$C$776,СВЦЭМ!$A$33:$A$776,$A85,СВЦЭМ!$B$33:$B$776,L$83)+'СЕТ СН'!$H$9+СВЦЭМ!$D$10+'СЕТ СН'!$H$6-'СЕТ СН'!$H$19</f>
        <v>1056.96735719</v>
      </c>
      <c r="M85" s="36">
        <f>SUMIFS(СВЦЭМ!$C$33:$C$776,СВЦЭМ!$A$33:$A$776,$A85,СВЦЭМ!$B$33:$B$776,M$83)+'СЕТ СН'!$H$9+СВЦЭМ!$D$10+'СЕТ СН'!$H$6-'СЕТ СН'!$H$19</f>
        <v>1050.13360633</v>
      </c>
      <c r="N85" s="36">
        <f>SUMIFS(СВЦЭМ!$C$33:$C$776,СВЦЭМ!$A$33:$A$776,$A85,СВЦЭМ!$B$33:$B$776,N$83)+'СЕТ СН'!$H$9+СВЦЭМ!$D$10+'СЕТ СН'!$H$6-'СЕТ СН'!$H$19</f>
        <v>1072.47397056</v>
      </c>
      <c r="O85" s="36">
        <f>SUMIFS(СВЦЭМ!$C$33:$C$776,СВЦЭМ!$A$33:$A$776,$A85,СВЦЭМ!$B$33:$B$776,O$83)+'СЕТ СН'!$H$9+СВЦЭМ!$D$10+'СЕТ СН'!$H$6-'СЕТ СН'!$H$19</f>
        <v>1073.9231440999999</v>
      </c>
      <c r="P85" s="36">
        <f>SUMIFS(СВЦЭМ!$C$33:$C$776,СВЦЭМ!$A$33:$A$776,$A85,СВЦЭМ!$B$33:$B$776,P$83)+'СЕТ СН'!$H$9+СВЦЭМ!$D$10+'СЕТ СН'!$H$6-'СЕТ СН'!$H$19</f>
        <v>1082.9288417999999</v>
      </c>
      <c r="Q85" s="36">
        <f>SUMIFS(СВЦЭМ!$C$33:$C$776,СВЦЭМ!$A$33:$A$776,$A85,СВЦЭМ!$B$33:$B$776,Q$83)+'СЕТ СН'!$H$9+СВЦЭМ!$D$10+'СЕТ СН'!$H$6-'СЕТ СН'!$H$19</f>
        <v>1096.62970139</v>
      </c>
      <c r="R85" s="36">
        <f>SUMIFS(СВЦЭМ!$C$33:$C$776,СВЦЭМ!$A$33:$A$776,$A85,СВЦЭМ!$B$33:$B$776,R$83)+'СЕТ СН'!$H$9+СВЦЭМ!$D$10+'СЕТ СН'!$H$6-'СЕТ СН'!$H$19</f>
        <v>1089.04739352</v>
      </c>
      <c r="S85" s="36">
        <f>SUMIFS(СВЦЭМ!$C$33:$C$776,СВЦЭМ!$A$33:$A$776,$A85,СВЦЭМ!$B$33:$B$776,S$83)+'СЕТ СН'!$H$9+СВЦЭМ!$D$10+'СЕТ СН'!$H$6-'СЕТ СН'!$H$19</f>
        <v>1082.5484463600001</v>
      </c>
      <c r="T85" s="36">
        <f>SUMIFS(СВЦЭМ!$C$33:$C$776,СВЦЭМ!$A$33:$A$776,$A85,СВЦЭМ!$B$33:$B$776,T$83)+'СЕТ СН'!$H$9+СВЦЭМ!$D$10+'СЕТ СН'!$H$6-'СЕТ СН'!$H$19</f>
        <v>1032.6809928600001</v>
      </c>
      <c r="U85" s="36">
        <f>SUMIFS(СВЦЭМ!$C$33:$C$776,СВЦЭМ!$A$33:$A$776,$A85,СВЦЭМ!$B$33:$B$776,U$83)+'СЕТ СН'!$H$9+СВЦЭМ!$D$10+'СЕТ СН'!$H$6-'СЕТ СН'!$H$19</f>
        <v>1058.5960303899999</v>
      </c>
      <c r="V85" s="36">
        <f>SUMIFS(СВЦЭМ!$C$33:$C$776,СВЦЭМ!$A$33:$A$776,$A85,СВЦЭМ!$B$33:$B$776,V$83)+'СЕТ СН'!$H$9+СВЦЭМ!$D$10+'СЕТ СН'!$H$6-'СЕТ СН'!$H$19</f>
        <v>1059.40535077</v>
      </c>
      <c r="W85" s="36">
        <f>SUMIFS(СВЦЭМ!$C$33:$C$776,СВЦЭМ!$A$33:$A$776,$A85,СВЦЭМ!$B$33:$B$776,W$83)+'СЕТ СН'!$H$9+СВЦЭМ!$D$10+'СЕТ СН'!$H$6-'СЕТ СН'!$H$19</f>
        <v>1067.57622231</v>
      </c>
      <c r="X85" s="36">
        <f>SUMIFS(СВЦЭМ!$C$33:$C$776,СВЦЭМ!$A$33:$A$776,$A85,СВЦЭМ!$B$33:$B$776,X$83)+'СЕТ СН'!$H$9+СВЦЭМ!$D$10+'СЕТ СН'!$H$6-'СЕТ СН'!$H$19</f>
        <v>1062.7148069499999</v>
      </c>
      <c r="Y85" s="36">
        <f>SUMIFS(СВЦЭМ!$C$33:$C$776,СВЦЭМ!$A$33:$A$776,$A85,СВЦЭМ!$B$33:$B$776,Y$83)+'СЕТ СН'!$H$9+СВЦЭМ!$D$10+'СЕТ СН'!$H$6-'СЕТ СН'!$H$19</f>
        <v>1072.7192738599999</v>
      </c>
    </row>
    <row r="86" spans="1:25" ht="15.5" x14ac:dyDescent="0.25">
      <c r="A86" s="35">
        <f t="shared" ref="A86:A114" si="2">A85+1</f>
        <v>43833</v>
      </c>
      <c r="B86" s="36">
        <f>SUMIFS(СВЦЭМ!$C$33:$C$776,СВЦЭМ!$A$33:$A$776,$A86,СВЦЭМ!$B$33:$B$776,B$83)+'СЕТ СН'!$H$9+СВЦЭМ!$D$10+'СЕТ СН'!$H$6-'СЕТ СН'!$H$19</f>
        <v>1096.0881165200001</v>
      </c>
      <c r="C86" s="36">
        <f>SUMIFS(СВЦЭМ!$C$33:$C$776,СВЦЭМ!$A$33:$A$776,$A86,СВЦЭМ!$B$33:$B$776,C$83)+'СЕТ СН'!$H$9+СВЦЭМ!$D$10+'СЕТ СН'!$H$6-'СЕТ СН'!$H$19</f>
        <v>1093.1203025499999</v>
      </c>
      <c r="D86" s="36">
        <f>SUMIFS(СВЦЭМ!$C$33:$C$776,СВЦЭМ!$A$33:$A$776,$A86,СВЦЭМ!$B$33:$B$776,D$83)+'СЕТ СН'!$H$9+СВЦЭМ!$D$10+'СЕТ СН'!$H$6-'СЕТ СН'!$H$19</f>
        <v>1107.9064562900001</v>
      </c>
      <c r="E86" s="36">
        <f>SUMIFS(СВЦЭМ!$C$33:$C$776,СВЦЭМ!$A$33:$A$776,$A86,СВЦЭМ!$B$33:$B$776,E$83)+'СЕТ СН'!$H$9+СВЦЭМ!$D$10+'СЕТ СН'!$H$6-'СЕТ СН'!$H$19</f>
        <v>1143.1672117799999</v>
      </c>
      <c r="F86" s="36">
        <f>SUMIFS(СВЦЭМ!$C$33:$C$776,СВЦЭМ!$A$33:$A$776,$A86,СВЦЭМ!$B$33:$B$776,F$83)+'СЕТ СН'!$H$9+СВЦЭМ!$D$10+'СЕТ СН'!$H$6-'СЕТ СН'!$H$19</f>
        <v>1148.07562441</v>
      </c>
      <c r="G86" s="36">
        <f>SUMIFS(СВЦЭМ!$C$33:$C$776,СВЦЭМ!$A$33:$A$776,$A86,СВЦЭМ!$B$33:$B$776,G$83)+'СЕТ СН'!$H$9+СВЦЭМ!$D$10+'СЕТ СН'!$H$6-'СЕТ СН'!$H$19</f>
        <v>1142.23521074</v>
      </c>
      <c r="H86" s="36">
        <f>SUMIFS(СВЦЭМ!$C$33:$C$776,СВЦЭМ!$A$33:$A$776,$A86,СВЦЭМ!$B$33:$B$776,H$83)+'СЕТ СН'!$H$9+СВЦЭМ!$D$10+'СЕТ СН'!$H$6-'СЕТ СН'!$H$19</f>
        <v>1132.09756092</v>
      </c>
      <c r="I86" s="36">
        <f>SUMIFS(СВЦЭМ!$C$33:$C$776,СВЦЭМ!$A$33:$A$776,$A86,СВЦЭМ!$B$33:$B$776,I$83)+'СЕТ СН'!$H$9+СВЦЭМ!$D$10+'СЕТ СН'!$H$6-'СЕТ СН'!$H$19</f>
        <v>1124.1675741500001</v>
      </c>
      <c r="J86" s="36">
        <f>SUMIFS(СВЦЭМ!$C$33:$C$776,СВЦЭМ!$A$33:$A$776,$A86,СВЦЭМ!$B$33:$B$776,J$83)+'СЕТ СН'!$H$9+СВЦЭМ!$D$10+'СЕТ СН'!$H$6-'СЕТ СН'!$H$19</f>
        <v>1096.0167531899999</v>
      </c>
      <c r="K86" s="36">
        <f>SUMIFS(СВЦЭМ!$C$33:$C$776,СВЦЭМ!$A$33:$A$776,$A86,СВЦЭМ!$B$33:$B$776,K$83)+'СЕТ СН'!$H$9+СВЦЭМ!$D$10+'СЕТ СН'!$H$6-'СЕТ СН'!$H$19</f>
        <v>1072.4284393299999</v>
      </c>
      <c r="L86" s="36">
        <f>SUMIFS(СВЦЭМ!$C$33:$C$776,СВЦЭМ!$A$33:$A$776,$A86,СВЦЭМ!$B$33:$B$776,L$83)+'СЕТ СН'!$H$9+СВЦЭМ!$D$10+'СЕТ СН'!$H$6-'СЕТ СН'!$H$19</f>
        <v>1057.76203904</v>
      </c>
      <c r="M86" s="36">
        <f>SUMIFS(СВЦЭМ!$C$33:$C$776,СВЦЭМ!$A$33:$A$776,$A86,СВЦЭМ!$B$33:$B$776,M$83)+'СЕТ СН'!$H$9+СВЦЭМ!$D$10+'СЕТ СН'!$H$6-'СЕТ СН'!$H$19</f>
        <v>1057.89015077</v>
      </c>
      <c r="N86" s="36">
        <f>SUMIFS(СВЦЭМ!$C$33:$C$776,СВЦЭМ!$A$33:$A$776,$A86,СВЦЭМ!$B$33:$B$776,N$83)+'СЕТ СН'!$H$9+СВЦЭМ!$D$10+'СЕТ СН'!$H$6-'СЕТ СН'!$H$19</f>
        <v>1069.9553846900001</v>
      </c>
      <c r="O86" s="36">
        <f>SUMIFS(СВЦЭМ!$C$33:$C$776,СВЦЭМ!$A$33:$A$776,$A86,СВЦЭМ!$B$33:$B$776,O$83)+'СЕТ СН'!$H$9+СВЦЭМ!$D$10+'СЕТ СН'!$H$6-'СЕТ СН'!$H$19</f>
        <v>1071.5019064999999</v>
      </c>
      <c r="P86" s="36">
        <f>SUMIFS(СВЦЭМ!$C$33:$C$776,СВЦЭМ!$A$33:$A$776,$A86,СВЦЭМ!$B$33:$B$776,P$83)+'СЕТ СН'!$H$9+СВЦЭМ!$D$10+'СЕТ СН'!$H$6-'СЕТ СН'!$H$19</f>
        <v>1093.7906281200001</v>
      </c>
      <c r="Q86" s="36">
        <f>SUMIFS(СВЦЭМ!$C$33:$C$776,СВЦЭМ!$A$33:$A$776,$A86,СВЦЭМ!$B$33:$B$776,Q$83)+'СЕТ СН'!$H$9+СВЦЭМ!$D$10+'СЕТ СН'!$H$6-'СЕТ СН'!$H$19</f>
        <v>1104.9363570600001</v>
      </c>
      <c r="R86" s="36">
        <f>SUMIFS(СВЦЭМ!$C$33:$C$776,СВЦЭМ!$A$33:$A$776,$A86,СВЦЭМ!$B$33:$B$776,R$83)+'СЕТ СН'!$H$9+СВЦЭМ!$D$10+'СЕТ СН'!$H$6-'СЕТ СН'!$H$19</f>
        <v>1102.9327364999999</v>
      </c>
      <c r="S86" s="36">
        <f>SUMIFS(СВЦЭМ!$C$33:$C$776,СВЦЭМ!$A$33:$A$776,$A86,СВЦЭМ!$B$33:$B$776,S$83)+'СЕТ СН'!$H$9+СВЦЭМ!$D$10+'СЕТ СН'!$H$6-'СЕТ СН'!$H$19</f>
        <v>1064.1428659200001</v>
      </c>
      <c r="T86" s="36">
        <f>SUMIFS(СВЦЭМ!$C$33:$C$776,СВЦЭМ!$A$33:$A$776,$A86,СВЦЭМ!$B$33:$B$776,T$83)+'СЕТ СН'!$H$9+СВЦЭМ!$D$10+'СЕТ СН'!$H$6-'СЕТ СН'!$H$19</f>
        <v>1036.81125617</v>
      </c>
      <c r="U86" s="36">
        <f>SUMIFS(СВЦЭМ!$C$33:$C$776,СВЦЭМ!$A$33:$A$776,$A86,СВЦЭМ!$B$33:$B$776,U$83)+'СЕТ СН'!$H$9+СВЦЭМ!$D$10+'СЕТ СН'!$H$6-'СЕТ СН'!$H$19</f>
        <v>1041.9650780699999</v>
      </c>
      <c r="V86" s="36">
        <f>SUMIFS(СВЦЭМ!$C$33:$C$776,СВЦЭМ!$A$33:$A$776,$A86,СВЦЭМ!$B$33:$B$776,V$83)+'СЕТ СН'!$H$9+СВЦЭМ!$D$10+'СЕТ СН'!$H$6-'СЕТ СН'!$H$19</f>
        <v>1062.80397369</v>
      </c>
      <c r="W86" s="36">
        <f>SUMIFS(СВЦЭМ!$C$33:$C$776,СВЦЭМ!$A$33:$A$776,$A86,СВЦЭМ!$B$33:$B$776,W$83)+'СЕТ СН'!$H$9+СВЦЭМ!$D$10+'СЕТ СН'!$H$6-'СЕТ СН'!$H$19</f>
        <v>1078.4934389699999</v>
      </c>
      <c r="X86" s="36">
        <f>SUMIFS(СВЦЭМ!$C$33:$C$776,СВЦЭМ!$A$33:$A$776,$A86,СВЦЭМ!$B$33:$B$776,X$83)+'СЕТ СН'!$H$9+СВЦЭМ!$D$10+'СЕТ СН'!$H$6-'СЕТ СН'!$H$19</f>
        <v>1090.8616746299999</v>
      </c>
      <c r="Y86" s="36">
        <f>SUMIFS(СВЦЭМ!$C$33:$C$776,СВЦЭМ!$A$33:$A$776,$A86,СВЦЭМ!$B$33:$B$776,Y$83)+'СЕТ СН'!$H$9+СВЦЭМ!$D$10+'СЕТ СН'!$H$6-'СЕТ СН'!$H$19</f>
        <v>1098.70935246</v>
      </c>
    </row>
    <row r="87" spans="1:25" ht="15.5" x14ac:dyDescent="0.25">
      <c r="A87" s="35">
        <f t="shared" si="2"/>
        <v>43834</v>
      </c>
      <c r="B87" s="36">
        <f>SUMIFS(СВЦЭМ!$C$33:$C$776,СВЦЭМ!$A$33:$A$776,$A87,СВЦЭМ!$B$33:$B$776,B$83)+'СЕТ СН'!$H$9+СВЦЭМ!$D$10+'СЕТ СН'!$H$6-'СЕТ СН'!$H$19</f>
        <v>1101.44357653</v>
      </c>
      <c r="C87" s="36">
        <f>SUMIFS(СВЦЭМ!$C$33:$C$776,СВЦЭМ!$A$33:$A$776,$A87,СВЦЭМ!$B$33:$B$776,C$83)+'СЕТ СН'!$H$9+СВЦЭМ!$D$10+'СЕТ СН'!$H$6-'СЕТ СН'!$H$19</f>
        <v>1119.51992746</v>
      </c>
      <c r="D87" s="36">
        <f>SUMIFS(СВЦЭМ!$C$33:$C$776,СВЦЭМ!$A$33:$A$776,$A87,СВЦЭМ!$B$33:$B$776,D$83)+'СЕТ СН'!$H$9+СВЦЭМ!$D$10+'СЕТ СН'!$H$6-'СЕТ СН'!$H$19</f>
        <v>1123.8731525000001</v>
      </c>
      <c r="E87" s="36">
        <f>SUMIFS(СВЦЭМ!$C$33:$C$776,СВЦЭМ!$A$33:$A$776,$A87,СВЦЭМ!$B$33:$B$776,E$83)+'СЕТ СН'!$H$9+СВЦЭМ!$D$10+'СЕТ СН'!$H$6-'СЕТ СН'!$H$19</f>
        <v>1130.5475957199999</v>
      </c>
      <c r="F87" s="36">
        <f>SUMIFS(СВЦЭМ!$C$33:$C$776,СВЦЭМ!$A$33:$A$776,$A87,СВЦЭМ!$B$33:$B$776,F$83)+'СЕТ СН'!$H$9+СВЦЭМ!$D$10+'СЕТ СН'!$H$6-'СЕТ СН'!$H$19</f>
        <v>1121.2317184199999</v>
      </c>
      <c r="G87" s="36">
        <f>SUMIFS(СВЦЭМ!$C$33:$C$776,СВЦЭМ!$A$33:$A$776,$A87,СВЦЭМ!$B$33:$B$776,G$83)+'СЕТ СН'!$H$9+СВЦЭМ!$D$10+'СЕТ СН'!$H$6-'СЕТ СН'!$H$19</f>
        <v>1122.44736532</v>
      </c>
      <c r="H87" s="36">
        <f>SUMIFS(СВЦЭМ!$C$33:$C$776,СВЦЭМ!$A$33:$A$776,$A87,СВЦЭМ!$B$33:$B$776,H$83)+'СЕТ СН'!$H$9+СВЦЭМ!$D$10+'СЕТ СН'!$H$6-'СЕТ СН'!$H$19</f>
        <v>1129.2460938899999</v>
      </c>
      <c r="I87" s="36">
        <f>SUMIFS(СВЦЭМ!$C$33:$C$776,СВЦЭМ!$A$33:$A$776,$A87,СВЦЭМ!$B$33:$B$776,I$83)+'СЕТ СН'!$H$9+СВЦЭМ!$D$10+'СЕТ СН'!$H$6-'СЕТ СН'!$H$19</f>
        <v>1122.7027891</v>
      </c>
      <c r="J87" s="36">
        <f>SUMIFS(СВЦЭМ!$C$33:$C$776,СВЦЭМ!$A$33:$A$776,$A87,СВЦЭМ!$B$33:$B$776,J$83)+'СЕТ СН'!$H$9+СВЦЭМ!$D$10+'СЕТ СН'!$H$6-'СЕТ СН'!$H$19</f>
        <v>1103.39483621</v>
      </c>
      <c r="K87" s="36">
        <f>SUMIFS(СВЦЭМ!$C$33:$C$776,СВЦЭМ!$A$33:$A$776,$A87,СВЦЭМ!$B$33:$B$776,K$83)+'СЕТ СН'!$H$9+СВЦЭМ!$D$10+'СЕТ СН'!$H$6-'СЕТ СН'!$H$19</f>
        <v>1071.45300331</v>
      </c>
      <c r="L87" s="36">
        <f>SUMIFS(СВЦЭМ!$C$33:$C$776,СВЦЭМ!$A$33:$A$776,$A87,СВЦЭМ!$B$33:$B$776,L$83)+'СЕТ СН'!$H$9+СВЦЭМ!$D$10+'СЕТ СН'!$H$6-'СЕТ СН'!$H$19</f>
        <v>1057.7686424000001</v>
      </c>
      <c r="M87" s="36">
        <f>SUMIFS(СВЦЭМ!$C$33:$C$776,СВЦЭМ!$A$33:$A$776,$A87,СВЦЭМ!$B$33:$B$776,M$83)+'СЕТ СН'!$H$9+СВЦЭМ!$D$10+'СЕТ СН'!$H$6-'СЕТ СН'!$H$19</f>
        <v>1061.48207293</v>
      </c>
      <c r="N87" s="36">
        <f>SUMIFS(СВЦЭМ!$C$33:$C$776,СВЦЭМ!$A$33:$A$776,$A87,СВЦЭМ!$B$33:$B$776,N$83)+'СЕТ СН'!$H$9+СВЦЭМ!$D$10+'СЕТ СН'!$H$6-'СЕТ СН'!$H$19</f>
        <v>1078.02039195</v>
      </c>
      <c r="O87" s="36">
        <f>SUMIFS(СВЦЭМ!$C$33:$C$776,СВЦЭМ!$A$33:$A$776,$A87,СВЦЭМ!$B$33:$B$776,O$83)+'СЕТ СН'!$H$9+СВЦЭМ!$D$10+'СЕТ СН'!$H$6-'СЕТ СН'!$H$19</f>
        <v>1065.91867615</v>
      </c>
      <c r="P87" s="36">
        <f>SUMIFS(СВЦЭМ!$C$33:$C$776,СВЦЭМ!$A$33:$A$776,$A87,СВЦЭМ!$B$33:$B$776,P$83)+'СЕТ СН'!$H$9+СВЦЭМ!$D$10+'СЕТ СН'!$H$6-'СЕТ СН'!$H$19</f>
        <v>1075.8707707000001</v>
      </c>
      <c r="Q87" s="36">
        <f>SUMIFS(СВЦЭМ!$C$33:$C$776,СВЦЭМ!$A$33:$A$776,$A87,СВЦЭМ!$B$33:$B$776,Q$83)+'СЕТ СН'!$H$9+СВЦЭМ!$D$10+'СЕТ СН'!$H$6-'СЕТ СН'!$H$19</f>
        <v>1100.35352532</v>
      </c>
      <c r="R87" s="36">
        <f>SUMIFS(СВЦЭМ!$C$33:$C$776,СВЦЭМ!$A$33:$A$776,$A87,СВЦЭМ!$B$33:$B$776,R$83)+'СЕТ СН'!$H$9+СВЦЭМ!$D$10+'СЕТ СН'!$H$6-'СЕТ СН'!$H$19</f>
        <v>1096.50272045</v>
      </c>
      <c r="S87" s="36">
        <f>SUMIFS(СВЦЭМ!$C$33:$C$776,СВЦЭМ!$A$33:$A$776,$A87,СВЦЭМ!$B$33:$B$776,S$83)+'СЕТ СН'!$H$9+СВЦЭМ!$D$10+'СЕТ СН'!$H$6-'СЕТ СН'!$H$19</f>
        <v>1092.5193126700001</v>
      </c>
      <c r="T87" s="36">
        <f>SUMIFS(СВЦЭМ!$C$33:$C$776,СВЦЭМ!$A$33:$A$776,$A87,СВЦЭМ!$B$33:$B$776,T$83)+'СЕТ СН'!$H$9+СВЦЭМ!$D$10+'СЕТ СН'!$H$6-'СЕТ СН'!$H$19</f>
        <v>1039.4032970799999</v>
      </c>
      <c r="U87" s="36">
        <f>SUMIFS(СВЦЭМ!$C$33:$C$776,СВЦЭМ!$A$33:$A$776,$A87,СВЦЭМ!$B$33:$B$776,U$83)+'СЕТ СН'!$H$9+СВЦЭМ!$D$10+'СЕТ СН'!$H$6-'СЕТ СН'!$H$19</f>
        <v>1044.5589120899999</v>
      </c>
      <c r="V87" s="36">
        <f>SUMIFS(СВЦЭМ!$C$33:$C$776,СВЦЭМ!$A$33:$A$776,$A87,СВЦЭМ!$B$33:$B$776,V$83)+'СЕТ СН'!$H$9+СВЦЭМ!$D$10+'СЕТ СН'!$H$6-'СЕТ СН'!$H$19</f>
        <v>1067.2719658000001</v>
      </c>
      <c r="W87" s="36">
        <f>SUMIFS(СВЦЭМ!$C$33:$C$776,СВЦЭМ!$A$33:$A$776,$A87,СВЦЭМ!$B$33:$B$776,W$83)+'СЕТ СН'!$H$9+СВЦЭМ!$D$10+'СЕТ СН'!$H$6-'СЕТ СН'!$H$19</f>
        <v>1071.97057862</v>
      </c>
      <c r="X87" s="36">
        <f>SUMIFS(СВЦЭМ!$C$33:$C$776,СВЦЭМ!$A$33:$A$776,$A87,СВЦЭМ!$B$33:$B$776,X$83)+'СЕТ СН'!$H$9+СВЦЭМ!$D$10+'СЕТ СН'!$H$6-'СЕТ СН'!$H$19</f>
        <v>1083.2700981099999</v>
      </c>
      <c r="Y87" s="36">
        <f>SUMIFS(СВЦЭМ!$C$33:$C$776,СВЦЭМ!$A$33:$A$776,$A87,СВЦЭМ!$B$33:$B$776,Y$83)+'СЕТ СН'!$H$9+СВЦЭМ!$D$10+'СЕТ СН'!$H$6-'СЕТ СН'!$H$19</f>
        <v>1087.6623890799999</v>
      </c>
    </row>
    <row r="88" spans="1:25" ht="15.5" x14ac:dyDescent="0.25">
      <c r="A88" s="35">
        <f t="shared" si="2"/>
        <v>43835</v>
      </c>
      <c r="B88" s="36">
        <f>SUMIFS(СВЦЭМ!$C$33:$C$776,СВЦЭМ!$A$33:$A$776,$A88,СВЦЭМ!$B$33:$B$776,B$83)+'СЕТ СН'!$H$9+СВЦЭМ!$D$10+'СЕТ СН'!$H$6-'СЕТ СН'!$H$19</f>
        <v>1066.44277083</v>
      </c>
      <c r="C88" s="36">
        <f>SUMIFS(СВЦЭМ!$C$33:$C$776,СВЦЭМ!$A$33:$A$776,$A88,СВЦЭМ!$B$33:$B$776,C$83)+'СЕТ СН'!$H$9+СВЦЭМ!$D$10+'СЕТ СН'!$H$6-'СЕТ СН'!$H$19</f>
        <v>1079.10070688</v>
      </c>
      <c r="D88" s="36">
        <f>SUMIFS(СВЦЭМ!$C$33:$C$776,СВЦЭМ!$A$33:$A$776,$A88,СВЦЭМ!$B$33:$B$776,D$83)+'СЕТ СН'!$H$9+СВЦЭМ!$D$10+'СЕТ СН'!$H$6-'СЕТ СН'!$H$19</f>
        <v>1098.3978011300001</v>
      </c>
      <c r="E88" s="36">
        <f>SUMIFS(СВЦЭМ!$C$33:$C$776,СВЦЭМ!$A$33:$A$776,$A88,СВЦЭМ!$B$33:$B$776,E$83)+'СЕТ СН'!$H$9+СВЦЭМ!$D$10+'СЕТ СН'!$H$6-'СЕТ СН'!$H$19</f>
        <v>1138.2199722400001</v>
      </c>
      <c r="F88" s="36">
        <f>SUMIFS(СВЦЭМ!$C$33:$C$776,СВЦЭМ!$A$33:$A$776,$A88,СВЦЭМ!$B$33:$B$776,F$83)+'СЕТ СН'!$H$9+СВЦЭМ!$D$10+'СЕТ СН'!$H$6-'СЕТ СН'!$H$19</f>
        <v>1141.92156346</v>
      </c>
      <c r="G88" s="36">
        <f>SUMIFS(СВЦЭМ!$C$33:$C$776,СВЦЭМ!$A$33:$A$776,$A88,СВЦЭМ!$B$33:$B$776,G$83)+'СЕТ СН'!$H$9+СВЦЭМ!$D$10+'СЕТ СН'!$H$6-'СЕТ СН'!$H$19</f>
        <v>1118.69911308</v>
      </c>
      <c r="H88" s="36">
        <f>SUMIFS(СВЦЭМ!$C$33:$C$776,СВЦЭМ!$A$33:$A$776,$A88,СВЦЭМ!$B$33:$B$776,H$83)+'СЕТ СН'!$H$9+СВЦЭМ!$D$10+'СЕТ СН'!$H$6-'СЕТ СН'!$H$19</f>
        <v>1109.8972812</v>
      </c>
      <c r="I88" s="36">
        <f>SUMIFS(СВЦЭМ!$C$33:$C$776,СВЦЭМ!$A$33:$A$776,$A88,СВЦЭМ!$B$33:$B$776,I$83)+'СЕТ СН'!$H$9+СВЦЭМ!$D$10+'СЕТ СН'!$H$6-'СЕТ СН'!$H$19</f>
        <v>1091.9944636</v>
      </c>
      <c r="J88" s="36">
        <f>SUMIFS(СВЦЭМ!$C$33:$C$776,СВЦЭМ!$A$33:$A$776,$A88,СВЦЭМ!$B$33:$B$776,J$83)+'СЕТ СН'!$H$9+СВЦЭМ!$D$10+'СЕТ СН'!$H$6-'СЕТ СН'!$H$19</f>
        <v>1076.6122977099999</v>
      </c>
      <c r="K88" s="36">
        <f>SUMIFS(СВЦЭМ!$C$33:$C$776,СВЦЭМ!$A$33:$A$776,$A88,СВЦЭМ!$B$33:$B$776,K$83)+'СЕТ СН'!$H$9+СВЦЭМ!$D$10+'СЕТ СН'!$H$6-'СЕТ СН'!$H$19</f>
        <v>1048.88293901</v>
      </c>
      <c r="L88" s="36">
        <f>SUMIFS(СВЦЭМ!$C$33:$C$776,СВЦЭМ!$A$33:$A$776,$A88,СВЦЭМ!$B$33:$B$776,L$83)+'СЕТ СН'!$H$9+СВЦЭМ!$D$10+'СЕТ СН'!$H$6-'СЕТ СН'!$H$19</f>
        <v>1026.2830776599999</v>
      </c>
      <c r="M88" s="36">
        <f>SUMIFS(СВЦЭМ!$C$33:$C$776,СВЦЭМ!$A$33:$A$776,$A88,СВЦЭМ!$B$33:$B$776,M$83)+'СЕТ СН'!$H$9+СВЦЭМ!$D$10+'СЕТ СН'!$H$6-'СЕТ СН'!$H$19</f>
        <v>1036.8106568799999</v>
      </c>
      <c r="N88" s="36">
        <f>SUMIFS(СВЦЭМ!$C$33:$C$776,СВЦЭМ!$A$33:$A$776,$A88,СВЦЭМ!$B$33:$B$776,N$83)+'СЕТ СН'!$H$9+СВЦЭМ!$D$10+'СЕТ СН'!$H$6-'СЕТ СН'!$H$19</f>
        <v>1044.86813441</v>
      </c>
      <c r="O88" s="36">
        <f>SUMIFS(СВЦЭМ!$C$33:$C$776,СВЦЭМ!$A$33:$A$776,$A88,СВЦЭМ!$B$33:$B$776,O$83)+'СЕТ СН'!$H$9+СВЦЭМ!$D$10+'СЕТ СН'!$H$6-'СЕТ СН'!$H$19</f>
        <v>1038.38716972</v>
      </c>
      <c r="P88" s="36">
        <f>SUMIFS(СВЦЭМ!$C$33:$C$776,СВЦЭМ!$A$33:$A$776,$A88,СВЦЭМ!$B$33:$B$776,P$83)+'СЕТ СН'!$H$9+СВЦЭМ!$D$10+'СЕТ СН'!$H$6-'СЕТ СН'!$H$19</f>
        <v>1054.5685174</v>
      </c>
      <c r="Q88" s="36">
        <f>SUMIFS(СВЦЭМ!$C$33:$C$776,СВЦЭМ!$A$33:$A$776,$A88,СВЦЭМ!$B$33:$B$776,Q$83)+'СЕТ СН'!$H$9+СВЦЭМ!$D$10+'СЕТ СН'!$H$6-'СЕТ СН'!$H$19</f>
        <v>1064.653067</v>
      </c>
      <c r="R88" s="36">
        <f>SUMIFS(СВЦЭМ!$C$33:$C$776,СВЦЭМ!$A$33:$A$776,$A88,СВЦЭМ!$B$33:$B$776,R$83)+'СЕТ СН'!$H$9+СВЦЭМ!$D$10+'СЕТ СН'!$H$6-'СЕТ СН'!$H$19</f>
        <v>1061.9822968199999</v>
      </c>
      <c r="S88" s="36">
        <f>SUMIFS(СВЦЭМ!$C$33:$C$776,СВЦЭМ!$A$33:$A$776,$A88,СВЦЭМ!$B$33:$B$776,S$83)+'СЕТ СН'!$H$9+СВЦЭМ!$D$10+'СЕТ СН'!$H$6-'СЕТ СН'!$H$19</f>
        <v>1035.16547107</v>
      </c>
      <c r="T88" s="36">
        <f>SUMIFS(СВЦЭМ!$C$33:$C$776,СВЦЭМ!$A$33:$A$776,$A88,СВЦЭМ!$B$33:$B$776,T$83)+'СЕТ СН'!$H$9+СВЦЭМ!$D$10+'СЕТ СН'!$H$6-'СЕТ СН'!$H$19</f>
        <v>994.63331700999993</v>
      </c>
      <c r="U88" s="36">
        <f>SUMIFS(СВЦЭМ!$C$33:$C$776,СВЦЭМ!$A$33:$A$776,$A88,СВЦЭМ!$B$33:$B$776,U$83)+'СЕТ СН'!$H$9+СВЦЭМ!$D$10+'СЕТ СН'!$H$6-'СЕТ СН'!$H$19</f>
        <v>1006.7281974499999</v>
      </c>
      <c r="V88" s="36">
        <f>SUMIFS(СВЦЭМ!$C$33:$C$776,СВЦЭМ!$A$33:$A$776,$A88,СВЦЭМ!$B$33:$B$776,V$83)+'СЕТ СН'!$H$9+СВЦЭМ!$D$10+'СЕТ СН'!$H$6-'СЕТ СН'!$H$19</f>
        <v>1027.5680101400001</v>
      </c>
      <c r="W88" s="36">
        <f>SUMIFS(СВЦЭМ!$C$33:$C$776,СВЦЭМ!$A$33:$A$776,$A88,СВЦЭМ!$B$33:$B$776,W$83)+'СЕТ СН'!$H$9+СВЦЭМ!$D$10+'СЕТ СН'!$H$6-'СЕТ СН'!$H$19</f>
        <v>1037.54650702</v>
      </c>
      <c r="X88" s="36">
        <f>SUMIFS(СВЦЭМ!$C$33:$C$776,СВЦЭМ!$A$33:$A$776,$A88,СВЦЭМ!$B$33:$B$776,X$83)+'СЕТ СН'!$H$9+СВЦЭМ!$D$10+'СЕТ СН'!$H$6-'СЕТ СН'!$H$19</f>
        <v>1047.4775793599999</v>
      </c>
      <c r="Y88" s="36">
        <f>SUMIFS(СВЦЭМ!$C$33:$C$776,СВЦЭМ!$A$33:$A$776,$A88,СВЦЭМ!$B$33:$B$776,Y$83)+'СЕТ СН'!$H$9+СВЦЭМ!$D$10+'СЕТ СН'!$H$6-'СЕТ СН'!$H$19</f>
        <v>1058.02649638</v>
      </c>
    </row>
    <row r="89" spans="1:25" ht="15.5" x14ac:dyDescent="0.25">
      <c r="A89" s="35">
        <f t="shared" si="2"/>
        <v>43836</v>
      </c>
      <c r="B89" s="36">
        <f>SUMIFS(СВЦЭМ!$C$33:$C$776,СВЦЭМ!$A$33:$A$776,$A89,СВЦЭМ!$B$33:$B$776,B$83)+'СЕТ СН'!$H$9+СВЦЭМ!$D$10+'СЕТ СН'!$H$6-'СЕТ СН'!$H$19</f>
        <v>1086.5798250600001</v>
      </c>
      <c r="C89" s="36">
        <f>SUMIFS(СВЦЭМ!$C$33:$C$776,СВЦЭМ!$A$33:$A$776,$A89,СВЦЭМ!$B$33:$B$776,C$83)+'СЕТ СН'!$H$9+СВЦЭМ!$D$10+'СЕТ СН'!$H$6-'СЕТ СН'!$H$19</f>
        <v>1077.5260003999999</v>
      </c>
      <c r="D89" s="36">
        <f>SUMIFS(СВЦЭМ!$C$33:$C$776,СВЦЭМ!$A$33:$A$776,$A89,СВЦЭМ!$B$33:$B$776,D$83)+'СЕТ СН'!$H$9+СВЦЭМ!$D$10+'СЕТ СН'!$H$6-'СЕТ СН'!$H$19</f>
        <v>1094.8059722099999</v>
      </c>
      <c r="E89" s="36">
        <f>SUMIFS(СВЦЭМ!$C$33:$C$776,СВЦЭМ!$A$33:$A$776,$A89,СВЦЭМ!$B$33:$B$776,E$83)+'СЕТ СН'!$H$9+СВЦЭМ!$D$10+'СЕТ СН'!$H$6-'СЕТ СН'!$H$19</f>
        <v>1117.18557218</v>
      </c>
      <c r="F89" s="36">
        <f>SUMIFS(СВЦЭМ!$C$33:$C$776,СВЦЭМ!$A$33:$A$776,$A89,СВЦЭМ!$B$33:$B$776,F$83)+'СЕТ СН'!$H$9+СВЦЭМ!$D$10+'СЕТ СН'!$H$6-'СЕТ СН'!$H$19</f>
        <v>1136.2599952</v>
      </c>
      <c r="G89" s="36">
        <f>SUMIFS(СВЦЭМ!$C$33:$C$776,СВЦЭМ!$A$33:$A$776,$A89,СВЦЭМ!$B$33:$B$776,G$83)+'СЕТ СН'!$H$9+СВЦЭМ!$D$10+'СЕТ СН'!$H$6-'СЕТ СН'!$H$19</f>
        <v>1127.8389445</v>
      </c>
      <c r="H89" s="36">
        <f>SUMIFS(СВЦЭМ!$C$33:$C$776,СВЦЭМ!$A$33:$A$776,$A89,СВЦЭМ!$B$33:$B$776,H$83)+'СЕТ СН'!$H$9+СВЦЭМ!$D$10+'СЕТ СН'!$H$6-'СЕТ СН'!$H$19</f>
        <v>1116.97433548</v>
      </c>
      <c r="I89" s="36">
        <f>SUMIFS(СВЦЭМ!$C$33:$C$776,СВЦЭМ!$A$33:$A$776,$A89,СВЦЭМ!$B$33:$B$776,I$83)+'СЕТ СН'!$H$9+СВЦЭМ!$D$10+'СЕТ СН'!$H$6-'СЕТ СН'!$H$19</f>
        <v>1105.03206722</v>
      </c>
      <c r="J89" s="36">
        <f>SUMIFS(СВЦЭМ!$C$33:$C$776,СВЦЭМ!$A$33:$A$776,$A89,СВЦЭМ!$B$33:$B$776,J$83)+'СЕТ СН'!$H$9+СВЦЭМ!$D$10+'СЕТ СН'!$H$6-'СЕТ СН'!$H$19</f>
        <v>1074.82466647</v>
      </c>
      <c r="K89" s="36">
        <f>SUMIFS(СВЦЭМ!$C$33:$C$776,СВЦЭМ!$A$33:$A$776,$A89,СВЦЭМ!$B$33:$B$776,K$83)+'СЕТ СН'!$H$9+СВЦЭМ!$D$10+'СЕТ СН'!$H$6-'СЕТ СН'!$H$19</f>
        <v>1049.8774788799999</v>
      </c>
      <c r="L89" s="36">
        <f>SUMIFS(СВЦЭМ!$C$33:$C$776,СВЦЭМ!$A$33:$A$776,$A89,СВЦЭМ!$B$33:$B$776,L$83)+'СЕТ СН'!$H$9+СВЦЭМ!$D$10+'СЕТ СН'!$H$6-'СЕТ СН'!$H$19</f>
        <v>1034.5981818</v>
      </c>
      <c r="M89" s="36">
        <f>SUMIFS(СВЦЭМ!$C$33:$C$776,СВЦЭМ!$A$33:$A$776,$A89,СВЦЭМ!$B$33:$B$776,M$83)+'СЕТ СН'!$H$9+СВЦЭМ!$D$10+'СЕТ СН'!$H$6-'СЕТ СН'!$H$19</f>
        <v>1028.6911805499999</v>
      </c>
      <c r="N89" s="36">
        <f>SUMIFS(СВЦЭМ!$C$33:$C$776,СВЦЭМ!$A$33:$A$776,$A89,СВЦЭМ!$B$33:$B$776,N$83)+'СЕТ СН'!$H$9+СВЦЭМ!$D$10+'СЕТ СН'!$H$6-'СЕТ СН'!$H$19</f>
        <v>1052.1650431599999</v>
      </c>
      <c r="O89" s="36">
        <f>SUMIFS(СВЦЭМ!$C$33:$C$776,СВЦЭМ!$A$33:$A$776,$A89,СВЦЭМ!$B$33:$B$776,O$83)+'СЕТ СН'!$H$9+СВЦЭМ!$D$10+'СЕТ СН'!$H$6-'СЕТ СН'!$H$19</f>
        <v>1046.1231572300001</v>
      </c>
      <c r="P89" s="36">
        <f>SUMIFS(СВЦЭМ!$C$33:$C$776,СВЦЭМ!$A$33:$A$776,$A89,СВЦЭМ!$B$33:$B$776,P$83)+'СЕТ СН'!$H$9+СВЦЭМ!$D$10+'СЕТ СН'!$H$6-'СЕТ СН'!$H$19</f>
        <v>1065.0242718100001</v>
      </c>
      <c r="Q89" s="36">
        <f>SUMIFS(СВЦЭМ!$C$33:$C$776,СВЦЭМ!$A$33:$A$776,$A89,СВЦЭМ!$B$33:$B$776,Q$83)+'СЕТ СН'!$H$9+СВЦЭМ!$D$10+'СЕТ СН'!$H$6-'СЕТ СН'!$H$19</f>
        <v>1074.2391909600001</v>
      </c>
      <c r="R89" s="36">
        <f>SUMIFS(СВЦЭМ!$C$33:$C$776,СВЦЭМ!$A$33:$A$776,$A89,СВЦЭМ!$B$33:$B$776,R$83)+'СЕТ СН'!$H$9+СВЦЭМ!$D$10+'СЕТ СН'!$H$6-'СЕТ СН'!$H$19</f>
        <v>1064.8259993700001</v>
      </c>
      <c r="S89" s="36">
        <f>SUMIFS(СВЦЭМ!$C$33:$C$776,СВЦЭМ!$A$33:$A$776,$A89,СВЦЭМ!$B$33:$B$776,S$83)+'СЕТ СН'!$H$9+СВЦЭМ!$D$10+'СЕТ СН'!$H$6-'СЕТ СН'!$H$19</f>
        <v>1041.6796229199999</v>
      </c>
      <c r="T89" s="36">
        <f>SUMIFS(СВЦЭМ!$C$33:$C$776,СВЦЭМ!$A$33:$A$776,$A89,СВЦЭМ!$B$33:$B$776,T$83)+'СЕТ СН'!$H$9+СВЦЭМ!$D$10+'СЕТ СН'!$H$6-'СЕТ СН'!$H$19</f>
        <v>996.36743677000004</v>
      </c>
      <c r="U89" s="36">
        <f>SUMIFS(СВЦЭМ!$C$33:$C$776,СВЦЭМ!$A$33:$A$776,$A89,СВЦЭМ!$B$33:$B$776,U$83)+'СЕТ СН'!$H$9+СВЦЭМ!$D$10+'СЕТ СН'!$H$6-'СЕТ СН'!$H$19</f>
        <v>1007.46930086</v>
      </c>
      <c r="V89" s="36">
        <f>SUMIFS(СВЦЭМ!$C$33:$C$776,СВЦЭМ!$A$33:$A$776,$A89,СВЦЭМ!$B$33:$B$776,V$83)+'СЕТ СН'!$H$9+СВЦЭМ!$D$10+'СЕТ СН'!$H$6-'СЕТ СН'!$H$19</f>
        <v>1041.0877587800001</v>
      </c>
      <c r="W89" s="36">
        <f>SUMIFS(СВЦЭМ!$C$33:$C$776,СВЦЭМ!$A$33:$A$776,$A89,СВЦЭМ!$B$33:$B$776,W$83)+'СЕТ СН'!$H$9+СВЦЭМ!$D$10+'СЕТ СН'!$H$6-'СЕТ СН'!$H$19</f>
        <v>1054.3681513500001</v>
      </c>
      <c r="X89" s="36">
        <f>SUMIFS(СВЦЭМ!$C$33:$C$776,СВЦЭМ!$A$33:$A$776,$A89,СВЦЭМ!$B$33:$B$776,X$83)+'СЕТ СН'!$H$9+СВЦЭМ!$D$10+'СЕТ СН'!$H$6-'СЕТ СН'!$H$19</f>
        <v>1068.4088070800001</v>
      </c>
      <c r="Y89" s="36">
        <f>SUMIFS(СВЦЭМ!$C$33:$C$776,СВЦЭМ!$A$33:$A$776,$A89,СВЦЭМ!$B$33:$B$776,Y$83)+'СЕТ СН'!$H$9+СВЦЭМ!$D$10+'СЕТ СН'!$H$6-'СЕТ СН'!$H$19</f>
        <v>1064.17848549</v>
      </c>
    </row>
    <row r="90" spans="1:25" ht="15.5" x14ac:dyDescent="0.25">
      <c r="A90" s="35">
        <f t="shared" si="2"/>
        <v>43837</v>
      </c>
      <c r="B90" s="36">
        <f>SUMIFS(СВЦЭМ!$C$33:$C$776,СВЦЭМ!$A$33:$A$776,$A90,СВЦЭМ!$B$33:$B$776,B$83)+'СЕТ СН'!$H$9+СВЦЭМ!$D$10+'СЕТ СН'!$H$6-'СЕТ СН'!$H$19</f>
        <v>1086.75619972</v>
      </c>
      <c r="C90" s="36">
        <f>SUMIFS(СВЦЭМ!$C$33:$C$776,СВЦЭМ!$A$33:$A$776,$A90,СВЦЭМ!$B$33:$B$776,C$83)+'СЕТ СН'!$H$9+СВЦЭМ!$D$10+'СЕТ СН'!$H$6-'СЕТ СН'!$H$19</f>
        <v>1093.5990897899999</v>
      </c>
      <c r="D90" s="36">
        <f>SUMIFS(СВЦЭМ!$C$33:$C$776,СВЦЭМ!$A$33:$A$776,$A90,СВЦЭМ!$B$33:$B$776,D$83)+'СЕТ СН'!$H$9+СВЦЭМ!$D$10+'СЕТ СН'!$H$6-'СЕТ СН'!$H$19</f>
        <v>1109.2862314399999</v>
      </c>
      <c r="E90" s="36">
        <f>SUMIFS(СВЦЭМ!$C$33:$C$776,СВЦЭМ!$A$33:$A$776,$A90,СВЦЭМ!$B$33:$B$776,E$83)+'СЕТ СН'!$H$9+СВЦЭМ!$D$10+'СЕТ СН'!$H$6-'СЕТ СН'!$H$19</f>
        <v>1135.6243119999999</v>
      </c>
      <c r="F90" s="36">
        <f>SUMIFS(СВЦЭМ!$C$33:$C$776,СВЦЭМ!$A$33:$A$776,$A90,СВЦЭМ!$B$33:$B$776,F$83)+'СЕТ СН'!$H$9+СВЦЭМ!$D$10+'СЕТ СН'!$H$6-'СЕТ СН'!$H$19</f>
        <v>1150.3074157999999</v>
      </c>
      <c r="G90" s="36">
        <f>SUMIFS(СВЦЭМ!$C$33:$C$776,СВЦЭМ!$A$33:$A$776,$A90,СВЦЭМ!$B$33:$B$776,G$83)+'СЕТ СН'!$H$9+СВЦЭМ!$D$10+'СЕТ СН'!$H$6-'СЕТ СН'!$H$19</f>
        <v>1138.5729961899999</v>
      </c>
      <c r="H90" s="36">
        <f>SUMIFS(СВЦЭМ!$C$33:$C$776,СВЦЭМ!$A$33:$A$776,$A90,СВЦЭМ!$B$33:$B$776,H$83)+'СЕТ СН'!$H$9+СВЦЭМ!$D$10+'СЕТ СН'!$H$6-'СЕТ СН'!$H$19</f>
        <v>1121.4331254199999</v>
      </c>
      <c r="I90" s="36">
        <f>SUMIFS(СВЦЭМ!$C$33:$C$776,СВЦЭМ!$A$33:$A$776,$A90,СВЦЭМ!$B$33:$B$776,I$83)+'СЕТ СН'!$H$9+СВЦЭМ!$D$10+'СЕТ СН'!$H$6-'СЕТ СН'!$H$19</f>
        <v>1110.8419559700001</v>
      </c>
      <c r="J90" s="36">
        <f>SUMIFS(СВЦЭМ!$C$33:$C$776,СВЦЭМ!$A$33:$A$776,$A90,СВЦЭМ!$B$33:$B$776,J$83)+'СЕТ СН'!$H$9+СВЦЭМ!$D$10+'СЕТ СН'!$H$6-'СЕТ СН'!$H$19</f>
        <v>1086.6810622600001</v>
      </c>
      <c r="K90" s="36">
        <f>SUMIFS(СВЦЭМ!$C$33:$C$776,СВЦЭМ!$A$33:$A$776,$A90,СВЦЭМ!$B$33:$B$776,K$83)+'СЕТ СН'!$H$9+СВЦЭМ!$D$10+'СЕТ СН'!$H$6-'СЕТ СН'!$H$19</f>
        <v>1053.3330082299999</v>
      </c>
      <c r="L90" s="36">
        <f>SUMIFS(СВЦЭМ!$C$33:$C$776,СВЦЭМ!$A$33:$A$776,$A90,СВЦЭМ!$B$33:$B$776,L$83)+'СЕТ СН'!$H$9+СВЦЭМ!$D$10+'СЕТ СН'!$H$6-'СЕТ СН'!$H$19</f>
        <v>1037.34605158</v>
      </c>
      <c r="M90" s="36">
        <f>SUMIFS(СВЦЭМ!$C$33:$C$776,СВЦЭМ!$A$33:$A$776,$A90,СВЦЭМ!$B$33:$B$776,M$83)+'СЕТ СН'!$H$9+СВЦЭМ!$D$10+'СЕТ СН'!$H$6-'СЕТ СН'!$H$19</f>
        <v>1029.0693937599999</v>
      </c>
      <c r="N90" s="36">
        <f>SUMIFS(СВЦЭМ!$C$33:$C$776,СВЦЭМ!$A$33:$A$776,$A90,СВЦЭМ!$B$33:$B$776,N$83)+'СЕТ СН'!$H$9+СВЦЭМ!$D$10+'СЕТ СН'!$H$6-'СЕТ СН'!$H$19</f>
        <v>1040.3607691699999</v>
      </c>
      <c r="O90" s="36">
        <f>SUMIFS(СВЦЭМ!$C$33:$C$776,СВЦЭМ!$A$33:$A$776,$A90,СВЦЭМ!$B$33:$B$776,O$83)+'СЕТ СН'!$H$9+СВЦЭМ!$D$10+'СЕТ СН'!$H$6-'СЕТ СН'!$H$19</f>
        <v>1039.3982325699999</v>
      </c>
      <c r="P90" s="36">
        <f>SUMIFS(СВЦЭМ!$C$33:$C$776,СВЦЭМ!$A$33:$A$776,$A90,СВЦЭМ!$B$33:$B$776,P$83)+'СЕТ СН'!$H$9+СВЦЭМ!$D$10+'СЕТ СН'!$H$6-'СЕТ СН'!$H$19</f>
        <v>1050.0670533499999</v>
      </c>
      <c r="Q90" s="36">
        <f>SUMIFS(СВЦЭМ!$C$33:$C$776,СВЦЭМ!$A$33:$A$776,$A90,СВЦЭМ!$B$33:$B$776,Q$83)+'СЕТ СН'!$H$9+СВЦЭМ!$D$10+'СЕТ СН'!$H$6-'СЕТ СН'!$H$19</f>
        <v>1058.2724740399999</v>
      </c>
      <c r="R90" s="36">
        <f>SUMIFS(СВЦЭМ!$C$33:$C$776,СВЦЭМ!$A$33:$A$776,$A90,СВЦЭМ!$B$33:$B$776,R$83)+'СЕТ СН'!$H$9+СВЦЭМ!$D$10+'СЕТ СН'!$H$6-'СЕТ СН'!$H$19</f>
        <v>1058.9658414099999</v>
      </c>
      <c r="S90" s="36">
        <f>SUMIFS(СВЦЭМ!$C$33:$C$776,СВЦЭМ!$A$33:$A$776,$A90,СВЦЭМ!$B$33:$B$776,S$83)+'СЕТ СН'!$H$9+СВЦЭМ!$D$10+'СЕТ СН'!$H$6-'СЕТ СН'!$H$19</f>
        <v>1047.8124543399999</v>
      </c>
      <c r="T90" s="36">
        <f>SUMIFS(СВЦЭМ!$C$33:$C$776,СВЦЭМ!$A$33:$A$776,$A90,СВЦЭМ!$B$33:$B$776,T$83)+'СЕТ СН'!$H$9+СВЦЭМ!$D$10+'СЕТ СН'!$H$6-'СЕТ СН'!$H$19</f>
        <v>1006.2897948299999</v>
      </c>
      <c r="U90" s="36">
        <f>SUMIFS(СВЦЭМ!$C$33:$C$776,СВЦЭМ!$A$33:$A$776,$A90,СВЦЭМ!$B$33:$B$776,U$83)+'СЕТ СН'!$H$9+СВЦЭМ!$D$10+'СЕТ СН'!$H$6-'СЕТ СН'!$H$19</f>
        <v>1009.60505324</v>
      </c>
      <c r="V90" s="36">
        <f>SUMIFS(СВЦЭМ!$C$33:$C$776,СВЦЭМ!$A$33:$A$776,$A90,СВЦЭМ!$B$33:$B$776,V$83)+'СЕТ СН'!$H$9+СВЦЭМ!$D$10+'СЕТ СН'!$H$6-'СЕТ СН'!$H$19</f>
        <v>1041.1433702899999</v>
      </c>
      <c r="W90" s="36">
        <f>SUMIFS(СВЦЭМ!$C$33:$C$776,СВЦЭМ!$A$33:$A$776,$A90,СВЦЭМ!$B$33:$B$776,W$83)+'СЕТ СН'!$H$9+СВЦЭМ!$D$10+'СЕТ СН'!$H$6-'СЕТ СН'!$H$19</f>
        <v>1056.68516142</v>
      </c>
      <c r="X90" s="36">
        <f>SUMIFS(СВЦЭМ!$C$33:$C$776,СВЦЭМ!$A$33:$A$776,$A90,СВЦЭМ!$B$33:$B$776,X$83)+'СЕТ СН'!$H$9+СВЦЭМ!$D$10+'СЕТ СН'!$H$6-'СЕТ СН'!$H$19</f>
        <v>1070.9703531800001</v>
      </c>
      <c r="Y90" s="36">
        <f>SUMIFS(СВЦЭМ!$C$33:$C$776,СВЦЭМ!$A$33:$A$776,$A90,СВЦЭМ!$B$33:$B$776,Y$83)+'СЕТ СН'!$H$9+СВЦЭМ!$D$10+'СЕТ СН'!$H$6-'СЕТ СН'!$H$19</f>
        <v>1085.83317485</v>
      </c>
    </row>
    <row r="91" spans="1:25" ht="15.5" x14ac:dyDescent="0.25">
      <c r="A91" s="35">
        <f t="shared" si="2"/>
        <v>43838</v>
      </c>
      <c r="B91" s="36">
        <f>SUMIFS(СВЦЭМ!$C$33:$C$776,СВЦЭМ!$A$33:$A$776,$A91,СВЦЭМ!$B$33:$B$776,B$83)+'СЕТ СН'!$H$9+СВЦЭМ!$D$10+'СЕТ СН'!$H$6-'СЕТ СН'!$H$19</f>
        <v>1105.0913826000001</v>
      </c>
      <c r="C91" s="36">
        <f>SUMIFS(СВЦЭМ!$C$33:$C$776,СВЦЭМ!$A$33:$A$776,$A91,СВЦЭМ!$B$33:$B$776,C$83)+'СЕТ СН'!$H$9+СВЦЭМ!$D$10+'СЕТ СН'!$H$6-'СЕТ СН'!$H$19</f>
        <v>1121.2629147299999</v>
      </c>
      <c r="D91" s="36">
        <f>SUMIFS(СВЦЭМ!$C$33:$C$776,СВЦЭМ!$A$33:$A$776,$A91,СВЦЭМ!$B$33:$B$776,D$83)+'СЕТ СН'!$H$9+СВЦЭМ!$D$10+'СЕТ СН'!$H$6-'СЕТ СН'!$H$19</f>
        <v>1137.3819362699999</v>
      </c>
      <c r="E91" s="36">
        <f>SUMIFS(СВЦЭМ!$C$33:$C$776,СВЦЭМ!$A$33:$A$776,$A91,СВЦЭМ!$B$33:$B$776,E$83)+'СЕТ СН'!$H$9+СВЦЭМ!$D$10+'СЕТ СН'!$H$6-'СЕТ СН'!$H$19</f>
        <v>1160.4251175300001</v>
      </c>
      <c r="F91" s="36">
        <f>SUMIFS(СВЦЭМ!$C$33:$C$776,СВЦЭМ!$A$33:$A$776,$A91,СВЦЭМ!$B$33:$B$776,F$83)+'СЕТ СН'!$H$9+СВЦЭМ!$D$10+'СЕТ СН'!$H$6-'СЕТ СН'!$H$19</f>
        <v>1162.00073047</v>
      </c>
      <c r="G91" s="36">
        <f>SUMIFS(СВЦЭМ!$C$33:$C$776,СВЦЭМ!$A$33:$A$776,$A91,СВЦЭМ!$B$33:$B$776,G$83)+'СЕТ СН'!$H$9+СВЦЭМ!$D$10+'СЕТ СН'!$H$6-'СЕТ СН'!$H$19</f>
        <v>1153.92139277</v>
      </c>
      <c r="H91" s="36">
        <f>SUMIFS(СВЦЭМ!$C$33:$C$776,СВЦЭМ!$A$33:$A$776,$A91,СВЦЭМ!$B$33:$B$776,H$83)+'СЕТ СН'!$H$9+СВЦЭМ!$D$10+'СЕТ СН'!$H$6-'СЕТ СН'!$H$19</f>
        <v>1133.9432156400001</v>
      </c>
      <c r="I91" s="36">
        <f>SUMIFS(СВЦЭМ!$C$33:$C$776,СВЦЭМ!$A$33:$A$776,$A91,СВЦЭМ!$B$33:$B$776,I$83)+'СЕТ СН'!$H$9+СВЦЭМ!$D$10+'СЕТ СН'!$H$6-'СЕТ СН'!$H$19</f>
        <v>1113.22593502</v>
      </c>
      <c r="J91" s="36">
        <f>SUMIFS(СВЦЭМ!$C$33:$C$776,СВЦЭМ!$A$33:$A$776,$A91,СВЦЭМ!$B$33:$B$776,J$83)+'СЕТ СН'!$H$9+СВЦЭМ!$D$10+'СЕТ СН'!$H$6-'СЕТ СН'!$H$19</f>
        <v>1079.88105634</v>
      </c>
      <c r="K91" s="36">
        <f>SUMIFS(СВЦЭМ!$C$33:$C$776,СВЦЭМ!$A$33:$A$776,$A91,СВЦЭМ!$B$33:$B$776,K$83)+'СЕТ СН'!$H$9+СВЦЭМ!$D$10+'СЕТ СН'!$H$6-'СЕТ СН'!$H$19</f>
        <v>1060.3444427100001</v>
      </c>
      <c r="L91" s="36">
        <f>SUMIFS(СВЦЭМ!$C$33:$C$776,СВЦЭМ!$A$33:$A$776,$A91,СВЦЭМ!$B$33:$B$776,L$83)+'СЕТ СН'!$H$9+СВЦЭМ!$D$10+'СЕТ СН'!$H$6-'СЕТ СН'!$H$19</f>
        <v>1043.94176414</v>
      </c>
      <c r="M91" s="36">
        <f>SUMIFS(СВЦЭМ!$C$33:$C$776,СВЦЭМ!$A$33:$A$776,$A91,СВЦЭМ!$B$33:$B$776,M$83)+'СЕТ СН'!$H$9+СВЦЭМ!$D$10+'СЕТ СН'!$H$6-'СЕТ СН'!$H$19</f>
        <v>1034.0632814200001</v>
      </c>
      <c r="N91" s="36">
        <f>SUMIFS(СВЦЭМ!$C$33:$C$776,СВЦЭМ!$A$33:$A$776,$A91,СВЦЭМ!$B$33:$B$776,N$83)+'СЕТ СН'!$H$9+СВЦЭМ!$D$10+'СЕТ СН'!$H$6-'СЕТ СН'!$H$19</f>
        <v>1042.7701466399999</v>
      </c>
      <c r="O91" s="36">
        <f>SUMIFS(СВЦЭМ!$C$33:$C$776,СВЦЭМ!$A$33:$A$776,$A91,СВЦЭМ!$B$33:$B$776,O$83)+'СЕТ СН'!$H$9+СВЦЭМ!$D$10+'СЕТ СН'!$H$6-'СЕТ СН'!$H$19</f>
        <v>1048.3733316</v>
      </c>
      <c r="P91" s="36">
        <f>SUMIFS(СВЦЭМ!$C$33:$C$776,СВЦЭМ!$A$33:$A$776,$A91,СВЦЭМ!$B$33:$B$776,P$83)+'СЕТ СН'!$H$9+СВЦЭМ!$D$10+'СЕТ СН'!$H$6-'СЕТ СН'!$H$19</f>
        <v>1056.32888473</v>
      </c>
      <c r="Q91" s="36">
        <f>SUMIFS(СВЦЭМ!$C$33:$C$776,СВЦЭМ!$A$33:$A$776,$A91,СВЦЭМ!$B$33:$B$776,Q$83)+'СЕТ СН'!$H$9+СВЦЭМ!$D$10+'СЕТ СН'!$H$6-'СЕТ СН'!$H$19</f>
        <v>1062.9150979199999</v>
      </c>
      <c r="R91" s="36">
        <f>SUMIFS(СВЦЭМ!$C$33:$C$776,СВЦЭМ!$A$33:$A$776,$A91,СВЦЭМ!$B$33:$B$776,R$83)+'СЕТ СН'!$H$9+СВЦЭМ!$D$10+'СЕТ СН'!$H$6-'СЕТ СН'!$H$19</f>
        <v>1062.2053136100001</v>
      </c>
      <c r="S91" s="36">
        <f>SUMIFS(СВЦЭМ!$C$33:$C$776,СВЦЭМ!$A$33:$A$776,$A91,СВЦЭМ!$B$33:$B$776,S$83)+'СЕТ СН'!$H$9+СВЦЭМ!$D$10+'СЕТ СН'!$H$6-'СЕТ СН'!$H$19</f>
        <v>1044.51592684</v>
      </c>
      <c r="T91" s="36">
        <f>SUMIFS(СВЦЭМ!$C$33:$C$776,СВЦЭМ!$A$33:$A$776,$A91,СВЦЭМ!$B$33:$B$776,T$83)+'СЕТ СН'!$H$9+СВЦЭМ!$D$10+'СЕТ СН'!$H$6-'СЕТ СН'!$H$19</f>
        <v>1003.81401461</v>
      </c>
      <c r="U91" s="36">
        <f>SUMIFS(СВЦЭМ!$C$33:$C$776,СВЦЭМ!$A$33:$A$776,$A91,СВЦЭМ!$B$33:$B$776,U$83)+'СЕТ СН'!$H$9+СВЦЭМ!$D$10+'СЕТ СН'!$H$6-'СЕТ СН'!$H$19</f>
        <v>1014.80164848</v>
      </c>
      <c r="V91" s="36">
        <f>SUMIFS(СВЦЭМ!$C$33:$C$776,СВЦЭМ!$A$33:$A$776,$A91,СВЦЭМ!$B$33:$B$776,V$83)+'СЕТ СН'!$H$9+СВЦЭМ!$D$10+'СЕТ СН'!$H$6-'СЕТ СН'!$H$19</f>
        <v>1043.92815819</v>
      </c>
      <c r="W91" s="36">
        <f>SUMIFS(СВЦЭМ!$C$33:$C$776,СВЦЭМ!$A$33:$A$776,$A91,СВЦЭМ!$B$33:$B$776,W$83)+'СЕТ СН'!$H$9+СВЦЭМ!$D$10+'СЕТ СН'!$H$6-'СЕТ СН'!$H$19</f>
        <v>1058.3130101300001</v>
      </c>
      <c r="X91" s="36">
        <f>SUMIFS(СВЦЭМ!$C$33:$C$776,СВЦЭМ!$A$33:$A$776,$A91,СВЦЭМ!$B$33:$B$776,X$83)+'СЕТ СН'!$H$9+СВЦЭМ!$D$10+'СЕТ СН'!$H$6-'СЕТ СН'!$H$19</f>
        <v>1079.43892321</v>
      </c>
      <c r="Y91" s="36">
        <f>SUMIFS(СВЦЭМ!$C$33:$C$776,СВЦЭМ!$A$33:$A$776,$A91,СВЦЭМ!$B$33:$B$776,Y$83)+'СЕТ СН'!$H$9+СВЦЭМ!$D$10+'СЕТ СН'!$H$6-'СЕТ СН'!$H$19</f>
        <v>1089.5450879499999</v>
      </c>
    </row>
    <row r="92" spans="1:25" ht="15.5" x14ac:dyDescent="0.25">
      <c r="A92" s="35">
        <f t="shared" si="2"/>
        <v>43839</v>
      </c>
      <c r="B92" s="36">
        <f>SUMIFS(СВЦЭМ!$C$33:$C$776,СВЦЭМ!$A$33:$A$776,$A92,СВЦЭМ!$B$33:$B$776,B$83)+'СЕТ СН'!$H$9+СВЦЭМ!$D$10+'СЕТ СН'!$H$6-'СЕТ СН'!$H$19</f>
        <v>1065.25843661</v>
      </c>
      <c r="C92" s="36">
        <f>SUMIFS(СВЦЭМ!$C$33:$C$776,СВЦЭМ!$A$33:$A$776,$A92,СВЦЭМ!$B$33:$B$776,C$83)+'СЕТ СН'!$H$9+СВЦЭМ!$D$10+'СЕТ СН'!$H$6-'СЕТ СН'!$H$19</f>
        <v>1068.7398825999999</v>
      </c>
      <c r="D92" s="36">
        <f>SUMIFS(СВЦЭМ!$C$33:$C$776,СВЦЭМ!$A$33:$A$776,$A92,СВЦЭМ!$B$33:$B$776,D$83)+'СЕТ СН'!$H$9+СВЦЭМ!$D$10+'СЕТ СН'!$H$6-'СЕТ СН'!$H$19</f>
        <v>1093.5349569299999</v>
      </c>
      <c r="E92" s="36">
        <f>SUMIFS(СВЦЭМ!$C$33:$C$776,СВЦЭМ!$A$33:$A$776,$A92,СВЦЭМ!$B$33:$B$776,E$83)+'СЕТ СН'!$H$9+СВЦЭМ!$D$10+'СЕТ СН'!$H$6-'СЕТ СН'!$H$19</f>
        <v>1100.1095926400001</v>
      </c>
      <c r="F92" s="36">
        <f>SUMIFS(СВЦЭМ!$C$33:$C$776,СВЦЭМ!$A$33:$A$776,$A92,СВЦЭМ!$B$33:$B$776,F$83)+'СЕТ СН'!$H$9+СВЦЭМ!$D$10+'СЕТ СН'!$H$6-'СЕТ СН'!$H$19</f>
        <v>1101.00706156</v>
      </c>
      <c r="G92" s="36">
        <f>SUMIFS(СВЦЭМ!$C$33:$C$776,СВЦЭМ!$A$33:$A$776,$A92,СВЦЭМ!$B$33:$B$776,G$83)+'СЕТ СН'!$H$9+СВЦЭМ!$D$10+'СЕТ СН'!$H$6-'СЕТ СН'!$H$19</f>
        <v>1097.2633473799999</v>
      </c>
      <c r="H92" s="36">
        <f>SUMIFS(СВЦЭМ!$C$33:$C$776,СВЦЭМ!$A$33:$A$776,$A92,СВЦЭМ!$B$33:$B$776,H$83)+'СЕТ СН'!$H$9+СВЦЭМ!$D$10+'СЕТ СН'!$H$6-'СЕТ СН'!$H$19</f>
        <v>1045.82918423</v>
      </c>
      <c r="I92" s="36">
        <f>SUMIFS(СВЦЭМ!$C$33:$C$776,СВЦЭМ!$A$33:$A$776,$A92,СВЦЭМ!$B$33:$B$776,I$83)+'СЕТ СН'!$H$9+СВЦЭМ!$D$10+'СЕТ СН'!$H$6-'СЕТ СН'!$H$19</f>
        <v>1021.3930415299999</v>
      </c>
      <c r="J92" s="36">
        <f>SUMIFS(СВЦЭМ!$C$33:$C$776,СВЦЭМ!$A$33:$A$776,$A92,СВЦЭМ!$B$33:$B$776,J$83)+'СЕТ СН'!$H$9+СВЦЭМ!$D$10+'СЕТ СН'!$H$6-'СЕТ СН'!$H$19</f>
        <v>1001.34857603</v>
      </c>
      <c r="K92" s="36">
        <f>SUMIFS(СВЦЭМ!$C$33:$C$776,СВЦЭМ!$A$33:$A$776,$A92,СВЦЭМ!$B$33:$B$776,K$83)+'СЕТ СН'!$H$9+СВЦЭМ!$D$10+'СЕТ СН'!$H$6-'СЕТ СН'!$H$19</f>
        <v>997.29142092999996</v>
      </c>
      <c r="L92" s="36">
        <f>SUMIFS(СВЦЭМ!$C$33:$C$776,СВЦЭМ!$A$33:$A$776,$A92,СВЦЭМ!$B$33:$B$776,L$83)+'СЕТ СН'!$H$9+СВЦЭМ!$D$10+'СЕТ СН'!$H$6-'СЕТ СН'!$H$19</f>
        <v>995.42920875000004</v>
      </c>
      <c r="M92" s="36">
        <f>SUMIFS(СВЦЭМ!$C$33:$C$776,СВЦЭМ!$A$33:$A$776,$A92,СВЦЭМ!$B$33:$B$776,M$83)+'СЕТ СН'!$H$9+СВЦЭМ!$D$10+'СЕТ СН'!$H$6-'СЕТ СН'!$H$19</f>
        <v>1009.15836268</v>
      </c>
      <c r="N92" s="36">
        <f>SUMIFS(СВЦЭМ!$C$33:$C$776,СВЦЭМ!$A$33:$A$776,$A92,СВЦЭМ!$B$33:$B$776,N$83)+'СЕТ СН'!$H$9+СВЦЭМ!$D$10+'СЕТ СН'!$H$6-'СЕТ СН'!$H$19</f>
        <v>1029.48912195</v>
      </c>
      <c r="O92" s="36">
        <f>SUMIFS(СВЦЭМ!$C$33:$C$776,СВЦЭМ!$A$33:$A$776,$A92,СВЦЭМ!$B$33:$B$776,O$83)+'СЕТ СН'!$H$9+СВЦЭМ!$D$10+'СЕТ СН'!$H$6-'СЕТ СН'!$H$19</f>
        <v>1045.27080957</v>
      </c>
      <c r="P92" s="36">
        <f>SUMIFS(СВЦЭМ!$C$33:$C$776,СВЦЭМ!$A$33:$A$776,$A92,СВЦЭМ!$B$33:$B$776,P$83)+'СЕТ СН'!$H$9+СВЦЭМ!$D$10+'СЕТ СН'!$H$6-'СЕТ СН'!$H$19</f>
        <v>1063.51754383</v>
      </c>
      <c r="Q92" s="36">
        <f>SUMIFS(СВЦЭМ!$C$33:$C$776,СВЦЭМ!$A$33:$A$776,$A92,СВЦЭМ!$B$33:$B$776,Q$83)+'СЕТ СН'!$H$9+СВЦЭМ!$D$10+'СЕТ СН'!$H$6-'СЕТ СН'!$H$19</f>
        <v>1072.2065920499999</v>
      </c>
      <c r="R92" s="36">
        <f>SUMIFS(СВЦЭМ!$C$33:$C$776,СВЦЭМ!$A$33:$A$776,$A92,СВЦЭМ!$B$33:$B$776,R$83)+'СЕТ СН'!$H$9+СВЦЭМ!$D$10+'СЕТ СН'!$H$6-'СЕТ СН'!$H$19</f>
        <v>1064.00147477</v>
      </c>
      <c r="S92" s="36">
        <f>SUMIFS(СВЦЭМ!$C$33:$C$776,СВЦЭМ!$A$33:$A$776,$A92,СВЦЭМ!$B$33:$B$776,S$83)+'СЕТ СН'!$H$9+СВЦЭМ!$D$10+'СЕТ СН'!$H$6-'СЕТ СН'!$H$19</f>
        <v>1053.3890772699999</v>
      </c>
      <c r="T92" s="36">
        <f>SUMIFS(СВЦЭМ!$C$33:$C$776,СВЦЭМ!$A$33:$A$776,$A92,СВЦЭМ!$B$33:$B$776,T$83)+'СЕТ СН'!$H$9+СВЦЭМ!$D$10+'СЕТ СН'!$H$6-'СЕТ СН'!$H$19</f>
        <v>1003.32597057</v>
      </c>
      <c r="U92" s="36">
        <f>SUMIFS(СВЦЭМ!$C$33:$C$776,СВЦЭМ!$A$33:$A$776,$A92,СВЦЭМ!$B$33:$B$776,U$83)+'СЕТ СН'!$H$9+СВЦЭМ!$D$10+'СЕТ СН'!$H$6-'СЕТ СН'!$H$19</f>
        <v>1009.35250477</v>
      </c>
      <c r="V92" s="36">
        <f>SUMIFS(СВЦЭМ!$C$33:$C$776,СВЦЭМ!$A$33:$A$776,$A92,СВЦЭМ!$B$33:$B$776,V$83)+'СЕТ СН'!$H$9+СВЦЭМ!$D$10+'СЕТ СН'!$H$6-'СЕТ СН'!$H$19</f>
        <v>1041.72369063</v>
      </c>
      <c r="W92" s="36">
        <f>SUMIFS(СВЦЭМ!$C$33:$C$776,СВЦЭМ!$A$33:$A$776,$A92,СВЦЭМ!$B$33:$B$776,W$83)+'СЕТ СН'!$H$9+СВЦЭМ!$D$10+'СЕТ СН'!$H$6-'СЕТ СН'!$H$19</f>
        <v>1058.5565503099999</v>
      </c>
      <c r="X92" s="36">
        <f>SUMIFS(СВЦЭМ!$C$33:$C$776,СВЦЭМ!$A$33:$A$776,$A92,СВЦЭМ!$B$33:$B$776,X$83)+'СЕТ СН'!$H$9+СВЦЭМ!$D$10+'СЕТ СН'!$H$6-'СЕТ СН'!$H$19</f>
        <v>1062.9705677899999</v>
      </c>
      <c r="Y92" s="36">
        <f>SUMIFS(СВЦЭМ!$C$33:$C$776,СВЦЭМ!$A$33:$A$776,$A92,СВЦЭМ!$B$33:$B$776,Y$83)+'СЕТ СН'!$H$9+СВЦЭМ!$D$10+'СЕТ СН'!$H$6-'СЕТ СН'!$H$19</f>
        <v>1084.39967639</v>
      </c>
    </row>
    <row r="93" spans="1:25" ht="15.5" x14ac:dyDescent="0.25">
      <c r="A93" s="35">
        <f t="shared" si="2"/>
        <v>43840</v>
      </c>
      <c r="B93" s="36">
        <f>SUMIFS(СВЦЭМ!$C$33:$C$776,СВЦЭМ!$A$33:$A$776,$A93,СВЦЭМ!$B$33:$B$776,B$83)+'СЕТ СН'!$H$9+СВЦЭМ!$D$10+'СЕТ СН'!$H$6-'СЕТ СН'!$H$19</f>
        <v>1082.54460268</v>
      </c>
      <c r="C93" s="36">
        <f>SUMIFS(СВЦЭМ!$C$33:$C$776,СВЦЭМ!$A$33:$A$776,$A93,СВЦЭМ!$B$33:$B$776,C$83)+'СЕТ СН'!$H$9+СВЦЭМ!$D$10+'СЕТ СН'!$H$6-'СЕТ СН'!$H$19</f>
        <v>1096.4531165399999</v>
      </c>
      <c r="D93" s="36">
        <f>SUMIFS(СВЦЭМ!$C$33:$C$776,СВЦЭМ!$A$33:$A$776,$A93,СВЦЭМ!$B$33:$B$776,D$83)+'СЕТ СН'!$H$9+СВЦЭМ!$D$10+'СЕТ СН'!$H$6-'СЕТ СН'!$H$19</f>
        <v>1109.2590982300001</v>
      </c>
      <c r="E93" s="36">
        <f>SUMIFS(СВЦЭМ!$C$33:$C$776,СВЦЭМ!$A$33:$A$776,$A93,СВЦЭМ!$B$33:$B$776,E$83)+'СЕТ СН'!$H$9+СВЦЭМ!$D$10+'СЕТ СН'!$H$6-'СЕТ СН'!$H$19</f>
        <v>1111.37271498</v>
      </c>
      <c r="F93" s="36">
        <f>SUMIFS(СВЦЭМ!$C$33:$C$776,СВЦЭМ!$A$33:$A$776,$A93,СВЦЭМ!$B$33:$B$776,F$83)+'СЕТ СН'!$H$9+СВЦЭМ!$D$10+'СЕТ СН'!$H$6-'СЕТ СН'!$H$19</f>
        <v>1097.6608478999999</v>
      </c>
      <c r="G93" s="36">
        <f>SUMIFS(СВЦЭМ!$C$33:$C$776,СВЦЭМ!$A$33:$A$776,$A93,СВЦЭМ!$B$33:$B$776,G$83)+'СЕТ СН'!$H$9+СВЦЭМ!$D$10+'СЕТ СН'!$H$6-'СЕТ СН'!$H$19</f>
        <v>1081.98378561</v>
      </c>
      <c r="H93" s="36">
        <f>SUMIFS(СВЦЭМ!$C$33:$C$776,СВЦЭМ!$A$33:$A$776,$A93,СВЦЭМ!$B$33:$B$776,H$83)+'СЕТ СН'!$H$9+СВЦЭМ!$D$10+'СЕТ СН'!$H$6-'СЕТ СН'!$H$19</f>
        <v>1053.0219590199999</v>
      </c>
      <c r="I93" s="36">
        <f>SUMIFS(СВЦЭМ!$C$33:$C$776,СВЦЭМ!$A$33:$A$776,$A93,СВЦЭМ!$B$33:$B$776,I$83)+'СЕТ СН'!$H$9+СВЦЭМ!$D$10+'СЕТ СН'!$H$6-'СЕТ СН'!$H$19</f>
        <v>1017.23958995</v>
      </c>
      <c r="J93" s="36">
        <f>SUMIFS(СВЦЭМ!$C$33:$C$776,СВЦЭМ!$A$33:$A$776,$A93,СВЦЭМ!$B$33:$B$776,J$83)+'СЕТ СН'!$H$9+СВЦЭМ!$D$10+'СЕТ СН'!$H$6-'СЕТ СН'!$H$19</f>
        <v>1015.9897783399999</v>
      </c>
      <c r="K93" s="36">
        <f>SUMIFS(СВЦЭМ!$C$33:$C$776,СВЦЭМ!$A$33:$A$776,$A93,СВЦЭМ!$B$33:$B$776,K$83)+'СЕТ СН'!$H$9+СВЦЭМ!$D$10+'СЕТ СН'!$H$6-'СЕТ СН'!$H$19</f>
        <v>1006.7696770499999</v>
      </c>
      <c r="L93" s="36">
        <f>SUMIFS(СВЦЭМ!$C$33:$C$776,СВЦЭМ!$A$33:$A$776,$A93,СВЦЭМ!$B$33:$B$776,L$83)+'СЕТ СН'!$H$9+СВЦЭМ!$D$10+'СЕТ СН'!$H$6-'СЕТ СН'!$H$19</f>
        <v>1001.21297269</v>
      </c>
      <c r="M93" s="36">
        <f>SUMIFS(СВЦЭМ!$C$33:$C$776,СВЦЭМ!$A$33:$A$776,$A93,СВЦЭМ!$B$33:$B$776,M$83)+'СЕТ СН'!$H$9+СВЦЭМ!$D$10+'СЕТ СН'!$H$6-'СЕТ СН'!$H$19</f>
        <v>1006.5420404399999</v>
      </c>
      <c r="N93" s="36">
        <f>SUMIFS(СВЦЭМ!$C$33:$C$776,СВЦЭМ!$A$33:$A$776,$A93,СВЦЭМ!$B$33:$B$776,N$83)+'СЕТ СН'!$H$9+СВЦЭМ!$D$10+'СЕТ СН'!$H$6-'СЕТ СН'!$H$19</f>
        <v>1015.97319696</v>
      </c>
      <c r="O93" s="36">
        <f>SUMIFS(СВЦЭМ!$C$33:$C$776,СВЦЭМ!$A$33:$A$776,$A93,СВЦЭМ!$B$33:$B$776,O$83)+'СЕТ СН'!$H$9+СВЦЭМ!$D$10+'СЕТ СН'!$H$6-'СЕТ СН'!$H$19</f>
        <v>1019.2568575800001</v>
      </c>
      <c r="P93" s="36">
        <f>SUMIFS(СВЦЭМ!$C$33:$C$776,СВЦЭМ!$A$33:$A$776,$A93,СВЦЭМ!$B$33:$B$776,P$83)+'СЕТ СН'!$H$9+СВЦЭМ!$D$10+'СЕТ СН'!$H$6-'СЕТ СН'!$H$19</f>
        <v>1028.5361050900001</v>
      </c>
      <c r="Q93" s="36">
        <f>SUMIFS(СВЦЭМ!$C$33:$C$776,СВЦЭМ!$A$33:$A$776,$A93,СВЦЭМ!$B$33:$B$776,Q$83)+'СЕТ СН'!$H$9+СВЦЭМ!$D$10+'СЕТ СН'!$H$6-'СЕТ СН'!$H$19</f>
        <v>1031.39338864</v>
      </c>
      <c r="R93" s="36">
        <f>SUMIFS(СВЦЭМ!$C$33:$C$776,СВЦЭМ!$A$33:$A$776,$A93,СВЦЭМ!$B$33:$B$776,R$83)+'СЕТ СН'!$H$9+СВЦЭМ!$D$10+'СЕТ СН'!$H$6-'СЕТ СН'!$H$19</f>
        <v>1024.67143773</v>
      </c>
      <c r="S93" s="36">
        <f>SUMIFS(СВЦЭМ!$C$33:$C$776,СВЦЭМ!$A$33:$A$776,$A93,СВЦЭМ!$B$33:$B$776,S$83)+'СЕТ СН'!$H$9+СВЦЭМ!$D$10+'СЕТ СН'!$H$6-'СЕТ СН'!$H$19</f>
        <v>1015.01206867</v>
      </c>
      <c r="T93" s="36">
        <f>SUMIFS(СВЦЭМ!$C$33:$C$776,СВЦЭМ!$A$33:$A$776,$A93,СВЦЭМ!$B$33:$B$776,T$83)+'СЕТ СН'!$H$9+СВЦЭМ!$D$10+'СЕТ СН'!$H$6-'СЕТ СН'!$H$19</f>
        <v>975.82539202999988</v>
      </c>
      <c r="U93" s="36">
        <f>SUMIFS(СВЦЭМ!$C$33:$C$776,СВЦЭМ!$A$33:$A$776,$A93,СВЦЭМ!$B$33:$B$776,U$83)+'СЕТ СН'!$H$9+СВЦЭМ!$D$10+'СЕТ СН'!$H$6-'СЕТ СН'!$H$19</f>
        <v>978.66091938999989</v>
      </c>
      <c r="V93" s="36">
        <f>SUMIFS(СВЦЭМ!$C$33:$C$776,СВЦЭМ!$A$33:$A$776,$A93,СВЦЭМ!$B$33:$B$776,V$83)+'СЕТ СН'!$H$9+СВЦЭМ!$D$10+'СЕТ СН'!$H$6-'СЕТ СН'!$H$19</f>
        <v>1002.3188271700001</v>
      </c>
      <c r="W93" s="36">
        <f>SUMIFS(СВЦЭМ!$C$33:$C$776,СВЦЭМ!$A$33:$A$776,$A93,СВЦЭМ!$B$33:$B$776,W$83)+'СЕТ СН'!$H$9+СВЦЭМ!$D$10+'СЕТ СН'!$H$6-'СЕТ СН'!$H$19</f>
        <v>1012.66576338</v>
      </c>
      <c r="X93" s="36">
        <f>SUMIFS(СВЦЭМ!$C$33:$C$776,СВЦЭМ!$A$33:$A$776,$A93,СВЦЭМ!$B$33:$B$776,X$83)+'СЕТ СН'!$H$9+СВЦЭМ!$D$10+'СЕТ СН'!$H$6-'СЕТ СН'!$H$19</f>
        <v>1019.7347525099999</v>
      </c>
      <c r="Y93" s="36">
        <f>SUMIFS(СВЦЭМ!$C$33:$C$776,СВЦЭМ!$A$33:$A$776,$A93,СВЦЭМ!$B$33:$B$776,Y$83)+'СЕТ СН'!$H$9+СВЦЭМ!$D$10+'СЕТ СН'!$H$6-'СЕТ СН'!$H$19</f>
        <v>1032.5610594899999</v>
      </c>
    </row>
    <row r="94" spans="1:25" ht="15.5" x14ac:dyDescent="0.25">
      <c r="A94" s="35">
        <f t="shared" si="2"/>
        <v>43841</v>
      </c>
      <c r="B94" s="36">
        <f>SUMIFS(СВЦЭМ!$C$33:$C$776,СВЦЭМ!$A$33:$A$776,$A94,СВЦЭМ!$B$33:$B$776,B$83)+'СЕТ СН'!$H$9+СВЦЭМ!$D$10+'СЕТ СН'!$H$6-'СЕТ СН'!$H$19</f>
        <v>1024.40795488</v>
      </c>
      <c r="C94" s="36">
        <f>SUMIFS(СВЦЭМ!$C$33:$C$776,СВЦЭМ!$A$33:$A$776,$A94,СВЦЭМ!$B$33:$B$776,C$83)+'СЕТ СН'!$H$9+СВЦЭМ!$D$10+'СЕТ СН'!$H$6-'СЕТ СН'!$H$19</f>
        <v>1048.10337648</v>
      </c>
      <c r="D94" s="36">
        <f>SUMIFS(СВЦЭМ!$C$33:$C$776,СВЦЭМ!$A$33:$A$776,$A94,СВЦЭМ!$B$33:$B$776,D$83)+'СЕТ СН'!$H$9+СВЦЭМ!$D$10+'СЕТ СН'!$H$6-'СЕТ СН'!$H$19</f>
        <v>1074.3018410299999</v>
      </c>
      <c r="E94" s="36">
        <f>SUMIFS(СВЦЭМ!$C$33:$C$776,СВЦЭМ!$A$33:$A$776,$A94,СВЦЭМ!$B$33:$B$776,E$83)+'СЕТ СН'!$H$9+СВЦЭМ!$D$10+'СЕТ СН'!$H$6-'СЕТ СН'!$H$19</f>
        <v>1092.37877783</v>
      </c>
      <c r="F94" s="36">
        <f>SUMIFS(СВЦЭМ!$C$33:$C$776,СВЦЭМ!$A$33:$A$776,$A94,СВЦЭМ!$B$33:$B$776,F$83)+'СЕТ СН'!$H$9+СВЦЭМ!$D$10+'СЕТ СН'!$H$6-'СЕТ СН'!$H$19</f>
        <v>1101.38903923</v>
      </c>
      <c r="G94" s="36">
        <f>SUMIFS(СВЦЭМ!$C$33:$C$776,СВЦЭМ!$A$33:$A$776,$A94,СВЦЭМ!$B$33:$B$776,G$83)+'СЕТ СН'!$H$9+СВЦЭМ!$D$10+'СЕТ СН'!$H$6-'СЕТ СН'!$H$19</f>
        <v>1105.31072434</v>
      </c>
      <c r="H94" s="36">
        <f>SUMIFS(СВЦЭМ!$C$33:$C$776,СВЦЭМ!$A$33:$A$776,$A94,СВЦЭМ!$B$33:$B$776,H$83)+'СЕТ СН'!$H$9+СВЦЭМ!$D$10+'СЕТ СН'!$H$6-'СЕТ СН'!$H$19</f>
        <v>1087.53876412</v>
      </c>
      <c r="I94" s="36">
        <f>SUMIFS(СВЦЭМ!$C$33:$C$776,СВЦЭМ!$A$33:$A$776,$A94,СВЦЭМ!$B$33:$B$776,I$83)+'СЕТ СН'!$H$9+СВЦЭМ!$D$10+'СЕТ СН'!$H$6-'СЕТ СН'!$H$19</f>
        <v>1072.98519126</v>
      </c>
      <c r="J94" s="36">
        <f>SUMIFS(СВЦЭМ!$C$33:$C$776,СВЦЭМ!$A$33:$A$776,$A94,СВЦЭМ!$B$33:$B$776,J$83)+'СЕТ СН'!$H$9+СВЦЭМ!$D$10+'СЕТ СН'!$H$6-'СЕТ СН'!$H$19</f>
        <v>1044.70411188</v>
      </c>
      <c r="K94" s="36">
        <f>SUMIFS(СВЦЭМ!$C$33:$C$776,СВЦЭМ!$A$33:$A$776,$A94,СВЦЭМ!$B$33:$B$776,K$83)+'СЕТ СН'!$H$9+СВЦЭМ!$D$10+'СЕТ СН'!$H$6-'СЕТ СН'!$H$19</f>
        <v>1021.1282053699999</v>
      </c>
      <c r="L94" s="36">
        <f>SUMIFS(СВЦЭМ!$C$33:$C$776,СВЦЭМ!$A$33:$A$776,$A94,СВЦЭМ!$B$33:$B$776,L$83)+'СЕТ СН'!$H$9+СВЦЭМ!$D$10+'СЕТ СН'!$H$6-'СЕТ СН'!$H$19</f>
        <v>1010.9983393299999</v>
      </c>
      <c r="M94" s="36">
        <f>SUMIFS(СВЦЭМ!$C$33:$C$776,СВЦЭМ!$A$33:$A$776,$A94,СВЦЭМ!$B$33:$B$776,M$83)+'СЕТ СН'!$H$9+СВЦЭМ!$D$10+'СЕТ СН'!$H$6-'СЕТ СН'!$H$19</f>
        <v>1009.6043921099999</v>
      </c>
      <c r="N94" s="36">
        <f>SUMIFS(СВЦЭМ!$C$33:$C$776,СВЦЭМ!$A$33:$A$776,$A94,СВЦЭМ!$B$33:$B$776,N$83)+'СЕТ СН'!$H$9+СВЦЭМ!$D$10+'СЕТ СН'!$H$6-'СЕТ СН'!$H$19</f>
        <v>1017.0276176</v>
      </c>
      <c r="O94" s="36">
        <f>SUMIFS(СВЦЭМ!$C$33:$C$776,СВЦЭМ!$A$33:$A$776,$A94,СВЦЭМ!$B$33:$B$776,O$83)+'СЕТ СН'!$H$9+СВЦЭМ!$D$10+'СЕТ СН'!$H$6-'СЕТ СН'!$H$19</f>
        <v>1024.0756439100001</v>
      </c>
      <c r="P94" s="36">
        <f>SUMIFS(СВЦЭМ!$C$33:$C$776,СВЦЭМ!$A$33:$A$776,$A94,СВЦЭМ!$B$33:$B$776,P$83)+'СЕТ СН'!$H$9+СВЦЭМ!$D$10+'СЕТ СН'!$H$6-'СЕТ СН'!$H$19</f>
        <v>1039.9421163</v>
      </c>
      <c r="Q94" s="36">
        <f>SUMIFS(СВЦЭМ!$C$33:$C$776,СВЦЭМ!$A$33:$A$776,$A94,СВЦЭМ!$B$33:$B$776,Q$83)+'СЕТ СН'!$H$9+СВЦЭМ!$D$10+'СЕТ СН'!$H$6-'СЕТ СН'!$H$19</f>
        <v>1039.1469264899999</v>
      </c>
      <c r="R94" s="36">
        <f>SUMIFS(СВЦЭМ!$C$33:$C$776,СВЦЭМ!$A$33:$A$776,$A94,СВЦЭМ!$B$33:$B$776,R$83)+'СЕТ СН'!$H$9+СВЦЭМ!$D$10+'СЕТ СН'!$H$6-'СЕТ СН'!$H$19</f>
        <v>1029.1270663400001</v>
      </c>
      <c r="S94" s="36">
        <f>SUMIFS(СВЦЭМ!$C$33:$C$776,СВЦЭМ!$A$33:$A$776,$A94,СВЦЭМ!$B$33:$B$776,S$83)+'СЕТ СН'!$H$9+СВЦЭМ!$D$10+'СЕТ СН'!$H$6-'СЕТ СН'!$H$19</f>
        <v>1010.3244899399999</v>
      </c>
      <c r="T94" s="36">
        <f>SUMIFS(СВЦЭМ!$C$33:$C$776,СВЦЭМ!$A$33:$A$776,$A94,СВЦЭМ!$B$33:$B$776,T$83)+'СЕТ СН'!$H$9+СВЦЭМ!$D$10+'СЕТ СН'!$H$6-'СЕТ СН'!$H$19</f>
        <v>979.22940573999995</v>
      </c>
      <c r="U94" s="36">
        <f>SUMIFS(СВЦЭМ!$C$33:$C$776,СВЦЭМ!$A$33:$A$776,$A94,СВЦЭМ!$B$33:$B$776,U$83)+'СЕТ СН'!$H$9+СВЦЭМ!$D$10+'СЕТ СН'!$H$6-'СЕТ СН'!$H$19</f>
        <v>985.58410595000009</v>
      </c>
      <c r="V94" s="36">
        <f>SUMIFS(СВЦЭМ!$C$33:$C$776,СВЦЭМ!$A$33:$A$776,$A94,СВЦЭМ!$B$33:$B$776,V$83)+'СЕТ СН'!$H$9+СВЦЭМ!$D$10+'СЕТ СН'!$H$6-'СЕТ СН'!$H$19</f>
        <v>1018.18707268</v>
      </c>
      <c r="W94" s="36">
        <f>SUMIFS(СВЦЭМ!$C$33:$C$776,СВЦЭМ!$A$33:$A$776,$A94,СВЦЭМ!$B$33:$B$776,W$83)+'СЕТ СН'!$H$9+СВЦЭМ!$D$10+'СЕТ СН'!$H$6-'СЕТ СН'!$H$19</f>
        <v>1031.19802407</v>
      </c>
      <c r="X94" s="36">
        <f>SUMIFS(СВЦЭМ!$C$33:$C$776,СВЦЭМ!$A$33:$A$776,$A94,СВЦЭМ!$B$33:$B$776,X$83)+'СЕТ СН'!$H$9+СВЦЭМ!$D$10+'СЕТ СН'!$H$6-'СЕТ СН'!$H$19</f>
        <v>1053.5059316500001</v>
      </c>
      <c r="Y94" s="36">
        <f>SUMIFS(СВЦЭМ!$C$33:$C$776,СВЦЭМ!$A$33:$A$776,$A94,СВЦЭМ!$B$33:$B$776,Y$83)+'СЕТ СН'!$H$9+СВЦЭМ!$D$10+'СЕТ СН'!$H$6-'СЕТ СН'!$H$19</f>
        <v>1066.9602978299999</v>
      </c>
    </row>
    <row r="95" spans="1:25" ht="15.5" x14ac:dyDescent="0.25">
      <c r="A95" s="35">
        <f t="shared" si="2"/>
        <v>43842</v>
      </c>
      <c r="B95" s="36">
        <f>SUMIFS(СВЦЭМ!$C$33:$C$776,СВЦЭМ!$A$33:$A$776,$A95,СВЦЭМ!$B$33:$B$776,B$83)+'СЕТ СН'!$H$9+СВЦЭМ!$D$10+'СЕТ СН'!$H$6-'СЕТ СН'!$H$19</f>
        <v>1078.37897881</v>
      </c>
      <c r="C95" s="36">
        <f>SUMIFS(СВЦЭМ!$C$33:$C$776,СВЦЭМ!$A$33:$A$776,$A95,СВЦЭМ!$B$33:$B$776,C$83)+'СЕТ СН'!$H$9+СВЦЭМ!$D$10+'СЕТ СН'!$H$6-'СЕТ СН'!$H$19</f>
        <v>1104.52157842</v>
      </c>
      <c r="D95" s="36">
        <f>SUMIFS(СВЦЭМ!$C$33:$C$776,СВЦЭМ!$A$33:$A$776,$A95,СВЦЭМ!$B$33:$B$776,D$83)+'СЕТ СН'!$H$9+СВЦЭМ!$D$10+'СЕТ СН'!$H$6-'СЕТ СН'!$H$19</f>
        <v>1111.9286424100001</v>
      </c>
      <c r="E95" s="36">
        <f>SUMIFS(СВЦЭМ!$C$33:$C$776,СВЦЭМ!$A$33:$A$776,$A95,СВЦЭМ!$B$33:$B$776,E$83)+'СЕТ СН'!$H$9+СВЦЭМ!$D$10+'СЕТ СН'!$H$6-'СЕТ СН'!$H$19</f>
        <v>1126.5295966399999</v>
      </c>
      <c r="F95" s="36">
        <f>SUMIFS(СВЦЭМ!$C$33:$C$776,СВЦЭМ!$A$33:$A$776,$A95,СВЦЭМ!$B$33:$B$776,F$83)+'СЕТ СН'!$H$9+СВЦЭМ!$D$10+'СЕТ СН'!$H$6-'СЕТ СН'!$H$19</f>
        <v>1127.6351934699999</v>
      </c>
      <c r="G95" s="36">
        <f>SUMIFS(СВЦЭМ!$C$33:$C$776,СВЦЭМ!$A$33:$A$776,$A95,СВЦЭМ!$B$33:$B$776,G$83)+'СЕТ СН'!$H$9+СВЦЭМ!$D$10+'СЕТ СН'!$H$6-'СЕТ СН'!$H$19</f>
        <v>1119.10179776</v>
      </c>
      <c r="H95" s="36">
        <f>SUMIFS(СВЦЭМ!$C$33:$C$776,СВЦЭМ!$A$33:$A$776,$A95,СВЦЭМ!$B$33:$B$776,H$83)+'СЕТ СН'!$H$9+СВЦЭМ!$D$10+'СЕТ СН'!$H$6-'СЕТ СН'!$H$19</f>
        <v>1106.7175400399999</v>
      </c>
      <c r="I95" s="36">
        <f>SUMIFS(СВЦЭМ!$C$33:$C$776,СВЦЭМ!$A$33:$A$776,$A95,СВЦЭМ!$B$33:$B$776,I$83)+'СЕТ СН'!$H$9+СВЦЭМ!$D$10+'СЕТ СН'!$H$6-'СЕТ СН'!$H$19</f>
        <v>1091.07708787</v>
      </c>
      <c r="J95" s="36">
        <f>SUMIFS(СВЦЭМ!$C$33:$C$776,СВЦЭМ!$A$33:$A$776,$A95,СВЦЭМ!$B$33:$B$776,J$83)+'СЕТ СН'!$H$9+СВЦЭМ!$D$10+'СЕТ СН'!$H$6-'СЕТ СН'!$H$19</f>
        <v>1044.5210455500001</v>
      </c>
      <c r="K95" s="36">
        <f>SUMIFS(СВЦЭМ!$C$33:$C$776,СВЦЭМ!$A$33:$A$776,$A95,СВЦЭМ!$B$33:$B$776,K$83)+'СЕТ СН'!$H$9+СВЦЭМ!$D$10+'СЕТ СН'!$H$6-'СЕТ СН'!$H$19</f>
        <v>1024.50905268</v>
      </c>
      <c r="L95" s="36">
        <f>SUMIFS(СВЦЭМ!$C$33:$C$776,СВЦЭМ!$A$33:$A$776,$A95,СВЦЭМ!$B$33:$B$776,L$83)+'СЕТ СН'!$H$9+СВЦЭМ!$D$10+'СЕТ СН'!$H$6-'СЕТ СН'!$H$19</f>
        <v>1001.53449626</v>
      </c>
      <c r="M95" s="36">
        <f>SUMIFS(СВЦЭМ!$C$33:$C$776,СВЦЭМ!$A$33:$A$776,$A95,СВЦЭМ!$B$33:$B$776,M$83)+'СЕТ СН'!$H$9+СВЦЭМ!$D$10+'СЕТ СН'!$H$6-'СЕТ СН'!$H$19</f>
        <v>1008.7319190400001</v>
      </c>
      <c r="N95" s="36">
        <f>SUMIFS(СВЦЭМ!$C$33:$C$776,СВЦЭМ!$A$33:$A$776,$A95,СВЦЭМ!$B$33:$B$776,N$83)+'СЕТ СН'!$H$9+СВЦЭМ!$D$10+'СЕТ СН'!$H$6-'СЕТ СН'!$H$19</f>
        <v>1029.93194111</v>
      </c>
      <c r="O95" s="36">
        <f>SUMIFS(СВЦЭМ!$C$33:$C$776,СВЦЭМ!$A$33:$A$776,$A95,СВЦЭМ!$B$33:$B$776,O$83)+'СЕТ СН'!$H$9+СВЦЭМ!$D$10+'СЕТ СН'!$H$6-'СЕТ СН'!$H$19</f>
        <v>1022.40036508</v>
      </c>
      <c r="P95" s="36">
        <f>SUMIFS(СВЦЭМ!$C$33:$C$776,СВЦЭМ!$A$33:$A$776,$A95,СВЦЭМ!$B$33:$B$776,P$83)+'СЕТ СН'!$H$9+СВЦЭМ!$D$10+'СЕТ СН'!$H$6-'СЕТ СН'!$H$19</f>
        <v>1031.4554977600001</v>
      </c>
      <c r="Q95" s="36">
        <f>SUMIFS(СВЦЭМ!$C$33:$C$776,СВЦЭМ!$A$33:$A$776,$A95,СВЦЭМ!$B$33:$B$776,Q$83)+'СЕТ СН'!$H$9+СВЦЭМ!$D$10+'СЕТ СН'!$H$6-'СЕТ СН'!$H$19</f>
        <v>1037.3259816299999</v>
      </c>
      <c r="R95" s="36">
        <f>SUMIFS(СВЦЭМ!$C$33:$C$776,СВЦЭМ!$A$33:$A$776,$A95,СВЦЭМ!$B$33:$B$776,R$83)+'СЕТ СН'!$H$9+СВЦЭМ!$D$10+'СЕТ СН'!$H$6-'СЕТ СН'!$H$19</f>
        <v>1036.51206796</v>
      </c>
      <c r="S95" s="36">
        <f>SUMIFS(СВЦЭМ!$C$33:$C$776,СВЦЭМ!$A$33:$A$776,$A95,СВЦЭМ!$B$33:$B$776,S$83)+'СЕТ СН'!$H$9+СВЦЭМ!$D$10+'СЕТ СН'!$H$6-'СЕТ СН'!$H$19</f>
        <v>1014.9611889600001</v>
      </c>
      <c r="T95" s="36">
        <f>SUMIFS(СВЦЭМ!$C$33:$C$776,СВЦЭМ!$A$33:$A$776,$A95,СВЦЭМ!$B$33:$B$776,T$83)+'СЕТ СН'!$H$9+СВЦЭМ!$D$10+'СЕТ СН'!$H$6-'СЕТ СН'!$H$19</f>
        <v>993.45406060999994</v>
      </c>
      <c r="U95" s="36">
        <f>SUMIFS(СВЦЭМ!$C$33:$C$776,СВЦЭМ!$A$33:$A$776,$A95,СВЦЭМ!$B$33:$B$776,U$83)+'СЕТ СН'!$H$9+СВЦЭМ!$D$10+'СЕТ СН'!$H$6-'СЕТ СН'!$H$19</f>
        <v>990.27335562999997</v>
      </c>
      <c r="V95" s="36">
        <f>SUMIFS(СВЦЭМ!$C$33:$C$776,СВЦЭМ!$A$33:$A$776,$A95,СВЦЭМ!$B$33:$B$776,V$83)+'СЕТ СН'!$H$9+СВЦЭМ!$D$10+'СЕТ СН'!$H$6-'СЕТ СН'!$H$19</f>
        <v>1012.92030299</v>
      </c>
      <c r="W95" s="36">
        <f>SUMIFS(СВЦЭМ!$C$33:$C$776,СВЦЭМ!$A$33:$A$776,$A95,СВЦЭМ!$B$33:$B$776,W$83)+'СЕТ СН'!$H$9+СВЦЭМ!$D$10+'СЕТ СН'!$H$6-'СЕТ СН'!$H$19</f>
        <v>1023.5213120399999</v>
      </c>
      <c r="X95" s="36">
        <f>SUMIFS(СВЦЭМ!$C$33:$C$776,СВЦЭМ!$A$33:$A$776,$A95,СВЦЭМ!$B$33:$B$776,X$83)+'СЕТ СН'!$H$9+СВЦЭМ!$D$10+'СЕТ СН'!$H$6-'СЕТ СН'!$H$19</f>
        <v>1031.72898201</v>
      </c>
      <c r="Y95" s="36">
        <f>SUMIFS(СВЦЭМ!$C$33:$C$776,СВЦЭМ!$A$33:$A$776,$A95,СВЦЭМ!$B$33:$B$776,Y$83)+'СЕТ СН'!$H$9+СВЦЭМ!$D$10+'СЕТ СН'!$H$6-'СЕТ СН'!$H$19</f>
        <v>1054.02851242</v>
      </c>
    </row>
    <row r="96" spans="1:25" ht="15.5" x14ac:dyDescent="0.25">
      <c r="A96" s="35">
        <f t="shared" si="2"/>
        <v>43843</v>
      </c>
      <c r="B96" s="36">
        <f>SUMIFS(СВЦЭМ!$C$33:$C$776,СВЦЭМ!$A$33:$A$776,$A96,СВЦЭМ!$B$33:$B$776,B$83)+'СЕТ СН'!$H$9+СВЦЭМ!$D$10+'СЕТ СН'!$H$6-'СЕТ СН'!$H$19</f>
        <v>1130.77858612</v>
      </c>
      <c r="C96" s="36">
        <f>SUMIFS(СВЦЭМ!$C$33:$C$776,СВЦЭМ!$A$33:$A$776,$A96,СВЦЭМ!$B$33:$B$776,C$83)+'СЕТ СН'!$H$9+СВЦЭМ!$D$10+'СЕТ СН'!$H$6-'СЕТ СН'!$H$19</f>
        <v>1156.10633592</v>
      </c>
      <c r="D96" s="36">
        <f>SUMIFS(СВЦЭМ!$C$33:$C$776,СВЦЭМ!$A$33:$A$776,$A96,СВЦЭМ!$B$33:$B$776,D$83)+'СЕТ СН'!$H$9+СВЦЭМ!$D$10+'СЕТ СН'!$H$6-'СЕТ СН'!$H$19</f>
        <v>1173.487318</v>
      </c>
      <c r="E96" s="36">
        <f>SUMIFS(СВЦЭМ!$C$33:$C$776,СВЦЭМ!$A$33:$A$776,$A96,СВЦЭМ!$B$33:$B$776,E$83)+'СЕТ СН'!$H$9+СВЦЭМ!$D$10+'СЕТ СН'!$H$6-'СЕТ СН'!$H$19</f>
        <v>1161.7618130399999</v>
      </c>
      <c r="F96" s="36">
        <f>SUMIFS(СВЦЭМ!$C$33:$C$776,СВЦЭМ!$A$33:$A$776,$A96,СВЦЭМ!$B$33:$B$776,F$83)+'СЕТ СН'!$H$9+СВЦЭМ!$D$10+'СЕТ СН'!$H$6-'СЕТ СН'!$H$19</f>
        <v>1156.3159747</v>
      </c>
      <c r="G96" s="36">
        <f>SUMIFS(СВЦЭМ!$C$33:$C$776,СВЦЭМ!$A$33:$A$776,$A96,СВЦЭМ!$B$33:$B$776,G$83)+'СЕТ СН'!$H$9+СВЦЭМ!$D$10+'СЕТ СН'!$H$6-'СЕТ СН'!$H$19</f>
        <v>1136.6424540799999</v>
      </c>
      <c r="H96" s="36">
        <f>SUMIFS(СВЦЭМ!$C$33:$C$776,СВЦЭМ!$A$33:$A$776,$A96,СВЦЭМ!$B$33:$B$776,H$83)+'СЕТ СН'!$H$9+СВЦЭМ!$D$10+'СЕТ СН'!$H$6-'СЕТ СН'!$H$19</f>
        <v>1099.98242398</v>
      </c>
      <c r="I96" s="36">
        <f>SUMIFS(СВЦЭМ!$C$33:$C$776,СВЦЭМ!$A$33:$A$776,$A96,СВЦЭМ!$B$33:$B$776,I$83)+'СЕТ СН'!$H$9+СВЦЭМ!$D$10+'СЕТ СН'!$H$6-'СЕТ СН'!$H$19</f>
        <v>1061.81597147</v>
      </c>
      <c r="J96" s="36">
        <f>SUMIFS(СВЦЭМ!$C$33:$C$776,СВЦЭМ!$A$33:$A$776,$A96,СВЦЭМ!$B$33:$B$776,J$83)+'СЕТ СН'!$H$9+СВЦЭМ!$D$10+'СЕТ СН'!$H$6-'СЕТ СН'!$H$19</f>
        <v>1051.11666332</v>
      </c>
      <c r="K96" s="36">
        <f>SUMIFS(СВЦЭМ!$C$33:$C$776,СВЦЭМ!$A$33:$A$776,$A96,СВЦЭМ!$B$33:$B$776,K$83)+'СЕТ СН'!$H$9+СВЦЭМ!$D$10+'СЕТ СН'!$H$6-'СЕТ СН'!$H$19</f>
        <v>1037.57675047</v>
      </c>
      <c r="L96" s="36">
        <f>SUMIFS(СВЦЭМ!$C$33:$C$776,СВЦЭМ!$A$33:$A$776,$A96,СВЦЭМ!$B$33:$B$776,L$83)+'СЕТ СН'!$H$9+СВЦЭМ!$D$10+'СЕТ СН'!$H$6-'СЕТ СН'!$H$19</f>
        <v>1037.6525607999999</v>
      </c>
      <c r="M96" s="36">
        <f>SUMIFS(СВЦЭМ!$C$33:$C$776,СВЦЭМ!$A$33:$A$776,$A96,СВЦЭМ!$B$33:$B$776,M$83)+'СЕТ СН'!$H$9+СВЦЭМ!$D$10+'СЕТ СН'!$H$6-'СЕТ СН'!$H$19</f>
        <v>1053.7559993499999</v>
      </c>
      <c r="N96" s="36">
        <f>SUMIFS(СВЦЭМ!$C$33:$C$776,СВЦЭМ!$A$33:$A$776,$A96,СВЦЭМ!$B$33:$B$776,N$83)+'СЕТ СН'!$H$9+СВЦЭМ!$D$10+'СЕТ СН'!$H$6-'СЕТ СН'!$H$19</f>
        <v>1062.3789390100001</v>
      </c>
      <c r="O96" s="36">
        <f>SUMIFS(СВЦЭМ!$C$33:$C$776,СВЦЭМ!$A$33:$A$776,$A96,СВЦЭМ!$B$33:$B$776,O$83)+'СЕТ СН'!$H$9+СВЦЭМ!$D$10+'СЕТ СН'!$H$6-'СЕТ СН'!$H$19</f>
        <v>1041.25265519</v>
      </c>
      <c r="P96" s="36">
        <f>SUMIFS(СВЦЭМ!$C$33:$C$776,СВЦЭМ!$A$33:$A$776,$A96,СВЦЭМ!$B$33:$B$776,P$83)+'СЕТ СН'!$H$9+СВЦЭМ!$D$10+'СЕТ СН'!$H$6-'СЕТ СН'!$H$19</f>
        <v>1035.59523812</v>
      </c>
      <c r="Q96" s="36">
        <f>SUMIFS(СВЦЭМ!$C$33:$C$776,СВЦЭМ!$A$33:$A$776,$A96,СВЦЭМ!$B$33:$B$776,Q$83)+'СЕТ СН'!$H$9+СВЦЭМ!$D$10+'СЕТ СН'!$H$6-'СЕТ СН'!$H$19</f>
        <v>1056.32041394</v>
      </c>
      <c r="R96" s="36">
        <f>SUMIFS(СВЦЭМ!$C$33:$C$776,СВЦЭМ!$A$33:$A$776,$A96,СВЦЭМ!$B$33:$B$776,R$83)+'СЕТ СН'!$H$9+СВЦЭМ!$D$10+'СЕТ СН'!$H$6-'СЕТ СН'!$H$19</f>
        <v>1028.8134455300001</v>
      </c>
      <c r="S96" s="36">
        <f>SUMIFS(СВЦЭМ!$C$33:$C$776,СВЦЭМ!$A$33:$A$776,$A96,СВЦЭМ!$B$33:$B$776,S$83)+'СЕТ СН'!$H$9+СВЦЭМ!$D$10+'СЕТ СН'!$H$6-'СЕТ СН'!$H$19</f>
        <v>1017.0848578</v>
      </c>
      <c r="T96" s="36">
        <f>SUMIFS(СВЦЭМ!$C$33:$C$776,СВЦЭМ!$A$33:$A$776,$A96,СВЦЭМ!$B$33:$B$776,T$83)+'СЕТ СН'!$H$9+СВЦЭМ!$D$10+'СЕТ СН'!$H$6-'СЕТ СН'!$H$19</f>
        <v>980.08912740000005</v>
      </c>
      <c r="U96" s="36">
        <f>SUMIFS(СВЦЭМ!$C$33:$C$776,СВЦЭМ!$A$33:$A$776,$A96,СВЦЭМ!$B$33:$B$776,U$83)+'СЕТ СН'!$H$9+СВЦЭМ!$D$10+'СЕТ СН'!$H$6-'СЕТ СН'!$H$19</f>
        <v>990.65507081999999</v>
      </c>
      <c r="V96" s="36">
        <f>SUMIFS(СВЦЭМ!$C$33:$C$776,СВЦЭМ!$A$33:$A$776,$A96,СВЦЭМ!$B$33:$B$776,V$83)+'СЕТ СН'!$H$9+СВЦЭМ!$D$10+'СЕТ СН'!$H$6-'СЕТ СН'!$H$19</f>
        <v>1009.39589329</v>
      </c>
      <c r="W96" s="36">
        <f>SUMIFS(СВЦЭМ!$C$33:$C$776,СВЦЭМ!$A$33:$A$776,$A96,СВЦЭМ!$B$33:$B$776,W$83)+'СЕТ СН'!$H$9+СВЦЭМ!$D$10+'СЕТ СН'!$H$6-'СЕТ СН'!$H$19</f>
        <v>1034.5048724599999</v>
      </c>
      <c r="X96" s="36">
        <f>SUMIFS(СВЦЭМ!$C$33:$C$776,СВЦЭМ!$A$33:$A$776,$A96,СВЦЭМ!$B$33:$B$776,X$83)+'СЕТ СН'!$H$9+СВЦЭМ!$D$10+'СЕТ СН'!$H$6-'СЕТ СН'!$H$19</f>
        <v>1031.5040415000001</v>
      </c>
      <c r="Y96" s="36">
        <f>SUMIFS(СВЦЭМ!$C$33:$C$776,СВЦЭМ!$A$33:$A$776,$A96,СВЦЭМ!$B$33:$B$776,Y$83)+'СЕТ СН'!$H$9+СВЦЭМ!$D$10+'СЕТ СН'!$H$6-'СЕТ СН'!$H$19</f>
        <v>1046.7484191000001</v>
      </c>
    </row>
    <row r="97" spans="1:25" ht="15.5" x14ac:dyDescent="0.25">
      <c r="A97" s="35">
        <f t="shared" si="2"/>
        <v>43844</v>
      </c>
      <c r="B97" s="36">
        <f>SUMIFS(СВЦЭМ!$C$33:$C$776,СВЦЭМ!$A$33:$A$776,$A97,СВЦЭМ!$B$33:$B$776,B$83)+'СЕТ СН'!$H$9+СВЦЭМ!$D$10+'СЕТ СН'!$H$6-'СЕТ СН'!$H$19</f>
        <v>1085.4156612300001</v>
      </c>
      <c r="C97" s="36">
        <f>SUMIFS(СВЦЭМ!$C$33:$C$776,СВЦЭМ!$A$33:$A$776,$A97,СВЦЭМ!$B$33:$B$776,C$83)+'СЕТ СН'!$H$9+СВЦЭМ!$D$10+'СЕТ СН'!$H$6-'СЕТ СН'!$H$19</f>
        <v>1098.1211548399999</v>
      </c>
      <c r="D97" s="36">
        <f>SUMIFS(СВЦЭМ!$C$33:$C$776,СВЦЭМ!$A$33:$A$776,$A97,СВЦЭМ!$B$33:$B$776,D$83)+'СЕТ СН'!$H$9+СВЦЭМ!$D$10+'СЕТ СН'!$H$6-'СЕТ СН'!$H$19</f>
        <v>1108.86703689</v>
      </c>
      <c r="E97" s="36">
        <f>SUMIFS(СВЦЭМ!$C$33:$C$776,СВЦЭМ!$A$33:$A$776,$A97,СВЦЭМ!$B$33:$B$776,E$83)+'СЕТ СН'!$H$9+СВЦЭМ!$D$10+'СЕТ СН'!$H$6-'СЕТ СН'!$H$19</f>
        <v>1116.83527439</v>
      </c>
      <c r="F97" s="36">
        <f>SUMIFS(СВЦЭМ!$C$33:$C$776,СВЦЭМ!$A$33:$A$776,$A97,СВЦЭМ!$B$33:$B$776,F$83)+'СЕТ СН'!$H$9+СВЦЭМ!$D$10+'СЕТ СН'!$H$6-'СЕТ СН'!$H$19</f>
        <v>1113.8980449799999</v>
      </c>
      <c r="G97" s="36">
        <f>SUMIFS(СВЦЭМ!$C$33:$C$776,СВЦЭМ!$A$33:$A$776,$A97,СВЦЭМ!$B$33:$B$776,G$83)+'СЕТ СН'!$H$9+СВЦЭМ!$D$10+'СЕТ СН'!$H$6-'СЕТ СН'!$H$19</f>
        <v>1099.6542703299999</v>
      </c>
      <c r="H97" s="36">
        <f>SUMIFS(СВЦЭМ!$C$33:$C$776,СВЦЭМ!$A$33:$A$776,$A97,СВЦЭМ!$B$33:$B$776,H$83)+'СЕТ СН'!$H$9+СВЦЭМ!$D$10+'СЕТ СН'!$H$6-'СЕТ СН'!$H$19</f>
        <v>1061.1640649999999</v>
      </c>
      <c r="I97" s="36">
        <f>SUMIFS(СВЦЭМ!$C$33:$C$776,СВЦЭМ!$A$33:$A$776,$A97,СВЦЭМ!$B$33:$B$776,I$83)+'СЕТ СН'!$H$9+СВЦЭМ!$D$10+'СЕТ СН'!$H$6-'СЕТ СН'!$H$19</f>
        <v>1043.6040432099999</v>
      </c>
      <c r="J97" s="36">
        <f>SUMIFS(СВЦЭМ!$C$33:$C$776,СВЦЭМ!$A$33:$A$776,$A97,СВЦЭМ!$B$33:$B$776,J$83)+'СЕТ СН'!$H$9+СВЦЭМ!$D$10+'СЕТ СН'!$H$6-'СЕТ СН'!$H$19</f>
        <v>1015.00596296</v>
      </c>
      <c r="K97" s="36">
        <f>SUMIFS(СВЦЭМ!$C$33:$C$776,СВЦЭМ!$A$33:$A$776,$A97,СВЦЭМ!$B$33:$B$776,K$83)+'СЕТ СН'!$H$9+СВЦЭМ!$D$10+'СЕТ СН'!$H$6-'СЕТ СН'!$H$19</f>
        <v>1010.7014668300001</v>
      </c>
      <c r="L97" s="36">
        <f>SUMIFS(СВЦЭМ!$C$33:$C$776,СВЦЭМ!$A$33:$A$776,$A97,СВЦЭМ!$B$33:$B$776,L$83)+'СЕТ СН'!$H$9+СВЦЭМ!$D$10+'СЕТ СН'!$H$6-'СЕТ СН'!$H$19</f>
        <v>1008.5615738399999</v>
      </c>
      <c r="M97" s="36">
        <f>SUMIFS(СВЦЭМ!$C$33:$C$776,СВЦЭМ!$A$33:$A$776,$A97,СВЦЭМ!$B$33:$B$776,M$83)+'СЕТ СН'!$H$9+СВЦЭМ!$D$10+'СЕТ СН'!$H$6-'СЕТ СН'!$H$19</f>
        <v>1024.53814229</v>
      </c>
      <c r="N97" s="36">
        <f>SUMIFS(СВЦЭМ!$C$33:$C$776,СВЦЭМ!$A$33:$A$776,$A97,СВЦЭМ!$B$33:$B$776,N$83)+'СЕТ СН'!$H$9+СВЦЭМ!$D$10+'СЕТ СН'!$H$6-'СЕТ СН'!$H$19</f>
        <v>1046.75239646</v>
      </c>
      <c r="O97" s="36">
        <f>SUMIFS(СВЦЭМ!$C$33:$C$776,СВЦЭМ!$A$33:$A$776,$A97,СВЦЭМ!$B$33:$B$776,O$83)+'СЕТ СН'!$H$9+СВЦЭМ!$D$10+'СЕТ СН'!$H$6-'СЕТ СН'!$H$19</f>
        <v>1041.3962749</v>
      </c>
      <c r="P97" s="36">
        <f>SUMIFS(СВЦЭМ!$C$33:$C$776,СВЦЭМ!$A$33:$A$776,$A97,СВЦЭМ!$B$33:$B$776,P$83)+'СЕТ СН'!$H$9+СВЦЭМ!$D$10+'СЕТ СН'!$H$6-'СЕТ СН'!$H$19</f>
        <v>1050.2156402999999</v>
      </c>
      <c r="Q97" s="36">
        <f>SUMIFS(СВЦЭМ!$C$33:$C$776,СВЦЭМ!$A$33:$A$776,$A97,СВЦЭМ!$B$33:$B$776,Q$83)+'СЕТ СН'!$H$9+СВЦЭМ!$D$10+'СЕТ СН'!$H$6-'СЕТ СН'!$H$19</f>
        <v>1063.4460361399999</v>
      </c>
      <c r="R97" s="36">
        <f>SUMIFS(СВЦЭМ!$C$33:$C$776,СВЦЭМ!$A$33:$A$776,$A97,СВЦЭМ!$B$33:$B$776,R$83)+'СЕТ СН'!$H$9+СВЦЭМ!$D$10+'СЕТ СН'!$H$6-'СЕТ СН'!$H$19</f>
        <v>1068.57926187</v>
      </c>
      <c r="S97" s="36">
        <f>SUMIFS(СВЦЭМ!$C$33:$C$776,СВЦЭМ!$A$33:$A$776,$A97,СВЦЭМ!$B$33:$B$776,S$83)+'СЕТ СН'!$H$9+СВЦЭМ!$D$10+'СЕТ СН'!$H$6-'СЕТ СН'!$H$19</f>
        <v>1068.1136573799999</v>
      </c>
      <c r="T97" s="36">
        <f>SUMIFS(СВЦЭМ!$C$33:$C$776,СВЦЭМ!$A$33:$A$776,$A97,СВЦЭМ!$B$33:$B$776,T$83)+'СЕТ СН'!$H$9+СВЦЭМ!$D$10+'СЕТ СН'!$H$6-'СЕТ СН'!$H$19</f>
        <v>1025.6096457599999</v>
      </c>
      <c r="U97" s="36">
        <f>SUMIFS(СВЦЭМ!$C$33:$C$776,СВЦЭМ!$A$33:$A$776,$A97,СВЦЭМ!$B$33:$B$776,U$83)+'СЕТ СН'!$H$9+СВЦЭМ!$D$10+'СЕТ СН'!$H$6-'СЕТ СН'!$H$19</f>
        <v>1026.5434727100001</v>
      </c>
      <c r="V97" s="36">
        <f>SUMIFS(СВЦЭМ!$C$33:$C$776,СВЦЭМ!$A$33:$A$776,$A97,СВЦЭМ!$B$33:$B$776,V$83)+'СЕТ СН'!$H$9+СВЦЭМ!$D$10+'СЕТ СН'!$H$6-'СЕТ СН'!$H$19</f>
        <v>1050.4643363499999</v>
      </c>
      <c r="W97" s="36">
        <f>SUMIFS(СВЦЭМ!$C$33:$C$776,СВЦЭМ!$A$33:$A$776,$A97,СВЦЭМ!$B$33:$B$776,W$83)+'СЕТ СН'!$H$9+СВЦЭМ!$D$10+'СЕТ СН'!$H$6-'СЕТ СН'!$H$19</f>
        <v>1066.73461595</v>
      </c>
      <c r="X97" s="36">
        <f>SUMIFS(СВЦЭМ!$C$33:$C$776,СВЦЭМ!$A$33:$A$776,$A97,СВЦЭМ!$B$33:$B$776,X$83)+'СЕТ СН'!$H$9+СВЦЭМ!$D$10+'СЕТ СН'!$H$6-'СЕТ СН'!$H$19</f>
        <v>1069.4922132300001</v>
      </c>
      <c r="Y97" s="36">
        <f>SUMIFS(СВЦЭМ!$C$33:$C$776,СВЦЭМ!$A$33:$A$776,$A97,СВЦЭМ!$B$33:$B$776,Y$83)+'СЕТ СН'!$H$9+СВЦЭМ!$D$10+'СЕТ СН'!$H$6-'СЕТ СН'!$H$19</f>
        <v>1090.769209</v>
      </c>
    </row>
    <row r="98" spans="1:25" ht="15.5" x14ac:dyDescent="0.25">
      <c r="A98" s="35">
        <f t="shared" si="2"/>
        <v>43845</v>
      </c>
      <c r="B98" s="36">
        <f>SUMIFS(СВЦЭМ!$C$33:$C$776,СВЦЭМ!$A$33:$A$776,$A98,СВЦЭМ!$B$33:$B$776,B$83)+'СЕТ СН'!$H$9+СВЦЭМ!$D$10+'СЕТ СН'!$H$6-'СЕТ СН'!$H$19</f>
        <v>1111.10457808</v>
      </c>
      <c r="C98" s="36">
        <f>SUMIFS(СВЦЭМ!$C$33:$C$776,СВЦЭМ!$A$33:$A$776,$A98,СВЦЭМ!$B$33:$B$776,C$83)+'СЕТ СН'!$H$9+СВЦЭМ!$D$10+'СЕТ СН'!$H$6-'СЕТ СН'!$H$19</f>
        <v>1120.35774558</v>
      </c>
      <c r="D98" s="36">
        <f>SUMIFS(СВЦЭМ!$C$33:$C$776,СВЦЭМ!$A$33:$A$776,$A98,СВЦЭМ!$B$33:$B$776,D$83)+'СЕТ СН'!$H$9+СВЦЭМ!$D$10+'СЕТ СН'!$H$6-'СЕТ СН'!$H$19</f>
        <v>1122.8679297599999</v>
      </c>
      <c r="E98" s="36">
        <f>SUMIFS(СВЦЭМ!$C$33:$C$776,СВЦЭМ!$A$33:$A$776,$A98,СВЦЭМ!$B$33:$B$776,E$83)+'СЕТ СН'!$H$9+СВЦЭМ!$D$10+'СЕТ СН'!$H$6-'СЕТ СН'!$H$19</f>
        <v>1136.6670727599999</v>
      </c>
      <c r="F98" s="36">
        <f>SUMIFS(СВЦЭМ!$C$33:$C$776,СВЦЭМ!$A$33:$A$776,$A98,СВЦЭМ!$B$33:$B$776,F$83)+'СЕТ СН'!$H$9+СВЦЭМ!$D$10+'СЕТ СН'!$H$6-'СЕТ СН'!$H$19</f>
        <v>1120.39185791</v>
      </c>
      <c r="G98" s="36">
        <f>SUMIFS(СВЦЭМ!$C$33:$C$776,СВЦЭМ!$A$33:$A$776,$A98,СВЦЭМ!$B$33:$B$776,G$83)+'СЕТ СН'!$H$9+СВЦЭМ!$D$10+'СЕТ СН'!$H$6-'СЕТ СН'!$H$19</f>
        <v>1103.6676826600001</v>
      </c>
      <c r="H98" s="36">
        <f>SUMIFS(СВЦЭМ!$C$33:$C$776,СВЦЭМ!$A$33:$A$776,$A98,СВЦЭМ!$B$33:$B$776,H$83)+'СЕТ СН'!$H$9+СВЦЭМ!$D$10+'СЕТ СН'!$H$6-'СЕТ СН'!$H$19</f>
        <v>1058.88748102</v>
      </c>
      <c r="I98" s="36">
        <f>SUMIFS(СВЦЭМ!$C$33:$C$776,СВЦЭМ!$A$33:$A$776,$A98,СВЦЭМ!$B$33:$B$776,I$83)+'СЕТ СН'!$H$9+СВЦЭМ!$D$10+'СЕТ СН'!$H$6-'СЕТ СН'!$H$19</f>
        <v>1042.71222229</v>
      </c>
      <c r="J98" s="36">
        <f>SUMIFS(СВЦЭМ!$C$33:$C$776,СВЦЭМ!$A$33:$A$776,$A98,СВЦЭМ!$B$33:$B$776,J$83)+'СЕТ СН'!$H$9+СВЦЭМ!$D$10+'СЕТ СН'!$H$6-'СЕТ СН'!$H$19</f>
        <v>1023.69099022</v>
      </c>
      <c r="K98" s="36">
        <f>SUMIFS(СВЦЭМ!$C$33:$C$776,СВЦЭМ!$A$33:$A$776,$A98,СВЦЭМ!$B$33:$B$776,K$83)+'СЕТ СН'!$H$9+СВЦЭМ!$D$10+'СЕТ СН'!$H$6-'СЕТ СН'!$H$19</f>
        <v>1015.7150682399999</v>
      </c>
      <c r="L98" s="36">
        <f>SUMIFS(СВЦЭМ!$C$33:$C$776,СВЦЭМ!$A$33:$A$776,$A98,СВЦЭМ!$B$33:$B$776,L$83)+'СЕТ СН'!$H$9+СВЦЭМ!$D$10+'СЕТ СН'!$H$6-'СЕТ СН'!$H$19</f>
        <v>1012.6712132099999</v>
      </c>
      <c r="M98" s="36">
        <f>SUMIFS(СВЦЭМ!$C$33:$C$776,СВЦЭМ!$A$33:$A$776,$A98,СВЦЭМ!$B$33:$B$776,M$83)+'СЕТ СН'!$H$9+СВЦЭМ!$D$10+'СЕТ СН'!$H$6-'СЕТ СН'!$H$19</f>
        <v>1041.3577148300001</v>
      </c>
      <c r="N98" s="36">
        <f>SUMIFS(СВЦЭМ!$C$33:$C$776,СВЦЭМ!$A$33:$A$776,$A98,СВЦЭМ!$B$33:$B$776,N$83)+'СЕТ СН'!$H$9+СВЦЭМ!$D$10+'СЕТ СН'!$H$6-'СЕТ СН'!$H$19</f>
        <v>1072.6552256099999</v>
      </c>
      <c r="O98" s="36">
        <f>SUMIFS(СВЦЭМ!$C$33:$C$776,СВЦЭМ!$A$33:$A$776,$A98,СВЦЭМ!$B$33:$B$776,O$83)+'СЕТ СН'!$H$9+СВЦЭМ!$D$10+'СЕТ СН'!$H$6-'СЕТ СН'!$H$19</f>
        <v>1071.8332740599999</v>
      </c>
      <c r="P98" s="36">
        <f>SUMIFS(СВЦЭМ!$C$33:$C$776,СВЦЭМ!$A$33:$A$776,$A98,СВЦЭМ!$B$33:$B$776,P$83)+'СЕТ СН'!$H$9+СВЦЭМ!$D$10+'СЕТ СН'!$H$6-'СЕТ СН'!$H$19</f>
        <v>1087.0586731599999</v>
      </c>
      <c r="Q98" s="36">
        <f>SUMIFS(СВЦЭМ!$C$33:$C$776,СВЦЭМ!$A$33:$A$776,$A98,СВЦЭМ!$B$33:$B$776,Q$83)+'СЕТ СН'!$H$9+СВЦЭМ!$D$10+'СЕТ СН'!$H$6-'СЕТ СН'!$H$19</f>
        <v>1099.00321022</v>
      </c>
      <c r="R98" s="36">
        <f>SUMIFS(СВЦЭМ!$C$33:$C$776,СВЦЭМ!$A$33:$A$776,$A98,СВЦЭМ!$B$33:$B$776,R$83)+'СЕТ СН'!$H$9+СВЦЭМ!$D$10+'СЕТ СН'!$H$6-'СЕТ СН'!$H$19</f>
        <v>1092.9047240899999</v>
      </c>
      <c r="S98" s="36">
        <f>SUMIFS(СВЦЭМ!$C$33:$C$776,СВЦЭМ!$A$33:$A$776,$A98,СВЦЭМ!$B$33:$B$776,S$83)+'СЕТ СН'!$H$9+СВЦЭМ!$D$10+'СЕТ СН'!$H$6-'СЕТ СН'!$H$19</f>
        <v>1071.1645756099999</v>
      </c>
      <c r="T98" s="36">
        <f>SUMIFS(СВЦЭМ!$C$33:$C$776,СВЦЭМ!$A$33:$A$776,$A98,СВЦЭМ!$B$33:$B$776,T$83)+'СЕТ СН'!$H$9+СВЦЭМ!$D$10+'СЕТ СН'!$H$6-'СЕТ СН'!$H$19</f>
        <v>1018.4141495900001</v>
      </c>
      <c r="U98" s="36">
        <f>SUMIFS(СВЦЭМ!$C$33:$C$776,СВЦЭМ!$A$33:$A$776,$A98,СВЦЭМ!$B$33:$B$776,U$83)+'СЕТ СН'!$H$9+СВЦЭМ!$D$10+'СЕТ СН'!$H$6-'СЕТ СН'!$H$19</f>
        <v>1016.9245464000001</v>
      </c>
      <c r="V98" s="36">
        <f>SUMIFS(СВЦЭМ!$C$33:$C$776,СВЦЭМ!$A$33:$A$776,$A98,СВЦЭМ!$B$33:$B$776,V$83)+'СЕТ СН'!$H$9+СВЦЭМ!$D$10+'СЕТ СН'!$H$6-'СЕТ СН'!$H$19</f>
        <v>1043.0770351799999</v>
      </c>
      <c r="W98" s="36">
        <f>SUMIFS(СВЦЭМ!$C$33:$C$776,СВЦЭМ!$A$33:$A$776,$A98,СВЦЭМ!$B$33:$B$776,W$83)+'СЕТ СН'!$H$9+СВЦЭМ!$D$10+'СЕТ СН'!$H$6-'СЕТ СН'!$H$19</f>
        <v>1062.59465798</v>
      </c>
      <c r="X98" s="36">
        <f>SUMIFS(СВЦЭМ!$C$33:$C$776,СВЦЭМ!$A$33:$A$776,$A98,СВЦЭМ!$B$33:$B$776,X$83)+'СЕТ СН'!$H$9+СВЦЭМ!$D$10+'СЕТ СН'!$H$6-'СЕТ СН'!$H$19</f>
        <v>1068.22095175</v>
      </c>
      <c r="Y98" s="36">
        <f>SUMIFS(СВЦЭМ!$C$33:$C$776,СВЦЭМ!$A$33:$A$776,$A98,СВЦЭМ!$B$33:$B$776,Y$83)+'СЕТ СН'!$H$9+СВЦЭМ!$D$10+'СЕТ СН'!$H$6-'СЕТ СН'!$H$19</f>
        <v>1082.52922549</v>
      </c>
    </row>
    <row r="99" spans="1:25" ht="15.5" x14ac:dyDescent="0.25">
      <c r="A99" s="35">
        <f t="shared" si="2"/>
        <v>43846</v>
      </c>
      <c r="B99" s="36">
        <f>SUMIFS(СВЦЭМ!$C$33:$C$776,СВЦЭМ!$A$33:$A$776,$A99,СВЦЭМ!$B$33:$B$776,B$83)+'СЕТ СН'!$H$9+СВЦЭМ!$D$10+'СЕТ СН'!$H$6-'СЕТ СН'!$H$19</f>
        <v>1082.9530418899999</v>
      </c>
      <c r="C99" s="36">
        <f>SUMIFS(СВЦЭМ!$C$33:$C$776,СВЦЭМ!$A$33:$A$776,$A99,СВЦЭМ!$B$33:$B$776,C$83)+'СЕТ СН'!$H$9+СВЦЭМ!$D$10+'СЕТ СН'!$H$6-'СЕТ СН'!$H$19</f>
        <v>1096.06899982</v>
      </c>
      <c r="D99" s="36">
        <f>SUMIFS(СВЦЭМ!$C$33:$C$776,СВЦЭМ!$A$33:$A$776,$A99,СВЦЭМ!$B$33:$B$776,D$83)+'СЕТ СН'!$H$9+СВЦЭМ!$D$10+'СЕТ СН'!$H$6-'СЕТ СН'!$H$19</f>
        <v>1104.44958729</v>
      </c>
      <c r="E99" s="36">
        <f>SUMIFS(СВЦЭМ!$C$33:$C$776,СВЦЭМ!$A$33:$A$776,$A99,СВЦЭМ!$B$33:$B$776,E$83)+'СЕТ СН'!$H$9+СВЦЭМ!$D$10+'СЕТ СН'!$H$6-'СЕТ СН'!$H$19</f>
        <v>1117.7714311</v>
      </c>
      <c r="F99" s="36">
        <f>SUMIFS(СВЦЭМ!$C$33:$C$776,СВЦЭМ!$A$33:$A$776,$A99,СВЦЭМ!$B$33:$B$776,F$83)+'СЕТ СН'!$H$9+СВЦЭМ!$D$10+'СЕТ СН'!$H$6-'СЕТ СН'!$H$19</f>
        <v>1111.7185398399999</v>
      </c>
      <c r="G99" s="36">
        <f>SUMIFS(СВЦЭМ!$C$33:$C$776,СВЦЭМ!$A$33:$A$776,$A99,СВЦЭМ!$B$33:$B$776,G$83)+'СЕТ СН'!$H$9+СВЦЭМ!$D$10+'СЕТ СН'!$H$6-'СЕТ СН'!$H$19</f>
        <v>1077.6856037299999</v>
      </c>
      <c r="H99" s="36">
        <f>SUMIFS(СВЦЭМ!$C$33:$C$776,СВЦЭМ!$A$33:$A$776,$A99,СВЦЭМ!$B$33:$B$776,H$83)+'СЕТ СН'!$H$9+СВЦЭМ!$D$10+'СЕТ СН'!$H$6-'СЕТ СН'!$H$19</f>
        <v>1035.41708152</v>
      </c>
      <c r="I99" s="36">
        <f>SUMIFS(СВЦЭМ!$C$33:$C$776,СВЦЭМ!$A$33:$A$776,$A99,СВЦЭМ!$B$33:$B$776,I$83)+'СЕТ СН'!$H$9+СВЦЭМ!$D$10+'СЕТ СН'!$H$6-'СЕТ СН'!$H$19</f>
        <v>1035.9353280600001</v>
      </c>
      <c r="J99" s="36">
        <f>SUMIFS(СВЦЭМ!$C$33:$C$776,СВЦЭМ!$A$33:$A$776,$A99,СВЦЭМ!$B$33:$B$776,J$83)+'СЕТ СН'!$H$9+СВЦЭМ!$D$10+'СЕТ СН'!$H$6-'СЕТ СН'!$H$19</f>
        <v>1014.7069004</v>
      </c>
      <c r="K99" s="36">
        <f>SUMIFS(СВЦЭМ!$C$33:$C$776,СВЦЭМ!$A$33:$A$776,$A99,СВЦЭМ!$B$33:$B$776,K$83)+'СЕТ СН'!$H$9+СВЦЭМ!$D$10+'СЕТ СН'!$H$6-'СЕТ СН'!$H$19</f>
        <v>1027.1760510199999</v>
      </c>
      <c r="L99" s="36">
        <f>SUMIFS(СВЦЭМ!$C$33:$C$776,СВЦЭМ!$A$33:$A$776,$A99,СВЦЭМ!$B$33:$B$776,L$83)+'СЕТ СН'!$H$9+СВЦЭМ!$D$10+'СЕТ СН'!$H$6-'СЕТ СН'!$H$19</f>
        <v>1032.4108105600001</v>
      </c>
      <c r="M99" s="36">
        <f>SUMIFS(СВЦЭМ!$C$33:$C$776,СВЦЭМ!$A$33:$A$776,$A99,СВЦЭМ!$B$33:$B$776,M$83)+'СЕТ СН'!$H$9+СВЦЭМ!$D$10+'СЕТ СН'!$H$6-'СЕТ СН'!$H$19</f>
        <v>1049.32827488</v>
      </c>
      <c r="N99" s="36">
        <f>SUMIFS(СВЦЭМ!$C$33:$C$776,СВЦЭМ!$A$33:$A$776,$A99,СВЦЭМ!$B$33:$B$776,N$83)+'СЕТ СН'!$H$9+СВЦЭМ!$D$10+'СЕТ СН'!$H$6-'СЕТ СН'!$H$19</f>
        <v>1059.7268842999999</v>
      </c>
      <c r="O99" s="36">
        <f>SUMIFS(СВЦЭМ!$C$33:$C$776,СВЦЭМ!$A$33:$A$776,$A99,СВЦЭМ!$B$33:$B$776,O$83)+'СЕТ СН'!$H$9+СВЦЭМ!$D$10+'СЕТ СН'!$H$6-'СЕТ СН'!$H$19</f>
        <v>1072.7320993999999</v>
      </c>
      <c r="P99" s="36">
        <f>SUMIFS(СВЦЭМ!$C$33:$C$776,СВЦЭМ!$A$33:$A$776,$A99,СВЦЭМ!$B$33:$B$776,P$83)+'СЕТ СН'!$H$9+СВЦЭМ!$D$10+'СЕТ СН'!$H$6-'СЕТ СН'!$H$19</f>
        <v>1084.20947026</v>
      </c>
      <c r="Q99" s="36">
        <f>SUMIFS(СВЦЭМ!$C$33:$C$776,СВЦЭМ!$A$33:$A$776,$A99,СВЦЭМ!$B$33:$B$776,Q$83)+'СЕТ СН'!$H$9+СВЦЭМ!$D$10+'СЕТ СН'!$H$6-'СЕТ СН'!$H$19</f>
        <v>1090.92154323</v>
      </c>
      <c r="R99" s="36">
        <f>SUMIFS(СВЦЭМ!$C$33:$C$776,СВЦЭМ!$A$33:$A$776,$A99,СВЦЭМ!$B$33:$B$776,R$83)+'СЕТ СН'!$H$9+СВЦЭМ!$D$10+'СЕТ СН'!$H$6-'СЕТ СН'!$H$19</f>
        <v>1080.84880217</v>
      </c>
      <c r="S99" s="36">
        <f>SUMIFS(СВЦЭМ!$C$33:$C$776,СВЦЭМ!$A$33:$A$776,$A99,СВЦЭМ!$B$33:$B$776,S$83)+'СЕТ СН'!$H$9+СВЦЭМ!$D$10+'СЕТ СН'!$H$6-'СЕТ СН'!$H$19</f>
        <v>1068.38863408</v>
      </c>
      <c r="T99" s="36">
        <f>SUMIFS(СВЦЭМ!$C$33:$C$776,СВЦЭМ!$A$33:$A$776,$A99,СВЦЭМ!$B$33:$B$776,T$83)+'СЕТ СН'!$H$9+СВЦЭМ!$D$10+'СЕТ СН'!$H$6-'СЕТ СН'!$H$19</f>
        <v>1023.69448038</v>
      </c>
      <c r="U99" s="36">
        <f>SUMIFS(СВЦЭМ!$C$33:$C$776,СВЦЭМ!$A$33:$A$776,$A99,СВЦЭМ!$B$33:$B$776,U$83)+'СЕТ СН'!$H$9+СВЦЭМ!$D$10+'СЕТ СН'!$H$6-'СЕТ СН'!$H$19</f>
        <v>1051.7118613800001</v>
      </c>
      <c r="V99" s="36">
        <f>SUMIFS(СВЦЭМ!$C$33:$C$776,СВЦЭМ!$A$33:$A$776,$A99,СВЦЭМ!$B$33:$B$776,V$83)+'СЕТ СН'!$H$9+СВЦЭМ!$D$10+'СЕТ СН'!$H$6-'СЕТ СН'!$H$19</f>
        <v>1073.28866874</v>
      </c>
      <c r="W99" s="36">
        <f>SUMIFS(СВЦЭМ!$C$33:$C$776,СВЦЭМ!$A$33:$A$776,$A99,СВЦЭМ!$B$33:$B$776,W$83)+'СЕТ СН'!$H$9+СВЦЭМ!$D$10+'СЕТ СН'!$H$6-'СЕТ СН'!$H$19</f>
        <v>1090.60284127</v>
      </c>
      <c r="X99" s="36">
        <f>SUMIFS(СВЦЭМ!$C$33:$C$776,СВЦЭМ!$A$33:$A$776,$A99,СВЦЭМ!$B$33:$B$776,X$83)+'СЕТ СН'!$H$9+СВЦЭМ!$D$10+'СЕТ СН'!$H$6-'СЕТ СН'!$H$19</f>
        <v>1085.3406900699999</v>
      </c>
      <c r="Y99" s="36">
        <f>SUMIFS(СВЦЭМ!$C$33:$C$776,СВЦЭМ!$A$33:$A$776,$A99,СВЦЭМ!$B$33:$B$776,Y$83)+'СЕТ СН'!$H$9+СВЦЭМ!$D$10+'СЕТ СН'!$H$6-'СЕТ СН'!$H$19</f>
        <v>1083.4544243800001</v>
      </c>
    </row>
    <row r="100" spans="1:25" ht="15.5" x14ac:dyDescent="0.25">
      <c r="A100" s="35">
        <f t="shared" si="2"/>
        <v>43847</v>
      </c>
      <c r="B100" s="36">
        <f>SUMIFS(СВЦЭМ!$C$33:$C$776,СВЦЭМ!$A$33:$A$776,$A100,СВЦЭМ!$B$33:$B$776,B$83)+'СЕТ СН'!$H$9+СВЦЭМ!$D$10+'СЕТ СН'!$H$6-'СЕТ СН'!$H$19</f>
        <v>1075.53392936</v>
      </c>
      <c r="C100" s="36">
        <f>SUMIFS(СВЦЭМ!$C$33:$C$776,СВЦЭМ!$A$33:$A$776,$A100,СВЦЭМ!$B$33:$B$776,C$83)+'СЕТ СН'!$H$9+СВЦЭМ!$D$10+'СЕТ СН'!$H$6-'СЕТ СН'!$H$19</f>
        <v>1098.25543281</v>
      </c>
      <c r="D100" s="36">
        <f>SUMIFS(СВЦЭМ!$C$33:$C$776,СВЦЭМ!$A$33:$A$776,$A100,СВЦЭМ!$B$33:$B$776,D$83)+'СЕТ СН'!$H$9+СВЦЭМ!$D$10+'СЕТ СН'!$H$6-'СЕТ СН'!$H$19</f>
        <v>1108.3573640100001</v>
      </c>
      <c r="E100" s="36">
        <f>SUMIFS(СВЦЭМ!$C$33:$C$776,СВЦЭМ!$A$33:$A$776,$A100,СВЦЭМ!$B$33:$B$776,E$83)+'СЕТ СН'!$H$9+СВЦЭМ!$D$10+'СЕТ СН'!$H$6-'СЕТ СН'!$H$19</f>
        <v>1097.8827824499999</v>
      </c>
      <c r="F100" s="36">
        <f>SUMIFS(СВЦЭМ!$C$33:$C$776,СВЦЭМ!$A$33:$A$776,$A100,СВЦЭМ!$B$33:$B$776,F$83)+'СЕТ СН'!$H$9+СВЦЭМ!$D$10+'СЕТ СН'!$H$6-'СЕТ СН'!$H$19</f>
        <v>1089.3919089599999</v>
      </c>
      <c r="G100" s="36">
        <f>SUMIFS(СВЦЭМ!$C$33:$C$776,СВЦЭМ!$A$33:$A$776,$A100,СВЦЭМ!$B$33:$B$776,G$83)+'СЕТ СН'!$H$9+СВЦЭМ!$D$10+'СЕТ СН'!$H$6-'СЕТ СН'!$H$19</f>
        <v>1089.3359165300001</v>
      </c>
      <c r="H100" s="36">
        <f>SUMIFS(СВЦЭМ!$C$33:$C$776,СВЦЭМ!$A$33:$A$776,$A100,СВЦЭМ!$B$33:$B$776,H$83)+'СЕТ СН'!$H$9+СВЦЭМ!$D$10+'СЕТ СН'!$H$6-'СЕТ СН'!$H$19</f>
        <v>1054.41011787</v>
      </c>
      <c r="I100" s="36">
        <f>SUMIFS(СВЦЭМ!$C$33:$C$776,СВЦЭМ!$A$33:$A$776,$A100,СВЦЭМ!$B$33:$B$776,I$83)+'СЕТ СН'!$H$9+СВЦЭМ!$D$10+'СЕТ СН'!$H$6-'СЕТ СН'!$H$19</f>
        <v>1043.9153479399999</v>
      </c>
      <c r="J100" s="36">
        <f>SUMIFS(СВЦЭМ!$C$33:$C$776,СВЦЭМ!$A$33:$A$776,$A100,СВЦЭМ!$B$33:$B$776,J$83)+'СЕТ СН'!$H$9+СВЦЭМ!$D$10+'СЕТ СН'!$H$6-'СЕТ СН'!$H$19</f>
        <v>1018.8500933600001</v>
      </c>
      <c r="K100" s="36">
        <f>SUMIFS(СВЦЭМ!$C$33:$C$776,СВЦЭМ!$A$33:$A$776,$A100,СВЦЭМ!$B$33:$B$776,K$83)+'СЕТ СН'!$H$9+СВЦЭМ!$D$10+'СЕТ СН'!$H$6-'СЕТ СН'!$H$19</f>
        <v>1009.3350559200001</v>
      </c>
      <c r="L100" s="36">
        <f>SUMIFS(СВЦЭМ!$C$33:$C$776,СВЦЭМ!$A$33:$A$776,$A100,СВЦЭМ!$B$33:$B$776,L$83)+'СЕТ СН'!$H$9+СВЦЭМ!$D$10+'СЕТ СН'!$H$6-'СЕТ СН'!$H$19</f>
        <v>1011.77472313</v>
      </c>
      <c r="M100" s="36">
        <f>SUMIFS(СВЦЭМ!$C$33:$C$776,СВЦЭМ!$A$33:$A$776,$A100,СВЦЭМ!$B$33:$B$776,M$83)+'СЕТ СН'!$H$9+СВЦЭМ!$D$10+'СЕТ СН'!$H$6-'СЕТ СН'!$H$19</f>
        <v>1033.43441781</v>
      </c>
      <c r="N100" s="36">
        <f>SUMIFS(СВЦЭМ!$C$33:$C$776,СВЦЭМ!$A$33:$A$776,$A100,СВЦЭМ!$B$33:$B$776,N$83)+'СЕТ СН'!$H$9+СВЦЭМ!$D$10+'СЕТ СН'!$H$6-'СЕТ СН'!$H$19</f>
        <v>1048.18117661</v>
      </c>
      <c r="O100" s="36">
        <f>SUMIFS(СВЦЭМ!$C$33:$C$776,СВЦЭМ!$A$33:$A$776,$A100,СВЦЭМ!$B$33:$B$776,O$83)+'СЕТ СН'!$H$9+СВЦЭМ!$D$10+'СЕТ СН'!$H$6-'СЕТ СН'!$H$19</f>
        <v>1059.76380855</v>
      </c>
      <c r="P100" s="36">
        <f>SUMIFS(СВЦЭМ!$C$33:$C$776,СВЦЭМ!$A$33:$A$776,$A100,СВЦЭМ!$B$33:$B$776,P$83)+'СЕТ СН'!$H$9+СВЦЭМ!$D$10+'СЕТ СН'!$H$6-'СЕТ СН'!$H$19</f>
        <v>1071.1367149299999</v>
      </c>
      <c r="Q100" s="36">
        <f>SUMIFS(СВЦЭМ!$C$33:$C$776,СВЦЭМ!$A$33:$A$776,$A100,СВЦЭМ!$B$33:$B$776,Q$83)+'СЕТ СН'!$H$9+СВЦЭМ!$D$10+'СЕТ СН'!$H$6-'СЕТ СН'!$H$19</f>
        <v>1083.15133006</v>
      </c>
      <c r="R100" s="36">
        <f>SUMIFS(СВЦЭМ!$C$33:$C$776,СВЦЭМ!$A$33:$A$776,$A100,СВЦЭМ!$B$33:$B$776,R$83)+'СЕТ СН'!$H$9+СВЦЭМ!$D$10+'СЕТ СН'!$H$6-'СЕТ СН'!$H$19</f>
        <v>1066.5446345400001</v>
      </c>
      <c r="S100" s="36">
        <f>SUMIFS(СВЦЭМ!$C$33:$C$776,СВЦЭМ!$A$33:$A$776,$A100,СВЦЭМ!$B$33:$B$776,S$83)+'СЕТ СН'!$H$9+СВЦЭМ!$D$10+'СЕТ СН'!$H$6-'СЕТ СН'!$H$19</f>
        <v>1055.7873993599999</v>
      </c>
      <c r="T100" s="36">
        <f>SUMIFS(СВЦЭМ!$C$33:$C$776,СВЦЭМ!$A$33:$A$776,$A100,СВЦЭМ!$B$33:$B$776,T$83)+'СЕТ СН'!$H$9+СВЦЭМ!$D$10+'СЕТ СН'!$H$6-'СЕТ СН'!$H$19</f>
        <v>1010.1546507400001</v>
      </c>
      <c r="U100" s="36">
        <f>SUMIFS(СВЦЭМ!$C$33:$C$776,СВЦЭМ!$A$33:$A$776,$A100,СВЦЭМ!$B$33:$B$776,U$83)+'СЕТ СН'!$H$9+СВЦЭМ!$D$10+'СЕТ СН'!$H$6-'СЕТ СН'!$H$19</f>
        <v>1011.91030359</v>
      </c>
      <c r="V100" s="36">
        <f>SUMIFS(СВЦЭМ!$C$33:$C$776,СВЦЭМ!$A$33:$A$776,$A100,СВЦЭМ!$B$33:$B$776,V$83)+'СЕТ СН'!$H$9+СВЦЭМ!$D$10+'СЕТ СН'!$H$6-'СЕТ СН'!$H$19</f>
        <v>1040.5754397200001</v>
      </c>
      <c r="W100" s="36">
        <f>SUMIFS(СВЦЭМ!$C$33:$C$776,СВЦЭМ!$A$33:$A$776,$A100,СВЦЭМ!$B$33:$B$776,W$83)+'СЕТ СН'!$H$9+СВЦЭМ!$D$10+'СЕТ СН'!$H$6-'СЕТ СН'!$H$19</f>
        <v>1050.1964761199999</v>
      </c>
      <c r="X100" s="36">
        <f>SUMIFS(СВЦЭМ!$C$33:$C$776,СВЦЭМ!$A$33:$A$776,$A100,СВЦЭМ!$B$33:$B$776,X$83)+'СЕТ СН'!$H$9+СВЦЭМ!$D$10+'СЕТ СН'!$H$6-'СЕТ СН'!$H$19</f>
        <v>1050.0149001299999</v>
      </c>
      <c r="Y100" s="36">
        <f>SUMIFS(СВЦЭМ!$C$33:$C$776,СВЦЭМ!$A$33:$A$776,$A100,СВЦЭМ!$B$33:$B$776,Y$83)+'СЕТ СН'!$H$9+СВЦЭМ!$D$10+'СЕТ СН'!$H$6-'СЕТ СН'!$H$19</f>
        <v>1064.85663587</v>
      </c>
    </row>
    <row r="101" spans="1:25" ht="15.5" x14ac:dyDescent="0.25">
      <c r="A101" s="35">
        <f t="shared" si="2"/>
        <v>43848</v>
      </c>
      <c r="B101" s="36">
        <f>SUMIFS(СВЦЭМ!$C$33:$C$776,СВЦЭМ!$A$33:$A$776,$A101,СВЦЭМ!$B$33:$B$776,B$83)+'СЕТ СН'!$H$9+СВЦЭМ!$D$10+'СЕТ СН'!$H$6-'СЕТ СН'!$H$19</f>
        <v>1067.36484976</v>
      </c>
      <c r="C101" s="36">
        <f>SUMIFS(СВЦЭМ!$C$33:$C$776,СВЦЭМ!$A$33:$A$776,$A101,СВЦЭМ!$B$33:$B$776,C$83)+'СЕТ СН'!$H$9+СВЦЭМ!$D$10+'СЕТ СН'!$H$6-'СЕТ СН'!$H$19</f>
        <v>1109.0511944299999</v>
      </c>
      <c r="D101" s="36">
        <f>SUMIFS(СВЦЭМ!$C$33:$C$776,СВЦЭМ!$A$33:$A$776,$A101,СВЦЭМ!$B$33:$B$776,D$83)+'СЕТ СН'!$H$9+СВЦЭМ!$D$10+'СЕТ СН'!$H$6-'СЕТ СН'!$H$19</f>
        <v>1128.0524837</v>
      </c>
      <c r="E101" s="36">
        <f>SUMIFS(СВЦЭМ!$C$33:$C$776,СВЦЭМ!$A$33:$A$776,$A101,СВЦЭМ!$B$33:$B$776,E$83)+'СЕТ СН'!$H$9+СВЦЭМ!$D$10+'СЕТ СН'!$H$6-'СЕТ СН'!$H$19</f>
        <v>1127.2992442099999</v>
      </c>
      <c r="F101" s="36">
        <f>SUMIFS(СВЦЭМ!$C$33:$C$776,СВЦЭМ!$A$33:$A$776,$A101,СВЦЭМ!$B$33:$B$776,F$83)+'СЕТ СН'!$H$9+СВЦЭМ!$D$10+'СЕТ СН'!$H$6-'СЕТ СН'!$H$19</f>
        <v>1096.0188980099999</v>
      </c>
      <c r="G101" s="36">
        <f>SUMIFS(СВЦЭМ!$C$33:$C$776,СВЦЭМ!$A$33:$A$776,$A101,СВЦЭМ!$B$33:$B$776,G$83)+'СЕТ СН'!$H$9+СВЦЭМ!$D$10+'СЕТ СН'!$H$6-'СЕТ СН'!$H$19</f>
        <v>1086.39970533</v>
      </c>
      <c r="H101" s="36">
        <f>SUMIFS(СВЦЭМ!$C$33:$C$776,СВЦЭМ!$A$33:$A$776,$A101,СВЦЭМ!$B$33:$B$776,H$83)+'СЕТ СН'!$H$9+СВЦЭМ!$D$10+'СЕТ СН'!$H$6-'СЕТ СН'!$H$19</f>
        <v>1061.73422811</v>
      </c>
      <c r="I101" s="36">
        <f>SUMIFS(СВЦЭМ!$C$33:$C$776,СВЦЭМ!$A$33:$A$776,$A101,СВЦЭМ!$B$33:$B$776,I$83)+'СЕТ СН'!$H$9+СВЦЭМ!$D$10+'СЕТ СН'!$H$6-'СЕТ СН'!$H$19</f>
        <v>1027.9068466599999</v>
      </c>
      <c r="J101" s="36">
        <f>SUMIFS(СВЦЭМ!$C$33:$C$776,СВЦЭМ!$A$33:$A$776,$A101,СВЦЭМ!$B$33:$B$776,J$83)+'СЕТ СН'!$H$9+СВЦЭМ!$D$10+'СЕТ СН'!$H$6-'СЕТ СН'!$H$19</f>
        <v>1016.8353733900001</v>
      </c>
      <c r="K101" s="36">
        <f>SUMIFS(СВЦЭМ!$C$33:$C$776,СВЦЭМ!$A$33:$A$776,$A101,СВЦЭМ!$B$33:$B$776,K$83)+'СЕТ СН'!$H$9+СВЦЭМ!$D$10+'СЕТ СН'!$H$6-'СЕТ СН'!$H$19</f>
        <v>1016.71315626</v>
      </c>
      <c r="L101" s="36">
        <f>SUMIFS(СВЦЭМ!$C$33:$C$776,СВЦЭМ!$A$33:$A$776,$A101,СВЦЭМ!$B$33:$B$776,L$83)+'СЕТ СН'!$H$9+СВЦЭМ!$D$10+'СЕТ СН'!$H$6-'СЕТ СН'!$H$19</f>
        <v>1023.24589917</v>
      </c>
      <c r="M101" s="36">
        <f>SUMIFS(СВЦЭМ!$C$33:$C$776,СВЦЭМ!$A$33:$A$776,$A101,СВЦЭМ!$B$33:$B$776,M$83)+'СЕТ СН'!$H$9+СВЦЭМ!$D$10+'СЕТ СН'!$H$6-'СЕТ СН'!$H$19</f>
        <v>1029.1871580699999</v>
      </c>
      <c r="N101" s="36">
        <f>SUMIFS(СВЦЭМ!$C$33:$C$776,СВЦЭМ!$A$33:$A$776,$A101,СВЦЭМ!$B$33:$B$776,N$83)+'СЕТ СН'!$H$9+СВЦЭМ!$D$10+'СЕТ СН'!$H$6-'СЕТ СН'!$H$19</f>
        <v>1040.1100443600001</v>
      </c>
      <c r="O101" s="36">
        <f>SUMIFS(СВЦЭМ!$C$33:$C$776,СВЦЭМ!$A$33:$A$776,$A101,СВЦЭМ!$B$33:$B$776,O$83)+'СЕТ СН'!$H$9+СВЦЭМ!$D$10+'СЕТ СН'!$H$6-'СЕТ СН'!$H$19</f>
        <v>1043.72858941</v>
      </c>
      <c r="P101" s="36">
        <f>SUMIFS(СВЦЭМ!$C$33:$C$776,СВЦЭМ!$A$33:$A$776,$A101,СВЦЭМ!$B$33:$B$776,P$83)+'СЕТ СН'!$H$9+СВЦЭМ!$D$10+'СЕТ СН'!$H$6-'СЕТ СН'!$H$19</f>
        <v>1062.1982071699999</v>
      </c>
      <c r="Q101" s="36">
        <f>SUMIFS(СВЦЭМ!$C$33:$C$776,СВЦЭМ!$A$33:$A$776,$A101,СВЦЭМ!$B$33:$B$776,Q$83)+'СЕТ СН'!$H$9+СВЦЭМ!$D$10+'СЕТ СН'!$H$6-'СЕТ СН'!$H$19</f>
        <v>1072.1943623499999</v>
      </c>
      <c r="R101" s="36">
        <f>SUMIFS(СВЦЭМ!$C$33:$C$776,СВЦЭМ!$A$33:$A$776,$A101,СВЦЭМ!$B$33:$B$776,R$83)+'СЕТ СН'!$H$9+СВЦЭМ!$D$10+'СЕТ СН'!$H$6-'СЕТ СН'!$H$19</f>
        <v>1057.5921539999999</v>
      </c>
      <c r="S101" s="36">
        <f>SUMIFS(СВЦЭМ!$C$33:$C$776,СВЦЭМ!$A$33:$A$776,$A101,СВЦЭМ!$B$33:$B$776,S$83)+'СЕТ СН'!$H$9+СВЦЭМ!$D$10+'СЕТ СН'!$H$6-'СЕТ СН'!$H$19</f>
        <v>1043.7405331800001</v>
      </c>
      <c r="T101" s="36">
        <f>SUMIFS(СВЦЭМ!$C$33:$C$776,СВЦЭМ!$A$33:$A$776,$A101,СВЦЭМ!$B$33:$B$776,T$83)+'СЕТ СН'!$H$9+СВЦЭМ!$D$10+'СЕТ СН'!$H$6-'СЕТ СН'!$H$19</f>
        <v>1034.9242249399999</v>
      </c>
      <c r="U101" s="36">
        <f>SUMIFS(СВЦЭМ!$C$33:$C$776,СВЦЭМ!$A$33:$A$776,$A101,СВЦЭМ!$B$33:$B$776,U$83)+'СЕТ СН'!$H$9+СВЦЭМ!$D$10+'СЕТ СН'!$H$6-'СЕТ СН'!$H$19</f>
        <v>1052.8080084000001</v>
      </c>
      <c r="V101" s="36">
        <f>SUMIFS(СВЦЭМ!$C$33:$C$776,СВЦЭМ!$A$33:$A$776,$A101,СВЦЭМ!$B$33:$B$776,V$83)+'СЕТ СН'!$H$9+СВЦЭМ!$D$10+'СЕТ СН'!$H$6-'СЕТ СН'!$H$19</f>
        <v>1053.2154159899999</v>
      </c>
      <c r="W101" s="36">
        <f>SUMIFS(СВЦЭМ!$C$33:$C$776,СВЦЭМ!$A$33:$A$776,$A101,СВЦЭМ!$B$33:$B$776,W$83)+'СЕТ СН'!$H$9+СВЦЭМ!$D$10+'СЕТ СН'!$H$6-'СЕТ СН'!$H$19</f>
        <v>1050.34821519</v>
      </c>
      <c r="X101" s="36">
        <f>SUMIFS(СВЦЭМ!$C$33:$C$776,СВЦЭМ!$A$33:$A$776,$A101,СВЦЭМ!$B$33:$B$776,X$83)+'СЕТ СН'!$H$9+СВЦЭМ!$D$10+'СЕТ СН'!$H$6-'СЕТ СН'!$H$19</f>
        <v>1051.8806420000001</v>
      </c>
      <c r="Y101" s="36">
        <f>SUMIFS(СВЦЭМ!$C$33:$C$776,СВЦЭМ!$A$33:$A$776,$A101,СВЦЭМ!$B$33:$B$776,Y$83)+'СЕТ СН'!$H$9+СВЦЭМ!$D$10+'СЕТ СН'!$H$6-'СЕТ СН'!$H$19</f>
        <v>1069.22244858</v>
      </c>
    </row>
    <row r="102" spans="1:25" ht="15.5" x14ac:dyDescent="0.25">
      <c r="A102" s="35">
        <f t="shared" si="2"/>
        <v>43849</v>
      </c>
      <c r="B102" s="36">
        <f>SUMIFS(СВЦЭМ!$C$33:$C$776,СВЦЭМ!$A$33:$A$776,$A102,СВЦЭМ!$B$33:$B$776,B$83)+'СЕТ СН'!$H$9+СВЦЭМ!$D$10+'СЕТ СН'!$H$6-'СЕТ СН'!$H$19</f>
        <v>1076.8490149500001</v>
      </c>
      <c r="C102" s="36">
        <f>SUMIFS(СВЦЭМ!$C$33:$C$776,СВЦЭМ!$A$33:$A$776,$A102,СВЦЭМ!$B$33:$B$776,C$83)+'СЕТ СН'!$H$9+СВЦЭМ!$D$10+'СЕТ СН'!$H$6-'СЕТ СН'!$H$19</f>
        <v>1088.51780196</v>
      </c>
      <c r="D102" s="36">
        <f>SUMIFS(СВЦЭМ!$C$33:$C$776,СВЦЭМ!$A$33:$A$776,$A102,СВЦЭМ!$B$33:$B$776,D$83)+'СЕТ СН'!$H$9+СВЦЭМ!$D$10+'СЕТ СН'!$H$6-'СЕТ СН'!$H$19</f>
        <v>1103.4007342099999</v>
      </c>
      <c r="E102" s="36">
        <f>SUMIFS(СВЦЭМ!$C$33:$C$776,СВЦЭМ!$A$33:$A$776,$A102,СВЦЭМ!$B$33:$B$776,E$83)+'СЕТ СН'!$H$9+СВЦЭМ!$D$10+'СЕТ СН'!$H$6-'СЕТ СН'!$H$19</f>
        <v>1113.850749</v>
      </c>
      <c r="F102" s="36">
        <f>SUMIFS(СВЦЭМ!$C$33:$C$776,СВЦЭМ!$A$33:$A$776,$A102,СВЦЭМ!$B$33:$B$776,F$83)+'СЕТ СН'!$H$9+СВЦЭМ!$D$10+'СЕТ СН'!$H$6-'СЕТ СН'!$H$19</f>
        <v>1103.87865809</v>
      </c>
      <c r="G102" s="36">
        <f>SUMIFS(СВЦЭМ!$C$33:$C$776,СВЦЭМ!$A$33:$A$776,$A102,СВЦЭМ!$B$33:$B$776,G$83)+'СЕТ СН'!$H$9+СВЦЭМ!$D$10+'СЕТ СН'!$H$6-'СЕТ СН'!$H$19</f>
        <v>1108.39991792</v>
      </c>
      <c r="H102" s="36">
        <f>SUMIFS(СВЦЭМ!$C$33:$C$776,СВЦЭМ!$A$33:$A$776,$A102,СВЦЭМ!$B$33:$B$776,H$83)+'СЕТ СН'!$H$9+СВЦЭМ!$D$10+'СЕТ СН'!$H$6-'СЕТ СН'!$H$19</f>
        <v>1086.6360156000001</v>
      </c>
      <c r="I102" s="36">
        <f>SUMIFS(СВЦЭМ!$C$33:$C$776,СВЦЭМ!$A$33:$A$776,$A102,СВЦЭМ!$B$33:$B$776,I$83)+'СЕТ СН'!$H$9+СВЦЭМ!$D$10+'СЕТ СН'!$H$6-'СЕТ СН'!$H$19</f>
        <v>1059.4901812200001</v>
      </c>
      <c r="J102" s="36">
        <f>SUMIFS(СВЦЭМ!$C$33:$C$776,СВЦЭМ!$A$33:$A$776,$A102,СВЦЭМ!$B$33:$B$776,J$83)+'СЕТ СН'!$H$9+СВЦЭМ!$D$10+'СЕТ СН'!$H$6-'СЕТ СН'!$H$19</f>
        <v>1054.4271697500001</v>
      </c>
      <c r="K102" s="36">
        <f>SUMIFS(СВЦЭМ!$C$33:$C$776,СВЦЭМ!$A$33:$A$776,$A102,СВЦЭМ!$B$33:$B$776,K$83)+'СЕТ СН'!$H$9+СВЦЭМ!$D$10+'СЕТ СН'!$H$6-'СЕТ СН'!$H$19</f>
        <v>1025.1287286899999</v>
      </c>
      <c r="L102" s="36">
        <f>SUMIFS(СВЦЭМ!$C$33:$C$776,СВЦЭМ!$A$33:$A$776,$A102,СВЦЭМ!$B$33:$B$776,L$83)+'СЕТ СН'!$H$9+СВЦЭМ!$D$10+'СЕТ СН'!$H$6-'СЕТ СН'!$H$19</f>
        <v>1024.8327399099999</v>
      </c>
      <c r="M102" s="36">
        <f>SUMIFS(СВЦЭМ!$C$33:$C$776,СВЦЭМ!$A$33:$A$776,$A102,СВЦЭМ!$B$33:$B$776,M$83)+'СЕТ СН'!$H$9+СВЦЭМ!$D$10+'СЕТ СН'!$H$6-'СЕТ СН'!$H$19</f>
        <v>1025.9978713999999</v>
      </c>
      <c r="N102" s="36">
        <f>SUMIFS(СВЦЭМ!$C$33:$C$776,СВЦЭМ!$A$33:$A$776,$A102,СВЦЭМ!$B$33:$B$776,N$83)+'СЕТ СН'!$H$9+СВЦЭМ!$D$10+'СЕТ СН'!$H$6-'СЕТ СН'!$H$19</f>
        <v>1034.5569681699999</v>
      </c>
      <c r="O102" s="36">
        <f>SUMIFS(СВЦЭМ!$C$33:$C$776,СВЦЭМ!$A$33:$A$776,$A102,СВЦЭМ!$B$33:$B$776,O$83)+'СЕТ СН'!$H$9+СВЦЭМ!$D$10+'СЕТ СН'!$H$6-'СЕТ СН'!$H$19</f>
        <v>1048.4935307799999</v>
      </c>
      <c r="P102" s="36">
        <f>SUMIFS(СВЦЭМ!$C$33:$C$776,СВЦЭМ!$A$33:$A$776,$A102,СВЦЭМ!$B$33:$B$776,P$83)+'СЕТ СН'!$H$9+СВЦЭМ!$D$10+'СЕТ СН'!$H$6-'СЕТ СН'!$H$19</f>
        <v>1064.00476813</v>
      </c>
      <c r="Q102" s="36">
        <f>SUMIFS(СВЦЭМ!$C$33:$C$776,СВЦЭМ!$A$33:$A$776,$A102,СВЦЭМ!$B$33:$B$776,Q$83)+'СЕТ СН'!$H$9+СВЦЭМ!$D$10+'СЕТ СН'!$H$6-'СЕТ СН'!$H$19</f>
        <v>1089.90079029</v>
      </c>
      <c r="R102" s="36">
        <f>SUMIFS(СВЦЭМ!$C$33:$C$776,СВЦЭМ!$A$33:$A$776,$A102,СВЦЭМ!$B$33:$B$776,R$83)+'СЕТ СН'!$H$9+СВЦЭМ!$D$10+'СЕТ СН'!$H$6-'СЕТ СН'!$H$19</f>
        <v>1061.2256380199999</v>
      </c>
      <c r="S102" s="36">
        <f>SUMIFS(СВЦЭМ!$C$33:$C$776,СВЦЭМ!$A$33:$A$776,$A102,СВЦЭМ!$B$33:$B$776,S$83)+'СЕТ СН'!$H$9+СВЦЭМ!$D$10+'СЕТ СН'!$H$6-'СЕТ СН'!$H$19</f>
        <v>1027.381488</v>
      </c>
      <c r="T102" s="36">
        <f>SUMIFS(СВЦЭМ!$C$33:$C$776,СВЦЭМ!$A$33:$A$776,$A102,СВЦЭМ!$B$33:$B$776,T$83)+'СЕТ СН'!$H$9+СВЦЭМ!$D$10+'СЕТ СН'!$H$6-'СЕТ СН'!$H$19</f>
        <v>1030.0914946400001</v>
      </c>
      <c r="U102" s="36">
        <f>SUMIFS(СВЦЭМ!$C$33:$C$776,СВЦЭМ!$A$33:$A$776,$A102,СВЦЭМ!$B$33:$B$776,U$83)+'СЕТ СН'!$H$9+СВЦЭМ!$D$10+'СЕТ СН'!$H$6-'СЕТ СН'!$H$19</f>
        <v>1031.1007325099999</v>
      </c>
      <c r="V102" s="36">
        <f>SUMIFS(СВЦЭМ!$C$33:$C$776,СВЦЭМ!$A$33:$A$776,$A102,СВЦЭМ!$B$33:$B$776,V$83)+'СЕТ СН'!$H$9+СВЦЭМ!$D$10+'СЕТ СН'!$H$6-'СЕТ СН'!$H$19</f>
        <v>1019.3466216100001</v>
      </c>
      <c r="W102" s="36">
        <f>SUMIFS(СВЦЭМ!$C$33:$C$776,СВЦЭМ!$A$33:$A$776,$A102,СВЦЭМ!$B$33:$B$776,W$83)+'СЕТ СН'!$H$9+СВЦЭМ!$D$10+'СЕТ СН'!$H$6-'СЕТ СН'!$H$19</f>
        <v>1029.3083253</v>
      </c>
      <c r="X102" s="36">
        <f>SUMIFS(СВЦЭМ!$C$33:$C$776,СВЦЭМ!$A$33:$A$776,$A102,СВЦЭМ!$B$33:$B$776,X$83)+'СЕТ СН'!$H$9+СВЦЭМ!$D$10+'СЕТ СН'!$H$6-'СЕТ СН'!$H$19</f>
        <v>1049.8151607699999</v>
      </c>
      <c r="Y102" s="36">
        <f>SUMIFS(СВЦЭМ!$C$33:$C$776,СВЦЭМ!$A$33:$A$776,$A102,СВЦЭМ!$B$33:$B$776,Y$83)+'СЕТ СН'!$H$9+СВЦЭМ!$D$10+'СЕТ СН'!$H$6-'СЕТ СН'!$H$19</f>
        <v>1058.3973196899999</v>
      </c>
    </row>
    <row r="103" spans="1:25" ht="15.5" x14ac:dyDescent="0.25">
      <c r="A103" s="35">
        <f t="shared" si="2"/>
        <v>43850</v>
      </c>
      <c r="B103" s="36">
        <f>SUMIFS(СВЦЭМ!$C$33:$C$776,СВЦЭМ!$A$33:$A$776,$A103,СВЦЭМ!$B$33:$B$776,B$83)+'СЕТ СН'!$H$9+СВЦЭМ!$D$10+'СЕТ СН'!$H$6-'СЕТ СН'!$H$19</f>
        <v>1108.3449563199999</v>
      </c>
      <c r="C103" s="36">
        <f>SUMIFS(СВЦЭМ!$C$33:$C$776,СВЦЭМ!$A$33:$A$776,$A103,СВЦЭМ!$B$33:$B$776,C$83)+'СЕТ СН'!$H$9+СВЦЭМ!$D$10+'СЕТ СН'!$H$6-'СЕТ СН'!$H$19</f>
        <v>1129.1740983699999</v>
      </c>
      <c r="D103" s="36">
        <f>SUMIFS(СВЦЭМ!$C$33:$C$776,СВЦЭМ!$A$33:$A$776,$A103,СВЦЭМ!$B$33:$B$776,D$83)+'СЕТ СН'!$H$9+СВЦЭМ!$D$10+'СЕТ СН'!$H$6-'СЕТ СН'!$H$19</f>
        <v>1141.13636772</v>
      </c>
      <c r="E103" s="36">
        <f>SUMIFS(СВЦЭМ!$C$33:$C$776,СВЦЭМ!$A$33:$A$776,$A103,СВЦЭМ!$B$33:$B$776,E$83)+'СЕТ СН'!$H$9+СВЦЭМ!$D$10+'СЕТ СН'!$H$6-'СЕТ СН'!$H$19</f>
        <v>1141.1066075399999</v>
      </c>
      <c r="F103" s="36">
        <f>SUMIFS(СВЦЭМ!$C$33:$C$776,СВЦЭМ!$A$33:$A$776,$A103,СВЦЭМ!$B$33:$B$776,F$83)+'СЕТ СН'!$H$9+СВЦЭМ!$D$10+'СЕТ СН'!$H$6-'СЕТ СН'!$H$19</f>
        <v>1129.7806205699999</v>
      </c>
      <c r="G103" s="36">
        <f>SUMIFS(СВЦЭМ!$C$33:$C$776,СВЦЭМ!$A$33:$A$776,$A103,СВЦЭМ!$B$33:$B$776,G$83)+'СЕТ СН'!$H$9+СВЦЭМ!$D$10+'СЕТ СН'!$H$6-'СЕТ СН'!$H$19</f>
        <v>1107.0561680799999</v>
      </c>
      <c r="H103" s="36">
        <f>SUMIFS(СВЦЭМ!$C$33:$C$776,СВЦЭМ!$A$33:$A$776,$A103,СВЦЭМ!$B$33:$B$776,H$83)+'СЕТ СН'!$H$9+СВЦЭМ!$D$10+'СЕТ СН'!$H$6-'СЕТ СН'!$H$19</f>
        <v>1072.6747628400001</v>
      </c>
      <c r="I103" s="36">
        <f>SUMIFS(СВЦЭМ!$C$33:$C$776,СВЦЭМ!$A$33:$A$776,$A103,СВЦЭМ!$B$33:$B$776,I$83)+'СЕТ СН'!$H$9+СВЦЭМ!$D$10+'СЕТ СН'!$H$6-'СЕТ СН'!$H$19</f>
        <v>1060.7056529900001</v>
      </c>
      <c r="J103" s="36">
        <f>SUMIFS(СВЦЭМ!$C$33:$C$776,СВЦЭМ!$A$33:$A$776,$A103,СВЦЭМ!$B$33:$B$776,J$83)+'СЕТ СН'!$H$9+СВЦЭМ!$D$10+'СЕТ СН'!$H$6-'СЕТ СН'!$H$19</f>
        <v>1019.0868958399999</v>
      </c>
      <c r="K103" s="36">
        <f>SUMIFS(СВЦЭМ!$C$33:$C$776,СВЦЭМ!$A$33:$A$776,$A103,СВЦЭМ!$B$33:$B$776,K$83)+'СЕТ СН'!$H$9+СВЦЭМ!$D$10+'СЕТ СН'!$H$6-'СЕТ СН'!$H$19</f>
        <v>991.75840754000001</v>
      </c>
      <c r="L103" s="36">
        <f>SUMIFS(СВЦЭМ!$C$33:$C$776,СВЦЭМ!$A$33:$A$776,$A103,СВЦЭМ!$B$33:$B$776,L$83)+'СЕТ СН'!$H$9+СВЦЭМ!$D$10+'СЕТ СН'!$H$6-'СЕТ СН'!$H$19</f>
        <v>995.46179906999987</v>
      </c>
      <c r="M103" s="36">
        <f>SUMIFS(СВЦЭМ!$C$33:$C$776,СВЦЭМ!$A$33:$A$776,$A103,СВЦЭМ!$B$33:$B$776,M$83)+'СЕТ СН'!$H$9+СВЦЭМ!$D$10+'СЕТ СН'!$H$6-'СЕТ СН'!$H$19</f>
        <v>1011.06458479</v>
      </c>
      <c r="N103" s="36">
        <f>SUMIFS(СВЦЭМ!$C$33:$C$776,СВЦЭМ!$A$33:$A$776,$A103,СВЦЭМ!$B$33:$B$776,N$83)+'СЕТ СН'!$H$9+СВЦЭМ!$D$10+'СЕТ СН'!$H$6-'СЕТ СН'!$H$19</f>
        <v>1034.1755465599999</v>
      </c>
      <c r="O103" s="36">
        <f>SUMIFS(СВЦЭМ!$C$33:$C$776,СВЦЭМ!$A$33:$A$776,$A103,СВЦЭМ!$B$33:$B$776,O$83)+'СЕТ СН'!$H$9+СВЦЭМ!$D$10+'СЕТ СН'!$H$6-'СЕТ СН'!$H$19</f>
        <v>1037.3656395200001</v>
      </c>
      <c r="P103" s="36">
        <f>SUMIFS(СВЦЭМ!$C$33:$C$776,СВЦЭМ!$A$33:$A$776,$A103,СВЦЭМ!$B$33:$B$776,P$83)+'СЕТ СН'!$H$9+СВЦЭМ!$D$10+'СЕТ СН'!$H$6-'СЕТ СН'!$H$19</f>
        <v>1054.8200201499999</v>
      </c>
      <c r="Q103" s="36">
        <f>SUMIFS(СВЦЭМ!$C$33:$C$776,СВЦЭМ!$A$33:$A$776,$A103,СВЦЭМ!$B$33:$B$776,Q$83)+'СЕТ СН'!$H$9+СВЦЭМ!$D$10+'СЕТ СН'!$H$6-'СЕТ СН'!$H$19</f>
        <v>1059.1057197099999</v>
      </c>
      <c r="R103" s="36">
        <f>SUMIFS(СВЦЭМ!$C$33:$C$776,СВЦЭМ!$A$33:$A$776,$A103,СВЦЭМ!$B$33:$B$776,R$83)+'СЕТ СН'!$H$9+СВЦЭМ!$D$10+'СЕТ СН'!$H$6-'СЕТ СН'!$H$19</f>
        <v>1064.3543819500001</v>
      </c>
      <c r="S103" s="36">
        <f>SUMIFS(СВЦЭМ!$C$33:$C$776,СВЦЭМ!$A$33:$A$776,$A103,СВЦЭМ!$B$33:$B$776,S$83)+'СЕТ СН'!$H$9+СВЦЭМ!$D$10+'СЕТ СН'!$H$6-'СЕТ СН'!$H$19</f>
        <v>1040.31162025</v>
      </c>
      <c r="T103" s="36">
        <f>SUMIFS(СВЦЭМ!$C$33:$C$776,СВЦЭМ!$A$33:$A$776,$A103,СВЦЭМ!$B$33:$B$776,T$83)+'СЕТ СН'!$H$9+СВЦЭМ!$D$10+'СЕТ СН'!$H$6-'СЕТ СН'!$H$19</f>
        <v>1003.18994114</v>
      </c>
      <c r="U103" s="36">
        <f>SUMIFS(СВЦЭМ!$C$33:$C$776,СВЦЭМ!$A$33:$A$776,$A103,СВЦЭМ!$B$33:$B$776,U$83)+'СЕТ СН'!$H$9+СВЦЭМ!$D$10+'СЕТ СН'!$H$6-'СЕТ СН'!$H$19</f>
        <v>1017.64537249</v>
      </c>
      <c r="V103" s="36">
        <f>SUMIFS(СВЦЭМ!$C$33:$C$776,СВЦЭМ!$A$33:$A$776,$A103,СВЦЭМ!$B$33:$B$776,V$83)+'СЕТ СН'!$H$9+СВЦЭМ!$D$10+'СЕТ СН'!$H$6-'СЕТ СН'!$H$19</f>
        <v>1025.8940890399999</v>
      </c>
      <c r="W103" s="36">
        <f>SUMIFS(СВЦЭМ!$C$33:$C$776,СВЦЭМ!$A$33:$A$776,$A103,СВЦЭМ!$B$33:$B$776,W$83)+'СЕТ СН'!$H$9+СВЦЭМ!$D$10+'СЕТ СН'!$H$6-'СЕТ СН'!$H$19</f>
        <v>1047.1793706799999</v>
      </c>
      <c r="X103" s="36">
        <f>SUMIFS(СВЦЭМ!$C$33:$C$776,СВЦЭМ!$A$33:$A$776,$A103,СВЦЭМ!$B$33:$B$776,X$83)+'СЕТ СН'!$H$9+СВЦЭМ!$D$10+'СЕТ СН'!$H$6-'СЕТ СН'!$H$19</f>
        <v>1056.8182592999999</v>
      </c>
      <c r="Y103" s="36">
        <f>SUMIFS(СВЦЭМ!$C$33:$C$776,СВЦЭМ!$A$33:$A$776,$A103,СВЦЭМ!$B$33:$B$776,Y$83)+'СЕТ СН'!$H$9+СВЦЭМ!$D$10+'СЕТ СН'!$H$6-'СЕТ СН'!$H$19</f>
        <v>1068.70133096</v>
      </c>
    </row>
    <row r="104" spans="1:25" ht="15.5" x14ac:dyDescent="0.25">
      <c r="A104" s="35">
        <f t="shared" si="2"/>
        <v>43851</v>
      </c>
      <c r="B104" s="36">
        <f>SUMIFS(СВЦЭМ!$C$33:$C$776,СВЦЭМ!$A$33:$A$776,$A104,СВЦЭМ!$B$33:$B$776,B$83)+'СЕТ СН'!$H$9+СВЦЭМ!$D$10+'СЕТ СН'!$H$6-'СЕТ СН'!$H$19</f>
        <v>1090.8218598000001</v>
      </c>
      <c r="C104" s="36">
        <f>SUMIFS(СВЦЭМ!$C$33:$C$776,СВЦЭМ!$A$33:$A$776,$A104,СВЦЭМ!$B$33:$B$776,C$83)+'СЕТ СН'!$H$9+СВЦЭМ!$D$10+'СЕТ СН'!$H$6-'СЕТ СН'!$H$19</f>
        <v>1108.3647746899999</v>
      </c>
      <c r="D104" s="36">
        <f>SUMIFS(СВЦЭМ!$C$33:$C$776,СВЦЭМ!$A$33:$A$776,$A104,СВЦЭМ!$B$33:$B$776,D$83)+'СЕТ СН'!$H$9+СВЦЭМ!$D$10+'СЕТ СН'!$H$6-'СЕТ СН'!$H$19</f>
        <v>1119.80954124</v>
      </c>
      <c r="E104" s="36">
        <f>SUMIFS(СВЦЭМ!$C$33:$C$776,СВЦЭМ!$A$33:$A$776,$A104,СВЦЭМ!$B$33:$B$776,E$83)+'СЕТ СН'!$H$9+СВЦЭМ!$D$10+'СЕТ СН'!$H$6-'СЕТ СН'!$H$19</f>
        <v>1125.0684624</v>
      </c>
      <c r="F104" s="36">
        <f>SUMIFS(СВЦЭМ!$C$33:$C$776,СВЦЭМ!$A$33:$A$776,$A104,СВЦЭМ!$B$33:$B$776,F$83)+'СЕТ СН'!$H$9+СВЦЭМ!$D$10+'СЕТ СН'!$H$6-'СЕТ СН'!$H$19</f>
        <v>1107.8003275199999</v>
      </c>
      <c r="G104" s="36">
        <f>SUMIFS(СВЦЭМ!$C$33:$C$776,СВЦЭМ!$A$33:$A$776,$A104,СВЦЭМ!$B$33:$B$776,G$83)+'СЕТ СН'!$H$9+СВЦЭМ!$D$10+'СЕТ СН'!$H$6-'СЕТ СН'!$H$19</f>
        <v>1082.6980392099999</v>
      </c>
      <c r="H104" s="36">
        <f>SUMIFS(СВЦЭМ!$C$33:$C$776,СВЦЭМ!$A$33:$A$776,$A104,СВЦЭМ!$B$33:$B$776,H$83)+'СЕТ СН'!$H$9+СВЦЭМ!$D$10+'СЕТ СН'!$H$6-'СЕТ СН'!$H$19</f>
        <v>1047.51137933</v>
      </c>
      <c r="I104" s="36">
        <f>SUMIFS(СВЦЭМ!$C$33:$C$776,СВЦЭМ!$A$33:$A$776,$A104,СВЦЭМ!$B$33:$B$776,I$83)+'СЕТ СН'!$H$9+СВЦЭМ!$D$10+'СЕТ СН'!$H$6-'СЕТ СН'!$H$19</f>
        <v>1023.2164090599999</v>
      </c>
      <c r="J104" s="36">
        <f>SUMIFS(СВЦЭМ!$C$33:$C$776,СВЦЭМ!$A$33:$A$776,$A104,СВЦЭМ!$B$33:$B$776,J$83)+'СЕТ СН'!$H$9+СВЦЭМ!$D$10+'СЕТ СН'!$H$6-'СЕТ СН'!$H$19</f>
        <v>999.00490104999994</v>
      </c>
      <c r="K104" s="36">
        <f>SUMIFS(СВЦЭМ!$C$33:$C$776,СВЦЭМ!$A$33:$A$776,$A104,СВЦЭМ!$B$33:$B$776,K$83)+'СЕТ СН'!$H$9+СВЦЭМ!$D$10+'СЕТ СН'!$H$6-'СЕТ СН'!$H$19</f>
        <v>999.13325559000009</v>
      </c>
      <c r="L104" s="36">
        <f>SUMIFS(СВЦЭМ!$C$33:$C$776,СВЦЭМ!$A$33:$A$776,$A104,СВЦЭМ!$B$33:$B$776,L$83)+'СЕТ СН'!$H$9+СВЦЭМ!$D$10+'СЕТ СН'!$H$6-'СЕТ СН'!$H$19</f>
        <v>1005.8190593100001</v>
      </c>
      <c r="M104" s="36">
        <f>SUMIFS(СВЦЭМ!$C$33:$C$776,СВЦЭМ!$A$33:$A$776,$A104,СВЦЭМ!$B$33:$B$776,M$83)+'СЕТ СН'!$H$9+СВЦЭМ!$D$10+'СЕТ СН'!$H$6-'СЕТ СН'!$H$19</f>
        <v>1010.6655309299999</v>
      </c>
      <c r="N104" s="36">
        <f>SUMIFS(СВЦЭМ!$C$33:$C$776,СВЦЭМ!$A$33:$A$776,$A104,СВЦЭМ!$B$33:$B$776,N$83)+'СЕТ СН'!$H$9+СВЦЭМ!$D$10+'СЕТ СН'!$H$6-'СЕТ СН'!$H$19</f>
        <v>1042.4754578</v>
      </c>
      <c r="O104" s="36">
        <f>SUMIFS(СВЦЭМ!$C$33:$C$776,СВЦЭМ!$A$33:$A$776,$A104,СВЦЭМ!$B$33:$B$776,O$83)+'СЕТ СН'!$H$9+СВЦЭМ!$D$10+'СЕТ СН'!$H$6-'СЕТ СН'!$H$19</f>
        <v>1040.2666572200001</v>
      </c>
      <c r="P104" s="36">
        <f>SUMIFS(СВЦЭМ!$C$33:$C$776,СВЦЭМ!$A$33:$A$776,$A104,СВЦЭМ!$B$33:$B$776,P$83)+'СЕТ СН'!$H$9+СВЦЭМ!$D$10+'СЕТ СН'!$H$6-'СЕТ СН'!$H$19</f>
        <v>1063.1108789800001</v>
      </c>
      <c r="Q104" s="36">
        <f>SUMIFS(СВЦЭМ!$C$33:$C$776,СВЦЭМ!$A$33:$A$776,$A104,СВЦЭМ!$B$33:$B$776,Q$83)+'СЕТ СН'!$H$9+СВЦЭМ!$D$10+'СЕТ СН'!$H$6-'СЕТ СН'!$H$19</f>
        <v>1066.0892709299999</v>
      </c>
      <c r="R104" s="36">
        <f>SUMIFS(СВЦЭМ!$C$33:$C$776,СВЦЭМ!$A$33:$A$776,$A104,СВЦЭМ!$B$33:$B$776,R$83)+'СЕТ СН'!$H$9+СВЦЭМ!$D$10+'СЕТ СН'!$H$6-'СЕТ СН'!$H$19</f>
        <v>1050.21179846</v>
      </c>
      <c r="S104" s="36">
        <f>SUMIFS(СВЦЭМ!$C$33:$C$776,СВЦЭМ!$A$33:$A$776,$A104,СВЦЭМ!$B$33:$B$776,S$83)+'СЕТ СН'!$H$9+СВЦЭМ!$D$10+'СЕТ СН'!$H$6-'СЕТ СН'!$H$19</f>
        <v>1031.6272707400001</v>
      </c>
      <c r="T104" s="36">
        <f>SUMIFS(СВЦЭМ!$C$33:$C$776,СВЦЭМ!$A$33:$A$776,$A104,СВЦЭМ!$B$33:$B$776,T$83)+'СЕТ СН'!$H$9+СВЦЭМ!$D$10+'СЕТ СН'!$H$6-'СЕТ СН'!$H$19</f>
        <v>1014.6220157299999</v>
      </c>
      <c r="U104" s="36">
        <f>SUMIFS(СВЦЭМ!$C$33:$C$776,СВЦЭМ!$A$33:$A$776,$A104,СВЦЭМ!$B$33:$B$776,U$83)+'СЕТ СН'!$H$9+СВЦЭМ!$D$10+'СЕТ СН'!$H$6-'СЕТ СН'!$H$19</f>
        <v>1023.7617901799999</v>
      </c>
      <c r="V104" s="36">
        <f>SUMIFS(СВЦЭМ!$C$33:$C$776,СВЦЭМ!$A$33:$A$776,$A104,СВЦЭМ!$B$33:$B$776,V$83)+'СЕТ СН'!$H$9+СВЦЭМ!$D$10+'СЕТ СН'!$H$6-'СЕТ СН'!$H$19</f>
        <v>1036.1893910599999</v>
      </c>
      <c r="W104" s="36">
        <f>SUMIFS(СВЦЭМ!$C$33:$C$776,СВЦЭМ!$A$33:$A$776,$A104,СВЦЭМ!$B$33:$B$776,W$83)+'СЕТ СН'!$H$9+СВЦЭМ!$D$10+'СЕТ СН'!$H$6-'СЕТ СН'!$H$19</f>
        <v>1061.77638516</v>
      </c>
      <c r="X104" s="36">
        <f>SUMIFS(СВЦЭМ!$C$33:$C$776,СВЦЭМ!$A$33:$A$776,$A104,СВЦЭМ!$B$33:$B$776,X$83)+'СЕТ СН'!$H$9+СВЦЭМ!$D$10+'СЕТ СН'!$H$6-'СЕТ СН'!$H$19</f>
        <v>1064.7351398399999</v>
      </c>
      <c r="Y104" s="36">
        <f>SUMIFS(СВЦЭМ!$C$33:$C$776,СВЦЭМ!$A$33:$A$776,$A104,СВЦЭМ!$B$33:$B$776,Y$83)+'СЕТ СН'!$H$9+СВЦЭМ!$D$10+'СЕТ СН'!$H$6-'СЕТ СН'!$H$19</f>
        <v>1075.7016300800001</v>
      </c>
    </row>
    <row r="105" spans="1:25" ht="15.5" x14ac:dyDescent="0.25">
      <c r="A105" s="35">
        <f t="shared" si="2"/>
        <v>43852</v>
      </c>
      <c r="B105" s="36">
        <f>SUMIFS(СВЦЭМ!$C$33:$C$776,СВЦЭМ!$A$33:$A$776,$A105,СВЦЭМ!$B$33:$B$776,B$83)+'СЕТ СН'!$H$9+СВЦЭМ!$D$10+'СЕТ СН'!$H$6-'СЕТ СН'!$H$19</f>
        <v>1076.5320476699999</v>
      </c>
      <c r="C105" s="36">
        <f>SUMIFS(СВЦЭМ!$C$33:$C$776,СВЦЭМ!$A$33:$A$776,$A105,СВЦЭМ!$B$33:$B$776,C$83)+'СЕТ СН'!$H$9+СВЦЭМ!$D$10+'СЕТ СН'!$H$6-'СЕТ СН'!$H$19</f>
        <v>1087.19595478</v>
      </c>
      <c r="D105" s="36">
        <f>SUMIFS(СВЦЭМ!$C$33:$C$776,СВЦЭМ!$A$33:$A$776,$A105,СВЦЭМ!$B$33:$B$776,D$83)+'СЕТ СН'!$H$9+СВЦЭМ!$D$10+'СЕТ СН'!$H$6-'СЕТ СН'!$H$19</f>
        <v>1100.92101938</v>
      </c>
      <c r="E105" s="36">
        <f>SUMIFS(СВЦЭМ!$C$33:$C$776,СВЦЭМ!$A$33:$A$776,$A105,СВЦЭМ!$B$33:$B$776,E$83)+'СЕТ СН'!$H$9+СВЦЭМ!$D$10+'СЕТ СН'!$H$6-'СЕТ СН'!$H$19</f>
        <v>1103.9219786799999</v>
      </c>
      <c r="F105" s="36">
        <f>SUMIFS(СВЦЭМ!$C$33:$C$776,СВЦЭМ!$A$33:$A$776,$A105,СВЦЭМ!$B$33:$B$776,F$83)+'СЕТ СН'!$H$9+СВЦЭМ!$D$10+'СЕТ СН'!$H$6-'СЕТ СН'!$H$19</f>
        <v>1092.55382646</v>
      </c>
      <c r="G105" s="36">
        <f>SUMIFS(СВЦЭМ!$C$33:$C$776,СВЦЭМ!$A$33:$A$776,$A105,СВЦЭМ!$B$33:$B$776,G$83)+'СЕТ СН'!$H$9+СВЦЭМ!$D$10+'СЕТ СН'!$H$6-'СЕТ СН'!$H$19</f>
        <v>1072.8943528099999</v>
      </c>
      <c r="H105" s="36">
        <f>SUMIFS(СВЦЭМ!$C$33:$C$776,СВЦЭМ!$A$33:$A$776,$A105,СВЦЭМ!$B$33:$B$776,H$83)+'СЕТ СН'!$H$9+СВЦЭМ!$D$10+'СЕТ СН'!$H$6-'СЕТ СН'!$H$19</f>
        <v>1035.0196453199999</v>
      </c>
      <c r="I105" s="36">
        <f>SUMIFS(СВЦЭМ!$C$33:$C$776,СВЦЭМ!$A$33:$A$776,$A105,СВЦЭМ!$B$33:$B$776,I$83)+'СЕТ СН'!$H$9+СВЦЭМ!$D$10+'СЕТ СН'!$H$6-'СЕТ СН'!$H$19</f>
        <v>1015.4190859099999</v>
      </c>
      <c r="J105" s="36">
        <f>SUMIFS(СВЦЭМ!$C$33:$C$776,СВЦЭМ!$A$33:$A$776,$A105,СВЦЭМ!$B$33:$B$776,J$83)+'СЕТ СН'!$H$9+СВЦЭМ!$D$10+'СЕТ СН'!$H$6-'СЕТ СН'!$H$19</f>
        <v>996.91696311999999</v>
      </c>
      <c r="K105" s="36">
        <f>SUMIFS(СВЦЭМ!$C$33:$C$776,СВЦЭМ!$A$33:$A$776,$A105,СВЦЭМ!$B$33:$B$776,K$83)+'СЕТ СН'!$H$9+СВЦЭМ!$D$10+'СЕТ СН'!$H$6-'СЕТ СН'!$H$19</f>
        <v>1000.6871854000001</v>
      </c>
      <c r="L105" s="36">
        <f>SUMIFS(СВЦЭМ!$C$33:$C$776,СВЦЭМ!$A$33:$A$776,$A105,СВЦЭМ!$B$33:$B$776,L$83)+'СЕТ СН'!$H$9+СВЦЭМ!$D$10+'СЕТ СН'!$H$6-'СЕТ СН'!$H$19</f>
        <v>994.05056925999997</v>
      </c>
      <c r="M105" s="36">
        <f>SUMIFS(СВЦЭМ!$C$33:$C$776,СВЦЭМ!$A$33:$A$776,$A105,СВЦЭМ!$B$33:$B$776,M$83)+'СЕТ СН'!$H$9+СВЦЭМ!$D$10+'СЕТ СН'!$H$6-'СЕТ СН'!$H$19</f>
        <v>1007.3550695399999</v>
      </c>
      <c r="N105" s="36">
        <f>SUMIFS(СВЦЭМ!$C$33:$C$776,СВЦЭМ!$A$33:$A$776,$A105,СВЦЭМ!$B$33:$B$776,N$83)+'СЕТ СН'!$H$9+СВЦЭМ!$D$10+'СЕТ СН'!$H$6-'СЕТ СН'!$H$19</f>
        <v>1032.51463797</v>
      </c>
      <c r="O105" s="36">
        <f>SUMIFS(СВЦЭМ!$C$33:$C$776,СВЦЭМ!$A$33:$A$776,$A105,СВЦЭМ!$B$33:$B$776,O$83)+'СЕТ СН'!$H$9+СВЦЭМ!$D$10+'СЕТ СН'!$H$6-'СЕТ СН'!$H$19</f>
        <v>1049.45410597</v>
      </c>
      <c r="P105" s="36">
        <f>SUMIFS(СВЦЭМ!$C$33:$C$776,СВЦЭМ!$A$33:$A$776,$A105,СВЦЭМ!$B$33:$B$776,P$83)+'СЕТ СН'!$H$9+СВЦЭМ!$D$10+'СЕТ СН'!$H$6-'СЕТ СН'!$H$19</f>
        <v>1069.7147817800001</v>
      </c>
      <c r="Q105" s="36">
        <f>SUMIFS(СВЦЭМ!$C$33:$C$776,СВЦЭМ!$A$33:$A$776,$A105,СВЦЭМ!$B$33:$B$776,Q$83)+'СЕТ СН'!$H$9+СВЦЭМ!$D$10+'СЕТ СН'!$H$6-'СЕТ СН'!$H$19</f>
        <v>1081.3600416199999</v>
      </c>
      <c r="R105" s="36">
        <f>SUMIFS(СВЦЭМ!$C$33:$C$776,СВЦЭМ!$A$33:$A$776,$A105,СВЦЭМ!$B$33:$B$776,R$83)+'СЕТ СН'!$H$9+СВЦЭМ!$D$10+'СЕТ СН'!$H$6-'СЕТ СН'!$H$19</f>
        <v>1069.98290572</v>
      </c>
      <c r="S105" s="36">
        <f>SUMIFS(СВЦЭМ!$C$33:$C$776,СВЦЭМ!$A$33:$A$776,$A105,СВЦЭМ!$B$33:$B$776,S$83)+'СЕТ СН'!$H$9+СВЦЭМ!$D$10+'СЕТ СН'!$H$6-'СЕТ СН'!$H$19</f>
        <v>1047.8700803500001</v>
      </c>
      <c r="T105" s="36">
        <f>SUMIFS(СВЦЭМ!$C$33:$C$776,СВЦЭМ!$A$33:$A$776,$A105,СВЦЭМ!$B$33:$B$776,T$83)+'СЕТ СН'!$H$9+СВЦЭМ!$D$10+'СЕТ СН'!$H$6-'СЕТ СН'!$H$19</f>
        <v>1028.2789893899999</v>
      </c>
      <c r="U105" s="36">
        <f>SUMIFS(СВЦЭМ!$C$33:$C$776,СВЦЭМ!$A$33:$A$776,$A105,СВЦЭМ!$B$33:$B$776,U$83)+'СЕТ СН'!$H$9+СВЦЭМ!$D$10+'СЕТ СН'!$H$6-'СЕТ СН'!$H$19</f>
        <v>1030.7005882599999</v>
      </c>
      <c r="V105" s="36">
        <f>SUMIFS(СВЦЭМ!$C$33:$C$776,СВЦЭМ!$A$33:$A$776,$A105,СВЦЭМ!$B$33:$B$776,V$83)+'СЕТ СН'!$H$9+СВЦЭМ!$D$10+'СЕТ СН'!$H$6-'СЕТ СН'!$H$19</f>
        <v>1026.97654059</v>
      </c>
      <c r="W105" s="36">
        <f>SUMIFS(СВЦЭМ!$C$33:$C$776,СВЦЭМ!$A$33:$A$776,$A105,СВЦЭМ!$B$33:$B$776,W$83)+'СЕТ СН'!$H$9+СВЦЭМ!$D$10+'СЕТ СН'!$H$6-'СЕТ СН'!$H$19</f>
        <v>1039.46464197</v>
      </c>
      <c r="X105" s="36">
        <f>SUMIFS(СВЦЭМ!$C$33:$C$776,СВЦЭМ!$A$33:$A$776,$A105,СВЦЭМ!$B$33:$B$776,X$83)+'СЕТ СН'!$H$9+СВЦЭМ!$D$10+'СЕТ СН'!$H$6-'СЕТ СН'!$H$19</f>
        <v>1056.05749801</v>
      </c>
      <c r="Y105" s="36">
        <f>SUMIFS(СВЦЭМ!$C$33:$C$776,СВЦЭМ!$A$33:$A$776,$A105,СВЦЭМ!$B$33:$B$776,Y$83)+'СЕТ СН'!$H$9+СВЦЭМ!$D$10+'СЕТ СН'!$H$6-'СЕТ СН'!$H$19</f>
        <v>1067.10011822</v>
      </c>
    </row>
    <row r="106" spans="1:25" ht="15.5" x14ac:dyDescent="0.25">
      <c r="A106" s="35">
        <f t="shared" si="2"/>
        <v>43853</v>
      </c>
      <c r="B106" s="36">
        <f>SUMIFS(СВЦЭМ!$C$33:$C$776,СВЦЭМ!$A$33:$A$776,$A106,СВЦЭМ!$B$33:$B$776,B$83)+'СЕТ СН'!$H$9+СВЦЭМ!$D$10+'СЕТ СН'!$H$6-'СЕТ СН'!$H$19</f>
        <v>1090.17487495</v>
      </c>
      <c r="C106" s="36">
        <f>SUMIFS(СВЦЭМ!$C$33:$C$776,СВЦЭМ!$A$33:$A$776,$A106,СВЦЭМ!$B$33:$B$776,C$83)+'СЕТ СН'!$H$9+СВЦЭМ!$D$10+'СЕТ СН'!$H$6-'СЕТ СН'!$H$19</f>
        <v>1097.95722168</v>
      </c>
      <c r="D106" s="36">
        <f>SUMIFS(СВЦЭМ!$C$33:$C$776,СВЦЭМ!$A$33:$A$776,$A106,СВЦЭМ!$B$33:$B$776,D$83)+'СЕТ СН'!$H$9+СВЦЭМ!$D$10+'СЕТ СН'!$H$6-'СЕТ СН'!$H$19</f>
        <v>1116.68565627</v>
      </c>
      <c r="E106" s="36">
        <f>SUMIFS(СВЦЭМ!$C$33:$C$776,СВЦЭМ!$A$33:$A$776,$A106,СВЦЭМ!$B$33:$B$776,E$83)+'СЕТ СН'!$H$9+СВЦЭМ!$D$10+'СЕТ СН'!$H$6-'СЕТ СН'!$H$19</f>
        <v>1117.50504925</v>
      </c>
      <c r="F106" s="36">
        <f>SUMIFS(СВЦЭМ!$C$33:$C$776,СВЦЭМ!$A$33:$A$776,$A106,СВЦЭМ!$B$33:$B$776,F$83)+'СЕТ СН'!$H$9+СВЦЭМ!$D$10+'СЕТ СН'!$H$6-'СЕТ СН'!$H$19</f>
        <v>1112.6296990999999</v>
      </c>
      <c r="G106" s="36">
        <f>SUMIFS(СВЦЭМ!$C$33:$C$776,СВЦЭМ!$A$33:$A$776,$A106,СВЦЭМ!$B$33:$B$776,G$83)+'СЕТ СН'!$H$9+СВЦЭМ!$D$10+'СЕТ СН'!$H$6-'СЕТ СН'!$H$19</f>
        <v>1105.4774516299999</v>
      </c>
      <c r="H106" s="36">
        <f>SUMIFS(СВЦЭМ!$C$33:$C$776,СВЦЭМ!$A$33:$A$776,$A106,СВЦЭМ!$B$33:$B$776,H$83)+'СЕТ СН'!$H$9+СВЦЭМ!$D$10+'СЕТ СН'!$H$6-'СЕТ СН'!$H$19</f>
        <v>1057.5620027099999</v>
      </c>
      <c r="I106" s="36">
        <f>SUMIFS(СВЦЭМ!$C$33:$C$776,СВЦЭМ!$A$33:$A$776,$A106,СВЦЭМ!$B$33:$B$776,I$83)+'СЕТ СН'!$H$9+СВЦЭМ!$D$10+'СЕТ СН'!$H$6-'СЕТ СН'!$H$19</f>
        <v>1039.2941599200001</v>
      </c>
      <c r="J106" s="36">
        <f>SUMIFS(СВЦЭМ!$C$33:$C$776,СВЦЭМ!$A$33:$A$776,$A106,СВЦЭМ!$B$33:$B$776,J$83)+'СЕТ СН'!$H$9+СВЦЭМ!$D$10+'СЕТ СН'!$H$6-'СЕТ СН'!$H$19</f>
        <v>1028.6711269299999</v>
      </c>
      <c r="K106" s="36">
        <f>SUMIFS(СВЦЭМ!$C$33:$C$776,СВЦЭМ!$A$33:$A$776,$A106,СВЦЭМ!$B$33:$B$776,K$83)+'СЕТ СН'!$H$9+СВЦЭМ!$D$10+'СЕТ СН'!$H$6-'СЕТ СН'!$H$19</f>
        <v>1027.56205215</v>
      </c>
      <c r="L106" s="36">
        <f>SUMIFS(СВЦЭМ!$C$33:$C$776,СВЦЭМ!$A$33:$A$776,$A106,СВЦЭМ!$B$33:$B$776,L$83)+'СЕТ СН'!$H$9+СВЦЭМ!$D$10+'СЕТ СН'!$H$6-'СЕТ СН'!$H$19</f>
        <v>1019.9137814400001</v>
      </c>
      <c r="M106" s="36">
        <f>SUMIFS(СВЦЭМ!$C$33:$C$776,СВЦЭМ!$A$33:$A$776,$A106,СВЦЭМ!$B$33:$B$776,M$83)+'СЕТ СН'!$H$9+СВЦЭМ!$D$10+'СЕТ СН'!$H$6-'СЕТ СН'!$H$19</f>
        <v>1019.1131595899999</v>
      </c>
      <c r="N106" s="36">
        <f>SUMIFS(СВЦЭМ!$C$33:$C$776,СВЦЭМ!$A$33:$A$776,$A106,СВЦЭМ!$B$33:$B$776,N$83)+'СЕТ СН'!$H$9+СВЦЭМ!$D$10+'СЕТ СН'!$H$6-'СЕТ СН'!$H$19</f>
        <v>1044.1209562399999</v>
      </c>
      <c r="O106" s="36">
        <f>SUMIFS(СВЦЭМ!$C$33:$C$776,СВЦЭМ!$A$33:$A$776,$A106,СВЦЭМ!$B$33:$B$776,O$83)+'СЕТ СН'!$H$9+СВЦЭМ!$D$10+'СЕТ СН'!$H$6-'СЕТ СН'!$H$19</f>
        <v>1048.3717035899999</v>
      </c>
      <c r="P106" s="36">
        <f>SUMIFS(СВЦЭМ!$C$33:$C$776,СВЦЭМ!$A$33:$A$776,$A106,СВЦЭМ!$B$33:$B$776,P$83)+'СЕТ СН'!$H$9+СВЦЭМ!$D$10+'СЕТ СН'!$H$6-'СЕТ СН'!$H$19</f>
        <v>1068.4577090600001</v>
      </c>
      <c r="Q106" s="36">
        <f>SUMIFS(СВЦЭМ!$C$33:$C$776,СВЦЭМ!$A$33:$A$776,$A106,СВЦЭМ!$B$33:$B$776,Q$83)+'СЕТ СН'!$H$9+СВЦЭМ!$D$10+'СЕТ СН'!$H$6-'СЕТ СН'!$H$19</f>
        <v>1090.5140013999999</v>
      </c>
      <c r="R106" s="36">
        <f>SUMIFS(СВЦЭМ!$C$33:$C$776,СВЦЭМ!$A$33:$A$776,$A106,СВЦЭМ!$B$33:$B$776,R$83)+'СЕТ СН'!$H$9+СВЦЭМ!$D$10+'СЕТ СН'!$H$6-'СЕТ СН'!$H$19</f>
        <v>1060.03369133</v>
      </c>
      <c r="S106" s="36">
        <f>SUMIFS(СВЦЭМ!$C$33:$C$776,СВЦЭМ!$A$33:$A$776,$A106,СВЦЭМ!$B$33:$B$776,S$83)+'СЕТ СН'!$H$9+СВЦЭМ!$D$10+'СЕТ СН'!$H$6-'СЕТ СН'!$H$19</f>
        <v>1040.4440826800001</v>
      </c>
      <c r="T106" s="36">
        <f>SUMIFS(СВЦЭМ!$C$33:$C$776,СВЦЭМ!$A$33:$A$776,$A106,СВЦЭМ!$B$33:$B$776,T$83)+'СЕТ СН'!$H$9+СВЦЭМ!$D$10+'СЕТ СН'!$H$6-'СЕТ СН'!$H$19</f>
        <v>1021.1163551899999</v>
      </c>
      <c r="U106" s="36">
        <f>SUMIFS(СВЦЭМ!$C$33:$C$776,СВЦЭМ!$A$33:$A$776,$A106,СВЦЭМ!$B$33:$B$776,U$83)+'СЕТ СН'!$H$9+СВЦЭМ!$D$10+'СЕТ СН'!$H$6-'СЕТ СН'!$H$19</f>
        <v>1031.40637083</v>
      </c>
      <c r="V106" s="36">
        <f>SUMIFS(СВЦЭМ!$C$33:$C$776,СВЦЭМ!$A$33:$A$776,$A106,СВЦЭМ!$B$33:$B$776,V$83)+'СЕТ СН'!$H$9+СВЦЭМ!$D$10+'СЕТ СН'!$H$6-'СЕТ СН'!$H$19</f>
        <v>1040.6594226899999</v>
      </c>
      <c r="W106" s="36">
        <f>SUMIFS(СВЦЭМ!$C$33:$C$776,СВЦЭМ!$A$33:$A$776,$A106,СВЦЭМ!$B$33:$B$776,W$83)+'СЕТ СН'!$H$9+СВЦЭМ!$D$10+'СЕТ СН'!$H$6-'СЕТ СН'!$H$19</f>
        <v>1067.48203461</v>
      </c>
      <c r="X106" s="36">
        <f>SUMIFS(СВЦЭМ!$C$33:$C$776,СВЦЭМ!$A$33:$A$776,$A106,СВЦЭМ!$B$33:$B$776,X$83)+'СЕТ СН'!$H$9+СВЦЭМ!$D$10+'СЕТ СН'!$H$6-'СЕТ СН'!$H$19</f>
        <v>1080.29749855</v>
      </c>
      <c r="Y106" s="36">
        <f>SUMIFS(СВЦЭМ!$C$33:$C$776,СВЦЭМ!$A$33:$A$776,$A106,СВЦЭМ!$B$33:$B$776,Y$83)+'СЕТ СН'!$H$9+СВЦЭМ!$D$10+'СЕТ СН'!$H$6-'СЕТ СН'!$H$19</f>
        <v>1088.5724602400001</v>
      </c>
    </row>
    <row r="107" spans="1:25" ht="15.5" x14ac:dyDescent="0.25">
      <c r="A107" s="35">
        <f t="shared" si="2"/>
        <v>43854</v>
      </c>
      <c r="B107" s="36">
        <f>SUMIFS(СВЦЭМ!$C$33:$C$776,СВЦЭМ!$A$33:$A$776,$A107,СВЦЭМ!$B$33:$B$776,B$83)+'СЕТ СН'!$H$9+СВЦЭМ!$D$10+'СЕТ СН'!$H$6-'СЕТ СН'!$H$19</f>
        <v>1046.68443112</v>
      </c>
      <c r="C107" s="36">
        <f>SUMIFS(СВЦЭМ!$C$33:$C$776,СВЦЭМ!$A$33:$A$776,$A107,СВЦЭМ!$B$33:$B$776,C$83)+'СЕТ СН'!$H$9+СВЦЭМ!$D$10+'СЕТ СН'!$H$6-'СЕТ СН'!$H$19</f>
        <v>1062.1779752099999</v>
      </c>
      <c r="D107" s="36">
        <f>SUMIFS(СВЦЭМ!$C$33:$C$776,СВЦЭМ!$A$33:$A$776,$A107,СВЦЭМ!$B$33:$B$776,D$83)+'СЕТ СН'!$H$9+СВЦЭМ!$D$10+'СЕТ СН'!$H$6-'СЕТ СН'!$H$19</f>
        <v>1076.27823767</v>
      </c>
      <c r="E107" s="36">
        <f>SUMIFS(СВЦЭМ!$C$33:$C$776,СВЦЭМ!$A$33:$A$776,$A107,СВЦЭМ!$B$33:$B$776,E$83)+'СЕТ СН'!$H$9+СВЦЭМ!$D$10+'СЕТ СН'!$H$6-'СЕТ СН'!$H$19</f>
        <v>1087.63060664</v>
      </c>
      <c r="F107" s="36">
        <f>SUMIFS(СВЦЭМ!$C$33:$C$776,СВЦЭМ!$A$33:$A$776,$A107,СВЦЭМ!$B$33:$B$776,F$83)+'СЕТ СН'!$H$9+СВЦЭМ!$D$10+'СЕТ СН'!$H$6-'СЕТ СН'!$H$19</f>
        <v>1079.2769075399999</v>
      </c>
      <c r="G107" s="36">
        <f>SUMIFS(СВЦЭМ!$C$33:$C$776,СВЦЭМ!$A$33:$A$776,$A107,СВЦЭМ!$B$33:$B$776,G$83)+'СЕТ СН'!$H$9+СВЦЭМ!$D$10+'СЕТ СН'!$H$6-'СЕТ СН'!$H$19</f>
        <v>1056.1059000800001</v>
      </c>
      <c r="H107" s="36">
        <f>SUMIFS(СВЦЭМ!$C$33:$C$776,СВЦЭМ!$A$33:$A$776,$A107,СВЦЭМ!$B$33:$B$776,H$83)+'СЕТ СН'!$H$9+СВЦЭМ!$D$10+'СЕТ СН'!$H$6-'СЕТ СН'!$H$19</f>
        <v>1011.3329150899999</v>
      </c>
      <c r="I107" s="36">
        <f>SUMIFS(СВЦЭМ!$C$33:$C$776,СВЦЭМ!$A$33:$A$776,$A107,СВЦЭМ!$B$33:$B$776,I$83)+'СЕТ СН'!$H$9+СВЦЭМ!$D$10+'СЕТ СН'!$H$6-'СЕТ СН'!$H$19</f>
        <v>1000.9145865200001</v>
      </c>
      <c r="J107" s="36">
        <f>SUMIFS(СВЦЭМ!$C$33:$C$776,СВЦЭМ!$A$33:$A$776,$A107,СВЦЭМ!$B$33:$B$776,J$83)+'СЕТ СН'!$H$9+СВЦЭМ!$D$10+'СЕТ СН'!$H$6-'СЕТ СН'!$H$19</f>
        <v>984.47344148000002</v>
      </c>
      <c r="K107" s="36">
        <f>SUMIFS(СВЦЭМ!$C$33:$C$776,СВЦЭМ!$A$33:$A$776,$A107,СВЦЭМ!$B$33:$B$776,K$83)+'СЕТ СН'!$H$9+СВЦЭМ!$D$10+'СЕТ СН'!$H$6-'СЕТ СН'!$H$19</f>
        <v>984.56842849000009</v>
      </c>
      <c r="L107" s="36">
        <f>SUMIFS(СВЦЭМ!$C$33:$C$776,СВЦЭМ!$A$33:$A$776,$A107,СВЦЭМ!$B$33:$B$776,L$83)+'СЕТ СН'!$H$9+СВЦЭМ!$D$10+'СЕТ СН'!$H$6-'СЕТ СН'!$H$19</f>
        <v>983.68974350999997</v>
      </c>
      <c r="M107" s="36">
        <f>SUMIFS(СВЦЭМ!$C$33:$C$776,СВЦЭМ!$A$33:$A$776,$A107,СВЦЭМ!$B$33:$B$776,M$83)+'СЕТ СН'!$H$9+СВЦЭМ!$D$10+'СЕТ СН'!$H$6-'СЕТ СН'!$H$19</f>
        <v>994.77638855999999</v>
      </c>
      <c r="N107" s="36">
        <f>SUMIFS(СВЦЭМ!$C$33:$C$776,СВЦЭМ!$A$33:$A$776,$A107,СВЦЭМ!$B$33:$B$776,N$83)+'СЕТ СН'!$H$9+СВЦЭМ!$D$10+'СЕТ СН'!$H$6-'СЕТ СН'!$H$19</f>
        <v>995.99804554000002</v>
      </c>
      <c r="O107" s="36">
        <f>SUMIFS(СВЦЭМ!$C$33:$C$776,СВЦЭМ!$A$33:$A$776,$A107,СВЦЭМ!$B$33:$B$776,O$83)+'СЕТ СН'!$H$9+СВЦЭМ!$D$10+'СЕТ СН'!$H$6-'СЕТ СН'!$H$19</f>
        <v>1005.07444893</v>
      </c>
      <c r="P107" s="36">
        <f>SUMIFS(СВЦЭМ!$C$33:$C$776,СВЦЭМ!$A$33:$A$776,$A107,СВЦЭМ!$B$33:$B$776,P$83)+'СЕТ СН'!$H$9+СВЦЭМ!$D$10+'СЕТ СН'!$H$6-'СЕТ СН'!$H$19</f>
        <v>1021.11913071</v>
      </c>
      <c r="Q107" s="36">
        <f>SUMIFS(СВЦЭМ!$C$33:$C$776,СВЦЭМ!$A$33:$A$776,$A107,СВЦЭМ!$B$33:$B$776,Q$83)+'СЕТ СН'!$H$9+СВЦЭМ!$D$10+'СЕТ СН'!$H$6-'СЕТ СН'!$H$19</f>
        <v>1038.21674796</v>
      </c>
      <c r="R107" s="36">
        <f>SUMIFS(СВЦЭМ!$C$33:$C$776,СВЦЭМ!$A$33:$A$776,$A107,СВЦЭМ!$B$33:$B$776,R$83)+'СЕТ СН'!$H$9+СВЦЭМ!$D$10+'СЕТ СН'!$H$6-'СЕТ СН'!$H$19</f>
        <v>1036.77203416</v>
      </c>
      <c r="S107" s="36">
        <f>SUMIFS(СВЦЭМ!$C$33:$C$776,СВЦЭМ!$A$33:$A$776,$A107,СВЦЭМ!$B$33:$B$776,S$83)+'СЕТ СН'!$H$9+СВЦЭМ!$D$10+'СЕТ СН'!$H$6-'СЕТ СН'!$H$19</f>
        <v>1034.5931482999999</v>
      </c>
      <c r="T107" s="36">
        <f>SUMIFS(СВЦЭМ!$C$33:$C$776,СВЦЭМ!$A$33:$A$776,$A107,СВЦЭМ!$B$33:$B$776,T$83)+'СЕТ СН'!$H$9+СВЦЭМ!$D$10+'СЕТ СН'!$H$6-'СЕТ СН'!$H$19</f>
        <v>1004.5196792300001</v>
      </c>
      <c r="U107" s="36">
        <f>SUMIFS(СВЦЭМ!$C$33:$C$776,СВЦЭМ!$A$33:$A$776,$A107,СВЦЭМ!$B$33:$B$776,U$83)+'СЕТ СН'!$H$9+СВЦЭМ!$D$10+'СЕТ СН'!$H$6-'СЕТ СН'!$H$19</f>
        <v>1010.0088596200001</v>
      </c>
      <c r="V107" s="36">
        <f>SUMIFS(СВЦЭМ!$C$33:$C$776,СВЦЭМ!$A$33:$A$776,$A107,СВЦЭМ!$B$33:$B$776,V$83)+'СЕТ СН'!$H$9+СВЦЭМ!$D$10+'СЕТ СН'!$H$6-'СЕТ СН'!$H$19</f>
        <v>1013.3002767799999</v>
      </c>
      <c r="W107" s="36">
        <f>SUMIFS(СВЦЭМ!$C$33:$C$776,СВЦЭМ!$A$33:$A$776,$A107,СВЦЭМ!$B$33:$B$776,W$83)+'СЕТ СН'!$H$9+СВЦЭМ!$D$10+'СЕТ СН'!$H$6-'СЕТ СН'!$H$19</f>
        <v>1029.9025266399999</v>
      </c>
      <c r="X107" s="36">
        <f>SUMIFS(СВЦЭМ!$C$33:$C$776,СВЦЭМ!$A$33:$A$776,$A107,СВЦЭМ!$B$33:$B$776,X$83)+'СЕТ СН'!$H$9+СВЦЭМ!$D$10+'СЕТ СН'!$H$6-'СЕТ СН'!$H$19</f>
        <v>1033.4559282600001</v>
      </c>
      <c r="Y107" s="36">
        <f>SUMIFS(СВЦЭМ!$C$33:$C$776,СВЦЭМ!$A$33:$A$776,$A107,СВЦЭМ!$B$33:$B$776,Y$83)+'СЕТ СН'!$H$9+СВЦЭМ!$D$10+'СЕТ СН'!$H$6-'СЕТ СН'!$H$19</f>
        <v>1038.65515684</v>
      </c>
    </row>
    <row r="108" spans="1:25" ht="15.5" x14ac:dyDescent="0.25">
      <c r="A108" s="35">
        <f t="shared" si="2"/>
        <v>43855</v>
      </c>
      <c r="B108" s="36">
        <f>SUMIFS(СВЦЭМ!$C$33:$C$776,СВЦЭМ!$A$33:$A$776,$A108,СВЦЭМ!$B$33:$B$776,B$83)+'СЕТ СН'!$H$9+СВЦЭМ!$D$10+'СЕТ СН'!$H$6-'СЕТ СН'!$H$19</f>
        <v>1076.8686437399999</v>
      </c>
      <c r="C108" s="36">
        <f>SUMIFS(СВЦЭМ!$C$33:$C$776,СВЦЭМ!$A$33:$A$776,$A108,СВЦЭМ!$B$33:$B$776,C$83)+'СЕТ СН'!$H$9+СВЦЭМ!$D$10+'СЕТ СН'!$H$6-'СЕТ СН'!$H$19</f>
        <v>1100.5335559</v>
      </c>
      <c r="D108" s="36">
        <f>SUMIFS(СВЦЭМ!$C$33:$C$776,СВЦЭМ!$A$33:$A$776,$A108,СВЦЭМ!$B$33:$B$776,D$83)+'СЕТ СН'!$H$9+СВЦЭМ!$D$10+'СЕТ СН'!$H$6-'СЕТ СН'!$H$19</f>
        <v>1123.2806923599999</v>
      </c>
      <c r="E108" s="36">
        <f>SUMIFS(СВЦЭМ!$C$33:$C$776,СВЦЭМ!$A$33:$A$776,$A108,СВЦЭМ!$B$33:$B$776,E$83)+'СЕТ СН'!$H$9+СВЦЭМ!$D$10+'СЕТ СН'!$H$6-'СЕТ СН'!$H$19</f>
        <v>1131.9019230900001</v>
      </c>
      <c r="F108" s="36">
        <f>SUMIFS(СВЦЭМ!$C$33:$C$776,СВЦЭМ!$A$33:$A$776,$A108,СВЦЭМ!$B$33:$B$776,F$83)+'СЕТ СН'!$H$9+СВЦЭМ!$D$10+'СЕТ СН'!$H$6-'СЕТ СН'!$H$19</f>
        <v>1097.1455993499999</v>
      </c>
      <c r="G108" s="36">
        <f>SUMIFS(СВЦЭМ!$C$33:$C$776,СВЦЭМ!$A$33:$A$776,$A108,СВЦЭМ!$B$33:$B$776,G$83)+'СЕТ СН'!$H$9+СВЦЭМ!$D$10+'СЕТ СН'!$H$6-'СЕТ СН'!$H$19</f>
        <v>1089.1032947799999</v>
      </c>
      <c r="H108" s="36">
        <f>SUMIFS(СВЦЭМ!$C$33:$C$776,СВЦЭМ!$A$33:$A$776,$A108,СВЦЭМ!$B$33:$B$776,H$83)+'СЕТ СН'!$H$9+СВЦЭМ!$D$10+'СЕТ СН'!$H$6-'СЕТ СН'!$H$19</f>
        <v>1065.1105291700001</v>
      </c>
      <c r="I108" s="36">
        <f>SUMIFS(СВЦЭМ!$C$33:$C$776,СВЦЭМ!$A$33:$A$776,$A108,СВЦЭМ!$B$33:$B$776,I$83)+'СЕТ СН'!$H$9+СВЦЭМ!$D$10+'СЕТ СН'!$H$6-'СЕТ СН'!$H$19</f>
        <v>1050.72380374</v>
      </c>
      <c r="J108" s="36">
        <f>SUMIFS(СВЦЭМ!$C$33:$C$776,СВЦЭМ!$A$33:$A$776,$A108,СВЦЭМ!$B$33:$B$776,J$83)+'СЕТ СН'!$H$9+СВЦЭМ!$D$10+'СЕТ СН'!$H$6-'СЕТ СН'!$H$19</f>
        <v>1032.16850131</v>
      </c>
      <c r="K108" s="36">
        <f>SUMIFS(СВЦЭМ!$C$33:$C$776,СВЦЭМ!$A$33:$A$776,$A108,СВЦЭМ!$B$33:$B$776,K$83)+'СЕТ СН'!$H$9+СВЦЭМ!$D$10+'СЕТ СН'!$H$6-'СЕТ СН'!$H$19</f>
        <v>999.07912506999992</v>
      </c>
      <c r="L108" s="36">
        <f>SUMIFS(СВЦЭМ!$C$33:$C$776,СВЦЭМ!$A$33:$A$776,$A108,СВЦЭМ!$B$33:$B$776,L$83)+'СЕТ СН'!$H$9+СВЦЭМ!$D$10+'СЕТ СН'!$H$6-'СЕТ СН'!$H$19</f>
        <v>985.64964289</v>
      </c>
      <c r="M108" s="36">
        <f>SUMIFS(СВЦЭМ!$C$33:$C$776,СВЦЭМ!$A$33:$A$776,$A108,СВЦЭМ!$B$33:$B$776,M$83)+'СЕТ СН'!$H$9+СВЦЭМ!$D$10+'СЕТ СН'!$H$6-'СЕТ СН'!$H$19</f>
        <v>1012.0617797099999</v>
      </c>
      <c r="N108" s="36">
        <f>SUMIFS(СВЦЭМ!$C$33:$C$776,СВЦЭМ!$A$33:$A$776,$A108,СВЦЭМ!$B$33:$B$776,N$83)+'СЕТ СН'!$H$9+СВЦЭМ!$D$10+'СЕТ СН'!$H$6-'СЕТ СН'!$H$19</f>
        <v>1032.8946664600001</v>
      </c>
      <c r="O108" s="36">
        <f>SUMIFS(СВЦЭМ!$C$33:$C$776,СВЦЭМ!$A$33:$A$776,$A108,СВЦЭМ!$B$33:$B$776,O$83)+'СЕТ СН'!$H$9+СВЦЭМ!$D$10+'СЕТ СН'!$H$6-'СЕТ СН'!$H$19</f>
        <v>1039.9485612999999</v>
      </c>
      <c r="P108" s="36">
        <f>SUMIFS(СВЦЭМ!$C$33:$C$776,СВЦЭМ!$A$33:$A$776,$A108,СВЦЭМ!$B$33:$B$776,P$83)+'СЕТ СН'!$H$9+СВЦЭМ!$D$10+'СЕТ СН'!$H$6-'СЕТ СН'!$H$19</f>
        <v>1055.7211169499999</v>
      </c>
      <c r="Q108" s="36">
        <f>SUMIFS(СВЦЭМ!$C$33:$C$776,СВЦЭМ!$A$33:$A$776,$A108,СВЦЭМ!$B$33:$B$776,Q$83)+'СЕТ СН'!$H$9+СВЦЭМ!$D$10+'СЕТ СН'!$H$6-'СЕТ СН'!$H$19</f>
        <v>1066.0344962700001</v>
      </c>
      <c r="R108" s="36">
        <f>SUMIFS(СВЦЭМ!$C$33:$C$776,СВЦЭМ!$A$33:$A$776,$A108,СВЦЭМ!$B$33:$B$776,R$83)+'СЕТ СН'!$H$9+СВЦЭМ!$D$10+'СЕТ СН'!$H$6-'СЕТ СН'!$H$19</f>
        <v>1065.46837839</v>
      </c>
      <c r="S108" s="36">
        <f>SUMIFS(СВЦЭМ!$C$33:$C$776,СВЦЭМ!$A$33:$A$776,$A108,СВЦЭМ!$B$33:$B$776,S$83)+'СЕТ СН'!$H$9+СВЦЭМ!$D$10+'СЕТ СН'!$H$6-'СЕТ СН'!$H$19</f>
        <v>1064.18913514</v>
      </c>
      <c r="T108" s="36">
        <f>SUMIFS(СВЦЭМ!$C$33:$C$776,СВЦЭМ!$A$33:$A$776,$A108,СВЦЭМ!$B$33:$B$776,T$83)+'СЕТ СН'!$H$9+СВЦЭМ!$D$10+'СЕТ СН'!$H$6-'СЕТ СН'!$H$19</f>
        <v>1034.6146024499999</v>
      </c>
      <c r="U108" s="36">
        <f>SUMIFS(СВЦЭМ!$C$33:$C$776,СВЦЭМ!$A$33:$A$776,$A108,СВЦЭМ!$B$33:$B$776,U$83)+'СЕТ СН'!$H$9+СВЦЭМ!$D$10+'СЕТ СН'!$H$6-'СЕТ СН'!$H$19</f>
        <v>1044.31326775</v>
      </c>
      <c r="V108" s="36">
        <f>SUMIFS(СВЦЭМ!$C$33:$C$776,СВЦЭМ!$A$33:$A$776,$A108,СВЦЭМ!$B$33:$B$776,V$83)+'СЕТ СН'!$H$9+СВЦЭМ!$D$10+'СЕТ СН'!$H$6-'СЕТ СН'!$H$19</f>
        <v>1045.81241378</v>
      </c>
      <c r="W108" s="36">
        <f>SUMIFS(СВЦЭМ!$C$33:$C$776,СВЦЭМ!$A$33:$A$776,$A108,СВЦЭМ!$B$33:$B$776,W$83)+'СЕТ СН'!$H$9+СВЦЭМ!$D$10+'СЕТ СН'!$H$6-'СЕТ СН'!$H$19</f>
        <v>1056.15025111</v>
      </c>
      <c r="X108" s="36">
        <f>SUMIFS(СВЦЭМ!$C$33:$C$776,СВЦЭМ!$A$33:$A$776,$A108,СВЦЭМ!$B$33:$B$776,X$83)+'СЕТ СН'!$H$9+СВЦЭМ!$D$10+'СЕТ СН'!$H$6-'СЕТ СН'!$H$19</f>
        <v>1062.80573755</v>
      </c>
      <c r="Y108" s="36">
        <f>SUMIFS(СВЦЭМ!$C$33:$C$776,СВЦЭМ!$A$33:$A$776,$A108,СВЦЭМ!$B$33:$B$776,Y$83)+'СЕТ СН'!$H$9+СВЦЭМ!$D$10+'СЕТ СН'!$H$6-'СЕТ СН'!$H$19</f>
        <v>1077.78453651</v>
      </c>
    </row>
    <row r="109" spans="1:25" ht="15.5" x14ac:dyDescent="0.25">
      <c r="A109" s="35">
        <f t="shared" si="2"/>
        <v>43856</v>
      </c>
      <c r="B109" s="36">
        <f>SUMIFS(СВЦЭМ!$C$33:$C$776,СВЦЭМ!$A$33:$A$776,$A109,СВЦЭМ!$B$33:$B$776,B$83)+'СЕТ СН'!$H$9+СВЦЭМ!$D$10+'СЕТ СН'!$H$6-'СЕТ СН'!$H$19</f>
        <v>1062.26857963</v>
      </c>
      <c r="C109" s="36">
        <f>SUMIFS(СВЦЭМ!$C$33:$C$776,СВЦЭМ!$A$33:$A$776,$A109,СВЦЭМ!$B$33:$B$776,C$83)+'СЕТ СН'!$H$9+СВЦЭМ!$D$10+'СЕТ СН'!$H$6-'СЕТ СН'!$H$19</f>
        <v>1082.75252542</v>
      </c>
      <c r="D109" s="36">
        <f>SUMIFS(СВЦЭМ!$C$33:$C$776,СВЦЭМ!$A$33:$A$776,$A109,СВЦЭМ!$B$33:$B$776,D$83)+'СЕТ СН'!$H$9+СВЦЭМ!$D$10+'СЕТ СН'!$H$6-'СЕТ СН'!$H$19</f>
        <v>1115.40599686</v>
      </c>
      <c r="E109" s="36">
        <f>SUMIFS(СВЦЭМ!$C$33:$C$776,СВЦЭМ!$A$33:$A$776,$A109,СВЦЭМ!$B$33:$B$776,E$83)+'СЕТ СН'!$H$9+СВЦЭМ!$D$10+'СЕТ СН'!$H$6-'СЕТ СН'!$H$19</f>
        <v>1134.3559428199999</v>
      </c>
      <c r="F109" s="36">
        <f>SUMIFS(СВЦЭМ!$C$33:$C$776,СВЦЭМ!$A$33:$A$776,$A109,СВЦЭМ!$B$33:$B$776,F$83)+'СЕТ СН'!$H$9+СВЦЭМ!$D$10+'СЕТ СН'!$H$6-'СЕТ СН'!$H$19</f>
        <v>1102.0603429</v>
      </c>
      <c r="G109" s="36">
        <f>SUMIFS(СВЦЭМ!$C$33:$C$776,СВЦЭМ!$A$33:$A$776,$A109,СВЦЭМ!$B$33:$B$776,G$83)+'СЕТ СН'!$H$9+СВЦЭМ!$D$10+'СЕТ СН'!$H$6-'СЕТ СН'!$H$19</f>
        <v>1072.4354096299999</v>
      </c>
      <c r="H109" s="36">
        <f>SUMIFS(СВЦЭМ!$C$33:$C$776,СВЦЭМ!$A$33:$A$776,$A109,СВЦЭМ!$B$33:$B$776,H$83)+'СЕТ СН'!$H$9+СВЦЭМ!$D$10+'СЕТ СН'!$H$6-'СЕТ СН'!$H$19</f>
        <v>1043.5069288899999</v>
      </c>
      <c r="I109" s="36">
        <f>SUMIFS(СВЦЭМ!$C$33:$C$776,СВЦЭМ!$A$33:$A$776,$A109,СВЦЭМ!$B$33:$B$776,I$83)+'СЕТ СН'!$H$9+СВЦЭМ!$D$10+'СЕТ СН'!$H$6-'СЕТ СН'!$H$19</f>
        <v>1028.4250218100001</v>
      </c>
      <c r="J109" s="36">
        <f>SUMIFS(СВЦЭМ!$C$33:$C$776,СВЦЭМ!$A$33:$A$776,$A109,СВЦЭМ!$B$33:$B$776,J$83)+'СЕТ СН'!$H$9+СВЦЭМ!$D$10+'СЕТ СН'!$H$6-'СЕТ СН'!$H$19</f>
        <v>1001.8616054899999</v>
      </c>
      <c r="K109" s="36">
        <f>SUMIFS(СВЦЭМ!$C$33:$C$776,СВЦЭМ!$A$33:$A$776,$A109,СВЦЭМ!$B$33:$B$776,K$83)+'СЕТ СН'!$H$9+СВЦЭМ!$D$10+'СЕТ СН'!$H$6-'СЕТ СН'!$H$19</f>
        <v>973.30424132999997</v>
      </c>
      <c r="L109" s="36">
        <f>SUMIFS(СВЦЭМ!$C$33:$C$776,СВЦЭМ!$A$33:$A$776,$A109,СВЦЭМ!$B$33:$B$776,L$83)+'СЕТ СН'!$H$9+СВЦЭМ!$D$10+'СЕТ СН'!$H$6-'СЕТ СН'!$H$19</f>
        <v>964.63441592999993</v>
      </c>
      <c r="M109" s="36">
        <f>SUMIFS(СВЦЭМ!$C$33:$C$776,СВЦЭМ!$A$33:$A$776,$A109,СВЦЭМ!$B$33:$B$776,M$83)+'СЕТ СН'!$H$9+СВЦЭМ!$D$10+'СЕТ СН'!$H$6-'СЕТ СН'!$H$19</f>
        <v>996.38098668999987</v>
      </c>
      <c r="N109" s="36">
        <f>SUMIFS(СВЦЭМ!$C$33:$C$776,СВЦЭМ!$A$33:$A$776,$A109,СВЦЭМ!$B$33:$B$776,N$83)+'СЕТ СН'!$H$9+СВЦЭМ!$D$10+'СЕТ СН'!$H$6-'СЕТ СН'!$H$19</f>
        <v>1007.27719168</v>
      </c>
      <c r="O109" s="36">
        <f>SUMIFS(СВЦЭМ!$C$33:$C$776,СВЦЭМ!$A$33:$A$776,$A109,СВЦЭМ!$B$33:$B$776,O$83)+'СЕТ СН'!$H$9+СВЦЭМ!$D$10+'СЕТ СН'!$H$6-'СЕТ СН'!$H$19</f>
        <v>1018.16592363</v>
      </c>
      <c r="P109" s="36">
        <f>SUMIFS(СВЦЭМ!$C$33:$C$776,СВЦЭМ!$A$33:$A$776,$A109,СВЦЭМ!$B$33:$B$776,P$83)+'СЕТ СН'!$H$9+СВЦЭМ!$D$10+'СЕТ СН'!$H$6-'СЕТ СН'!$H$19</f>
        <v>1032.88955631</v>
      </c>
      <c r="Q109" s="36">
        <f>SUMIFS(СВЦЭМ!$C$33:$C$776,СВЦЭМ!$A$33:$A$776,$A109,СВЦЭМ!$B$33:$B$776,Q$83)+'СЕТ СН'!$H$9+СВЦЭМ!$D$10+'СЕТ СН'!$H$6-'СЕТ СН'!$H$19</f>
        <v>1045.7984292900001</v>
      </c>
      <c r="R109" s="36">
        <f>SUMIFS(СВЦЭМ!$C$33:$C$776,СВЦЭМ!$A$33:$A$776,$A109,СВЦЭМ!$B$33:$B$776,R$83)+'СЕТ СН'!$H$9+СВЦЭМ!$D$10+'СЕТ СН'!$H$6-'СЕТ СН'!$H$19</f>
        <v>1043.8358467099999</v>
      </c>
      <c r="S109" s="36">
        <f>SUMIFS(СВЦЭМ!$C$33:$C$776,СВЦЭМ!$A$33:$A$776,$A109,СВЦЭМ!$B$33:$B$776,S$83)+'СЕТ СН'!$H$9+СВЦЭМ!$D$10+'СЕТ СН'!$H$6-'СЕТ СН'!$H$19</f>
        <v>1048.4088574800001</v>
      </c>
      <c r="T109" s="36">
        <f>SUMIFS(СВЦЭМ!$C$33:$C$776,СВЦЭМ!$A$33:$A$776,$A109,СВЦЭМ!$B$33:$B$776,T$83)+'СЕТ СН'!$H$9+СВЦЭМ!$D$10+'СЕТ СН'!$H$6-'СЕТ СН'!$H$19</f>
        <v>1022.4795918</v>
      </c>
      <c r="U109" s="36">
        <f>SUMIFS(СВЦЭМ!$C$33:$C$776,СВЦЭМ!$A$33:$A$776,$A109,СВЦЭМ!$B$33:$B$776,U$83)+'СЕТ СН'!$H$9+СВЦЭМ!$D$10+'СЕТ СН'!$H$6-'СЕТ СН'!$H$19</f>
        <v>1027.6446010699999</v>
      </c>
      <c r="V109" s="36">
        <f>SUMIFS(СВЦЭМ!$C$33:$C$776,СВЦЭМ!$A$33:$A$776,$A109,СВЦЭМ!$B$33:$B$776,V$83)+'СЕТ СН'!$H$9+СВЦЭМ!$D$10+'СЕТ СН'!$H$6-'СЕТ СН'!$H$19</f>
        <v>1029.4306965399999</v>
      </c>
      <c r="W109" s="36">
        <f>SUMIFS(СВЦЭМ!$C$33:$C$776,СВЦЭМ!$A$33:$A$776,$A109,СВЦЭМ!$B$33:$B$776,W$83)+'СЕТ СН'!$H$9+СВЦЭМ!$D$10+'СЕТ СН'!$H$6-'СЕТ СН'!$H$19</f>
        <v>1042.18219361</v>
      </c>
      <c r="X109" s="36">
        <f>SUMIFS(СВЦЭМ!$C$33:$C$776,СВЦЭМ!$A$33:$A$776,$A109,СВЦЭМ!$B$33:$B$776,X$83)+'СЕТ СН'!$H$9+СВЦЭМ!$D$10+'СЕТ СН'!$H$6-'СЕТ СН'!$H$19</f>
        <v>1046.4478471299999</v>
      </c>
      <c r="Y109" s="36">
        <f>SUMIFS(СВЦЭМ!$C$33:$C$776,СВЦЭМ!$A$33:$A$776,$A109,СВЦЭМ!$B$33:$B$776,Y$83)+'СЕТ СН'!$H$9+СВЦЭМ!$D$10+'СЕТ СН'!$H$6-'СЕТ СН'!$H$19</f>
        <v>1054.50139971</v>
      </c>
    </row>
    <row r="110" spans="1:25" ht="15.5" x14ac:dyDescent="0.25">
      <c r="A110" s="35">
        <f t="shared" si="2"/>
        <v>43857</v>
      </c>
      <c r="B110" s="36">
        <f>SUMIFS(СВЦЭМ!$C$33:$C$776,СВЦЭМ!$A$33:$A$776,$A110,СВЦЭМ!$B$33:$B$776,B$83)+'СЕТ СН'!$H$9+СВЦЭМ!$D$10+'СЕТ СН'!$H$6-'СЕТ СН'!$H$19</f>
        <v>1077.22539168</v>
      </c>
      <c r="C110" s="36">
        <f>SUMIFS(СВЦЭМ!$C$33:$C$776,СВЦЭМ!$A$33:$A$776,$A110,СВЦЭМ!$B$33:$B$776,C$83)+'СЕТ СН'!$H$9+СВЦЭМ!$D$10+'СЕТ СН'!$H$6-'СЕТ СН'!$H$19</f>
        <v>1087.0229839900001</v>
      </c>
      <c r="D110" s="36">
        <f>SUMIFS(СВЦЭМ!$C$33:$C$776,СВЦЭМ!$A$33:$A$776,$A110,СВЦЭМ!$B$33:$B$776,D$83)+'СЕТ СН'!$H$9+СВЦЭМ!$D$10+'СЕТ СН'!$H$6-'СЕТ СН'!$H$19</f>
        <v>1100.86770761</v>
      </c>
      <c r="E110" s="36">
        <f>SUMIFS(СВЦЭМ!$C$33:$C$776,СВЦЭМ!$A$33:$A$776,$A110,СВЦЭМ!$B$33:$B$776,E$83)+'СЕТ СН'!$H$9+СВЦЭМ!$D$10+'СЕТ СН'!$H$6-'СЕТ СН'!$H$19</f>
        <v>1111.5441476399999</v>
      </c>
      <c r="F110" s="36">
        <f>SUMIFS(СВЦЭМ!$C$33:$C$776,СВЦЭМ!$A$33:$A$776,$A110,СВЦЭМ!$B$33:$B$776,F$83)+'СЕТ СН'!$H$9+СВЦЭМ!$D$10+'СЕТ СН'!$H$6-'СЕТ СН'!$H$19</f>
        <v>1107.1613551200001</v>
      </c>
      <c r="G110" s="36">
        <f>SUMIFS(СВЦЭМ!$C$33:$C$776,СВЦЭМ!$A$33:$A$776,$A110,СВЦЭМ!$B$33:$B$776,G$83)+'СЕТ СН'!$H$9+СВЦЭМ!$D$10+'СЕТ СН'!$H$6-'СЕТ СН'!$H$19</f>
        <v>1099.2831564400001</v>
      </c>
      <c r="H110" s="36">
        <f>SUMIFS(СВЦЭМ!$C$33:$C$776,СВЦЭМ!$A$33:$A$776,$A110,СВЦЭМ!$B$33:$B$776,H$83)+'СЕТ СН'!$H$9+СВЦЭМ!$D$10+'СЕТ СН'!$H$6-'СЕТ СН'!$H$19</f>
        <v>1058.5737043899999</v>
      </c>
      <c r="I110" s="36">
        <f>SUMIFS(СВЦЭМ!$C$33:$C$776,СВЦЭМ!$A$33:$A$776,$A110,СВЦЭМ!$B$33:$B$776,I$83)+'СЕТ СН'!$H$9+СВЦЭМ!$D$10+'СЕТ СН'!$H$6-'СЕТ СН'!$H$19</f>
        <v>1035.8802903000001</v>
      </c>
      <c r="J110" s="36">
        <f>SUMIFS(СВЦЭМ!$C$33:$C$776,СВЦЭМ!$A$33:$A$776,$A110,СВЦЭМ!$B$33:$B$776,J$83)+'СЕТ СН'!$H$9+СВЦЭМ!$D$10+'СЕТ СН'!$H$6-'СЕТ СН'!$H$19</f>
        <v>996.87788709999995</v>
      </c>
      <c r="K110" s="36">
        <f>SUMIFS(СВЦЭМ!$C$33:$C$776,СВЦЭМ!$A$33:$A$776,$A110,СВЦЭМ!$B$33:$B$776,K$83)+'СЕТ СН'!$H$9+СВЦЭМ!$D$10+'СЕТ СН'!$H$6-'СЕТ СН'!$H$19</f>
        <v>994.22181943999999</v>
      </c>
      <c r="L110" s="36">
        <f>SUMIFS(СВЦЭМ!$C$33:$C$776,СВЦЭМ!$A$33:$A$776,$A110,СВЦЭМ!$B$33:$B$776,L$83)+'СЕТ СН'!$H$9+СВЦЭМ!$D$10+'СЕТ СН'!$H$6-'СЕТ СН'!$H$19</f>
        <v>1006.3658771299999</v>
      </c>
      <c r="M110" s="36">
        <f>SUMIFS(СВЦЭМ!$C$33:$C$776,СВЦЭМ!$A$33:$A$776,$A110,СВЦЭМ!$B$33:$B$776,M$83)+'СЕТ СН'!$H$9+СВЦЭМ!$D$10+'СЕТ СН'!$H$6-'СЕТ СН'!$H$19</f>
        <v>1016.19288697</v>
      </c>
      <c r="N110" s="36">
        <f>SUMIFS(СВЦЭМ!$C$33:$C$776,СВЦЭМ!$A$33:$A$776,$A110,СВЦЭМ!$B$33:$B$776,N$83)+'СЕТ СН'!$H$9+СВЦЭМ!$D$10+'СЕТ СН'!$H$6-'СЕТ СН'!$H$19</f>
        <v>1036.55568898</v>
      </c>
      <c r="O110" s="36">
        <f>SUMIFS(СВЦЭМ!$C$33:$C$776,СВЦЭМ!$A$33:$A$776,$A110,СВЦЭМ!$B$33:$B$776,O$83)+'СЕТ СН'!$H$9+СВЦЭМ!$D$10+'СЕТ СН'!$H$6-'СЕТ СН'!$H$19</f>
        <v>1053.40921357</v>
      </c>
      <c r="P110" s="36">
        <f>SUMIFS(СВЦЭМ!$C$33:$C$776,СВЦЭМ!$A$33:$A$776,$A110,СВЦЭМ!$B$33:$B$776,P$83)+'СЕТ СН'!$H$9+СВЦЭМ!$D$10+'СЕТ СН'!$H$6-'СЕТ СН'!$H$19</f>
        <v>1075.41512584</v>
      </c>
      <c r="Q110" s="36">
        <f>SUMIFS(СВЦЭМ!$C$33:$C$776,СВЦЭМ!$A$33:$A$776,$A110,СВЦЭМ!$B$33:$B$776,Q$83)+'СЕТ СН'!$H$9+СВЦЭМ!$D$10+'СЕТ СН'!$H$6-'СЕТ СН'!$H$19</f>
        <v>1086.5230494</v>
      </c>
      <c r="R110" s="36">
        <f>SUMIFS(СВЦЭМ!$C$33:$C$776,СВЦЭМ!$A$33:$A$776,$A110,СВЦЭМ!$B$33:$B$776,R$83)+'СЕТ СН'!$H$9+СВЦЭМ!$D$10+'СЕТ СН'!$H$6-'СЕТ СН'!$H$19</f>
        <v>1085.1262808900001</v>
      </c>
      <c r="S110" s="36">
        <f>SUMIFS(СВЦЭМ!$C$33:$C$776,СВЦЭМ!$A$33:$A$776,$A110,СВЦЭМ!$B$33:$B$776,S$83)+'СЕТ СН'!$H$9+СВЦЭМ!$D$10+'СЕТ СН'!$H$6-'СЕТ СН'!$H$19</f>
        <v>1065.0548497299999</v>
      </c>
      <c r="T110" s="36">
        <f>SUMIFS(СВЦЭМ!$C$33:$C$776,СВЦЭМ!$A$33:$A$776,$A110,СВЦЭМ!$B$33:$B$776,T$83)+'СЕТ СН'!$H$9+СВЦЭМ!$D$10+'СЕТ СН'!$H$6-'СЕТ СН'!$H$19</f>
        <v>1035.8837424399999</v>
      </c>
      <c r="U110" s="36">
        <f>SUMIFS(СВЦЭМ!$C$33:$C$776,СВЦЭМ!$A$33:$A$776,$A110,СВЦЭМ!$B$33:$B$776,U$83)+'СЕТ СН'!$H$9+СВЦЭМ!$D$10+'СЕТ СН'!$H$6-'СЕТ СН'!$H$19</f>
        <v>1053.2325898500001</v>
      </c>
      <c r="V110" s="36">
        <f>SUMIFS(СВЦЭМ!$C$33:$C$776,СВЦЭМ!$A$33:$A$776,$A110,СВЦЭМ!$B$33:$B$776,V$83)+'СЕТ СН'!$H$9+СВЦЭМ!$D$10+'СЕТ СН'!$H$6-'СЕТ СН'!$H$19</f>
        <v>1050.3449337</v>
      </c>
      <c r="W110" s="36">
        <f>SUMIFS(СВЦЭМ!$C$33:$C$776,СВЦЭМ!$A$33:$A$776,$A110,СВЦЭМ!$B$33:$B$776,W$83)+'СЕТ СН'!$H$9+СВЦЭМ!$D$10+'СЕТ СН'!$H$6-'СЕТ СН'!$H$19</f>
        <v>1060.8773442500001</v>
      </c>
      <c r="X110" s="36">
        <f>SUMIFS(СВЦЭМ!$C$33:$C$776,СВЦЭМ!$A$33:$A$776,$A110,СВЦЭМ!$B$33:$B$776,X$83)+'СЕТ СН'!$H$9+СВЦЭМ!$D$10+'СЕТ СН'!$H$6-'СЕТ СН'!$H$19</f>
        <v>1066.7802984099999</v>
      </c>
      <c r="Y110" s="36">
        <f>SUMIFS(СВЦЭМ!$C$33:$C$776,СВЦЭМ!$A$33:$A$776,$A110,СВЦЭМ!$B$33:$B$776,Y$83)+'СЕТ СН'!$H$9+СВЦЭМ!$D$10+'СЕТ СН'!$H$6-'СЕТ СН'!$H$19</f>
        <v>1081.94480155</v>
      </c>
    </row>
    <row r="111" spans="1:25" ht="15.5" x14ac:dyDescent="0.25">
      <c r="A111" s="35">
        <f t="shared" si="2"/>
        <v>43858</v>
      </c>
      <c r="B111" s="36">
        <f>SUMIFS(СВЦЭМ!$C$33:$C$776,СВЦЭМ!$A$33:$A$776,$A111,СВЦЭМ!$B$33:$B$776,B$83)+'СЕТ СН'!$H$9+СВЦЭМ!$D$10+'СЕТ СН'!$H$6-'СЕТ СН'!$H$19</f>
        <v>1032.9423677899999</v>
      </c>
      <c r="C111" s="36">
        <f>SUMIFS(СВЦЭМ!$C$33:$C$776,СВЦЭМ!$A$33:$A$776,$A111,СВЦЭМ!$B$33:$B$776,C$83)+'СЕТ СН'!$H$9+СВЦЭМ!$D$10+'СЕТ СН'!$H$6-'СЕТ СН'!$H$19</f>
        <v>1064.6567608999999</v>
      </c>
      <c r="D111" s="36">
        <f>SUMIFS(СВЦЭМ!$C$33:$C$776,СВЦЭМ!$A$33:$A$776,$A111,СВЦЭМ!$B$33:$B$776,D$83)+'СЕТ СН'!$H$9+СВЦЭМ!$D$10+'СЕТ СН'!$H$6-'СЕТ СН'!$H$19</f>
        <v>1082.94103406</v>
      </c>
      <c r="E111" s="36">
        <f>SUMIFS(СВЦЭМ!$C$33:$C$776,СВЦЭМ!$A$33:$A$776,$A111,СВЦЭМ!$B$33:$B$776,E$83)+'СЕТ СН'!$H$9+СВЦЭМ!$D$10+'СЕТ СН'!$H$6-'СЕТ СН'!$H$19</f>
        <v>1083.3255345800001</v>
      </c>
      <c r="F111" s="36">
        <f>SUMIFS(СВЦЭМ!$C$33:$C$776,СВЦЭМ!$A$33:$A$776,$A111,СВЦЭМ!$B$33:$B$776,F$83)+'СЕТ СН'!$H$9+СВЦЭМ!$D$10+'СЕТ СН'!$H$6-'СЕТ СН'!$H$19</f>
        <v>1087.35707903</v>
      </c>
      <c r="G111" s="36">
        <f>SUMIFS(СВЦЭМ!$C$33:$C$776,СВЦЭМ!$A$33:$A$776,$A111,СВЦЭМ!$B$33:$B$776,G$83)+'СЕТ СН'!$H$9+СВЦЭМ!$D$10+'СЕТ СН'!$H$6-'СЕТ СН'!$H$19</f>
        <v>1069.9460019400001</v>
      </c>
      <c r="H111" s="36">
        <f>SUMIFS(СВЦЭМ!$C$33:$C$776,СВЦЭМ!$A$33:$A$776,$A111,СВЦЭМ!$B$33:$B$776,H$83)+'СЕТ СН'!$H$9+СВЦЭМ!$D$10+'СЕТ СН'!$H$6-'СЕТ СН'!$H$19</f>
        <v>1039.9633801</v>
      </c>
      <c r="I111" s="36">
        <f>SUMIFS(СВЦЭМ!$C$33:$C$776,СВЦЭМ!$A$33:$A$776,$A111,СВЦЭМ!$B$33:$B$776,I$83)+'СЕТ СН'!$H$9+СВЦЭМ!$D$10+'СЕТ СН'!$H$6-'СЕТ СН'!$H$19</f>
        <v>997.69990862999998</v>
      </c>
      <c r="J111" s="36">
        <f>SUMIFS(СВЦЭМ!$C$33:$C$776,СВЦЭМ!$A$33:$A$776,$A111,СВЦЭМ!$B$33:$B$776,J$83)+'СЕТ СН'!$H$9+СВЦЭМ!$D$10+'СЕТ СН'!$H$6-'СЕТ СН'!$H$19</f>
        <v>983.39165789000003</v>
      </c>
      <c r="K111" s="36">
        <f>SUMIFS(СВЦЭМ!$C$33:$C$776,СВЦЭМ!$A$33:$A$776,$A111,СВЦЭМ!$B$33:$B$776,K$83)+'СЕТ СН'!$H$9+СВЦЭМ!$D$10+'СЕТ СН'!$H$6-'СЕТ СН'!$H$19</f>
        <v>972.73630221999997</v>
      </c>
      <c r="L111" s="36">
        <f>SUMIFS(СВЦЭМ!$C$33:$C$776,СВЦЭМ!$A$33:$A$776,$A111,СВЦЭМ!$B$33:$B$776,L$83)+'СЕТ СН'!$H$9+СВЦЭМ!$D$10+'СЕТ СН'!$H$6-'СЕТ СН'!$H$19</f>
        <v>966.34613540000009</v>
      </c>
      <c r="M111" s="36">
        <f>SUMIFS(СВЦЭМ!$C$33:$C$776,СВЦЭМ!$A$33:$A$776,$A111,СВЦЭМ!$B$33:$B$776,M$83)+'СЕТ СН'!$H$9+СВЦЭМ!$D$10+'СЕТ СН'!$H$6-'СЕТ СН'!$H$19</f>
        <v>997.96271051000008</v>
      </c>
      <c r="N111" s="36">
        <f>SUMIFS(СВЦЭМ!$C$33:$C$776,СВЦЭМ!$A$33:$A$776,$A111,СВЦЭМ!$B$33:$B$776,N$83)+'СЕТ СН'!$H$9+СВЦЭМ!$D$10+'СЕТ СН'!$H$6-'СЕТ СН'!$H$19</f>
        <v>1022.08365037</v>
      </c>
      <c r="O111" s="36">
        <f>SUMIFS(СВЦЭМ!$C$33:$C$776,СВЦЭМ!$A$33:$A$776,$A111,СВЦЭМ!$B$33:$B$776,O$83)+'СЕТ СН'!$H$9+СВЦЭМ!$D$10+'СЕТ СН'!$H$6-'СЕТ СН'!$H$19</f>
        <v>1011.6917773</v>
      </c>
      <c r="P111" s="36">
        <f>SUMIFS(СВЦЭМ!$C$33:$C$776,СВЦЭМ!$A$33:$A$776,$A111,СВЦЭМ!$B$33:$B$776,P$83)+'СЕТ СН'!$H$9+СВЦЭМ!$D$10+'СЕТ СН'!$H$6-'СЕТ СН'!$H$19</f>
        <v>1028.4529489700001</v>
      </c>
      <c r="Q111" s="36">
        <f>SUMIFS(СВЦЭМ!$C$33:$C$776,СВЦЭМ!$A$33:$A$776,$A111,СВЦЭМ!$B$33:$B$776,Q$83)+'СЕТ СН'!$H$9+СВЦЭМ!$D$10+'СЕТ СН'!$H$6-'СЕТ СН'!$H$19</f>
        <v>1039.28752048</v>
      </c>
      <c r="R111" s="36">
        <f>SUMIFS(СВЦЭМ!$C$33:$C$776,СВЦЭМ!$A$33:$A$776,$A111,СВЦЭМ!$B$33:$B$776,R$83)+'СЕТ СН'!$H$9+СВЦЭМ!$D$10+'СЕТ СН'!$H$6-'СЕТ СН'!$H$19</f>
        <v>1036.8342084599999</v>
      </c>
      <c r="S111" s="36">
        <f>SUMIFS(СВЦЭМ!$C$33:$C$776,СВЦЭМ!$A$33:$A$776,$A111,СВЦЭМ!$B$33:$B$776,S$83)+'СЕТ СН'!$H$9+СВЦЭМ!$D$10+'СЕТ СН'!$H$6-'СЕТ СН'!$H$19</f>
        <v>1023.09570196</v>
      </c>
      <c r="T111" s="36">
        <f>SUMIFS(СВЦЭМ!$C$33:$C$776,СВЦЭМ!$A$33:$A$776,$A111,СВЦЭМ!$B$33:$B$776,T$83)+'СЕТ СН'!$H$9+СВЦЭМ!$D$10+'СЕТ СН'!$H$6-'СЕТ СН'!$H$19</f>
        <v>1005.60995723</v>
      </c>
      <c r="U111" s="36">
        <f>SUMIFS(СВЦЭМ!$C$33:$C$776,СВЦЭМ!$A$33:$A$776,$A111,СВЦЭМ!$B$33:$B$776,U$83)+'СЕТ СН'!$H$9+СВЦЭМ!$D$10+'СЕТ СН'!$H$6-'СЕТ СН'!$H$19</f>
        <v>1001.37978049</v>
      </c>
      <c r="V111" s="36">
        <f>SUMIFS(СВЦЭМ!$C$33:$C$776,СВЦЭМ!$A$33:$A$776,$A111,СВЦЭМ!$B$33:$B$776,V$83)+'СЕТ СН'!$H$9+СВЦЭМ!$D$10+'СЕТ СН'!$H$6-'СЕТ СН'!$H$19</f>
        <v>1007.729521</v>
      </c>
      <c r="W111" s="36">
        <f>SUMIFS(СВЦЭМ!$C$33:$C$776,СВЦЭМ!$A$33:$A$776,$A111,СВЦЭМ!$B$33:$B$776,W$83)+'СЕТ СН'!$H$9+СВЦЭМ!$D$10+'СЕТ СН'!$H$6-'СЕТ СН'!$H$19</f>
        <v>1014.96965462</v>
      </c>
      <c r="X111" s="36">
        <f>SUMIFS(СВЦЭМ!$C$33:$C$776,СВЦЭМ!$A$33:$A$776,$A111,СВЦЭМ!$B$33:$B$776,X$83)+'СЕТ СН'!$H$9+СВЦЭМ!$D$10+'СЕТ СН'!$H$6-'СЕТ СН'!$H$19</f>
        <v>1023.56539107</v>
      </c>
      <c r="Y111" s="36">
        <f>SUMIFS(СВЦЭМ!$C$33:$C$776,СВЦЭМ!$A$33:$A$776,$A111,СВЦЭМ!$B$33:$B$776,Y$83)+'СЕТ СН'!$H$9+СВЦЭМ!$D$10+'СЕТ СН'!$H$6-'СЕТ СН'!$H$19</f>
        <v>1048.5665113</v>
      </c>
    </row>
    <row r="112" spans="1:25" ht="15.5" x14ac:dyDescent="0.25">
      <c r="A112" s="35">
        <f t="shared" si="2"/>
        <v>43859</v>
      </c>
      <c r="B112" s="36">
        <f>SUMIFS(СВЦЭМ!$C$33:$C$776,СВЦЭМ!$A$33:$A$776,$A112,СВЦЭМ!$B$33:$B$776,B$83)+'СЕТ СН'!$H$9+СВЦЭМ!$D$10+'СЕТ СН'!$H$6-'СЕТ СН'!$H$19</f>
        <v>1087.5752227799999</v>
      </c>
      <c r="C112" s="36">
        <f>SUMIFS(СВЦЭМ!$C$33:$C$776,СВЦЭМ!$A$33:$A$776,$A112,СВЦЭМ!$B$33:$B$776,C$83)+'СЕТ СН'!$H$9+СВЦЭМ!$D$10+'СЕТ СН'!$H$6-'СЕТ СН'!$H$19</f>
        <v>1110.92420868</v>
      </c>
      <c r="D112" s="36">
        <f>SUMIFS(СВЦЭМ!$C$33:$C$776,СВЦЭМ!$A$33:$A$776,$A112,СВЦЭМ!$B$33:$B$776,D$83)+'СЕТ СН'!$H$9+СВЦЭМ!$D$10+'СЕТ СН'!$H$6-'СЕТ СН'!$H$19</f>
        <v>1112.71082598</v>
      </c>
      <c r="E112" s="36">
        <f>SUMIFS(СВЦЭМ!$C$33:$C$776,СВЦЭМ!$A$33:$A$776,$A112,СВЦЭМ!$B$33:$B$776,E$83)+'СЕТ СН'!$H$9+СВЦЭМ!$D$10+'СЕТ СН'!$H$6-'СЕТ СН'!$H$19</f>
        <v>1123.2478475799999</v>
      </c>
      <c r="F112" s="36">
        <f>SUMIFS(СВЦЭМ!$C$33:$C$776,СВЦЭМ!$A$33:$A$776,$A112,СВЦЭМ!$B$33:$B$776,F$83)+'СЕТ СН'!$H$9+СВЦЭМ!$D$10+'СЕТ СН'!$H$6-'СЕТ СН'!$H$19</f>
        <v>1134.79194757</v>
      </c>
      <c r="G112" s="36">
        <f>SUMIFS(СВЦЭМ!$C$33:$C$776,СВЦЭМ!$A$33:$A$776,$A112,СВЦЭМ!$B$33:$B$776,G$83)+'СЕТ СН'!$H$9+СВЦЭМ!$D$10+'СЕТ СН'!$H$6-'СЕТ СН'!$H$19</f>
        <v>1116.51243099</v>
      </c>
      <c r="H112" s="36">
        <f>SUMIFS(СВЦЭМ!$C$33:$C$776,СВЦЭМ!$A$33:$A$776,$A112,СВЦЭМ!$B$33:$B$776,H$83)+'СЕТ СН'!$H$9+СВЦЭМ!$D$10+'СЕТ СН'!$H$6-'СЕТ СН'!$H$19</f>
        <v>1079.02394738</v>
      </c>
      <c r="I112" s="36">
        <f>SUMIFS(СВЦЭМ!$C$33:$C$776,СВЦЭМ!$A$33:$A$776,$A112,СВЦЭМ!$B$33:$B$776,I$83)+'СЕТ СН'!$H$9+СВЦЭМ!$D$10+'СЕТ СН'!$H$6-'СЕТ СН'!$H$19</f>
        <v>1049.3949720400001</v>
      </c>
      <c r="J112" s="36">
        <f>SUMIFS(СВЦЭМ!$C$33:$C$776,СВЦЭМ!$A$33:$A$776,$A112,СВЦЭМ!$B$33:$B$776,J$83)+'СЕТ СН'!$H$9+СВЦЭМ!$D$10+'СЕТ СН'!$H$6-'СЕТ СН'!$H$19</f>
        <v>1019.3727379499999</v>
      </c>
      <c r="K112" s="36">
        <f>SUMIFS(СВЦЭМ!$C$33:$C$776,СВЦЭМ!$A$33:$A$776,$A112,СВЦЭМ!$B$33:$B$776,K$83)+'СЕТ СН'!$H$9+СВЦЭМ!$D$10+'СЕТ СН'!$H$6-'СЕТ СН'!$H$19</f>
        <v>1006.3616628299999</v>
      </c>
      <c r="L112" s="36">
        <f>SUMIFS(СВЦЭМ!$C$33:$C$776,СВЦЭМ!$A$33:$A$776,$A112,СВЦЭМ!$B$33:$B$776,L$83)+'СЕТ СН'!$H$9+СВЦЭМ!$D$10+'СЕТ СН'!$H$6-'СЕТ СН'!$H$19</f>
        <v>989.21394115999988</v>
      </c>
      <c r="M112" s="36">
        <f>SUMIFS(СВЦЭМ!$C$33:$C$776,СВЦЭМ!$A$33:$A$776,$A112,СВЦЭМ!$B$33:$B$776,M$83)+'СЕТ СН'!$H$9+СВЦЭМ!$D$10+'СЕТ СН'!$H$6-'СЕТ СН'!$H$19</f>
        <v>998.06439060999992</v>
      </c>
      <c r="N112" s="36">
        <f>SUMIFS(СВЦЭМ!$C$33:$C$776,СВЦЭМ!$A$33:$A$776,$A112,СВЦЭМ!$B$33:$B$776,N$83)+'СЕТ СН'!$H$9+СВЦЭМ!$D$10+'СЕТ СН'!$H$6-'СЕТ СН'!$H$19</f>
        <v>1019.5972976799999</v>
      </c>
      <c r="O112" s="36">
        <f>SUMIFS(СВЦЭМ!$C$33:$C$776,СВЦЭМ!$A$33:$A$776,$A112,СВЦЭМ!$B$33:$B$776,O$83)+'СЕТ СН'!$H$9+СВЦЭМ!$D$10+'СЕТ СН'!$H$6-'СЕТ СН'!$H$19</f>
        <v>1033.97520257</v>
      </c>
      <c r="P112" s="36">
        <f>SUMIFS(СВЦЭМ!$C$33:$C$776,СВЦЭМ!$A$33:$A$776,$A112,СВЦЭМ!$B$33:$B$776,P$83)+'СЕТ СН'!$H$9+СВЦЭМ!$D$10+'СЕТ СН'!$H$6-'СЕТ СН'!$H$19</f>
        <v>1064.0245053799999</v>
      </c>
      <c r="Q112" s="36">
        <f>SUMIFS(СВЦЭМ!$C$33:$C$776,СВЦЭМ!$A$33:$A$776,$A112,СВЦЭМ!$B$33:$B$776,Q$83)+'СЕТ СН'!$H$9+СВЦЭМ!$D$10+'СЕТ СН'!$H$6-'СЕТ СН'!$H$19</f>
        <v>1082.6659973799999</v>
      </c>
      <c r="R112" s="36">
        <f>SUMIFS(СВЦЭМ!$C$33:$C$776,СВЦЭМ!$A$33:$A$776,$A112,СВЦЭМ!$B$33:$B$776,R$83)+'СЕТ СН'!$H$9+СВЦЭМ!$D$10+'СЕТ СН'!$H$6-'СЕТ СН'!$H$19</f>
        <v>1068.83457877</v>
      </c>
      <c r="S112" s="36">
        <f>SUMIFS(СВЦЭМ!$C$33:$C$776,СВЦЭМ!$A$33:$A$776,$A112,СВЦЭМ!$B$33:$B$776,S$83)+'СЕТ СН'!$H$9+СВЦЭМ!$D$10+'СЕТ СН'!$H$6-'СЕТ СН'!$H$19</f>
        <v>1052.33553923</v>
      </c>
      <c r="T112" s="36">
        <f>SUMIFS(СВЦЭМ!$C$33:$C$776,СВЦЭМ!$A$33:$A$776,$A112,СВЦЭМ!$B$33:$B$776,T$83)+'СЕТ СН'!$H$9+СВЦЭМ!$D$10+'СЕТ СН'!$H$6-'СЕТ СН'!$H$19</f>
        <v>1030.6688342299999</v>
      </c>
      <c r="U112" s="36">
        <f>SUMIFS(СВЦЭМ!$C$33:$C$776,СВЦЭМ!$A$33:$A$776,$A112,СВЦЭМ!$B$33:$B$776,U$83)+'СЕТ СН'!$H$9+СВЦЭМ!$D$10+'СЕТ СН'!$H$6-'СЕТ СН'!$H$19</f>
        <v>1030.20523441</v>
      </c>
      <c r="V112" s="36">
        <f>SUMIFS(СВЦЭМ!$C$33:$C$776,СВЦЭМ!$A$33:$A$776,$A112,СВЦЭМ!$B$33:$B$776,V$83)+'СЕТ СН'!$H$9+СВЦЭМ!$D$10+'СЕТ СН'!$H$6-'СЕТ СН'!$H$19</f>
        <v>1021.2107357899999</v>
      </c>
      <c r="W112" s="36">
        <f>SUMIFS(СВЦЭМ!$C$33:$C$776,СВЦЭМ!$A$33:$A$776,$A112,СВЦЭМ!$B$33:$B$776,W$83)+'СЕТ СН'!$H$9+СВЦЭМ!$D$10+'СЕТ СН'!$H$6-'СЕТ СН'!$H$19</f>
        <v>1050.32820395</v>
      </c>
      <c r="X112" s="36">
        <f>SUMIFS(СВЦЭМ!$C$33:$C$776,СВЦЭМ!$A$33:$A$776,$A112,СВЦЭМ!$B$33:$B$776,X$83)+'СЕТ СН'!$H$9+СВЦЭМ!$D$10+'СЕТ СН'!$H$6-'СЕТ СН'!$H$19</f>
        <v>1035.67500956</v>
      </c>
      <c r="Y112" s="36">
        <f>SUMIFS(СВЦЭМ!$C$33:$C$776,СВЦЭМ!$A$33:$A$776,$A112,СВЦЭМ!$B$33:$B$776,Y$83)+'СЕТ СН'!$H$9+СВЦЭМ!$D$10+'СЕТ СН'!$H$6-'СЕТ СН'!$H$19</f>
        <v>1069.08552442</v>
      </c>
    </row>
    <row r="113" spans="1:27" ht="15.5" x14ac:dyDescent="0.25">
      <c r="A113" s="35">
        <f t="shared" si="2"/>
        <v>43860</v>
      </c>
      <c r="B113" s="36">
        <f>SUMIFS(СВЦЭМ!$C$33:$C$776,СВЦЭМ!$A$33:$A$776,$A113,СВЦЭМ!$B$33:$B$776,B$83)+'СЕТ СН'!$H$9+СВЦЭМ!$D$10+'СЕТ СН'!$H$6-'СЕТ СН'!$H$19</f>
        <v>1085.1872126599999</v>
      </c>
      <c r="C113" s="36">
        <f>SUMIFS(СВЦЭМ!$C$33:$C$776,СВЦЭМ!$A$33:$A$776,$A113,СВЦЭМ!$B$33:$B$776,C$83)+'СЕТ СН'!$H$9+СВЦЭМ!$D$10+'СЕТ СН'!$H$6-'СЕТ СН'!$H$19</f>
        <v>1107.1438848800001</v>
      </c>
      <c r="D113" s="36">
        <f>SUMIFS(СВЦЭМ!$C$33:$C$776,СВЦЭМ!$A$33:$A$776,$A113,СВЦЭМ!$B$33:$B$776,D$83)+'СЕТ СН'!$H$9+СВЦЭМ!$D$10+'СЕТ СН'!$H$6-'СЕТ СН'!$H$19</f>
        <v>1114.0091780800001</v>
      </c>
      <c r="E113" s="36">
        <f>SUMIFS(СВЦЭМ!$C$33:$C$776,СВЦЭМ!$A$33:$A$776,$A113,СВЦЭМ!$B$33:$B$776,E$83)+'СЕТ СН'!$H$9+СВЦЭМ!$D$10+'СЕТ СН'!$H$6-'СЕТ СН'!$H$19</f>
        <v>1116.2523667799999</v>
      </c>
      <c r="F113" s="36">
        <f>SUMIFS(СВЦЭМ!$C$33:$C$776,СВЦЭМ!$A$33:$A$776,$A113,СВЦЭМ!$B$33:$B$776,F$83)+'СЕТ СН'!$H$9+СВЦЭМ!$D$10+'СЕТ СН'!$H$6-'СЕТ СН'!$H$19</f>
        <v>1104.18478422</v>
      </c>
      <c r="G113" s="36">
        <f>SUMIFS(СВЦЭМ!$C$33:$C$776,СВЦЭМ!$A$33:$A$776,$A113,СВЦЭМ!$B$33:$B$776,G$83)+'СЕТ СН'!$H$9+СВЦЭМ!$D$10+'СЕТ СН'!$H$6-'СЕТ СН'!$H$19</f>
        <v>1091.78210943</v>
      </c>
      <c r="H113" s="36">
        <f>SUMIFS(СВЦЭМ!$C$33:$C$776,СВЦЭМ!$A$33:$A$776,$A113,СВЦЭМ!$B$33:$B$776,H$83)+'СЕТ СН'!$H$9+СВЦЭМ!$D$10+'СЕТ СН'!$H$6-'СЕТ СН'!$H$19</f>
        <v>1059.4188394</v>
      </c>
      <c r="I113" s="36">
        <f>SUMIFS(СВЦЭМ!$C$33:$C$776,СВЦЭМ!$A$33:$A$776,$A113,СВЦЭМ!$B$33:$B$776,I$83)+'СЕТ СН'!$H$9+СВЦЭМ!$D$10+'СЕТ СН'!$H$6-'СЕТ СН'!$H$19</f>
        <v>1030.4077456800001</v>
      </c>
      <c r="J113" s="36">
        <f>SUMIFS(СВЦЭМ!$C$33:$C$776,СВЦЭМ!$A$33:$A$776,$A113,СВЦЭМ!$B$33:$B$776,J$83)+'СЕТ СН'!$H$9+СВЦЭМ!$D$10+'СЕТ СН'!$H$6-'СЕТ СН'!$H$19</f>
        <v>1001.4758919199999</v>
      </c>
      <c r="K113" s="36">
        <f>SUMIFS(СВЦЭМ!$C$33:$C$776,СВЦЭМ!$A$33:$A$776,$A113,СВЦЭМ!$B$33:$B$776,K$83)+'СЕТ СН'!$H$9+СВЦЭМ!$D$10+'СЕТ СН'!$H$6-'СЕТ СН'!$H$19</f>
        <v>982.78780417999997</v>
      </c>
      <c r="L113" s="36">
        <f>SUMIFS(СВЦЭМ!$C$33:$C$776,СВЦЭМ!$A$33:$A$776,$A113,СВЦЭМ!$B$33:$B$776,L$83)+'СЕТ СН'!$H$9+СВЦЭМ!$D$10+'СЕТ СН'!$H$6-'СЕТ СН'!$H$19</f>
        <v>984.44223910000005</v>
      </c>
      <c r="M113" s="36">
        <f>SUMIFS(СВЦЭМ!$C$33:$C$776,СВЦЭМ!$A$33:$A$776,$A113,СВЦЭМ!$B$33:$B$776,M$83)+'СЕТ СН'!$H$9+СВЦЭМ!$D$10+'СЕТ СН'!$H$6-'СЕТ СН'!$H$19</f>
        <v>997.32964865999998</v>
      </c>
      <c r="N113" s="36">
        <f>SUMIFS(СВЦЭМ!$C$33:$C$776,СВЦЭМ!$A$33:$A$776,$A113,СВЦЭМ!$B$33:$B$776,N$83)+'СЕТ СН'!$H$9+СВЦЭМ!$D$10+'СЕТ СН'!$H$6-'СЕТ СН'!$H$19</f>
        <v>1023.7733233700001</v>
      </c>
      <c r="O113" s="36">
        <f>SUMIFS(СВЦЭМ!$C$33:$C$776,СВЦЭМ!$A$33:$A$776,$A113,СВЦЭМ!$B$33:$B$776,O$83)+'СЕТ СН'!$H$9+СВЦЭМ!$D$10+'СЕТ СН'!$H$6-'СЕТ СН'!$H$19</f>
        <v>1040.3939053199999</v>
      </c>
      <c r="P113" s="36">
        <f>SUMIFS(СВЦЭМ!$C$33:$C$776,СВЦЭМ!$A$33:$A$776,$A113,СВЦЭМ!$B$33:$B$776,P$83)+'СЕТ СН'!$H$9+СВЦЭМ!$D$10+'СЕТ СН'!$H$6-'СЕТ СН'!$H$19</f>
        <v>1074.9489260299999</v>
      </c>
      <c r="Q113" s="36">
        <f>SUMIFS(СВЦЭМ!$C$33:$C$776,СВЦЭМ!$A$33:$A$776,$A113,СВЦЭМ!$B$33:$B$776,Q$83)+'СЕТ СН'!$H$9+СВЦЭМ!$D$10+'СЕТ СН'!$H$6-'СЕТ СН'!$H$19</f>
        <v>1092.92672885</v>
      </c>
      <c r="R113" s="36">
        <f>SUMIFS(СВЦЭМ!$C$33:$C$776,СВЦЭМ!$A$33:$A$776,$A113,СВЦЭМ!$B$33:$B$776,R$83)+'СЕТ СН'!$H$9+СВЦЭМ!$D$10+'СЕТ СН'!$H$6-'СЕТ СН'!$H$19</f>
        <v>1070.1081084499999</v>
      </c>
      <c r="S113" s="36">
        <f>SUMIFS(СВЦЭМ!$C$33:$C$776,СВЦЭМ!$A$33:$A$776,$A113,СВЦЭМ!$B$33:$B$776,S$83)+'СЕТ СН'!$H$9+СВЦЭМ!$D$10+'СЕТ СН'!$H$6-'СЕТ СН'!$H$19</f>
        <v>1024.6169417999999</v>
      </c>
      <c r="T113" s="36">
        <f>SUMIFS(СВЦЭМ!$C$33:$C$776,СВЦЭМ!$A$33:$A$776,$A113,СВЦЭМ!$B$33:$B$776,T$83)+'СЕТ СН'!$H$9+СВЦЭМ!$D$10+'СЕТ СН'!$H$6-'СЕТ СН'!$H$19</f>
        <v>1004.02518575</v>
      </c>
      <c r="U113" s="36">
        <f>SUMIFS(СВЦЭМ!$C$33:$C$776,СВЦЭМ!$A$33:$A$776,$A113,СВЦЭМ!$B$33:$B$776,U$83)+'СЕТ СН'!$H$9+СВЦЭМ!$D$10+'СЕТ СН'!$H$6-'СЕТ СН'!$H$19</f>
        <v>1013.10913013</v>
      </c>
      <c r="V113" s="36">
        <f>SUMIFS(СВЦЭМ!$C$33:$C$776,СВЦЭМ!$A$33:$A$776,$A113,СВЦЭМ!$B$33:$B$776,V$83)+'СЕТ СН'!$H$9+СВЦЭМ!$D$10+'СЕТ СН'!$H$6-'СЕТ СН'!$H$19</f>
        <v>1005.2791199599999</v>
      </c>
      <c r="W113" s="36">
        <f>SUMIFS(СВЦЭМ!$C$33:$C$776,СВЦЭМ!$A$33:$A$776,$A113,СВЦЭМ!$B$33:$B$776,W$83)+'СЕТ СН'!$H$9+СВЦЭМ!$D$10+'СЕТ СН'!$H$6-'СЕТ СН'!$H$19</f>
        <v>1012.72406684</v>
      </c>
      <c r="X113" s="36">
        <f>SUMIFS(СВЦЭМ!$C$33:$C$776,СВЦЭМ!$A$33:$A$776,$A113,СВЦЭМ!$B$33:$B$776,X$83)+'СЕТ СН'!$H$9+СВЦЭМ!$D$10+'СЕТ СН'!$H$6-'СЕТ СН'!$H$19</f>
        <v>1013.31816925</v>
      </c>
      <c r="Y113" s="36">
        <f>SUMIFS(СВЦЭМ!$C$33:$C$776,СВЦЭМ!$A$33:$A$776,$A113,СВЦЭМ!$B$33:$B$776,Y$83)+'СЕТ СН'!$H$9+СВЦЭМ!$D$10+'СЕТ СН'!$H$6-'СЕТ СН'!$H$19</f>
        <v>1015.24539669</v>
      </c>
      <c r="AA113" s="37"/>
    </row>
    <row r="114" spans="1:27" ht="15.5" x14ac:dyDescent="0.25">
      <c r="A114" s="35">
        <f t="shared" si="2"/>
        <v>43861</v>
      </c>
      <c r="B114" s="36">
        <f>SUMIFS(СВЦЭМ!$C$33:$C$776,СВЦЭМ!$A$33:$A$776,$A114,СВЦЭМ!$B$33:$B$776,B$83)+'СЕТ СН'!$H$9+СВЦЭМ!$D$10+'СЕТ СН'!$H$6-'СЕТ СН'!$H$19</f>
        <v>1049.4734152599999</v>
      </c>
      <c r="C114" s="36">
        <f>SUMIFS(СВЦЭМ!$C$33:$C$776,СВЦЭМ!$A$33:$A$776,$A114,СВЦЭМ!$B$33:$B$776,C$83)+'СЕТ СН'!$H$9+СВЦЭМ!$D$10+'СЕТ СН'!$H$6-'СЕТ СН'!$H$19</f>
        <v>1075.54128962</v>
      </c>
      <c r="D114" s="36">
        <f>SUMIFS(СВЦЭМ!$C$33:$C$776,СВЦЭМ!$A$33:$A$776,$A114,СВЦЭМ!$B$33:$B$776,D$83)+'СЕТ СН'!$H$9+СВЦЭМ!$D$10+'СЕТ СН'!$H$6-'СЕТ СН'!$H$19</f>
        <v>1090.4792858200001</v>
      </c>
      <c r="E114" s="36">
        <f>SUMIFS(СВЦЭМ!$C$33:$C$776,СВЦЭМ!$A$33:$A$776,$A114,СВЦЭМ!$B$33:$B$776,E$83)+'СЕТ СН'!$H$9+СВЦЭМ!$D$10+'СЕТ СН'!$H$6-'СЕТ СН'!$H$19</f>
        <v>1099.42747087</v>
      </c>
      <c r="F114" s="36">
        <f>SUMIFS(СВЦЭМ!$C$33:$C$776,СВЦЭМ!$A$33:$A$776,$A114,СВЦЭМ!$B$33:$B$776,F$83)+'СЕТ СН'!$H$9+СВЦЭМ!$D$10+'СЕТ СН'!$H$6-'СЕТ СН'!$H$19</f>
        <v>1083.12676661</v>
      </c>
      <c r="G114" s="36">
        <f>SUMIFS(СВЦЭМ!$C$33:$C$776,СВЦЭМ!$A$33:$A$776,$A114,СВЦЭМ!$B$33:$B$776,G$83)+'СЕТ СН'!$H$9+СВЦЭМ!$D$10+'СЕТ СН'!$H$6-'СЕТ СН'!$H$19</f>
        <v>1058.7756109100001</v>
      </c>
      <c r="H114" s="36">
        <f>SUMIFS(СВЦЭМ!$C$33:$C$776,СВЦЭМ!$A$33:$A$776,$A114,СВЦЭМ!$B$33:$B$776,H$83)+'СЕТ СН'!$H$9+СВЦЭМ!$D$10+'СЕТ СН'!$H$6-'СЕТ СН'!$H$19</f>
        <v>1036.7633546100001</v>
      </c>
      <c r="I114" s="36">
        <f>SUMIFS(СВЦЭМ!$C$33:$C$776,СВЦЭМ!$A$33:$A$776,$A114,СВЦЭМ!$B$33:$B$776,I$83)+'СЕТ СН'!$H$9+СВЦЭМ!$D$10+'СЕТ СН'!$H$6-'СЕТ СН'!$H$19</f>
        <v>1028.21485239</v>
      </c>
      <c r="J114" s="36">
        <f>SUMIFS(СВЦЭМ!$C$33:$C$776,СВЦЭМ!$A$33:$A$776,$A114,СВЦЭМ!$B$33:$B$776,J$83)+'СЕТ СН'!$H$9+СВЦЭМ!$D$10+'СЕТ СН'!$H$6-'СЕТ СН'!$H$19</f>
        <v>1005.36943999</v>
      </c>
      <c r="K114" s="36">
        <f>SUMIFS(СВЦЭМ!$C$33:$C$776,СВЦЭМ!$A$33:$A$776,$A114,СВЦЭМ!$B$33:$B$776,K$83)+'СЕТ СН'!$H$9+СВЦЭМ!$D$10+'СЕТ СН'!$H$6-'СЕТ СН'!$H$19</f>
        <v>990.94336507000003</v>
      </c>
      <c r="L114" s="36">
        <f>SUMIFS(СВЦЭМ!$C$33:$C$776,СВЦЭМ!$A$33:$A$776,$A114,СВЦЭМ!$B$33:$B$776,L$83)+'СЕТ СН'!$H$9+СВЦЭМ!$D$10+'СЕТ СН'!$H$6-'СЕТ СН'!$H$19</f>
        <v>992.66488892999996</v>
      </c>
      <c r="M114" s="36">
        <f>SUMIFS(СВЦЭМ!$C$33:$C$776,СВЦЭМ!$A$33:$A$776,$A114,СВЦЭМ!$B$33:$B$776,M$83)+'СЕТ СН'!$H$9+СВЦЭМ!$D$10+'СЕТ СН'!$H$6-'СЕТ СН'!$H$19</f>
        <v>1016.5843025500001</v>
      </c>
      <c r="N114" s="36">
        <f>SUMIFS(СВЦЭМ!$C$33:$C$776,СВЦЭМ!$A$33:$A$776,$A114,СВЦЭМ!$B$33:$B$776,N$83)+'СЕТ СН'!$H$9+СВЦЭМ!$D$10+'СЕТ СН'!$H$6-'СЕТ СН'!$H$19</f>
        <v>1043.3441553499999</v>
      </c>
      <c r="O114" s="36">
        <f>SUMIFS(СВЦЭМ!$C$33:$C$776,СВЦЭМ!$A$33:$A$776,$A114,СВЦЭМ!$B$33:$B$776,O$83)+'СЕТ СН'!$H$9+СВЦЭМ!$D$10+'СЕТ СН'!$H$6-'СЕТ СН'!$H$19</f>
        <v>1024.03177151</v>
      </c>
      <c r="P114" s="36">
        <f>SUMIFS(СВЦЭМ!$C$33:$C$776,СВЦЭМ!$A$33:$A$776,$A114,СВЦЭМ!$B$33:$B$776,P$83)+'СЕТ СН'!$H$9+СВЦЭМ!$D$10+'СЕТ СН'!$H$6-'СЕТ СН'!$H$19</f>
        <v>1037.3897868399999</v>
      </c>
      <c r="Q114" s="36">
        <f>SUMIFS(СВЦЭМ!$C$33:$C$776,СВЦЭМ!$A$33:$A$776,$A114,СВЦЭМ!$B$33:$B$776,Q$83)+'СЕТ СН'!$H$9+СВЦЭМ!$D$10+'СЕТ СН'!$H$6-'СЕТ СН'!$H$19</f>
        <v>1040.7902836599999</v>
      </c>
      <c r="R114" s="36">
        <f>SUMIFS(СВЦЭМ!$C$33:$C$776,СВЦЭМ!$A$33:$A$776,$A114,СВЦЭМ!$B$33:$B$776,R$83)+'СЕТ СН'!$H$9+СВЦЭМ!$D$10+'СЕТ СН'!$H$6-'СЕТ СН'!$H$19</f>
        <v>1035.19475616</v>
      </c>
      <c r="S114" s="36">
        <f>SUMIFS(СВЦЭМ!$C$33:$C$776,СВЦЭМ!$A$33:$A$776,$A114,СВЦЭМ!$B$33:$B$776,S$83)+'СЕТ СН'!$H$9+СВЦЭМ!$D$10+'СЕТ СН'!$H$6-'СЕТ СН'!$H$19</f>
        <v>1024.5925702899999</v>
      </c>
      <c r="T114" s="36">
        <f>SUMIFS(СВЦЭМ!$C$33:$C$776,СВЦЭМ!$A$33:$A$776,$A114,СВЦЭМ!$B$33:$B$776,T$83)+'СЕТ СН'!$H$9+СВЦЭМ!$D$10+'СЕТ СН'!$H$6-'СЕТ СН'!$H$19</f>
        <v>1004.8498506199999</v>
      </c>
      <c r="U114" s="36">
        <f>SUMIFS(СВЦЭМ!$C$33:$C$776,СВЦЭМ!$A$33:$A$776,$A114,СВЦЭМ!$B$33:$B$776,U$83)+'СЕТ СН'!$H$9+СВЦЭМ!$D$10+'СЕТ СН'!$H$6-'СЕТ СН'!$H$19</f>
        <v>1005.10822867</v>
      </c>
      <c r="V114" s="36">
        <f>SUMIFS(СВЦЭМ!$C$33:$C$776,СВЦЭМ!$A$33:$A$776,$A114,СВЦЭМ!$B$33:$B$776,V$83)+'СЕТ СН'!$H$9+СВЦЭМ!$D$10+'СЕТ СН'!$H$6-'СЕТ СН'!$H$19</f>
        <v>1011.47307553</v>
      </c>
      <c r="W114" s="36">
        <f>SUMIFS(СВЦЭМ!$C$33:$C$776,СВЦЭМ!$A$33:$A$776,$A114,СВЦЭМ!$B$33:$B$776,W$83)+'СЕТ СН'!$H$9+СВЦЭМ!$D$10+'СЕТ СН'!$H$6-'СЕТ СН'!$H$19</f>
        <v>1021.7591567899999</v>
      </c>
      <c r="X114" s="36">
        <f>SUMIFS(СВЦЭМ!$C$33:$C$776,СВЦЭМ!$A$33:$A$776,$A114,СВЦЭМ!$B$33:$B$776,X$83)+'СЕТ СН'!$H$9+СВЦЭМ!$D$10+'СЕТ СН'!$H$6-'СЕТ СН'!$H$19</f>
        <v>1023.17871698</v>
      </c>
      <c r="Y114" s="36">
        <f>SUMIFS(СВЦЭМ!$C$33:$C$776,СВЦЭМ!$A$33:$A$776,$A114,СВЦЭМ!$B$33:$B$776,Y$83)+'СЕТ СН'!$H$9+СВЦЭМ!$D$10+'СЕТ СН'!$H$6-'СЕТ СН'!$H$19</f>
        <v>1034.82286967</v>
      </c>
    </row>
    <row r="115" spans="1:27" ht="15.5" x14ac:dyDescent="0.3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5" x14ac:dyDescent="0.3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5">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5">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5">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5" x14ac:dyDescent="0.25">
      <c r="A120" s="35" t="str">
        <f>A84</f>
        <v>01.01.2020</v>
      </c>
      <c r="B120" s="36">
        <f>SUMIFS(СВЦЭМ!$C$33:$C$776,СВЦЭМ!$A$33:$A$776,$A120,СВЦЭМ!$B$33:$B$776,B$119)+'СЕТ СН'!$I$9+СВЦЭМ!$D$10+'СЕТ СН'!$I$6-'СЕТ СН'!$I$19</f>
        <v>1318.2697073300001</v>
      </c>
      <c r="C120" s="36">
        <f>SUMIFS(СВЦЭМ!$C$33:$C$776,СВЦЭМ!$A$33:$A$776,$A120,СВЦЭМ!$B$33:$B$776,C$119)+'СЕТ СН'!$I$9+СВЦЭМ!$D$10+'СЕТ СН'!$I$6-'СЕТ СН'!$I$19</f>
        <v>1293.81796831</v>
      </c>
      <c r="D120" s="36">
        <f>SUMIFS(СВЦЭМ!$C$33:$C$776,СВЦЭМ!$A$33:$A$776,$A120,СВЦЭМ!$B$33:$B$776,D$119)+'СЕТ СН'!$I$9+СВЦЭМ!$D$10+'СЕТ СН'!$I$6-'СЕТ СН'!$I$19</f>
        <v>1310.2147296200001</v>
      </c>
      <c r="E120" s="36">
        <f>SUMIFS(СВЦЭМ!$C$33:$C$776,СВЦЭМ!$A$33:$A$776,$A120,СВЦЭМ!$B$33:$B$776,E$119)+'СЕТ СН'!$I$9+СВЦЭМ!$D$10+'СЕТ СН'!$I$6-'СЕТ СН'!$I$19</f>
        <v>1349.1694313</v>
      </c>
      <c r="F120" s="36">
        <f>SUMIFS(СВЦЭМ!$C$33:$C$776,СВЦЭМ!$A$33:$A$776,$A120,СВЦЭМ!$B$33:$B$776,F$119)+'СЕТ СН'!$I$9+СВЦЭМ!$D$10+'СЕТ СН'!$I$6-'СЕТ СН'!$I$19</f>
        <v>1364.8562439</v>
      </c>
      <c r="G120" s="36">
        <f>SUMIFS(СВЦЭМ!$C$33:$C$776,СВЦЭМ!$A$33:$A$776,$A120,СВЦЭМ!$B$33:$B$776,G$119)+'СЕТ СН'!$I$9+СВЦЭМ!$D$10+'СЕТ СН'!$I$6-'СЕТ СН'!$I$19</f>
        <v>1363.38051296</v>
      </c>
      <c r="H120" s="36">
        <f>SUMIFS(СВЦЭМ!$C$33:$C$776,СВЦЭМ!$A$33:$A$776,$A120,СВЦЭМ!$B$33:$B$776,H$119)+'СЕТ СН'!$I$9+СВЦЭМ!$D$10+'СЕТ СН'!$I$6-'СЕТ СН'!$I$19</f>
        <v>1367.25402433</v>
      </c>
      <c r="I120" s="36">
        <f>SUMIFS(СВЦЭМ!$C$33:$C$776,СВЦЭМ!$A$33:$A$776,$A120,СВЦЭМ!$B$33:$B$776,I$119)+'СЕТ СН'!$I$9+СВЦЭМ!$D$10+'СЕТ СН'!$I$6-'СЕТ СН'!$I$19</f>
        <v>1384.20756757</v>
      </c>
      <c r="J120" s="36">
        <f>SUMIFS(СВЦЭМ!$C$33:$C$776,СВЦЭМ!$A$33:$A$776,$A120,СВЦЭМ!$B$33:$B$776,J$119)+'СЕТ СН'!$I$9+СВЦЭМ!$D$10+'СЕТ СН'!$I$6-'СЕТ СН'!$I$19</f>
        <v>1382.1998974399999</v>
      </c>
      <c r="K120" s="36">
        <f>SUMIFS(СВЦЭМ!$C$33:$C$776,СВЦЭМ!$A$33:$A$776,$A120,СВЦЭМ!$B$33:$B$776,K$119)+'СЕТ СН'!$I$9+СВЦЭМ!$D$10+'СЕТ СН'!$I$6-'СЕТ СН'!$I$19</f>
        <v>1352.85212303</v>
      </c>
      <c r="L120" s="36">
        <f>SUMIFS(СВЦЭМ!$C$33:$C$776,СВЦЭМ!$A$33:$A$776,$A120,СВЦЭМ!$B$33:$B$776,L$119)+'СЕТ СН'!$I$9+СВЦЭМ!$D$10+'СЕТ СН'!$I$6-'СЕТ СН'!$I$19</f>
        <v>1332.1517883199999</v>
      </c>
      <c r="M120" s="36">
        <f>SUMIFS(СВЦЭМ!$C$33:$C$776,СВЦЭМ!$A$33:$A$776,$A120,СВЦЭМ!$B$33:$B$776,M$119)+'СЕТ СН'!$I$9+СВЦЭМ!$D$10+'СЕТ СН'!$I$6-'СЕТ СН'!$I$19</f>
        <v>1324.79166822</v>
      </c>
      <c r="N120" s="36">
        <f>SUMIFS(СВЦЭМ!$C$33:$C$776,СВЦЭМ!$A$33:$A$776,$A120,СВЦЭМ!$B$33:$B$776,N$119)+'СЕТ СН'!$I$9+СВЦЭМ!$D$10+'СЕТ СН'!$I$6-'СЕТ СН'!$I$19</f>
        <v>1324.6891934099999</v>
      </c>
      <c r="O120" s="36">
        <f>SUMIFS(СВЦЭМ!$C$33:$C$776,СВЦЭМ!$A$33:$A$776,$A120,СВЦЭМ!$B$33:$B$776,O$119)+'СЕТ СН'!$I$9+СВЦЭМ!$D$10+'СЕТ СН'!$I$6-'СЕТ СН'!$I$19</f>
        <v>1332.4665920500001</v>
      </c>
      <c r="P120" s="36">
        <f>SUMIFS(СВЦЭМ!$C$33:$C$776,СВЦЭМ!$A$33:$A$776,$A120,СВЦЭМ!$B$33:$B$776,P$119)+'СЕТ СН'!$I$9+СВЦЭМ!$D$10+'СЕТ СН'!$I$6-'СЕТ СН'!$I$19</f>
        <v>1342.0422437699999</v>
      </c>
      <c r="Q120" s="36">
        <f>SUMIFS(СВЦЭМ!$C$33:$C$776,СВЦЭМ!$A$33:$A$776,$A120,СВЦЭМ!$B$33:$B$776,Q$119)+'СЕТ СН'!$I$9+СВЦЭМ!$D$10+'СЕТ СН'!$I$6-'СЕТ СН'!$I$19</f>
        <v>1353.8502726699999</v>
      </c>
      <c r="R120" s="36">
        <f>SUMIFS(СВЦЭМ!$C$33:$C$776,СВЦЭМ!$A$33:$A$776,$A120,СВЦЭМ!$B$33:$B$776,R$119)+'СЕТ СН'!$I$9+СВЦЭМ!$D$10+'СЕТ СН'!$I$6-'СЕТ СН'!$I$19</f>
        <v>1354.08483228</v>
      </c>
      <c r="S120" s="36">
        <f>SUMIFS(СВЦЭМ!$C$33:$C$776,СВЦЭМ!$A$33:$A$776,$A120,СВЦЭМ!$B$33:$B$776,S$119)+'СЕТ СН'!$I$9+СВЦЭМ!$D$10+'СЕТ СН'!$I$6-'СЕТ СН'!$I$19</f>
        <v>1357.18050266</v>
      </c>
      <c r="T120" s="36">
        <f>SUMIFS(СВЦЭМ!$C$33:$C$776,СВЦЭМ!$A$33:$A$776,$A120,СВЦЭМ!$B$33:$B$776,T$119)+'СЕТ СН'!$I$9+СВЦЭМ!$D$10+'СЕТ СН'!$I$6-'СЕТ СН'!$I$19</f>
        <v>1307.53337427</v>
      </c>
      <c r="U120" s="36">
        <f>SUMIFS(СВЦЭМ!$C$33:$C$776,СВЦЭМ!$A$33:$A$776,$A120,СВЦЭМ!$B$33:$B$776,U$119)+'СЕТ СН'!$I$9+СВЦЭМ!$D$10+'СЕТ СН'!$I$6-'СЕТ СН'!$I$19</f>
        <v>1305.1161113799999</v>
      </c>
      <c r="V120" s="36">
        <f>SUMIFS(СВЦЭМ!$C$33:$C$776,СВЦЭМ!$A$33:$A$776,$A120,СВЦЭМ!$B$33:$B$776,V$119)+'СЕТ СН'!$I$9+СВЦЭМ!$D$10+'СЕТ СН'!$I$6-'СЕТ СН'!$I$19</f>
        <v>1324.9375819100001</v>
      </c>
      <c r="W120" s="36">
        <f>SUMIFS(СВЦЭМ!$C$33:$C$776,СВЦЭМ!$A$33:$A$776,$A120,СВЦЭМ!$B$33:$B$776,W$119)+'СЕТ СН'!$I$9+СВЦЭМ!$D$10+'СЕТ СН'!$I$6-'СЕТ СН'!$I$19</f>
        <v>1324.01661438</v>
      </c>
      <c r="X120" s="36">
        <f>SUMIFS(СВЦЭМ!$C$33:$C$776,СВЦЭМ!$A$33:$A$776,$A120,СВЦЭМ!$B$33:$B$776,X$119)+'СЕТ СН'!$I$9+СВЦЭМ!$D$10+'СЕТ СН'!$I$6-'СЕТ СН'!$I$19</f>
        <v>1315.3017495899999</v>
      </c>
      <c r="Y120" s="36">
        <f>SUMIFS(СВЦЭМ!$C$33:$C$776,СВЦЭМ!$A$33:$A$776,$A120,СВЦЭМ!$B$33:$B$776,Y$119)+'СЕТ СН'!$I$9+СВЦЭМ!$D$10+'СЕТ СН'!$I$6-'СЕТ СН'!$I$19</f>
        <v>1321.2171055700001</v>
      </c>
    </row>
    <row r="121" spans="1:27" ht="15.5" x14ac:dyDescent="0.25">
      <c r="A121" s="35">
        <f>A120+1</f>
        <v>43832</v>
      </c>
      <c r="B121" s="36">
        <f>SUMIFS(СВЦЭМ!$C$33:$C$776,СВЦЭМ!$A$33:$A$776,$A121,СВЦЭМ!$B$33:$B$776,B$119)+'СЕТ СН'!$I$9+СВЦЭМ!$D$10+'СЕТ СН'!$I$6-'СЕТ СН'!$I$19</f>
        <v>1381.03977571</v>
      </c>
      <c r="C121" s="36">
        <f>SUMIFS(СВЦЭМ!$C$33:$C$776,СВЦЭМ!$A$33:$A$776,$A121,СВЦЭМ!$B$33:$B$776,C$119)+'СЕТ СН'!$I$9+СВЦЭМ!$D$10+'СЕТ СН'!$I$6-'СЕТ СН'!$I$19</f>
        <v>1384.8650835799999</v>
      </c>
      <c r="D121" s="36">
        <f>SUMIFS(СВЦЭМ!$C$33:$C$776,СВЦЭМ!$A$33:$A$776,$A121,СВЦЭМ!$B$33:$B$776,D$119)+'СЕТ СН'!$I$9+СВЦЭМ!$D$10+'СЕТ СН'!$I$6-'СЕТ СН'!$I$19</f>
        <v>1403.55654989</v>
      </c>
      <c r="E121" s="36">
        <f>SUMIFS(СВЦЭМ!$C$33:$C$776,СВЦЭМ!$A$33:$A$776,$A121,СВЦЭМ!$B$33:$B$776,E$119)+'СЕТ СН'!$I$9+СВЦЭМ!$D$10+'СЕТ СН'!$I$6-'СЕТ СН'!$I$19</f>
        <v>1431.43372215</v>
      </c>
      <c r="F121" s="36">
        <f>SUMIFS(СВЦЭМ!$C$33:$C$776,СВЦЭМ!$A$33:$A$776,$A121,СВЦЭМ!$B$33:$B$776,F$119)+'СЕТ СН'!$I$9+СВЦЭМ!$D$10+'СЕТ СН'!$I$6-'СЕТ СН'!$I$19</f>
        <v>1431.3874550800001</v>
      </c>
      <c r="G121" s="36">
        <f>SUMIFS(СВЦЭМ!$C$33:$C$776,СВЦЭМ!$A$33:$A$776,$A121,СВЦЭМ!$B$33:$B$776,G$119)+'СЕТ СН'!$I$9+СВЦЭМ!$D$10+'СЕТ СН'!$I$6-'СЕТ СН'!$I$19</f>
        <v>1429.3814310299999</v>
      </c>
      <c r="H121" s="36">
        <f>SUMIFS(СВЦЭМ!$C$33:$C$776,СВЦЭМ!$A$33:$A$776,$A121,СВЦЭМ!$B$33:$B$776,H$119)+'СЕТ СН'!$I$9+СВЦЭМ!$D$10+'СЕТ СН'!$I$6-'СЕТ СН'!$I$19</f>
        <v>1421.1532545300001</v>
      </c>
      <c r="I121" s="36">
        <f>SUMIFS(СВЦЭМ!$C$33:$C$776,СВЦЭМ!$A$33:$A$776,$A121,СВЦЭМ!$B$33:$B$776,I$119)+'СЕТ СН'!$I$9+СВЦЭМ!$D$10+'СЕТ СН'!$I$6-'СЕТ СН'!$I$19</f>
        <v>1410.1279888200002</v>
      </c>
      <c r="J121" s="36">
        <f>SUMIFS(СВЦЭМ!$C$33:$C$776,СВЦЭМ!$A$33:$A$776,$A121,СВЦЭМ!$B$33:$B$776,J$119)+'СЕТ СН'!$I$9+СВЦЭМ!$D$10+'СЕТ СН'!$I$6-'СЕТ СН'!$I$19</f>
        <v>1391.6648621300001</v>
      </c>
      <c r="K121" s="36">
        <f>SUMIFS(СВЦЭМ!$C$33:$C$776,СВЦЭМ!$A$33:$A$776,$A121,СВЦЭМ!$B$33:$B$776,K$119)+'СЕТ СН'!$I$9+СВЦЭМ!$D$10+'СЕТ СН'!$I$6-'СЕТ СН'!$I$19</f>
        <v>1381.4092005699999</v>
      </c>
      <c r="L121" s="36">
        <f>SUMIFS(СВЦЭМ!$C$33:$C$776,СВЦЭМ!$A$33:$A$776,$A121,СВЦЭМ!$B$33:$B$776,L$119)+'СЕТ СН'!$I$9+СВЦЭМ!$D$10+'СЕТ СН'!$I$6-'СЕТ СН'!$I$19</f>
        <v>1361.1373571899999</v>
      </c>
      <c r="M121" s="36">
        <f>SUMIFS(СВЦЭМ!$C$33:$C$776,СВЦЭМ!$A$33:$A$776,$A121,СВЦЭМ!$B$33:$B$776,M$119)+'СЕТ СН'!$I$9+СВЦЭМ!$D$10+'СЕТ СН'!$I$6-'СЕТ СН'!$I$19</f>
        <v>1354.3036063300001</v>
      </c>
      <c r="N121" s="36">
        <f>SUMIFS(СВЦЭМ!$C$33:$C$776,СВЦЭМ!$A$33:$A$776,$A121,СВЦЭМ!$B$33:$B$776,N$119)+'СЕТ СН'!$I$9+СВЦЭМ!$D$10+'СЕТ СН'!$I$6-'СЕТ СН'!$I$19</f>
        <v>1376.6439705600001</v>
      </c>
      <c r="O121" s="36">
        <f>SUMIFS(СВЦЭМ!$C$33:$C$776,СВЦЭМ!$A$33:$A$776,$A121,СВЦЭМ!$B$33:$B$776,O$119)+'СЕТ СН'!$I$9+СВЦЭМ!$D$10+'СЕТ СН'!$I$6-'СЕТ СН'!$I$19</f>
        <v>1378.0931441</v>
      </c>
      <c r="P121" s="36">
        <f>SUMIFS(СВЦЭМ!$C$33:$C$776,СВЦЭМ!$A$33:$A$776,$A121,СВЦЭМ!$B$33:$B$776,P$119)+'СЕТ СН'!$I$9+СВЦЭМ!$D$10+'СЕТ СН'!$I$6-'СЕТ СН'!$I$19</f>
        <v>1387.0988417999999</v>
      </c>
      <c r="Q121" s="36">
        <f>SUMIFS(СВЦЭМ!$C$33:$C$776,СВЦЭМ!$A$33:$A$776,$A121,СВЦЭМ!$B$33:$B$776,Q$119)+'СЕТ СН'!$I$9+СВЦЭМ!$D$10+'СЕТ СН'!$I$6-'СЕТ СН'!$I$19</f>
        <v>1400.7997013899999</v>
      </c>
      <c r="R121" s="36">
        <f>SUMIFS(СВЦЭМ!$C$33:$C$776,СВЦЭМ!$A$33:$A$776,$A121,СВЦЭМ!$B$33:$B$776,R$119)+'СЕТ СН'!$I$9+СВЦЭМ!$D$10+'СЕТ СН'!$I$6-'СЕТ СН'!$I$19</f>
        <v>1393.2173935199999</v>
      </c>
      <c r="S121" s="36">
        <f>SUMIFS(СВЦЭМ!$C$33:$C$776,СВЦЭМ!$A$33:$A$776,$A121,СВЦЭМ!$B$33:$B$776,S$119)+'СЕТ СН'!$I$9+СВЦЭМ!$D$10+'СЕТ СН'!$I$6-'СЕТ СН'!$I$19</f>
        <v>1386.7184463600001</v>
      </c>
      <c r="T121" s="36">
        <f>SUMIFS(СВЦЭМ!$C$33:$C$776,СВЦЭМ!$A$33:$A$776,$A121,СВЦЭМ!$B$33:$B$776,T$119)+'СЕТ СН'!$I$9+СВЦЭМ!$D$10+'СЕТ СН'!$I$6-'СЕТ СН'!$I$19</f>
        <v>1336.8509928600001</v>
      </c>
      <c r="U121" s="36">
        <f>SUMIFS(СВЦЭМ!$C$33:$C$776,СВЦЭМ!$A$33:$A$776,$A121,СВЦЭМ!$B$33:$B$776,U$119)+'СЕТ СН'!$I$9+СВЦЭМ!$D$10+'СЕТ СН'!$I$6-'СЕТ СН'!$I$19</f>
        <v>1362.76603039</v>
      </c>
      <c r="V121" s="36">
        <f>SUMIFS(СВЦЭМ!$C$33:$C$776,СВЦЭМ!$A$33:$A$776,$A121,СВЦЭМ!$B$33:$B$776,V$119)+'СЕТ СН'!$I$9+СВЦЭМ!$D$10+'СЕТ СН'!$I$6-'СЕТ СН'!$I$19</f>
        <v>1363.5753507700001</v>
      </c>
      <c r="W121" s="36">
        <f>SUMIFS(СВЦЭМ!$C$33:$C$776,СВЦЭМ!$A$33:$A$776,$A121,СВЦЭМ!$B$33:$B$776,W$119)+'СЕТ СН'!$I$9+СВЦЭМ!$D$10+'СЕТ СН'!$I$6-'СЕТ СН'!$I$19</f>
        <v>1371.7462223100001</v>
      </c>
      <c r="X121" s="36">
        <f>SUMIFS(СВЦЭМ!$C$33:$C$776,СВЦЭМ!$A$33:$A$776,$A121,СВЦЭМ!$B$33:$B$776,X$119)+'СЕТ СН'!$I$9+СВЦЭМ!$D$10+'СЕТ СН'!$I$6-'СЕТ СН'!$I$19</f>
        <v>1366.88480695</v>
      </c>
      <c r="Y121" s="36">
        <f>SUMIFS(СВЦЭМ!$C$33:$C$776,СВЦЭМ!$A$33:$A$776,$A121,СВЦЭМ!$B$33:$B$776,Y$119)+'СЕТ СН'!$I$9+СВЦЭМ!$D$10+'СЕТ СН'!$I$6-'СЕТ СН'!$I$19</f>
        <v>1376.88927386</v>
      </c>
    </row>
    <row r="122" spans="1:27" ht="15.5" x14ac:dyDescent="0.25">
      <c r="A122" s="35">
        <f t="shared" ref="A122:A150" si="3">A121+1</f>
        <v>43833</v>
      </c>
      <c r="B122" s="36">
        <f>SUMIFS(СВЦЭМ!$C$33:$C$776,СВЦЭМ!$A$33:$A$776,$A122,СВЦЭМ!$B$33:$B$776,B$119)+'СЕТ СН'!$I$9+СВЦЭМ!$D$10+'СЕТ СН'!$I$6-'СЕТ СН'!$I$19</f>
        <v>1400.2581165199999</v>
      </c>
      <c r="C122" s="36">
        <f>SUMIFS(СВЦЭМ!$C$33:$C$776,СВЦЭМ!$A$33:$A$776,$A122,СВЦЭМ!$B$33:$B$776,C$119)+'СЕТ СН'!$I$9+СВЦЭМ!$D$10+'СЕТ СН'!$I$6-'СЕТ СН'!$I$19</f>
        <v>1397.29030255</v>
      </c>
      <c r="D122" s="36">
        <f>SUMIFS(СВЦЭМ!$C$33:$C$776,СВЦЭМ!$A$33:$A$776,$A122,СВЦЭМ!$B$33:$B$776,D$119)+'СЕТ СН'!$I$9+СВЦЭМ!$D$10+'СЕТ СН'!$I$6-'СЕТ СН'!$I$19</f>
        <v>1412.0764562899999</v>
      </c>
      <c r="E122" s="36">
        <f>SUMIFS(СВЦЭМ!$C$33:$C$776,СВЦЭМ!$A$33:$A$776,$A122,СВЦЭМ!$B$33:$B$776,E$119)+'СЕТ СН'!$I$9+СВЦЭМ!$D$10+'СЕТ СН'!$I$6-'СЕТ СН'!$I$19</f>
        <v>1447.33721178</v>
      </c>
      <c r="F122" s="36">
        <f>SUMIFS(СВЦЭМ!$C$33:$C$776,СВЦЭМ!$A$33:$A$776,$A122,СВЦЭМ!$B$33:$B$776,F$119)+'СЕТ СН'!$I$9+СВЦЭМ!$D$10+'СЕТ СН'!$I$6-'СЕТ СН'!$I$19</f>
        <v>1452.2456244099999</v>
      </c>
      <c r="G122" s="36">
        <f>SUMIFS(СВЦЭМ!$C$33:$C$776,СВЦЭМ!$A$33:$A$776,$A122,СВЦЭМ!$B$33:$B$776,G$119)+'СЕТ СН'!$I$9+СВЦЭМ!$D$10+'СЕТ СН'!$I$6-'СЕТ СН'!$I$19</f>
        <v>1446.40521074</v>
      </c>
      <c r="H122" s="36">
        <f>SUMIFS(СВЦЭМ!$C$33:$C$776,СВЦЭМ!$A$33:$A$776,$A122,СВЦЭМ!$B$33:$B$776,H$119)+'СЕТ СН'!$I$9+СВЦЭМ!$D$10+'СЕТ СН'!$I$6-'СЕТ СН'!$I$19</f>
        <v>1436.2675609200001</v>
      </c>
      <c r="I122" s="36">
        <f>SUMIFS(СВЦЭМ!$C$33:$C$776,СВЦЭМ!$A$33:$A$776,$A122,СВЦЭМ!$B$33:$B$776,I$119)+'СЕТ СН'!$I$9+СВЦЭМ!$D$10+'СЕТ СН'!$I$6-'СЕТ СН'!$I$19</f>
        <v>1428.3375741499999</v>
      </c>
      <c r="J122" s="36">
        <f>SUMIFS(СВЦЭМ!$C$33:$C$776,СВЦЭМ!$A$33:$A$776,$A122,СВЦЭМ!$B$33:$B$776,J$119)+'СЕТ СН'!$I$9+СВЦЭМ!$D$10+'СЕТ СН'!$I$6-'СЕТ СН'!$I$19</f>
        <v>1400.18675319</v>
      </c>
      <c r="K122" s="36">
        <f>SUMIFS(СВЦЭМ!$C$33:$C$776,СВЦЭМ!$A$33:$A$776,$A122,СВЦЭМ!$B$33:$B$776,K$119)+'СЕТ СН'!$I$9+СВЦЭМ!$D$10+'СЕТ СН'!$I$6-'СЕТ СН'!$I$19</f>
        <v>1376.59843933</v>
      </c>
      <c r="L122" s="36">
        <f>SUMIFS(СВЦЭМ!$C$33:$C$776,СВЦЭМ!$A$33:$A$776,$A122,СВЦЭМ!$B$33:$B$776,L$119)+'СЕТ СН'!$I$9+СВЦЭМ!$D$10+'СЕТ СН'!$I$6-'СЕТ СН'!$I$19</f>
        <v>1361.9320390399998</v>
      </c>
      <c r="M122" s="36">
        <f>SUMIFS(СВЦЭМ!$C$33:$C$776,СВЦЭМ!$A$33:$A$776,$A122,СВЦЭМ!$B$33:$B$776,M$119)+'СЕТ СН'!$I$9+СВЦЭМ!$D$10+'СЕТ СН'!$I$6-'СЕТ СН'!$I$19</f>
        <v>1362.0601507699998</v>
      </c>
      <c r="N122" s="36">
        <f>SUMIFS(СВЦЭМ!$C$33:$C$776,СВЦЭМ!$A$33:$A$776,$A122,СВЦЭМ!$B$33:$B$776,N$119)+'СЕТ СН'!$I$9+СВЦЭМ!$D$10+'СЕТ СН'!$I$6-'СЕТ СН'!$I$19</f>
        <v>1374.1253846899999</v>
      </c>
      <c r="O122" s="36">
        <f>SUMIFS(СВЦЭМ!$C$33:$C$776,СВЦЭМ!$A$33:$A$776,$A122,СВЦЭМ!$B$33:$B$776,O$119)+'СЕТ СН'!$I$9+СВЦЭМ!$D$10+'СЕТ СН'!$I$6-'СЕТ СН'!$I$19</f>
        <v>1375.6719065</v>
      </c>
      <c r="P122" s="36">
        <f>SUMIFS(СВЦЭМ!$C$33:$C$776,СВЦЭМ!$A$33:$A$776,$A122,СВЦЭМ!$B$33:$B$776,P$119)+'СЕТ СН'!$I$9+СВЦЭМ!$D$10+'СЕТ СН'!$I$6-'СЕТ СН'!$I$19</f>
        <v>1397.9606281199999</v>
      </c>
      <c r="Q122" s="36">
        <f>SUMIFS(СВЦЭМ!$C$33:$C$776,СВЦЭМ!$A$33:$A$776,$A122,СВЦЭМ!$B$33:$B$776,Q$119)+'СЕТ СН'!$I$9+СВЦЭМ!$D$10+'СЕТ СН'!$I$6-'СЕТ СН'!$I$19</f>
        <v>1409.1063570599999</v>
      </c>
      <c r="R122" s="36">
        <f>SUMIFS(СВЦЭМ!$C$33:$C$776,СВЦЭМ!$A$33:$A$776,$A122,СВЦЭМ!$B$33:$B$776,R$119)+'СЕТ СН'!$I$9+СВЦЭМ!$D$10+'СЕТ СН'!$I$6-'СЕТ СН'!$I$19</f>
        <v>1407.1027365</v>
      </c>
      <c r="S122" s="36">
        <f>SUMIFS(СВЦЭМ!$C$33:$C$776,СВЦЭМ!$A$33:$A$776,$A122,СВЦЭМ!$B$33:$B$776,S$119)+'СЕТ СН'!$I$9+СВЦЭМ!$D$10+'СЕТ СН'!$I$6-'СЕТ СН'!$I$19</f>
        <v>1368.3128659200001</v>
      </c>
      <c r="T122" s="36">
        <f>SUMIFS(СВЦЭМ!$C$33:$C$776,СВЦЭМ!$A$33:$A$776,$A122,СВЦЭМ!$B$33:$B$776,T$119)+'СЕТ СН'!$I$9+СВЦЭМ!$D$10+'СЕТ СН'!$I$6-'СЕТ СН'!$I$19</f>
        <v>1340.9812561700001</v>
      </c>
      <c r="U122" s="36">
        <f>SUMIFS(СВЦЭМ!$C$33:$C$776,СВЦЭМ!$A$33:$A$776,$A122,СВЦЭМ!$B$33:$B$776,U$119)+'СЕТ СН'!$I$9+СВЦЭМ!$D$10+'СЕТ СН'!$I$6-'СЕТ СН'!$I$19</f>
        <v>1346.13507807</v>
      </c>
      <c r="V122" s="36">
        <f>SUMIFS(СВЦЭМ!$C$33:$C$776,СВЦЭМ!$A$33:$A$776,$A122,СВЦЭМ!$B$33:$B$776,V$119)+'СЕТ СН'!$I$9+СВЦЭМ!$D$10+'СЕТ СН'!$I$6-'СЕТ СН'!$I$19</f>
        <v>1366.9739736900001</v>
      </c>
      <c r="W122" s="36">
        <f>SUMIFS(СВЦЭМ!$C$33:$C$776,СВЦЭМ!$A$33:$A$776,$A122,СВЦЭМ!$B$33:$B$776,W$119)+'СЕТ СН'!$I$9+СВЦЭМ!$D$10+'СЕТ СН'!$I$6-'СЕТ СН'!$I$19</f>
        <v>1382.66343897</v>
      </c>
      <c r="X122" s="36">
        <f>SUMIFS(СВЦЭМ!$C$33:$C$776,СВЦЭМ!$A$33:$A$776,$A122,СВЦЭМ!$B$33:$B$776,X$119)+'СЕТ СН'!$I$9+СВЦЭМ!$D$10+'СЕТ СН'!$I$6-'СЕТ СН'!$I$19</f>
        <v>1395.03167463</v>
      </c>
      <c r="Y122" s="36">
        <f>SUMIFS(СВЦЭМ!$C$33:$C$776,СВЦЭМ!$A$33:$A$776,$A122,СВЦЭМ!$B$33:$B$776,Y$119)+'СЕТ СН'!$I$9+СВЦЭМ!$D$10+'СЕТ СН'!$I$6-'СЕТ СН'!$I$19</f>
        <v>1402.8793524600001</v>
      </c>
    </row>
    <row r="123" spans="1:27" ht="15.5" x14ac:dyDescent="0.25">
      <c r="A123" s="35">
        <f t="shared" si="3"/>
        <v>43834</v>
      </c>
      <c r="B123" s="36">
        <f>SUMIFS(СВЦЭМ!$C$33:$C$776,СВЦЭМ!$A$33:$A$776,$A123,СВЦЭМ!$B$33:$B$776,B$119)+'СЕТ СН'!$I$9+СВЦЭМ!$D$10+'СЕТ СН'!$I$6-'СЕТ СН'!$I$19</f>
        <v>1405.61357653</v>
      </c>
      <c r="C123" s="36">
        <f>SUMIFS(СВЦЭМ!$C$33:$C$776,СВЦЭМ!$A$33:$A$776,$A123,СВЦЭМ!$B$33:$B$776,C$119)+'СЕТ СН'!$I$9+СВЦЭМ!$D$10+'СЕТ СН'!$I$6-'СЕТ СН'!$I$19</f>
        <v>1423.68992746</v>
      </c>
      <c r="D123" s="36">
        <f>SUMIFS(СВЦЭМ!$C$33:$C$776,СВЦЭМ!$A$33:$A$776,$A123,СВЦЭМ!$B$33:$B$776,D$119)+'СЕТ СН'!$I$9+СВЦЭМ!$D$10+'СЕТ СН'!$I$6-'СЕТ СН'!$I$19</f>
        <v>1428.0431524999999</v>
      </c>
      <c r="E123" s="36">
        <f>SUMIFS(СВЦЭМ!$C$33:$C$776,СВЦЭМ!$A$33:$A$776,$A123,СВЦЭМ!$B$33:$B$776,E$119)+'СЕТ СН'!$I$9+СВЦЭМ!$D$10+'СЕТ СН'!$I$6-'СЕТ СН'!$I$19</f>
        <v>1434.71759572</v>
      </c>
      <c r="F123" s="36">
        <f>SUMIFS(СВЦЭМ!$C$33:$C$776,СВЦЭМ!$A$33:$A$776,$A123,СВЦЭМ!$B$33:$B$776,F$119)+'СЕТ СН'!$I$9+СВЦЭМ!$D$10+'СЕТ СН'!$I$6-'СЕТ СН'!$I$19</f>
        <v>1425.40171842</v>
      </c>
      <c r="G123" s="36">
        <f>SUMIFS(СВЦЭМ!$C$33:$C$776,СВЦЭМ!$A$33:$A$776,$A123,СВЦЭМ!$B$33:$B$776,G$119)+'СЕТ СН'!$I$9+СВЦЭМ!$D$10+'СЕТ СН'!$I$6-'СЕТ СН'!$I$19</f>
        <v>1426.6173653199999</v>
      </c>
      <c r="H123" s="36">
        <f>SUMIFS(СВЦЭМ!$C$33:$C$776,СВЦЭМ!$A$33:$A$776,$A123,СВЦЭМ!$B$33:$B$776,H$119)+'СЕТ СН'!$I$9+СВЦЭМ!$D$10+'СЕТ СН'!$I$6-'СЕТ СН'!$I$19</f>
        <v>1433.41609389</v>
      </c>
      <c r="I123" s="36">
        <f>SUMIFS(СВЦЭМ!$C$33:$C$776,СВЦЭМ!$A$33:$A$776,$A123,СВЦЭМ!$B$33:$B$776,I$119)+'СЕТ СН'!$I$9+СВЦЭМ!$D$10+'СЕТ СН'!$I$6-'СЕТ СН'!$I$19</f>
        <v>1426.8727890999999</v>
      </c>
      <c r="J123" s="36">
        <f>SUMIFS(СВЦЭМ!$C$33:$C$776,СВЦЭМ!$A$33:$A$776,$A123,СВЦЭМ!$B$33:$B$776,J$119)+'СЕТ СН'!$I$9+СВЦЭМ!$D$10+'СЕТ СН'!$I$6-'СЕТ СН'!$I$19</f>
        <v>1407.5648362100001</v>
      </c>
      <c r="K123" s="36">
        <f>SUMIFS(СВЦЭМ!$C$33:$C$776,СВЦЭМ!$A$33:$A$776,$A123,СВЦЭМ!$B$33:$B$776,K$119)+'СЕТ СН'!$I$9+СВЦЭМ!$D$10+'СЕТ СН'!$I$6-'СЕТ СН'!$I$19</f>
        <v>1375.6230033100001</v>
      </c>
      <c r="L123" s="36">
        <f>SUMIFS(СВЦЭМ!$C$33:$C$776,СВЦЭМ!$A$33:$A$776,$A123,СВЦЭМ!$B$33:$B$776,L$119)+'СЕТ СН'!$I$9+СВЦЭМ!$D$10+'СЕТ СН'!$I$6-'СЕТ СН'!$I$19</f>
        <v>1361.9386423999999</v>
      </c>
      <c r="M123" s="36">
        <f>SUMIFS(СВЦЭМ!$C$33:$C$776,СВЦЭМ!$A$33:$A$776,$A123,СВЦЭМ!$B$33:$B$776,M$119)+'СЕТ СН'!$I$9+СВЦЭМ!$D$10+'СЕТ СН'!$I$6-'СЕТ СН'!$I$19</f>
        <v>1365.65207293</v>
      </c>
      <c r="N123" s="36">
        <f>SUMIFS(СВЦЭМ!$C$33:$C$776,СВЦЭМ!$A$33:$A$776,$A123,СВЦЭМ!$B$33:$B$776,N$119)+'СЕТ СН'!$I$9+СВЦЭМ!$D$10+'СЕТ СН'!$I$6-'СЕТ СН'!$I$19</f>
        <v>1382.19039195</v>
      </c>
      <c r="O123" s="36">
        <f>SUMIFS(СВЦЭМ!$C$33:$C$776,СВЦЭМ!$A$33:$A$776,$A123,СВЦЭМ!$B$33:$B$776,O$119)+'СЕТ СН'!$I$9+СВЦЭМ!$D$10+'СЕТ СН'!$I$6-'СЕТ СН'!$I$19</f>
        <v>1370.0886761500001</v>
      </c>
      <c r="P123" s="36">
        <f>SUMIFS(СВЦЭМ!$C$33:$C$776,СВЦЭМ!$A$33:$A$776,$A123,СВЦЭМ!$B$33:$B$776,P$119)+'СЕТ СН'!$I$9+СВЦЭМ!$D$10+'СЕТ СН'!$I$6-'СЕТ СН'!$I$19</f>
        <v>1380.0407706999999</v>
      </c>
      <c r="Q123" s="36">
        <f>SUMIFS(СВЦЭМ!$C$33:$C$776,СВЦЭМ!$A$33:$A$776,$A123,СВЦЭМ!$B$33:$B$776,Q$119)+'СЕТ СН'!$I$9+СВЦЭМ!$D$10+'СЕТ СН'!$I$6-'СЕТ СН'!$I$19</f>
        <v>1404.5235253199999</v>
      </c>
      <c r="R123" s="36">
        <f>SUMIFS(СВЦЭМ!$C$33:$C$776,СВЦЭМ!$A$33:$A$776,$A123,СВЦЭМ!$B$33:$B$776,R$119)+'СЕТ СН'!$I$9+СВЦЭМ!$D$10+'СЕТ СН'!$I$6-'СЕТ СН'!$I$19</f>
        <v>1400.67272045</v>
      </c>
      <c r="S123" s="36">
        <f>SUMIFS(СВЦЭМ!$C$33:$C$776,СВЦЭМ!$A$33:$A$776,$A123,СВЦЭМ!$B$33:$B$776,S$119)+'СЕТ СН'!$I$9+СВЦЭМ!$D$10+'СЕТ СН'!$I$6-'СЕТ СН'!$I$19</f>
        <v>1396.6893126700002</v>
      </c>
      <c r="T123" s="36">
        <f>SUMIFS(СВЦЭМ!$C$33:$C$776,СВЦЭМ!$A$33:$A$776,$A123,СВЦЭМ!$B$33:$B$776,T$119)+'СЕТ СН'!$I$9+СВЦЭМ!$D$10+'СЕТ СН'!$I$6-'СЕТ СН'!$I$19</f>
        <v>1343.57329708</v>
      </c>
      <c r="U123" s="36">
        <f>SUMIFS(СВЦЭМ!$C$33:$C$776,СВЦЭМ!$A$33:$A$776,$A123,СВЦЭМ!$B$33:$B$776,U$119)+'СЕТ СН'!$I$9+СВЦЭМ!$D$10+'СЕТ СН'!$I$6-'СЕТ СН'!$I$19</f>
        <v>1348.72891209</v>
      </c>
      <c r="V123" s="36">
        <f>SUMIFS(СВЦЭМ!$C$33:$C$776,СВЦЭМ!$A$33:$A$776,$A123,СВЦЭМ!$B$33:$B$776,V$119)+'СЕТ СН'!$I$9+СВЦЭМ!$D$10+'СЕТ СН'!$I$6-'СЕТ СН'!$I$19</f>
        <v>1371.4419658000002</v>
      </c>
      <c r="W123" s="36">
        <f>SUMIFS(СВЦЭМ!$C$33:$C$776,СВЦЭМ!$A$33:$A$776,$A123,СВЦЭМ!$B$33:$B$776,W$119)+'СЕТ СН'!$I$9+СВЦЭМ!$D$10+'СЕТ СН'!$I$6-'СЕТ СН'!$I$19</f>
        <v>1376.14057862</v>
      </c>
      <c r="X123" s="36">
        <f>SUMIFS(СВЦЭМ!$C$33:$C$776,СВЦЭМ!$A$33:$A$776,$A123,СВЦЭМ!$B$33:$B$776,X$119)+'СЕТ СН'!$I$9+СВЦЭМ!$D$10+'СЕТ СН'!$I$6-'СЕТ СН'!$I$19</f>
        <v>1387.44009811</v>
      </c>
      <c r="Y123" s="36">
        <f>SUMIFS(СВЦЭМ!$C$33:$C$776,СВЦЭМ!$A$33:$A$776,$A123,СВЦЭМ!$B$33:$B$776,Y$119)+'СЕТ СН'!$I$9+СВЦЭМ!$D$10+'СЕТ СН'!$I$6-'СЕТ СН'!$I$19</f>
        <v>1391.83238908</v>
      </c>
    </row>
    <row r="124" spans="1:27" ht="15.5" x14ac:dyDescent="0.25">
      <c r="A124" s="35">
        <f t="shared" si="3"/>
        <v>43835</v>
      </c>
      <c r="B124" s="36">
        <f>SUMIFS(СВЦЭМ!$C$33:$C$776,СВЦЭМ!$A$33:$A$776,$A124,СВЦЭМ!$B$33:$B$776,B$119)+'СЕТ СН'!$I$9+СВЦЭМ!$D$10+'СЕТ СН'!$I$6-'СЕТ СН'!$I$19</f>
        <v>1370.61277083</v>
      </c>
      <c r="C124" s="36">
        <f>SUMIFS(СВЦЭМ!$C$33:$C$776,СВЦЭМ!$A$33:$A$776,$A124,СВЦЭМ!$B$33:$B$776,C$119)+'СЕТ СН'!$I$9+СВЦЭМ!$D$10+'СЕТ СН'!$I$6-'СЕТ СН'!$I$19</f>
        <v>1383.27070688</v>
      </c>
      <c r="D124" s="36">
        <f>SUMIFS(СВЦЭМ!$C$33:$C$776,СВЦЭМ!$A$33:$A$776,$A124,СВЦЭМ!$B$33:$B$776,D$119)+'СЕТ СН'!$I$9+СВЦЭМ!$D$10+'СЕТ СН'!$I$6-'СЕТ СН'!$I$19</f>
        <v>1402.5678011300001</v>
      </c>
      <c r="E124" s="36">
        <f>SUMIFS(СВЦЭМ!$C$33:$C$776,СВЦЭМ!$A$33:$A$776,$A124,СВЦЭМ!$B$33:$B$776,E$119)+'СЕТ СН'!$I$9+СВЦЭМ!$D$10+'СЕТ СН'!$I$6-'СЕТ СН'!$I$19</f>
        <v>1442.3899722400001</v>
      </c>
      <c r="F124" s="36">
        <f>SUMIFS(СВЦЭМ!$C$33:$C$776,СВЦЭМ!$A$33:$A$776,$A124,СВЦЭМ!$B$33:$B$776,F$119)+'СЕТ СН'!$I$9+СВЦЭМ!$D$10+'СЕТ СН'!$I$6-'СЕТ СН'!$I$19</f>
        <v>1446.0915634600001</v>
      </c>
      <c r="G124" s="36">
        <f>SUMIFS(СВЦЭМ!$C$33:$C$776,СВЦЭМ!$A$33:$A$776,$A124,СВЦЭМ!$B$33:$B$776,G$119)+'СЕТ СН'!$I$9+СВЦЭМ!$D$10+'СЕТ СН'!$I$6-'СЕТ СН'!$I$19</f>
        <v>1422.86911308</v>
      </c>
      <c r="H124" s="36">
        <f>SUMIFS(СВЦЭМ!$C$33:$C$776,СВЦЭМ!$A$33:$A$776,$A124,СВЦЭМ!$B$33:$B$776,H$119)+'СЕТ СН'!$I$9+СВЦЭМ!$D$10+'СЕТ СН'!$I$6-'СЕТ СН'!$I$19</f>
        <v>1414.0672812</v>
      </c>
      <c r="I124" s="36">
        <f>SUMIFS(СВЦЭМ!$C$33:$C$776,СВЦЭМ!$A$33:$A$776,$A124,СВЦЭМ!$B$33:$B$776,I$119)+'СЕТ СН'!$I$9+СВЦЭМ!$D$10+'СЕТ СН'!$I$6-'СЕТ СН'!$I$19</f>
        <v>1396.1644636000001</v>
      </c>
      <c r="J124" s="36">
        <f>SUMIFS(СВЦЭМ!$C$33:$C$776,СВЦЭМ!$A$33:$A$776,$A124,СВЦЭМ!$B$33:$B$776,J$119)+'СЕТ СН'!$I$9+СВЦЭМ!$D$10+'СЕТ СН'!$I$6-'СЕТ СН'!$I$19</f>
        <v>1380.78229771</v>
      </c>
      <c r="K124" s="36">
        <f>SUMIFS(СВЦЭМ!$C$33:$C$776,СВЦЭМ!$A$33:$A$776,$A124,СВЦЭМ!$B$33:$B$776,K$119)+'СЕТ СН'!$I$9+СВЦЭМ!$D$10+'СЕТ СН'!$I$6-'СЕТ СН'!$I$19</f>
        <v>1353.05293901</v>
      </c>
      <c r="L124" s="36">
        <f>SUMIFS(СВЦЭМ!$C$33:$C$776,СВЦЭМ!$A$33:$A$776,$A124,СВЦЭМ!$B$33:$B$776,L$119)+'СЕТ СН'!$I$9+СВЦЭМ!$D$10+'СЕТ СН'!$I$6-'СЕТ СН'!$I$19</f>
        <v>1330.45307766</v>
      </c>
      <c r="M124" s="36">
        <f>SUMIFS(СВЦЭМ!$C$33:$C$776,СВЦЭМ!$A$33:$A$776,$A124,СВЦЭМ!$B$33:$B$776,M$119)+'СЕТ СН'!$I$9+СВЦЭМ!$D$10+'СЕТ СН'!$I$6-'СЕТ СН'!$I$19</f>
        <v>1340.98065688</v>
      </c>
      <c r="N124" s="36">
        <f>SUMIFS(СВЦЭМ!$C$33:$C$776,СВЦЭМ!$A$33:$A$776,$A124,СВЦЭМ!$B$33:$B$776,N$119)+'СЕТ СН'!$I$9+СВЦЭМ!$D$10+'СЕТ СН'!$I$6-'СЕТ СН'!$I$19</f>
        <v>1349.0381344100001</v>
      </c>
      <c r="O124" s="36">
        <f>SUMIFS(СВЦЭМ!$C$33:$C$776,СВЦЭМ!$A$33:$A$776,$A124,СВЦЭМ!$B$33:$B$776,O$119)+'СЕТ СН'!$I$9+СВЦЭМ!$D$10+'СЕТ СН'!$I$6-'СЕТ СН'!$I$19</f>
        <v>1342.55716972</v>
      </c>
      <c r="P124" s="36">
        <f>SUMIFS(СВЦЭМ!$C$33:$C$776,СВЦЭМ!$A$33:$A$776,$A124,СВЦЭМ!$B$33:$B$776,P$119)+'СЕТ СН'!$I$9+СВЦЭМ!$D$10+'СЕТ СН'!$I$6-'СЕТ СН'!$I$19</f>
        <v>1358.7385174000001</v>
      </c>
      <c r="Q124" s="36">
        <f>SUMIFS(СВЦЭМ!$C$33:$C$776,СВЦЭМ!$A$33:$A$776,$A124,СВЦЭМ!$B$33:$B$776,Q$119)+'СЕТ СН'!$I$9+СВЦЭМ!$D$10+'СЕТ СН'!$I$6-'СЕТ СН'!$I$19</f>
        <v>1368.823067</v>
      </c>
      <c r="R124" s="36">
        <f>SUMIFS(СВЦЭМ!$C$33:$C$776,СВЦЭМ!$A$33:$A$776,$A124,СВЦЭМ!$B$33:$B$776,R$119)+'СЕТ СН'!$I$9+СВЦЭМ!$D$10+'СЕТ СН'!$I$6-'СЕТ СН'!$I$19</f>
        <v>1366.1522968199999</v>
      </c>
      <c r="S124" s="36">
        <f>SUMIFS(СВЦЭМ!$C$33:$C$776,СВЦЭМ!$A$33:$A$776,$A124,СВЦЭМ!$B$33:$B$776,S$119)+'СЕТ СН'!$I$9+СВЦЭМ!$D$10+'СЕТ СН'!$I$6-'СЕТ СН'!$I$19</f>
        <v>1339.33547107</v>
      </c>
      <c r="T124" s="36">
        <f>SUMIFS(СВЦЭМ!$C$33:$C$776,СВЦЭМ!$A$33:$A$776,$A124,СВЦЭМ!$B$33:$B$776,T$119)+'СЕТ СН'!$I$9+СВЦЭМ!$D$10+'СЕТ СН'!$I$6-'СЕТ СН'!$I$19</f>
        <v>1298.80331701</v>
      </c>
      <c r="U124" s="36">
        <f>SUMIFS(СВЦЭМ!$C$33:$C$776,СВЦЭМ!$A$33:$A$776,$A124,СВЦЭМ!$B$33:$B$776,U$119)+'СЕТ СН'!$I$9+СВЦЭМ!$D$10+'СЕТ СН'!$I$6-'СЕТ СН'!$I$19</f>
        <v>1310.89819745</v>
      </c>
      <c r="V124" s="36">
        <f>SUMIFS(СВЦЭМ!$C$33:$C$776,СВЦЭМ!$A$33:$A$776,$A124,СВЦЭМ!$B$33:$B$776,V$119)+'СЕТ СН'!$I$9+СВЦЭМ!$D$10+'СЕТ СН'!$I$6-'СЕТ СН'!$I$19</f>
        <v>1331.7380101399999</v>
      </c>
      <c r="W124" s="36">
        <f>SUMIFS(СВЦЭМ!$C$33:$C$776,СВЦЭМ!$A$33:$A$776,$A124,СВЦЭМ!$B$33:$B$776,W$119)+'СЕТ СН'!$I$9+СВЦЭМ!$D$10+'СЕТ СН'!$I$6-'СЕТ СН'!$I$19</f>
        <v>1341.7165070199999</v>
      </c>
      <c r="X124" s="36">
        <f>SUMIFS(СВЦЭМ!$C$33:$C$776,СВЦЭМ!$A$33:$A$776,$A124,СВЦЭМ!$B$33:$B$776,X$119)+'СЕТ СН'!$I$9+СВЦЭМ!$D$10+'СЕТ СН'!$I$6-'СЕТ СН'!$I$19</f>
        <v>1351.64757936</v>
      </c>
      <c r="Y124" s="36">
        <f>SUMIFS(СВЦЭМ!$C$33:$C$776,СВЦЭМ!$A$33:$A$776,$A124,СВЦЭМ!$B$33:$B$776,Y$119)+'СЕТ СН'!$I$9+СВЦЭМ!$D$10+'СЕТ СН'!$I$6-'СЕТ СН'!$I$19</f>
        <v>1362.1964963800001</v>
      </c>
    </row>
    <row r="125" spans="1:27" ht="15.5" x14ac:dyDescent="0.25">
      <c r="A125" s="35">
        <f t="shared" si="3"/>
        <v>43836</v>
      </c>
      <c r="B125" s="36">
        <f>SUMIFS(СВЦЭМ!$C$33:$C$776,СВЦЭМ!$A$33:$A$776,$A125,СВЦЭМ!$B$33:$B$776,B$119)+'СЕТ СН'!$I$9+СВЦЭМ!$D$10+'СЕТ СН'!$I$6-'СЕТ СН'!$I$19</f>
        <v>1390.7498250600001</v>
      </c>
      <c r="C125" s="36">
        <f>SUMIFS(СВЦЭМ!$C$33:$C$776,СВЦЭМ!$A$33:$A$776,$A125,СВЦЭМ!$B$33:$B$776,C$119)+'СЕТ СН'!$I$9+СВЦЭМ!$D$10+'СЕТ СН'!$I$6-'СЕТ СН'!$I$19</f>
        <v>1381.6960004</v>
      </c>
      <c r="D125" s="36">
        <f>SUMIFS(СВЦЭМ!$C$33:$C$776,СВЦЭМ!$A$33:$A$776,$A125,СВЦЭМ!$B$33:$B$776,D$119)+'СЕТ СН'!$I$9+СВЦЭМ!$D$10+'СЕТ СН'!$I$6-'СЕТ СН'!$I$19</f>
        <v>1398.97597221</v>
      </c>
      <c r="E125" s="36">
        <f>SUMIFS(СВЦЭМ!$C$33:$C$776,СВЦЭМ!$A$33:$A$776,$A125,СВЦЭМ!$B$33:$B$776,E$119)+'СЕТ СН'!$I$9+СВЦЭМ!$D$10+'СЕТ СН'!$I$6-'СЕТ СН'!$I$19</f>
        <v>1421.3555721799999</v>
      </c>
      <c r="F125" s="36">
        <f>SUMIFS(СВЦЭМ!$C$33:$C$776,СВЦЭМ!$A$33:$A$776,$A125,СВЦЭМ!$B$33:$B$776,F$119)+'СЕТ СН'!$I$9+СВЦЭМ!$D$10+'СЕТ СН'!$I$6-'СЕТ СН'!$I$19</f>
        <v>1440.4299952000001</v>
      </c>
      <c r="G125" s="36">
        <f>SUMIFS(СВЦЭМ!$C$33:$C$776,СВЦЭМ!$A$33:$A$776,$A125,СВЦЭМ!$B$33:$B$776,G$119)+'СЕТ СН'!$I$9+СВЦЭМ!$D$10+'СЕТ СН'!$I$6-'СЕТ СН'!$I$19</f>
        <v>1432.0089444999999</v>
      </c>
      <c r="H125" s="36">
        <f>SUMIFS(СВЦЭМ!$C$33:$C$776,СВЦЭМ!$A$33:$A$776,$A125,СВЦЭМ!$B$33:$B$776,H$119)+'СЕТ СН'!$I$9+СВЦЭМ!$D$10+'СЕТ СН'!$I$6-'СЕТ СН'!$I$19</f>
        <v>1421.1443354799999</v>
      </c>
      <c r="I125" s="36">
        <f>SUMIFS(СВЦЭМ!$C$33:$C$776,СВЦЭМ!$A$33:$A$776,$A125,СВЦЭМ!$B$33:$B$776,I$119)+'СЕТ СН'!$I$9+СВЦЭМ!$D$10+'СЕТ СН'!$I$6-'СЕТ СН'!$I$19</f>
        <v>1409.2020672200001</v>
      </c>
      <c r="J125" s="36">
        <f>SUMIFS(СВЦЭМ!$C$33:$C$776,СВЦЭМ!$A$33:$A$776,$A125,СВЦЭМ!$B$33:$B$776,J$119)+'СЕТ СН'!$I$9+СВЦЭМ!$D$10+'СЕТ СН'!$I$6-'СЕТ СН'!$I$19</f>
        <v>1378.9946664700001</v>
      </c>
      <c r="K125" s="36">
        <f>SUMIFS(СВЦЭМ!$C$33:$C$776,СВЦЭМ!$A$33:$A$776,$A125,СВЦЭМ!$B$33:$B$776,K$119)+'СЕТ СН'!$I$9+СВЦЭМ!$D$10+'СЕТ СН'!$I$6-'СЕТ СН'!$I$19</f>
        <v>1354.04747888</v>
      </c>
      <c r="L125" s="36">
        <f>SUMIFS(СВЦЭМ!$C$33:$C$776,СВЦЭМ!$A$33:$A$776,$A125,СВЦЭМ!$B$33:$B$776,L$119)+'СЕТ СН'!$I$9+СВЦЭМ!$D$10+'СЕТ СН'!$I$6-'СЕТ СН'!$I$19</f>
        <v>1338.7681818000001</v>
      </c>
      <c r="M125" s="36">
        <f>SUMIFS(СВЦЭМ!$C$33:$C$776,СВЦЭМ!$A$33:$A$776,$A125,СВЦЭМ!$B$33:$B$776,M$119)+'СЕТ СН'!$I$9+СВЦЭМ!$D$10+'СЕТ СН'!$I$6-'СЕТ СН'!$I$19</f>
        <v>1332.86118055</v>
      </c>
      <c r="N125" s="36">
        <f>SUMIFS(СВЦЭМ!$C$33:$C$776,СВЦЭМ!$A$33:$A$776,$A125,СВЦЭМ!$B$33:$B$776,N$119)+'СЕТ СН'!$I$9+СВЦЭМ!$D$10+'СЕТ СН'!$I$6-'СЕТ СН'!$I$19</f>
        <v>1356.3350431599999</v>
      </c>
      <c r="O125" s="36">
        <f>SUMIFS(СВЦЭМ!$C$33:$C$776,СВЦЭМ!$A$33:$A$776,$A125,СВЦЭМ!$B$33:$B$776,O$119)+'СЕТ СН'!$I$9+СВЦЭМ!$D$10+'СЕТ СН'!$I$6-'СЕТ СН'!$I$19</f>
        <v>1350.2931572299999</v>
      </c>
      <c r="P125" s="36">
        <f>SUMIFS(СВЦЭМ!$C$33:$C$776,СВЦЭМ!$A$33:$A$776,$A125,СВЦЭМ!$B$33:$B$776,P$119)+'СЕТ СН'!$I$9+СВЦЭМ!$D$10+'СЕТ СН'!$I$6-'СЕТ СН'!$I$19</f>
        <v>1369.1942718099999</v>
      </c>
      <c r="Q125" s="36">
        <f>SUMIFS(СВЦЭМ!$C$33:$C$776,СВЦЭМ!$A$33:$A$776,$A125,СВЦЭМ!$B$33:$B$776,Q$119)+'СЕТ СН'!$I$9+СВЦЭМ!$D$10+'СЕТ СН'!$I$6-'СЕТ СН'!$I$19</f>
        <v>1378.4091909600002</v>
      </c>
      <c r="R125" s="36">
        <f>SUMIFS(СВЦЭМ!$C$33:$C$776,СВЦЭМ!$A$33:$A$776,$A125,СВЦЭМ!$B$33:$B$776,R$119)+'СЕТ СН'!$I$9+СВЦЭМ!$D$10+'СЕТ СН'!$I$6-'СЕТ СН'!$I$19</f>
        <v>1368.9959993699999</v>
      </c>
      <c r="S125" s="36">
        <f>SUMIFS(СВЦЭМ!$C$33:$C$776,СВЦЭМ!$A$33:$A$776,$A125,СВЦЭМ!$B$33:$B$776,S$119)+'СЕТ СН'!$I$9+СВЦЭМ!$D$10+'СЕТ СН'!$I$6-'СЕТ СН'!$I$19</f>
        <v>1345.84962292</v>
      </c>
      <c r="T125" s="36">
        <f>SUMIFS(СВЦЭМ!$C$33:$C$776,СВЦЭМ!$A$33:$A$776,$A125,СВЦЭМ!$B$33:$B$776,T$119)+'СЕТ СН'!$I$9+СВЦЭМ!$D$10+'СЕТ СН'!$I$6-'СЕТ СН'!$I$19</f>
        <v>1300.5374367700001</v>
      </c>
      <c r="U125" s="36">
        <f>SUMIFS(СВЦЭМ!$C$33:$C$776,СВЦЭМ!$A$33:$A$776,$A125,СВЦЭМ!$B$33:$B$776,U$119)+'СЕТ СН'!$I$9+СВЦЭМ!$D$10+'СЕТ СН'!$I$6-'СЕТ СН'!$I$19</f>
        <v>1311.63930086</v>
      </c>
      <c r="V125" s="36">
        <f>SUMIFS(СВЦЭМ!$C$33:$C$776,СВЦЭМ!$A$33:$A$776,$A125,СВЦЭМ!$B$33:$B$776,V$119)+'СЕТ СН'!$I$9+СВЦЭМ!$D$10+'СЕТ СН'!$I$6-'СЕТ СН'!$I$19</f>
        <v>1345.2577587800001</v>
      </c>
      <c r="W125" s="36">
        <f>SUMIFS(СВЦЭМ!$C$33:$C$776,СВЦЭМ!$A$33:$A$776,$A125,СВЦЭМ!$B$33:$B$776,W$119)+'СЕТ СН'!$I$9+СВЦЭМ!$D$10+'СЕТ СН'!$I$6-'СЕТ СН'!$I$19</f>
        <v>1358.5381513500001</v>
      </c>
      <c r="X125" s="36">
        <f>SUMIFS(СВЦЭМ!$C$33:$C$776,СВЦЭМ!$A$33:$A$776,$A125,СВЦЭМ!$B$33:$B$776,X$119)+'СЕТ СН'!$I$9+СВЦЭМ!$D$10+'СЕТ СН'!$I$6-'СЕТ СН'!$I$19</f>
        <v>1372.5788070799999</v>
      </c>
      <c r="Y125" s="36">
        <f>SUMIFS(СВЦЭМ!$C$33:$C$776,СВЦЭМ!$A$33:$A$776,$A125,СВЦЭМ!$B$33:$B$776,Y$119)+'СЕТ СН'!$I$9+СВЦЭМ!$D$10+'СЕТ СН'!$I$6-'СЕТ СН'!$I$19</f>
        <v>1368.34848549</v>
      </c>
    </row>
    <row r="126" spans="1:27" ht="15.5" x14ac:dyDescent="0.25">
      <c r="A126" s="35">
        <f t="shared" si="3"/>
        <v>43837</v>
      </c>
      <c r="B126" s="36">
        <f>SUMIFS(СВЦЭМ!$C$33:$C$776,СВЦЭМ!$A$33:$A$776,$A126,СВЦЭМ!$B$33:$B$776,B$119)+'СЕТ СН'!$I$9+СВЦЭМ!$D$10+'СЕТ СН'!$I$6-'СЕТ СН'!$I$19</f>
        <v>1390.9261997200001</v>
      </c>
      <c r="C126" s="36">
        <f>SUMIFS(СВЦЭМ!$C$33:$C$776,СВЦЭМ!$A$33:$A$776,$A126,СВЦЭМ!$B$33:$B$776,C$119)+'СЕТ СН'!$I$9+СВЦЭМ!$D$10+'СЕТ СН'!$I$6-'СЕТ СН'!$I$19</f>
        <v>1397.76908979</v>
      </c>
      <c r="D126" s="36">
        <f>SUMIFS(СВЦЭМ!$C$33:$C$776,СВЦЭМ!$A$33:$A$776,$A126,СВЦЭМ!$B$33:$B$776,D$119)+'СЕТ СН'!$I$9+СВЦЭМ!$D$10+'СЕТ СН'!$I$6-'СЕТ СН'!$I$19</f>
        <v>1413.45623144</v>
      </c>
      <c r="E126" s="36">
        <f>SUMIFS(СВЦЭМ!$C$33:$C$776,СВЦЭМ!$A$33:$A$776,$A126,СВЦЭМ!$B$33:$B$776,E$119)+'СЕТ СН'!$I$9+СВЦЭМ!$D$10+'СЕТ СН'!$I$6-'СЕТ СН'!$I$19</f>
        <v>1439.794312</v>
      </c>
      <c r="F126" s="36">
        <f>SUMIFS(СВЦЭМ!$C$33:$C$776,СВЦЭМ!$A$33:$A$776,$A126,СВЦЭМ!$B$33:$B$776,F$119)+'СЕТ СН'!$I$9+СВЦЭМ!$D$10+'СЕТ СН'!$I$6-'СЕТ СН'!$I$19</f>
        <v>1454.4774158</v>
      </c>
      <c r="G126" s="36">
        <f>SUMIFS(СВЦЭМ!$C$33:$C$776,СВЦЭМ!$A$33:$A$776,$A126,СВЦЭМ!$B$33:$B$776,G$119)+'СЕТ СН'!$I$9+СВЦЭМ!$D$10+'СЕТ СН'!$I$6-'СЕТ СН'!$I$19</f>
        <v>1442.74299619</v>
      </c>
      <c r="H126" s="36">
        <f>SUMIFS(СВЦЭМ!$C$33:$C$776,СВЦЭМ!$A$33:$A$776,$A126,СВЦЭМ!$B$33:$B$776,H$119)+'СЕТ СН'!$I$9+СВЦЭМ!$D$10+'СЕТ СН'!$I$6-'СЕТ СН'!$I$19</f>
        <v>1425.60312542</v>
      </c>
      <c r="I126" s="36">
        <f>SUMIFS(СВЦЭМ!$C$33:$C$776,СВЦЭМ!$A$33:$A$776,$A126,СВЦЭМ!$B$33:$B$776,I$119)+'СЕТ СН'!$I$9+СВЦЭМ!$D$10+'СЕТ СН'!$I$6-'СЕТ СН'!$I$19</f>
        <v>1415.0119559700001</v>
      </c>
      <c r="J126" s="36">
        <f>SUMIFS(СВЦЭМ!$C$33:$C$776,СВЦЭМ!$A$33:$A$776,$A126,СВЦЭМ!$B$33:$B$776,J$119)+'СЕТ СН'!$I$9+СВЦЭМ!$D$10+'СЕТ СН'!$I$6-'СЕТ СН'!$I$19</f>
        <v>1390.8510622600002</v>
      </c>
      <c r="K126" s="36">
        <f>SUMIFS(СВЦЭМ!$C$33:$C$776,СВЦЭМ!$A$33:$A$776,$A126,СВЦЭМ!$B$33:$B$776,K$119)+'СЕТ СН'!$I$9+СВЦЭМ!$D$10+'СЕТ СН'!$I$6-'СЕТ СН'!$I$19</f>
        <v>1357.50300823</v>
      </c>
      <c r="L126" s="36">
        <f>SUMIFS(СВЦЭМ!$C$33:$C$776,СВЦЭМ!$A$33:$A$776,$A126,СВЦЭМ!$B$33:$B$776,L$119)+'СЕТ СН'!$I$9+СВЦЭМ!$D$10+'СЕТ СН'!$I$6-'СЕТ СН'!$I$19</f>
        <v>1341.5160515799998</v>
      </c>
      <c r="M126" s="36">
        <f>SUMIFS(СВЦЭМ!$C$33:$C$776,СВЦЭМ!$A$33:$A$776,$A126,СВЦЭМ!$B$33:$B$776,M$119)+'СЕТ СН'!$I$9+СВЦЭМ!$D$10+'СЕТ СН'!$I$6-'СЕТ СН'!$I$19</f>
        <v>1333.23939376</v>
      </c>
      <c r="N126" s="36">
        <f>SUMIFS(СВЦЭМ!$C$33:$C$776,СВЦЭМ!$A$33:$A$776,$A126,СВЦЭМ!$B$33:$B$776,N$119)+'СЕТ СН'!$I$9+СВЦЭМ!$D$10+'СЕТ СН'!$I$6-'СЕТ СН'!$I$19</f>
        <v>1344.53076917</v>
      </c>
      <c r="O126" s="36">
        <f>SUMIFS(СВЦЭМ!$C$33:$C$776,СВЦЭМ!$A$33:$A$776,$A126,СВЦЭМ!$B$33:$B$776,O$119)+'СЕТ СН'!$I$9+СВЦЭМ!$D$10+'СЕТ СН'!$I$6-'СЕТ СН'!$I$19</f>
        <v>1343.56823257</v>
      </c>
      <c r="P126" s="36">
        <f>SUMIFS(СВЦЭМ!$C$33:$C$776,СВЦЭМ!$A$33:$A$776,$A126,СВЦЭМ!$B$33:$B$776,P$119)+'СЕТ СН'!$I$9+СВЦЭМ!$D$10+'СЕТ СН'!$I$6-'СЕТ СН'!$I$19</f>
        <v>1354.23705335</v>
      </c>
      <c r="Q126" s="36">
        <f>SUMIFS(СВЦЭМ!$C$33:$C$776,СВЦЭМ!$A$33:$A$776,$A126,СВЦЭМ!$B$33:$B$776,Q$119)+'СЕТ СН'!$I$9+СВЦЭМ!$D$10+'СЕТ СН'!$I$6-'СЕТ СН'!$I$19</f>
        <v>1362.44247404</v>
      </c>
      <c r="R126" s="36">
        <f>SUMIFS(СВЦЭМ!$C$33:$C$776,СВЦЭМ!$A$33:$A$776,$A126,СВЦЭМ!$B$33:$B$776,R$119)+'СЕТ СН'!$I$9+СВЦЭМ!$D$10+'СЕТ СН'!$I$6-'СЕТ СН'!$I$19</f>
        <v>1363.13584141</v>
      </c>
      <c r="S126" s="36">
        <f>SUMIFS(СВЦЭМ!$C$33:$C$776,СВЦЭМ!$A$33:$A$776,$A126,СВЦЭМ!$B$33:$B$776,S$119)+'СЕТ СН'!$I$9+СВЦЭМ!$D$10+'СЕТ СН'!$I$6-'СЕТ СН'!$I$19</f>
        <v>1351.98245434</v>
      </c>
      <c r="T126" s="36">
        <f>SUMIFS(СВЦЭМ!$C$33:$C$776,СВЦЭМ!$A$33:$A$776,$A126,СВЦЭМ!$B$33:$B$776,T$119)+'СЕТ СН'!$I$9+СВЦЭМ!$D$10+'СЕТ СН'!$I$6-'СЕТ СН'!$I$19</f>
        <v>1310.45979483</v>
      </c>
      <c r="U126" s="36">
        <f>SUMIFS(СВЦЭМ!$C$33:$C$776,СВЦЭМ!$A$33:$A$776,$A126,СВЦЭМ!$B$33:$B$776,U$119)+'СЕТ СН'!$I$9+СВЦЭМ!$D$10+'СЕТ СН'!$I$6-'СЕТ СН'!$I$19</f>
        <v>1313.77505324</v>
      </c>
      <c r="V126" s="36">
        <f>SUMIFS(СВЦЭМ!$C$33:$C$776,СВЦЭМ!$A$33:$A$776,$A126,СВЦЭМ!$B$33:$B$776,V$119)+'СЕТ СН'!$I$9+СВЦЭМ!$D$10+'СЕТ СН'!$I$6-'СЕТ СН'!$I$19</f>
        <v>1345.31337029</v>
      </c>
      <c r="W126" s="36">
        <f>SUMIFS(СВЦЭМ!$C$33:$C$776,СВЦЭМ!$A$33:$A$776,$A126,СВЦЭМ!$B$33:$B$776,W$119)+'СЕТ СН'!$I$9+СВЦЭМ!$D$10+'СЕТ СН'!$I$6-'СЕТ СН'!$I$19</f>
        <v>1360.8551614200001</v>
      </c>
      <c r="X126" s="36">
        <f>SUMIFS(СВЦЭМ!$C$33:$C$776,СВЦЭМ!$A$33:$A$776,$A126,СВЦЭМ!$B$33:$B$776,X$119)+'СЕТ СН'!$I$9+СВЦЭМ!$D$10+'СЕТ СН'!$I$6-'СЕТ СН'!$I$19</f>
        <v>1375.1403531800001</v>
      </c>
      <c r="Y126" s="36">
        <f>SUMIFS(СВЦЭМ!$C$33:$C$776,СВЦЭМ!$A$33:$A$776,$A126,СВЦЭМ!$B$33:$B$776,Y$119)+'СЕТ СН'!$I$9+СВЦЭМ!$D$10+'СЕТ СН'!$I$6-'СЕТ СН'!$I$19</f>
        <v>1390.0031748500001</v>
      </c>
    </row>
    <row r="127" spans="1:27" ht="15.5" x14ac:dyDescent="0.25">
      <c r="A127" s="35">
        <f t="shared" si="3"/>
        <v>43838</v>
      </c>
      <c r="B127" s="36">
        <f>SUMIFS(СВЦЭМ!$C$33:$C$776,СВЦЭМ!$A$33:$A$776,$A127,СВЦЭМ!$B$33:$B$776,B$119)+'СЕТ СН'!$I$9+СВЦЭМ!$D$10+'СЕТ СН'!$I$6-'СЕТ СН'!$I$19</f>
        <v>1409.2613826000002</v>
      </c>
      <c r="C127" s="36">
        <f>SUMIFS(СВЦЭМ!$C$33:$C$776,СВЦЭМ!$A$33:$A$776,$A127,СВЦЭМ!$B$33:$B$776,C$119)+'СЕТ СН'!$I$9+СВЦЭМ!$D$10+'СЕТ СН'!$I$6-'СЕТ СН'!$I$19</f>
        <v>1425.43291473</v>
      </c>
      <c r="D127" s="36">
        <f>SUMIFS(СВЦЭМ!$C$33:$C$776,СВЦЭМ!$A$33:$A$776,$A127,СВЦЭМ!$B$33:$B$776,D$119)+'СЕТ СН'!$I$9+СВЦЭМ!$D$10+'СЕТ СН'!$I$6-'СЕТ СН'!$I$19</f>
        <v>1441.5519362699999</v>
      </c>
      <c r="E127" s="36">
        <f>SUMIFS(СВЦЭМ!$C$33:$C$776,СВЦЭМ!$A$33:$A$776,$A127,СВЦЭМ!$B$33:$B$776,E$119)+'СЕТ СН'!$I$9+СВЦЭМ!$D$10+'СЕТ СН'!$I$6-'СЕТ СН'!$I$19</f>
        <v>1464.5951175300002</v>
      </c>
      <c r="F127" s="36">
        <f>SUMIFS(СВЦЭМ!$C$33:$C$776,СВЦЭМ!$A$33:$A$776,$A127,СВЦЭМ!$B$33:$B$776,F$119)+'СЕТ СН'!$I$9+СВЦЭМ!$D$10+'СЕТ СН'!$I$6-'СЕТ СН'!$I$19</f>
        <v>1466.1707304699999</v>
      </c>
      <c r="G127" s="36">
        <f>SUMIFS(СВЦЭМ!$C$33:$C$776,СВЦЭМ!$A$33:$A$776,$A127,СВЦЭМ!$B$33:$B$776,G$119)+'СЕТ СН'!$I$9+СВЦЭМ!$D$10+'СЕТ СН'!$I$6-'СЕТ СН'!$I$19</f>
        <v>1458.0913927699999</v>
      </c>
      <c r="H127" s="36">
        <f>SUMIFS(СВЦЭМ!$C$33:$C$776,СВЦЭМ!$A$33:$A$776,$A127,СВЦЭМ!$B$33:$B$776,H$119)+'СЕТ СН'!$I$9+СВЦЭМ!$D$10+'СЕТ СН'!$I$6-'СЕТ СН'!$I$19</f>
        <v>1438.1132156399999</v>
      </c>
      <c r="I127" s="36">
        <f>SUMIFS(СВЦЭМ!$C$33:$C$776,СВЦЭМ!$A$33:$A$776,$A127,СВЦЭМ!$B$33:$B$776,I$119)+'СЕТ СН'!$I$9+СВЦЭМ!$D$10+'СЕТ СН'!$I$6-'СЕТ СН'!$I$19</f>
        <v>1417.39593502</v>
      </c>
      <c r="J127" s="36">
        <f>SUMIFS(СВЦЭМ!$C$33:$C$776,СВЦЭМ!$A$33:$A$776,$A127,СВЦЭМ!$B$33:$B$776,J$119)+'СЕТ СН'!$I$9+СВЦЭМ!$D$10+'СЕТ СН'!$I$6-'СЕТ СН'!$I$19</f>
        <v>1384.0510563399998</v>
      </c>
      <c r="K127" s="36">
        <f>SUMIFS(СВЦЭМ!$C$33:$C$776,СВЦЭМ!$A$33:$A$776,$A127,СВЦЭМ!$B$33:$B$776,K$119)+'СЕТ СН'!$I$9+СВЦЭМ!$D$10+'СЕТ СН'!$I$6-'СЕТ СН'!$I$19</f>
        <v>1364.5144427099999</v>
      </c>
      <c r="L127" s="36">
        <f>SUMIFS(СВЦЭМ!$C$33:$C$776,СВЦЭМ!$A$33:$A$776,$A127,СВЦЭМ!$B$33:$B$776,L$119)+'СЕТ СН'!$I$9+СВЦЭМ!$D$10+'СЕТ СН'!$I$6-'СЕТ СН'!$I$19</f>
        <v>1348.1117641400001</v>
      </c>
      <c r="M127" s="36">
        <f>SUMIFS(СВЦЭМ!$C$33:$C$776,СВЦЭМ!$A$33:$A$776,$A127,СВЦЭМ!$B$33:$B$776,M$119)+'СЕТ СН'!$I$9+СВЦЭМ!$D$10+'СЕТ СН'!$I$6-'СЕТ СН'!$I$19</f>
        <v>1338.2332814199999</v>
      </c>
      <c r="N127" s="36">
        <f>SUMIFS(СВЦЭМ!$C$33:$C$776,СВЦЭМ!$A$33:$A$776,$A127,СВЦЭМ!$B$33:$B$776,N$119)+'СЕТ СН'!$I$9+СВЦЭМ!$D$10+'СЕТ СН'!$I$6-'СЕТ СН'!$I$19</f>
        <v>1346.94014664</v>
      </c>
      <c r="O127" s="36">
        <f>SUMIFS(СВЦЭМ!$C$33:$C$776,СВЦЭМ!$A$33:$A$776,$A127,СВЦЭМ!$B$33:$B$776,O$119)+'СЕТ СН'!$I$9+СВЦЭМ!$D$10+'СЕТ СН'!$I$6-'СЕТ СН'!$I$19</f>
        <v>1352.5433315999999</v>
      </c>
      <c r="P127" s="36">
        <f>SUMIFS(СВЦЭМ!$C$33:$C$776,СВЦЭМ!$A$33:$A$776,$A127,СВЦЭМ!$B$33:$B$776,P$119)+'СЕТ СН'!$I$9+СВЦЭМ!$D$10+'СЕТ СН'!$I$6-'СЕТ СН'!$I$19</f>
        <v>1360.4988847300001</v>
      </c>
      <c r="Q127" s="36">
        <f>SUMIFS(СВЦЭМ!$C$33:$C$776,СВЦЭМ!$A$33:$A$776,$A127,СВЦЭМ!$B$33:$B$776,Q$119)+'СЕТ СН'!$I$9+СВЦЭМ!$D$10+'СЕТ СН'!$I$6-'СЕТ СН'!$I$19</f>
        <v>1367.08509792</v>
      </c>
      <c r="R127" s="36">
        <f>SUMIFS(СВЦЭМ!$C$33:$C$776,СВЦЭМ!$A$33:$A$776,$A127,СВЦЭМ!$B$33:$B$776,R$119)+'СЕТ СН'!$I$9+СВЦЭМ!$D$10+'СЕТ СН'!$I$6-'СЕТ СН'!$I$19</f>
        <v>1366.3753136099999</v>
      </c>
      <c r="S127" s="36">
        <f>SUMIFS(СВЦЭМ!$C$33:$C$776,СВЦЭМ!$A$33:$A$776,$A127,СВЦЭМ!$B$33:$B$776,S$119)+'СЕТ СН'!$I$9+СВЦЭМ!$D$10+'СЕТ СН'!$I$6-'СЕТ СН'!$I$19</f>
        <v>1348.6859268399999</v>
      </c>
      <c r="T127" s="36">
        <f>SUMIFS(СВЦЭМ!$C$33:$C$776,СВЦЭМ!$A$33:$A$776,$A127,СВЦЭМ!$B$33:$B$776,T$119)+'СЕТ СН'!$I$9+СВЦЭМ!$D$10+'СЕТ СН'!$I$6-'СЕТ СН'!$I$19</f>
        <v>1307.98401461</v>
      </c>
      <c r="U127" s="36">
        <f>SUMIFS(СВЦЭМ!$C$33:$C$776,СВЦЭМ!$A$33:$A$776,$A127,СВЦЭМ!$B$33:$B$776,U$119)+'СЕТ СН'!$I$9+СВЦЭМ!$D$10+'СЕТ СН'!$I$6-'СЕТ СН'!$I$19</f>
        <v>1318.9716484800001</v>
      </c>
      <c r="V127" s="36">
        <f>SUMIFS(СВЦЭМ!$C$33:$C$776,СВЦЭМ!$A$33:$A$776,$A127,СВЦЭМ!$B$33:$B$776,V$119)+'СЕТ СН'!$I$9+СВЦЭМ!$D$10+'СЕТ СН'!$I$6-'СЕТ СН'!$I$19</f>
        <v>1348.09815819</v>
      </c>
      <c r="W127" s="36">
        <f>SUMIFS(СВЦЭМ!$C$33:$C$776,СВЦЭМ!$A$33:$A$776,$A127,СВЦЭМ!$B$33:$B$776,W$119)+'СЕТ СН'!$I$9+СВЦЭМ!$D$10+'СЕТ СН'!$I$6-'СЕТ СН'!$I$19</f>
        <v>1362.4830101299999</v>
      </c>
      <c r="X127" s="36">
        <f>SUMIFS(СВЦЭМ!$C$33:$C$776,СВЦЭМ!$A$33:$A$776,$A127,СВЦЭМ!$B$33:$B$776,X$119)+'СЕТ СН'!$I$9+СВЦЭМ!$D$10+'СЕТ СН'!$I$6-'СЕТ СН'!$I$19</f>
        <v>1383.6089232099998</v>
      </c>
      <c r="Y127" s="36">
        <f>SUMIFS(СВЦЭМ!$C$33:$C$776,СВЦЭМ!$A$33:$A$776,$A127,СВЦЭМ!$B$33:$B$776,Y$119)+'СЕТ СН'!$I$9+СВЦЭМ!$D$10+'СЕТ СН'!$I$6-'СЕТ СН'!$I$19</f>
        <v>1393.71508795</v>
      </c>
    </row>
    <row r="128" spans="1:27" ht="15.5" x14ac:dyDescent="0.25">
      <c r="A128" s="35">
        <f t="shared" si="3"/>
        <v>43839</v>
      </c>
      <c r="B128" s="36">
        <f>SUMIFS(СВЦЭМ!$C$33:$C$776,СВЦЭМ!$A$33:$A$776,$A128,СВЦЭМ!$B$33:$B$776,B$119)+'СЕТ СН'!$I$9+СВЦЭМ!$D$10+'СЕТ СН'!$I$6-'СЕТ СН'!$I$19</f>
        <v>1369.4284366100001</v>
      </c>
      <c r="C128" s="36">
        <f>SUMIFS(СВЦЭМ!$C$33:$C$776,СВЦЭМ!$A$33:$A$776,$A128,СВЦЭМ!$B$33:$B$776,C$119)+'СЕТ СН'!$I$9+СВЦЭМ!$D$10+'СЕТ СН'!$I$6-'СЕТ СН'!$I$19</f>
        <v>1372.9098825999999</v>
      </c>
      <c r="D128" s="36">
        <f>SUMIFS(СВЦЭМ!$C$33:$C$776,СВЦЭМ!$A$33:$A$776,$A128,СВЦЭМ!$B$33:$B$776,D$119)+'СЕТ СН'!$I$9+СВЦЭМ!$D$10+'СЕТ СН'!$I$6-'СЕТ СН'!$I$19</f>
        <v>1397.70495693</v>
      </c>
      <c r="E128" s="36">
        <f>SUMIFS(СВЦЭМ!$C$33:$C$776,СВЦЭМ!$A$33:$A$776,$A128,СВЦЭМ!$B$33:$B$776,E$119)+'СЕТ СН'!$I$9+СВЦЭМ!$D$10+'СЕТ СН'!$I$6-'СЕТ СН'!$I$19</f>
        <v>1404.2795926399999</v>
      </c>
      <c r="F128" s="36">
        <f>SUMIFS(СВЦЭМ!$C$33:$C$776,СВЦЭМ!$A$33:$A$776,$A128,СВЦЭМ!$B$33:$B$776,F$119)+'СЕТ СН'!$I$9+СВЦЭМ!$D$10+'СЕТ СН'!$I$6-'СЕТ СН'!$I$19</f>
        <v>1405.1770615599999</v>
      </c>
      <c r="G128" s="36">
        <f>SUMIFS(СВЦЭМ!$C$33:$C$776,СВЦЭМ!$A$33:$A$776,$A128,СВЦЭМ!$B$33:$B$776,G$119)+'СЕТ СН'!$I$9+СВЦЭМ!$D$10+'СЕТ СН'!$I$6-'СЕТ СН'!$I$19</f>
        <v>1401.43334738</v>
      </c>
      <c r="H128" s="36">
        <f>SUMIFS(СВЦЭМ!$C$33:$C$776,СВЦЭМ!$A$33:$A$776,$A128,СВЦЭМ!$B$33:$B$776,H$119)+'СЕТ СН'!$I$9+СВЦЭМ!$D$10+'СЕТ СН'!$I$6-'СЕТ СН'!$I$19</f>
        <v>1349.9991842300001</v>
      </c>
      <c r="I128" s="36">
        <f>SUMIFS(СВЦЭМ!$C$33:$C$776,СВЦЭМ!$A$33:$A$776,$A128,СВЦЭМ!$B$33:$B$776,I$119)+'СЕТ СН'!$I$9+СВЦЭМ!$D$10+'СЕТ СН'!$I$6-'СЕТ СН'!$I$19</f>
        <v>1325.56304153</v>
      </c>
      <c r="J128" s="36">
        <f>SUMIFS(СВЦЭМ!$C$33:$C$776,СВЦЭМ!$A$33:$A$776,$A128,СВЦЭМ!$B$33:$B$776,J$119)+'СЕТ СН'!$I$9+СВЦЭМ!$D$10+'СЕТ СН'!$I$6-'СЕТ СН'!$I$19</f>
        <v>1305.5185760300001</v>
      </c>
      <c r="K128" s="36">
        <f>SUMIFS(СВЦЭМ!$C$33:$C$776,СВЦЭМ!$A$33:$A$776,$A128,СВЦЭМ!$B$33:$B$776,K$119)+'СЕТ СН'!$I$9+СВЦЭМ!$D$10+'СЕТ СН'!$I$6-'СЕТ СН'!$I$19</f>
        <v>1301.46142093</v>
      </c>
      <c r="L128" s="36">
        <f>SUMIFS(СВЦЭМ!$C$33:$C$776,СВЦЭМ!$A$33:$A$776,$A128,СВЦЭМ!$B$33:$B$776,L$119)+'СЕТ СН'!$I$9+СВЦЭМ!$D$10+'СЕТ СН'!$I$6-'СЕТ СН'!$I$19</f>
        <v>1299.5992087499999</v>
      </c>
      <c r="M128" s="36">
        <f>SUMIFS(СВЦЭМ!$C$33:$C$776,СВЦЭМ!$A$33:$A$776,$A128,СВЦЭМ!$B$33:$B$776,M$119)+'СЕТ СН'!$I$9+СВЦЭМ!$D$10+'СЕТ СН'!$I$6-'СЕТ СН'!$I$19</f>
        <v>1313.3283626799998</v>
      </c>
      <c r="N128" s="36">
        <f>SUMIFS(СВЦЭМ!$C$33:$C$776,СВЦЭМ!$A$33:$A$776,$A128,СВЦЭМ!$B$33:$B$776,N$119)+'СЕТ СН'!$I$9+СВЦЭМ!$D$10+'СЕТ СН'!$I$6-'СЕТ СН'!$I$19</f>
        <v>1333.6591219500001</v>
      </c>
      <c r="O128" s="36">
        <f>SUMIFS(СВЦЭМ!$C$33:$C$776,СВЦЭМ!$A$33:$A$776,$A128,СВЦЭМ!$B$33:$B$776,O$119)+'СЕТ СН'!$I$9+СВЦЭМ!$D$10+'СЕТ СН'!$I$6-'СЕТ СН'!$I$19</f>
        <v>1349.4408095700001</v>
      </c>
      <c r="P128" s="36">
        <f>SUMIFS(СВЦЭМ!$C$33:$C$776,СВЦЭМ!$A$33:$A$776,$A128,СВЦЭМ!$B$33:$B$776,P$119)+'СЕТ СН'!$I$9+СВЦЭМ!$D$10+'СЕТ СН'!$I$6-'СЕТ СН'!$I$19</f>
        <v>1367.6875438299999</v>
      </c>
      <c r="Q128" s="36">
        <f>SUMIFS(СВЦЭМ!$C$33:$C$776,СВЦЭМ!$A$33:$A$776,$A128,СВЦЭМ!$B$33:$B$776,Q$119)+'СЕТ СН'!$I$9+СВЦЭМ!$D$10+'СЕТ СН'!$I$6-'СЕТ СН'!$I$19</f>
        <v>1376.37659205</v>
      </c>
      <c r="R128" s="36">
        <f>SUMIFS(СВЦЭМ!$C$33:$C$776,СВЦЭМ!$A$33:$A$776,$A128,СВЦЭМ!$B$33:$B$776,R$119)+'СЕТ СН'!$I$9+СВЦЭМ!$D$10+'СЕТ СН'!$I$6-'СЕТ СН'!$I$19</f>
        <v>1368.17147477</v>
      </c>
      <c r="S128" s="36">
        <f>SUMIFS(СВЦЭМ!$C$33:$C$776,СВЦЭМ!$A$33:$A$776,$A128,СВЦЭМ!$B$33:$B$776,S$119)+'СЕТ СН'!$I$9+СВЦЭМ!$D$10+'СЕТ СН'!$I$6-'СЕТ СН'!$I$19</f>
        <v>1357.55907727</v>
      </c>
      <c r="T128" s="36">
        <f>SUMIFS(СВЦЭМ!$C$33:$C$776,СВЦЭМ!$A$33:$A$776,$A128,СВЦЭМ!$B$33:$B$776,T$119)+'СЕТ СН'!$I$9+СВЦЭМ!$D$10+'СЕТ СН'!$I$6-'СЕТ СН'!$I$19</f>
        <v>1307.4959705699998</v>
      </c>
      <c r="U128" s="36">
        <f>SUMIFS(СВЦЭМ!$C$33:$C$776,СВЦЭМ!$A$33:$A$776,$A128,СВЦЭМ!$B$33:$B$776,U$119)+'СЕТ СН'!$I$9+СВЦЭМ!$D$10+'СЕТ СН'!$I$6-'СЕТ СН'!$I$19</f>
        <v>1313.5225047700001</v>
      </c>
      <c r="V128" s="36">
        <f>SUMIFS(СВЦЭМ!$C$33:$C$776,СВЦЭМ!$A$33:$A$776,$A128,СВЦЭМ!$B$33:$B$776,V$119)+'СЕТ СН'!$I$9+СВЦЭМ!$D$10+'СЕТ СН'!$I$6-'СЕТ СН'!$I$19</f>
        <v>1345.89369063</v>
      </c>
      <c r="W128" s="36">
        <f>SUMIFS(СВЦЭМ!$C$33:$C$776,СВЦЭМ!$A$33:$A$776,$A128,СВЦЭМ!$B$33:$B$776,W$119)+'СЕТ СН'!$I$9+СВЦЭМ!$D$10+'СЕТ СН'!$I$6-'СЕТ СН'!$I$19</f>
        <v>1362.72655031</v>
      </c>
      <c r="X128" s="36">
        <f>SUMIFS(СВЦЭМ!$C$33:$C$776,СВЦЭМ!$A$33:$A$776,$A128,СВЦЭМ!$B$33:$B$776,X$119)+'СЕТ СН'!$I$9+СВЦЭМ!$D$10+'СЕТ СН'!$I$6-'СЕТ СН'!$I$19</f>
        <v>1367.14056779</v>
      </c>
      <c r="Y128" s="36">
        <f>SUMIFS(СВЦЭМ!$C$33:$C$776,СВЦЭМ!$A$33:$A$776,$A128,СВЦЭМ!$B$33:$B$776,Y$119)+'СЕТ СН'!$I$9+СВЦЭМ!$D$10+'СЕТ СН'!$I$6-'СЕТ СН'!$I$19</f>
        <v>1388.56967639</v>
      </c>
    </row>
    <row r="129" spans="1:25" ht="15.5" x14ac:dyDescent="0.25">
      <c r="A129" s="35">
        <f t="shared" si="3"/>
        <v>43840</v>
      </c>
      <c r="B129" s="36">
        <f>SUMIFS(СВЦЭМ!$C$33:$C$776,СВЦЭМ!$A$33:$A$776,$A129,СВЦЭМ!$B$33:$B$776,B$119)+'СЕТ СН'!$I$9+СВЦЭМ!$D$10+'СЕТ СН'!$I$6-'СЕТ СН'!$I$19</f>
        <v>1386.7146026800001</v>
      </c>
      <c r="C129" s="36">
        <f>SUMIFS(СВЦЭМ!$C$33:$C$776,СВЦЭМ!$A$33:$A$776,$A129,СВЦЭМ!$B$33:$B$776,C$119)+'СЕТ СН'!$I$9+СВЦЭМ!$D$10+'СЕТ СН'!$I$6-'СЕТ СН'!$I$19</f>
        <v>1400.62311654</v>
      </c>
      <c r="D129" s="36">
        <f>SUMIFS(СВЦЭМ!$C$33:$C$776,СВЦЭМ!$A$33:$A$776,$A129,СВЦЭМ!$B$33:$B$776,D$119)+'СЕТ СН'!$I$9+СВЦЭМ!$D$10+'СЕТ СН'!$I$6-'СЕТ СН'!$I$19</f>
        <v>1413.4290982299999</v>
      </c>
      <c r="E129" s="36">
        <f>SUMIFS(СВЦЭМ!$C$33:$C$776,СВЦЭМ!$A$33:$A$776,$A129,СВЦЭМ!$B$33:$B$776,E$119)+'СЕТ СН'!$I$9+СВЦЭМ!$D$10+'СЕТ СН'!$I$6-'СЕТ СН'!$I$19</f>
        <v>1415.54271498</v>
      </c>
      <c r="F129" s="36">
        <f>SUMIFS(СВЦЭМ!$C$33:$C$776,СВЦЭМ!$A$33:$A$776,$A129,СВЦЭМ!$B$33:$B$776,F$119)+'СЕТ СН'!$I$9+СВЦЭМ!$D$10+'СЕТ СН'!$I$6-'СЕТ СН'!$I$19</f>
        <v>1401.8308479</v>
      </c>
      <c r="G129" s="36">
        <f>SUMIFS(СВЦЭМ!$C$33:$C$776,СВЦЭМ!$A$33:$A$776,$A129,СВЦЭМ!$B$33:$B$776,G$119)+'СЕТ СН'!$I$9+СВЦЭМ!$D$10+'СЕТ СН'!$I$6-'СЕТ СН'!$I$19</f>
        <v>1386.1537856099999</v>
      </c>
      <c r="H129" s="36">
        <f>SUMIFS(СВЦЭМ!$C$33:$C$776,СВЦЭМ!$A$33:$A$776,$A129,СВЦЭМ!$B$33:$B$776,H$119)+'СЕТ СН'!$I$9+СВЦЭМ!$D$10+'СЕТ СН'!$I$6-'СЕТ СН'!$I$19</f>
        <v>1357.19195902</v>
      </c>
      <c r="I129" s="36">
        <f>SUMIFS(СВЦЭМ!$C$33:$C$776,СВЦЭМ!$A$33:$A$776,$A129,СВЦЭМ!$B$33:$B$776,I$119)+'СЕТ СН'!$I$9+СВЦЭМ!$D$10+'СЕТ СН'!$I$6-'СЕТ СН'!$I$19</f>
        <v>1321.4095899499998</v>
      </c>
      <c r="J129" s="36">
        <f>SUMIFS(СВЦЭМ!$C$33:$C$776,СВЦЭМ!$A$33:$A$776,$A129,СВЦЭМ!$B$33:$B$776,J$119)+'СЕТ СН'!$I$9+СВЦЭМ!$D$10+'СЕТ СН'!$I$6-'СЕТ СН'!$I$19</f>
        <v>1320.15977834</v>
      </c>
      <c r="K129" s="36">
        <f>SUMIFS(СВЦЭМ!$C$33:$C$776,СВЦЭМ!$A$33:$A$776,$A129,СВЦЭМ!$B$33:$B$776,K$119)+'СЕТ СН'!$I$9+СВЦЭМ!$D$10+'СЕТ СН'!$I$6-'СЕТ СН'!$I$19</f>
        <v>1310.93967705</v>
      </c>
      <c r="L129" s="36">
        <f>SUMIFS(СВЦЭМ!$C$33:$C$776,СВЦЭМ!$A$33:$A$776,$A129,СВЦЭМ!$B$33:$B$776,L$119)+'СЕТ СН'!$I$9+СВЦЭМ!$D$10+'СЕТ СН'!$I$6-'СЕТ СН'!$I$19</f>
        <v>1305.3829726899999</v>
      </c>
      <c r="M129" s="36">
        <f>SUMIFS(СВЦЭМ!$C$33:$C$776,СВЦЭМ!$A$33:$A$776,$A129,СВЦЭМ!$B$33:$B$776,M$119)+'СЕТ СН'!$I$9+СВЦЭМ!$D$10+'СЕТ СН'!$I$6-'СЕТ СН'!$I$19</f>
        <v>1310.71204044</v>
      </c>
      <c r="N129" s="36">
        <f>SUMIFS(СВЦЭМ!$C$33:$C$776,СВЦЭМ!$A$33:$A$776,$A129,СВЦЭМ!$B$33:$B$776,N$119)+'СЕТ СН'!$I$9+СВЦЭМ!$D$10+'СЕТ СН'!$I$6-'СЕТ СН'!$I$19</f>
        <v>1320.1431969599998</v>
      </c>
      <c r="O129" s="36">
        <f>SUMIFS(СВЦЭМ!$C$33:$C$776,СВЦЭМ!$A$33:$A$776,$A129,СВЦЭМ!$B$33:$B$776,O$119)+'СЕТ СН'!$I$9+СВЦЭМ!$D$10+'СЕТ СН'!$I$6-'СЕТ СН'!$I$19</f>
        <v>1323.4268575800002</v>
      </c>
      <c r="P129" s="36">
        <f>SUMIFS(СВЦЭМ!$C$33:$C$776,СВЦЭМ!$A$33:$A$776,$A129,СВЦЭМ!$B$33:$B$776,P$119)+'СЕТ СН'!$I$9+СВЦЭМ!$D$10+'СЕТ СН'!$I$6-'СЕТ СН'!$I$19</f>
        <v>1332.7061050900002</v>
      </c>
      <c r="Q129" s="36">
        <f>SUMIFS(СВЦЭМ!$C$33:$C$776,СВЦЭМ!$A$33:$A$776,$A129,СВЦЭМ!$B$33:$B$776,Q$119)+'СЕТ СН'!$I$9+СВЦЭМ!$D$10+'СЕТ СН'!$I$6-'СЕТ СН'!$I$19</f>
        <v>1335.5633886400001</v>
      </c>
      <c r="R129" s="36">
        <f>SUMIFS(СВЦЭМ!$C$33:$C$776,СВЦЭМ!$A$33:$A$776,$A129,СВЦЭМ!$B$33:$B$776,R$119)+'СЕТ СН'!$I$9+СВЦЭМ!$D$10+'СЕТ СН'!$I$6-'СЕТ СН'!$I$19</f>
        <v>1328.8414377300001</v>
      </c>
      <c r="S129" s="36">
        <f>SUMIFS(СВЦЭМ!$C$33:$C$776,СВЦЭМ!$A$33:$A$776,$A129,СВЦЭМ!$B$33:$B$776,S$119)+'СЕТ СН'!$I$9+СВЦЭМ!$D$10+'СЕТ СН'!$I$6-'СЕТ СН'!$I$19</f>
        <v>1319.18206867</v>
      </c>
      <c r="T129" s="36">
        <f>SUMIFS(СВЦЭМ!$C$33:$C$776,СВЦЭМ!$A$33:$A$776,$A129,СВЦЭМ!$B$33:$B$776,T$119)+'СЕТ СН'!$I$9+СВЦЭМ!$D$10+'СЕТ СН'!$I$6-'СЕТ СН'!$I$19</f>
        <v>1279.9953920299999</v>
      </c>
      <c r="U129" s="36">
        <f>SUMIFS(СВЦЭМ!$C$33:$C$776,СВЦЭМ!$A$33:$A$776,$A129,СВЦЭМ!$B$33:$B$776,U$119)+'СЕТ СН'!$I$9+СВЦЭМ!$D$10+'СЕТ СН'!$I$6-'СЕТ СН'!$I$19</f>
        <v>1282.83091939</v>
      </c>
      <c r="V129" s="36">
        <f>SUMIFS(СВЦЭМ!$C$33:$C$776,СВЦЭМ!$A$33:$A$776,$A129,СВЦЭМ!$B$33:$B$776,V$119)+'СЕТ СН'!$I$9+СВЦЭМ!$D$10+'СЕТ СН'!$I$6-'СЕТ СН'!$I$19</f>
        <v>1306.4888271700001</v>
      </c>
      <c r="W129" s="36">
        <f>SUMIFS(СВЦЭМ!$C$33:$C$776,СВЦЭМ!$A$33:$A$776,$A129,СВЦЭМ!$B$33:$B$776,W$119)+'СЕТ СН'!$I$9+СВЦЭМ!$D$10+'СЕТ СН'!$I$6-'СЕТ СН'!$I$19</f>
        <v>1316.8357633800001</v>
      </c>
      <c r="X129" s="36">
        <f>SUMIFS(СВЦЭМ!$C$33:$C$776,СВЦЭМ!$A$33:$A$776,$A129,СВЦЭМ!$B$33:$B$776,X$119)+'СЕТ СН'!$I$9+СВЦЭМ!$D$10+'СЕТ СН'!$I$6-'СЕТ СН'!$I$19</f>
        <v>1323.90475251</v>
      </c>
      <c r="Y129" s="36">
        <f>SUMIFS(СВЦЭМ!$C$33:$C$776,СВЦЭМ!$A$33:$A$776,$A129,СВЦЭМ!$B$33:$B$776,Y$119)+'СЕТ СН'!$I$9+СВЦЭМ!$D$10+'СЕТ СН'!$I$6-'СЕТ СН'!$I$19</f>
        <v>1336.73105949</v>
      </c>
    </row>
    <row r="130" spans="1:25" ht="15.5" x14ac:dyDescent="0.25">
      <c r="A130" s="35">
        <f t="shared" si="3"/>
        <v>43841</v>
      </c>
      <c r="B130" s="36">
        <f>SUMIFS(СВЦЭМ!$C$33:$C$776,СВЦЭМ!$A$33:$A$776,$A130,СВЦЭМ!$B$33:$B$776,B$119)+'СЕТ СН'!$I$9+СВЦЭМ!$D$10+'СЕТ СН'!$I$6-'СЕТ СН'!$I$19</f>
        <v>1328.5779548800001</v>
      </c>
      <c r="C130" s="36">
        <f>SUMIFS(СВЦЭМ!$C$33:$C$776,СВЦЭМ!$A$33:$A$776,$A130,СВЦЭМ!$B$33:$B$776,C$119)+'СЕТ СН'!$I$9+СВЦЭМ!$D$10+'СЕТ СН'!$I$6-'СЕТ СН'!$I$19</f>
        <v>1352.27337648</v>
      </c>
      <c r="D130" s="36">
        <f>SUMIFS(СВЦЭМ!$C$33:$C$776,СВЦЭМ!$A$33:$A$776,$A130,СВЦЭМ!$B$33:$B$776,D$119)+'СЕТ СН'!$I$9+СВЦЭМ!$D$10+'СЕТ СН'!$I$6-'СЕТ СН'!$I$19</f>
        <v>1378.47184103</v>
      </c>
      <c r="E130" s="36">
        <f>SUMIFS(СВЦЭМ!$C$33:$C$776,СВЦЭМ!$A$33:$A$776,$A130,СВЦЭМ!$B$33:$B$776,E$119)+'СЕТ СН'!$I$9+СВЦЭМ!$D$10+'СЕТ СН'!$I$6-'СЕТ СН'!$I$19</f>
        <v>1396.5487778299998</v>
      </c>
      <c r="F130" s="36">
        <f>SUMIFS(СВЦЭМ!$C$33:$C$776,СВЦЭМ!$A$33:$A$776,$A130,СВЦЭМ!$B$33:$B$776,F$119)+'СЕТ СН'!$I$9+СВЦЭМ!$D$10+'СЕТ СН'!$I$6-'СЕТ СН'!$I$19</f>
        <v>1405.5590392300001</v>
      </c>
      <c r="G130" s="36">
        <f>SUMIFS(СВЦЭМ!$C$33:$C$776,СВЦЭМ!$A$33:$A$776,$A130,СВЦЭМ!$B$33:$B$776,G$119)+'СЕТ СН'!$I$9+СВЦЭМ!$D$10+'СЕТ СН'!$I$6-'СЕТ СН'!$I$19</f>
        <v>1409.4807243400001</v>
      </c>
      <c r="H130" s="36">
        <f>SUMIFS(СВЦЭМ!$C$33:$C$776,СВЦЭМ!$A$33:$A$776,$A130,СВЦЭМ!$B$33:$B$776,H$119)+'СЕТ СН'!$I$9+СВЦЭМ!$D$10+'СЕТ СН'!$I$6-'СЕТ СН'!$I$19</f>
        <v>1391.7087641200001</v>
      </c>
      <c r="I130" s="36">
        <f>SUMIFS(СВЦЭМ!$C$33:$C$776,СВЦЭМ!$A$33:$A$776,$A130,СВЦЭМ!$B$33:$B$776,I$119)+'СЕТ СН'!$I$9+СВЦЭМ!$D$10+'СЕТ СН'!$I$6-'СЕТ СН'!$I$19</f>
        <v>1377.15519126</v>
      </c>
      <c r="J130" s="36">
        <f>SUMIFS(СВЦЭМ!$C$33:$C$776,СВЦЭМ!$A$33:$A$776,$A130,СВЦЭМ!$B$33:$B$776,J$119)+'СЕТ СН'!$I$9+СВЦЭМ!$D$10+'СЕТ СН'!$I$6-'СЕТ СН'!$I$19</f>
        <v>1348.8741118799999</v>
      </c>
      <c r="K130" s="36">
        <f>SUMIFS(СВЦЭМ!$C$33:$C$776,СВЦЭМ!$A$33:$A$776,$A130,СВЦЭМ!$B$33:$B$776,K$119)+'СЕТ СН'!$I$9+СВЦЭМ!$D$10+'СЕТ СН'!$I$6-'СЕТ СН'!$I$19</f>
        <v>1325.29820537</v>
      </c>
      <c r="L130" s="36">
        <f>SUMIFS(СВЦЭМ!$C$33:$C$776,СВЦЭМ!$A$33:$A$776,$A130,СВЦЭМ!$B$33:$B$776,L$119)+'СЕТ СН'!$I$9+СВЦЭМ!$D$10+'СЕТ СН'!$I$6-'СЕТ СН'!$I$19</f>
        <v>1315.16833933</v>
      </c>
      <c r="M130" s="36">
        <f>SUMIFS(СВЦЭМ!$C$33:$C$776,СВЦЭМ!$A$33:$A$776,$A130,СВЦЭМ!$B$33:$B$776,M$119)+'СЕТ СН'!$I$9+СВЦЭМ!$D$10+'СЕТ СН'!$I$6-'СЕТ СН'!$I$19</f>
        <v>1313.77439211</v>
      </c>
      <c r="N130" s="36">
        <f>SUMIFS(СВЦЭМ!$C$33:$C$776,СВЦЭМ!$A$33:$A$776,$A130,СВЦЭМ!$B$33:$B$776,N$119)+'СЕТ СН'!$I$9+СВЦЭМ!$D$10+'СЕТ СН'!$I$6-'СЕТ СН'!$I$19</f>
        <v>1321.1976175999998</v>
      </c>
      <c r="O130" s="36">
        <f>SUMIFS(СВЦЭМ!$C$33:$C$776,СВЦЭМ!$A$33:$A$776,$A130,СВЦЭМ!$B$33:$B$776,O$119)+'СЕТ СН'!$I$9+СВЦЭМ!$D$10+'СЕТ СН'!$I$6-'СЕТ СН'!$I$19</f>
        <v>1328.2456439100001</v>
      </c>
      <c r="P130" s="36">
        <f>SUMIFS(СВЦЭМ!$C$33:$C$776,СВЦЭМ!$A$33:$A$776,$A130,СВЦЭМ!$B$33:$B$776,P$119)+'СЕТ СН'!$I$9+СВЦЭМ!$D$10+'СЕТ СН'!$I$6-'СЕТ СН'!$I$19</f>
        <v>1344.1121163</v>
      </c>
      <c r="Q130" s="36">
        <f>SUMIFS(СВЦЭМ!$C$33:$C$776,СВЦЭМ!$A$33:$A$776,$A130,СВЦЭМ!$B$33:$B$776,Q$119)+'СЕТ СН'!$I$9+СВЦЭМ!$D$10+'СЕТ СН'!$I$6-'СЕТ СН'!$I$19</f>
        <v>1343.31692649</v>
      </c>
      <c r="R130" s="36">
        <f>SUMIFS(СВЦЭМ!$C$33:$C$776,СВЦЭМ!$A$33:$A$776,$A130,СВЦЭМ!$B$33:$B$776,R$119)+'СЕТ СН'!$I$9+СВЦЭМ!$D$10+'СЕТ СН'!$I$6-'СЕТ СН'!$I$19</f>
        <v>1333.2970663400001</v>
      </c>
      <c r="S130" s="36">
        <f>SUMIFS(СВЦЭМ!$C$33:$C$776,СВЦЭМ!$A$33:$A$776,$A130,СВЦЭМ!$B$33:$B$776,S$119)+'СЕТ СН'!$I$9+СВЦЭМ!$D$10+'СЕТ СН'!$I$6-'СЕТ СН'!$I$19</f>
        <v>1314.49448994</v>
      </c>
      <c r="T130" s="36">
        <f>SUMIFS(СВЦЭМ!$C$33:$C$776,СВЦЭМ!$A$33:$A$776,$A130,СВЦЭМ!$B$33:$B$776,T$119)+'СЕТ СН'!$I$9+СВЦЭМ!$D$10+'СЕТ СН'!$I$6-'СЕТ СН'!$I$19</f>
        <v>1283.39940574</v>
      </c>
      <c r="U130" s="36">
        <f>SUMIFS(СВЦЭМ!$C$33:$C$776,СВЦЭМ!$A$33:$A$776,$A130,СВЦЭМ!$B$33:$B$776,U$119)+'СЕТ СН'!$I$9+СВЦЭМ!$D$10+'СЕТ СН'!$I$6-'СЕТ СН'!$I$19</f>
        <v>1289.7541059499999</v>
      </c>
      <c r="V130" s="36">
        <f>SUMIFS(СВЦЭМ!$C$33:$C$776,СВЦЭМ!$A$33:$A$776,$A130,СВЦЭМ!$B$33:$B$776,V$119)+'СЕТ СН'!$I$9+СВЦЭМ!$D$10+'СЕТ СН'!$I$6-'СЕТ СН'!$I$19</f>
        <v>1322.3570726799999</v>
      </c>
      <c r="W130" s="36">
        <f>SUMIFS(СВЦЭМ!$C$33:$C$776,СВЦЭМ!$A$33:$A$776,$A130,СВЦЭМ!$B$33:$B$776,W$119)+'СЕТ СН'!$I$9+СВЦЭМ!$D$10+'СЕТ СН'!$I$6-'СЕТ СН'!$I$19</f>
        <v>1335.36802407</v>
      </c>
      <c r="X130" s="36">
        <f>SUMIFS(СВЦЭМ!$C$33:$C$776,СВЦЭМ!$A$33:$A$776,$A130,СВЦЭМ!$B$33:$B$776,X$119)+'СЕТ СН'!$I$9+СВЦЭМ!$D$10+'СЕТ СН'!$I$6-'СЕТ СН'!$I$19</f>
        <v>1357.6759316500002</v>
      </c>
      <c r="Y130" s="36">
        <f>SUMIFS(СВЦЭМ!$C$33:$C$776,СВЦЭМ!$A$33:$A$776,$A130,СВЦЭМ!$B$33:$B$776,Y$119)+'СЕТ СН'!$I$9+СВЦЭМ!$D$10+'СЕТ СН'!$I$6-'СЕТ СН'!$I$19</f>
        <v>1371.13029783</v>
      </c>
    </row>
    <row r="131" spans="1:25" ht="15.5" x14ac:dyDescent="0.25">
      <c r="A131" s="35">
        <f t="shared" si="3"/>
        <v>43842</v>
      </c>
      <c r="B131" s="36">
        <f>SUMIFS(СВЦЭМ!$C$33:$C$776,СВЦЭМ!$A$33:$A$776,$A131,СВЦЭМ!$B$33:$B$776,B$119)+'СЕТ СН'!$I$9+СВЦЭМ!$D$10+'СЕТ СН'!$I$6-'СЕТ СН'!$I$19</f>
        <v>1382.5489788099999</v>
      </c>
      <c r="C131" s="36">
        <f>SUMIFS(СВЦЭМ!$C$33:$C$776,СВЦЭМ!$A$33:$A$776,$A131,СВЦЭМ!$B$33:$B$776,C$119)+'СЕТ СН'!$I$9+СВЦЭМ!$D$10+'СЕТ СН'!$I$6-'СЕТ СН'!$I$19</f>
        <v>1408.69157842</v>
      </c>
      <c r="D131" s="36">
        <f>SUMIFS(СВЦЭМ!$C$33:$C$776,СВЦЭМ!$A$33:$A$776,$A131,СВЦЭМ!$B$33:$B$776,D$119)+'СЕТ СН'!$I$9+СВЦЭМ!$D$10+'СЕТ СН'!$I$6-'СЕТ СН'!$I$19</f>
        <v>1416.0986424100001</v>
      </c>
      <c r="E131" s="36">
        <f>SUMIFS(СВЦЭМ!$C$33:$C$776,СВЦЭМ!$A$33:$A$776,$A131,СВЦЭМ!$B$33:$B$776,E$119)+'СЕТ СН'!$I$9+СВЦЭМ!$D$10+'СЕТ СН'!$I$6-'СЕТ СН'!$I$19</f>
        <v>1430.69959664</v>
      </c>
      <c r="F131" s="36">
        <f>SUMIFS(СВЦЭМ!$C$33:$C$776,СВЦЭМ!$A$33:$A$776,$A131,СВЦЭМ!$B$33:$B$776,F$119)+'СЕТ СН'!$I$9+СВЦЭМ!$D$10+'СЕТ СН'!$I$6-'СЕТ СН'!$I$19</f>
        <v>1431.8051934699999</v>
      </c>
      <c r="G131" s="36">
        <f>SUMIFS(СВЦЭМ!$C$33:$C$776,СВЦЭМ!$A$33:$A$776,$A131,СВЦЭМ!$B$33:$B$776,G$119)+'СЕТ СН'!$I$9+СВЦЭМ!$D$10+'СЕТ СН'!$I$6-'СЕТ СН'!$I$19</f>
        <v>1423.27179776</v>
      </c>
      <c r="H131" s="36">
        <f>SUMIFS(СВЦЭМ!$C$33:$C$776,СВЦЭМ!$A$33:$A$776,$A131,СВЦЭМ!$B$33:$B$776,H$119)+'СЕТ СН'!$I$9+СВЦЭМ!$D$10+'СЕТ СН'!$I$6-'СЕТ СН'!$I$19</f>
        <v>1410.88754004</v>
      </c>
      <c r="I131" s="36">
        <f>SUMIFS(СВЦЭМ!$C$33:$C$776,СВЦЭМ!$A$33:$A$776,$A131,СВЦЭМ!$B$33:$B$776,I$119)+'СЕТ СН'!$I$9+СВЦЭМ!$D$10+'СЕТ СН'!$I$6-'СЕТ СН'!$I$19</f>
        <v>1395.2470878700001</v>
      </c>
      <c r="J131" s="36">
        <f>SUMIFS(СВЦЭМ!$C$33:$C$776,СВЦЭМ!$A$33:$A$776,$A131,СВЦЭМ!$B$33:$B$776,J$119)+'СЕТ СН'!$I$9+СВЦЭМ!$D$10+'СЕТ СН'!$I$6-'СЕТ СН'!$I$19</f>
        <v>1348.6910455500001</v>
      </c>
      <c r="K131" s="36">
        <f>SUMIFS(СВЦЭМ!$C$33:$C$776,СВЦЭМ!$A$33:$A$776,$A131,СВЦЭМ!$B$33:$B$776,K$119)+'СЕТ СН'!$I$9+СВЦЭМ!$D$10+'СЕТ СН'!$I$6-'СЕТ СН'!$I$19</f>
        <v>1328.67905268</v>
      </c>
      <c r="L131" s="36">
        <f>SUMIFS(СВЦЭМ!$C$33:$C$776,СВЦЭМ!$A$33:$A$776,$A131,СВЦЭМ!$B$33:$B$776,L$119)+'СЕТ СН'!$I$9+СВЦЭМ!$D$10+'СЕТ СН'!$I$6-'СЕТ СН'!$I$19</f>
        <v>1305.70449626</v>
      </c>
      <c r="M131" s="36">
        <f>SUMIFS(СВЦЭМ!$C$33:$C$776,СВЦЭМ!$A$33:$A$776,$A131,СВЦЭМ!$B$33:$B$776,M$119)+'СЕТ СН'!$I$9+СВЦЭМ!$D$10+'СЕТ СН'!$I$6-'СЕТ СН'!$I$19</f>
        <v>1312.9019190399999</v>
      </c>
      <c r="N131" s="36">
        <f>SUMIFS(СВЦЭМ!$C$33:$C$776,СВЦЭМ!$A$33:$A$776,$A131,СВЦЭМ!$B$33:$B$776,N$119)+'СЕТ СН'!$I$9+СВЦЭМ!$D$10+'СЕТ СН'!$I$6-'СЕТ СН'!$I$19</f>
        <v>1334.1019411100001</v>
      </c>
      <c r="O131" s="36">
        <f>SUMIFS(СВЦЭМ!$C$33:$C$776,СВЦЭМ!$A$33:$A$776,$A131,СВЦЭМ!$B$33:$B$776,O$119)+'СЕТ СН'!$I$9+СВЦЭМ!$D$10+'СЕТ СН'!$I$6-'СЕТ СН'!$I$19</f>
        <v>1326.5703650800001</v>
      </c>
      <c r="P131" s="36">
        <f>SUMIFS(СВЦЭМ!$C$33:$C$776,СВЦЭМ!$A$33:$A$776,$A131,СВЦЭМ!$B$33:$B$776,P$119)+'СЕТ СН'!$I$9+СВЦЭМ!$D$10+'СЕТ СН'!$I$6-'СЕТ СН'!$I$19</f>
        <v>1335.6254977600001</v>
      </c>
      <c r="Q131" s="36">
        <f>SUMIFS(СВЦЭМ!$C$33:$C$776,СВЦЭМ!$A$33:$A$776,$A131,СВЦЭМ!$B$33:$B$776,Q$119)+'СЕТ СН'!$I$9+СВЦЭМ!$D$10+'СЕТ СН'!$I$6-'СЕТ СН'!$I$19</f>
        <v>1341.49598163</v>
      </c>
      <c r="R131" s="36">
        <f>SUMIFS(СВЦЭМ!$C$33:$C$776,СВЦЭМ!$A$33:$A$776,$A131,СВЦЭМ!$B$33:$B$776,R$119)+'СЕТ СН'!$I$9+СВЦЭМ!$D$10+'СЕТ СН'!$I$6-'СЕТ СН'!$I$19</f>
        <v>1340.68206796</v>
      </c>
      <c r="S131" s="36">
        <f>SUMIFS(СВЦЭМ!$C$33:$C$776,СВЦЭМ!$A$33:$A$776,$A131,СВЦЭМ!$B$33:$B$776,S$119)+'СЕТ СН'!$I$9+СВЦЭМ!$D$10+'СЕТ СН'!$I$6-'СЕТ СН'!$I$19</f>
        <v>1319.1311889600001</v>
      </c>
      <c r="T131" s="36">
        <f>SUMIFS(СВЦЭМ!$C$33:$C$776,СВЦЭМ!$A$33:$A$776,$A131,СВЦЭМ!$B$33:$B$776,T$119)+'СЕТ СН'!$I$9+СВЦЭМ!$D$10+'СЕТ СН'!$I$6-'СЕТ СН'!$I$19</f>
        <v>1297.62406061</v>
      </c>
      <c r="U131" s="36">
        <f>SUMIFS(СВЦЭМ!$C$33:$C$776,СВЦЭМ!$A$33:$A$776,$A131,СВЦЭМ!$B$33:$B$776,U$119)+'СЕТ СН'!$I$9+СВЦЭМ!$D$10+'СЕТ СН'!$I$6-'СЕТ СН'!$I$19</f>
        <v>1294.44335563</v>
      </c>
      <c r="V131" s="36">
        <f>SUMIFS(СВЦЭМ!$C$33:$C$776,СВЦЭМ!$A$33:$A$776,$A131,СВЦЭМ!$B$33:$B$776,V$119)+'СЕТ СН'!$I$9+СВЦЭМ!$D$10+'СЕТ СН'!$I$6-'СЕТ СН'!$I$19</f>
        <v>1317.0903029900001</v>
      </c>
      <c r="W131" s="36">
        <f>SUMIFS(СВЦЭМ!$C$33:$C$776,СВЦЭМ!$A$33:$A$776,$A131,СВЦЭМ!$B$33:$B$776,W$119)+'СЕТ СН'!$I$9+СВЦЭМ!$D$10+'СЕТ СН'!$I$6-'СЕТ СН'!$I$19</f>
        <v>1327.69131204</v>
      </c>
      <c r="X131" s="36">
        <f>SUMIFS(СВЦЭМ!$C$33:$C$776,СВЦЭМ!$A$33:$A$776,$A131,СВЦЭМ!$B$33:$B$776,X$119)+'СЕТ СН'!$I$9+СВЦЭМ!$D$10+'СЕТ СН'!$I$6-'СЕТ СН'!$I$19</f>
        <v>1335.8989820100001</v>
      </c>
      <c r="Y131" s="36">
        <f>SUMIFS(СВЦЭМ!$C$33:$C$776,СВЦЭМ!$A$33:$A$776,$A131,СВЦЭМ!$B$33:$B$776,Y$119)+'СЕТ СН'!$I$9+СВЦЭМ!$D$10+'СЕТ СН'!$I$6-'СЕТ СН'!$I$19</f>
        <v>1358.19851242</v>
      </c>
    </row>
    <row r="132" spans="1:25" ht="15.5" x14ac:dyDescent="0.25">
      <c r="A132" s="35">
        <f t="shared" si="3"/>
        <v>43843</v>
      </c>
      <c r="B132" s="36">
        <f>SUMIFS(СВЦЭМ!$C$33:$C$776,СВЦЭМ!$A$33:$A$776,$A132,СВЦЭМ!$B$33:$B$776,B$119)+'СЕТ СН'!$I$9+СВЦЭМ!$D$10+'СЕТ СН'!$I$6-'СЕТ СН'!$I$19</f>
        <v>1434.9485861200001</v>
      </c>
      <c r="C132" s="36">
        <f>SUMIFS(СВЦЭМ!$C$33:$C$776,СВЦЭМ!$A$33:$A$776,$A132,СВЦЭМ!$B$33:$B$776,C$119)+'СЕТ СН'!$I$9+СВЦЭМ!$D$10+'СЕТ СН'!$I$6-'СЕТ СН'!$I$19</f>
        <v>1460.2763359199998</v>
      </c>
      <c r="D132" s="36">
        <f>SUMIFS(СВЦЭМ!$C$33:$C$776,СВЦЭМ!$A$33:$A$776,$A132,СВЦЭМ!$B$33:$B$776,D$119)+'СЕТ СН'!$I$9+СВЦЭМ!$D$10+'СЕТ СН'!$I$6-'СЕТ СН'!$I$19</f>
        <v>1477.657318</v>
      </c>
      <c r="E132" s="36">
        <f>SUMIFS(СВЦЭМ!$C$33:$C$776,СВЦЭМ!$A$33:$A$776,$A132,СВЦЭМ!$B$33:$B$776,E$119)+'СЕТ СН'!$I$9+СВЦЭМ!$D$10+'СЕТ СН'!$I$6-'СЕТ СН'!$I$19</f>
        <v>1465.93181304</v>
      </c>
      <c r="F132" s="36">
        <f>SUMIFS(СВЦЭМ!$C$33:$C$776,СВЦЭМ!$A$33:$A$776,$A132,СВЦЭМ!$B$33:$B$776,F$119)+'СЕТ СН'!$I$9+СВЦЭМ!$D$10+'СЕТ СН'!$I$6-'СЕТ СН'!$I$19</f>
        <v>1460.4859747</v>
      </c>
      <c r="G132" s="36">
        <f>SUMIFS(СВЦЭМ!$C$33:$C$776,СВЦЭМ!$A$33:$A$776,$A132,СВЦЭМ!$B$33:$B$776,G$119)+'СЕТ СН'!$I$9+СВЦЭМ!$D$10+'СЕТ СН'!$I$6-'СЕТ СН'!$I$19</f>
        <v>1440.81245408</v>
      </c>
      <c r="H132" s="36">
        <f>SUMIFS(СВЦЭМ!$C$33:$C$776,СВЦЭМ!$A$33:$A$776,$A132,СВЦЭМ!$B$33:$B$776,H$119)+'СЕТ СН'!$I$9+СВЦЭМ!$D$10+'СЕТ СН'!$I$6-'СЕТ СН'!$I$19</f>
        <v>1404.1524239800001</v>
      </c>
      <c r="I132" s="36">
        <f>SUMIFS(СВЦЭМ!$C$33:$C$776,СВЦЭМ!$A$33:$A$776,$A132,СВЦЭМ!$B$33:$B$776,I$119)+'СЕТ СН'!$I$9+СВЦЭМ!$D$10+'СЕТ СН'!$I$6-'СЕТ СН'!$I$19</f>
        <v>1365.9859714700001</v>
      </c>
      <c r="J132" s="36">
        <f>SUMIFS(СВЦЭМ!$C$33:$C$776,СВЦЭМ!$A$33:$A$776,$A132,СВЦЭМ!$B$33:$B$776,J$119)+'СЕТ СН'!$I$9+СВЦЭМ!$D$10+'СЕТ СН'!$I$6-'СЕТ СН'!$I$19</f>
        <v>1355.2866633200001</v>
      </c>
      <c r="K132" s="36">
        <f>SUMIFS(СВЦЭМ!$C$33:$C$776,СВЦЭМ!$A$33:$A$776,$A132,СВЦЭМ!$B$33:$B$776,K$119)+'СЕТ СН'!$I$9+СВЦЭМ!$D$10+'СЕТ СН'!$I$6-'СЕТ СН'!$I$19</f>
        <v>1341.7467504700001</v>
      </c>
      <c r="L132" s="36">
        <f>SUMIFS(СВЦЭМ!$C$33:$C$776,СВЦЭМ!$A$33:$A$776,$A132,СВЦЭМ!$B$33:$B$776,L$119)+'СЕТ СН'!$I$9+СВЦЭМ!$D$10+'СЕТ СН'!$I$6-'СЕТ СН'!$I$19</f>
        <v>1341.8225608</v>
      </c>
      <c r="M132" s="36">
        <f>SUMIFS(СВЦЭМ!$C$33:$C$776,СВЦЭМ!$A$33:$A$776,$A132,СВЦЭМ!$B$33:$B$776,M$119)+'СЕТ СН'!$I$9+СВЦЭМ!$D$10+'СЕТ СН'!$I$6-'СЕТ СН'!$I$19</f>
        <v>1357.92599935</v>
      </c>
      <c r="N132" s="36">
        <f>SUMIFS(СВЦЭМ!$C$33:$C$776,СВЦЭМ!$A$33:$A$776,$A132,СВЦЭМ!$B$33:$B$776,N$119)+'СЕТ СН'!$I$9+СВЦЭМ!$D$10+'СЕТ СН'!$I$6-'СЕТ СН'!$I$19</f>
        <v>1366.5489390100001</v>
      </c>
      <c r="O132" s="36">
        <f>SUMIFS(СВЦЭМ!$C$33:$C$776,СВЦЭМ!$A$33:$A$776,$A132,СВЦЭМ!$B$33:$B$776,O$119)+'СЕТ СН'!$I$9+СВЦЭМ!$D$10+'СЕТ СН'!$I$6-'СЕТ СН'!$I$19</f>
        <v>1345.4226551900001</v>
      </c>
      <c r="P132" s="36">
        <f>SUMIFS(СВЦЭМ!$C$33:$C$776,СВЦЭМ!$A$33:$A$776,$A132,СВЦЭМ!$B$33:$B$776,P$119)+'СЕТ СН'!$I$9+СВЦЭМ!$D$10+'СЕТ СН'!$I$6-'СЕТ СН'!$I$19</f>
        <v>1339.76523812</v>
      </c>
      <c r="Q132" s="36">
        <f>SUMIFS(СВЦЭМ!$C$33:$C$776,СВЦЭМ!$A$33:$A$776,$A132,СВЦЭМ!$B$33:$B$776,Q$119)+'СЕТ СН'!$I$9+СВЦЭМ!$D$10+'СЕТ СН'!$I$6-'СЕТ СН'!$I$19</f>
        <v>1360.4904139400001</v>
      </c>
      <c r="R132" s="36">
        <f>SUMIFS(СВЦЭМ!$C$33:$C$776,СВЦЭМ!$A$33:$A$776,$A132,СВЦЭМ!$B$33:$B$776,R$119)+'СЕТ СН'!$I$9+СВЦЭМ!$D$10+'СЕТ СН'!$I$6-'СЕТ СН'!$I$19</f>
        <v>1332.9834455300002</v>
      </c>
      <c r="S132" s="36">
        <f>SUMIFS(СВЦЭМ!$C$33:$C$776,СВЦЭМ!$A$33:$A$776,$A132,СВЦЭМ!$B$33:$B$776,S$119)+'СЕТ СН'!$I$9+СВЦЭМ!$D$10+'СЕТ СН'!$I$6-'СЕТ СН'!$I$19</f>
        <v>1321.2548578000001</v>
      </c>
      <c r="T132" s="36">
        <f>SUMIFS(СВЦЭМ!$C$33:$C$776,СВЦЭМ!$A$33:$A$776,$A132,СВЦЭМ!$B$33:$B$776,T$119)+'СЕТ СН'!$I$9+СВЦЭМ!$D$10+'СЕТ СН'!$I$6-'СЕТ СН'!$I$19</f>
        <v>1284.2591274000001</v>
      </c>
      <c r="U132" s="36">
        <f>SUMIFS(СВЦЭМ!$C$33:$C$776,СВЦЭМ!$A$33:$A$776,$A132,СВЦЭМ!$B$33:$B$776,U$119)+'СЕТ СН'!$I$9+СВЦЭМ!$D$10+'СЕТ СН'!$I$6-'СЕТ СН'!$I$19</f>
        <v>1294.8250708199998</v>
      </c>
      <c r="V132" s="36">
        <f>SUMIFS(СВЦЭМ!$C$33:$C$776,СВЦЭМ!$A$33:$A$776,$A132,СВЦЭМ!$B$33:$B$776,V$119)+'СЕТ СН'!$I$9+СВЦЭМ!$D$10+'СЕТ СН'!$I$6-'СЕТ СН'!$I$19</f>
        <v>1313.5658932900001</v>
      </c>
      <c r="W132" s="36">
        <f>SUMIFS(СВЦЭМ!$C$33:$C$776,СВЦЭМ!$A$33:$A$776,$A132,СВЦЭМ!$B$33:$B$776,W$119)+'СЕТ СН'!$I$9+СВЦЭМ!$D$10+'СЕТ СН'!$I$6-'СЕТ СН'!$I$19</f>
        <v>1338.67487246</v>
      </c>
      <c r="X132" s="36">
        <f>SUMIFS(СВЦЭМ!$C$33:$C$776,СВЦЭМ!$A$33:$A$776,$A132,СВЦЭМ!$B$33:$B$776,X$119)+'СЕТ СН'!$I$9+СВЦЭМ!$D$10+'СЕТ СН'!$I$6-'СЕТ СН'!$I$19</f>
        <v>1335.6740414999999</v>
      </c>
      <c r="Y132" s="36">
        <f>SUMIFS(СВЦЭМ!$C$33:$C$776,СВЦЭМ!$A$33:$A$776,$A132,СВЦЭМ!$B$33:$B$776,Y$119)+'СЕТ СН'!$I$9+СВЦЭМ!$D$10+'СЕТ СН'!$I$6-'СЕТ СН'!$I$19</f>
        <v>1350.9184190999999</v>
      </c>
    </row>
    <row r="133" spans="1:25" ht="15.5" x14ac:dyDescent="0.25">
      <c r="A133" s="35">
        <f t="shared" si="3"/>
        <v>43844</v>
      </c>
      <c r="B133" s="36">
        <f>SUMIFS(СВЦЭМ!$C$33:$C$776,СВЦЭМ!$A$33:$A$776,$A133,СВЦЭМ!$B$33:$B$776,B$119)+'СЕТ СН'!$I$9+СВЦЭМ!$D$10+'СЕТ СН'!$I$6-'СЕТ СН'!$I$19</f>
        <v>1389.5856612299999</v>
      </c>
      <c r="C133" s="36">
        <f>SUMIFS(СВЦЭМ!$C$33:$C$776,СВЦЭМ!$A$33:$A$776,$A133,СВЦЭМ!$B$33:$B$776,C$119)+'СЕТ СН'!$I$9+СВЦЭМ!$D$10+'СЕТ СН'!$I$6-'СЕТ СН'!$I$19</f>
        <v>1402.29115484</v>
      </c>
      <c r="D133" s="36">
        <f>SUMIFS(СВЦЭМ!$C$33:$C$776,СВЦЭМ!$A$33:$A$776,$A133,СВЦЭМ!$B$33:$B$776,D$119)+'СЕТ СН'!$I$9+СВЦЭМ!$D$10+'СЕТ СН'!$I$6-'СЕТ СН'!$I$19</f>
        <v>1413.0370368899999</v>
      </c>
      <c r="E133" s="36">
        <f>SUMIFS(СВЦЭМ!$C$33:$C$776,СВЦЭМ!$A$33:$A$776,$A133,СВЦЭМ!$B$33:$B$776,E$119)+'СЕТ СН'!$I$9+СВЦЭМ!$D$10+'СЕТ СН'!$I$6-'СЕТ СН'!$I$19</f>
        <v>1421.0052743900001</v>
      </c>
      <c r="F133" s="36">
        <f>SUMIFS(СВЦЭМ!$C$33:$C$776,СВЦЭМ!$A$33:$A$776,$A133,СВЦЭМ!$B$33:$B$776,F$119)+'СЕТ СН'!$I$9+СВЦЭМ!$D$10+'СЕТ СН'!$I$6-'СЕТ СН'!$I$19</f>
        <v>1418.06804498</v>
      </c>
      <c r="G133" s="36">
        <f>SUMIFS(СВЦЭМ!$C$33:$C$776,СВЦЭМ!$A$33:$A$776,$A133,СВЦЭМ!$B$33:$B$776,G$119)+'СЕТ СН'!$I$9+СВЦЭМ!$D$10+'СЕТ СН'!$I$6-'СЕТ СН'!$I$19</f>
        <v>1403.82427033</v>
      </c>
      <c r="H133" s="36">
        <f>SUMIFS(СВЦЭМ!$C$33:$C$776,СВЦЭМ!$A$33:$A$776,$A133,СВЦЭМ!$B$33:$B$776,H$119)+'СЕТ СН'!$I$9+СВЦЭМ!$D$10+'СЕТ СН'!$I$6-'СЕТ СН'!$I$19</f>
        <v>1365.334065</v>
      </c>
      <c r="I133" s="36">
        <f>SUMIFS(СВЦЭМ!$C$33:$C$776,СВЦЭМ!$A$33:$A$776,$A133,СВЦЭМ!$B$33:$B$776,I$119)+'СЕТ СН'!$I$9+СВЦЭМ!$D$10+'СЕТ СН'!$I$6-'СЕТ СН'!$I$19</f>
        <v>1347.7740432099999</v>
      </c>
      <c r="J133" s="36">
        <f>SUMIFS(СВЦЭМ!$C$33:$C$776,СВЦЭМ!$A$33:$A$776,$A133,СВЦЭМ!$B$33:$B$776,J$119)+'СЕТ СН'!$I$9+СВЦЭМ!$D$10+'СЕТ СН'!$I$6-'СЕТ СН'!$I$19</f>
        <v>1319.1759629600001</v>
      </c>
      <c r="K133" s="36">
        <f>SUMIFS(СВЦЭМ!$C$33:$C$776,СВЦЭМ!$A$33:$A$776,$A133,СВЦЭМ!$B$33:$B$776,K$119)+'СЕТ СН'!$I$9+СВЦЭМ!$D$10+'СЕТ СН'!$I$6-'СЕТ СН'!$I$19</f>
        <v>1314.8714668299999</v>
      </c>
      <c r="L133" s="36">
        <f>SUMIFS(СВЦЭМ!$C$33:$C$776,СВЦЭМ!$A$33:$A$776,$A133,СВЦЭМ!$B$33:$B$776,L$119)+'СЕТ СН'!$I$9+СВЦЭМ!$D$10+'СЕТ СН'!$I$6-'СЕТ СН'!$I$19</f>
        <v>1312.73157384</v>
      </c>
      <c r="M133" s="36">
        <f>SUMIFS(СВЦЭМ!$C$33:$C$776,СВЦЭМ!$A$33:$A$776,$A133,СВЦЭМ!$B$33:$B$776,M$119)+'СЕТ СН'!$I$9+СВЦЭМ!$D$10+'СЕТ СН'!$I$6-'СЕТ СН'!$I$19</f>
        <v>1328.7081422900001</v>
      </c>
      <c r="N133" s="36">
        <f>SUMIFS(СВЦЭМ!$C$33:$C$776,СВЦЭМ!$A$33:$A$776,$A133,СВЦЭМ!$B$33:$B$776,N$119)+'СЕТ СН'!$I$9+СВЦЭМ!$D$10+'СЕТ СН'!$I$6-'СЕТ СН'!$I$19</f>
        <v>1350.9223964600001</v>
      </c>
      <c r="O133" s="36">
        <f>SUMIFS(СВЦЭМ!$C$33:$C$776,СВЦЭМ!$A$33:$A$776,$A133,СВЦЭМ!$B$33:$B$776,O$119)+'СЕТ СН'!$I$9+СВЦЭМ!$D$10+'СЕТ СН'!$I$6-'СЕТ СН'!$I$19</f>
        <v>1345.5662749000001</v>
      </c>
      <c r="P133" s="36">
        <f>SUMIFS(СВЦЭМ!$C$33:$C$776,СВЦЭМ!$A$33:$A$776,$A133,СВЦЭМ!$B$33:$B$776,P$119)+'СЕТ СН'!$I$9+СВЦЭМ!$D$10+'СЕТ СН'!$I$6-'СЕТ СН'!$I$19</f>
        <v>1354.3856403</v>
      </c>
      <c r="Q133" s="36">
        <f>SUMIFS(СВЦЭМ!$C$33:$C$776,СВЦЭМ!$A$33:$A$776,$A133,СВЦЭМ!$B$33:$B$776,Q$119)+'СЕТ СН'!$I$9+СВЦЭМ!$D$10+'СЕТ СН'!$I$6-'СЕТ СН'!$I$19</f>
        <v>1367.61603614</v>
      </c>
      <c r="R133" s="36">
        <f>SUMIFS(СВЦЭМ!$C$33:$C$776,СВЦЭМ!$A$33:$A$776,$A133,СВЦЭМ!$B$33:$B$776,R$119)+'СЕТ СН'!$I$9+СВЦЭМ!$D$10+'СЕТ СН'!$I$6-'СЕТ СН'!$I$19</f>
        <v>1372.7492618699998</v>
      </c>
      <c r="S133" s="36">
        <f>SUMIFS(СВЦЭМ!$C$33:$C$776,СВЦЭМ!$A$33:$A$776,$A133,СВЦЭМ!$B$33:$B$776,S$119)+'СЕТ СН'!$I$9+СВЦЭМ!$D$10+'СЕТ СН'!$I$6-'СЕТ СН'!$I$19</f>
        <v>1372.28365738</v>
      </c>
      <c r="T133" s="36">
        <f>SUMIFS(СВЦЭМ!$C$33:$C$776,СВЦЭМ!$A$33:$A$776,$A133,СВЦЭМ!$B$33:$B$776,T$119)+'СЕТ СН'!$I$9+СВЦЭМ!$D$10+'СЕТ СН'!$I$6-'СЕТ СН'!$I$19</f>
        <v>1329.77964576</v>
      </c>
      <c r="U133" s="36">
        <f>SUMIFS(СВЦЭМ!$C$33:$C$776,СВЦЭМ!$A$33:$A$776,$A133,СВЦЭМ!$B$33:$B$776,U$119)+'СЕТ СН'!$I$9+СВЦЭМ!$D$10+'СЕТ СН'!$I$6-'СЕТ СН'!$I$19</f>
        <v>1330.7134727100001</v>
      </c>
      <c r="V133" s="36">
        <f>SUMIFS(СВЦЭМ!$C$33:$C$776,СВЦЭМ!$A$33:$A$776,$A133,СВЦЭМ!$B$33:$B$776,V$119)+'СЕТ СН'!$I$9+СВЦЭМ!$D$10+'СЕТ СН'!$I$6-'СЕТ СН'!$I$19</f>
        <v>1354.63433635</v>
      </c>
      <c r="W133" s="36">
        <f>SUMIFS(СВЦЭМ!$C$33:$C$776,СВЦЭМ!$A$33:$A$776,$A133,СВЦЭМ!$B$33:$B$776,W$119)+'СЕТ СН'!$I$9+СВЦЭМ!$D$10+'СЕТ СН'!$I$6-'СЕТ СН'!$I$19</f>
        <v>1370.9046159499999</v>
      </c>
      <c r="X133" s="36">
        <f>SUMIFS(СВЦЭМ!$C$33:$C$776,СВЦЭМ!$A$33:$A$776,$A133,СВЦЭМ!$B$33:$B$776,X$119)+'СЕТ СН'!$I$9+СВЦЭМ!$D$10+'СЕТ СН'!$I$6-'СЕТ СН'!$I$19</f>
        <v>1373.6622132299999</v>
      </c>
      <c r="Y133" s="36">
        <f>SUMIFS(СВЦЭМ!$C$33:$C$776,СВЦЭМ!$A$33:$A$776,$A133,СВЦЭМ!$B$33:$B$776,Y$119)+'СЕТ СН'!$I$9+СВЦЭМ!$D$10+'СЕТ СН'!$I$6-'СЕТ СН'!$I$19</f>
        <v>1394.9392090000001</v>
      </c>
    </row>
    <row r="134" spans="1:25" ht="15.5" x14ac:dyDescent="0.25">
      <c r="A134" s="35">
        <f t="shared" si="3"/>
        <v>43845</v>
      </c>
      <c r="B134" s="36">
        <f>SUMIFS(СВЦЭМ!$C$33:$C$776,СВЦЭМ!$A$33:$A$776,$A134,СВЦЭМ!$B$33:$B$776,B$119)+'СЕТ СН'!$I$9+СВЦЭМ!$D$10+'СЕТ СН'!$I$6-'СЕТ СН'!$I$19</f>
        <v>1415.2745780800001</v>
      </c>
      <c r="C134" s="36">
        <f>SUMIFS(СВЦЭМ!$C$33:$C$776,СВЦЭМ!$A$33:$A$776,$A134,СВЦЭМ!$B$33:$B$776,C$119)+'СЕТ СН'!$I$9+СВЦЭМ!$D$10+'СЕТ СН'!$I$6-'СЕТ СН'!$I$19</f>
        <v>1424.5277455800001</v>
      </c>
      <c r="D134" s="36">
        <f>SUMIFS(СВЦЭМ!$C$33:$C$776,СВЦЭМ!$A$33:$A$776,$A134,СВЦЭМ!$B$33:$B$776,D$119)+'СЕТ СН'!$I$9+СВЦЭМ!$D$10+'СЕТ СН'!$I$6-'СЕТ СН'!$I$19</f>
        <v>1427.03792976</v>
      </c>
      <c r="E134" s="36">
        <f>SUMIFS(СВЦЭМ!$C$33:$C$776,СВЦЭМ!$A$33:$A$776,$A134,СВЦЭМ!$B$33:$B$776,E$119)+'СЕТ СН'!$I$9+СВЦЭМ!$D$10+'СЕТ СН'!$I$6-'СЕТ СН'!$I$19</f>
        <v>1440.83707276</v>
      </c>
      <c r="F134" s="36">
        <f>SUMIFS(СВЦЭМ!$C$33:$C$776,СВЦЭМ!$A$33:$A$776,$A134,СВЦЭМ!$B$33:$B$776,F$119)+'СЕТ СН'!$I$9+СВЦЭМ!$D$10+'СЕТ СН'!$I$6-'СЕТ СН'!$I$19</f>
        <v>1424.5618579100001</v>
      </c>
      <c r="G134" s="36">
        <f>SUMIFS(СВЦЭМ!$C$33:$C$776,СВЦЭМ!$A$33:$A$776,$A134,СВЦЭМ!$B$33:$B$776,G$119)+'СЕТ СН'!$I$9+СВЦЭМ!$D$10+'СЕТ СН'!$I$6-'СЕТ СН'!$I$19</f>
        <v>1407.8376826600002</v>
      </c>
      <c r="H134" s="36">
        <f>SUMIFS(СВЦЭМ!$C$33:$C$776,СВЦЭМ!$A$33:$A$776,$A134,СВЦЭМ!$B$33:$B$776,H$119)+'СЕТ СН'!$I$9+СВЦЭМ!$D$10+'СЕТ СН'!$I$6-'СЕТ СН'!$I$19</f>
        <v>1363.0574810200001</v>
      </c>
      <c r="I134" s="36">
        <f>SUMIFS(СВЦЭМ!$C$33:$C$776,СВЦЭМ!$A$33:$A$776,$A134,СВЦЭМ!$B$33:$B$776,I$119)+'СЕТ СН'!$I$9+СВЦЭМ!$D$10+'СЕТ СН'!$I$6-'СЕТ СН'!$I$19</f>
        <v>1346.8822222899998</v>
      </c>
      <c r="J134" s="36">
        <f>SUMIFS(СВЦЭМ!$C$33:$C$776,СВЦЭМ!$A$33:$A$776,$A134,СВЦЭМ!$B$33:$B$776,J$119)+'СЕТ СН'!$I$9+СВЦЭМ!$D$10+'СЕТ СН'!$I$6-'СЕТ СН'!$I$19</f>
        <v>1327.8609902200001</v>
      </c>
      <c r="K134" s="36">
        <f>SUMIFS(СВЦЭМ!$C$33:$C$776,СВЦЭМ!$A$33:$A$776,$A134,СВЦЭМ!$B$33:$B$776,K$119)+'СЕТ СН'!$I$9+СВЦЭМ!$D$10+'СЕТ СН'!$I$6-'СЕТ СН'!$I$19</f>
        <v>1319.88506824</v>
      </c>
      <c r="L134" s="36">
        <f>SUMIFS(СВЦЭМ!$C$33:$C$776,СВЦЭМ!$A$33:$A$776,$A134,СВЦЭМ!$B$33:$B$776,L$119)+'СЕТ СН'!$I$9+СВЦЭМ!$D$10+'СЕТ СН'!$I$6-'СЕТ СН'!$I$19</f>
        <v>1316.84121321</v>
      </c>
      <c r="M134" s="36">
        <f>SUMIFS(СВЦЭМ!$C$33:$C$776,СВЦЭМ!$A$33:$A$776,$A134,СВЦЭМ!$B$33:$B$776,M$119)+'СЕТ СН'!$I$9+СВЦЭМ!$D$10+'СЕТ СН'!$I$6-'СЕТ СН'!$I$19</f>
        <v>1345.5277148300001</v>
      </c>
      <c r="N134" s="36">
        <f>SUMIFS(СВЦЭМ!$C$33:$C$776,СВЦЭМ!$A$33:$A$776,$A134,СВЦЭМ!$B$33:$B$776,N$119)+'СЕТ СН'!$I$9+СВЦЭМ!$D$10+'СЕТ СН'!$I$6-'СЕТ СН'!$I$19</f>
        <v>1376.82522561</v>
      </c>
      <c r="O134" s="36">
        <f>SUMIFS(СВЦЭМ!$C$33:$C$776,СВЦЭМ!$A$33:$A$776,$A134,СВЦЭМ!$B$33:$B$776,O$119)+'СЕТ СН'!$I$9+СВЦЭМ!$D$10+'СЕТ СН'!$I$6-'СЕТ СН'!$I$19</f>
        <v>1376.00327406</v>
      </c>
      <c r="P134" s="36">
        <f>SUMIFS(СВЦЭМ!$C$33:$C$776,СВЦЭМ!$A$33:$A$776,$A134,СВЦЭМ!$B$33:$B$776,P$119)+'СЕТ СН'!$I$9+СВЦЭМ!$D$10+'СЕТ СН'!$I$6-'СЕТ СН'!$I$19</f>
        <v>1391.22867316</v>
      </c>
      <c r="Q134" s="36">
        <f>SUMIFS(СВЦЭМ!$C$33:$C$776,СВЦЭМ!$A$33:$A$776,$A134,СВЦЭМ!$B$33:$B$776,Q$119)+'СЕТ СН'!$I$9+СВЦЭМ!$D$10+'СЕТ СН'!$I$6-'СЕТ СН'!$I$19</f>
        <v>1403.1732102199999</v>
      </c>
      <c r="R134" s="36">
        <f>SUMIFS(СВЦЭМ!$C$33:$C$776,СВЦЭМ!$A$33:$A$776,$A134,СВЦЭМ!$B$33:$B$776,R$119)+'СЕТ СН'!$I$9+СВЦЭМ!$D$10+'СЕТ СН'!$I$6-'СЕТ СН'!$I$19</f>
        <v>1397.07472409</v>
      </c>
      <c r="S134" s="36">
        <f>SUMIFS(СВЦЭМ!$C$33:$C$776,СВЦЭМ!$A$33:$A$776,$A134,СВЦЭМ!$B$33:$B$776,S$119)+'СЕТ СН'!$I$9+СВЦЭМ!$D$10+'СЕТ СН'!$I$6-'СЕТ СН'!$I$19</f>
        <v>1375.33457561</v>
      </c>
      <c r="T134" s="36">
        <f>SUMIFS(СВЦЭМ!$C$33:$C$776,СВЦЭМ!$A$33:$A$776,$A134,СВЦЭМ!$B$33:$B$776,T$119)+'СЕТ СН'!$I$9+СВЦЭМ!$D$10+'СЕТ СН'!$I$6-'СЕТ СН'!$I$19</f>
        <v>1322.5841495899999</v>
      </c>
      <c r="U134" s="36">
        <f>SUMIFS(СВЦЭМ!$C$33:$C$776,СВЦЭМ!$A$33:$A$776,$A134,СВЦЭМ!$B$33:$B$776,U$119)+'СЕТ СН'!$I$9+СВЦЭМ!$D$10+'СЕТ СН'!$I$6-'СЕТ СН'!$I$19</f>
        <v>1321.0945464000001</v>
      </c>
      <c r="V134" s="36">
        <f>SUMIFS(СВЦЭМ!$C$33:$C$776,СВЦЭМ!$A$33:$A$776,$A134,СВЦЭМ!$B$33:$B$776,V$119)+'СЕТ СН'!$I$9+СВЦЭМ!$D$10+'СЕТ СН'!$I$6-'СЕТ СН'!$I$19</f>
        <v>1347.24703518</v>
      </c>
      <c r="W134" s="36">
        <f>SUMIFS(СВЦЭМ!$C$33:$C$776,СВЦЭМ!$A$33:$A$776,$A134,СВЦЭМ!$B$33:$B$776,W$119)+'СЕТ СН'!$I$9+СВЦЭМ!$D$10+'СЕТ СН'!$I$6-'СЕТ СН'!$I$19</f>
        <v>1366.76465798</v>
      </c>
      <c r="X134" s="36">
        <f>SUMIFS(СВЦЭМ!$C$33:$C$776,СВЦЭМ!$A$33:$A$776,$A134,СВЦЭМ!$B$33:$B$776,X$119)+'СЕТ СН'!$I$9+СВЦЭМ!$D$10+'СЕТ СН'!$I$6-'СЕТ СН'!$I$19</f>
        <v>1372.3909517500001</v>
      </c>
      <c r="Y134" s="36">
        <f>SUMIFS(СВЦЭМ!$C$33:$C$776,СВЦЭМ!$A$33:$A$776,$A134,СВЦЭМ!$B$33:$B$776,Y$119)+'СЕТ СН'!$I$9+СВЦЭМ!$D$10+'СЕТ СН'!$I$6-'СЕТ СН'!$I$19</f>
        <v>1386.6992254900001</v>
      </c>
    </row>
    <row r="135" spans="1:25" ht="15.5" x14ac:dyDescent="0.25">
      <c r="A135" s="35">
        <f t="shared" si="3"/>
        <v>43846</v>
      </c>
      <c r="B135" s="36">
        <f>SUMIFS(СВЦЭМ!$C$33:$C$776,СВЦЭМ!$A$33:$A$776,$A135,СВЦЭМ!$B$33:$B$776,B$119)+'СЕТ СН'!$I$9+СВЦЭМ!$D$10+'СЕТ СН'!$I$6-'СЕТ СН'!$I$19</f>
        <v>1387.12304189</v>
      </c>
      <c r="C135" s="36">
        <f>SUMIFS(СВЦЭМ!$C$33:$C$776,СВЦЭМ!$A$33:$A$776,$A135,СВЦЭМ!$B$33:$B$776,C$119)+'СЕТ СН'!$I$9+СВЦЭМ!$D$10+'СЕТ СН'!$I$6-'СЕТ СН'!$I$19</f>
        <v>1400.2389998200001</v>
      </c>
      <c r="D135" s="36">
        <f>SUMIFS(СВЦЭМ!$C$33:$C$776,СВЦЭМ!$A$33:$A$776,$A135,СВЦЭМ!$B$33:$B$776,D$119)+'СЕТ СН'!$I$9+СВЦЭМ!$D$10+'СЕТ СН'!$I$6-'СЕТ СН'!$I$19</f>
        <v>1408.61958729</v>
      </c>
      <c r="E135" s="36">
        <f>SUMIFS(СВЦЭМ!$C$33:$C$776,СВЦЭМ!$A$33:$A$776,$A135,СВЦЭМ!$B$33:$B$776,E$119)+'СЕТ СН'!$I$9+СВЦЭМ!$D$10+'СЕТ СН'!$I$6-'СЕТ СН'!$I$19</f>
        <v>1421.9414311</v>
      </c>
      <c r="F135" s="36">
        <f>SUMIFS(СВЦЭМ!$C$33:$C$776,СВЦЭМ!$A$33:$A$776,$A135,СВЦЭМ!$B$33:$B$776,F$119)+'СЕТ СН'!$I$9+СВЦЭМ!$D$10+'СЕТ СН'!$I$6-'СЕТ СН'!$I$19</f>
        <v>1415.88853984</v>
      </c>
      <c r="G135" s="36">
        <f>SUMIFS(СВЦЭМ!$C$33:$C$776,СВЦЭМ!$A$33:$A$776,$A135,СВЦЭМ!$B$33:$B$776,G$119)+'СЕТ СН'!$I$9+СВЦЭМ!$D$10+'СЕТ СН'!$I$6-'СЕТ СН'!$I$19</f>
        <v>1381.85560373</v>
      </c>
      <c r="H135" s="36">
        <f>SUMIFS(СВЦЭМ!$C$33:$C$776,СВЦЭМ!$A$33:$A$776,$A135,СВЦЭМ!$B$33:$B$776,H$119)+'СЕТ СН'!$I$9+СВЦЭМ!$D$10+'СЕТ СН'!$I$6-'СЕТ СН'!$I$19</f>
        <v>1339.5870815200001</v>
      </c>
      <c r="I135" s="36">
        <f>SUMIFS(СВЦЭМ!$C$33:$C$776,СВЦЭМ!$A$33:$A$776,$A135,СВЦЭМ!$B$33:$B$776,I$119)+'СЕТ СН'!$I$9+СВЦЭМ!$D$10+'СЕТ СН'!$I$6-'СЕТ СН'!$I$19</f>
        <v>1340.1053280599999</v>
      </c>
      <c r="J135" s="36">
        <f>SUMIFS(СВЦЭМ!$C$33:$C$776,СВЦЭМ!$A$33:$A$776,$A135,СВЦЭМ!$B$33:$B$776,J$119)+'СЕТ СН'!$I$9+СВЦЭМ!$D$10+'СЕТ СН'!$I$6-'СЕТ СН'!$I$19</f>
        <v>1318.8769004000001</v>
      </c>
      <c r="K135" s="36">
        <f>SUMIFS(СВЦЭМ!$C$33:$C$776,СВЦЭМ!$A$33:$A$776,$A135,СВЦЭМ!$B$33:$B$776,K$119)+'СЕТ СН'!$I$9+СВЦЭМ!$D$10+'СЕТ СН'!$I$6-'СЕТ СН'!$I$19</f>
        <v>1331.34605102</v>
      </c>
      <c r="L135" s="36">
        <f>SUMIFS(СВЦЭМ!$C$33:$C$776,СВЦЭМ!$A$33:$A$776,$A135,СВЦЭМ!$B$33:$B$776,L$119)+'СЕТ СН'!$I$9+СВЦЭМ!$D$10+'СЕТ СН'!$I$6-'СЕТ СН'!$I$19</f>
        <v>1336.5808105599999</v>
      </c>
      <c r="M135" s="36">
        <f>SUMIFS(СВЦЭМ!$C$33:$C$776,СВЦЭМ!$A$33:$A$776,$A135,СВЦЭМ!$B$33:$B$776,M$119)+'СЕТ СН'!$I$9+СВЦЭМ!$D$10+'СЕТ СН'!$I$6-'СЕТ СН'!$I$19</f>
        <v>1353.4982748799998</v>
      </c>
      <c r="N135" s="36">
        <f>SUMIFS(СВЦЭМ!$C$33:$C$776,СВЦЭМ!$A$33:$A$776,$A135,СВЦЭМ!$B$33:$B$776,N$119)+'СЕТ СН'!$I$9+СВЦЭМ!$D$10+'СЕТ СН'!$I$6-'СЕТ СН'!$I$19</f>
        <v>1363.8968843</v>
      </c>
      <c r="O135" s="36">
        <f>SUMIFS(СВЦЭМ!$C$33:$C$776,СВЦЭМ!$A$33:$A$776,$A135,СВЦЭМ!$B$33:$B$776,O$119)+'СЕТ СН'!$I$9+СВЦЭМ!$D$10+'СЕТ СН'!$I$6-'СЕТ СН'!$I$19</f>
        <v>1376.9020994</v>
      </c>
      <c r="P135" s="36">
        <f>SUMIFS(СВЦЭМ!$C$33:$C$776,СВЦЭМ!$A$33:$A$776,$A135,СВЦЭМ!$B$33:$B$776,P$119)+'СЕТ СН'!$I$9+СВЦЭМ!$D$10+'СЕТ СН'!$I$6-'СЕТ СН'!$I$19</f>
        <v>1388.3794702599998</v>
      </c>
      <c r="Q135" s="36">
        <f>SUMIFS(СВЦЭМ!$C$33:$C$776,СВЦЭМ!$A$33:$A$776,$A135,СВЦЭМ!$B$33:$B$776,Q$119)+'СЕТ СН'!$I$9+СВЦЭМ!$D$10+'СЕТ СН'!$I$6-'СЕТ СН'!$I$19</f>
        <v>1395.0915432299998</v>
      </c>
      <c r="R135" s="36">
        <f>SUMIFS(СВЦЭМ!$C$33:$C$776,СВЦЭМ!$A$33:$A$776,$A135,СВЦЭМ!$B$33:$B$776,R$119)+'СЕТ СН'!$I$9+СВЦЭМ!$D$10+'СЕТ СН'!$I$6-'СЕТ СН'!$I$19</f>
        <v>1385.0188021700001</v>
      </c>
      <c r="S135" s="36">
        <f>SUMIFS(СВЦЭМ!$C$33:$C$776,СВЦЭМ!$A$33:$A$776,$A135,СВЦЭМ!$B$33:$B$776,S$119)+'СЕТ СН'!$I$9+СВЦЭМ!$D$10+'СЕТ СН'!$I$6-'СЕТ СН'!$I$19</f>
        <v>1372.55863408</v>
      </c>
      <c r="T135" s="36">
        <f>SUMIFS(СВЦЭМ!$C$33:$C$776,СВЦЭМ!$A$33:$A$776,$A135,СВЦЭМ!$B$33:$B$776,T$119)+'СЕТ СН'!$I$9+СВЦЭМ!$D$10+'СЕТ СН'!$I$6-'СЕТ СН'!$I$19</f>
        <v>1327.86448038</v>
      </c>
      <c r="U135" s="36">
        <f>SUMIFS(СВЦЭМ!$C$33:$C$776,СВЦЭМ!$A$33:$A$776,$A135,СВЦЭМ!$B$33:$B$776,U$119)+'СЕТ СН'!$I$9+СВЦЭМ!$D$10+'СЕТ СН'!$I$6-'СЕТ СН'!$I$19</f>
        <v>1355.8818613799999</v>
      </c>
      <c r="V135" s="36">
        <f>SUMIFS(СВЦЭМ!$C$33:$C$776,СВЦЭМ!$A$33:$A$776,$A135,СВЦЭМ!$B$33:$B$776,V$119)+'СЕТ СН'!$I$9+СВЦЭМ!$D$10+'СЕТ СН'!$I$6-'СЕТ СН'!$I$19</f>
        <v>1377.4586687400001</v>
      </c>
      <c r="W135" s="36">
        <f>SUMIFS(СВЦЭМ!$C$33:$C$776,СВЦЭМ!$A$33:$A$776,$A135,СВЦЭМ!$B$33:$B$776,W$119)+'СЕТ СН'!$I$9+СВЦЭМ!$D$10+'СЕТ СН'!$I$6-'СЕТ СН'!$I$19</f>
        <v>1394.7728412699998</v>
      </c>
      <c r="X135" s="36">
        <f>SUMIFS(СВЦЭМ!$C$33:$C$776,СВЦЭМ!$A$33:$A$776,$A135,СВЦЭМ!$B$33:$B$776,X$119)+'СЕТ СН'!$I$9+СВЦЭМ!$D$10+'СЕТ СН'!$I$6-'СЕТ СН'!$I$19</f>
        <v>1389.51069007</v>
      </c>
      <c r="Y135" s="36">
        <f>SUMIFS(СВЦЭМ!$C$33:$C$776,СВЦЭМ!$A$33:$A$776,$A135,СВЦЭМ!$B$33:$B$776,Y$119)+'СЕТ СН'!$I$9+СВЦЭМ!$D$10+'СЕТ СН'!$I$6-'СЕТ СН'!$I$19</f>
        <v>1387.6244243800002</v>
      </c>
    </row>
    <row r="136" spans="1:25" ht="15.5" x14ac:dyDescent="0.25">
      <c r="A136" s="35">
        <f t="shared" si="3"/>
        <v>43847</v>
      </c>
      <c r="B136" s="36">
        <f>SUMIFS(СВЦЭМ!$C$33:$C$776,СВЦЭМ!$A$33:$A$776,$A136,СВЦЭМ!$B$33:$B$776,B$119)+'СЕТ СН'!$I$9+СВЦЭМ!$D$10+'СЕТ СН'!$I$6-'СЕТ СН'!$I$19</f>
        <v>1379.7039293600001</v>
      </c>
      <c r="C136" s="36">
        <f>SUMIFS(СВЦЭМ!$C$33:$C$776,СВЦЭМ!$A$33:$A$776,$A136,СВЦЭМ!$B$33:$B$776,C$119)+'СЕТ СН'!$I$9+СВЦЭМ!$D$10+'СЕТ СН'!$I$6-'СЕТ СН'!$I$19</f>
        <v>1402.4254328100001</v>
      </c>
      <c r="D136" s="36">
        <f>SUMIFS(СВЦЭМ!$C$33:$C$776,СВЦЭМ!$A$33:$A$776,$A136,СВЦЭМ!$B$33:$B$776,D$119)+'СЕТ СН'!$I$9+СВЦЭМ!$D$10+'СЕТ СН'!$I$6-'СЕТ СН'!$I$19</f>
        <v>1412.5273640099999</v>
      </c>
      <c r="E136" s="36">
        <f>SUMIFS(СВЦЭМ!$C$33:$C$776,СВЦЭМ!$A$33:$A$776,$A136,СВЦЭМ!$B$33:$B$776,E$119)+'СЕТ СН'!$I$9+СВЦЭМ!$D$10+'СЕТ СН'!$I$6-'СЕТ СН'!$I$19</f>
        <v>1402.05278245</v>
      </c>
      <c r="F136" s="36">
        <f>SUMIFS(СВЦЭМ!$C$33:$C$776,СВЦЭМ!$A$33:$A$776,$A136,СВЦЭМ!$B$33:$B$776,F$119)+'СЕТ СН'!$I$9+СВЦЭМ!$D$10+'СЕТ СН'!$I$6-'СЕТ СН'!$I$19</f>
        <v>1393.56190896</v>
      </c>
      <c r="G136" s="36">
        <f>SUMIFS(СВЦЭМ!$C$33:$C$776,СВЦЭМ!$A$33:$A$776,$A136,СВЦЭМ!$B$33:$B$776,G$119)+'СЕТ СН'!$I$9+СВЦЭМ!$D$10+'СЕТ СН'!$I$6-'СЕТ СН'!$I$19</f>
        <v>1393.5059165299999</v>
      </c>
      <c r="H136" s="36">
        <f>SUMIFS(СВЦЭМ!$C$33:$C$776,СВЦЭМ!$A$33:$A$776,$A136,СВЦЭМ!$B$33:$B$776,H$119)+'СЕТ СН'!$I$9+СВЦЭМ!$D$10+'СЕТ СН'!$I$6-'СЕТ СН'!$I$19</f>
        <v>1358.5801178699999</v>
      </c>
      <c r="I136" s="36">
        <f>SUMIFS(СВЦЭМ!$C$33:$C$776,СВЦЭМ!$A$33:$A$776,$A136,СВЦЭМ!$B$33:$B$776,I$119)+'СЕТ СН'!$I$9+СВЦЭМ!$D$10+'СЕТ СН'!$I$6-'СЕТ СН'!$I$19</f>
        <v>1348.08534794</v>
      </c>
      <c r="J136" s="36">
        <f>SUMIFS(СВЦЭМ!$C$33:$C$776,СВЦЭМ!$A$33:$A$776,$A136,СВЦЭМ!$B$33:$B$776,J$119)+'СЕТ СН'!$I$9+СВЦЭМ!$D$10+'СЕТ СН'!$I$6-'СЕТ СН'!$I$19</f>
        <v>1323.0200933599999</v>
      </c>
      <c r="K136" s="36">
        <f>SUMIFS(СВЦЭМ!$C$33:$C$776,СВЦЭМ!$A$33:$A$776,$A136,СВЦЭМ!$B$33:$B$776,K$119)+'СЕТ СН'!$I$9+СВЦЭМ!$D$10+'СЕТ СН'!$I$6-'СЕТ СН'!$I$19</f>
        <v>1313.5050559199999</v>
      </c>
      <c r="L136" s="36">
        <f>SUMIFS(СВЦЭМ!$C$33:$C$776,СВЦЭМ!$A$33:$A$776,$A136,СВЦЭМ!$B$33:$B$776,L$119)+'СЕТ СН'!$I$9+СВЦЭМ!$D$10+'СЕТ СН'!$I$6-'СЕТ СН'!$I$19</f>
        <v>1315.9447231300001</v>
      </c>
      <c r="M136" s="36">
        <f>SUMIFS(СВЦЭМ!$C$33:$C$776,СВЦЭМ!$A$33:$A$776,$A136,СВЦЭМ!$B$33:$B$776,M$119)+'СЕТ СН'!$I$9+СВЦЭМ!$D$10+'СЕТ СН'!$I$6-'СЕТ СН'!$I$19</f>
        <v>1337.6044178100001</v>
      </c>
      <c r="N136" s="36">
        <f>SUMIFS(СВЦЭМ!$C$33:$C$776,СВЦЭМ!$A$33:$A$776,$A136,СВЦЭМ!$B$33:$B$776,N$119)+'СЕТ СН'!$I$9+СВЦЭМ!$D$10+'СЕТ СН'!$I$6-'СЕТ СН'!$I$19</f>
        <v>1352.35117661</v>
      </c>
      <c r="O136" s="36">
        <f>SUMIFS(СВЦЭМ!$C$33:$C$776,СВЦЭМ!$A$33:$A$776,$A136,СВЦЭМ!$B$33:$B$776,O$119)+'СЕТ СН'!$I$9+СВЦЭМ!$D$10+'СЕТ СН'!$I$6-'СЕТ СН'!$I$19</f>
        <v>1363.9338085499999</v>
      </c>
      <c r="P136" s="36">
        <f>SUMIFS(СВЦЭМ!$C$33:$C$776,СВЦЭМ!$A$33:$A$776,$A136,СВЦЭМ!$B$33:$B$776,P$119)+'СЕТ СН'!$I$9+СВЦЭМ!$D$10+'СЕТ СН'!$I$6-'СЕТ СН'!$I$19</f>
        <v>1375.30671493</v>
      </c>
      <c r="Q136" s="36">
        <f>SUMIFS(СВЦЭМ!$C$33:$C$776,СВЦЭМ!$A$33:$A$776,$A136,СВЦЭМ!$B$33:$B$776,Q$119)+'СЕТ СН'!$I$9+СВЦЭМ!$D$10+'СЕТ СН'!$I$6-'СЕТ СН'!$I$19</f>
        <v>1387.32133006</v>
      </c>
      <c r="R136" s="36">
        <f>SUMIFS(СВЦЭМ!$C$33:$C$776,СВЦЭМ!$A$33:$A$776,$A136,СВЦЭМ!$B$33:$B$776,R$119)+'СЕТ СН'!$I$9+СВЦЭМ!$D$10+'СЕТ СН'!$I$6-'СЕТ СН'!$I$19</f>
        <v>1370.7146345400001</v>
      </c>
      <c r="S136" s="36">
        <f>SUMIFS(СВЦЭМ!$C$33:$C$776,СВЦЭМ!$A$33:$A$776,$A136,СВЦЭМ!$B$33:$B$776,S$119)+'СЕТ СН'!$I$9+СВЦЭМ!$D$10+'СЕТ СН'!$I$6-'СЕТ СН'!$I$19</f>
        <v>1359.95739936</v>
      </c>
      <c r="T136" s="36">
        <f>SUMIFS(СВЦЭМ!$C$33:$C$776,СВЦЭМ!$A$33:$A$776,$A136,СВЦЭМ!$B$33:$B$776,T$119)+'СЕТ СН'!$I$9+СВЦЭМ!$D$10+'СЕТ СН'!$I$6-'СЕТ СН'!$I$19</f>
        <v>1314.3246507399999</v>
      </c>
      <c r="U136" s="36">
        <f>SUMIFS(СВЦЭМ!$C$33:$C$776,СВЦЭМ!$A$33:$A$776,$A136,СВЦЭМ!$B$33:$B$776,U$119)+'СЕТ СН'!$I$9+СВЦЭМ!$D$10+'СЕТ СН'!$I$6-'СЕТ СН'!$I$19</f>
        <v>1316.0803035899999</v>
      </c>
      <c r="V136" s="36">
        <f>SUMIFS(СВЦЭМ!$C$33:$C$776,СВЦЭМ!$A$33:$A$776,$A136,СВЦЭМ!$B$33:$B$776,V$119)+'СЕТ СН'!$I$9+СВЦЭМ!$D$10+'СЕТ СН'!$I$6-'СЕТ СН'!$I$19</f>
        <v>1344.7454397199999</v>
      </c>
      <c r="W136" s="36">
        <f>SUMIFS(СВЦЭМ!$C$33:$C$776,СВЦЭМ!$A$33:$A$776,$A136,СВЦЭМ!$B$33:$B$776,W$119)+'СЕТ СН'!$I$9+СВЦЭМ!$D$10+'СЕТ СН'!$I$6-'СЕТ СН'!$I$19</f>
        <v>1354.36647612</v>
      </c>
      <c r="X136" s="36">
        <f>SUMIFS(СВЦЭМ!$C$33:$C$776,СВЦЭМ!$A$33:$A$776,$A136,СВЦЭМ!$B$33:$B$776,X$119)+'СЕТ СН'!$I$9+СВЦЭМ!$D$10+'СЕТ СН'!$I$6-'СЕТ СН'!$I$19</f>
        <v>1354.18490013</v>
      </c>
      <c r="Y136" s="36">
        <f>SUMIFS(СВЦЭМ!$C$33:$C$776,СВЦЭМ!$A$33:$A$776,$A136,СВЦЭМ!$B$33:$B$776,Y$119)+'СЕТ СН'!$I$9+СВЦЭМ!$D$10+'СЕТ СН'!$I$6-'СЕТ СН'!$I$19</f>
        <v>1369.0266358700001</v>
      </c>
    </row>
    <row r="137" spans="1:25" ht="15.5" x14ac:dyDescent="0.25">
      <c r="A137" s="35">
        <f t="shared" si="3"/>
        <v>43848</v>
      </c>
      <c r="B137" s="36">
        <f>SUMIFS(СВЦЭМ!$C$33:$C$776,СВЦЭМ!$A$33:$A$776,$A137,СВЦЭМ!$B$33:$B$776,B$119)+'СЕТ СН'!$I$9+СВЦЭМ!$D$10+'СЕТ СН'!$I$6-'СЕТ СН'!$I$19</f>
        <v>1371.53484976</v>
      </c>
      <c r="C137" s="36">
        <f>SUMIFS(СВЦЭМ!$C$33:$C$776,СВЦЭМ!$A$33:$A$776,$A137,СВЦЭМ!$B$33:$B$776,C$119)+'СЕТ СН'!$I$9+СВЦЭМ!$D$10+'СЕТ СН'!$I$6-'СЕТ СН'!$I$19</f>
        <v>1413.22119443</v>
      </c>
      <c r="D137" s="36">
        <f>SUMIFS(СВЦЭМ!$C$33:$C$776,СВЦЭМ!$A$33:$A$776,$A137,СВЦЭМ!$B$33:$B$776,D$119)+'СЕТ СН'!$I$9+СВЦЭМ!$D$10+'СЕТ СН'!$I$6-'СЕТ СН'!$I$19</f>
        <v>1432.2224836999999</v>
      </c>
      <c r="E137" s="36">
        <f>SUMIFS(СВЦЭМ!$C$33:$C$776,СВЦЭМ!$A$33:$A$776,$A137,СВЦЭМ!$B$33:$B$776,E$119)+'СЕТ СН'!$I$9+СВЦЭМ!$D$10+'СЕТ СН'!$I$6-'СЕТ СН'!$I$19</f>
        <v>1431.4692442099999</v>
      </c>
      <c r="F137" s="36">
        <f>SUMIFS(СВЦЭМ!$C$33:$C$776,СВЦЭМ!$A$33:$A$776,$A137,СВЦЭМ!$B$33:$B$776,F$119)+'СЕТ СН'!$I$9+СВЦЭМ!$D$10+'СЕТ СН'!$I$6-'СЕТ СН'!$I$19</f>
        <v>1400.18889801</v>
      </c>
      <c r="G137" s="36">
        <f>SUMIFS(СВЦЭМ!$C$33:$C$776,СВЦЭМ!$A$33:$A$776,$A137,СВЦЭМ!$B$33:$B$776,G$119)+'СЕТ СН'!$I$9+СВЦЭМ!$D$10+'СЕТ СН'!$I$6-'СЕТ СН'!$I$19</f>
        <v>1390.56970533</v>
      </c>
      <c r="H137" s="36">
        <f>SUMIFS(СВЦЭМ!$C$33:$C$776,СВЦЭМ!$A$33:$A$776,$A137,СВЦЭМ!$B$33:$B$776,H$119)+'СЕТ СН'!$I$9+СВЦЭМ!$D$10+'СЕТ СН'!$I$6-'СЕТ СН'!$I$19</f>
        <v>1365.9042281100001</v>
      </c>
      <c r="I137" s="36">
        <f>SUMIFS(СВЦЭМ!$C$33:$C$776,СВЦЭМ!$A$33:$A$776,$A137,СВЦЭМ!$B$33:$B$776,I$119)+'СЕТ СН'!$I$9+СВЦЭМ!$D$10+'СЕТ СН'!$I$6-'СЕТ СН'!$I$19</f>
        <v>1332.07684666</v>
      </c>
      <c r="J137" s="36">
        <f>SUMIFS(СВЦЭМ!$C$33:$C$776,СВЦЭМ!$A$33:$A$776,$A137,СВЦЭМ!$B$33:$B$776,J$119)+'СЕТ СН'!$I$9+СВЦЭМ!$D$10+'СЕТ СН'!$I$6-'СЕТ СН'!$I$19</f>
        <v>1321.0053733899999</v>
      </c>
      <c r="K137" s="36">
        <f>SUMIFS(СВЦЭМ!$C$33:$C$776,СВЦЭМ!$A$33:$A$776,$A137,СВЦЭМ!$B$33:$B$776,K$119)+'СЕТ СН'!$I$9+СВЦЭМ!$D$10+'СЕТ СН'!$I$6-'СЕТ СН'!$I$19</f>
        <v>1320.8831562599999</v>
      </c>
      <c r="L137" s="36">
        <f>SUMIFS(СВЦЭМ!$C$33:$C$776,СВЦЭМ!$A$33:$A$776,$A137,СВЦЭМ!$B$33:$B$776,L$119)+'СЕТ СН'!$I$9+СВЦЭМ!$D$10+'СЕТ СН'!$I$6-'СЕТ СН'!$I$19</f>
        <v>1327.4158991700001</v>
      </c>
      <c r="M137" s="36">
        <f>SUMIFS(СВЦЭМ!$C$33:$C$776,СВЦЭМ!$A$33:$A$776,$A137,СВЦЭМ!$B$33:$B$776,M$119)+'СЕТ СН'!$I$9+СВЦЭМ!$D$10+'СЕТ СН'!$I$6-'СЕТ СН'!$I$19</f>
        <v>1333.35715807</v>
      </c>
      <c r="N137" s="36">
        <f>SUMIFS(СВЦЭМ!$C$33:$C$776,СВЦЭМ!$A$33:$A$776,$A137,СВЦЭМ!$B$33:$B$776,N$119)+'СЕТ СН'!$I$9+СВЦЭМ!$D$10+'СЕТ СН'!$I$6-'СЕТ СН'!$I$19</f>
        <v>1344.2800443599999</v>
      </c>
      <c r="O137" s="36">
        <f>SUMIFS(СВЦЭМ!$C$33:$C$776,СВЦЭМ!$A$33:$A$776,$A137,СВЦЭМ!$B$33:$B$776,O$119)+'СЕТ СН'!$I$9+СВЦЭМ!$D$10+'СЕТ СН'!$I$6-'СЕТ СН'!$I$19</f>
        <v>1347.8985894100001</v>
      </c>
      <c r="P137" s="36">
        <f>SUMIFS(СВЦЭМ!$C$33:$C$776,СВЦЭМ!$A$33:$A$776,$A137,СВЦЭМ!$B$33:$B$776,P$119)+'СЕТ СН'!$I$9+СВЦЭМ!$D$10+'СЕТ СН'!$I$6-'СЕТ СН'!$I$19</f>
        <v>1366.36820717</v>
      </c>
      <c r="Q137" s="36">
        <f>SUMIFS(СВЦЭМ!$C$33:$C$776,СВЦЭМ!$A$33:$A$776,$A137,СВЦЭМ!$B$33:$B$776,Q$119)+'СЕТ СН'!$I$9+СВЦЭМ!$D$10+'СЕТ СН'!$I$6-'СЕТ СН'!$I$19</f>
        <v>1376.36436235</v>
      </c>
      <c r="R137" s="36">
        <f>SUMIFS(СВЦЭМ!$C$33:$C$776,СВЦЭМ!$A$33:$A$776,$A137,СВЦЭМ!$B$33:$B$776,R$119)+'СЕТ СН'!$I$9+СВЦЭМ!$D$10+'СЕТ СН'!$I$6-'СЕТ СН'!$I$19</f>
        <v>1361.762154</v>
      </c>
      <c r="S137" s="36">
        <f>SUMIFS(СВЦЭМ!$C$33:$C$776,СВЦЭМ!$A$33:$A$776,$A137,СВЦЭМ!$B$33:$B$776,S$119)+'СЕТ СН'!$I$9+СВЦЭМ!$D$10+'СЕТ СН'!$I$6-'СЕТ СН'!$I$19</f>
        <v>1347.9105331800001</v>
      </c>
      <c r="T137" s="36">
        <f>SUMIFS(СВЦЭМ!$C$33:$C$776,СВЦЭМ!$A$33:$A$776,$A137,СВЦЭМ!$B$33:$B$776,T$119)+'СЕТ СН'!$I$9+СВЦЭМ!$D$10+'СЕТ СН'!$I$6-'СЕТ СН'!$I$19</f>
        <v>1339.09422494</v>
      </c>
      <c r="U137" s="36">
        <f>SUMIFS(СВЦЭМ!$C$33:$C$776,СВЦЭМ!$A$33:$A$776,$A137,СВЦЭМ!$B$33:$B$776,U$119)+'СЕТ СН'!$I$9+СВЦЭМ!$D$10+'СЕТ СН'!$I$6-'СЕТ СН'!$I$19</f>
        <v>1356.9780083999999</v>
      </c>
      <c r="V137" s="36">
        <f>SUMIFS(СВЦЭМ!$C$33:$C$776,СВЦЭМ!$A$33:$A$776,$A137,СВЦЭМ!$B$33:$B$776,V$119)+'СЕТ СН'!$I$9+СВЦЭМ!$D$10+'СЕТ СН'!$I$6-'СЕТ СН'!$I$19</f>
        <v>1357.38541599</v>
      </c>
      <c r="W137" s="36">
        <f>SUMIFS(СВЦЭМ!$C$33:$C$776,СВЦЭМ!$A$33:$A$776,$A137,СВЦЭМ!$B$33:$B$776,W$119)+'СЕТ СН'!$I$9+СВЦЭМ!$D$10+'СЕТ СН'!$I$6-'СЕТ СН'!$I$19</f>
        <v>1354.5182151899999</v>
      </c>
      <c r="X137" s="36">
        <f>SUMIFS(СВЦЭМ!$C$33:$C$776,СВЦЭМ!$A$33:$A$776,$A137,СВЦЭМ!$B$33:$B$776,X$119)+'СЕТ СН'!$I$9+СВЦЭМ!$D$10+'СЕТ СН'!$I$6-'СЕТ СН'!$I$19</f>
        <v>1356.0506420000002</v>
      </c>
      <c r="Y137" s="36">
        <f>SUMIFS(СВЦЭМ!$C$33:$C$776,СВЦЭМ!$A$33:$A$776,$A137,СВЦЭМ!$B$33:$B$776,Y$119)+'СЕТ СН'!$I$9+СВЦЭМ!$D$10+'СЕТ СН'!$I$6-'СЕТ СН'!$I$19</f>
        <v>1373.3924485799998</v>
      </c>
    </row>
    <row r="138" spans="1:25" ht="15.5" x14ac:dyDescent="0.25">
      <c r="A138" s="35">
        <f t="shared" si="3"/>
        <v>43849</v>
      </c>
      <c r="B138" s="36">
        <f>SUMIFS(СВЦЭМ!$C$33:$C$776,СВЦЭМ!$A$33:$A$776,$A138,СВЦЭМ!$B$33:$B$776,B$119)+'СЕТ СН'!$I$9+СВЦЭМ!$D$10+'СЕТ СН'!$I$6-'СЕТ СН'!$I$19</f>
        <v>1381.0190149499999</v>
      </c>
      <c r="C138" s="36">
        <f>SUMIFS(СВЦЭМ!$C$33:$C$776,СВЦЭМ!$A$33:$A$776,$A138,СВЦЭМ!$B$33:$B$776,C$119)+'СЕТ СН'!$I$9+СВЦЭМ!$D$10+'СЕТ СН'!$I$6-'СЕТ СН'!$I$19</f>
        <v>1392.6878019599999</v>
      </c>
      <c r="D138" s="36">
        <f>SUMIFS(СВЦЭМ!$C$33:$C$776,СВЦЭМ!$A$33:$A$776,$A138,СВЦЭМ!$B$33:$B$776,D$119)+'СЕТ СН'!$I$9+СВЦЭМ!$D$10+'СЕТ СН'!$I$6-'СЕТ СН'!$I$19</f>
        <v>1407.57073421</v>
      </c>
      <c r="E138" s="36">
        <f>SUMIFS(СВЦЭМ!$C$33:$C$776,СВЦЭМ!$A$33:$A$776,$A138,СВЦЭМ!$B$33:$B$776,E$119)+'СЕТ СН'!$I$9+СВЦЭМ!$D$10+'СЕТ СН'!$I$6-'СЕТ СН'!$I$19</f>
        <v>1418.020749</v>
      </c>
      <c r="F138" s="36">
        <f>SUMIFS(СВЦЭМ!$C$33:$C$776,СВЦЭМ!$A$33:$A$776,$A138,СВЦЭМ!$B$33:$B$776,F$119)+'СЕТ СН'!$I$9+СВЦЭМ!$D$10+'СЕТ СН'!$I$6-'СЕТ СН'!$I$19</f>
        <v>1408.0486580900001</v>
      </c>
      <c r="G138" s="36">
        <f>SUMIFS(СВЦЭМ!$C$33:$C$776,СВЦЭМ!$A$33:$A$776,$A138,СВЦЭМ!$B$33:$B$776,G$119)+'СЕТ СН'!$I$9+СВЦЭМ!$D$10+'СЕТ СН'!$I$6-'СЕТ СН'!$I$19</f>
        <v>1412.5699179200001</v>
      </c>
      <c r="H138" s="36">
        <f>SUMIFS(СВЦЭМ!$C$33:$C$776,СВЦЭМ!$A$33:$A$776,$A138,СВЦЭМ!$B$33:$B$776,H$119)+'СЕТ СН'!$I$9+СВЦЭМ!$D$10+'СЕТ СН'!$I$6-'СЕТ СН'!$I$19</f>
        <v>1390.8060156000001</v>
      </c>
      <c r="I138" s="36">
        <f>SUMIFS(СВЦЭМ!$C$33:$C$776,СВЦЭМ!$A$33:$A$776,$A138,СВЦЭМ!$B$33:$B$776,I$119)+'СЕТ СН'!$I$9+СВЦЭМ!$D$10+'СЕТ СН'!$I$6-'СЕТ СН'!$I$19</f>
        <v>1363.6601812200001</v>
      </c>
      <c r="J138" s="36">
        <f>SUMIFS(СВЦЭМ!$C$33:$C$776,СВЦЭМ!$A$33:$A$776,$A138,СВЦЭМ!$B$33:$B$776,J$119)+'СЕТ СН'!$I$9+СВЦЭМ!$D$10+'СЕТ СН'!$I$6-'СЕТ СН'!$I$19</f>
        <v>1358.5971697499999</v>
      </c>
      <c r="K138" s="36">
        <f>SUMIFS(СВЦЭМ!$C$33:$C$776,СВЦЭМ!$A$33:$A$776,$A138,СВЦЭМ!$B$33:$B$776,K$119)+'СЕТ СН'!$I$9+СВЦЭМ!$D$10+'СЕТ СН'!$I$6-'СЕТ СН'!$I$19</f>
        <v>1329.29872869</v>
      </c>
      <c r="L138" s="36">
        <f>SUMIFS(СВЦЭМ!$C$33:$C$776,СВЦЭМ!$A$33:$A$776,$A138,СВЦЭМ!$B$33:$B$776,L$119)+'СЕТ СН'!$I$9+СВЦЭМ!$D$10+'СЕТ СН'!$I$6-'СЕТ СН'!$I$19</f>
        <v>1329.0027399099999</v>
      </c>
      <c r="M138" s="36">
        <f>SUMIFS(СВЦЭМ!$C$33:$C$776,СВЦЭМ!$A$33:$A$776,$A138,СВЦЭМ!$B$33:$B$776,M$119)+'СЕТ СН'!$I$9+СВЦЭМ!$D$10+'СЕТ СН'!$I$6-'СЕТ СН'!$I$19</f>
        <v>1330.1678714</v>
      </c>
      <c r="N138" s="36">
        <f>SUMIFS(СВЦЭМ!$C$33:$C$776,СВЦЭМ!$A$33:$A$776,$A138,СВЦЭМ!$B$33:$B$776,N$119)+'СЕТ СН'!$I$9+СВЦЭМ!$D$10+'СЕТ СН'!$I$6-'СЕТ СН'!$I$19</f>
        <v>1338.72696817</v>
      </c>
      <c r="O138" s="36">
        <f>SUMIFS(СВЦЭМ!$C$33:$C$776,СВЦЭМ!$A$33:$A$776,$A138,СВЦЭМ!$B$33:$B$776,O$119)+'СЕТ СН'!$I$9+СВЦЭМ!$D$10+'СЕТ СН'!$I$6-'СЕТ СН'!$I$19</f>
        <v>1352.66353078</v>
      </c>
      <c r="P138" s="36">
        <f>SUMIFS(СВЦЭМ!$C$33:$C$776,СВЦЭМ!$A$33:$A$776,$A138,СВЦЭМ!$B$33:$B$776,P$119)+'СЕТ СН'!$I$9+СВЦЭМ!$D$10+'СЕТ СН'!$I$6-'СЕТ СН'!$I$19</f>
        <v>1368.1747681299998</v>
      </c>
      <c r="Q138" s="36">
        <f>SUMIFS(СВЦЭМ!$C$33:$C$776,СВЦЭМ!$A$33:$A$776,$A138,СВЦЭМ!$B$33:$B$776,Q$119)+'СЕТ СН'!$I$9+СВЦЭМ!$D$10+'СЕТ СН'!$I$6-'СЕТ СН'!$I$19</f>
        <v>1394.0707902899999</v>
      </c>
      <c r="R138" s="36">
        <f>SUMIFS(СВЦЭМ!$C$33:$C$776,СВЦЭМ!$A$33:$A$776,$A138,СВЦЭМ!$B$33:$B$776,R$119)+'СЕТ СН'!$I$9+СВЦЭМ!$D$10+'СЕТ СН'!$I$6-'СЕТ СН'!$I$19</f>
        <v>1365.39563802</v>
      </c>
      <c r="S138" s="36">
        <f>SUMIFS(СВЦЭМ!$C$33:$C$776,СВЦЭМ!$A$33:$A$776,$A138,СВЦЭМ!$B$33:$B$776,S$119)+'СЕТ СН'!$I$9+СВЦЭМ!$D$10+'СЕТ СН'!$I$6-'СЕТ СН'!$I$19</f>
        <v>1331.5514880000001</v>
      </c>
      <c r="T138" s="36">
        <f>SUMIFS(СВЦЭМ!$C$33:$C$776,СВЦЭМ!$A$33:$A$776,$A138,СВЦЭМ!$B$33:$B$776,T$119)+'СЕТ СН'!$I$9+СВЦЭМ!$D$10+'СЕТ СН'!$I$6-'СЕТ СН'!$I$19</f>
        <v>1334.2614946399999</v>
      </c>
      <c r="U138" s="36">
        <f>SUMIFS(СВЦЭМ!$C$33:$C$776,СВЦЭМ!$A$33:$A$776,$A138,СВЦЭМ!$B$33:$B$776,U$119)+'СЕТ СН'!$I$9+СВЦЭМ!$D$10+'СЕТ СН'!$I$6-'СЕТ СН'!$I$19</f>
        <v>1335.27073251</v>
      </c>
      <c r="V138" s="36">
        <f>SUMIFS(СВЦЭМ!$C$33:$C$776,СВЦЭМ!$A$33:$A$776,$A138,СВЦЭМ!$B$33:$B$776,V$119)+'СЕТ СН'!$I$9+СВЦЭМ!$D$10+'СЕТ СН'!$I$6-'СЕТ СН'!$I$19</f>
        <v>1323.5166216100001</v>
      </c>
      <c r="W138" s="36">
        <f>SUMIFS(СВЦЭМ!$C$33:$C$776,СВЦЭМ!$A$33:$A$776,$A138,СВЦЭМ!$B$33:$B$776,W$119)+'СЕТ СН'!$I$9+СВЦЭМ!$D$10+'СЕТ СН'!$I$6-'СЕТ СН'!$I$19</f>
        <v>1333.4783253000001</v>
      </c>
      <c r="X138" s="36">
        <f>SUMIFS(СВЦЭМ!$C$33:$C$776,СВЦЭМ!$A$33:$A$776,$A138,СВЦЭМ!$B$33:$B$776,X$119)+'СЕТ СН'!$I$9+СВЦЭМ!$D$10+'СЕТ СН'!$I$6-'СЕТ СН'!$I$19</f>
        <v>1353.98516077</v>
      </c>
      <c r="Y138" s="36">
        <f>SUMIFS(СВЦЭМ!$C$33:$C$776,СВЦЭМ!$A$33:$A$776,$A138,СВЦЭМ!$B$33:$B$776,Y$119)+'СЕТ СН'!$I$9+СВЦЭМ!$D$10+'СЕТ СН'!$I$6-'СЕТ СН'!$I$19</f>
        <v>1362.56731969</v>
      </c>
    </row>
    <row r="139" spans="1:25" ht="15.5" x14ac:dyDescent="0.25">
      <c r="A139" s="35">
        <f t="shared" si="3"/>
        <v>43850</v>
      </c>
      <c r="B139" s="36">
        <f>SUMIFS(СВЦЭМ!$C$33:$C$776,СВЦЭМ!$A$33:$A$776,$A139,СВЦЭМ!$B$33:$B$776,B$119)+'СЕТ СН'!$I$9+СВЦЭМ!$D$10+'СЕТ СН'!$I$6-'СЕТ СН'!$I$19</f>
        <v>1412.51495632</v>
      </c>
      <c r="C139" s="36">
        <f>SUMIFS(СВЦЭМ!$C$33:$C$776,СВЦЭМ!$A$33:$A$776,$A139,СВЦЭМ!$B$33:$B$776,C$119)+'СЕТ СН'!$I$9+СВЦЭМ!$D$10+'СЕТ СН'!$I$6-'СЕТ СН'!$I$19</f>
        <v>1433.34409837</v>
      </c>
      <c r="D139" s="36">
        <f>SUMIFS(СВЦЭМ!$C$33:$C$776,СВЦЭМ!$A$33:$A$776,$A139,СВЦЭМ!$B$33:$B$776,D$119)+'СЕТ СН'!$I$9+СВЦЭМ!$D$10+'СЕТ СН'!$I$6-'СЕТ СН'!$I$19</f>
        <v>1445.30636772</v>
      </c>
      <c r="E139" s="36">
        <f>SUMIFS(СВЦЭМ!$C$33:$C$776,СВЦЭМ!$A$33:$A$776,$A139,СВЦЭМ!$B$33:$B$776,E$119)+'СЕТ СН'!$I$9+СВЦЭМ!$D$10+'СЕТ СН'!$I$6-'СЕТ СН'!$I$19</f>
        <v>1445.27660754</v>
      </c>
      <c r="F139" s="36">
        <f>SUMIFS(СВЦЭМ!$C$33:$C$776,СВЦЭМ!$A$33:$A$776,$A139,СВЦЭМ!$B$33:$B$776,F$119)+'СЕТ СН'!$I$9+СВЦЭМ!$D$10+'СЕТ СН'!$I$6-'СЕТ СН'!$I$19</f>
        <v>1433.95062057</v>
      </c>
      <c r="G139" s="36">
        <f>SUMIFS(СВЦЭМ!$C$33:$C$776,СВЦЭМ!$A$33:$A$776,$A139,СВЦЭМ!$B$33:$B$776,G$119)+'СЕТ СН'!$I$9+СВЦЭМ!$D$10+'СЕТ СН'!$I$6-'СЕТ СН'!$I$19</f>
        <v>1411.22616808</v>
      </c>
      <c r="H139" s="36">
        <f>SUMIFS(СВЦЭМ!$C$33:$C$776,СВЦЭМ!$A$33:$A$776,$A139,СВЦЭМ!$B$33:$B$776,H$119)+'СЕТ СН'!$I$9+СВЦЭМ!$D$10+'СЕТ СН'!$I$6-'СЕТ СН'!$I$19</f>
        <v>1376.8447628399999</v>
      </c>
      <c r="I139" s="36">
        <f>SUMIFS(СВЦЭМ!$C$33:$C$776,СВЦЭМ!$A$33:$A$776,$A139,СВЦЭМ!$B$33:$B$776,I$119)+'СЕТ СН'!$I$9+СВЦЭМ!$D$10+'СЕТ СН'!$I$6-'СЕТ СН'!$I$19</f>
        <v>1364.8756529900002</v>
      </c>
      <c r="J139" s="36">
        <f>SUMIFS(СВЦЭМ!$C$33:$C$776,СВЦЭМ!$A$33:$A$776,$A139,СВЦЭМ!$B$33:$B$776,J$119)+'СЕТ СН'!$I$9+СВЦЭМ!$D$10+'СЕТ СН'!$I$6-'СЕТ СН'!$I$19</f>
        <v>1323.25689584</v>
      </c>
      <c r="K139" s="36">
        <f>SUMIFS(СВЦЭМ!$C$33:$C$776,СВЦЭМ!$A$33:$A$776,$A139,СВЦЭМ!$B$33:$B$776,K$119)+'СЕТ СН'!$I$9+СВЦЭМ!$D$10+'СЕТ СН'!$I$6-'СЕТ СН'!$I$19</f>
        <v>1295.9284075400001</v>
      </c>
      <c r="L139" s="36">
        <f>SUMIFS(СВЦЭМ!$C$33:$C$776,СВЦЭМ!$A$33:$A$776,$A139,СВЦЭМ!$B$33:$B$776,L$119)+'СЕТ СН'!$I$9+СВЦЭМ!$D$10+'СЕТ СН'!$I$6-'СЕТ СН'!$I$19</f>
        <v>1299.6317990699999</v>
      </c>
      <c r="M139" s="36">
        <f>SUMIFS(СВЦЭМ!$C$33:$C$776,СВЦЭМ!$A$33:$A$776,$A139,СВЦЭМ!$B$33:$B$776,M$119)+'СЕТ СН'!$I$9+СВЦЭМ!$D$10+'СЕТ СН'!$I$6-'СЕТ СН'!$I$19</f>
        <v>1315.2345847900001</v>
      </c>
      <c r="N139" s="36">
        <f>SUMIFS(СВЦЭМ!$C$33:$C$776,СВЦЭМ!$A$33:$A$776,$A139,СВЦЭМ!$B$33:$B$776,N$119)+'СЕТ СН'!$I$9+СВЦЭМ!$D$10+'СЕТ СН'!$I$6-'СЕТ СН'!$I$19</f>
        <v>1338.34554656</v>
      </c>
      <c r="O139" s="36">
        <f>SUMIFS(СВЦЭМ!$C$33:$C$776,СВЦЭМ!$A$33:$A$776,$A139,СВЦЭМ!$B$33:$B$776,O$119)+'СЕТ СН'!$I$9+СВЦЭМ!$D$10+'СЕТ СН'!$I$6-'СЕТ СН'!$I$19</f>
        <v>1341.5356395200001</v>
      </c>
      <c r="P139" s="36">
        <f>SUMIFS(СВЦЭМ!$C$33:$C$776,СВЦЭМ!$A$33:$A$776,$A139,СВЦЭМ!$B$33:$B$776,P$119)+'СЕТ СН'!$I$9+СВЦЭМ!$D$10+'СЕТ СН'!$I$6-'СЕТ СН'!$I$19</f>
        <v>1358.99002015</v>
      </c>
      <c r="Q139" s="36">
        <f>SUMIFS(СВЦЭМ!$C$33:$C$776,СВЦЭМ!$A$33:$A$776,$A139,СВЦЭМ!$B$33:$B$776,Q$119)+'СЕТ СН'!$I$9+СВЦЭМ!$D$10+'СЕТ СН'!$I$6-'СЕТ СН'!$I$19</f>
        <v>1363.27571971</v>
      </c>
      <c r="R139" s="36">
        <f>SUMIFS(СВЦЭМ!$C$33:$C$776,СВЦЭМ!$A$33:$A$776,$A139,СВЦЭМ!$B$33:$B$776,R$119)+'СЕТ СН'!$I$9+СВЦЭМ!$D$10+'СЕТ СН'!$I$6-'СЕТ СН'!$I$19</f>
        <v>1368.5243819500001</v>
      </c>
      <c r="S139" s="36">
        <f>SUMIFS(СВЦЭМ!$C$33:$C$776,СВЦЭМ!$A$33:$A$776,$A139,СВЦЭМ!$B$33:$B$776,S$119)+'СЕТ СН'!$I$9+СВЦЭМ!$D$10+'СЕТ СН'!$I$6-'СЕТ СН'!$I$19</f>
        <v>1344.4816202500001</v>
      </c>
      <c r="T139" s="36">
        <f>SUMIFS(СВЦЭМ!$C$33:$C$776,СВЦЭМ!$A$33:$A$776,$A139,СВЦЭМ!$B$33:$B$776,T$119)+'СЕТ СН'!$I$9+СВЦЭМ!$D$10+'СЕТ СН'!$I$6-'СЕТ СН'!$I$19</f>
        <v>1307.35994114</v>
      </c>
      <c r="U139" s="36">
        <f>SUMIFS(СВЦЭМ!$C$33:$C$776,СВЦЭМ!$A$33:$A$776,$A139,СВЦЭМ!$B$33:$B$776,U$119)+'СЕТ СН'!$I$9+СВЦЭМ!$D$10+'СЕТ СН'!$I$6-'СЕТ СН'!$I$19</f>
        <v>1321.8153724899998</v>
      </c>
      <c r="V139" s="36">
        <f>SUMIFS(СВЦЭМ!$C$33:$C$776,СВЦЭМ!$A$33:$A$776,$A139,СВЦЭМ!$B$33:$B$776,V$119)+'СЕТ СН'!$I$9+СВЦЭМ!$D$10+'СЕТ СН'!$I$6-'СЕТ СН'!$I$19</f>
        <v>1330.06408904</v>
      </c>
      <c r="W139" s="36">
        <f>SUMIFS(СВЦЭМ!$C$33:$C$776,СВЦЭМ!$A$33:$A$776,$A139,СВЦЭМ!$B$33:$B$776,W$119)+'СЕТ СН'!$I$9+СВЦЭМ!$D$10+'СЕТ СН'!$I$6-'СЕТ СН'!$I$19</f>
        <v>1351.34937068</v>
      </c>
      <c r="X139" s="36">
        <f>SUMIFS(СВЦЭМ!$C$33:$C$776,СВЦЭМ!$A$33:$A$776,$A139,СВЦЭМ!$B$33:$B$776,X$119)+'СЕТ СН'!$I$9+СВЦЭМ!$D$10+'СЕТ СН'!$I$6-'СЕТ СН'!$I$19</f>
        <v>1360.9882593</v>
      </c>
      <c r="Y139" s="36">
        <f>SUMIFS(СВЦЭМ!$C$33:$C$776,СВЦЭМ!$A$33:$A$776,$A139,СВЦЭМ!$B$33:$B$776,Y$119)+'СЕТ СН'!$I$9+СВЦЭМ!$D$10+'СЕТ СН'!$I$6-'СЕТ СН'!$I$19</f>
        <v>1372.87133096</v>
      </c>
    </row>
    <row r="140" spans="1:25" ht="15.5" x14ac:dyDescent="0.25">
      <c r="A140" s="35">
        <f t="shared" si="3"/>
        <v>43851</v>
      </c>
      <c r="B140" s="36">
        <f>SUMIFS(СВЦЭМ!$C$33:$C$776,СВЦЭМ!$A$33:$A$776,$A140,СВЦЭМ!$B$33:$B$776,B$119)+'СЕТ СН'!$I$9+СВЦЭМ!$D$10+'СЕТ СН'!$I$6-'СЕТ СН'!$I$19</f>
        <v>1394.9918597999999</v>
      </c>
      <c r="C140" s="36">
        <f>SUMIFS(СВЦЭМ!$C$33:$C$776,СВЦЭМ!$A$33:$A$776,$A140,СВЦЭМ!$B$33:$B$776,C$119)+'СЕТ СН'!$I$9+СВЦЭМ!$D$10+'СЕТ СН'!$I$6-'СЕТ СН'!$I$19</f>
        <v>1412.5347746899999</v>
      </c>
      <c r="D140" s="36">
        <f>SUMIFS(СВЦЭМ!$C$33:$C$776,СВЦЭМ!$A$33:$A$776,$A140,СВЦЭМ!$B$33:$B$776,D$119)+'СЕТ СН'!$I$9+СВЦЭМ!$D$10+'СЕТ СН'!$I$6-'СЕТ СН'!$I$19</f>
        <v>1423.9795412399999</v>
      </c>
      <c r="E140" s="36">
        <f>SUMIFS(СВЦЭМ!$C$33:$C$776,СВЦЭМ!$A$33:$A$776,$A140,СВЦЭМ!$B$33:$B$776,E$119)+'СЕТ СН'!$I$9+СВЦЭМ!$D$10+'СЕТ СН'!$I$6-'СЕТ СН'!$I$19</f>
        <v>1429.2384624000001</v>
      </c>
      <c r="F140" s="36">
        <f>SUMIFS(СВЦЭМ!$C$33:$C$776,СВЦЭМ!$A$33:$A$776,$A140,СВЦЭМ!$B$33:$B$776,F$119)+'СЕТ СН'!$I$9+СВЦЭМ!$D$10+'СЕТ СН'!$I$6-'СЕТ СН'!$I$19</f>
        <v>1411.97032752</v>
      </c>
      <c r="G140" s="36">
        <f>SUMIFS(СВЦЭМ!$C$33:$C$776,СВЦЭМ!$A$33:$A$776,$A140,СВЦЭМ!$B$33:$B$776,G$119)+'СЕТ СН'!$I$9+СВЦЭМ!$D$10+'СЕТ СН'!$I$6-'СЕТ СН'!$I$19</f>
        <v>1386.86803921</v>
      </c>
      <c r="H140" s="36">
        <f>SUMIFS(СВЦЭМ!$C$33:$C$776,СВЦЭМ!$A$33:$A$776,$A140,СВЦЭМ!$B$33:$B$776,H$119)+'СЕТ СН'!$I$9+СВЦЭМ!$D$10+'СЕТ СН'!$I$6-'СЕТ СН'!$I$19</f>
        <v>1351.68137933</v>
      </c>
      <c r="I140" s="36">
        <f>SUMIFS(СВЦЭМ!$C$33:$C$776,СВЦЭМ!$A$33:$A$776,$A140,СВЦЭМ!$B$33:$B$776,I$119)+'СЕТ СН'!$I$9+СВЦЭМ!$D$10+'СЕТ СН'!$I$6-'СЕТ СН'!$I$19</f>
        <v>1327.38640906</v>
      </c>
      <c r="J140" s="36">
        <f>SUMIFS(СВЦЭМ!$C$33:$C$776,СВЦЭМ!$A$33:$A$776,$A140,СВЦЭМ!$B$33:$B$776,J$119)+'СЕТ СН'!$I$9+СВЦЭМ!$D$10+'СЕТ СН'!$I$6-'СЕТ СН'!$I$19</f>
        <v>1303.17490105</v>
      </c>
      <c r="K140" s="36">
        <f>SUMIFS(СВЦЭМ!$C$33:$C$776,СВЦЭМ!$A$33:$A$776,$A140,СВЦЭМ!$B$33:$B$776,K$119)+'СЕТ СН'!$I$9+СВЦЭМ!$D$10+'СЕТ СН'!$I$6-'СЕТ СН'!$I$19</f>
        <v>1303.3032555899999</v>
      </c>
      <c r="L140" s="36">
        <f>SUMIFS(СВЦЭМ!$C$33:$C$776,СВЦЭМ!$A$33:$A$776,$A140,СВЦЭМ!$B$33:$B$776,L$119)+'СЕТ СН'!$I$9+СВЦЭМ!$D$10+'СЕТ СН'!$I$6-'СЕТ СН'!$I$19</f>
        <v>1309.9890593099999</v>
      </c>
      <c r="M140" s="36">
        <f>SUMIFS(СВЦЭМ!$C$33:$C$776,СВЦЭМ!$A$33:$A$776,$A140,СВЦЭМ!$B$33:$B$776,M$119)+'СЕТ СН'!$I$9+СВЦЭМ!$D$10+'СЕТ СН'!$I$6-'СЕТ СН'!$I$19</f>
        <v>1314.83553093</v>
      </c>
      <c r="N140" s="36">
        <f>SUMIFS(СВЦЭМ!$C$33:$C$776,СВЦЭМ!$A$33:$A$776,$A140,СВЦЭМ!$B$33:$B$776,N$119)+'СЕТ СН'!$I$9+СВЦЭМ!$D$10+'СЕТ СН'!$I$6-'СЕТ СН'!$I$19</f>
        <v>1346.6454578</v>
      </c>
      <c r="O140" s="36">
        <f>SUMIFS(СВЦЭМ!$C$33:$C$776,СВЦЭМ!$A$33:$A$776,$A140,СВЦЭМ!$B$33:$B$776,O$119)+'СЕТ СН'!$I$9+СВЦЭМ!$D$10+'СЕТ СН'!$I$6-'СЕТ СН'!$I$19</f>
        <v>1344.4366572200001</v>
      </c>
      <c r="P140" s="36">
        <f>SUMIFS(СВЦЭМ!$C$33:$C$776,СВЦЭМ!$A$33:$A$776,$A140,СВЦЭМ!$B$33:$B$776,P$119)+'СЕТ СН'!$I$9+СВЦЭМ!$D$10+'СЕТ СН'!$I$6-'СЕТ СН'!$I$19</f>
        <v>1367.2808789800001</v>
      </c>
      <c r="Q140" s="36">
        <f>SUMIFS(СВЦЭМ!$C$33:$C$776,СВЦЭМ!$A$33:$A$776,$A140,СВЦЭМ!$B$33:$B$776,Q$119)+'СЕТ СН'!$I$9+СВЦЭМ!$D$10+'СЕТ СН'!$I$6-'СЕТ СН'!$I$19</f>
        <v>1370.25927093</v>
      </c>
      <c r="R140" s="36">
        <f>SUMIFS(СВЦЭМ!$C$33:$C$776,СВЦЭМ!$A$33:$A$776,$A140,СВЦЭМ!$B$33:$B$776,R$119)+'СЕТ СН'!$I$9+СВЦЭМ!$D$10+'СЕТ СН'!$I$6-'СЕТ СН'!$I$19</f>
        <v>1354.38179846</v>
      </c>
      <c r="S140" s="36">
        <f>SUMIFS(СВЦЭМ!$C$33:$C$776,СВЦЭМ!$A$33:$A$776,$A140,СВЦЭМ!$B$33:$B$776,S$119)+'СЕТ СН'!$I$9+СВЦЭМ!$D$10+'СЕТ СН'!$I$6-'СЕТ СН'!$I$19</f>
        <v>1335.7972707399999</v>
      </c>
      <c r="T140" s="36">
        <f>SUMIFS(СВЦЭМ!$C$33:$C$776,СВЦЭМ!$A$33:$A$776,$A140,СВЦЭМ!$B$33:$B$776,T$119)+'СЕТ СН'!$I$9+СВЦЭМ!$D$10+'СЕТ СН'!$I$6-'СЕТ СН'!$I$19</f>
        <v>1318.79201573</v>
      </c>
      <c r="U140" s="36">
        <f>SUMIFS(СВЦЭМ!$C$33:$C$776,СВЦЭМ!$A$33:$A$776,$A140,СВЦЭМ!$B$33:$B$776,U$119)+'СЕТ СН'!$I$9+СВЦЭМ!$D$10+'СЕТ СН'!$I$6-'СЕТ СН'!$I$19</f>
        <v>1327.93179018</v>
      </c>
      <c r="V140" s="36">
        <f>SUMIFS(СВЦЭМ!$C$33:$C$776,СВЦЭМ!$A$33:$A$776,$A140,СВЦЭМ!$B$33:$B$776,V$119)+'СЕТ СН'!$I$9+СВЦЭМ!$D$10+'СЕТ СН'!$I$6-'СЕТ СН'!$I$19</f>
        <v>1340.35939106</v>
      </c>
      <c r="W140" s="36">
        <f>SUMIFS(СВЦЭМ!$C$33:$C$776,СВЦЭМ!$A$33:$A$776,$A140,СВЦЭМ!$B$33:$B$776,W$119)+'СЕТ СН'!$I$9+СВЦЭМ!$D$10+'СЕТ СН'!$I$6-'СЕТ СН'!$I$19</f>
        <v>1365.9463851599999</v>
      </c>
      <c r="X140" s="36">
        <f>SUMIFS(СВЦЭМ!$C$33:$C$776,СВЦЭМ!$A$33:$A$776,$A140,СВЦЭМ!$B$33:$B$776,X$119)+'СЕТ СН'!$I$9+СВЦЭМ!$D$10+'СЕТ СН'!$I$6-'СЕТ СН'!$I$19</f>
        <v>1368.9051398399999</v>
      </c>
      <c r="Y140" s="36">
        <f>SUMIFS(СВЦЭМ!$C$33:$C$776,СВЦЭМ!$A$33:$A$776,$A140,СВЦЭМ!$B$33:$B$776,Y$119)+'СЕТ СН'!$I$9+СВЦЭМ!$D$10+'СЕТ СН'!$I$6-'СЕТ СН'!$I$19</f>
        <v>1379.8716300800002</v>
      </c>
    </row>
    <row r="141" spans="1:25" ht="15.5" x14ac:dyDescent="0.25">
      <c r="A141" s="35">
        <f t="shared" si="3"/>
        <v>43852</v>
      </c>
      <c r="B141" s="36">
        <f>SUMIFS(СВЦЭМ!$C$33:$C$776,СВЦЭМ!$A$33:$A$776,$A141,СВЦЭМ!$B$33:$B$776,B$119)+'СЕТ СН'!$I$9+СВЦЭМ!$D$10+'СЕТ СН'!$I$6-'СЕТ СН'!$I$19</f>
        <v>1380.70204767</v>
      </c>
      <c r="C141" s="36">
        <f>SUMIFS(СВЦЭМ!$C$33:$C$776,СВЦЭМ!$A$33:$A$776,$A141,СВЦЭМ!$B$33:$B$776,C$119)+'СЕТ СН'!$I$9+СВЦЭМ!$D$10+'СЕТ СН'!$I$6-'СЕТ СН'!$I$19</f>
        <v>1391.36595478</v>
      </c>
      <c r="D141" s="36">
        <f>SUMIFS(СВЦЭМ!$C$33:$C$776,СВЦЭМ!$A$33:$A$776,$A141,СВЦЭМ!$B$33:$B$776,D$119)+'СЕТ СН'!$I$9+СВЦЭМ!$D$10+'СЕТ СН'!$I$6-'СЕТ СН'!$I$19</f>
        <v>1405.09101938</v>
      </c>
      <c r="E141" s="36">
        <f>SUMIFS(СВЦЭМ!$C$33:$C$776,СВЦЭМ!$A$33:$A$776,$A141,СВЦЭМ!$B$33:$B$776,E$119)+'СЕТ СН'!$I$9+СВЦЭМ!$D$10+'СЕТ СН'!$I$6-'СЕТ СН'!$I$19</f>
        <v>1408.09197868</v>
      </c>
      <c r="F141" s="36">
        <f>SUMIFS(СВЦЭМ!$C$33:$C$776,СВЦЭМ!$A$33:$A$776,$A141,СВЦЭМ!$B$33:$B$776,F$119)+'СЕТ СН'!$I$9+СВЦЭМ!$D$10+'СЕТ СН'!$I$6-'СЕТ СН'!$I$19</f>
        <v>1396.7238264600001</v>
      </c>
      <c r="G141" s="36">
        <f>SUMIFS(СВЦЭМ!$C$33:$C$776,СВЦЭМ!$A$33:$A$776,$A141,СВЦЭМ!$B$33:$B$776,G$119)+'СЕТ СН'!$I$9+СВЦЭМ!$D$10+'СЕТ СН'!$I$6-'СЕТ СН'!$I$19</f>
        <v>1377.0643528099999</v>
      </c>
      <c r="H141" s="36">
        <f>SUMIFS(СВЦЭМ!$C$33:$C$776,СВЦЭМ!$A$33:$A$776,$A141,СВЦЭМ!$B$33:$B$776,H$119)+'СЕТ СН'!$I$9+СВЦЭМ!$D$10+'СЕТ СН'!$I$6-'СЕТ СН'!$I$19</f>
        <v>1339.18964532</v>
      </c>
      <c r="I141" s="36">
        <f>SUMIFS(СВЦЭМ!$C$33:$C$776,СВЦЭМ!$A$33:$A$776,$A141,СВЦЭМ!$B$33:$B$776,I$119)+'СЕТ СН'!$I$9+СВЦЭМ!$D$10+'СЕТ СН'!$I$6-'СЕТ СН'!$I$19</f>
        <v>1319.58908591</v>
      </c>
      <c r="J141" s="36">
        <f>SUMIFS(СВЦЭМ!$C$33:$C$776,СВЦЭМ!$A$33:$A$776,$A141,СВЦЭМ!$B$33:$B$776,J$119)+'СЕТ СН'!$I$9+СВЦЭМ!$D$10+'СЕТ СН'!$I$6-'СЕТ СН'!$I$19</f>
        <v>1301.0869631199998</v>
      </c>
      <c r="K141" s="36">
        <f>SUMIFS(СВЦЭМ!$C$33:$C$776,СВЦЭМ!$A$33:$A$776,$A141,СВЦЭМ!$B$33:$B$776,K$119)+'СЕТ СН'!$I$9+СВЦЭМ!$D$10+'СЕТ СН'!$I$6-'СЕТ СН'!$I$19</f>
        <v>1304.8571854000002</v>
      </c>
      <c r="L141" s="36">
        <f>SUMIFS(СВЦЭМ!$C$33:$C$776,СВЦЭМ!$A$33:$A$776,$A141,СВЦЭМ!$B$33:$B$776,L$119)+'СЕТ СН'!$I$9+СВЦЭМ!$D$10+'СЕТ СН'!$I$6-'СЕТ СН'!$I$19</f>
        <v>1298.22056926</v>
      </c>
      <c r="M141" s="36">
        <f>SUMIFS(СВЦЭМ!$C$33:$C$776,СВЦЭМ!$A$33:$A$776,$A141,СВЦЭМ!$B$33:$B$776,M$119)+'СЕТ СН'!$I$9+СВЦЭМ!$D$10+'СЕТ СН'!$I$6-'СЕТ СН'!$I$19</f>
        <v>1311.52506954</v>
      </c>
      <c r="N141" s="36">
        <f>SUMIFS(СВЦЭМ!$C$33:$C$776,СВЦЭМ!$A$33:$A$776,$A141,СВЦЭМ!$B$33:$B$776,N$119)+'СЕТ СН'!$I$9+СВЦЭМ!$D$10+'СЕТ СН'!$I$6-'СЕТ СН'!$I$19</f>
        <v>1336.68463797</v>
      </c>
      <c r="O141" s="36">
        <f>SUMIFS(СВЦЭМ!$C$33:$C$776,СВЦЭМ!$A$33:$A$776,$A141,СВЦЭМ!$B$33:$B$776,O$119)+'СЕТ СН'!$I$9+СВЦЭМ!$D$10+'СЕТ СН'!$I$6-'СЕТ СН'!$I$19</f>
        <v>1353.6241059700001</v>
      </c>
      <c r="P141" s="36">
        <f>SUMIFS(СВЦЭМ!$C$33:$C$776,СВЦЭМ!$A$33:$A$776,$A141,СВЦЭМ!$B$33:$B$776,P$119)+'СЕТ СН'!$I$9+СВЦЭМ!$D$10+'СЕТ СН'!$I$6-'СЕТ СН'!$I$19</f>
        <v>1373.8847817800001</v>
      </c>
      <c r="Q141" s="36">
        <f>SUMIFS(СВЦЭМ!$C$33:$C$776,СВЦЭМ!$A$33:$A$776,$A141,СВЦЭМ!$B$33:$B$776,Q$119)+'СЕТ СН'!$I$9+СВЦЭМ!$D$10+'СЕТ СН'!$I$6-'СЕТ СН'!$I$19</f>
        <v>1385.53004162</v>
      </c>
      <c r="R141" s="36">
        <f>SUMIFS(СВЦЭМ!$C$33:$C$776,СВЦЭМ!$A$33:$A$776,$A141,СВЦЭМ!$B$33:$B$776,R$119)+'СЕТ СН'!$I$9+СВЦЭМ!$D$10+'СЕТ СН'!$I$6-'СЕТ СН'!$I$19</f>
        <v>1374.15290572</v>
      </c>
      <c r="S141" s="36">
        <f>SUMIFS(СВЦЭМ!$C$33:$C$776,СВЦЭМ!$A$33:$A$776,$A141,СВЦЭМ!$B$33:$B$776,S$119)+'СЕТ СН'!$I$9+СВЦЭМ!$D$10+'СЕТ СН'!$I$6-'СЕТ СН'!$I$19</f>
        <v>1352.0400803500002</v>
      </c>
      <c r="T141" s="36">
        <f>SUMIFS(СВЦЭМ!$C$33:$C$776,СВЦЭМ!$A$33:$A$776,$A141,СВЦЭМ!$B$33:$B$776,T$119)+'СЕТ СН'!$I$9+СВЦЭМ!$D$10+'СЕТ СН'!$I$6-'СЕТ СН'!$I$19</f>
        <v>1332.44898939</v>
      </c>
      <c r="U141" s="36">
        <f>SUMIFS(СВЦЭМ!$C$33:$C$776,СВЦЭМ!$A$33:$A$776,$A141,СВЦЭМ!$B$33:$B$776,U$119)+'СЕТ СН'!$I$9+СВЦЭМ!$D$10+'СЕТ СН'!$I$6-'СЕТ СН'!$I$19</f>
        <v>1334.87058826</v>
      </c>
      <c r="V141" s="36">
        <f>SUMIFS(СВЦЭМ!$C$33:$C$776,СВЦЭМ!$A$33:$A$776,$A141,СВЦЭМ!$B$33:$B$776,V$119)+'СЕТ СН'!$I$9+СВЦЭМ!$D$10+'СЕТ СН'!$I$6-'СЕТ СН'!$I$19</f>
        <v>1331.1465405899999</v>
      </c>
      <c r="W141" s="36">
        <f>SUMIFS(СВЦЭМ!$C$33:$C$776,СВЦЭМ!$A$33:$A$776,$A141,СВЦЭМ!$B$33:$B$776,W$119)+'СЕТ СН'!$I$9+СВЦЭМ!$D$10+'СЕТ СН'!$I$6-'СЕТ СН'!$I$19</f>
        <v>1343.6346419699998</v>
      </c>
      <c r="X141" s="36">
        <f>SUMIFS(СВЦЭМ!$C$33:$C$776,СВЦЭМ!$A$33:$A$776,$A141,СВЦЭМ!$B$33:$B$776,X$119)+'СЕТ СН'!$I$9+СВЦЭМ!$D$10+'СЕТ СН'!$I$6-'СЕТ СН'!$I$19</f>
        <v>1360.2274980100001</v>
      </c>
      <c r="Y141" s="36">
        <f>SUMIFS(СВЦЭМ!$C$33:$C$776,СВЦЭМ!$A$33:$A$776,$A141,СВЦЭМ!$B$33:$B$776,Y$119)+'СЕТ СН'!$I$9+СВЦЭМ!$D$10+'СЕТ СН'!$I$6-'СЕТ СН'!$I$19</f>
        <v>1371.2701182199999</v>
      </c>
    </row>
    <row r="142" spans="1:25" ht="15.5" x14ac:dyDescent="0.25">
      <c r="A142" s="35">
        <f t="shared" si="3"/>
        <v>43853</v>
      </c>
      <c r="B142" s="36">
        <f>SUMIFS(СВЦЭМ!$C$33:$C$776,СВЦЭМ!$A$33:$A$776,$A142,СВЦЭМ!$B$33:$B$776,B$119)+'СЕТ СН'!$I$9+СВЦЭМ!$D$10+'СЕТ СН'!$I$6-'СЕТ СН'!$I$19</f>
        <v>1394.3448749499998</v>
      </c>
      <c r="C142" s="36">
        <f>SUMIFS(СВЦЭМ!$C$33:$C$776,СВЦЭМ!$A$33:$A$776,$A142,СВЦЭМ!$B$33:$B$776,C$119)+'СЕТ СН'!$I$9+СВЦЭМ!$D$10+'СЕТ СН'!$I$6-'СЕТ СН'!$I$19</f>
        <v>1402.12722168</v>
      </c>
      <c r="D142" s="36">
        <f>SUMIFS(СВЦЭМ!$C$33:$C$776,СВЦЭМ!$A$33:$A$776,$A142,СВЦЭМ!$B$33:$B$776,D$119)+'СЕТ СН'!$I$9+СВЦЭМ!$D$10+'СЕТ СН'!$I$6-'СЕТ СН'!$I$19</f>
        <v>1420.8556562700001</v>
      </c>
      <c r="E142" s="36">
        <f>SUMIFS(СВЦЭМ!$C$33:$C$776,СВЦЭМ!$A$33:$A$776,$A142,СВЦЭМ!$B$33:$B$776,E$119)+'СЕТ СН'!$I$9+СВЦЭМ!$D$10+'СЕТ СН'!$I$6-'СЕТ СН'!$I$19</f>
        <v>1421.67504925</v>
      </c>
      <c r="F142" s="36">
        <f>SUMIFS(СВЦЭМ!$C$33:$C$776,СВЦЭМ!$A$33:$A$776,$A142,СВЦЭМ!$B$33:$B$776,F$119)+'СЕТ СН'!$I$9+СВЦЭМ!$D$10+'СЕТ СН'!$I$6-'СЕТ СН'!$I$19</f>
        <v>1416.7996991</v>
      </c>
      <c r="G142" s="36">
        <f>SUMIFS(СВЦЭМ!$C$33:$C$776,СВЦЭМ!$A$33:$A$776,$A142,СВЦЭМ!$B$33:$B$776,G$119)+'СЕТ СН'!$I$9+СВЦЭМ!$D$10+'СЕТ СН'!$I$6-'СЕТ СН'!$I$19</f>
        <v>1409.64745163</v>
      </c>
      <c r="H142" s="36">
        <f>SUMIFS(СВЦЭМ!$C$33:$C$776,СВЦЭМ!$A$33:$A$776,$A142,СВЦЭМ!$B$33:$B$776,H$119)+'СЕТ СН'!$I$9+СВЦЭМ!$D$10+'СЕТ СН'!$I$6-'СЕТ СН'!$I$19</f>
        <v>1361.73200271</v>
      </c>
      <c r="I142" s="36">
        <f>SUMIFS(СВЦЭМ!$C$33:$C$776,СВЦЭМ!$A$33:$A$776,$A142,СВЦЭМ!$B$33:$B$776,I$119)+'СЕТ СН'!$I$9+СВЦЭМ!$D$10+'СЕТ СН'!$I$6-'СЕТ СН'!$I$19</f>
        <v>1343.4641599199999</v>
      </c>
      <c r="J142" s="36">
        <f>SUMIFS(СВЦЭМ!$C$33:$C$776,СВЦЭМ!$A$33:$A$776,$A142,СВЦЭМ!$B$33:$B$776,J$119)+'СЕТ СН'!$I$9+СВЦЭМ!$D$10+'СЕТ СН'!$I$6-'СЕТ СН'!$I$19</f>
        <v>1332.84112693</v>
      </c>
      <c r="K142" s="36">
        <f>SUMIFS(СВЦЭМ!$C$33:$C$776,СВЦЭМ!$A$33:$A$776,$A142,СВЦЭМ!$B$33:$B$776,K$119)+'СЕТ СН'!$I$9+СВЦЭМ!$D$10+'СЕТ СН'!$I$6-'СЕТ СН'!$I$19</f>
        <v>1331.7320521500001</v>
      </c>
      <c r="L142" s="36">
        <f>SUMIFS(СВЦЭМ!$C$33:$C$776,СВЦЭМ!$A$33:$A$776,$A142,СВЦЭМ!$B$33:$B$776,L$119)+'СЕТ СН'!$I$9+СВЦЭМ!$D$10+'СЕТ СН'!$I$6-'СЕТ СН'!$I$19</f>
        <v>1324.0837814400002</v>
      </c>
      <c r="M142" s="36">
        <f>SUMIFS(СВЦЭМ!$C$33:$C$776,СВЦЭМ!$A$33:$A$776,$A142,СВЦЭМ!$B$33:$B$776,M$119)+'СЕТ СН'!$I$9+СВЦЭМ!$D$10+'СЕТ СН'!$I$6-'СЕТ СН'!$I$19</f>
        <v>1323.28315959</v>
      </c>
      <c r="N142" s="36">
        <f>SUMIFS(СВЦЭМ!$C$33:$C$776,СВЦЭМ!$A$33:$A$776,$A142,СВЦЭМ!$B$33:$B$776,N$119)+'СЕТ СН'!$I$9+СВЦЭМ!$D$10+'СЕТ СН'!$I$6-'СЕТ СН'!$I$19</f>
        <v>1348.29095624</v>
      </c>
      <c r="O142" s="36">
        <f>SUMIFS(СВЦЭМ!$C$33:$C$776,СВЦЭМ!$A$33:$A$776,$A142,СВЦЭМ!$B$33:$B$776,O$119)+'СЕТ СН'!$I$9+СВЦЭМ!$D$10+'СЕТ СН'!$I$6-'СЕТ СН'!$I$19</f>
        <v>1352.54170359</v>
      </c>
      <c r="P142" s="36">
        <f>SUMIFS(СВЦЭМ!$C$33:$C$776,СВЦЭМ!$A$33:$A$776,$A142,СВЦЭМ!$B$33:$B$776,P$119)+'СЕТ СН'!$I$9+СВЦЭМ!$D$10+'СЕТ СН'!$I$6-'СЕТ СН'!$I$19</f>
        <v>1372.6277090600001</v>
      </c>
      <c r="Q142" s="36">
        <f>SUMIFS(СВЦЭМ!$C$33:$C$776,СВЦЭМ!$A$33:$A$776,$A142,СВЦЭМ!$B$33:$B$776,Q$119)+'СЕТ СН'!$I$9+СВЦЭМ!$D$10+'СЕТ СН'!$I$6-'СЕТ СН'!$I$19</f>
        <v>1394.6840013999999</v>
      </c>
      <c r="R142" s="36">
        <f>SUMIFS(СВЦЭМ!$C$33:$C$776,СВЦЭМ!$A$33:$A$776,$A142,СВЦЭМ!$B$33:$B$776,R$119)+'СЕТ СН'!$I$9+СВЦЭМ!$D$10+'СЕТ СН'!$I$6-'СЕТ СН'!$I$19</f>
        <v>1364.2036913299999</v>
      </c>
      <c r="S142" s="36">
        <f>SUMIFS(СВЦЭМ!$C$33:$C$776,СВЦЭМ!$A$33:$A$776,$A142,СВЦЭМ!$B$33:$B$776,S$119)+'СЕТ СН'!$I$9+СВЦЭМ!$D$10+'СЕТ СН'!$I$6-'СЕТ СН'!$I$19</f>
        <v>1344.6140826800001</v>
      </c>
      <c r="T142" s="36">
        <f>SUMIFS(СВЦЭМ!$C$33:$C$776,СВЦЭМ!$A$33:$A$776,$A142,СВЦЭМ!$B$33:$B$776,T$119)+'СЕТ СН'!$I$9+СВЦЭМ!$D$10+'СЕТ СН'!$I$6-'СЕТ СН'!$I$19</f>
        <v>1325.28635519</v>
      </c>
      <c r="U142" s="36">
        <f>SUMIFS(СВЦЭМ!$C$33:$C$776,СВЦЭМ!$A$33:$A$776,$A142,СВЦЭМ!$B$33:$B$776,U$119)+'СЕТ СН'!$I$9+СВЦЭМ!$D$10+'СЕТ СН'!$I$6-'СЕТ СН'!$I$19</f>
        <v>1335.5763708300001</v>
      </c>
      <c r="V142" s="36">
        <f>SUMIFS(СВЦЭМ!$C$33:$C$776,СВЦЭМ!$A$33:$A$776,$A142,СВЦЭМ!$B$33:$B$776,V$119)+'СЕТ СН'!$I$9+СВЦЭМ!$D$10+'СЕТ СН'!$I$6-'СЕТ СН'!$I$19</f>
        <v>1344.82942269</v>
      </c>
      <c r="W142" s="36">
        <f>SUMIFS(СВЦЭМ!$C$33:$C$776,СВЦЭМ!$A$33:$A$776,$A142,СВЦЭМ!$B$33:$B$776,W$119)+'СЕТ СН'!$I$9+СВЦЭМ!$D$10+'СЕТ СН'!$I$6-'СЕТ СН'!$I$19</f>
        <v>1371.6520346100001</v>
      </c>
      <c r="X142" s="36">
        <f>SUMIFS(СВЦЭМ!$C$33:$C$776,СВЦЭМ!$A$33:$A$776,$A142,СВЦЭМ!$B$33:$B$776,X$119)+'СЕТ СН'!$I$9+СВЦЭМ!$D$10+'СЕТ СН'!$I$6-'СЕТ СН'!$I$19</f>
        <v>1384.4674985500001</v>
      </c>
      <c r="Y142" s="36">
        <f>SUMIFS(СВЦЭМ!$C$33:$C$776,СВЦЭМ!$A$33:$A$776,$A142,СВЦЭМ!$B$33:$B$776,Y$119)+'СЕТ СН'!$I$9+СВЦЭМ!$D$10+'СЕТ СН'!$I$6-'СЕТ СН'!$I$19</f>
        <v>1392.7424602400001</v>
      </c>
    </row>
    <row r="143" spans="1:25" ht="15.5" x14ac:dyDescent="0.25">
      <c r="A143" s="35">
        <f t="shared" si="3"/>
        <v>43854</v>
      </c>
      <c r="B143" s="36">
        <f>SUMIFS(СВЦЭМ!$C$33:$C$776,СВЦЭМ!$A$33:$A$776,$A143,СВЦЭМ!$B$33:$B$776,B$119)+'СЕТ СН'!$I$9+СВЦЭМ!$D$10+'СЕТ СН'!$I$6-'СЕТ СН'!$I$19</f>
        <v>1350.8544311199998</v>
      </c>
      <c r="C143" s="36">
        <f>SUMIFS(СВЦЭМ!$C$33:$C$776,СВЦЭМ!$A$33:$A$776,$A143,СВЦЭМ!$B$33:$B$776,C$119)+'СЕТ СН'!$I$9+СВЦЭМ!$D$10+'СЕТ СН'!$I$6-'СЕТ СН'!$I$19</f>
        <v>1366.34797521</v>
      </c>
      <c r="D143" s="36">
        <f>SUMIFS(СВЦЭМ!$C$33:$C$776,СВЦЭМ!$A$33:$A$776,$A143,СВЦЭМ!$B$33:$B$776,D$119)+'СЕТ СН'!$I$9+СВЦЭМ!$D$10+'СЕТ СН'!$I$6-'СЕТ СН'!$I$19</f>
        <v>1380.44823767</v>
      </c>
      <c r="E143" s="36">
        <f>SUMIFS(СВЦЭМ!$C$33:$C$776,СВЦЭМ!$A$33:$A$776,$A143,СВЦЭМ!$B$33:$B$776,E$119)+'СЕТ СН'!$I$9+СВЦЭМ!$D$10+'СЕТ СН'!$I$6-'СЕТ СН'!$I$19</f>
        <v>1391.8006066399998</v>
      </c>
      <c r="F143" s="36">
        <f>SUMIFS(СВЦЭМ!$C$33:$C$776,СВЦЭМ!$A$33:$A$776,$A143,СВЦЭМ!$B$33:$B$776,F$119)+'СЕТ СН'!$I$9+СВЦЭМ!$D$10+'СЕТ СН'!$I$6-'СЕТ СН'!$I$19</f>
        <v>1383.44690754</v>
      </c>
      <c r="G143" s="36">
        <f>SUMIFS(СВЦЭМ!$C$33:$C$776,СВЦЭМ!$A$33:$A$776,$A143,СВЦЭМ!$B$33:$B$776,G$119)+'СЕТ СН'!$I$9+СВЦЭМ!$D$10+'СЕТ СН'!$I$6-'СЕТ СН'!$I$19</f>
        <v>1360.2759000800002</v>
      </c>
      <c r="H143" s="36">
        <f>SUMIFS(СВЦЭМ!$C$33:$C$776,СВЦЭМ!$A$33:$A$776,$A143,СВЦЭМ!$B$33:$B$776,H$119)+'СЕТ СН'!$I$9+СВЦЭМ!$D$10+'СЕТ СН'!$I$6-'СЕТ СН'!$I$19</f>
        <v>1315.50291509</v>
      </c>
      <c r="I143" s="36">
        <f>SUMIFS(СВЦЭМ!$C$33:$C$776,СВЦЭМ!$A$33:$A$776,$A143,СВЦЭМ!$B$33:$B$776,I$119)+'СЕТ СН'!$I$9+СВЦЭМ!$D$10+'СЕТ СН'!$I$6-'СЕТ СН'!$I$19</f>
        <v>1305.0845865199999</v>
      </c>
      <c r="J143" s="36">
        <f>SUMIFS(СВЦЭМ!$C$33:$C$776,СВЦЭМ!$A$33:$A$776,$A143,СВЦЭМ!$B$33:$B$776,J$119)+'СЕТ СН'!$I$9+СВЦЭМ!$D$10+'СЕТ СН'!$I$6-'СЕТ СН'!$I$19</f>
        <v>1288.6434414800001</v>
      </c>
      <c r="K143" s="36">
        <f>SUMIFS(СВЦЭМ!$C$33:$C$776,СВЦЭМ!$A$33:$A$776,$A143,СВЦЭМ!$B$33:$B$776,K$119)+'СЕТ СН'!$I$9+СВЦЭМ!$D$10+'СЕТ СН'!$I$6-'СЕТ СН'!$I$19</f>
        <v>1288.7384284899999</v>
      </c>
      <c r="L143" s="36">
        <f>SUMIFS(СВЦЭМ!$C$33:$C$776,СВЦЭМ!$A$33:$A$776,$A143,СВЦЭМ!$B$33:$B$776,L$119)+'СЕТ СН'!$I$9+СВЦЭМ!$D$10+'СЕТ СН'!$I$6-'СЕТ СН'!$I$19</f>
        <v>1287.85974351</v>
      </c>
      <c r="M143" s="36">
        <f>SUMIFS(СВЦЭМ!$C$33:$C$776,СВЦЭМ!$A$33:$A$776,$A143,СВЦЭМ!$B$33:$B$776,M$119)+'СЕТ СН'!$I$9+СВЦЭМ!$D$10+'СЕТ СН'!$I$6-'СЕТ СН'!$I$19</f>
        <v>1298.9463885599998</v>
      </c>
      <c r="N143" s="36">
        <f>SUMIFS(СВЦЭМ!$C$33:$C$776,СВЦЭМ!$A$33:$A$776,$A143,СВЦЭМ!$B$33:$B$776,N$119)+'СЕТ СН'!$I$9+СВЦЭМ!$D$10+'СЕТ СН'!$I$6-'СЕТ СН'!$I$19</f>
        <v>1300.1680455400001</v>
      </c>
      <c r="O143" s="36">
        <f>SUMIFS(СВЦЭМ!$C$33:$C$776,СВЦЭМ!$A$33:$A$776,$A143,СВЦЭМ!$B$33:$B$776,O$119)+'СЕТ СН'!$I$9+СВЦЭМ!$D$10+'СЕТ СН'!$I$6-'СЕТ СН'!$I$19</f>
        <v>1309.2444489300001</v>
      </c>
      <c r="P143" s="36">
        <f>SUMIFS(СВЦЭМ!$C$33:$C$776,СВЦЭМ!$A$33:$A$776,$A143,СВЦЭМ!$B$33:$B$776,P$119)+'СЕТ СН'!$I$9+СВЦЭМ!$D$10+'СЕТ СН'!$I$6-'СЕТ СН'!$I$19</f>
        <v>1325.2891307099999</v>
      </c>
      <c r="Q143" s="36">
        <f>SUMIFS(СВЦЭМ!$C$33:$C$776,СВЦЭМ!$A$33:$A$776,$A143,СВЦЭМ!$B$33:$B$776,Q$119)+'СЕТ СН'!$I$9+СВЦЭМ!$D$10+'СЕТ СН'!$I$6-'СЕТ СН'!$I$19</f>
        <v>1342.3867479599999</v>
      </c>
      <c r="R143" s="36">
        <f>SUMIFS(СВЦЭМ!$C$33:$C$776,СВЦЭМ!$A$33:$A$776,$A143,СВЦЭМ!$B$33:$B$776,R$119)+'СЕТ СН'!$I$9+СВЦЭМ!$D$10+'СЕТ СН'!$I$6-'СЕТ СН'!$I$19</f>
        <v>1340.94203416</v>
      </c>
      <c r="S143" s="36">
        <f>SUMIFS(СВЦЭМ!$C$33:$C$776,СВЦЭМ!$A$33:$A$776,$A143,СВЦЭМ!$B$33:$B$776,S$119)+'СЕТ СН'!$I$9+СВЦЭМ!$D$10+'СЕТ СН'!$I$6-'СЕТ СН'!$I$19</f>
        <v>1338.7631483</v>
      </c>
      <c r="T143" s="36">
        <f>SUMIFS(СВЦЭМ!$C$33:$C$776,СВЦЭМ!$A$33:$A$776,$A143,СВЦЭМ!$B$33:$B$776,T$119)+'СЕТ СН'!$I$9+СВЦЭМ!$D$10+'СЕТ СН'!$I$6-'СЕТ СН'!$I$19</f>
        <v>1308.6896792299999</v>
      </c>
      <c r="U143" s="36">
        <f>SUMIFS(СВЦЭМ!$C$33:$C$776,СВЦЭМ!$A$33:$A$776,$A143,СВЦЭМ!$B$33:$B$776,U$119)+'СЕТ СН'!$I$9+СВЦЭМ!$D$10+'СЕТ СН'!$I$6-'СЕТ СН'!$I$19</f>
        <v>1314.1788596199999</v>
      </c>
      <c r="V143" s="36">
        <f>SUMIFS(СВЦЭМ!$C$33:$C$776,СВЦЭМ!$A$33:$A$776,$A143,СВЦЭМ!$B$33:$B$776,V$119)+'СЕТ СН'!$I$9+СВЦЭМ!$D$10+'СЕТ СН'!$I$6-'СЕТ СН'!$I$19</f>
        <v>1317.4702767799999</v>
      </c>
      <c r="W143" s="36">
        <f>SUMIFS(СВЦЭМ!$C$33:$C$776,СВЦЭМ!$A$33:$A$776,$A143,СВЦЭМ!$B$33:$B$776,W$119)+'СЕТ СН'!$I$9+СВЦЭМ!$D$10+'СЕТ СН'!$I$6-'СЕТ СН'!$I$19</f>
        <v>1334.07252664</v>
      </c>
      <c r="X143" s="36">
        <f>SUMIFS(СВЦЭМ!$C$33:$C$776,СВЦЭМ!$A$33:$A$776,$A143,СВЦЭМ!$B$33:$B$776,X$119)+'СЕТ СН'!$I$9+СВЦЭМ!$D$10+'СЕТ СН'!$I$6-'СЕТ СН'!$I$19</f>
        <v>1337.6259282599999</v>
      </c>
      <c r="Y143" s="36">
        <f>SUMIFS(СВЦЭМ!$C$33:$C$776,СВЦЭМ!$A$33:$A$776,$A143,СВЦЭМ!$B$33:$B$776,Y$119)+'СЕТ СН'!$I$9+СВЦЭМ!$D$10+'СЕТ СН'!$I$6-'СЕТ СН'!$I$19</f>
        <v>1342.8251568400001</v>
      </c>
    </row>
    <row r="144" spans="1:25" ht="15.5" x14ac:dyDescent="0.25">
      <c r="A144" s="35">
        <f t="shared" si="3"/>
        <v>43855</v>
      </c>
      <c r="B144" s="36">
        <f>SUMIFS(СВЦЭМ!$C$33:$C$776,СВЦЭМ!$A$33:$A$776,$A144,СВЦЭМ!$B$33:$B$776,B$119)+'СЕТ СН'!$I$9+СВЦЭМ!$D$10+'СЕТ СН'!$I$6-'СЕТ СН'!$I$19</f>
        <v>1381.03864374</v>
      </c>
      <c r="C144" s="36">
        <f>SUMIFS(СВЦЭМ!$C$33:$C$776,СВЦЭМ!$A$33:$A$776,$A144,СВЦЭМ!$B$33:$B$776,C$119)+'СЕТ СН'!$I$9+СВЦЭМ!$D$10+'СЕТ СН'!$I$6-'СЕТ СН'!$I$19</f>
        <v>1404.7035559000001</v>
      </c>
      <c r="D144" s="36">
        <f>SUMIFS(СВЦЭМ!$C$33:$C$776,СВЦЭМ!$A$33:$A$776,$A144,СВЦЭМ!$B$33:$B$776,D$119)+'СЕТ СН'!$I$9+СВЦЭМ!$D$10+'СЕТ СН'!$I$6-'СЕТ СН'!$I$19</f>
        <v>1427.4506923599999</v>
      </c>
      <c r="E144" s="36">
        <f>SUMIFS(СВЦЭМ!$C$33:$C$776,СВЦЭМ!$A$33:$A$776,$A144,СВЦЭМ!$B$33:$B$776,E$119)+'СЕТ СН'!$I$9+СВЦЭМ!$D$10+'СЕТ СН'!$I$6-'СЕТ СН'!$I$19</f>
        <v>1436.0719230899999</v>
      </c>
      <c r="F144" s="36">
        <f>SUMIFS(СВЦЭМ!$C$33:$C$776,СВЦЭМ!$A$33:$A$776,$A144,СВЦЭМ!$B$33:$B$776,F$119)+'СЕТ СН'!$I$9+СВЦЭМ!$D$10+'СЕТ СН'!$I$6-'СЕТ СН'!$I$19</f>
        <v>1401.31559935</v>
      </c>
      <c r="G144" s="36">
        <f>SUMIFS(СВЦЭМ!$C$33:$C$776,СВЦЭМ!$A$33:$A$776,$A144,СВЦЭМ!$B$33:$B$776,G$119)+'СЕТ СН'!$I$9+СВЦЭМ!$D$10+'СЕТ СН'!$I$6-'СЕТ СН'!$I$19</f>
        <v>1393.27329478</v>
      </c>
      <c r="H144" s="36">
        <f>SUMIFS(СВЦЭМ!$C$33:$C$776,СВЦЭМ!$A$33:$A$776,$A144,СВЦЭМ!$B$33:$B$776,H$119)+'СЕТ СН'!$I$9+СВЦЭМ!$D$10+'СЕТ СН'!$I$6-'СЕТ СН'!$I$19</f>
        <v>1369.2805291700001</v>
      </c>
      <c r="I144" s="36">
        <f>SUMIFS(СВЦЭМ!$C$33:$C$776,СВЦЭМ!$A$33:$A$776,$A144,СВЦЭМ!$B$33:$B$776,I$119)+'СЕТ СН'!$I$9+СВЦЭМ!$D$10+'СЕТ СН'!$I$6-'СЕТ СН'!$I$19</f>
        <v>1354.8938037399998</v>
      </c>
      <c r="J144" s="36">
        <f>SUMIFS(СВЦЭМ!$C$33:$C$776,СВЦЭМ!$A$33:$A$776,$A144,СВЦЭМ!$B$33:$B$776,J$119)+'СЕТ СН'!$I$9+СВЦЭМ!$D$10+'СЕТ СН'!$I$6-'СЕТ СН'!$I$19</f>
        <v>1336.3385013100001</v>
      </c>
      <c r="K144" s="36">
        <f>SUMIFS(СВЦЭМ!$C$33:$C$776,СВЦЭМ!$A$33:$A$776,$A144,СВЦЭМ!$B$33:$B$776,K$119)+'СЕТ СН'!$I$9+СВЦЭМ!$D$10+'СЕТ СН'!$I$6-'СЕТ СН'!$I$19</f>
        <v>1303.24912507</v>
      </c>
      <c r="L144" s="36">
        <f>SUMIFS(СВЦЭМ!$C$33:$C$776,СВЦЭМ!$A$33:$A$776,$A144,СВЦЭМ!$B$33:$B$776,L$119)+'СЕТ СН'!$I$9+СВЦЭМ!$D$10+'СЕТ СН'!$I$6-'СЕТ СН'!$I$19</f>
        <v>1289.8196428900001</v>
      </c>
      <c r="M144" s="36">
        <f>SUMIFS(СВЦЭМ!$C$33:$C$776,СВЦЭМ!$A$33:$A$776,$A144,СВЦЭМ!$B$33:$B$776,M$119)+'СЕТ СН'!$I$9+СВЦЭМ!$D$10+'СЕТ СН'!$I$6-'СЕТ СН'!$I$19</f>
        <v>1316.23177971</v>
      </c>
      <c r="N144" s="36">
        <f>SUMIFS(СВЦЭМ!$C$33:$C$776,СВЦЭМ!$A$33:$A$776,$A144,СВЦЭМ!$B$33:$B$776,N$119)+'СЕТ СН'!$I$9+СВЦЭМ!$D$10+'СЕТ СН'!$I$6-'СЕТ СН'!$I$19</f>
        <v>1337.0646664599999</v>
      </c>
      <c r="O144" s="36">
        <f>SUMIFS(СВЦЭМ!$C$33:$C$776,СВЦЭМ!$A$33:$A$776,$A144,СВЦЭМ!$B$33:$B$776,O$119)+'СЕТ СН'!$I$9+СВЦЭМ!$D$10+'СЕТ СН'!$I$6-'СЕТ СН'!$I$19</f>
        <v>1344.1185613</v>
      </c>
      <c r="P144" s="36">
        <f>SUMIFS(СВЦЭМ!$C$33:$C$776,СВЦЭМ!$A$33:$A$776,$A144,СВЦЭМ!$B$33:$B$776,P$119)+'СЕТ СН'!$I$9+СВЦЭМ!$D$10+'СЕТ СН'!$I$6-'СЕТ СН'!$I$19</f>
        <v>1359.89111695</v>
      </c>
      <c r="Q144" s="36">
        <f>SUMIFS(СВЦЭМ!$C$33:$C$776,СВЦЭМ!$A$33:$A$776,$A144,СВЦЭМ!$B$33:$B$776,Q$119)+'СЕТ СН'!$I$9+СВЦЭМ!$D$10+'СЕТ СН'!$I$6-'СЕТ СН'!$I$19</f>
        <v>1370.2044962700002</v>
      </c>
      <c r="R144" s="36">
        <f>SUMIFS(СВЦЭМ!$C$33:$C$776,СВЦЭМ!$A$33:$A$776,$A144,СВЦЭМ!$B$33:$B$776,R$119)+'СЕТ СН'!$I$9+СВЦЭМ!$D$10+'СЕТ СН'!$I$6-'СЕТ СН'!$I$19</f>
        <v>1369.6383783900001</v>
      </c>
      <c r="S144" s="36">
        <f>SUMIFS(СВЦЭМ!$C$33:$C$776,СВЦЭМ!$A$33:$A$776,$A144,СВЦЭМ!$B$33:$B$776,S$119)+'СЕТ СН'!$I$9+СВЦЭМ!$D$10+'СЕТ СН'!$I$6-'СЕТ СН'!$I$19</f>
        <v>1368.35913514</v>
      </c>
      <c r="T144" s="36">
        <f>SUMIFS(СВЦЭМ!$C$33:$C$776,СВЦЭМ!$A$33:$A$776,$A144,СВЦЭМ!$B$33:$B$776,T$119)+'СЕТ СН'!$I$9+СВЦЭМ!$D$10+'СЕТ СН'!$I$6-'СЕТ СН'!$I$19</f>
        <v>1338.78460245</v>
      </c>
      <c r="U144" s="36">
        <f>SUMIFS(СВЦЭМ!$C$33:$C$776,СВЦЭМ!$A$33:$A$776,$A144,СВЦЭМ!$B$33:$B$776,U$119)+'СЕТ СН'!$I$9+СВЦЭМ!$D$10+'СЕТ СН'!$I$6-'СЕТ СН'!$I$19</f>
        <v>1348.4832677499999</v>
      </c>
      <c r="V144" s="36">
        <f>SUMIFS(СВЦЭМ!$C$33:$C$776,СВЦЭМ!$A$33:$A$776,$A144,СВЦЭМ!$B$33:$B$776,V$119)+'СЕТ СН'!$I$9+СВЦЭМ!$D$10+'СЕТ СН'!$I$6-'СЕТ СН'!$I$19</f>
        <v>1349.9824137800001</v>
      </c>
      <c r="W144" s="36">
        <f>SUMIFS(СВЦЭМ!$C$33:$C$776,СВЦЭМ!$A$33:$A$776,$A144,СВЦЭМ!$B$33:$B$776,W$119)+'СЕТ СН'!$I$9+СВЦЭМ!$D$10+'СЕТ СН'!$I$6-'СЕТ СН'!$I$19</f>
        <v>1360.3202511099998</v>
      </c>
      <c r="X144" s="36">
        <f>SUMIFS(СВЦЭМ!$C$33:$C$776,СВЦЭМ!$A$33:$A$776,$A144,СВЦЭМ!$B$33:$B$776,X$119)+'СЕТ СН'!$I$9+СВЦЭМ!$D$10+'СЕТ СН'!$I$6-'СЕТ СН'!$I$19</f>
        <v>1366.9757375499998</v>
      </c>
      <c r="Y144" s="36">
        <f>SUMIFS(СВЦЭМ!$C$33:$C$776,СВЦЭМ!$A$33:$A$776,$A144,СВЦЭМ!$B$33:$B$776,Y$119)+'СЕТ СН'!$I$9+СВЦЭМ!$D$10+'СЕТ СН'!$I$6-'СЕТ СН'!$I$19</f>
        <v>1381.95453651</v>
      </c>
    </row>
    <row r="145" spans="1:26" ht="15.5" x14ac:dyDescent="0.25">
      <c r="A145" s="35">
        <f t="shared" si="3"/>
        <v>43856</v>
      </c>
      <c r="B145" s="36">
        <f>SUMIFS(СВЦЭМ!$C$33:$C$776,СВЦЭМ!$A$33:$A$776,$A145,СВЦЭМ!$B$33:$B$776,B$119)+'СЕТ СН'!$I$9+СВЦЭМ!$D$10+'СЕТ СН'!$I$6-'СЕТ СН'!$I$19</f>
        <v>1366.43857963</v>
      </c>
      <c r="C145" s="36">
        <f>SUMIFS(СВЦЭМ!$C$33:$C$776,СВЦЭМ!$A$33:$A$776,$A145,СВЦЭМ!$B$33:$B$776,C$119)+'СЕТ СН'!$I$9+СВЦЭМ!$D$10+'СЕТ СН'!$I$6-'СЕТ СН'!$I$19</f>
        <v>1386.9225254200001</v>
      </c>
      <c r="D145" s="36">
        <f>SUMIFS(СВЦЭМ!$C$33:$C$776,СВЦЭМ!$A$33:$A$776,$A145,СВЦЭМ!$B$33:$B$776,D$119)+'СЕТ СН'!$I$9+СВЦЭМ!$D$10+'СЕТ СН'!$I$6-'СЕТ СН'!$I$19</f>
        <v>1419.57599686</v>
      </c>
      <c r="E145" s="36">
        <f>SUMIFS(СВЦЭМ!$C$33:$C$776,СВЦЭМ!$A$33:$A$776,$A145,СВЦЭМ!$B$33:$B$776,E$119)+'СЕТ СН'!$I$9+СВЦЭМ!$D$10+'СЕТ СН'!$I$6-'СЕТ СН'!$I$19</f>
        <v>1438.52594282</v>
      </c>
      <c r="F145" s="36">
        <f>SUMIFS(СВЦЭМ!$C$33:$C$776,СВЦЭМ!$A$33:$A$776,$A145,СВЦЭМ!$B$33:$B$776,F$119)+'СЕТ СН'!$I$9+СВЦЭМ!$D$10+'СЕТ СН'!$I$6-'СЕТ СН'!$I$19</f>
        <v>1406.2303428999999</v>
      </c>
      <c r="G145" s="36">
        <f>SUMIFS(СВЦЭМ!$C$33:$C$776,СВЦЭМ!$A$33:$A$776,$A145,СВЦЭМ!$B$33:$B$776,G$119)+'СЕТ СН'!$I$9+СВЦЭМ!$D$10+'СЕТ СН'!$I$6-'СЕТ СН'!$I$19</f>
        <v>1376.6054096299999</v>
      </c>
      <c r="H145" s="36">
        <f>SUMIFS(СВЦЭМ!$C$33:$C$776,СВЦЭМ!$A$33:$A$776,$A145,СВЦЭМ!$B$33:$B$776,H$119)+'СЕТ СН'!$I$9+СВЦЭМ!$D$10+'СЕТ СН'!$I$6-'СЕТ СН'!$I$19</f>
        <v>1347.67692889</v>
      </c>
      <c r="I145" s="36">
        <f>SUMIFS(СВЦЭМ!$C$33:$C$776,СВЦЭМ!$A$33:$A$776,$A145,СВЦЭМ!$B$33:$B$776,I$119)+'СЕТ СН'!$I$9+СВЦЭМ!$D$10+'СЕТ СН'!$I$6-'СЕТ СН'!$I$19</f>
        <v>1332.5950218100002</v>
      </c>
      <c r="J145" s="36">
        <f>SUMIFS(СВЦЭМ!$C$33:$C$776,СВЦЭМ!$A$33:$A$776,$A145,СВЦЭМ!$B$33:$B$776,J$119)+'СЕТ СН'!$I$9+СВЦЭМ!$D$10+'СЕТ СН'!$I$6-'СЕТ СН'!$I$19</f>
        <v>1306.0316054899999</v>
      </c>
      <c r="K145" s="36">
        <f>SUMIFS(СВЦЭМ!$C$33:$C$776,СВЦЭМ!$A$33:$A$776,$A145,СВЦЭМ!$B$33:$B$776,K$119)+'СЕТ СН'!$I$9+СВЦЭМ!$D$10+'СЕТ СН'!$I$6-'СЕТ СН'!$I$19</f>
        <v>1277.47424133</v>
      </c>
      <c r="L145" s="36">
        <f>SUMIFS(СВЦЭМ!$C$33:$C$776,СВЦЭМ!$A$33:$A$776,$A145,СВЦЭМ!$B$33:$B$776,L$119)+'СЕТ СН'!$I$9+СВЦЭМ!$D$10+'СЕТ СН'!$I$6-'СЕТ СН'!$I$19</f>
        <v>1268.80441593</v>
      </c>
      <c r="M145" s="36">
        <f>SUMIFS(СВЦЭМ!$C$33:$C$776,СВЦЭМ!$A$33:$A$776,$A145,СВЦЭМ!$B$33:$B$776,M$119)+'СЕТ СН'!$I$9+СВЦЭМ!$D$10+'СЕТ СН'!$I$6-'СЕТ СН'!$I$19</f>
        <v>1300.5509866899999</v>
      </c>
      <c r="N145" s="36">
        <f>SUMIFS(СВЦЭМ!$C$33:$C$776,СВЦЭМ!$A$33:$A$776,$A145,СВЦЭМ!$B$33:$B$776,N$119)+'СЕТ СН'!$I$9+СВЦЭМ!$D$10+'СЕТ СН'!$I$6-'СЕТ СН'!$I$19</f>
        <v>1311.4471916799998</v>
      </c>
      <c r="O145" s="36">
        <f>SUMIFS(СВЦЭМ!$C$33:$C$776,СВЦЭМ!$A$33:$A$776,$A145,СВЦЭМ!$B$33:$B$776,O$119)+'СЕТ СН'!$I$9+СВЦЭМ!$D$10+'СЕТ СН'!$I$6-'СЕТ СН'!$I$19</f>
        <v>1322.33592363</v>
      </c>
      <c r="P145" s="36">
        <f>SUMIFS(СВЦЭМ!$C$33:$C$776,СВЦЭМ!$A$33:$A$776,$A145,СВЦЭМ!$B$33:$B$776,P$119)+'СЕТ СН'!$I$9+СВЦЭМ!$D$10+'СЕТ СН'!$I$6-'СЕТ СН'!$I$19</f>
        <v>1337.0595563100001</v>
      </c>
      <c r="Q145" s="36">
        <f>SUMIFS(СВЦЭМ!$C$33:$C$776,СВЦЭМ!$A$33:$A$776,$A145,СВЦЭМ!$B$33:$B$776,Q$119)+'СЕТ СН'!$I$9+СВЦЭМ!$D$10+'СЕТ СН'!$I$6-'СЕТ СН'!$I$19</f>
        <v>1349.9684292900001</v>
      </c>
      <c r="R145" s="36">
        <f>SUMIFS(СВЦЭМ!$C$33:$C$776,СВЦЭМ!$A$33:$A$776,$A145,СВЦЭМ!$B$33:$B$776,R$119)+'СЕТ СН'!$I$9+СВЦЭМ!$D$10+'СЕТ СН'!$I$6-'СЕТ СН'!$I$19</f>
        <v>1348.00584671</v>
      </c>
      <c r="S145" s="36">
        <f>SUMIFS(СВЦЭМ!$C$33:$C$776,СВЦЭМ!$A$33:$A$776,$A145,СВЦЭМ!$B$33:$B$776,S$119)+'СЕТ СН'!$I$9+СВЦЭМ!$D$10+'СЕТ СН'!$I$6-'СЕТ СН'!$I$19</f>
        <v>1352.5788574799999</v>
      </c>
      <c r="T145" s="36">
        <f>SUMIFS(СВЦЭМ!$C$33:$C$776,СВЦЭМ!$A$33:$A$776,$A145,СВЦЭМ!$B$33:$B$776,T$119)+'СЕТ СН'!$I$9+СВЦЭМ!$D$10+'СЕТ СН'!$I$6-'СЕТ СН'!$I$19</f>
        <v>1326.6495918000001</v>
      </c>
      <c r="U145" s="36">
        <f>SUMIFS(СВЦЭМ!$C$33:$C$776,СВЦЭМ!$A$33:$A$776,$A145,СВЦЭМ!$B$33:$B$776,U$119)+'СЕТ СН'!$I$9+СВЦЭМ!$D$10+'СЕТ СН'!$I$6-'СЕТ СН'!$I$19</f>
        <v>1331.81460107</v>
      </c>
      <c r="V145" s="36">
        <f>SUMIFS(СВЦЭМ!$C$33:$C$776,СВЦЭМ!$A$33:$A$776,$A145,СВЦЭМ!$B$33:$B$776,V$119)+'СЕТ СН'!$I$9+СВЦЭМ!$D$10+'СЕТ СН'!$I$6-'СЕТ СН'!$I$19</f>
        <v>1333.6006965399999</v>
      </c>
      <c r="W145" s="36">
        <f>SUMIFS(СВЦЭМ!$C$33:$C$776,СВЦЭМ!$A$33:$A$776,$A145,СВЦЭМ!$B$33:$B$776,W$119)+'СЕТ СН'!$I$9+СВЦЭМ!$D$10+'СЕТ СН'!$I$6-'СЕТ СН'!$I$19</f>
        <v>1346.3521936100001</v>
      </c>
      <c r="X145" s="36">
        <f>SUMIFS(СВЦЭМ!$C$33:$C$776,СВЦЭМ!$A$33:$A$776,$A145,СВЦЭМ!$B$33:$B$776,X$119)+'СЕТ СН'!$I$9+СВЦЭМ!$D$10+'СЕТ СН'!$I$6-'СЕТ СН'!$I$19</f>
        <v>1350.61784713</v>
      </c>
      <c r="Y145" s="36">
        <f>SUMIFS(СВЦЭМ!$C$33:$C$776,СВЦЭМ!$A$33:$A$776,$A145,СВЦЭМ!$B$33:$B$776,Y$119)+'СЕТ СН'!$I$9+СВЦЭМ!$D$10+'СЕТ СН'!$I$6-'СЕТ СН'!$I$19</f>
        <v>1358.6713997100001</v>
      </c>
    </row>
    <row r="146" spans="1:26" ht="15.5" x14ac:dyDescent="0.25">
      <c r="A146" s="35">
        <f t="shared" si="3"/>
        <v>43857</v>
      </c>
      <c r="B146" s="36">
        <f>SUMIFS(СВЦЭМ!$C$33:$C$776,СВЦЭМ!$A$33:$A$776,$A146,СВЦЭМ!$B$33:$B$776,B$119)+'СЕТ СН'!$I$9+СВЦЭМ!$D$10+'СЕТ СН'!$I$6-'СЕТ СН'!$I$19</f>
        <v>1381.3953916800001</v>
      </c>
      <c r="C146" s="36">
        <f>SUMIFS(СВЦЭМ!$C$33:$C$776,СВЦЭМ!$A$33:$A$776,$A146,СВЦЭМ!$B$33:$B$776,C$119)+'СЕТ СН'!$I$9+СВЦЭМ!$D$10+'СЕТ СН'!$I$6-'СЕТ СН'!$I$19</f>
        <v>1391.1929839899999</v>
      </c>
      <c r="D146" s="36">
        <f>SUMIFS(СВЦЭМ!$C$33:$C$776,СВЦЭМ!$A$33:$A$776,$A146,СВЦЭМ!$B$33:$B$776,D$119)+'СЕТ СН'!$I$9+СВЦЭМ!$D$10+'СЕТ СН'!$I$6-'СЕТ СН'!$I$19</f>
        <v>1405.0377076099999</v>
      </c>
      <c r="E146" s="36">
        <f>SUMIFS(СВЦЭМ!$C$33:$C$776,СВЦЭМ!$A$33:$A$776,$A146,СВЦЭМ!$B$33:$B$776,E$119)+'СЕТ СН'!$I$9+СВЦЭМ!$D$10+'СЕТ СН'!$I$6-'СЕТ СН'!$I$19</f>
        <v>1415.71414764</v>
      </c>
      <c r="F146" s="36">
        <f>SUMIFS(СВЦЭМ!$C$33:$C$776,СВЦЭМ!$A$33:$A$776,$A146,СВЦЭМ!$B$33:$B$776,F$119)+'СЕТ СН'!$I$9+СВЦЭМ!$D$10+'СЕТ СН'!$I$6-'СЕТ СН'!$I$19</f>
        <v>1411.3313551199999</v>
      </c>
      <c r="G146" s="36">
        <f>SUMIFS(СВЦЭМ!$C$33:$C$776,СВЦЭМ!$A$33:$A$776,$A146,СВЦЭМ!$B$33:$B$776,G$119)+'СЕТ СН'!$I$9+СВЦЭМ!$D$10+'СЕТ СН'!$I$6-'СЕТ СН'!$I$19</f>
        <v>1403.4531564399999</v>
      </c>
      <c r="H146" s="36">
        <f>SUMIFS(СВЦЭМ!$C$33:$C$776,СВЦЭМ!$A$33:$A$776,$A146,СВЦЭМ!$B$33:$B$776,H$119)+'СЕТ СН'!$I$9+СВЦЭМ!$D$10+'СЕТ СН'!$I$6-'СЕТ СН'!$I$19</f>
        <v>1362.7437043899999</v>
      </c>
      <c r="I146" s="36">
        <f>SUMIFS(СВЦЭМ!$C$33:$C$776,СВЦЭМ!$A$33:$A$776,$A146,СВЦЭМ!$B$33:$B$776,I$119)+'СЕТ СН'!$I$9+СВЦЭМ!$D$10+'СЕТ СН'!$I$6-'СЕТ СН'!$I$19</f>
        <v>1340.0502903000001</v>
      </c>
      <c r="J146" s="36">
        <f>SUMIFS(СВЦЭМ!$C$33:$C$776,СВЦЭМ!$A$33:$A$776,$A146,СВЦЭМ!$B$33:$B$776,J$119)+'СЕТ СН'!$I$9+СВЦЭМ!$D$10+'СЕТ СН'!$I$6-'СЕТ СН'!$I$19</f>
        <v>1301.0478871</v>
      </c>
      <c r="K146" s="36">
        <f>SUMIFS(СВЦЭМ!$C$33:$C$776,СВЦЭМ!$A$33:$A$776,$A146,СВЦЭМ!$B$33:$B$776,K$119)+'СЕТ СН'!$I$9+СВЦЭМ!$D$10+'СЕТ СН'!$I$6-'СЕТ СН'!$I$19</f>
        <v>1298.3918194399998</v>
      </c>
      <c r="L146" s="36">
        <f>SUMIFS(СВЦЭМ!$C$33:$C$776,СВЦЭМ!$A$33:$A$776,$A146,СВЦЭМ!$B$33:$B$776,L$119)+'СЕТ СН'!$I$9+СВЦЭМ!$D$10+'СЕТ СН'!$I$6-'СЕТ СН'!$I$19</f>
        <v>1310.53587713</v>
      </c>
      <c r="M146" s="36">
        <f>SUMIFS(СВЦЭМ!$C$33:$C$776,СВЦЭМ!$A$33:$A$776,$A146,СВЦЭМ!$B$33:$B$776,M$119)+'СЕТ СН'!$I$9+СВЦЭМ!$D$10+'СЕТ СН'!$I$6-'СЕТ СН'!$I$19</f>
        <v>1320.3628869700001</v>
      </c>
      <c r="N146" s="36">
        <f>SUMIFS(СВЦЭМ!$C$33:$C$776,СВЦЭМ!$A$33:$A$776,$A146,СВЦЭМ!$B$33:$B$776,N$119)+'СЕТ СН'!$I$9+СВЦЭМ!$D$10+'СЕТ СН'!$I$6-'СЕТ СН'!$I$19</f>
        <v>1340.7256889800001</v>
      </c>
      <c r="O146" s="36">
        <f>SUMIFS(СВЦЭМ!$C$33:$C$776,СВЦЭМ!$A$33:$A$776,$A146,СВЦЭМ!$B$33:$B$776,O$119)+'СЕТ СН'!$I$9+СВЦЭМ!$D$10+'СЕТ СН'!$I$6-'СЕТ СН'!$I$19</f>
        <v>1357.5792135699999</v>
      </c>
      <c r="P146" s="36">
        <f>SUMIFS(СВЦЭМ!$C$33:$C$776,СВЦЭМ!$A$33:$A$776,$A146,СВЦЭМ!$B$33:$B$776,P$119)+'СЕТ СН'!$I$9+СВЦЭМ!$D$10+'СЕТ СН'!$I$6-'СЕТ СН'!$I$19</f>
        <v>1379.58512584</v>
      </c>
      <c r="Q146" s="36">
        <f>SUMIFS(СВЦЭМ!$C$33:$C$776,СВЦЭМ!$A$33:$A$776,$A146,СВЦЭМ!$B$33:$B$776,Q$119)+'СЕТ СН'!$I$9+СВЦЭМ!$D$10+'СЕТ СН'!$I$6-'СЕТ СН'!$I$19</f>
        <v>1390.6930493999998</v>
      </c>
      <c r="R146" s="36">
        <f>SUMIFS(СВЦЭМ!$C$33:$C$776,СВЦЭМ!$A$33:$A$776,$A146,СВЦЭМ!$B$33:$B$776,R$119)+'СЕТ СН'!$I$9+СВЦЭМ!$D$10+'СЕТ СН'!$I$6-'СЕТ СН'!$I$19</f>
        <v>1389.2962808900002</v>
      </c>
      <c r="S146" s="36">
        <f>SUMIFS(СВЦЭМ!$C$33:$C$776,СВЦЭМ!$A$33:$A$776,$A146,СВЦЭМ!$B$33:$B$776,S$119)+'СЕТ СН'!$I$9+СВЦЭМ!$D$10+'СЕТ СН'!$I$6-'СЕТ СН'!$I$19</f>
        <v>1369.22484973</v>
      </c>
      <c r="T146" s="36">
        <f>SUMIFS(СВЦЭМ!$C$33:$C$776,СВЦЭМ!$A$33:$A$776,$A146,СВЦЭМ!$B$33:$B$776,T$119)+'СЕТ СН'!$I$9+СВЦЭМ!$D$10+'СЕТ СН'!$I$6-'СЕТ СН'!$I$19</f>
        <v>1340.05374244</v>
      </c>
      <c r="U146" s="36">
        <f>SUMIFS(СВЦЭМ!$C$33:$C$776,СВЦЭМ!$A$33:$A$776,$A146,СВЦЭМ!$B$33:$B$776,U$119)+'СЕТ СН'!$I$9+СВЦЭМ!$D$10+'СЕТ СН'!$I$6-'СЕТ СН'!$I$19</f>
        <v>1357.4025898499999</v>
      </c>
      <c r="V146" s="36">
        <f>SUMIFS(СВЦЭМ!$C$33:$C$776,СВЦЭМ!$A$33:$A$776,$A146,СВЦЭМ!$B$33:$B$776,V$119)+'СЕТ СН'!$I$9+СВЦЭМ!$D$10+'СЕТ СН'!$I$6-'СЕТ СН'!$I$19</f>
        <v>1354.5149337</v>
      </c>
      <c r="W146" s="36">
        <f>SUMIFS(СВЦЭМ!$C$33:$C$776,СВЦЭМ!$A$33:$A$776,$A146,СВЦЭМ!$B$33:$B$776,W$119)+'СЕТ СН'!$I$9+СВЦЭМ!$D$10+'СЕТ СН'!$I$6-'СЕТ СН'!$I$19</f>
        <v>1365.0473442500002</v>
      </c>
      <c r="X146" s="36">
        <f>SUMIFS(СВЦЭМ!$C$33:$C$776,СВЦЭМ!$A$33:$A$776,$A146,СВЦЭМ!$B$33:$B$776,X$119)+'СЕТ СН'!$I$9+СВЦЭМ!$D$10+'СЕТ СН'!$I$6-'СЕТ СН'!$I$19</f>
        <v>1370.95029841</v>
      </c>
      <c r="Y146" s="36">
        <f>SUMIFS(СВЦЭМ!$C$33:$C$776,СВЦЭМ!$A$33:$A$776,$A146,СВЦЭМ!$B$33:$B$776,Y$119)+'СЕТ СН'!$I$9+СВЦЭМ!$D$10+'СЕТ СН'!$I$6-'СЕТ СН'!$I$19</f>
        <v>1386.11480155</v>
      </c>
    </row>
    <row r="147" spans="1:26" ht="15.5" x14ac:dyDescent="0.25">
      <c r="A147" s="35">
        <f t="shared" si="3"/>
        <v>43858</v>
      </c>
      <c r="B147" s="36">
        <f>SUMIFS(СВЦЭМ!$C$33:$C$776,СВЦЭМ!$A$33:$A$776,$A147,СВЦЭМ!$B$33:$B$776,B$119)+'СЕТ СН'!$I$9+СВЦЭМ!$D$10+'СЕТ СН'!$I$6-'СЕТ СН'!$I$19</f>
        <v>1337.11236779</v>
      </c>
      <c r="C147" s="36">
        <f>SUMIFS(СВЦЭМ!$C$33:$C$776,СВЦЭМ!$A$33:$A$776,$A147,СВЦЭМ!$B$33:$B$776,C$119)+'СЕТ СН'!$I$9+СВЦЭМ!$D$10+'СЕТ СН'!$I$6-'СЕТ СН'!$I$19</f>
        <v>1368.8267609</v>
      </c>
      <c r="D147" s="36">
        <f>SUMIFS(СВЦЭМ!$C$33:$C$776,СВЦЭМ!$A$33:$A$776,$A147,СВЦЭМ!$B$33:$B$776,D$119)+'СЕТ СН'!$I$9+СВЦЭМ!$D$10+'СЕТ СН'!$I$6-'СЕТ СН'!$I$19</f>
        <v>1387.1110340599998</v>
      </c>
      <c r="E147" s="36">
        <f>SUMIFS(СВЦЭМ!$C$33:$C$776,СВЦЭМ!$A$33:$A$776,$A147,СВЦЭМ!$B$33:$B$776,E$119)+'СЕТ СН'!$I$9+СВЦЭМ!$D$10+'СЕТ СН'!$I$6-'СЕТ СН'!$I$19</f>
        <v>1387.4955345799999</v>
      </c>
      <c r="F147" s="36">
        <f>SUMIFS(СВЦЭМ!$C$33:$C$776,СВЦЭМ!$A$33:$A$776,$A147,СВЦЭМ!$B$33:$B$776,F$119)+'СЕТ СН'!$I$9+СВЦЭМ!$D$10+'СЕТ СН'!$I$6-'СЕТ СН'!$I$19</f>
        <v>1391.5270790300001</v>
      </c>
      <c r="G147" s="36">
        <f>SUMIFS(СВЦЭМ!$C$33:$C$776,СВЦЭМ!$A$33:$A$776,$A147,СВЦЭМ!$B$33:$B$776,G$119)+'СЕТ СН'!$I$9+СВЦЭМ!$D$10+'СЕТ СН'!$I$6-'СЕТ СН'!$I$19</f>
        <v>1374.1160019399999</v>
      </c>
      <c r="H147" s="36">
        <f>SUMIFS(СВЦЭМ!$C$33:$C$776,СВЦЭМ!$A$33:$A$776,$A147,СВЦЭМ!$B$33:$B$776,H$119)+'СЕТ СН'!$I$9+СВЦЭМ!$D$10+'СЕТ СН'!$I$6-'СЕТ СН'!$I$19</f>
        <v>1344.1333801000001</v>
      </c>
      <c r="I147" s="36">
        <f>SUMIFS(СВЦЭМ!$C$33:$C$776,СВЦЭМ!$A$33:$A$776,$A147,СВЦЭМ!$B$33:$B$776,I$119)+'СЕТ СН'!$I$9+СВЦЭМ!$D$10+'СЕТ СН'!$I$6-'СЕТ СН'!$I$19</f>
        <v>1301.8699086299998</v>
      </c>
      <c r="J147" s="36">
        <f>SUMIFS(СВЦЭМ!$C$33:$C$776,СВЦЭМ!$A$33:$A$776,$A147,СВЦЭМ!$B$33:$B$776,J$119)+'СЕТ СН'!$I$9+СВЦЭМ!$D$10+'СЕТ СН'!$I$6-'СЕТ СН'!$I$19</f>
        <v>1287.5616578899999</v>
      </c>
      <c r="K147" s="36">
        <f>SUMIFS(СВЦЭМ!$C$33:$C$776,СВЦЭМ!$A$33:$A$776,$A147,СВЦЭМ!$B$33:$B$776,K$119)+'СЕТ СН'!$I$9+СВЦЭМ!$D$10+'СЕТ СН'!$I$6-'СЕТ СН'!$I$19</f>
        <v>1276.90630222</v>
      </c>
      <c r="L147" s="36">
        <f>SUMIFS(СВЦЭМ!$C$33:$C$776,СВЦЭМ!$A$33:$A$776,$A147,СВЦЭМ!$B$33:$B$776,L$119)+'СЕТ СН'!$I$9+СВЦЭМ!$D$10+'СЕТ СН'!$I$6-'СЕТ СН'!$I$19</f>
        <v>1270.5161354000002</v>
      </c>
      <c r="M147" s="36">
        <f>SUMIFS(СВЦЭМ!$C$33:$C$776,СВЦЭМ!$A$33:$A$776,$A147,СВЦЭМ!$B$33:$B$776,M$119)+'СЕТ СН'!$I$9+СВЦЭМ!$D$10+'СЕТ СН'!$I$6-'СЕТ СН'!$I$19</f>
        <v>1302.1327105099999</v>
      </c>
      <c r="N147" s="36">
        <f>SUMIFS(СВЦЭМ!$C$33:$C$776,СВЦЭМ!$A$33:$A$776,$A147,СВЦЭМ!$B$33:$B$776,N$119)+'СЕТ СН'!$I$9+СВЦЭМ!$D$10+'СЕТ СН'!$I$6-'СЕТ СН'!$I$19</f>
        <v>1326.2536503699998</v>
      </c>
      <c r="O147" s="36">
        <f>SUMIFS(СВЦЭМ!$C$33:$C$776,СВЦЭМ!$A$33:$A$776,$A147,СВЦЭМ!$B$33:$B$776,O$119)+'СЕТ СН'!$I$9+СВЦЭМ!$D$10+'СЕТ СН'!$I$6-'СЕТ СН'!$I$19</f>
        <v>1315.8617773000001</v>
      </c>
      <c r="P147" s="36">
        <f>SUMIFS(СВЦЭМ!$C$33:$C$776,СВЦЭМ!$A$33:$A$776,$A147,СВЦЭМ!$B$33:$B$776,P$119)+'СЕТ СН'!$I$9+СВЦЭМ!$D$10+'СЕТ СН'!$I$6-'СЕТ СН'!$I$19</f>
        <v>1332.6229489699999</v>
      </c>
      <c r="Q147" s="36">
        <f>SUMIFS(СВЦЭМ!$C$33:$C$776,СВЦЭМ!$A$33:$A$776,$A147,СВЦЭМ!$B$33:$B$776,Q$119)+'СЕТ СН'!$I$9+СВЦЭМ!$D$10+'СЕТ СН'!$I$6-'СЕТ СН'!$I$19</f>
        <v>1343.4575204799999</v>
      </c>
      <c r="R147" s="36">
        <f>SUMIFS(СВЦЭМ!$C$33:$C$776,СВЦЭМ!$A$33:$A$776,$A147,СВЦЭМ!$B$33:$B$776,R$119)+'СЕТ СН'!$I$9+СВЦЭМ!$D$10+'СЕТ СН'!$I$6-'СЕТ СН'!$I$19</f>
        <v>1341.00420846</v>
      </c>
      <c r="S147" s="36">
        <f>SUMIFS(СВЦЭМ!$C$33:$C$776,СВЦЭМ!$A$33:$A$776,$A147,СВЦЭМ!$B$33:$B$776,S$119)+'СЕТ СН'!$I$9+СВЦЭМ!$D$10+'СЕТ СН'!$I$6-'СЕТ СН'!$I$19</f>
        <v>1327.2657019600001</v>
      </c>
      <c r="T147" s="36">
        <f>SUMIFS(СВЦЭМ!$C$33:$C$776,СВЦЭМ!$A$33:$A$776,$A147,СВЦЭМ!$B$33:$B$776,T$119)+'СЕТ СН'!$I$9+СВЦЭМ!$D$10+'СЕТ СН'!$I$6-'СЕТ СН'!$I$19</f>
        <v>1309.77995723</v>
      </c>
      <c r="U147" s="36">
        <f>SUMIFS(СВЦЭМ!$C$33:$C$776,СВЦЭМ!$A$33:$A$776,$A147,СВЦЭМ!$B$33:$B$776,U$119)+'СЕТ СН'!$I$9+СВЦЭМ!$D$10+'СЕТ СН'!$I$6-'СЕТ СН'!$I$19</f>
        <v>1305.5497804900001</v>
      </c>
      <c r="V147" s="36">
        <f>SUMIFS(СВЦЭМ!$C$33:$C$776,СВЦЭМ!$A$33:$A$776,$A147,СВЦЭМ!$B$33:$B$776,V$119)+'СЕТ СН'!$I$9+СВЦЭМ!$D$10+'СЕТ СН'!$I$6-'СЕТ СН'!$I$19</f>
        <v>1311.899521</v>
      </c>
      <c r="W147" s="36">
        <f>SUMIFS(СВЦЭМ!$C$33:$C$776,СВЦЭМ!$A$33:$A$776,$A147,СВЦЭМ!$B$33:$B$776,W$119)+'СЕТ СН'!$I$9+СВЦЭМ!$D$10+'СЕТ СН'!$I$6-'СЕТ СН'!$I$19</f>
        <v>1319.1396546199999</v>
      </c>
      <c r="X147" s="36">
        <f>SUMIFS(СВЦЭМ!$C$33:$C$776,СВЦЭМ!$A$33:$A$776,$A147,СВЦЭМ!$B$33:$B$776,X$119)+'СЕТ СН'!$I$9+СВЦЭМ!$D$10+'СЕТ СН'!$I$6-'СЕТ СН'!$I$19</f>
        <v>1327.7353910699999</v>
      </c>
      <c r="Y147" s="36">
        <f>SUMIFS(СВЦЭМ!$C$33:$C$776,СВЦЭМ!$A$33:$A$776,$A147,СВЦЭМ!$B$33:$B$776,Y$119)+'СЕТ СН'!$I$9+СВЦЭМ!$D$10+'СЕТ СН'!$I$6-'СЕТ СН'!$I$19</f>
        <v>1352.7365113000001</v>
      </c>
    </row>
    <row r="148" spans="1:26" ht="15.5" x14ac:dyDescent="0.25">
      <c r="A148" s="35">
        <f t="shared" si="3"/>
        <v>43859</v>
      </c>
      <c r="B148" s="36">
        <f>SUMIFS(СВЦЭМ!$C$33:$C$776,СВЦЭМ!$A$33:$A$776,$A148,СВЦЭМ!$B$33:$B$776,B$119)+'СЕТ СН'!$I$9+СВЦЭМ!$D$10+'СЕТ СН'!$I$6-'СЕТ СН'!$I$19</f>
        <v>1391.7452227799999</v>
      </c>
      <c r="C148" s="36">
        <f>SUMIFS(СВЦЭМ!$C$33:$C$776,СВЦЭМ!$A$33:$A$776,$A148,СВЦЭМ!$B$33:$B$776,C$119)+'СЕТ СН'!$I$9+СВЦЭМ!$D$10+'СЕТ СН'!$I$6-'СЕТ СН'!$I$19</f>
        <v>1415.0942086800001</v>
      </c>
      <c r="D148" s="36">
        <f>SUMIFS(СВЦЭМ!$C$33:$C$776,СВЦЭМ!$A$33:$A$776,$A148,СВЦЭМ!$B$33:$B$776,D$119)+'СЕТ СН'!$I$9+СВЦЭМ!$D$10+'СЕТ СН'!$I$6-'СЕТ СН'!$I$19</f>
        <v>1416.8808259799998</v>
      </c>
      <c r="E148" s="36">
        <f>SUMIFS(СВЦЭМ!$C$33:$C$776,СВЦЭМ!$A$33:$A$776,$A148,СВЦЭМ!$B$33:$B$776,E$119)+'СЕТ СН'!$I$9+СВЦЭМ!$D$10+'СЕТ СН'!$I$6-'СЕТ СН'!$I$19</f>
        <v>1427.4178475799999</v>
      </c>
      <c r="F148" s="36">
        <f>SUMIFS(СВЦЭМ!$C$33:$C$776,СВЦЭМ!$A$33:$A$776,$A148,СВЦЭМ!$B$33:$B$776,F$119)+'СЕТ СН'!$I$9+СВЦЭМ!$D$10+'СЕТ СН'!$I$6-'СЕТ СН'!$I$19</f>
        <v>1438.9619475700001</v>
      </c>
      <c r="G148" s="36">
        <f>SUMIFS(СВЦЭМ!$C$33:$C$776,СВЦЭМ!$A$33:$A$776,$A148,СВЦЭМ!$B$33:$B$776,G$119)+'СЕТ СН'!$I$9+СВЦЭМ!$D$10+'СЕТ СН'!$I$6-'СЕТ СН'!$I$19</f>
        <v>1420.6824309899998</v>
      </c>
      <c r="H148" s="36">
        <f>SUMIFS(СВЦЭМ!$C$33:$C$776,СВЦЭМ!$A$33:$A$776,$A148,СВЦЭМ!$B$33:$B$776,H$119)+'СЕТ СН'!$I$9+СВЦЭМ!$D$10+'СЕТ СН'!$I$6-'СЕТ СН'!$I$19</f>
        <v>1383.1939473799998</v>
      </c>
      <c r="I148" s="36">
        <f>SUMIFS(СВЦЭМ!$C$33:$C$776,СВЦЭМ!$A$33:$A$776,$A148,СВЦЭМ!$B$33:$B$776,I$119)+'СЕТ СН'!$I$9+СВЦЭМ!$D$10+'СЕТ СН'!$I$6-'СЕТ СН'!$I$19</f>
        <v>1353.5649720400002</v>
      </c>
      <c r="J148" s="36">
        <f>SUMIFS(СВЦЭМ!$C$33:$C$776,СВЦЭМ!$A$33:$A$776,$A148,СВЦЭМ!$B$33:$B$776,J$119)+'СЕТ СН'!$I$9+СВЦЭМ!$D$10+'СЕТ СН'!$I$6-'СЕТ СН'!$I$19</f>
        <v>1323.5427379499999</v>
      </c>
      <c r="K148" s="36">
        <f>SUMIFS(СВЦЭМ!$C$33:$C$776,СВЦЭМ!$A$33:$A$776,$A148,СВЦЭМ!$B$33:$B$776,K$119)+'СЕТ СН'!$I$9+СВЦЭМ!$D$10+'СЕТ СН'!$I$6-'СЕТ СН'!$I$19</f>
        <v>1310.53166283</v>
      </c>
      <c r="L148" s="36">
        <f>SUMIFS(СВЦЭМ!$C$33:$C$776,СВЦЭМ!$A$33:$A$776,$A148,СВЦЭМ!$B$33:$B$776,L$119)+'СЕТ СН'!$I$9+СВЦЭМ!$D$10+'СЕТ СН'!$I$6-'СЕТ СН'!$I$19</f>
        <v>1293.3839411599999</v>
      </c>
      <c r="M148" s="36">
        <f>SUMIFS(СВЦЭМ!$C$33:$C$776,СВЦЭМ!$A$33:$A$776,$A148,СВЦЭМ!$B$33:$B$776,M$119)+'СЕТ СН'!$I$9+СВЦЭМ!$D$10+'СЕТ СН'!$I$6-'СЕТ СН'!$I$19</f>
        <v>1302.23439061</v>
      </c>
      <c r="N148" s="36">
        <f>SUMIFS(СВЦЭМ!$C$33:$C$776,СВЦЭМ!$A$33:$A$776,$A148,СВЦЭМ!$B$33:$B$776,N$119)+'СЕТ СН'!$I$9+СВЦЭМ!$D$10+'СЕТ СН'!$I$6-'СЕТ СН'!$I$19</f>
        <v>1323.76729768</v>
      </c>
      <c r="O148" s="36">
        <f>SUMIFS(СВЦЭМ!$C$33:$C$776,СВЦЭМ!$A$33:$A$776,$A148,СВЦЭМ!$B$33:$B$776,O$119)+'СЕТ СН'!$I$9+СВЦЭМ!$D$10+'СЕТ СН'!$I$6-'СЕТ СН'!$I$19</f>
        <v>1338.14520257</v>
      </c>
      <c r="P148" s="36">
        <f>SUMIFS(СВЦЭМ!$C$33:$C$776,СВЦЭМ!$A$33:$A$776,$A148,СВЦЭМ!$B$33:$B$776,P$119)+'СЕТ СН'!$I$9+СВЦЭМ!$D$10+'СЕТ СН'!$I$6-'СЕТ СН'!$I$19</f>
        <v>1368.19450538</v>
      </c>
      <c r="Q148" s="36">
        <f>SUMIFS(СВЦЭМ!$C$33:$C$776,СВЦЭМ!$A$33:$A$776,$A148,СВЦЭМ!$B$33:$B$776,Q$119)+'СЕТ СН'!$I$9+СВЦЭМ!$D$10+'СЕТ СН'!$I$6-'СЕТ СН'!$I$19</f>
        <v>1386.83599738</v>
      </c>
      <c r="R148" s="36">
        <f>SUMIFS(СВЦЭМ!$C$33:$C$776,СВЦЭМ!$A$33:$A$776,$A148,СВЦЭМ!$B$33:$B$776,R$119)+'СЕТ СН'!$I$9+СВЦЭМ!$D$10+'СЕТ СН'!$I$6-'СЕТ СН'!$I$19</f>
        <v>1373.0045787700001</v>
      </c>
      <c r="S148" s="36">
        <f>SUMIFS(СВЦЭМ!$C$33:$C$776,СВЦЭМ!$A$33:$A$776,$A148,СВЦЭМ!$B$33:$B$776,S$119)+'СЕТ СН'!$I$9+СВЦЭМ!$D$10+'СЕТ СН'!$I$6-'СЕТ СН'!$I$19</f>
        <v>1356.5055392300001</v>
      </c>
      <c r="T148" s="36">
        <f>SUMIFS(СВЦЭМ!$C$33:$C$776,СВЦЭМ!$A$33:$A$776,$A148,СВЦЭМ!$B$33:$B$776,T$119)+'СЕТ СН'!$I$9+СВЦЭМ!$D$10+'СЕТ СН'!$I$6-'СЕТ СН'!$I$19</f>
        <v>1334.83883423</v>
      </c>
      <c r="U148" s="36">
        <f>SUMIFS(СВЦЭМ!$C$33:$C$776,СВЦЭМ!$A$33:$A$776,$A148,СВЦЭМ!$B$33:$B$776,U$119)+'СЕТ СН'!$I$9+СВЦЭМ!$D$10+'СЕТ СН'!$I$6-'СЕТ СН'!$I$19</f>
        <v>1334.3752344099998</v>
      </c>
      <c r="V148" s="36">
        <f>SUMIFS(СВЦЭМ!$C$33:$C$776,СВЦЭМ!$A$33:$A$776,$A148,СВЦЭМ!$B$33:$B$776,V$119)+'СЕТ СН'!$I$9+СВЦЭМ!$D$10+'СЕТ СН'!$I$6-'СЕТ СН'!$I$19</f>
        <v>1325.38073579</v>
      </c>
      <c r="W148" s="36">
        <f>SUMIFS(СВЦЭМ!$C$33:$C$776,СВЦЭМ!$A$33:$A$776,$A148,СВЦЭМ!$B$33:$B$776,W$119)+'СЕТ СН'!$I$9+СВЦЭМ!$D$10+'СЕТ СН'!$I$6-'СЕТ СН'!$I$19</f>
        <v>1354.4982039500001</v>
      </c>
      <c r="X148" s="36">
        <f>SUMIFS(СВЦЭМ!$C$33:$C$776,СВЦЭМ!$A$33:$A$776,$A148,СВЦЭМ!$B$33:$B$776,X$119)+'СЕТ СН'!$I$9+СВЦЭМ!$D$10+'СЕТ СН'!$I$6-'СЕТ СН'!$I$19</f>
        <v>1339.8450095600001</v>
      </c>
      <c r="Y148" s="36">
        <f>SUMIFS(СВЦЭМ!$C$33:$C$776,СВЦЭМ!$A$33:$A$776,$A148,СВЦЭМ!$B$33:$B$776,Y$119)+'СЕТ СН'!$I$9+СВЦЭМ!$D$10+'СЕТ СН'!$I$6-'СЕТ СН'!$I$19</f>
        <v>1373.25552442</v>
      </c>
    </row>
    <row r="149" spans="1:26" ht="15.5" x14ac:dyDescent="0.25">
      <c r="A149" s="35">
        <f t="shared" si="3"/>
        <v>43860</v>
      </c>
      <c r="B149" s="36">
        <f>SUMIFS(СВЦЭМ!$C$33:$C$776,СВЦЭМ!$A$33:$A$776,$A149,СВЦЭМ!$B$33:$B$776,B$119)+'СЕТ СН'!$I$9+СВЦЭМ!$D$10+'СЕТ СН'!$I$6-'СЕТ СН'!$I$19</f>
        <v>1389.35721266</v>
      </c>
      <c r="C149" s="36">
        <f>SUMIFS(СВЦЭМ!$C$33:$C$776,СВЦЭМ!$A$33:$A$776,$A149,СВЦЭМ!$B$33:$B$776,C$119)+'СЕТ СН'!$I$9+СВЦЭМ!$D$10+'СЕТ СН'!$I$6-'СЕТ СН'!$I$19</f>
        <v>1411.3138848799999</v>
      </c>
      <c r="D149" s="36">
        <f>SUMIFS(СВЦЭМ!$C$33:$C$776,СВЦЭМ!$A$33:$A$776,$A149,СВЦЭМ!$B$33:$B$776,D$119)+'СЕТ СН'!$I$9+СВЦЭМ!$D$10+'СЕТ СН'!$I$6-'СЕТ СН'!$I$19</f>
        <v>1418.1791780799999</v>
      </c>
      <c r="E149" s="36">
        <f>SUMIFS(СВЦЭМ!$C$33:$C$776,СВЦЭМ!$A$33:$A$776,$A149,СВЦЭМ!$B$33:$B$776,E$119)+'СЕТ СН'!$I$9+СВЦЭМ!$D$10+'СЕТ СН'!$I$6-'СЕТ СН'!$I$19</f>
        <v>1420.4223667799999</v>
      </c>
      <c r="F149" s="36">
        <f>SUMIFS(СВЦЭМ!$C$33:$C$776,СВЦЭМ!$A$33:$A$776,$A149,СВЦЭМ!$B$33:$B$776,F$119)+'СЕТ СН'!$I$9+СВЦЭМ!$D$10+'СЕТ СН'!$I$6-'СЕТ СН'!$I$19</f>
        <v>1408.3547842200001</v>
      </c>
      <c r="G149" s="36">
        <f>SUMIFS(СВЦЭМ!$C$33:$C$776,СВЦЭМ!$A$33:$A$776,$A149,СВЦЭМ!$B$33:$B$776,G$119)+'СЕТ СН'!$I$9+СВЦЭМ!$D$10+'СЕТ СН'!$I$6-'СЕТ СН'!$I$19</f>
        <v>1395.9521094299998</v>
      </c>
      <c r="H149" s="36">
        <f>SUMIFS(СВЦЭМ!$C$33:$C$776,СВЦЭМ!$A$33:$A$776,$A149,СВЦЭМ!$B$33:$B$776,H$119)+'СЕТ СН'!$I$9+СВЦЭМ!$D$10+'СЕТ СН'!$I$6-'СЕТ СН'!$I$19</f>
        <v>1363.5888393999999</v>
      </c>
      <c r="I149" s="36">
        <f>SUMIFS(СВЦЭМ!$C$33:$C$776,СВЦЭМ!$A$33:$A$776,$A149,СВЦЭМ!$B$33:$B$776,I$119)+'СЕТ СН'!$I$9+СВЦЭМ!$D$10+'СЕТ СН'!$I$6-'СЕТ СН'!$I$19</f>
        <v>1334.5777456800001</v>
      </c>
      <c r="J149" s="36">
        <f>SUMIFS(СВЦЭМ!$C$33:$C$776,СВЦЭМ!$A$33:$A$776,$A149,СВЦЭМ!$B$33:$B$776,J$119)+'СЕТ СН'!$I$9+СВЦЭМ!$D$10+'СЕТ СН'!$I$6-'СЕТ СН'!$I$19</f>
        <v>1305.6458919199999</v>
      </c>
      <c r="K149" s="36">
        <f>SUMIFS(СВЦЭМ!$C$33:$C$776,СВЦЭМ!$A$33:$A$776,$A149,СВЦЭМ!$B$33:$B$776,K$119)+'СЕТ СН'!$I$9+СВЦЭМ!$D$10+'СЕТ СН'!$I$6-'СЕТ СН'!$I$19</f>
        <v>1286.95780418</v>
      </c>
      <c r="L149" s="36">
        <f>SUMIFS(СВЦЭМ!$C$33:$C$776,СВЦЭМ!$A$33:$A$776,$A149,СВЦЭМ!$B$33:$B$776,L$119)+'СЕТ СН'!$I$9+СВЦЭМ!$D$10+'СЕТ СН'!$I$6-'СЕТ СН'!$I$19</f>
        <v>1288.6122390999999</v>
      </c>
      <c r="M149" s="36">
        <f>SUMIFS(СВЦЭМ!$C$33:$C$776,СВЦЭМ!$A$33:$A$776,$A149,СВЦЭМ!$B$33:$B$776,M$119)+'СЕТ СН'!$I$9+СВЦЭМ!$D$10+'СЕТ СН'!$I$6-'СЕТ СН'!$I$19</f>
        <v>1301.49964866</v>
      </c>
      <c r="N149" s="36">
        <f>SUMIFS(СВЦЭМ!$C$33:$C$776,СВЦЭМ!$A$33:$A$776,$A149,СВЦЭМ!$B$33:$B$776,N$119)+'СЕТ СН'!$I$9+СВЦЭМ!$D$10+'СЕТ СН'!$I$6-'СЕТ СН'!$I$19</f>
        <v>1327.9433233700001</v>
      </c>
      <c r="O149" s="36">
        <f>SUMIFS(СВЦЭМ!$C$33:$C$776,СВЦЭМ!$A$33:$A$776,$A149,СВЦЭМ!$B$33:$B$776,O$119)+'СЕТ СН'!$I$9+СВЦЭМ!$D$10+'СЕТ СН'!$I$6-'СЕТ СН'!$I$19</f>
        <v>1344.56390532</v>
      </c>
      <c r="P149" s="36">
        <f>SUMIFS(СВЦЭМ!$C$33:$C$776,СВЦЭМ!$A$33:$A$776,$A149,СВЦЭМ!$B$33:$B$776,P$119)+'СЕТ СН'!$I$9+СВЦЭМ!$D$10+'СЕТ СН'!$I$6-'СЕТ СН'!$I$19</f>
        <v>1379.11892603</v>
      </c>
      <c r="Q149" s="36">
        <f>SUMIFS(СВЦЭМ!$C$33:$C$776,СВЦЭМ!$A$33:$A$776,$A149,СВЦЭМ!$B$33:$B$776,Q$119)+'СЕТ СН'!$I$9+СВЦЭМ!$D$10+'СЕТ СН'!$I$6-'СЕТ СН'!$I$19</f>
        <v>1397.0967288500001</v>
      </c>
      <c r="R149" s="36">
        <f>SUMIFS(СВЦЭМ!$C$33:$C$776,СВЦЭМ!$A$33:$A$776,$A149,СВЦЭМ!$B$33:$B$776,R$119)+'СЕТ СН'!$I$9+СВЦЭМ!$D$10+'СЕТ СН'!$I$6-'СЕТ СН'!$I$19</f>
        <v>1374.27810845</v>
      </c>
      <c r="S149" s="36">
        <f>SUMIFS(СВЦЭМ!$C$33:$C$776,СВЦЭМ!$A$33:$A$776,$A149,СВЦЭМ!$B$33:$B$776,S$119)+'СЕТ СН'!$I$9+СВЦЭМ!$D$10+'СЕТ СН'!$I$6-'СЕТ СН'!$I$19</f>
        <v>1328.7869418</v>
      </c>
      <c r="T149" s="36">
        <f>SUMIFS(СВЦЭМ!$C$33:$C$776,СВЦЭМ!$A$33:$A$776,$A149,СВЦЭМ!$B$33:$B$776,T$119)+'СЕТ СН'!$I$9+СВЦЭМ!$D$10+'СЕТ СН'!$I$6-'СЕТ СН'!$I$19</f>
        <v>1308.1951857499998</v>
      </c>
      <c r="U149" s="36">
        <f>SUMIFS(СВЦЭМ!$C$33:$C$776,СВЦЭМ!$A$33:$A$776,$A149,СВЦЭМ!$B$33:$B$776,U$119)+'СЕТ СН'!$I$9+СВЦЭМ!$D$10+'СЕТ СН'!$I$6-'СЕТ СН'!$I$19</f>
        <v>1317.2791301299999</v>
      </c>
      <c r="V149" s="36">
        <f>SUMIFS(СВЦЭМ!$C$33:$C$776,СВЦЭМ!$A$33:$A$776,$A149,СВЦЭМ!$B$33:$B$776,V$119)+'СЕТ СН'!$I$9+СВЦЭМ!$D$10+'СЕТ СН'!$I$6-'СЕТ СН'!$I$19</f>
        <v>1309.44911996</v>
      </c>
      <c r="W149" s="36">
        <f>SUMIFS(СВЦЭМ!$C$33:$C$776,СВЦЭМ!$A$33:$A$776,$A149,СВЦЭМ!$B$33:$B$776,W$119)+'СЕТ СН'!$I$9+СВЦЭМ!$D$10+'СЕТ СН'!$I$6-'СЕТ СН'!$I$19</f>
        <v>1316.8940668400001</v>
      </c>
      <c r="X149" s="36">
        <f>SUMIFS(СВЦЭМ!$C$33:$C$776,СВЦЭМ!$A$33:$A$776,$A149,СВЦЭМ!$B$33:$B$776,X$119)+'СЕТ СН'!$I$9+СВЦЭМ!$D$10+'СЕТ СН'!$I$6-'СЕТ СН'!$I$19</f>
        <v>1317.4881692499998</v>
      </c>
      <c r="Y149" s="36">
        <f>SUMIFS(СВЦЭМ!$C$33:$C$776,СВЦЭМ!$A$33:$A$776,$A149,СВЦЭМ!$B$33:$B$776,Y$119)+'СЕТ СН'!$I$9+СВЦЭМ!$D$10+'СЕТ СН'!$I$6-'СЕТ СН'!$I$19</f>
        <v>1319.4153966899999</v>
      </c>
    </row>
    <row r="150" spans="1:26" ht="15.5" x14ac:dyDescent="0.25">
      <c r="A150" s="35">
        <f t="shared" si="3"/>
        <v>43861</v>
      </c>
      <c r="B150" s="36">
        <f>SUMIFS(СВЦЭМ!$C$33:$C$776,СВЦЭМ!$A$33:$A$776,$A150,СВЦЭМ!$B$33:$B$776,B$119)+'СЕТ СН'!$I$9+СВЦЭМ!$D$10+'СЕТ СН'!$I$6-'СЕТ СН'!$I$19</f>
        <v>1353.64341526</v>
      </c>
      <c r="C150" s="36">
        <f>SUMIFS(СВЦЭМ!$C$33:$C$776,СВЦЭМ!$A$33:$A$776,$A150,СВЦЭМ!$B$33:$B$776,C$119)+'СЕТ СН'!$I$9+СВЦЭМ!$D$10+'СЕТ СН'!$I$6-'СЕТ СН'!$I$19</f>
        <v>1379.7112896200001</v>
      </c>
      <c r="D150" s="36">
        <f>SUMIFS(СВЦЭМ!$C$33:$C$776,СВЦЭМ!$A$33:$A$776,$A150,СВЦЭМ!$B$33:$B$776,D$119)+'СЕТ СН'!$I$9+СВЦЭМ!$D$10+'СЕТ СН'!$I$6-'СЕТ СН'!$I$19</f>
        <v>1394.6492858199999</v>
      </c>
      <c r="E150" s="36">
        <f>SUMIFS(СВЦЭМ!$C$33:$C$776,СВЦЭМ!$A$33:$A$776,$A150,СВЦЭМ!$B$33:$B$776,E$119)+'СЕТ СН'!$I$9+СВЦЭМ!$D$10+'СЕТ СН'!$I$6-'СЕТ СН'!$I$19</f>
        <v>1403.5974708700001</v>
      </c>
      <c r="F150" s="36">
        <f>SUMIFS(СВЦЭМ!$C$33:$C$776,СВЦЭМ!$A$33:$A$776,$A150,СВЦЭМ!$B$33:$B$776,F$119)+'СЕТ СН'!$I$9+СВЦЭМ!$D$10+'СЕТ СН'!$I$6-'СЕТ СН'!$I$19</f>
        <v>1387.2967666099998</v>
      </c>
      <c r="G150" s="36">
        <f>SUMIFS(СВЦЭМ!$C$33:$C$776,СВЦЭМ!$A$33:$A$776,$A150,СВЦЭМ!$B$33:$B$776,G$119)+'СЕТ СН'!$I$9+СВЦЭМ!$D$10+'СЕТ СН'!$I$6-'СЕТ СН'!$I$19</f>
        <v>1362.9456109100001</v>
      </c>
      <c r="H150" s="36">
        <f>SUMIFS(СВЦЭМ!$C$33:$C$776,СВЦЭМ!$A$33:$A$776,$A150,СВЦЭМ!$B$33:$B$776,H$119)+'СЕТ СН'!$I$9+СВЦЭМ!$D$10+'СЕТ СН'!$I$6-'СЕТ СН'!$I$19</f>
        <v>1340.9333546100002</v>
      </c>
      <c r="I150" s="36">
        <f>SUMIFS(СВЦЭМ!$C$33:$C$776,СВЦЭМ!$A$33:$A$776,$A150,СВЦЭМ!$B$33:$B$776,I$119)+'СЕТ СН'!$I$9+СВЦЭМ!$D$10+'СЕТ СН'!$I$6-'СЕТ СН'!$I$19</f>
        <v>1332.3848523900001</v>
      </c>
      <c r="J150" s="36">
        <f>SUMIFS(СВЦЭМ!$C$33:$C$776,СВЦЭМ!$A$33:$A$776,$A150,СВЦЭМ!$B$33:$B$776,J$119)+'СЕТ СН'!$I$9+СВЦЭМ!$D$10+'СЕТ СН'!$I$6-'СЕТ СН'!$I$19</f>
        <v>1309.5394399900001</v>
      </c>
      <c r="K150" s="36">
        <f>SUMIFS(СВЦЭМ!$C$33:$C$776,СВЦЭМ!$A$33:$A$776,$A150,СВЦЭМ!$B$33:$B$776,K$119)+'СЕТ СН'!$I$9+СВЦЭМ!$D$10+'СЕТ СН'!$I$6-'СЕТ СН'!$I$19</f>
        <v>1295.1133650699999</v>
      </c>
      <c r="L150" s="36">
        <f>SUMIFS(СВЦЭМ!$C$33:$C$776,СВЦЭМ!$A$33:$A$776,$A150,СВЦЭМ!$B$33:$B$776,L$119)+'СЕТ СН'!$I$9+СВЦЭМ!$D$10+'СЕТ СН'!$I$6-'СЕТ СН'!$I$19</f>
        <v>1296.83488893</v>
      </c>
      <c r="M150" s="36">
        <f>SUMIFS(СВЦЭМ!$C$33:$C$776,СВЦЭМ!$A$33:$A$776,$A150,СВЦЭМ!$B$33:$B$776,M$119)+'СЕТ СН'!$I$9+СВЦЭМ!$D$10+'СЕТ СН'!$I$6-'СЕТ СН'!$I$19</f>
        <v>1320.7543025499999</v>
      </c>
      <c r="N150" s="36">
        <f>SUMIFS(СВЦЭМ!$C$33:$C$776,СВЦЭМ!$A$33:$A$776,$A150,СВЦЭМ!$B$33:$B$776,N$119)+'СЕТ СН'!$I$9+СВЦЭМ!$D$10+'СЕТ СН'!$I$6-'СЕТ СН'!$I$19</f>
        <v>1347.51415535</v>
      </c>
      <c r="O150" s="36">
        <f>SUMIFS(СВЦЭМ!$C$33:$C$776,СВЦЭМ!$A$33:$A$776,$A150,СВЦЭМ!$B$33:$B$776,O$119)+'СЕТ СН'!$I$9+СВЦЭМ!$D$10+'СЕТ СН'!$I$6-'СЕТ СН'!$I$19</f>
        <v>1328.2017715100001</v>
      </c>
      <c r="P150" s="36">
        <f>SUMIFS(СВЦЭМ!$C$33:$C$776,СВЦЭМ!$A$33:$A$776,$A150,СВЦЭМ!$B$33:$B$776,P$119)+'СЕТ СН'!$I$9+СВЦЭМ!$D$10+'СЕТ СН'!$I$6-'СЕТ СН'!$I$19</f>
        <v>1341.55978684</v>
      </c>
      <c r="Q150" s="36">
        <f>SUMIFS(СВЦЭМ!$C$33:$C$776,СВЦЭМ!$A$33:$A$776,$A150,СВЦЭМ!$B$33:$B$776,Q$119)+'СЕТ СН'!$I$9+СВЦЭМ!$D$10+'СЕТ СН'!$I$6-'СЕТ СН'!$I$19</f>
        <v>1344.96028366</v>
      </c>
      <c r="R150" s="36">
        <f>SUMIFS(СВЦЭМ!$C$33:$C$776,СВЦЭМ!$A$33:$A$776,$A150,СВЦЭМ!$B$33:$B$776,R$119)+'СЕТ СН'!$I$9+СВЦЭМ!$D$10+'СЕТ СН'!$I$6-'СЕТ СН'!$I$19</f>
        <v>1339.3647561600001</v>
      </c>
      <c r="S150" s="36">
        <f>SUMIFS(СВЦЭМ!$C$33:$C$776,СВЦЭМ!$A$33:$A$776,$A150,СВЦЭМ!$B$33:$B$776,S$119)+'СЕТ СН'!$I$9+СВЦЭМ!$D$10+'СЕТ СН'!$I$6-'СЕТ СН'!$I$19</f>
        <v>1328.76257029</v>
      </c>
      <c r="T150" s="36">
        <f>SUMIFS(СВЦЭМ!$C$33:$C$776,СВЦЭМ!$A$33:$A$776,$A150,СВЦЭМ!$B$33:$B$776,T$119)+'СЕТ СН'!$I$9+СВЦЭМ!$D$10+'СЕТ СН'!$I$6-'СЕТ СН'!$I$19</f>
        <v>1309.0198506199999</v>
      </c>
      <c r="U150" s="36">
        <f>SUMIFS(СВЦЭМ!$C$33:$C$776,СВЦЭМ!$A$33:$A$776,$A150,СВЦЭМ!$B$33:$B$776,U$119)+'СЕТ СН'!$I$9+СВЦЭМ!$D$10+'СЕТ СН'!$I$6-'СЕТ СН'!$I$19</f>
        <v>1309.2782286699999</v>
      </c>
      <c r="V150" s="36">
        <f>SUMIFS(СВЦЭМ!$C$33:$C$776,СВЦЭМ!$A$33:$A$776,$A150,СВЦЭМ!$B$33:$B$776,V$119)+'СЕТ СН'!$I$9+СВЦЭМ!$D$10+'СЕТ СН'!$I$6-'СЕТ СН'!$I$19</f>
        <v>1315.64307553</v>
      </c>
      <c r="W150" s="36">
        <f>SUMIFS(СВЦЭМ!$C$33:$C$776,СВЦЭМ!$A$33:$A$776,$A150,СВЦЭМ!$B$33:$B$776,W$119)+'СЕТ СН'!$I$9+СВЦЭМ!$D$10+'СЕТ СН'!$I$6-'СЕТ СН'!$I$19</f>
        <v>1325.92915679</v>
      </c>
      <c r="X150" s="36">
        <f>SUMIFS(СВЦЭМ!$C$33:$C$776,СВЦЭМ!$A$33:$A$776,$A150,СВЦЭМ!$B$33:$B$776,X$119)+'СЕТ СН'!$I$9+СВЦЭМ!$D$10+'СЕТ СН'!$I$6-'СЕТ СН'!$I$19</f>
        <v>1327.3487169800001</v>
      </c>
      <c r="Y150" s="36">
        <f>SUMIFS(СВЦЭМ!$C$33:$C$776,СВЦЭМ!$A$33:$A$776,$A150,СВЦЭМ!$B$33:$B$776,Y$119)+'СЕТ СН'!$I$9+СВЦЭМ!$D$10+'СЕТ СН'!$I$6-'СЕТ СН'!$I$19</f>
        <v>1338.9928696699999</v>
      </c>
    </row>
    <row r="151" spans="1:26" ht="15.5" x14ac:dyDescent="0.25">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5" x14ac:dyDescent="0.25">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5" x14ac:dyDescent="0.25">
      <c r="A153" s="134" t="s">
        <v>74</v>
      </c>
      <c r="B153" s="134"/>
      <c r="C153" s="134"/>
      <c r="D153" s="134"/>
      <c r="E153" s="134"/>
      <c r="F153" s="134"/>
      <c r="G153" s="134"/>
      <c r="H153" s="134"/>
      <c r="I153" s="134"/>
      <c r="J153" s="134"/>
      <c r="K153" s="134"/>
      <c r="L153" s="134"/>
      <c r="M153" s="134"/>
      <c r="N153" s="135" t="s">
        <v>29</v>
      </c>
      <c r="O153" s="135"/>
      <c r="P153" s="135"/>
      <c r="Q153" s="135"/>
      <c r="R153" s="135"/>
      <c r="S153" s="135"/>
      <c r="T153" s="135"/>
      <c r="U153" s="135"/>
      <c r="V153" s="39"/>
      <c r="W153" s="39"/>
      <c r="X153" s="39"/>
      <c r="Y153" s="39"/>
      <c r="Z153" s="39"/>
    </row>
    <row r="154" spans="1:26" ht="15.5" x14ac:dyDescent="0.35">
      <c r="A154" s="134"/>
      <c r="B154" s="134"/>
      <c r="C154" s="134"/>
      <c r="D154" s="134"/>
      <c r="E154" s="134"/>
      <c r="F154" s="134"/>
      <c r="G154" s="134"/>
      <c r="H154" s="134"/>
      <c r="I154" s="134"/>
      <c r="J154" s="134"/>
      <c r="K154" s="134"/>
      <c r="L154" s="134"/>
      <c r="M154" s="134"/>
      <c r="N154" s="136" t="s">
        <v>0</v>
      </c>
      <c r="O154" s="136"/>
      <c r="P154" s="136" t="s">
        <v>1</v>
      </c>
      <c r="Q154" s="136"/>
      <c r="R154" s="136" t="s">
        <v>2</v>
      </c>
      <c r="S154" s="136"/>
      <c r="T154" s="136" t="s">
        <v>3</v>
      </c>
      <c r="U154" s="136"/>
      <c r="V154" s="32"/>
      <c r="W154" s="32"/>
      <c r="X154" s="32"/>
      <c r="Y154" s="32"/>
    </row>
    <row r="155" spans="1:26" ht="15.5" x14ac:dyDescent="0.25">
      <c r="A155" s="134"/>
      <c r="B155" s="134"/>
      <c r="C155" s="134"/>
      <c r="D155" s="134"/>
      <c r="E155" s="134"/>
      <c r="F155" s="134"/>
      <c r="G155" s="134"/>
      <c r="H155" s="134"/>
      <c r="I155" s="134"/>
      <c r="J155" s="134"/>
      <c r="K155" s="134"/>
      <c r="L155" s="134"/>
      <c r="M155" s="134"/>
      <c r="N155" s="137">
        <f>СВЦЭМ!$D$12+'СЕТ СН'!$F$10-'СЕТ СН'!$F$20</f>
        <v>649400.34136546182</v>
      </c>
      <c r="O155" s="138"/>
      <c r="P155" s="137">
        <f>СВЦЭМ!$D$12+'СЕТ СН'!$F$10-'СЕТ СН'!$G$20</f>
        <v>649400.34136546182</v>
      </c>
      <c r="Q155" s="138"/>
      <c r="R155" s="137">
        <f>СВЦЭМ!$D$12+'СЕТ СН'!$F$10-'СЕТ СН'!$H$20</f>
        <v>649400.34136546182</v>
      </c>
      <c r="S155" s="138"/>
      <c r="T155" s="137">
        <f>СВЦЭМ!$D$12+'СЕТ СН'!$F$10-'СЕТ СН'!$I$20</f>
        <v>649400.34136546182</v>
      </c>
      <c r="U155" s="138"/>
      <c r="V155" s="40"/>
      <c r="W155" s="40"/>
      <c r="X155" s="40"/>
      <c r="Y155" s="40"/>
    </row>
    <row r="156" spans="1:26" x14ac:dyDescent="0.35">
      <c r="A156" s="140"/>
      <c r="B156" s="140"/>
      <c r="C156" s="140"/>
      <c r="D156" s="140"/>
      <c r="E156" s="140"/>
      <c r="F156" s="141"/>
      <c r="G156" s="141"/>
      <c r="H156" s="141"/>
      <c r="I156" s="141"/>
      <c r="J156" s="141"/>
      <c r="K156" s="141"/>
      <c r="L156" s="141"/>
      <c r="M156" s="141"/>
    </row>
    <row r="157" spans="1:26" ht="15.5" x14ac:dyDescent="0.35">
      <c r="A157" s="143" t="s">
        <v>75</v>
      </c>
      <c r="B157" s="144"/>
      <c r="C157" s="144"/>
      <c r="D157" s="144"/>
      <c r="E157" s="144"/>
      <c r="F157" s="144"/>
      <c r="G157" s="144"/>
      <c r="H157" s="144"/>
      <c r="I157" s="144"/>
      <c r="J157" s="144"/>
      <c r="K157" s="144"/>
      <c r="L157" s="144"/>
      <c r="M157" s="145"/>
      <c r="N157" s="135" t="s">
        <v>29</v>
      </c>
      <c r="O157" s="135"/>
      <c r="P157" s="135"/>
      <c r="Q157" s="135"/>
      <c r="R157" s="135"/>
      <c r="S157" s="135"/>
      <c r="T157" s="135"/>
      <c r="U157" s="135"/>
    </row>
    <row r="158" spans="1:26" ht="15.5" x14ac:dyDescent="0.35">
      <c r="A158" s="146"/>
      <c r="B158" s="147"/>
      <c r="C158" s="147"/>
      <c r="D158" s="147"/>
      <c r="E158" s="147"/>
      <c r="F158" s="147"/>
      <c r="G158" s="147"/>
      <c r="H158" s="147"/>
      <c r="I158" s="147"/>
      <c r="J158" s="147"/>
      <c r="K158" s="147"/>
      <c r="L158" s="147"/>
      <c r="M158" s="148"/>
      <c r="N158" s="136" t="s">
        <v>0</v>
      </c>
      <c r="O158" s="136"/>
      <c r="P158" s="136" t="s">
        <v>1</v>
      </c>
      <c r="Q158" s="136"/>
      <c r="R158" s="136" t="s">
        <v>2</v>
      </c>
      <c r="S158" s="136"/>
      <c r="T158" s="136" t="s">
        <v>3</v>
      </c>
      <c r="U158" s="136"/>
    </row>
    <row r="159" spans="1:26" ht="15.5" x14ac:dyDescent="0.35">
      <c r="A159" s="149"/>
      <c r="B159" s="150"/>
      <c r="C159" s="150"/>
      <c r="D159" s="150"/>
      <c r="E159" s="150"/>
      <c r="F159" s="150"/>
      <c r="G159" s="150"/>
      <c r="H159" s="150"/>
      <c r="I159" s="150"/>
      <c r="J159" s="150"/>
      <c r="K159" s="150"/>
      <c r="L159" s="150"/>
      <c r="M159" s="151"/>
      <c r="N159" s="142">
        <f>'СЕТ СН'!$F$7</f>
        <v>925020.73</v>
      </c>
      <c r="O159" s="142"/>
      <c r="P159" s="142">
        <f>'СЕТ СН'!$G$7</f>
        <v>1394717.48</v>
      </c>
      <c r="Q159" s="142"/>
      <c r="R159" s="142">
        <f>'СЕТ СН'!$H$7</f>
        <v>1143747.22</v>
      </c>
      <c r="S159" s="142"/>
      <c r="T159" s="142">
        <f>'СЕТ СН'!$I$7</f>
        <v>862512.83</v>
      </c>
      <c r="U159" s="142"/>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3" zoomScale="70" zoomScaleNormal="70" zoomScaleSheetLayoutView="80" workbookViewId="0">
      <selection activeCell="A3" sqref="A3:Y3"/>
    </sheetView>
  </sheetViews>
  <sheetFormatPr defaultColWidth="10.5" defaultRowHeight="14" x14ac:dyDescent="0.3"/>
  <cols>
    <col min="1" max="25" width="10.5" style="49"/>
    <col min="26" max="16384" width="10.5" style="42"/>
  </cols>
  <sheetData>
    <row r="1" spans="1:27" ht="33.75" customHeight="1" x14ac:dyDescent="0.3">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2020 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3">
      <c r="A2" s="43"/>
      <c r="B2" s="43"/>
      <c r="C2" s="43"/>
      <c r="D2" s="43"/>
      <c r="E2" s="43"/>
      <c r="F2" s="43"/>
      <c r="G2" s="43"/>
      <c r="H2" s="43"/>
      <c r="I2" s="43"/>
      <c r="J2" s="43"/>
      <c r="K2" s="43"/>
      <c r="L2" s="43"/>
      <c r="M2" s="43"/>
      <c r="N2" s="43"/>
      <c r="O2" s="43"/>
      <c r="P2" s="43"/>
      <c r="Q2" s="43"/>
      <c r="R2" s="43"/>
      <c r="S2" s="43"/>
      <c r="T2" s="43"/>
      <c r="U2" s="43"/>
      <c r="V2" s="43"/>
      <c r="W2" s="43"/>
      <c r="X2" s="43"/>
      <c r="Y2" s="43"/>
    </row>
    <row r="3" spans="1:27" ht="15" x14ac:dyDescent="0.3">
      <c r="A3" s="122" t="s">
        <v>40</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2.25" customHeight="1" x14ac:dyDescent="0.3">
      <c r="A4" s="122" t="s">
        <v>10</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5" x14ac:dyDescent="0.35">
      <c r="A5" s="32"/>
      <c r="B5" s="32"/>
      <c r="C5" s="32"/>
      <c r="D5" s="32"/>
      <c r="E5" s="32"/>
      <c r="F5" s="32"/>
      <c r="G5" s="32"/>
      <c r="H5" s="32"/>
      <c r="I5" s="32"/>
      <c r="J5" s="32"/>
      <c r="K5" s="32"/>
      <c r="L5" s="32"/>
      <c r="M5" s="32"/>
      <c r="N5" s="32"/>
      <c r="O5" s="32"/>
      <c r="P5" s="32"/>
      <c r="Q5" s="32"/>
      <c r="R5" s="32"/>
      <c r="S5" s="32"/>
      <c r="T5" s="32"/>
      <c r="U5" s="32"/>
      <c r="V5" s="32"/>
      <c r="W5" s="32"/>
      <c r="X5" s="32"/>
      <c r="Y5" s="32"/>
    </row>
    <row r="6" spans="1:27" ht="15.5" x14ac:dyDescent="0.35">
      <c r="A6" s="32"/>
      <c r="B6" s="32"/>
      <c r="C6" s="32"/>
      <c r="D6" s="32"/>
      <c r="E6" s="32"/>
      <c r="F6" s="32"/>
      <c r="G6" s="32"/>
      <c r="H6" s="32"/>
      <c r="I6" s="32"/>
      <c r="J6" s="32"/>
      <c r="K6" s="32"/>
      <c r="L6" s="32"/>
      <c r="M6" s="32"/>
      <c r="N6" s="32"/>
      <c r="O6" s="32"/>
      <c r="P6" s="32"/>
      <c r="Q6" s="32"/>
      <c r="R6" s="32"/>
      <c r="S6" s="32"/>
      <c r="T6" s="32"/>
      <c r="U6" s="32"/>
      <c r="V6" s="32"/>
      <c r="W6" s="32"/>
      <c r="X6" s="32"/>
      <c r="Y6" s="32"/>
    </row>
    <row r="7" spans="1:27" ht="15.5" x14ac:dyDescent="0.3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5" x14ac:dyDescent="0.3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3">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3">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3">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3">
      <c r="A12" s="35" t="str">
        <f>СВЦЭМ!$A$34</f>
        <v>01.01.2020</v>
      </c>
      <c r="B12" s="36">
        <f>SUMIFS(СВЦЭМ!$D$33:$D$776,СВЦЭМ!$A$33:$A$776,$A12,СВЦЭМ!$B$33:$B$776,B$11)+'СЕТ СН'!$F$11+СВЦЭМ!$D$10+'СЕТ СН'!$F$5-'СЕТ СН'!$F$21</f>
        <v>2289.18336155</v>
      </c>
      <c r="C12" s="36">
        <f>SUMIFS(СВЦЭМ!$D$33:$D$776,СВЦЭМ!$A$33:$A$776,$A12,СВЦЭМ!$B$33:$B$776,C$11)+'СЕТ СН'!$F$11+СВЦЭМ!$D$10+'СЕТ СН'!$F$5-'СЕТ СН'!$F$21</f>
        <v>2264.7478118999998</v>
      </c>
      <c r="D12" s="36">
        <f>SUMIFS(СВЦЭМ!$D$33:$D$776,СВЦЭМ!$A$33:$A$776,$A12,СВЦЭМ!$B$33:$B$776,D$11)+'СЕТ СН'!$F$11+СВЦЭМ!$D$10+'СЕТ СН'!$F$5-'СЕТ СН'!$F$21</f>
        <v>2280.4452046599999</v>
      </c>
      <c r="E12" s="36">
        <f>SUMIFS(СВЦЭМ!$D$33:$D$776,СВЦЭМ!$A$33:$A$776,$A12,СВЦЭМ!$B$33:$B$776,E$11)+'СЕТ СН'!$F$11+СВЦЭМ!$D$10+'СЕТ СН'!$F$5-'СЕТ СН'!$F$21</f>
        <v>2317.5602950900002</v>
      </c>
      <c r="F12" s="36">
        <f>SUMIFS(СВЦЭМ!$D$33:$D$776,СВЦЭМ!$A$33:$A$776,$A12,СВЦЭМ!$B$33:$B$776,F$11)+'СЕТ СН'!$F$11+СВЦЭМ!$D$10+'СЕТ СН'!$F$5-'СЕТ СН'!$F$21</f>
        <v>2332.2435425599997</v>
      </c>
      <c r="G12" s="36">
        <f>SUMIFS(СВЦЭМ!$D$33:$D$776,СВЦЭМ!$A$33:$A$776,$A12,СВЦЭМ!$B$33:$B$776,G$11)+'СЕТ СН'!$F$11+СВЦЭМ!$D$10+'СЕТ СН'!$F$5-'СЕТ СН'!$F$21</f>
        <v>2333.4804041299999</v>
      </c>
      <c r="H12" s="36">
        <f>SUMIFS(СВЦЭМ!$D$33:$D$776,СВЦЭМ!$A$33:$A$776,$A12,СВЦЭМ!$B$33:$B$776,H$11)+'СЕТ СН'!$F$11+СВЦЭМ!$D$10+'СЕТ СН'!$F$5-'СЕТ СН'!$F$21</f>
        <v>2331.4968167699999</v>
      </c>
      <c r="I12" s="36">
        <f>SUMIFS(СВЦЭМ!$D$33:$D$776,СВЦЭМ!$A$33:$A$776,$A12,СВЦЭМ!$B$33:$B$776,I$11)+'СЕТ СН'!$F$11+СВЦЭМ!$D$10+'СЕТ СН'!$F$5-'СЕТ СН'!$F$21</f>
        <v>2334.73084363</v>
      </c>
      <c r="J12" s="36">
        <f>SUMIFS(СВЦЭМ!$D$33:$D$776,СВЦЭМ!$A$33:$A$776,$A12,СВЦЭМ!$B$33:$B$776,J$11)+'СЕТ СН'!$F$11+СВЦЭМ!$D$10+'СЕТ СН'!$F$5-'СЕТ СН'!$F$21</f>
        <v>2338.4901612200001</v>
      </c>
      <c r="K12" s="36">
        <f>SUMIFS(СВЦЭМ!$D$33:$D$776,СВЦЭМ!$A$33:$A$776,$A12,СВЦЭМ!$B$33:$B$776,K$11)+'СЕТ СН'!$F$11+СВЦЭМ!$D$10+'СЕТ СН'!$F$5-'СЕТ СН'!$F$21</f>
        <v>2321.9831486900002</v>
      </c>
      <c r="L12" s="36">
        <f>SUMIFS(СВЦЭМ!$D$33:$D$776,СВЦЭМ!$A$33:$A$776,$A12,СВЦЭМ!$B$33:$B$776,L$11)+'СЕТ СН'!$F$11+СВЦЭМ!$D$10+'СЕТ СН'!$F$5-'СЕТ СН'!$F$21</f>
        <v>2302.73497361</v>
      </c>
      <c r="M12" s="36">
        <f>SUMIFS(СВЦЭМ!$D$33:$D$776,СВЦЭМ!$A$33:$A$776,$A12,СВЦЭМ!$B$33:$B$776,M$11)+'СЕТ СН'!$F$11+СВЦЭМ!$D$10+'СЕТ СН'!$F$5-'СЕТ СН'!$F$21</f>
        <v>2290.0398835599999</v>
      </c>
      <c r="N12" s="36">
        <f>SUMIFS(СВЦЭМ!$D$33:$D$776,СВЦЭМ!$A$33:$A$776,$A12,СВЦЭМ!$B$33:$B$776,N$11)+'СЕТ СН'!$F$11+СВЦЭМ!$D$10+'СЕТ СН'!$F$5-'СЕТ СН'!$F$21</f>
        <v>2286.4363280500002</v>
      </c>
      <c r="O12" s="36">
        <f>SUMIFS(СВЦЭМ!$D$33:$D$776,СВЦЭМ!$A$33:$A$776,$A12,СВЦЭМ!$B$33:$B$776,O$11)+'СЕТ СН'!$F$11+СВЦЭМ!$D$10+'СЕТ СН'!$F$5-'СЕТ СН'!$F$21</f>
        <v>2305.0611690599999</v>
      </c>
      <c r="P12" s="36">
        <f>SUMIFS(СВЦЭМ!$D$33:$D$776,СВЦЭМ!$A$33:$A$776,$A12,СВЦЭМ!$B$33:$B$776,P$11)+'СЕТ СН'!$F$11+СВЦЭМ!$D$10+'СЕТ СН'!$F$5-'СЕТ СН'!$F$21</f>
        <v>2311.7904158900001</v>
      </c>
      <c r="Q12" s="36">
        <f>SUMIFS(СВЦЭМ!$D$33:$D$776,СВЦЭМ!$A$33:$A$776,$A12,СВЦЭМ!$B$33:$B$776,Q$11)+'СЕТ СН'!$F$11+СВЦЭМ!$D$10+'СЕТ СН'!$F$5-'СЕТ СН'!$F$21</f>
        <v>2321.4201790500001</v>
      </c>
      <c r="R12" s="36">
        <f>SUMIFS(СВЦЭМ!$D$33:$D$776,СВЦЭМ!$A$33:$A$776,$A12,СВЦЭМ!$B$33:$B$776,R$11)+'СЕТ СН'!$F$11+СВЦЭМ!$D$10+'СЕТ СН'!$F$5-'СЕТ СН'!$F$21</f>
        <v>2324.82733822</v>
      </c>
      <c r="S12" s="36">
        <f>SUMIFS(СВЦЭМ!$D$33:$D$776,СВЦЭМ!$A$33:$A$776,$A12,СВЦЭМ!$B$33:$B$776,S$11)+'СЕТ СН'!$F$11+СВЦЭМ!$D$10+'СЕТ СН'!$F$5-'СЕТ СН'!$F$21</f>
        <v>2323.8516911799998</v>
      </c>
      <c r="T12" s="36">
        <f>SUMIFS(СВЦЭМ!$D$33:$D$776,СВЦЭМ!$A$33:$A$776,$A12,СВЦЭМ!$B$33:$B$776,T$11)+'СЕТ СН'!$F$11+СВЦЭМ!$D$10+'СЕТ СН'!$F$5-'СЕТ СН'!$F$21</f>
        <v>2274.8770786</v>
      </c>
      <c r="U12" s="36">
        <f>SUMIFS(СВЦЭМ!$D$33:$D$776,СВЦЭМ!$A$33:$A$776,$A12,СВЦЭМ!$B$33:$B$776,U$11)+'СЕТ СН'!$F$11+СВЦЭМ!$D$10+'СЕТ СН'!$F$5-'СЕТ СН'!$F$21</f>
        <v>2270.7189081900001</v>
      </c>
      <c r="V12" s="36">
        <f>SUMIFS(СВЦЭМ!$D$33:$D$776,СВЦЭМ!$A$33:$A$776,$A12,СВЦЭМ!$B$33:$B$776,V$11)+'СЕТ СН'!$F$11+СВЦЭМ!$D$10+'СЕТ СН'!$F$5-'СЕТ СН'!$F$21</f>
        <v>2292.8930542899998</v>
      </c>
      <c r="W12" s="36">
        <f>SUMIFS(СВЦЭМ!$D$33:$D$776,СВЦЭМ!$A$33:$A$776,$A12,СВЦЭМ!$B$33:$B$776,W$11)+'СЕТ СН'!$F$11+СВЦЭМ!$D$10+'СЕТ СН'!$F$5-'СЕТ СН'!$F$21</f>
        <v>2293.2260865799999</v>
      </c>
      <c r="X12" s="36">
        <f>SUMIFS(СВЦЭМ!$D$33:$D$776,СВЦЭМ!$A$33:$A$776,$A12,СВЦЭМ!$B$33:$B$776,X$11)+'СЕТ СН'!$F$11+СВЦЭМ!$D$10+'СЕТ СН'!$F$5-'СЕТ СН'!$F$21</f>
        <v>2283.4688153100001</v>
      </c>
      <c r="Y12" s="36">
        <f>SUMIFS(СВЦЭМ!$D$33:$D$776,СВЦЭМ!$A$33:$A$776,$A12,СВЦЭМ!$B$33:$B$776,Y$11)+'СЕТ СН'!$F$11+СВЦЭМ!$D$10+'СЕТ СН'!$F$5-'СЕТ СН'!$F$21</f>
        <v>2291.0958219099998</v>
      </c>
      <c r="AA12" s="45"/>
    </row>
    <row r="13" spans="1:27" ht="15.5" x14ac:dyDescent="0.3">
      <c r="A13" s="35">
        <f>A12+1</f>
        <v>43832</v>
      </c>
      <c r="B13" s="36">
        <f>SUMIFS(СВЦЭМ!$D$33:$D$776,СВЦЭМ!$A$33:$A$776,$A13,СВЦЭМ!$B$33:$B$776,B$11)+'СЕТ СН'!$F$11+СВЦЭМ!$D$10+'СЕТ СН'!$F$5-'СЕТ СН'!$F$21</f>
        <v>2353.0432653500002</v>
      </c>
      <c r="C13" s="36">
        <f>SUMIFS(СВЦЭМ!$D$33:$D$776,СВЦЭМ!$A$33:$A$776,$A13,СВЦЭМ!$B$33:$B$776,C$11)+'СЕТ СН'!$F$11+СВЦЭМ!$D$10+'СЕТ СН'!$F$5-'СЕТ СН'!$F$21</f>
        <v>2351.38912007</v>
      </c>
      <c r="D13" s="36">
        <f>SUMIFS(СВЦЭМ!$D$33:$D$776,СВЦЭМ!$A$33:$A$776,$A13,СВЦЭМ!$B$33:$B$776,D$11)+'СЕТ СН'!$F$11+СВЦЭМ!$D$10+'СЕТ СН'!$F$5-'СЕТ СН'!$F$21</f>
        <v>2365.9418347000001</v>
      </c>
      <c r="E13" s="36">
        <f>SUMIFS(СВЦЭМ!$D$33:$D$776,СВЦЭМ!$A$33:$A$776,$A13,СВЦЭМ!$B$33:$B$776,E$11)+'СЕТ СН'!$F$11+СВЦЭМ!$D$10+'СЕТ СН'!$F$5-'СЕТ СН'!$F$21</f>
        <v>2391.6969460299997</v>
      </c>
      <c r="F13" s="36">
        <f>SUMIFS(СВЦЭМ!$D$33:$D$776,СВЦЭМ!$A$33:$A$776,$A13,СВЦЭМ!$B$33:$B$776,F$11)+'СЕТ СН'!$F$11+СВЦЭМ!$D$10+'СЕТ СН'!$F$5-'СЕТ СН'!$F$21</f>
        <v>2394.5788989100001</v>
      </c>
      <c r="G13" s="36">
        <f>SUMIFS(СВЦЭМ!$D$33:$D$776,СВЦЭМ!$A$33:$A$776,$A13,СВЦЭМ!$B$33:$B$776,G$11)+'СЕТ СН'!$F$11+СВЦЭМ!$D$10+'СЕТ СН'!$F$5-'СЕТ СН'!$F$21</f>
        <v>2393.4732754799998</v>
      </c>
      <c r="H13" s="36">
        <f>SUMIFS(СВЦЭМ!$D$33:$D$776,СВЦЭМ!$A$33:$A$776,$A13,СВЦЭМ!$B$33:$B$776,H$11)+'СЕТ СН'!$F$11+СВЦЭМ!$D$10+'СЕТ СН'!$F$5-'СЕТ СН'!$F$21</f>
        <v>2387.36277548</v>
      </c>
      <c r="I13" s="36">
        <f>SUMIFS(СВЦЭМ!$D$33:$D$776,СВЦЭМ!$A$33:$A$776,$A13,СВЦЭМ!$B$33:$B$776,I$11)+'СЕТ СН'!$F$11+СВЦЭМ!$D$10+'СЕТ СН'!$F$5-'СЕТ СН'!$F$21</f>
        <v>2377.3843024899998</v>
      </c>
      <c r="J13" s="36">
        <f>SUMIFS(СВЦЭМ!$D$33:$D$776,СВЦЭМ!$A$33:$A$776,$A13,СВЦЭМ!$B$33:$B$776,J$11)+'СЕТ СН'!$F$11+СВЦЭМ!$D$10+'СЕТ СН'!$F$5-'СЕТ СН'!$F$21</f>
        <v>2359.7441655600001</v>
      </c>
      <c r="K13" s="36">
        <f>SUMIFS(СВЦЭМ!$D$33:$D$776,СВЦЭМ!$A$33:$A$776,$A13,СВЦЭМ!$B$33:$B$776,K$11)+'СЕТ СН'!$F$11+СВЦЭМ!$D$10+'СЕТ СН'!$F$5-'СЕТ СН'!$F$21</f>
        <v>2342.0791968599997</v>
      </c>
      <c r="L13" s="36">
        <f>SUMIFS(СВЦЭМ!$D$33:$D$776,СВЦЭМ!$A$33:$A$776,$A13,СВЦЭМ!$B$33:$B$776,L$11)+'СЕТ СН'!$F$11+СВЦЭМ!$D$10+'СЕТ СН'!$F$5-'СЕТ СН'!$F$21</f>
        <v>2330.87091801</v>
      </c>
      <c r="M13" s="36">
        <f>SUMIFS(СВЦЭМ!$D$33:$D$776,СВЦЭМ!$A$33:$A$776,$A13,СВЦЭМ!$B$33:$B$776,M$11)+'СЕТ СН'!$F$11+СВЦЭМ!$D$10+'СЕТ СН'!$F$5-'СЕТ СН'!$F$21</f>
        <v>2321.10220553</v>
      </c>
      <c r="N13" s="36">
        <f>SUMIFS(СВЦЭМ!$D$33:$D$776,СВЦЭМ!$A$33:$A$776,$A13,СВЦЭМ!$B$33:$B$776,N$11)+'СЕТ СН'!$F$11+СВЦЭМ!$D$10+'СЕТ СН'!$F$5-'СЕТ СН'!$F$21</f>
        <v>2335.4742039399998</v>
      </c>
      <c r="O13" s="36">
        <f>SUMIFS(СВЦЭМ!$D$33:$D$776,СВЦЭМ!$A$33:$A$776,$A13,СВЦЭМ!$B$33:$B$776,O$11)+'СЕТ СН'!$F$11+СВЦЭМ!$D$10+'СЕТ СН'!$F$5-'СЕТ СН'!$F$21</f>
        <v>2349.2389494600002</v>
      </c>
      <c r="P13" s="36">
        <f>SUMIFS(СВЦЭМ!$D$33:$D$776,СВЦЭМ!$A$33:$A$776,$A13,СВЦЭМ!$B$33:$B$776,P$11)+'СЕТ СН'!$F$11+СВЦЭМ!$D$10+'СЕТ СН'!$F$5-'СЕТ СН'!$F$21</f>
        <v>2354.7396141600002</v>
      </c>
      <c r="Q13" s="36">
        <f>SUMIFS(СВЦЭМ!$D$33:$D$776,СВЦЭМ!$A$33:$A$776,$A13,СВЦЭМ!$B$33:$B$776,Q$11)+'СЕТ СН'!$F$11+СВЦЭМ!$D$10+'СЕТ СН'!$F$5-'СЕТ СН'!$F$21</f>
        <v>2365.6059098999999</v>
      </c>
      <c r="R13" s="36">
        <f>SUMIFS(СВЦЭМ!$D$33:$D$776,СВЦЭМ!$A$33:$A$776,$A13,СВЦЭМ!$B$33:$B$776,R$11)+'СЕТ СН'!$F$11+СВЦЭМ!$D$10+'СЕТ СН'!$F$5-'СЕТ СН'!$F$21</f>
        <v>2360.91100753</v>
      </c>
      <c r="S13" s="36">
        <f>SUMIFS(СВЦЭМ!$D$33:$D$776,СВЦЭМ!$A$33:$A$776,$A13,СВЦЭМ!$B$33:$B$776,S$11)+'СЕТ СН'!$F$11+СВЦЭМ!$D$10+'СЕТ СН'!$F$5-'СЕТ СН'!$F$21</f>
        <v>2338.5617792100002</v>
      </c>
      <c r="T13" s="36">
        <f>SUMIFS(СВЦЭМ!$D$33:$D$776,СВЦЭМ!$A$33:$A$776,$A13,СВЦЭМ!$B$33:$B$776,T$11)+'СЕТ СН'!$F$11+СВЦЭМ!$D$10+'СЕТ СН'!$F$5-'СЕТ СН'!$F$21</f>
        <v>2303.7728180599997</v>
      </c>
      <c r="U13" s="36">
        <f>SUMIFS(СВЦЭМ!$D$33:$D$776,СВЦЭМ!$A$33:$A$776,$A13,СВЦЭМ!$B$33:$B$776,U$11)+'СЕТ СН'!$F$11+СВЦЭМ!$D$10+'СЕТ СН'!$F$5-'СЕТ СН'!$F$21</f>
        <v>2302.14836324</v>
      </c>
      <c r="V13" s="36">
        <f>SUMIFS(СВЦЭМ!$D$33:$D$776,СВЦЭМ!$A$33:$A$776,$A13,СВЦЭМ!$B$33:$B$776,V$11)+'СЕТ СН'!$F$11+СВЦЭМ!$D$10+'СЕТ СН'!$F$5-'СЕТ СН'!$F$21</f>
        <v>2330.23621435</v>
      </c>
      <c r="W13" s="36">
        <f>SUMIFS(СВЦЭМ!$D$33:$D$776,СВЦЭМ!$A$33:$A$776,$A13,СВЦЭМ!$B$33:$B$776,W$11)+'СЕТ СН'!$F$11+СВЦЭМ!$D$10+'СЕТ СН'!$F$5-'СЕТ СН'!$F$21</f>
        <v>2341.1446632799998</v>
      </c>
      <c r="X13" s="36">
        <f>SUMIFS(СВЦЭМ!$D$33:$D$776,СВЦЭМ!$A$33:$A$776,$A13,СВЦЭМ!$B$33:$B$776,X$11)+'СЕТ СН'!$F$11+СВЦЭМ!$D$10+'СЕТ СН'!$F$5-'СЕТ СН'!$F$21</f>
        <v>2339.7630158800002</v>
      </c>
      <c r="Y13" s="36">
        <f>SUMIFS(СВЦЭМ!$D$33:$D$776,СВЦЭМ!$A$33:$A$776,$A13,СВЦЭМ!$B$33:$B$776,Y$11)+'СЕТ СН'!$F$11+СВЦЭМ!$D$10+'СЕТ СН'!$F$5-'СЕТ СН'!$F$21</f>
        <v>2346.4128693100001</v>
      </c>
    </row>
    <row r="14" spans="1:27" ht="15.5" x14ac:dyDescent="0.3">
      <c r="A14" s="35">
        <f t="shared" ref="A14:A42" si="0">A13+1</f>
        <v>43833</v>
      </c>
      <c r="B14" s="36">
        <f>SUMIFS(СВЦЭМ!$D$33:$D$776,СВЦЭМ!$A$33:$A$776,$A14,СВЦЭМ!$B$33:$B$776,B$11)+'СЕТ СН'!$F$11+СВЦЭМ!$D$10+'СЕТ СН'!$F$5-'СЕТ СН'!$F$21</f>
        <v>2370.9124193099997</v>
      </c>
      <c r="C14" s="36">
        <f>SUMIFS(СВЦЭМ!$D$33:$D$776,СВЦЭМ!$A$33:$A$776,$A14,СВЦЭМ!$B$33:$B$776,C$11)+'СЕТ СН'!$F$11+СВЦЭМ!$D$10+'СЕТ СН'!$F$5-'СЕТ СН'!$F$21</f>
        <v>2364.5174909500001</v>
      </c>
      <c r="D14" s="36">
        <f>SUMIFS(СВЦЭМ!$D$33:$D$776,СВЦЭМ!$A$33:$A$776,$A14,СВЦЭМ!$B$33:$B$776,D$11)+'СЕТ СН'!$F$11+СВЦЭМ!$D$10+'СЕТ СН'!$F$5-'СЕТ СН'!$F$21</f>
        <v>2378.8901904200002</v>
      </c>
      <c r="E14" s="36">
        <f>SUMIFS(СВЦЭМ!$D$33:$D$776,СВЦЭМ!$A$33:$A$776,$A14,СВЦЭМ!$B$33:$B$776,E$11)+'СЕТ СН'!$F$11+СВЦЭМ!$D$10+'СЕТ СН'!$F$5-'СЕТ СН'!$F$21</f>
        <v>2405.9474931699997</v>
      </c>
      <c r="F14" s="36">
        <f>SUMIFS(СВЦЭМ!$D$33:$D$776,СВЦЭМ!$A$33:$A$776,$A14,СВЦЭМ!$B$33:$B$776,F$11)+'СЕТ СН'!$F$11+СВЦЭМ!$D$10+'СЕТ СН'!$F$5-'СЕТ СН'!$F$21</f>
        <v>2409.9173686700001</v>
      </c>
      <c r="G14" s="36">
        <f>SUMIFS(СВЦЭМ!$D$33:$D$776,СВЦЭМ!$A$33:$A$776,$A14,СВЦЭМ!$B$33:$B$776,G$11)+'СЕТ СН'!$F$11+СВЦЭМ!$D$10+'СЕТ СН'!$F$5-'СЕТ СН'!$F$21</f>
        <v>2408.38520354</v>
      </c>
      <c r="H14" s="36">
        <f>SUMIFS(СВЦЭМ!$D$33:$D$776,СВЦЭМ!$A$33:$A$776,$A14,СВЦЭМ!$B$33:$B$776,H$11)+'СЕТ СН'!$F$11+СВЦЭМ!$D$10+'СЕТ СН'!$F$5-'СЕТ СН'!$F$21</f>
        <v>2399.0801069600002</v>
      </c>
      <c r="I14" s="36">
        <f>SUMIFS(СВЦЭМ!$D$33:$D$776,СВЦЭМ!$A$33:$A$776,$A14,СВЦЭМ!$B$33:$B$776,I$11)+'СЕТ СН'!$F$11+СВЦЭМ!$D$10+'СЕТ СН'!$F$5-'СЕТ СН'!$F$21</f>
        <v>2389.6881271699999</v>
      </c>
      <c r="J14" s="36">
        <f>SUMIFS(СВЦЭМ!$D$33:$D$776,СВЦЭМ!$A$33:$A$776,$A14,СВЦЭМ!$B$33:$B$776,J$11)+'СЕТ СН'!$F$11+СВЦЭМ!$D$10+'СЕТ СН'!$F$5-'СЕТ СН'!$F$21</f>
        <v>2366.7923966500002</v>
      </c>
      <c r="K14" s="36">
        <f>SUMIFS(СВЦЭМ!$D$33:$D$776,СВЦЭМ!$A$33:$A$776,$A14,СВЦЭМ!$B$33:$B$776,K$11)+'СЕТ СН'!$F$11+СВЦЭМ!$D$10+'СЕТ СН'!$F$5-'СЕТ СН'!$F$21</f>
        <v>2345.6076124800002</v>
      </c>
      <c r="L14" s="36">
        <f>SUMIFS(СВЦЭМ!$D$33:$D$776,СВЦЭМ!$A$33:$A$776,$A14,СВЦЭМ!$B$33:$B$776,L$11)+'СЕТ СН'!$F$11+СВЦЭМ!$D$10+'СЕТ СН'!$F$5-'СЕТ СН'!$F$21</f>
        <v>2331.6826263299999</v>
      </c>
      <c r="M14" s="36">
        <f>SUMIFS(СВЦЭМ!$D$33:$D$776,СВЦЭМ!$A$33:$A$776,$A14,СВЦЭМ!$B$33:$B$776,M$11)+'СЕТ СН'!$F$11+СВЦЭМ!$D$10+'СЕТ СН'!$F$5-'СЕТ СН'!$F$21</f>
        <v>2331.6246722300002</v>
      </c>
      <c r="N14" s="36">
        <f>SUMIFS(СВЦЭМ!$D$33:$D$776,СВЦЭМ!$A$33:$A$776,$A14,СВЦЭМ!$B$33:$B$776,N$11)+'СЕТ СН'!$F$11+СВЦЭМ!$D$10+'СЕТ СН'!$F$5-'СЕТ СН'!$F$21</f>
        <v>2338.5242742400001</v>
      </c>
      <c r="O14" s="36">
        <f>SUMIFS(СВЦЭМ!$D$33:$D$776,СВЦЭМ!$A$33:$A$776,$A14,СВЦЭМ!$B$33:$B$776,O$11)+'СЕТ СН'!$F$11+СВЦЭМ!$D$10+'СЕТ СН'!$F$5-'СЕТ СН'!$F$21</f>
        <v>2347.71455616</v>
      </c>
      <c r="P14" s="36">
        <f>SUMIFS(СВЦЭМ!$D$33:$D$776,СВЦЭМ!$A$33:$A$776,$A14,СВЦЭМ!$B$33:$B$776,P$11)+'СЕТ СН'!$F$11+СВЦЭМ!$D$10+'СЕТ СН'!$F$5-'СЕТ СН'!$F$21</f>
        <v>2359.1126644199999</v>
      </c>
      <c r="Q14" s="36">
        <f>SUMIFS(СВЦЭМ!$D$33:$D$776,СВЦЭМ!$A$33:$A$776,$A14,СВЦЭМ!$B$33:$B$776,Q$11)+'СЕТ СН'!$F$11+СВЦЭМ!$D$10+'СЕТ СН'!$F$5-'СЕТ СН'!$F$21</f>
        <v>2369.16464051</v>
      </c>
      <c r="R14" s="36">
        <f>SUMIFS(СВЦЭМ!$D$33:$D$776,СВЦЭМ!$A$33:$A$776,$A14,СВЦЭМ!$B$33:$B$776,R$11)+'СЕТ СН'!$F$11+СВЦЭМ!$D$10+'СЕТ СН'!$F$5-'СЕТ СН'!$F$21</f>
        <v>2361.96696974</v>
      </c>
      <c r="S14" s="36">
        <f>SUMIFS(СВЦЭМ!$D$33:$D$776,СВЦЭМ!$A$33:$A$776,$A14,СВЦЭМ!$B$33:$B$776,S$11)+'СЕТ СН'!$F$11+СВЦЭМ!$D$10+'СЕТ СН'!$F$5-'СЕТ СН'!$F$21</f>
        <v>2340.8575131699999</v>
      </c>
      <c r="T14" s="36">
        <f>SUMIFS(СВЦЭМ!$D$33:$D$776,СВЦЭМ!$A$33:$A$776,$A14,СВЦЭМ!$B$33:$B$776,T$11)+'СЕТ СН'!$F$11+СВЦЭМ!$D$10+'СЕТ СН'!$F$5-'СЕТ СН'!$F$21</f>
        <v>2309.1912227799999</v>
      </c>
      <c r="U14" s="36">
        <f>SUMIFS(СВЦЭМ!$D$33:$D$776,СВЦЭМ!$A$33:$A$776,$A14,СВЦЭМ!$B$33:$B$776,U$11)+'СЕТ СН'!$F$11+СВЦЭМ!$D$10+'СЕТ СН'!$F$5-'СЕТ СН'!$F$21</f>
        <v>2307.0582612500002</v>
      </c>
      <c r="V14" s="36">
        <f>SUMIFS(СВЦЭМ!$D$33:$D$776,СВЦЭМ!$A$33:$A$776,$A14,СВЦЭМ!$B$33:$B$776,V$11)+'СЕТ СН'!$F$11+СВЦЭМ!$D$10+'СЕТ СН'!$F$5-'СЕТ СН'!$F$21</f>
        <v>2335.6076048099999</v>
      </c>
      <c r="W14" s="36">
        <f>SUMIFS(СВЦЭМ!$D$33:$D$776,СВЦЭМ!$A$33:$A$776,$A14,СВЦЭМ!$B$33:$B$776,W$11)+'СЕТ СН'!$F$11+СВЦЭМ!$D$10+'СЕТ СН'!$F$5-'СЕТ СН'!$F$21</f>
        <v>2345.9449642</v>
      </c>
      <c r="X14" s="36">
        <f>SUMIFS(СВЦЭМ!$D$33:$D$776,СВЦЭМ!$A$33:$A$776,$A14,СВЦЭМ!$B$33:$B$776,X$11)+'СЕТ СН'!$F$11+СВЦЭМ!$D$10+'СЕТ СН'!$F$5-'СЕТ СН'!$F$21</f>
        <v>2359.4482181600001</v>
      </c>
      <c r="Y14" s="36">
        <f>SUMIFS(СВЦЭМ!$D$33:$D$776,СВЦЭМ!$A$33:$A$776,$A14,СВЦЭМ!$B$33:$B$776,Y$11)+'СЕТ СН'!$F$11+СВЦЭМ!$D$10+'СЕТ СН'!$F$5-'СЕТ СН'!$F$21</f>
        <v>2367.4052446800001</v>
      </c>
    </row>
    <row r="15" spans="1:27" ht="15.5" x14ac:dyDescent="0.3">
      <c r="A15" s="35">
        <f t="shared" si="0"/>
        <v>43834</v>
      </c>
      <c r="B15" s="36">
        <f>SUMIFS(СВЦЭМ!$D$33:$D$776,СВЦЭМ!$A$33:$A$776,$A15,СВЦЭМ!$B$33:$B$776,B$11)+'СЕТ СН'!$F$11+СВЦЭМ!$D$10+'СЕТ СН'!$F$5-'СЕТ СН'!$F$21</f>
        <v>2372.8622659600001</v>
      </c>
      <c r="C15" s="36">
        <f>SUMIFS(СВЦЭМ!$D$33:$D$776,СВЦЭМ!$A$33:$A$776,$A15,СВЦЭМ!$B$33:$B$776,C$11)+'СЕТ СН'!$F$11+СВЦЭМ!$D$10+'СЕТ СН'!$F$5-'СЕТ СН'!$F$21</f>
        <v>2379.2481266</v>
      </c>
      <c r="D15" s="36">
        <f>SUMIFS(СВЦЭМ!$D$33:$D$776,СВЦЭМ!$A$33:$A$776,$A15,СВЦЭМ!$B$33:$B$776,D$11)+'СЕТ СН'!$F$11+СВЦЭМ!$D$10+'СЕТ СН'!$F$5-'СЕТ СН'!$F$21</f>
        <v>2390.5199041300002</v>
      </c>
      <c r="E15" s="36">
        <f>SUMIFS(СВЦЭМ!$D$33:$D$776,СВЦЭМ!$A$33:$A$776,$A15,СВЦЭМ!$B$33:$B$776,E$11)+'СЕТ СН'!$F$11+СВЦЭМ!$D$10+'СЕТ СН'!$F$5-'СЕТ СН'!$F$21</f>
        <v>2395.47757649</v>
      </c>
      <c r="F15" s="36">
        <f>SUMIFS(СВЦЭМ!$D$33:$D$776,СВЦЭМ!$A$33:$A$776,$A15,СВЦЭМ!$B$33:$B$776,F$11)+'СЕТ СН'!$F$11+СВЦЭМ!$D$10+'СЕТ СН'!$F$5-'СЕТ СН'!$F$21</f>
        <v>2399.1422719399998</v>
      </c>
      <c r="G15" s="36">
        <f>SUMIFS(СВЦЭМ!$D$33:$D$776,СВЦЭМ!$A$33:$A$776,$A15,СВЦЭМ!$B$33:$B$776,G$11)+'СЕТ СН'!$F$11+СВЦЭМ!$D$10+'СЕТ СН'!$F$5-'СЕТ СН'!$F$21</f>
        <v>2396.7450865599999</v>
      </c>
      <c r="H15" s="36">
        <f>SUMIFS(СВЦЭМ!$D$33:$D$776,СВЦЭМ!$A$33:$A$776,$A15,СВЦЭМ!$B$33:$B$776,H$11)+'СЕТ СН'!$F$11+СВЦЭМ!$D$10+'СЕТ СН'!$F$5-'СЕТ СН'!$F$21</f>
        <v>2400.2366936099997</v>
      </c>
      <c r="I15" s="36">
        <f>SUMIFS(СВЦЭМ!$D$33:$D$776,СВЦЭМ!$A$33:$A$776,$A15,СВЦЭМ!$B$33:$B$776,I$11)+'СЕТ СН'!$F$11+СВЦЭМ!$D$10+'СЕТ СН'!$F$5-'СЕТ СН'!$F$21</f>
        <v>2390.0366449399999</v>
      </c>
      <c r="J15" s="36">
        <f>SUMIFS(СВЦЭМ!$D$33:$D$776,СВЦЭМ!$A$33:$A$776,$A15,СВЦЭМ!$B$33:$B$776,J$11)+'СЕТ СН'!$F$11+СВЦЭМ!$D$10+'СЕТ СН'!$F$5-'СЕТ СН'!$F$21</f>
        <v>2369.6066243699997</v>
      </c>
      <c r="K15" s="36">
        <f>SUMIFS(СВЦЭМ!$D$33:$D$776,СВЦЭМ!$A$33:$A$776,$A15,СВЦЭМ!$B$33:$B$776,K$11)+'СЕТ СН'!$F$11+СВЦЭМ!$D$10+'СЕТ СН'!$F$5-'СЕТ СН'!$F$21</f>
        <v>2340.2895280900002</v>
      </c>
      <c r="L15" s="36">
        <f>SUMIFS(СВЦЭМ!$D$33:$D$776,СВЦЭМ!$A$33:$A$776,$A15,СВЦЭМ!$B$33:$B$776,L$11)+'СЕТ СН'!$F$11+СВЦЭМ!$D$10+'СЕТ СН'!$F$5-'СЕТ СН'!$F$21</f>
        <v>2328.4121193999999</v>
      </c>
      <c r="M15" s="36">
        <f>SUMIFS(СВЦЭМ!$D$33:$D$776,СВЦЭМ!$A$33:$A$776,$A15,СВЦЭМ!$B$33:$B$776,M$11)+'СЕТ СН'!$F$11+СВЦЭМ!$D$10+'СЕТ СН'!$F$5-'СЕТ СН'!$F$21</f>
        <v>2332.5676693800001</v>
      </c>
      <c r="N15" s="36">
        <f>SUMIFS(СВЦЭМ!$D$33:$D$776,СВЦЭМ!$A$33:$A$776,$A15,СВЦЭМ!$B$33:$B$776,N$11)+'СЕТ СН'!$F$11+СВЦЭМ!$D$10+'СЕТ СН'!$F$5-'СЕТ СН'!$F$21</f>
        <v>2335.6102936699999</v>
      </c>
      <c r="O15" s="36">
        <f>SUMIFS(СВЦЭМ!$D$33:$D$776,СВЦЭМ!$A$33:$A$776,$A15,СВЦЭМ!$B$33:$B$776,O$11)+'СЕТ СН'!$F$11+СВЦЭМ!$D$10+'СЕТ СН'!$F$5-'СЕТ СН'!$F$21</f>
        <v>2340.9979440500001</v>
      </c>
      <c r="P15" s="36">
        <f>SUMIFS(СВЦЭМ!$D$33:$D$776,СВЦЭМ!$A$33:$A$776,$A15,СВЦЭМ!$B$33:$B$776,P$11)+'СЕТ СН'!$F$11+СВЦЭМ!$D$10+'СЕТ СН'!$F$5-'СЕТ СН'!$F$21</f>
        <v>2347.9635727200002</v>
      </c>
      <c r="Q15" s="36">
        <f>SUMIFS(СВЦЭМ!$D$33:$D$776,СВЦЭМ!$A$33:$A$776,$A15,СВЦЭМ!$B$33:$B$776,Q$11)+'СЕТ СН'!$F$11+СВЦЭМ!$D$10+'СЕТ СН'!$F$5-'СЕТ СН'!$F$21</f>
        <v>2360.1248432499997</v>
      </c>
      <c r="R15" s="36">
        <f>SUMIFS(СВЦЭМ!$D$33:$D$776,СВЦЭМ!$A$33:$A$776,$A15,СВЦЭМ!$B$33:$B$776,R$11)+'СЕТ СН'!$F$11+СВЦЭМ!$D$10+'СЕТ СН'!$F$5-'СЕТ СН'!$F$21</f>
        <v>2367.5415555499999</v>
      </c>
      <c r="S15" s="36">
        <f>SUMIFS(СВЦЭМ!$D$33:$D$776,СВЦЭМ!$A$33:$A$776,$A15,СВЦЭМ!$B$33:$B$776,S$11)+'СЕТ СН'!$F$11+СВЦЭМ!$D$10+'СЕТ СН'!$F$5-'СЕТ СН'!$F$21</f>
        <v>2354.5454561299998</v>
      </c>
      <c r="T15" s="36">
        <f>SUMIFS(СВЦЭМ!$D$33:$D$776,СВЦЭМ!$A$33:$A$776,$A15,СВЦЭМ!$B$33:$B$776,T$11)+'СЕТ СН'!$F$11+СВЦЭМ!$D$10+'СЕТ СН'!$F$5-'СЕТ СН'!$F$21</f>
        <v>2311.2060423499997</v>
      </c>
      <c r="U15" s="36">
        <f>SUMIFS(СВЦЭМ!$D$33:$D$776,СВЦЭМ!$A$33:$A$776,$A15,СВЦЭМ!$B$33:$B$776,U$11)+'СЕТ СН'!$F$11+СВЦЭМ!$D$10+'СЕТ СН'!$F$5-'СЕТ СН'!$F$21</f>
        <v>2311.6355327399997</v>
      </c>
      <c r="V15" s="36">
        <f>SUMIFS(СВЦЭМ!$D$33:$D$776,СВЦЭМ!$A$33:$A$776,$A15,СВЦЭМ!$B$33:$B$776,V$11)+'СЕТ СН'!$F$11+СВЦЭМ!$D$10+'СЕТ СН'!$F$5-'СЕТ СН'!$F$21</f>
        <v>2338.46302453</v>
      </c>
      <c r="W15" s="36">
        <f>SUMIFS(СВЦЭМ!$D$33:$D$776,СВЦЭМ!$A$33:$A$776,$A15,СВЦЭМ!$B$33:$B$776,W$11)+'СЕТ СН'!$F$11+СВЦЭМ!$D$10+'СЕТ СН'!$F$5-'СЕТ СН'!$F$21</f>
        <v>2345.0670371000001</v>
      </c>
      <c r="X15" s="36">
        <f>SUMIFS(СВЦЭМ!$D$33:$D$776,СВЦЭМ!$A$33:$A$776,$A15,СВЦЭМ!$B$33:$B$776,X$11)+'СЕТ СН'!$F$11+СВЦЭМ!$D$10+'СЕТ СН'!$F$5-'СЕТ СН'!$F$21</f>
        <v>2353.8154684000001</v>
      </c>
      <c r="Y15" s="36">
        <f>SUMIFS(СВЦЭМ!$D$33:$D$776,СВЦЭМ!$A$33:$A$776,$A15,СВЦЭМ!$B$33:$B$776,Y$11)+'СЕТ СН'!$F$11+СВЦЭМ!$D$10+'СЕТ СН'!$F$5-'СЕТ СН'!$F$21</f>
        <v>2360.4510041599997</v>
      </c>
    </row>
    <row r="16" spans="1:27" ht="15.5" x14ac:dyDescent="0.3">
      <c r="A16" s="35">
        <f t="shared" si="0"/>
        <v>43835</v>
      </c>
      <c r="B16" s="36">
        <f>SUMIFS(СВЦЭМ!$D$33:$D$776,СВЦЭМ!$A$33:$A$776,$A16,СВЦЭМ!$B$33:$B$776,B$11)+'СЕТ СН'!$F$11+СВЦЭМ!$D$10+'СЕТ СН'!$F$5-'СЕТ СН'!$F$21</f>
        <v>2341.6586537499998</v>
      </c>
      <c r="C16" s="36">
        <f>SUMIFS(СВЦЭМ!$D$33:$D$776,СВЦЭМ!$A$33:$A$776,$A16,СВЦЭМ!$B$33:$B$776,C$11)+'СЕТ СН'!$F$11+СВЦЭМ!$D$10+'СЕТ СН'!$F$5-'СЕТ СН'!$F$21</f>
        <v>2350.4526850299999</v>
      </c>
      <c r="D16" s="36">
        <f>SUMIFS(СВЦЭМ!$D$33:$D$776,СВЦЭМ!$A$33:$A$776,$A16,СВЦЭМ!$B$33:$B$776,D$11)+'СЕТ СН'!$F$11+СВЦЭМ!$D$10+'СЕТ СН'!$F$5-'СЕТ СН'!$F$21</f>
        <v>2369.6597201200002</v>
      </c>
      <c r="E16" s="36">
        <f>SUMIFS(СВЦЭМ!$D$33:$D$776,СВЦЭМ!$A$33:$A$776,$A16,СВЦЭМ!$B$33:$B$776,E$11)+'СЕТ СН'!$F$11+СВЦЭМ!$D$10+'СЕТ СН'!$F$5-'СЕТ СН'!$F$21</f>
        <v>2404.8751220300001</v>
      </c>
      <c r="F16" s="36">
        <f>SUMIFS(СВЦЭМ!$D$33:$D$776,СВЦЭМ!$A$33:$A$776,$A16,СВЦЭМ!$B$33:$B$776,F$11)+'СЕТ СН'!$F$11+СВЦЭМ!$D$10+'СЕТ СН'!$F$5-'СЕТ СН'!$F$21</f>
        <v>2412.9556063800001</v>
      </c>
      <c r="G16" s="36">
        <f>SUMIFS(СВЦЭМ!$D$33:$D$776,СВЦЭМ!$A$33:$A$776,$A16,СВЦЭМ!$B$33:$B$776,G$11)+'СЕТ СН'!$F$11+СВЦЭМ!$D$10+'СЕТ СН'!$F$5-'СЕТ СН'!$F$21</f>
        <v>2390.6854397299999</v>
      </c>
      <c r="H16" s="36">
        <f>SUMIFS(СВЦЭМ!$D$33:$D$776,СВЦЭМ!$A$33:$A$776,$A16,СВЦЭМ!$B$33:$B$776,H$11)+'СЕТ СН'!$F$11+СВЦЭМ!$D$10+'СЕТ СН'!$F$5-'СЕТ СН'!$F$21</f>
        <v>2380.33382132</v>
      </c>
      <c r="I16" s="36">
        <f>SUMIFS(СВЦЭМ!$D$33:$D$776,СВЦЭМ!$A$33:$A$776,$A16,СВЦЭМ!$B$33:$B$776,I$11)+'СЕТ СН'!$F$11+СВЦЭМ!$D$10+'СЕТ СН'!$F$5-'СЕТ СН'!$F$21</f>
        <v>2363.2330856399999</v>
      </c>
      <c r="J16" s="36">
        <f>SUMIFS(СВЦЭМ!$D$33:$D$776,СВЦЭМ!$A$33:$A$776,$A16,СВЦЭМ!$B$33:$B$776,J$11)+'СЕТ СН'!$F$11+СВЦЭМ!$D$10+'СЕТ СН'!$F$5-'СЕТ СН'!$F$21</f>
        <v>2349.42568785</v>
      </c>
      <c r="K16" s="36">
        <f>SUMIFS(СВЦЭМ!$D$33:$D$776,СВЦЭМ!$A$33:$A$776,$A16,СВЦЭМ!$B$33:$B$776,K$11)+'СЕТ СН'!$F$11+СВЦЭМ!$D$10+'СЕТ СН'!$F$5-'СЕТ СН'!$F$21</f>
        <v>2322.0587517200001</v>
      </c>
      <c r="L16" s="36">
        <f>SUMIFS(СВЦЭМ!$D$33:$D$776,СВЦЭМ!$A$33:$A$776,$A16,СВЦЭМ!$B$33:$B$776,L$11)+'СЕТ СН'!$F$11+СВЦЭМ!$D$10+'СЕТ СН'!$F$5-'СЕТ СН'!$F$21</f>
        <v>2298.1522749000001</v>
      </c>
      <c r="M16" s="36">
        <f>SUMIFS(СВЦЭМ!$D$33:$D$776,СВЦЭМ!$A$33:$A$776,$A16,СВЦЭМ!$B$33:$B$776,M$11)+'СЕТ СН'!$F$11+СВЦЭМ!$D$10+'СЕТ СН'!$F$5-'СЕТ СН'!$F$21</f>
        <v>2296.6789981699999</v>
      </c>
      <c r="N16" s="36">
        <f>SUMIFS(СВЦЭМ!$D$33:$D$776,СВЦЭМ!$A$33:$A$776,$A16,СВЦЭМ!$B$33:$B$776,N$11)+'СЕТ СН'!$F$11+СВЦЭМ!$D$10+'СЕТ СН'!$F$5-'СЕТ СН'!$F$21</f>
        <v>2299.11602197</v>
      </c>
      <c r="O16" s="36">
        <f>SUMIFS(СВЦЭМ!$D$33:$D$776,СВЦЭМ!$A$33:$A$776,$A16,СВЦЭМ!$B$33:$B$776,O$11)+'СЕТ СН'!$F$11+СВЦЭМ!$D$10+'СЕТ СН'!$F$5-'СЕТ СН'!$F$21</f>
        <v>2314.0871660100001</v>
      </c>
      <c r="P16" s="36">
        <f>SUMIFS(СВЦЭМ!$D$33:$D$776,СВЦЭМ!$A$33:$A$776,$A16,СВЦЭМ!$B$33:$B$776,P$11)+'СЕТ СН'!$F$11+СВЦЭМ!$D$10+'СЕТ СН'!$F$5-'СЕТ СН'!$F$21</f>
        <v>2328.1109271599998</v>
      </c>
      <c r="Q16" s="36">
        <f>SUMIFS(СВЦЭМ!$D$33:$D$776,СВЦЭМ!$A$33:$A$776,$A16,СВЦЭМ!$B$33:$B$776,Q$11)+'СЕТ СН'!$F$11+СВЦЭМ!$D$10+'СЕТ СН'!$F$5-'СЕТ СН'!$F$21</f>
        <v>2333.8722284199998</v>
      </c>
      <c r="R16" s="36">
        <f>SUMIFS(СВЦЭМ!$D$33:$D$776,СВЦЭМ!$A$33:$A$776,$A16,СВЦЭМ!$B$33:$B$776,R$11)+'СЕТ СН'!$F$11+СВЦЭМ!$D$10+'СЕТ СН'!$F$5-'СЕТ СН'!$F$21</f>
        <v>2330.06085527</v>
      </c>
      <c r="S16" s="36">
        <f>SUMIFS(СВЦЭМ!$D$33:$D$776,СВЦЭМ!$A$33:$A$776,$A16,СВЦЭМ!$B$33:$B$776,S$11)+'СЕТ СН'!$F$11+СВЦЭМ!$D$10+'СЕТ СН'!$F$5-'СЕТ СН'!$F$21</f>
        <v>2306.6888928899998</v>
      </c>
      <c r="T16" s="36">
        <f>SUMIFS(СВЦЭМ!$D$33:$D$776,СВЦЭМ!$A$33:$A$776,$A16,СВЦЭМ!$B$33:$B$776,T$11)+'СЕТ СН'!$F$11+СВЦЭМ!$D$10+'СЕТ СН'!$F$5-'СЕТ СН'!$F$21</f>
        <v>2264.4030233399999</v>
      </c>
      <c r="U16" s="36">
        <f>SUMIFS(СВЦЭМ!$D$33:$D$776,СВЦЭМ!$A$33:$A$776,$A16,СВЦЭМ!$B$33:$B$776,U$11)+'СЕТ СН'!$F$11+СВЦЭМ!$D$10+'СЕТ СН'!$F$5-'СЕТ СН'!$F$21</f>
        <v>2269.0001102199999</v>
      </c>
      <c r="V16" s="36">
        <f>SUMIFS(СВЦЭМ!$D$33:$D$776,СВЦЭМ!$A$33:$A$776,$A16,СВЦЭМ!$B$33:$B$776,V$11)+'СЕТ СН'!$F$11+СВЦЭМ!$D$10+'СЕТ СН'!$F$5-'СЕТ СН'!$F$21</f>
        <v>2302.41208749</v>
      </c>
      <c r="W16" s="36">
        <f>SUMIFS(СВЦЭМ!$D$33:$D$776,СВЦЭМ!$A$33:$A$776,$A16,СВЦЭМ!$B$33:$B$776,W$11)+'СЕТ СН'!$F$11+СВЦЭМ!$D$10+'СЕТ СН'!$F$5-'СЕТ СН'!$F$21</f>
        <v>2309.8186099200002</v>
      </c>
      <c r="X16" s="36">
        <f>SUMIFS(СВЦЭМ!$D$33:$D$776,СВЦЭМ!$A$33:$A$776,$A16,СВЦЭМ!$B$33:$B$776,X$11)+'СЕТ СН'!$F$11+СВЦЭМ!$D$10+'СЕТ СН'!$F$5-'СЕТ СН'!$F$21</f>
        <v>2319.5271135799999</v>
      </c>
      <c r="Y16" s="36">
        <f>SUMIFS(СВЦЭМ!$D$33:$D$776,СВЦЭМ!$A$33:$A$776,$A16,СВЦЭМ!$B$33:$B$776,Y$11)+'СЕТ СН'!$F$11+СВЦЭМ!$D$10+'СЕТ СН'!$F$5-'СЕТ СН'!$F$21</f>
        <v>2330.07203003</v>
      </c>
    </row>
    <row r="17" spans="1:25" ht="15.5" x14ac:dyDescent="0.3">
      <c r="A17" s="35">
        <f t="shared" si="0"/>
        <v>43836</v>
      </c>
      <c r="B17" s="36">
        <f>SUMIFS(СВЦЭМ!$D$33:$D$776,СВЦЭМ!$A$33:$A$776,$A17,СВЦЭМ!$B$33:$B$776,B$11)+'СЕТ СН'!$F$11+СВЦЭМ!$D$10+'СЕТ СН'!$F$5-'СЕТ СН'!$F$21</f>
        <v>2361.3467359299998</v>
      </c>
      <c r="C17" s="36">
        <f>SUMIFS(СВЦЭМ!$D$33:$D$776,СВЦЭМ!$A$33:$A$776,$A17,СВЦЭМ!$B$33:$B$776,C$11)+'СЕТ СН'!$F$11+СВЦЭМ!$D$10+'СЕТ СН'!$F$5-'СЕТ СН'!$F$21</f>
        <v>2350.3830896700001</v>
      </c>
      <c r="D17" s="36">
        <f>SUMIFS(СВЦЭМ!$D$33:$D$776,СВЦЭМ!$A$33:$A$776,$A17,СВЦЭМ!$B$33:$B$776,D$11)+'СЕТ СН'!$F$11+СВЦЭМ!$D$10+'СЕТ СН'!$F$5-'СЕТ СН'!$F$21</f>
        <v>2366.80616293</v>
      </c>
      <c r="E17" s="36">
        <f>SUMIFS(СВЦЭМ!$D$33:$D$776,СВЦЭМ!$A$33:$A$776,$A17,СВЦЭМ!$B$33:$B$776,E$11)+'СЕТ СН'!$F$11+СВЦЭМ!$D$10+'СЕТ СН'!$F$5-'СЕТ СН'!$F$21</f>
        <v>2393.1535467100002</v>
      </c>
      <c r="F17" s="36">
        <f>SUMIFS(СВЦЭМ!$D$33:$D$776,СВЦЭМ!$A$33:$A$776,$A17,СВЦЭМ!$B$33:$B$776,F$11)+'СЕТ СН'!$F$11+СВЦЭМ!$D$10+'СЕТ СН'!$F$5-'СЕТ СН'!$F$21</f>
        <v>2394.60532582</v>
      </c>
      <c r="G17" s="36">
        <f>SUMIFS(СВЦЭМ!$D$33:$D$776,СВЦЭМ!$A$33:$A$776,$A17,СВЦЭМ!$B$33:$B$776,G$11)+'СЕТ СН'!$F$11+СВЦЭМ!$D$10+'СЕТ СН'!$F$5-'СЕТ СН'!$F$21</f>
        <v>2391.8013727799998</v>
      </c>
      <c r="H17" s="36">
        <f>SUMIFS(СВЦЭМ!$D$33:$D$776,СВЦЭМ!$A$33:$A$776,$A17,СВЦЭМ!$B$33:$B$776,H$11)+'СЕТ СН'!$F$11+СВЦЭМ!$D$10+'СЕТ СН'!$F$5-'СЕТ СН'!$F$21</f>
        <v>2383.5637726699997</v>
      </c>
      <c r="I17" s="36">
        <f>SUMIFS(СВЦЭМ!$D$33:$D$776,СВЦЭМ!$A$33:$A$776,$A17,СВЦЭМ!$B$33:$B$776,I$11)+'СЕТ СН'!$F$11+СВЦЭМ!$D$10+'СЕТ СН'!$F$5-'СЕТ СН'!$F$21</f>
        <v>2369.8705942900001</v>
      </c>
      <c r="J17" s="36">
        <f>SUMIFS(СВЦЭМ!$D$33:$D$776,СВЦЭМ!$A$33:$A$776,$A17,СВЦЭМ!$B$33:$B$776,J$11)+'СЕТ СН'!$F$11+СВЦЭМ!$D$10+'СЕТ СН'!$F$5-'СЕТ СН'!$F$21</f>
        <v>2345.8218800899999</v>
      </c>
      <c r="K17" s="36">
        <f>SUMIFS(СВЦЭМ!$D$33:$D$776,СВЦЭМ!$A$33:$A$776,$A17,СВЦЭМ!$B$33:$B$776,K$11)+'СЕТ СН'!$F$11+СВЦЭМ!$D$10+'СЕТ СН'!$F$5-'СЕТ СН'!$F$21</f>
        <v>2325.2645729699998</v>
      </c>
      <c r="L17" s="36">
        <f>SUMIFS(СВЦЭМ!$D$33:$D$776,СВЦЭМ!$A$33:$A$776,$A17,СВЦЭМ!$B$33:$B$776,L$11)+'СЕТ СН'!$F$11+СВЦЭМ!$D$10+'СЕТ СН'!$F$5-'СЕТ СН'!$F$21</f>
        <v>2303.3200130599998</v>
      </c>
      <c r="M17" s="36">
        <f>SUMIFS(СВЦЭМ!$D$33:$D$776,СВЦЭМ!$A$33:$A$776,$A17,СВЦЭМ!$B$33:$B$776,M$11)+'СЕТ СН'!$F$11+СВЦЭМ!$D$10+'СЕТ СН'!$F$5-'СЕТ СН'!$F$21</f>
        <v>2301.6755309599998</v>
      </c>
      <c r="N17" s="36">
        <f>SUMIFS(СВЦЭМ!$D$33:$D$776,СВЦЭМ!$A$33:$A$776,$A17,СВЦЭМ!$B$33:$B$776,N$11)+'СЕТ СН'!$F$11+СВЦЭМ!$D$10+'СЕТ СН'!$F$5-'СЕТ СН'!$F$21</f>
        <v>2316.6524982299998</v>
      </c>
      <c r="O17" s="36">
        <f>SUMIFS(СВЦЭМ!$D$33:$D$776,СВЦЭМ!$A$33:$A$776,$A17,СВЦЭМ!$B$33:$B$776,O$11)+'СЕТ СН'!$F$11+СВЦЭМ!$D$10+'СЕТ СН'!$F$5-'СЕТ СН'!$F$21</f>
        <v>2322.71226415</v>
      </c>
      <c r="P17" s="36">
        <f>SUMIFS(СВЦЭМ!$D$33:$D$776,СВЦЭМ!$A$33:$A$776,$A17,СВЦЭМ!$B$33:$B$776,P$11)+'СЕТ СН'!$F$11+СВЦЭМ!$D$10+'СЕТ СН'!$F$5-'СЕТ СН'!$F$21</f>
        <v>2337.8229262999998</v>
      </c>
      <c r="Q17" s="36">
        <f>SUMIFS(СВЦЭМ!$D$33:$D$776,СВЦЭМ!$A$33:$A$776,$A17,СВЦЭМ!$B$33:$B$776,Q$11)+'СЕТ СН'!$F$11+СВЦЭМ!$D$10+'СЕТ СН'!$F$5-'СЕТ СН'!$F$21</f>
        <v>2341.2953736700001</v>
      </c>
      <c r="R17" s="36">
        <f>SUMIFS(СВЦЭМ!$D$33:$D$776,СВЦЭМ!$A$33:$A$776,$A17,СВЦЭМ!$B$33:$B$776,R$11)+'СЕТ СН'!$F$11+СВЦЭМ!$D$10+'СЕТ СН'!$F$5-'СЕТ СН'!$F$21</f>
        <v>2334.1455415199998</v>
      </c>
      <c r="S17" s="36">
        <f>SUMIFS(СВЦЭМ!$D$33:$D$776,СВЦЭМ!$A$33:$A$776,$A17,СВЦЭМ!$B$33:$B$776,S$11)+'СЕТ СН'!$F$11+СВЦЭМ!$D$10+'СЕТ СН'!$F$5-'СЕТ СН'!$F$21</f>
        <v>2312.5308534199999</v>
      </c>
      <c r="T17" s="36">
        <f>SUMIFS(СВЦЭМ!$D$33:$D$776,СВЦЭМ!$A$33:$A$776,$A17,СВЦЭМ!$B$33:$B$776,T$11)+'СЕТ СН'!$F$11+СВЦЭМ!$D$10+'СЕТ СН'!$F$5-'СЕТ СН'!$F$21</f>
        <v>2267.88633858</v>
      </c>
      <c r="U17" s="36">
        <f>SUMIFS(СВЦЭМ!$D$33:$D$776,СВЦЭМ!$A$33:$A$776,$A17,СВЦЭМ!$B$33:$B$776,U$11)+'СЕТ СН'!$F$11+СВЦЭМ!$D$10+'СЕТ СН'!$F$5-'СЕТ СН'!$F$21</f>
        <v>2274.69042399</v>
      </c>
      <c r="V17" s="36">
        <f>SUMIFS(СВЦЭМ!$D$33:$D$776,СВЦЭМ!$A$33:$A$776,$A17,СВЦЭМ!$B$33:$B$776,V$11)+'СЕТ СН'!$F$11+СВЦЭМ!$D$10+'СЕТ СН'!$F$5-'СЕТ СН'!$F$21</f>
        <v>2311.72358747</v>
      </c>
      <c r="W17" s="36">
        <f>SUMIFS(СВЦЭМ!$D$33:$D$776,СВЦЭМ!$A$33:$A$776,$A17,СВЦЭМ!$B$33:$B$776,W$11)+'СЕТ СН'!$F$11+СВЦЭМ!$D$10+'СЕТ СН'!$F$5-'СЕТ СН'!$F$21</f>
        <v>2322.1224192899999</v>
      </c>
      <c r="X17" s="36">
        <f>SUMIFS(СВЦЭМ!$D$33:$D$776,СВЦЭМ!$A$33:$A$776,$A17,СВЦЭМ!$B$33:$B$776,X$11)+'СЕТ СН'!$F$11+СВЦЭМ!$D$10+'СЕТ СН'!$F$5-'СЕТ СН'!$F$21</f>
        <v>2336.1093096</v>
      </c>
      <c r="Y17" s="36">
        <f>SUMIFS(СВЦЭМ!$D$33:$D$776,СВЦЭМ!$A$33:$A$776,$A17,СВЦЭМ!$B$33:$B$776,Y$11)+'СЕТ СН'!$F$11+СВЦЭМ!$D$10+'СЕТ СН'!$F$5-'СЕТ СН'!$F$21</f>
        <v>2335.8131661899997</v>
      </c>
    </row>
    <row r="18" spans="1:25" ht="15.5" x14ac:dyDescent="0.3">
      <c r="A18" s="35">
        <f t="shared" si="0"/>
        <v>43837</v>
      </c>
      <c r="B18" s="36">
        <f>SUMIFS(СВЦЭМ!$D$33:$D$776,СВЦЭМ!$A$33:$A$776,$A18,СВЦЭМ!$B$33:$B$776,B$11)+'СЕТ СН'!$F$11+СВЦЭМ!$D$10+'СЕТ СН'!$F$5-'СЕТ СН'!$F$21</f>
        <v>2360.8410398000001</v>
      </c>
      <c r="C18" s="36">
        <f>SUMIFS(СВЦЭМ!$D$33:$D$776,СВЦЭМ!$A$33:$A$776,$A18,СВЦЭМ!$B$33:$B$776,C$11)+'СЕТ СН'!$F$11+СВЦЭМ!$D$10+'СЕТ СН'!$F$5-'СЕТ СН'!$F$21</f>
        <v>2366.0441806600002</v>
      </c>
      <c r="D18" s="36">
        <f>SUMIFS(СВЦЭМ!$D$33:$D$776,СВЦЭМ!$A$33:$A$776,$A18,СВЦЭМ!$B$33:$B$776,D$11)+'СЕТ СН'!$F$11+СВЦЭМ!$D$10+'СЕТ СН'!$F$5-'СЕТ СН'!$F$21</f>
        <v>2380.8766414800002</v>
      </c>
      <c r="E18" s="36">
        <f>SUMIFS(СВЦЭМ!$D$33:$D$776,СВЦЭМ!$A$33:$A$776,$A18,СВЦЭМ!$B$33:$B$776,E$11)+'СЕТ СН'!$F$11+СВЦЭМ!$D$10+'СЕТ СН'!$F$5-'СЕТ СН'!$F$21</f>
        <v>2403.8959766399998</v>
      </c>
      <c r="F18" s="36">
        <f>SUMIFS(СВЦЭМ!$D$33:$D$776,СВЦЭМ!$A$33:$A$776,$A18,СВЦЭМ!$B$33:$B$776,F$11)+'СЕТ СН'!$F$11+СВЦЭМ!$D$10+'СЕТ СН'!$F$5-'СЕТ СН'!$F$21</f>
        <v>2411.26028718</v>
      </c>
      <c r="G18" s="36">
        <f>SUMIFS(СВЦЭМ!$D$33:$D$776,СВЦЭМ!$A$33:$A$776,$A18,СВЦЭМ!$B$33:$B$776,G$11)+'СЕТ СН'!$F$11+СВЦЭМ!$D$10+'СЕТ СН'!$F$5-'СЕТ СН'!$F$21</f>
        <v>2405.2341402100001</v>
      </c>
      <c r="H18" s="36">
        <f>SUMIFS(СВЦЭМ!$D$33:$D$776,СВЦЭМ!$A$33:$A$776,$A18,СВЦЭМ!$B$33:$B$776,H$11)+'СЕТ СН'!$F$11+СВЦЭМ!$D$10+'СЕТ СН'!$F$5-'СЕТ СН'!$F$21</f>
        <v>2389.0340723600002</v>
      </c>
      <c r="I18" s="36">
        <f>SUMIFS(СВЦЭМ!$D$33:$D$776,СВЦЭМ!$A$33:$A$776,$A18,СВЦЭМ!$B$33:$B$776,I$11)+'СЕТ СН'!$F$11+СВЦЭМ!$D$10+'СЕТ СН'!$F$5-'СЕТ СН'!$F$21</f>
        <v>2369.65180061</v>
      </c>
      <c r="J18" s="36">
        <f>SUMIFS(СВЦЭМ!$D$33:$D$776,СВЦЭМ!$A$33:$A$776,$A18,СВЦЭМ!$B$33:$B$776,J$11)+'СЕТ СН'!$F$11+СВЦЭМ!$D$10+'СЕТ СН'!$F$5-'СЕТ СН'!$F$21</f>
        <v>2345.0169719300002</v>
      </c>
      <c r="K18" s="36">
        <f>SUMIFS(СВЦЭМ!$D$33:$D$776,СВЦЭМ!$A$33:$A$776,$A18,СВЦЭМ!$B$33:$B$776,K$11)+'СЕТ СН'!$F$11+СВЦЭМ!$D$10+'СЕТ СН'!$F$5-'СЕТ СН'!$F$21</f>
        <v>2325.0838396700001</v>
      </c>
      <c r="L18" s="36">
        <f>SUMIFS(СВЦЭМ!$D$33:$D$776,СВЦЭМ!$A$33:$A$776,$A18,СВЦЭМ!$B$33:$B$776,L$11)+'СЕТ СН'!$F$11+СВЦЭМ!$D$10+'СЕТ СН'!$F$5-'СЕТ СН'!$F$21</f>
        <v>2310.9687901299999</v>
      </c>
      <c r="M18" s="36">
        <f>SUMIFS(СВЦЭМ!$D$33:$D$776,СВЦЭМ!$A$33:$A$776,$A18,СВЦЭМ!$B$33:$B$776,M$11)+'СЕТ СН'!$F$11+СВЦЭМ!$D$10+'СЕТ СН'!$F$5-'СЕТ СН'!$F$21</f>
        <v>2299.9535924100001</v>
      </c>
      <c r="N18" s="36">
        <f>SUMIFS(СВЦЭМ!$D$33:$D$776,СВЦЭМ!$A$33:$A$776,$A18,СВЦЭМ!$B$33:$B$776,N$11)+'СЕТ СН'!$F$11+СВЦЭМ!$D$10+'СЕТ СН'!$F$5-'СЕТ СН'!$F$21</f>
        <v>2306.58845664</v>
      </c>
      <c r="O18" s="36">
        <f>SUMIFS(СВЦЭМ!$D$33:$D$776,СВЦЭМ!$A$33:$A$776,$A18,СВЦЭМ!$B$33:$B$776,O$11)+'СЕТ СН'!$F$11+СВЦЭМ!$D$10+'СЕТ СН'!$F$5-'СЕТ СН'!$F$21</f>
        <v>2315.7656044099999</v>
      </c>
      <c r="P18" s="36">
        <f>SUMIFS(СВЦЭМ!$D$33:$D$776,СВЦЭМ!$A$33:$A$776,$A18,СВЦЭМ!$B$33:$B$776,P$11)+'СЕТ СН'!$F$11+СВЦЭМ!$D$10+'СЕТ СН'!$F$5-'СЕТ СН'!$F$21</f>
        <v>2323.6214338300001</v>
      </c>
      <c r="Q18" s="36">
        <f>SUMIFS(СВЦЭМ!$D$33:$D$776,СВЦЭМ!$A$33:$A$776,$A18,СВЦЭМ!$B$33:$B$776,Q$11)+'СЕТ СН'!$F$11+СВЦЭМ!$D$10+'СЕТ СН'!$F$5-'СЕТ СН'!$F$21</f>
        <v>2326.59648247</v>
      </c>
      <c r="R18" s="36">
        <f>SUMIFS(СВЦЭМ!$D$33:$D$776,СВЦЭМ!$A$33:$A$776,$A18,СВЦЭМ!$B$33:$B$776,R$11)+'СЕТ СН'!$F$11+СВЦЭМ!$D$10+'СЕТ СН'!$F$5-'СЕТ СН'!$F$21</f>
        <v>2327.6646669699999</v>
      </c>
      <c r="S18" s="36">
        <f>SUMIFS(СВЦЭМ!$D$33:$D$776,СВЦЭМ!$A$33:$A$776,$A18,СВЦЭМ!$B$33:$B$776,S$11)+'СЕТ СН'!$F$11+СВЦЭМ!$D$10+'СЕТ СН'!$F$5-'СЕТ СН'!$F$21</f>
        <v>2317.0123506499999</v>
      </c>
      <c r="T18" s="36">
        <f>SUMIFS(СВЦЭМ!$D$33:$D$776,СВЦЭМ!$A$33:$A$776,$A18,СВЦЭМ!$B$33:$B$776,T$11)+'СЕТ СН'!$F$11+СВЦЭМ!$D$10+'СЕТ СН'!$F$5-'СЕТ СН'!$F$21</f>
        <v>2277.56212009</v>
      </c>
      <c r="U18" s="36">
        <f>SUMIFS(СВЦЭМ!$D$33:$D$776,СВЦЭМ!$A$33:$A$776,$A18,СВЦЭМ!$B$33:$B$776,U$11)+'СЕТ СН'!$F$11+СВЦЭМ!$D$10+'СЕТ СН'!$F$5-'СЕТ СН'!$F$21</f>
        <v>2278.1234471799999</v>
      </c>
      <c r="V18" s="36">
        <f>SUMIFS(СВЦЭМ!$D$33:$D$776,СВЦЭМ!$A$33:$A$776,$A18,СВЦЭМ!$B$33:$B$776,V$11)+'СЕТ СН'!$F$11+СВЦЭМ!$D$10+'СЕТ СН'!$F$5-'СЕТ СН'!$F$21</f>
        <v>2316.37658315</v>
      </c>
      <c r="W18" s="36">
        <f>SUMIFS(СВЦЭМ!$D$33:$D$776,СВЦЭМ!$A$33:$A$776,$A18,СВЦЭМ!$B$33:$B$776,W$11)+'СЕТ СН'!$F$11+СВЦЭМ!$D$10+'СЕТ СН'!$F$5-'СЕТ СН'!$F$21</f>
        <v>2329.0714353600001</v>
      </c>
      <c r="X18" s="36">
        <f>SUMIFS(СВЦЭМ!$D$33:$D$776,СВЦЭМ!$A$33:$A$776,$A18,СВЦЭМ!$B$33:$B$776,X$11)+'СЕТ СН'!$F$11+СВЦЭМ!$D$10+'СЕТ СН'!$F$5-'СЕТ СН'!$F$21</f>
        <v>2339.0576339999998</v>
      </c>
      <c r="Y18" s="36">
        <f>SUMIFS(СВЦЭМ!$D$33:$D$776,СВЦЭМ!$A$33:$A$776,$A18,СВЦЭМ!$B$33:$B$776,Y$11)+'СЕТ СН'!$F$11+СВЦЭМ!$D$10+'СЕТ СН'!$F$5-'СЕТ СН'!$F$21</f>
        <v>2356.16340799</v>
      </c>
    </row>
    <row r="19" spans="1:25" ht="15.5" x14ac:dyDescent="0.3">
      <c r="A19" s="35">
        <f t="shared" si="0"/>
        <v>43838</v>
      </c>
      <c r="B19" s="36">
        <f>SUMIFS(СВЦЭМ!$D$33:$D$776,СВЦЭМ!$A$33:$A$776,$A19,СВЦЭМ!$B$33:$B$776,B$11)+'СЕТ СН'!$F$11+СВЦЭМ!$D$10+'СЕТ СН'!$F$5-'СЕТ СН'!$F$21</f>
        <v>2378.4148455</v>
      </c>
      <c r="C19" s="36">
        <f>SUMIFS(СВЦЭМ!$D$33:$D$776,СВЦЭМ!$A$33:$A$776,$A19,СВЦЭМ!$B$33:$B$776,C$11)+'СЕТ СН'!$F$11+СВЦЭМ!$D$10+'СЕТ СН'!$F$5-'СЕТ СН'!$F$21</f>
        <v>2385.4092582799999</v>
      </c>
      <c r="D19" s="36">
        <f>SUMIFS(СВЦЭМ!$D$33:$D$776,СВЦЭМ!$A$33:$A$776,$A19,СВЦЭМ!$B$33:$B$776,D$11)+'СЕТ СН'!$F$11+СВЦЭМ!$D$10+'СЕТ СН'!$F$5-'СЕТ СН'!$F$21</f>
        <v>2395.8309531200002</v>
      </c>
      <c r="E19" s="36">
        <f>SUMIFS(СВЦЭМ!$D$33:$D$776,СВЦЭМ!$A$33:$A$776,$A19,СВЦЭМ!$B$33:$B$776,E$11)+'СЕТ СН'!$F$11+СВЦЭМ!$D$10+'СЕТ СН'!$F$5-'СЕТ СН'!$F$21</f>
        <v>2413.2080795299998</v>
      </c>
      <c r="F19" s="36">
        <f>SUMIFS(СВЦЭМ!$D$33:$D$776,СВЦЭМ!$A$33:$A$776,$A19,СВЦЭМ!$B$33:$B$776,F$11)+'СЕТ СН'!$F$11+СВЦЭМ!$D$10+'СЕТ СН'!$F$5-'СЕТ СН'!$F$21</f>
        <v>2411.9628771500002</v>
      </c>
      <c r="G19" s="36">
        <f>SUMIFS(СВЦЭМ!$D$33:$D$776,СВЦЭМ!$A$33:$A$776,$A19,СВЦЭМ!$B$33:$B$776,G$11)+'СЕТ СН'!$F$11+СВЦЭМ!$D$10+'СЕТ СН'!$F$5-'СЕТ СН'!$F$21</f>
        <v>2406.5956420000002</v>
      </c>
      <c r="H19" s="36">
        <f>SUMIFS(СВЦЭМ!$D$33:$D$776,СВЦЭМ!$A$33:$A$776,$A19,СВЦЭМ!$B$33:$B$776,H$11)+'СЕТ СН'!$F$11+СВЦЭМ!$D$10+'СЕТ СН'!$F$5-'СЕТ СН'!$F$21</f>
        <v>2392.3935168500002</v>
      </c>
      <c r="I19" s="36">
        <f>SUMIFS(СВЦЭМ!$D$33:$D$776,СВЦЭМ!$A$33:$A$776,$A19,СВЦЭМ!$B$33:$B$776,I$11)+'СЕТ СН'!$F$11+СВЦЭМ!$D$10+'СЕТ СН'!$F$5-'СЕТ СН'!$F$21</f>
        <v>2372.1534773799999</v>
      </c>
      <c r="J19" s="36">
        <f>SUMIFS(СВЦЭМ!$D$33:$D$776,СВЦЭМ!$A$33:$A$776,$A19,СВЦЭМ!$B$33:$B$776,J$11)+'СЕТ СН'!$F$11+СВЦЭМ!$D$10+'СЕТ СН'!$F$5-'СЕТ СН'!$F$21</f>
        <v>2347.7149756899998</v>
      </c>
      <c r="K19" s="36">
        <f>SUMIFS(СВЦЭМ!$D$33:$D$776,СВЦЭМ!$A$33:$A$776,$A19,СВЦЭМ!$B$33:$B$776,K$11)+'СЕТ СН'!$F$11+СВЦЭМ!$D$10+'СЕТ СН'!$F$5-'СЕТ СН'!$F$21</f>
        <v>2328.8379502799999</v>
      </c>
      <c r="L19" s="36">
        <f>SUMIFS(СВЦЭМ!$D$33:$D$776,СВЦЭМ!$A$33:$A$776,$A19,СВЦЭМ!$B$33:$B$776,L$11)+'СЕТ СН'!$F$11+СВЦЭМ!$D$10+'СЕТ СН'!$F$5-'СЕТ СН'!$F$21</f>
        <v>2316.7519623099997</v>
      </c>
      <c r="M19" s="36">
        <f>SUMIFS(СВЦЭМ!$D$33:$D$776,СВЦЭМ!$A$33:$A$776,$A19,СВЦЭМ!$B$33:$B$776,M$11)+'СЕТ СН'!$F$11+СВЦЭМ!$D$10+'СЕТ СН'!$F$5-'СЕТ СН'!$F$21</f>
        <v>2305.6443276800001</v>
      </c>
      <c r="N19" s="36">
        <f>SUMIFS(СВЦЭМ!$D$33:$D$776,СВЦЭМ!$A$33:$A$776,$A19,СВЦЭМ!$B$33:$B$776,N$11)+'СЕТ СН'!$F$11+СВЦЭМ!$D$10+'СЕТ СН'!$F$5-'СЕТ СН'!$F$21</f>
        <v>2311.7594013099997</v>
      </c>
      <c r="O19" s="36">
        <f>SUMIFS(СВЦЭМ!$D$33:$D$776,СВЦЭМ!$A$33:$A$776,$A19,СВЦЭМ!$B$33:$B$776,O$11)+'СЕТ СН'!$F$11+СВЦЭМ!$D$10+'СЕТ СН'!$F$5-'СЕТ СН'!$F$21</f>
        <v>2323.8132623199999</v>
      </c>
      <c r="P19" s="36">
        <f>SUMIFS(СВЦЭМ!$D$33:$D$776,СВЦЭМ!$A$33:$A$776,$A19,СВЦЭМ!$B$33:$B$776,P$11)+'СЕТ СН'!$F$11+СВЦЭМ!$D$10+'СЕТ СН'!$F$5-'СЕТ СН'!$F$21</f>
        <v>2330.0293315999998</v>
      </c>
      <c r="Q19" s="36">
        <f>SUMIFS(СВЦЭМ!$D$33:$D$776,СВЦЭМ!$A$33:$A$776,$A19,СВЦЭМ!$B$33:$B$776,Q$11)+'СЕТ СН'!$F$11+СВЦЭМ!$D$10+'СЕТ СН'!$F$5-'СЕТ СН'!$F$21</f>
        <v>2331.5247282999999</v>
      </c>
      <c r="R19" s="36">
        <f>SUMIFS(СВЦЭМ!$D$33:$D$776,СВЦЭМ!$A$33:$A$776,$A19,СВЦЭМ!$B$33:$B$776,R$11)+'СЕТ СН'!$F$11+СВЦЭМ!$D$10+'СЕТ СН'!$F$5-'СЕТ СН'!$F$21</f>
        <v>2327.51432153</v>
      </c>
      <c r="S19" s="36">
        <f>SUMIFS(СВЦЭМ!$D$33:$D$776,СВЦЭМ!$A$33:$A$776,$A19,СВЦЭМ!$B$33:$B$776,S$11)+'СЕТ СН'!$F$11+СВЦЭМ!$D$10+'СЕТ СН'!$F$5-'СЕТ СН'!$F$21</f>
        <v>2319.3521745600001</v>
      </c>
      <c r="T19" s="36">
        <f>SUMIFS(СВЦЭМ!$D$33:$D$776,СВЦЭМ!$A$33:$A$776,$A19,СВЦЭМ!$B$33:$B$776,T$11)+'СЕТ СН'!$F$11+СВЦЭМ!$D$10+'СЕТ СН'!$F$5-'СЕТ СН'!$F$21</f>
        <v>2275.1069627500001</v>
      </c>
      <c r="U19" s="36">
        <f>SUMIFS(СВЦЭМ!$D$33:$D$776,СВЦЭМ!$A$33:$A$776,$A19,СВЦЭМ!$B$33:$B$776,U$11)+'СЕТ СН'!$F$11+СВЦЭМ!$D$10+'СЕТ СН'!$F$5-'СЕТ СН'!$F$21</f>
        <v>2279.5068434899999</v>
      </c>
      <c r="V19" s="36">
        <f>SUMIFS(СВЦЭМ!$D$33:$D$776,СВЦЭМ!$A$33:$A$776,$A19,СВЦЭМ!$B$33:$B$776,V$11)+'СЕТ СН'!$F$11+СВЦЭМ!$D$10+'СЕТ СН'!$F$5-'СЕТ СН'!$F$21</f>
        <v>2314.9501385899998</v>
      </c>
      <c r="W19" s="36">
        <f>SUMIFS(СВЦЭМ!$D$33:$D$776,СВЦЭМ!$A$33:$A$776,$A19,СВЦЭМ!$B$33:$B$776,W$11)+'СЕТ СН'!$F$11+СВЦЭМ!$D$10+'СЕТ СН'!$F$5-'СЕТ СН'!$F$21</f>
        <v>2328.7471633099999</v>
      </c>
      <c r="X19" s="36">
        <f>SUMIFS(СВЦЭМ!$D$33:$D$776,СВЦЭМ!$A$33:$A$776,$A19,СВЦЭМ!$B$33:$B$776,X$11)+'СЕТ СН'!$F$11+СВЦЭМ!$D$10+'СЕТ СН'!$F$5-'СЕТ СН'!$F$21</f>
        <v>2337.22500571</v>
      </c>
      <c r="Y19" s="36">
        <f>SUMIFS(СВЦЭМ!$D$33:$D$776,СВЦЭМ!$A$33:$A$776,$A19,СВЦЭМ!$B$33:$B$776,Y$11)+'СЕТ СН'!$F$11+СВЦЭМ!$D$10+'СЕТ СН'!$F$5-'СЕТ СН'!$F$21</f>
        <v>2351.29444203</v>
      </c>
    </row>
    <row r="20" spans="1:25" ht="15.5" x14ac:dyDescent="0.3">
      <c r="A20" s="35">
        <f t="shared" si="0"/>
        <v>43839</v>
      </c>
      <c r="B20" s="36">
        <f>SUMIFS(СВЦЭМ!$D$33:$D$776,СВЦЭМ!$A$33:$A$776,$A20,СВЦЭМ!$B$33:$B$776,B$11)+'СЕТ СН'!$F$11+СВЦЭМ!$D$10+'СЕТ СН'!$F$5-'СЕТ СН'!$F$21</f>
        <v>2332.8262722899999</v>
      </c>
      <c r="C20" s="36">
        <f>SUMIFS(СВЦЭМ!$D$33:$D$776,СВЦЭМ!$A$33:$A$776,$A20,СВЦЭМ!$B$33:$B$776,C$11)+'СЕТ СН'!$F$11+СВЦЭМ!$D$10+'СЕТ СН'!$F$5-'СЕТ СН'!$F$21</f>
        <v>2346.2576828599999</v>
      </c>
      <c r="D20" s="36">
        <f>SUMIFS(СВЦЭМ!$D$33:$D$776,СВЦЭМ!$A$33:$A$776,$A20,СВЦЭМ!$B$33:$B$776,D$11)+'СЕТ СН'!$F$11+СВЦЭМ!$D$10+'СЕТ СН'!$F$5-'СЕТ СН'!$F$21</f>
        <v>2364.23462883</v>
      </c>
      <c r="E20" s="36">
        <f>SUMIFS(СВЦЭМ!$D$33:$D$776,СВЦЭМ!$A$33:$A$776,$A20,СВЦЭМ!$B$33:$B$776,E$11)+'СЕТ СН'!$F$11+СВЦЭМ!$D$10+'СЕТ СН'!$F$5-'СЕТ СН'!$F$21</f>
        <v>2367.9496053900002</v>
      </c>
      <c r="F20" s="36">
        <f>SUMIFS(СВЦЭМ!$D$33:$D$776,СВЦЭМ!$A$33:$A$776,$A20,СВЦЭМ!$B$33:$B$776,F$11)+'СЕТ СН'!$F$11+СВЦЭМ!$D$10+'СЕТ СН'!$F$5-'СЕТ СН'!$F$21</f>
        <v>2369.2268168400001</v>
      </c>
      <c r="G20" s="36">
        <f>SUMIFS(СВЦЭМ!$D$33:$D$776,СВЦЭМ!$A$33:$A$776,$A20,СВЦЭМ!$B$33:$B$776,G$11)+'СЕТ СН'!$F$11+СВЦЭМ!$D$10+'СЕТ СН'!$F$5-'СЕТ СН'!$F$21</f>
        <v>2363.22660365</v>
      </c>
      <c r="H20" s="36">
        <f>SUMIFS(СВЦЭМ!$D$33:$D$776,СВЦЭМ!$A$33:$A$776,$A20,СВЦЭМ!$B$33:$B$776,H$11)+'СЕТ СН'!$F$11+СВЦЭМ!$D$10+'СЕТ СН'!$F$5-'СЕТ СН'!$F$21</f>
        <v>2316.75852098</v>
      </c>
      <c r="I20" s="36">
        <f>SUMIFS(СВЦЭМ!$D$33:$D$776,СВЦЭМ!$A$33:$A$776,$A20,СВЦЭМ!$B$33:$B$776,I$11)+'СЕТ СН'!$F$11+СВЦЭМ!$D$10+'СЕТ СН'!$F$5-'СЕТ СН'!$F$21</f>
        <v>2289.5455915100001</v>
      </c>
      <c r="J20" s="36">
        <f>SUMIFS(СВЦЭМ!$D$33:$D$776,СВЦЭМ!$A$33:$A$776,$A20,СВЦЭМ!$B$33:$B$776,J$11)+'СЕТ СН'!$F$11+СВЦЭМ!$D$10+'СЕТ СН'!$F$5-'СЕТ СН'!$F$21</f>
        <v>2273.6688011799997</v>
      </c>
      <c r="K20" s="36">
        <f>SUMIFS(СВЦЭМ!$D$33:$D$776,СВЦЭМ!$A$33:$A$776,$A20,СВЦЭМ!$B$33:$B$776,K$11)+'СЕТ СН'!$F$11+СВЦЭМ!$D$10+'СЕТ СН'!$F$5-'СЕТ СН'!$F$21</f>
        <v>2270.5408938199998</v>
      </c>
      <c r="L20" s="36">
        <f>SUMIFS(СВЦЭМ!$D$33:$D$776,СВЦЭМ!$A$33:$A$776,$A20,СВЦЭМ!$B$33:$B$776,L$11)+'СЕТ СН'!$F$11+СВЦЭМ!$D$10+'СЕТ СН'!$F$5-'СЕТ СН'!$F$21</f>
        <v>2268.973759</v>
      </c>
      <c r="M20" s="36">
        <f>SUMIFS(СВЦЭМ!$D$33:$D$776,СВЦЭМ!$A$33:$A$776,$A20,СВЦЭМ!$B$33:$B$776,M$11)+'СЕТ СН'!$F$11+СВЦЭМ!$D$10+'СЕТ СН'!$F$5-'СЕТ СН'!$F$21</f>
        <v>2282.8213358200001</v>
      </c>
      <c r="N20" s="36">
        <f>SUMIFS(СВЦЭМ!$D$33:$D$776,СВЦЭМ!$A$33:$A$776,$A20,СВЦЭМ!$B$33:$B$776,N$11)+'СЕТ СН'!$F$11+СВЦЭМ!$D$10+'СЕТ СН'!$F$5-'СЕТ СН'!$F$21</f>
        <v>2299.2910080199999</v>
      </c>
      <c r="O20" s="36">
        <f>SUMIFS(СВЦЭМ!$D$33:$D$776,СВЦЭМ!$A$33:$A$776,$A20,СВЦЭМ!$B$33:$B$776,O$11)+'СЕТ СН'!$F$11+СВЦЭМ!$D$10+'СЕТ СН'!$F$5-'СЕТ СН'!$F$21</f>
        <v>2321.5036028499999</v>
      </c>
      <c r="P20" s="36">
        <f>SUMIFS(СВЦЭМ!$D$33:$D$776,СВЦЭМ!$A$33:$A$776,$A20,СВЦЭМ!$B$33:$B$776,P$11)+'СЕТ СН'!$F$11+СВЦЭМ!$D$10+'СЕТ СН'!$F$5-'СЕТ СН'!$F$21</f>
        <v>2337.3528512600001</v>
      </c>
      <c r="Q20" s="36">
        <f>SUMIFS(СВЦЭМ!$D$33:$D$776,СВЦЭМ!$A$33:$A$776,$A20,СВЦЭМ!$B$33:$B$776,Q$11)+'СЕТ СН'!$F$11+СВЦЭМ!$D$10+'СЕТ СН'!$F$5-'СЕТ СН'!$F$21</f>
        <v>2340.80853944</v>
      </c>
      <c r="R20" s="36">
        <f>SUMIFS(СВЦЭМ!$D$33:$D$776,СВЦЭМ!$A$33:$A$776,$A20,СВЦЭМ!$B$33:$B$776,R$11)+'СЕТ СН'!$F$11+СВЦЭМ!$D$10+'СЕТ СН'!$F$5-'СЕТ СН'!$F$21</f>
        <v>2333.3889171999999</v>
      </c>
      <c r="S20" s="36">
        <f>SUMIFS(СВЦЭМ!$D$33:$D$776,СВЦЭМ!$A$33:$A$776,$A20,СВЦЭМ!$B$33:$B$776,S$11)+'СЕТ СН'!$F$11+СВЦЭМ!$D$10+'СЕТ СН'!$F$5-'СЕТ СН'!$F$21</f>
        <v>2324.1204966999999</v>
      </c>
      <c r="T20" s="36">
        <f>SUMIFS(СВЦЭМ!$D$33:$D$776,СВЦЭМ!$A$33:$A$776,$A20,СВЦЭМ!$B$33:$B$776,T$11)+'СЕТ СН'!$F$11+СВЦЭМ!$D$10+'СЕТ СН'!$F$5-'СЕТ СН'!$F$21</f>
        <v>2275.1424573200002</v>
      </c>
      <c r="U20" s="36">
        <f>SUMIFS(СВЦЭМ!$D$33:$D$776,СВЦЭМ!$A$33:$A$776,$A20,СВЦЭМ!$B$33:$B$776,U$11)+'СЕТ СН'!$F$11+СВЦЭМ!$D$10+'СЕТ СН'!$F$5-'СЕТ СН'!$F$21</f>
        <v>2275.7059609799999</v>
      </c>
      <c r="V20" s="36">
        <f>SUMIFS(СВЦЭМ!$D$33:$D$776,СВЦЭМ!$A$33:$A$776,$A20,СВЦЭМ!$B$33:$B$776,V$11)+'СЕТ СН'!$F$11+СВЦЭМ!$D$10+'СЕТ СН'!$F$5-'СЕТ СН'!$F$21</f>
        <v>2309.6388320199999</v>
      </c>
      <c r="W20" s="36">
        <f>SUMIFS(СВЦЭМ!$D$33:$D$776,СВЦЭМ!$A$33:$A$776,$A20,СВЦЭМ!$B$33:$B$776,W$11)+'СЕТ СН'!$F$11+СВЦЭМ!$D$10+'СЕТ СН'!$F$5-'СЕТ СН'!$F$21</f>
        <v>2329.8888970799999</v>
      </c>
      <c r="X20" s="36">
        <f>SUMIFS(СВЦЭМ!$D$33:$D$776,СВЦЭМ!$A$33:$A$776,$A20,СВЦЭМ!$B$33:$B$776,X$11)+'СЕТ СН'!$F$11+СВЦЭМ!$D$10+'СЕТ СН'!$F$5-'СЕТ СН'!$F$21</f>
        <v>2332.4893183700001</v>
      </c>
      <c r="Y20" s="36">
        <f>SUMIFS(СВЦЭМ!$D$33:$D$776,СВЦЭМ!$A$33:$A$776,$A20,СВЦЭМ!$B$33:$B$776,Y$11)+'СЕТ СН'!$F$11+СВЦЭМ!$D$10+'СЕТ СН'!$F$5-'СЕТ СН'!$F$21</f>
        <v>2354.7445757199998</v>
      </c>
    </row>
    <row r="21" spans="1:25" ht="15.5" x14ac:dyDescent="0.3">
      <c r="A21" s="35">
        <f t="shared" si="0"/>
        <v>43840</v>
      </c>
      <c r="B21" s="36">
        <f>SUMIFS(СВЦЭМ!$D$33:$D$776,СВЦЭМ!$A$33:$A$776,$A21,СВЦЭМ!$B$33:$B$776,B$11)+'СЕТ СН'!$F$11+СВЦЭМ!$D$10+'СЕТ СН'!$F$5-'СЕТ СН'!$F$21</f>
        <v>2356.8604624</v>
      </c>
      <c r="C21" s="36">
        <f>SUMIFS(СВЦЭМ!$D$33:$D$776,СВЦЭМ!$A$33:$A$776,$A21,СВЦЭМ!$B$33:$B$776,C$11)+'СЕТ СН'!$F$11+СВЦЭМ!$D$10+'СЕТ СН'!$F$5-'СЕТ СН'!$F$21</f>
        <v>2367.2548711999998</v>
      </c>
      <c r="D21" s="36">
        <f>SUMIFS(СВЦЭМ!$D$33:$D$776,СВЦЭМ!$A$33:$A$776,$A21,СВЦЭМ!$B$33:$B$776,D$11)+'СЕТ СН'!$F$11+СВЦЭМ!$D$10+'СЕТ СН'!$F$5-'СЕТ СН'!$F$21</f>
        <v>2377.8947208700001</v>
      </c>
      <c r="E21" s="36">
        <f>SUMIFS(СВЦЭМ!$D$33:$D$776,СВЦЭМ!$A$33:$A$776,$A21,СВЦЭМ!$B$33:$B$776,E$11)+'СЕТ СН'!$F$11+СВЦЭМ!$D$10+'СЕТ СН'!$F$5-'СЕТ СН'!$F$21</f>
        <v>2376.10806121</v>
      </c>
      <c r="F21" s="36">
        <f>SUMIFS(СВЦЭМ!$D$33:$D$776,СВЦЭМ!$A$33:$A$776,$A21,СВЦЭМ!$B$33:$B$776,F$11)+'СЕТ СН'!$F$11+СВЦЭМ!$D$10+'СЕТ СН'!$F$5-'СЕТ СН'!$F$21</f>
        <v>2365.6274222900001</v>
      </c>
      <c r="G21" s="36">
        <f>SUMIFS(СВЦЭМ!$D$33:$D$776,СВЦЭМ!$A$33:$A$776,$A21,СВЦЭМ!$B$33:$B$776,G$11)+'СЕТ СН'!$F$11+СВЦЭМ!$D$10+'СЕТ СН'!$F$5-'СЕТ СН'!$F$21</f>
        <v>2352.4869723000002</v>
      </c>
      <c r="H21" s="36">
        <f>SUMIFS(СВЦЭМ!$D$33:$D$776,СВЦЭМ!$A$33:$A$776,$A21,СВЦЭМ!$B$33:$B$776,H$11)+'СЕТ СН'!$F$11+СВЦЭМ!$D$10+'СЕТ СН'!$F$5-'СЕТ СН'!$F$21</f>
        <v>2318.9944617299998</v>
      </c>
      <c r="I21" s="36">
        <f>SUMIFS(СВЦЭМ!$D$33:$D$776,СВЦЭМ!$A$33:$A$776,$A21,СВЦЭМ!$B$33:$B$776,I$11)+'СЕТ СН'!$F$11+СВЦЭМ!$D$10+'СЕТ СН'!$F$5-'СЕТ СН'!$F$21</f>
        <v>2288.4263824899999</v>
      </c>
      <c r="J21" s="36">
        <f>SUMIFS(СВЦЭМ!$D$33:$D$776,СВЦЭМ!$A$33:$A$776,$A21,СВЦЭМ!$B$33:$B$776,J$11)+'СЕТ СН'!$F$11+СВЦЭМ!$D$10+'СЕТ СН'!$F$5-'СЕТ СН'!$F$21</f>
        <v>2284.97511033</v>
      </c>
      <c r="K21" s="36">
        <f>SUMIFS(СВЦЭМ!$D$33:$D$776,СВЦЭМ!$A$33:$A$776,$A21,СВЦЭМ!$B$33:$B$776,K$11)+'СЕТ СН'!$F$11+СВЦЭМ!$D$10+'СЕТ СН'!$F$5-'СЕТ СН'!$F$21</f>
        <v>2273.0902520899999</v>
      </c>
      <c r="L21" s="36">
        <f>SUMIFS(СВЦЭМ!$D$33:$D$776,СВЦЭМ!$A$33:$A$776,$A21,СВЦЭМ!$B$33:$B$776,L$11)+'СЕТ СН'!$F$11+СВЦЭМ!$D$10+'СЕТ СН'!$F$5-'СЕТ СН'!$F$21</f>
        <v>2270.4519462500002</v>
      </c>
      <c r="M21" s="36">
        <f>SUMIFS(СВЦЭМ!$D$33:$D$776,СВЦЭМ!$A$33:$A$776,$A21,СВЦЭМ!$B$33:$B$776,M$11)+'СЕТ СН'!$F$11+СВЦЭМ!$D$10+'СЕТ СН'!$F$5-'СЕТ СН'!$F$21</f>
        <v>2279.90314089</v>
      </c>
      <c r="N21" s="36">
        <f>SUMIFS(СВЦЭМ!$D$33:$D$776,СВЦЭМ!$A$33:$A$776,$A21,СВЦЭМ!$B$33:$B$776,N$11)+'СЕТ СН'!$F$11+СВЦЭМ!$D$10+'СЕТ СН'!$F$5-'СЕТ СН'!$F$21</f>
        <v>2284.1142395500001</v>
      </c>
      <c r="O21" s="36">
        <f>SUMIFS(СВЦЭМ!$D$33:$D$776,СВЦЭМ!$A$33:$A$776,$A21,СВЦЭМ!$B$33:$B$776,O$11)+'СЕТ СН'!$F$11+СВЦЭМ!$D$10+'СЕТ СН'!$F$5-'СЕТ СН'!$F$21</f>
        <v>2295.6386680199998</v>
      </c>
      <c r="P21" s="36">
        <f>SUMIFS(СВЦЭМ!$D$33:$D$776,СВЦЭМ!$A$33:$A$776,$A21,СВЦЭМ!$B$33:$B$776,P$11)+'СЕТ СН'!$F$11+СВЦЭМ!$D$10+'СЕТ СН'!$F$5-'СЕТ СН'!$F$21</f>
        <v>2302.1983765699997</v>
      </c>
      <c r="Q21" s="36">
        <f>SUMIFS(СВЦЭМ!$D$33:$D$776,СВЦЭМ!$A$33:$A$776,$A21,СВЦЭМ!$B$33:$B$776,Q$11)+'СЕТ СН'!$F$11+СВЦЭМ!$D$10+'СЕТ СН'!$F$5-'СЕТ СН'!$F$21</f>
        <v>2300.7201631799999</v>
      </c>
      <c r="R21" s="36">
        <f>SUMIFS(СВЦЭМ!$D$33:$D$776,СВЦЭМ!$A$33:$A$776,$A21,СВЦЭМ!$B$33:$B$776,R$11)+'СЕТ СН'!$F$11+СВЦЭМ!$D$10+'СЕТ СН'!$F$5-'СЕТ СН'!$F$21</f>
        <v>2290.6818515</v>
      </c>
      <c r="S21" s="36">
        <f>SUMIFS(СВЦЭМ!$D$33:$D$776,СВЦЭМ!$A$33:$A$776,$A21,СВЦЭМ!$B$33:$B$776,S$11)+'СЕТ СН'!$F$11+СВЦЭМ!$D$10+'СЕТ СН'!$F$5-'СЕТ СН'!$F$21</f>
        <v>2284.92401427</v>
      </c>
      <c r="T21" s="36">
        <f>SUMIFS(СВЦЭМ!$D$33:$D$776,СВЦЭМ!$A$33:$A$776,$A21,СВЦЭМ!$B$33:$B$776,T$11)+'СЕТ СН'!$F$11+СВЦЭМ!$D$10+'СЕТ СН'!$F$5-'СЕТ СН'!$F$21</f>
        <v>2247.62562991</v>
      </c>
      <c r="U21" s="36">
        <f>SUMIFS(СВЦЭМ!$D$33:$D$776,СВЦЭМ!$A$33:$A$776,$A21,СВЦЭМ!$B$33:$B$776,U$11)+'СЕТ СН'!$F$11+СВЦЭМ!$D$10+'СЕТ СН'!$F$5-'СЕТ СН'!$F$21</f>
        <v>2247.11075157</v>
      </c>
      <c r="V21" s="36">
        <f>SUMIFS(СВЦЭМ!$D$33:$D$776,СВЦЭМ!$A$33:$A$776,$A21,СВЦЭМ!$B$33:$B$776,V$11)+'СЕТ СН'!$F$11+СВЦЭМ!$D$10+'СЕТ СН'!$F$5-'СЕТ СН'!$F$21</f>
        <v>2274.2566025900001</v>
      </c>
      <c r="W21" s="36">
        <f>SUMIFS(СВЦЭМ!$D$33:$D$776,СВЦЭМ!$A$33:$A$776,$A21,СВЦЭМ!$B$33:$B$776,W$11)+'СЕТ СН'!$F$11+СВЦЭМ!$D$10+'СЕТ СН'!$F$5-'СЕТ СН'!$F$21</f>
        <v>2284.87254519</v>
      </c>
      <c r="X21" s="36">
        <f>SUMIFS(СВЦЭМ!$D$33:$D$776,СВЦЭМ!$A$33:$A$776,$A21,СВЦЭМ!$B$33:$B$776,X$11)+'СЕТ СН'!$F$11+СВЦЭМ!$D$10+'СЕТ СН'!$F$5-'СЕТ СН'!$F$21</f>
        <v>2287.6391499000001</v>
      </c>
      <c r="Y21" s="36">
        <f>SUMIFS(СВЦЭМ!$D$33:$D$776,СВЦЭМ!$A$33:$A$776,$A21,СВЦЭМ!$B$33:$B$776,Y$11)+'СЕТ СН'!$F$11+СВЦЭМ!$D$10+'СЕТ СН'!$F$5-'СЕТ СН'!$F$21</f>
        <v>2299.4074379100002</v>
      </c>
    </row>
    <row r="22" spans="1:25" ht="15.5" x14ac:dyDescent="0.3">
      <c r="A22" s="35">
        <f t="shared" si="0"/>
        <v>43841</v>
      </c>
      <c r="B22" s="36">
        <f>SUMIFS(СВЦЭМ!$D$33:$D$776,СВЦЭМ!$A$33:$A$776,$A22,СВЦЭМ!$B$33:$B$776,B$11)+'СЕТ СН'!$F$11+СВЦЭМ!$D$10+'СЕТ СН'!$F$5-'СЕТ СН'!$F$21</f>
        <v>2299.98594929</v>
      </c>
      <c r="C22" s="36">
        <f>SUMIFS(СВЦЭМ!$D$33:$D$776,СВЦЭМ!$A$33:$A$776,$A22,СВЦЭМ!$B$33:$B$776,C$11)+'СЕТ СН'!$F$11+СВЦЭМ!$D$10+'СЕТ СН'!$F$5-'СЕТ СН'!$F$21</f>
        <v>2321.2345248500001</v>
      </c>
      <c r="D22" s="36">
        <f>SUMIFS(СВЦЭМ!$D$33:$D$776,СВЦЭМ!$A$33:$A$776,$A22,СВЦЭМ!$B$33:$B$776,D$11)+'СЕТ СН'!$F$11+СВЦЭМ!$D$10+'СЕТ СН'!$F$5-'СЕТ СН'!$F$21</f>
        <v>2347.1581003299998</v>
      </c>
      <c r="E22" s="36">
        <f>SUMIFS(СВЦЭМ!$D$33:$D$776,СВЦЭМ!$A$33:$A$776,$A22,СВЦЭМ!$B$33:$B$776,E$11)+'СЕТ СН'!$F$11+СВЦЭМ!$D$10+'СЕТ СН'!$F$5-'СЕТ СН'!$F$21</f>
        <v>2368.2299298899998</v>
      </c>
      <c r="F22" s="36">
        <f>SUMIFS(СВЦЭМ!$D$33:$D$776,СВЦЭМ!$A$33:$A$776,$A22,СВЦЭМ!$B$33:$B$776,F$11)+'СЕТ СН'!$F$11+СВЦЭМ!$D$10+'СЕТ СН'!$F$5-'СЕТ СН'!$F$21</f>
        <v>2370.4706644899998</v>
      </c>
      <c r="G22" s="36">
        <f>SUMIFS(СВЦЭМ!$D$33:$D$776,СВЦЭМ!$A$33:$A$776,$A22,СВЦЭМ!$B$33:$B$776,G$11)+'СЕТ СН'!$F$11+СВЦЭМ!$D$10+'СЕТ СН'!$F$5-'СЕТ СН'!$F$21</f>
        <v>2371.14156189</v>
      </c>
      <c r="H22" s="36">
        <f>SUMIFS(СВЦЭМ!$D$33:$D$776,СВЦЭМ!$A$33:$A$776,$A22,СВЦЭМ!$B$33:$B$776,H$11)+'СЕТ СН'!$F$11+СВЦЭМ!$D$10+'СЕТ СН'!$F$5-'СЕТ СН'!$F$21</f>
        <v>2352.7540030199998</v>
      </c>
      <c r="I22" s="36">
        <f>SUMIFS(СВЦЭМ!$D$33:$D$776,СВЦЭМ!$A$33:$A$776,$A22,СВЦЭМ!$B$33:$B$776,I$11)+'СЕТ СН'!$F$11+СВЦЭМ!$D$10+'СЕТ СН'!$F$5-'СЕТ СН'!$F$21</f>
        <v>2343.41064964</v>
      </c>
      <c r="J22" s="36">
        <f>SUMIFS(СВЦЭМ!$D$33:$D$776,СВЦЭМ!$A$33:$A$776,$A22,СВЦЭМ!$B$33:$B$776,J$11)+'СЕТ СН'!$F$11+СВЦЭМ!$D$10+'СЕТ СН'!$F$5-'СЕТ СН'!$F$21</f>
        <v>2316.4216243199999</v>
      </c>
      <c r="K22" s="36">
        <f>SUMIFS(СВЦЭМ!$D$33:$D$776,СВЦЭМ!$A$33:$A$776,$A22,СВЦЭМ!$B$33:$B$776,K$11)+'СЕТ СН'!$F$11+СВЦЭМ!$D$10+'СЕТ СН'!$F$5-'СЕТ СН'!$F$21</f>
        <v>2287.2789798499998</v>
      </c>
      <c r="L22" s="36">
        <f>SUMIFS(СВЦЭМ!$D$33:$D$776,СВЦЭМ!$A$33:$A$776,$A22,СВЦЭМ!$B$33:$B$776,L$11)+'СЕТ СН'!$F$11+СВЦЭМ!$D$10+'СЕТ СН'!$F$5-'СЕТ СН'!$F$21</f>
        <v>2275.6922616000002</v>
      </c>
      <c r="M22" s="36">
        <f>SUMIFS(СВЦЭМ!$D$33:$D$776,СВЦЭМ!$A$33:$A$776,$A22,СВЦЭМ!$B$33:$B$776,M$11)+'СЕТ СН'!$F$11+СВЦЭМ!$D$10+'СЕТ СН'!$F$5-'СЕТ СН'!$F$21</f>
        <v>2282.1311879099999</v>
      </c>
      <c r="N22" s="36">
        <f>SUMIFS(СВЦЭМ!$D$33:$D$776,СВЦЭМ!$A$33:$A$776,$A22,СВЦЭМ!$B$33:$B$776,N$11)+'СЕТ СН'!$F$11+СВЦЭМ!$D$10+'СЕТ СН'!$F$5-'СЕТ СН'!$F$21</f>
        <v>2288.4554479500002</v>
      </c>
      <c r="O22" s="36">
        <f>SUMIFS(СВЦЭМ!$D$33:$D$776,СВЦЭМ!$A$33:$A$776,$A22,СВЦЭМ!$B$33:$B$776,O$11)+'СЕТ СН'!$F$11+СВЦЭМ!$D$10+'СЕТ СН'!$F$5-'СЕТ СН'!$F$21</f>
        <v>2300.6917043499998</v>
      </c>
      <c r="P22" s="36">
        <f>SUMIFS(СВЦЭМ!$D$33:$D$776,СВЦЭМ!$A$33:$A$776,$A22,СВЦЭМ!$B$33:$B$776,P$11)+'СЕТ СН'!$F$11+СВЦЭМ!$D$10+'СЕТ СН'!$F$5-'СЕТ СН'!$F$21</f>
        <v>2312.5332770499999</v>
      </c>
      <c r="Q22" s="36">
        <f>SUMIFS(СВЦЭМ!$D$33:$D$776,СВЦЭМ!$A$33:$A$776,$A22,СВЦЭМ!$B$33:$B$776,Q$11)+'СЕТ СН'!$F$11+СВЦЭМ!$D$10+'СЕТ СН'!$F$5-'СЕТ СН'!$F$21</f>
        <v>2313.1407124899997</v>
      </c>
      <c r="R22" s="36">
        <f>SUMIFS(СВЦЭМ!$D$33:$D$776,СВЦЭМ!$A$33:$A$776,$A22,СВЦЭМ!$B$33:$B$776,R$11)+'СЕТ СН'!$F$11+СВЦЭМ!$D$10+'СЕТ СН'!$F$5-'СЕТ СН'!$F$21</f>
        <v>2301.03509454</v>
      </c>
      <c r="S22" s="36">
        <f>SUMIFS(СВЦЭМ!$D$33:$D$776,СВЦЭМ!$A$33:$A$776,$A22,СВЦЭМ!$B$33:$B$776,S$11)+'СЕТ СН'!$F$11+СВЦЭМ!$D$10+'СЕТ СН'!$F$5-'СЕТ СН'!$F$21</f>
        <v>2280.3399061</v>
      </c>
      <c r="T22" s="36">
        <f>SUMIFS(СВЦЭМ!$D$33:$D$776,СВЦЭМ!$A$33:$A$776,$A22,СВЦЭМ!$B$33:$B$776,T$11)+'СЕТ СН'!$F$11+СВЦЭМ!$D$10+'СЕТ СН'!$F$5-'СЕТ СН'!$F$21</f>
        <v>2251.25279606</v>
      </c>
      <c r="U22" s="36">
        <f>SUMIFS(СВЦЭМ!$D$33:$D$776,СВЦЭМ!$A$33:$A$776,$A22,СВЦЭМ!$B$33:$B$776,U$11)+'СЕТ СН'!$F$11+СВЦЭМ!$D$10+'СЕТ СН'!$F$5-'СЕТ СН'!$F$21</f>
        <v>2254.2013216300002</v>
      </c>
      <c r="V22" s="36">
        <f>SUMIFS(СВЦЭМ!$D$33:$D$776,СВЦЭМ!$A$33:$A$776,$A22,СВЦЭМ!$B$33:$B$776,V$11)+'СЕТ СН'!$F$11+СВЦЭМ!$D$10+'СЕТ СН'!$F$5-'СЕТ СН'!$F$21</f>
        <v>2287.55273442</v>
      </c>
      <c r="W22" s="36">
        <f>SUMIFS(СВЦЭМ!$D$33:$D$776,СВЦЭМ!$A$33:$A$776,$A22,СВЦЭМ!$B$33:$B$776,W$11)+'СЕТ СН'!$F$11+СВЦЭМ!$D$10+'СЕТ СН'!$F$5-'СЕТ СН'!$F$21</f>
        <v>2303.3699763</v>
      </c>
      <c r="X22" s="36">
        <f>SUMIFS(СВЦЭМ!$D$33:$D$776,СВЦЭМ!$A$33:$A$776,$A22,СВЦЭМ!$B$33:$B$776,X$11)+'СЕТ СН'!$F$11+СВЦЭМ!$D$10+'СЕТ СН'!$F$5-'СЕТ СН'!$F$21</f>
        <v>2322.9567371499998</v>
      </c>
      <c r="Y22" s="36">
        <f>SUMIFS(СВЦЭМ!$D$33:$D$776,СВЦЭМ!$A$33:$A$776,$A22,СВЦЭМ!$B$33:$B$776,Y$11)+'СЕТ СН'!$F$11+СВЦЭМ!$D$10+'СЕТ СН'!$F$5-'СЕТ СН'!$F$21</f>
        <v>2339.2594447299998</v>
      </c>
    </row>
    <row r="23" spans="1:25" ht="15.5" x14ac:dyDescent="0.3">
      <c r="A23" s="35">
        <f t="shared" si="0"/>
        <v>43842</v>
      </c>
      <c r="B23" s="36">
        <f>SUMIFS(СВЦЭМ!$D$33:$D$776,СВЦЭМ!$A$33:$A$776,$A23,СВЦЭМ!$B$33:$B$776,B$11)+'СЕТ СН'!$F$11+СВЦЭМ!$D$10+'СЕТ СН'!$F$5-'СЕТ СН'!$F$21</f>
        <v>2349.9496263199999</v>
      </c>
      <c r="C23" s="36">
        <f>SUMIFS(СВЦЭМ!$D$33:$D$776,СВЦЭМ!$A$33:$A$776,$A23,СВЦЭМ!$B$33:$B$776,C$11)+'СЕТ СН'!$F$11+СВЦЭМ!$D$10+'СЕТ СН'!$F$5-'СЕТ СН'!$F$21</f>
        <v>2363.2190447399998</v>
      </c>
      <c r="D23" s="36">
        <f>SUMIFS(СВЦЭМ!$D$33:$D$776,СВЦЭМ!$A$33:$A$776,$A23,СВЦЭМ!$B$33:$B$776,D$11)+'СЕТ СН'!$F$11+СВЦЭМ!$D$10+'СЕТ СН'!$F$5-'СЕТ СН'!$F$21</f>
        <v>2375.6652303699998</v>
      </c>
      <c r="E23" s="36">
        <f>SUMIFS(СВЦЭМ!$D$33:$D$776,СВЦЭМ!$A$33:$A$776,$A23,СВЦЭМ!$B$33:$B$776,E$11)+'СЕТ СН'!$F$11+СВЦЭМ!$D$10+'СЕТ СН'!$F$5-'СЕТ СН'!$F$21</f>
        <v>2395.37263248</v>
      </c>
      <c r="F23" s="36">
        <f>SUMIFS(СВЦЭМ!$D$33:$D$776,СВЦЭМ!$A$33:$A$776,$A23,СВЦЭМ!$B$33:$B$776,F$11)+'СЕТ СН'!$F$11+СВЦЭМ!$D$10+'СЕТ СН'!$F$5-'СЕТ СН'!$F$21</f>
        <v>2395.8921801500001</v>
      </c>
      <c r="G23" s="36">
        <f>SUMIFS(СВЦЭМ!$D$33:$D$776,СВЦЭМ!$A$33:$A$776,$A23,СВЦЭМ!$B$33:$B$776,G$11)+'СЕТ СН'!$F$11+СВЦЭМ!$D$10+'СЕТ СН'!$F$5-'СЕТ СН'!$F$21</f>
        <v>2387.3977111599997</v>
      </c>
      <c r="H23" s="36">
        <f>SUMIFS(СВЦЭМ!$D$33:$D$776,СВЦЭМ!$A$33:$A$776,$A23,СВЦЭМ!$B$33:$B$776,H$11)+'СЕТ СН'!$F$11+СВЦЭМ!$D$10+'СЕТ СН'!$F$5-'СЕТ СН'!$F$21</f>
        <v>2375.34881116</v>
      </c>
      <c r="I23" s="36">
        <f>SUMIFS(СВЦЭМ!$D$33:$D$776,СВЦЭМ!$A$33:$A$776,$A23,СВЦЭМ!$B$33:$B$776,I$11)+'СЕТ СН'!$F$11+СВЦЭМ!$D$10+'СЕТ СН'!$F$5-'СЕТ СН'!$F$21</f>
        <v>2358.5135359799997</v>
      </c>
      <c r="J23" s="36">
        <f>SUMIFS(СВЦЭМ!$D$33:$D$776,СВЦЭМ!$A$33:$A$776,$A23,СВЦЭМ!$B$33:$B$776,J$11)+'СЕТ СН'!$F$11+СВЦЭМ!$D$10+'СЕТ СН'!$F$5-'СЕТ СН'!$F$21</f>
        <v>2316.7218289799998</v>
      </c>
      <c r="K23" s="36">
        <f>SUMIFS(СВЦЭМ!$D$33:$D$776,СВЦЭМ!$A$33:$A$776,$A23,СВЦЭМ!$B$33:$B$776,K$11)+'СЕТ СН'!$F$11+СВЦЭМ!$D$10+'СЕТ СН'!$F$5-'СЕТ СН'!$F$21</f>
        <v>2296.11054814</v>
      </c>
      <c r="L23" s="36">
        <f>SUMIFS(СВЦЭМ!$D$33:$D$776,СВЦЭМ!$A$33:$A$776,$A23,СВЦЭМ!$B$33:$B$776,L$11)+'СЕТ СН'!$F$11+СВЦЭМ!$D$10+'СЕТ СН'!$F$5-'СЕТ СН'!$F$21</f>
        <v>2274.77729804</v>
      </c>
      <c r="M23" s="36">
        <f>SUMIFS(СВЦЭМ!$D$33:$D$776,СВЦЭМ!$A$33:$A$776,$A23,СВЦЭМ!$B$33:$B$776,M$11)+'СЕТ СН'!$F$11+СВЦЭМ!$D$10+'СЕТ СН'!$F$5-'СЕТ СН'!$F$21</f>
        <v>2272.87295894</v>
      </c>
      <c r="N23" s="36">
        <f>SUMIFS(СВЦЭМ!$D$33:$D$776,СВЦЭМ!$A$33:$A$776,$A23,СВЦЭМ!$B$33:$B$776,N$11)+'СЕТ СН'!$F$11+СВЦЭМ!$D$10+'СЕТ СН'!$F$5-'СЕТ СН'!$F$21</f>
        <v>2285.9555284200001</v>
      </c>
      <c r="O23" s="36">
        <f>SUMIFS(СВЦЭМ!$D$33:$D$776,СВЦЭМ!$A$33:$A$776,$A23,СВЦЭМ!$B$33:$B$776,O$11)+'СЕТ СН'!$F$11+СВЦЭМ!$D$10+'СЕТ СН'!$F$5-'СЕТ СН'!$F$21</f>
        <v>2298.7794968799999</v>
      </c>
      <c r="P23" s="36">
        <f>SUMIFS(СВЦЭМ!$D$33:$D$776,СВЦЭМ!$A$33:$A$776,$A23,СВЦЭМ!$B$33:$B$776,P$11)+'СЕТ СН'!$F$11+СВЦЭМ!$D$10+'СЕТ СН'!$F$5-'СЕТ СН'!$F$21</f>
        <v>2304.8391807500002</v>
      </c>
      <c r="Q23" s="36">
        <f>SUMIFS(СВЦЭМ!$D$33:$D$776,СВЦЭМ!$A$33:$A$776,$A23,СВЦЭМ!$B$33:$B$776,Q$11)+'СЕТ СН'!$F$11+СВЦЭМ!$D$10+'СЕТ СН'!$F$5-'СЕТ СН'!$F$21</f>
        <v>2307.00210853</v>
      </c>
      <c r="R23" s="36">
        <f>SUMIFS(СВЦЭМ!$D$33:$D$776,СВЦЭМ!$A$33:$A$776,$A23,СВЦЭМ!$B$33:$B$776,R$11)+'СЕТ СН'!$F$11+СВЦЭМ!$D$10+'СЕТ СН'!$F$5-'СЕТ СН'!$F$21</f>
        <v>2305.4778360700002</v>
      </c>
      <c r="S23" s="36">
        <f>SUMIFS(СВЦЭМ!$D$33:$D$776,СВЦЭМ!$A$33:$A$776,$A23,СВЦЭМ!$B$33:$B$776,S$11)+'СЕТ СН'!$F$11+СВЦЭМ!$D$10+'СЕТ СН'!$F$5-'СЕТ СН'!$F$21</f>
        <v>2282.5137653199999</v>
      </c>
      <c r="T23" s="36">
        <f>SUMIFS(СВЦЭМ!$D$33:$D$776,СВЦЭМ!$A$33:$A$776,$A23,СВЦЭМ!$B$33:$B$776,T$11)+'СЕТ СН'!$F$11+СВЦЭМ!$D$10+'СЕТ СН'!$F$5-'СЕТ СН'!$F$21</f>
        <v>2254.2384634</v>
      </c>
      <c r="U23" s="36">
        <f>SUMIFS(СВЦЭМ!$D$33:$D$776,СВЦЭМ!$A$33:$A$776,$A23,СВЦЭМ!$B$33:$B$776,U$11)+'СЕТ СН'!$F$11+СВЦЭМ!$D$10+'СЕТ СН'!$F$5-'СЕТ СН'!$F$21</f>
        <v>2257.7341697900001</v>
      </c>
      <c r="V23" s="36">
        <f>SUMIFS(СВЦЭМ!$D$33:$D$776,СВЦЭМ!$A$33:$A$776,$A23,СВЦЭМ!$B$33:$B$776,V$11)+'СЕТ СН'!$F$11+СВЦЭМ!$D$10+'СЕТ СН'!$F$5-'СЕТ СН'!$F$21</f>
        <v>2279.1280957600002</v>
      </c>
      <c r="W23" s="36">
        <f>SUMIFS(СВЦЭМ!$D$33:$D$776,СВЦЭМ!$A$33:$A$776,$A23,СВЦЭМ!$B$33:$B$776,W$11)+'СЕТ СН'!$F$11+СВЦЭМ!$D$10+'СЕТ СН'!$F$5-'СЕТ СН'!$F$21</f>
        <v>2290.2191457499998</v>
      </c>
      <c r="X23" s="36">
        <f>SUMIFS(СВЦЭМ!$D$33:$D$776,СВЦЭМ!$A$33:$A$776,$A23,СВЦЭМ!$B$33:$B$776,X$11)+'СЕТ СН'!$F$11+СВЦЭМ!$D$10+'СЕТ СН'!$F$5-'СЕТ СН'!$F$21</f>
        <v>2299.1339103199998</v>
      </c>
      <c r="Y23" s="36">
        <f>SUMIFS(СВЦЭМ!$D$33:$D$776,СВЦЭМ!$A$33:$A$776,$A23,СВЦЭМ!$B$33:$B$776,Y$11)+'СЕТ СН'!$F$11+СВЦЭМ!$D$10+'СЕТ СН'!$F$5-'СЕТ СН'!$F$21</f>
        <v>2325.5455982899998</v>
      </c>
    </row>
    <row r="24" spans="1:25" ht="15.5" x14ac:dyDescent="0.3">
      <c r="A24" s="35">
        <f t="shared" si="0"/>
        <v>43843</v>
      </c>
      <c r="B24" s="36">
        <f>SUMIFS(СВЦЭМ!$D$33:$D$776,СВЦЭМ!$A$33:$A$776,$A24,СВЦЭМ!$B$33:$B$776,B$11)+'СЕТ СН'!$F$11+СВЦЭМ!$D$10+'СЕТ СН'!$F$5-'СЕТ СН'!$F$21</f>
        <v>2405.95515961</v>
      </c>
      <c r="C24" s="36">
        <f>SUMIFS(СВЦЭМ!$D$33:$D$776,СВЦЭМ!$A$33:$A$776,$A24,СВЦЭМ!$B$33:$B$776,C$11)+'СЕТ СН'!$F$11+СВЦЭМ!$D$10+'СЕТ СН'!$F$5-'СЕТ СН'!$F$21</f>
        <v>2424.5847879399998</v>
      </c>
      <c r="D24" s="36">
        <f>SUMIFS(СВЦЭМ!$D$33:$D$776,СВЦЭМ!$A$33:$A$776,$A24,СВЦЭМ!$B$33:$B$776,D$11)+'СЕТ СН'!$F$11+СВЦЭМ!$D$10+'СЕТ СН'!$F$5-'СЕТ СН'!$F$21</f>
        <v>2437.4994886099998</v>
      </c>
      <c r="E24" s="36">
        <f>SUMIFS(СВЦЭМ!$D$33:$D$776,СВЦЭМ!$A$33:$A$776,$A24,СВЦЭМ!$B$33:$B$776,E$11)+'СЕТ СН'!$F$11+СВЦЭМ!$D$10+'СЕТ СН'!$F$5-'СЕТ СН'!$F$21</f>
        <v>2428.35339896</v>
      </c>
      <c r="F24" s="36">
        <f>SUMIFS(СВЦЭМ!$D$33:$D$776,СВЦЭМ!$A$33:$A$776,$A24,СВЦЭМ!$B$33:$B$776,F$11)+'СЕТ СН'!$F$11+СВЦЭМ!$D$10+'СЕТ СН'!$F$5-'СЕТ СН'!$F$21</f>
        <v>2423.19566988</v>
      </c>
      <c r="G24" s="36">
        <f>SUMIFS(СВЦЭМ!$D$33:$D$776,СВЦЭМ!$A$33:$A$776,$A24,СВЦЭМ!$B$33:$B$776,G$11)+'СЕТ СН'!$F$11+СВЦЭМ!$D$10+'СЕТ СН'!$F$5-'СЕТ СН'!$F$21</f>
        <v>2406.9944083800001</v>
      </c>
      <c r="H24" s="36">
        <f>SUMIFS(СВЦЭМ!$D$33:$D$776,СВЦЭМ!$A$33:$A$776,$A24,СВЦЭМ!$B$33:$B$776,H$11)+'СЕТ СН'!$F$11+СВЦЭМ!$D$10+'СЕТ СН'!$F$5-'СЕТ СН'!$F$21</f>
        <v>2371.58449466</v>
      </c>
      <c r="I24" s="36">
        <f>SUMIFS(СВЦЭМ!$D$33:$D$776,СВЦЭМ!$A$33:$A$776,$A24,СВЦЭМ!$B$33:$B$776,I$11)+'СЕТ СН'!$F$11+СВЦЭМ!$D$10+'СЕТ СН'!$F$5-'СЕТ СН'!$F$21</f>
        <v>2338.39076247</v>
      </c>
      <c r="J24" s="36">
        <f>SUMIFS(СВЦЭМ!$D$33:$D$776,СВЦЭМ!$A$33:$A$776,$A24,СВЦЭМ!$B$33:$B$776,J$11)+'СЕТ СН'!$F$11+СВЦЭМ!$D$10+'СЕТ СН'!$F$5-'СЕТ СН'!$F$21</f>
        <v>2323.1163665200002</v>
      </c>
      <c r="K24" s="36">
        <f>SUMIFS(СВЦЭМ!$D$33:$D$776,СВЦЭМ!$A$33:$A$776,$A24,СВЦЭМ!$B$33:$B$776,K$11)+'СЕТ СН'!$F$11+СВЦЭМ!$D$10+'СЕТ СН'!$F$5-'СЕТ СН'!$F$21</f>
        <v>2311.5289310999997</v>
      </c>
      <c r="L24" s="36">
        <f>SUMIFS(СВЦЭМ!$D$33:$D$776,СВЦЭМ!$A$33:$A$776,$A24,СВЦЭМ!$B$33:$B$776,L$11)+'СЕТ СН'!$F$11+СВЦЭМ!$D$10+'СЕТ СН'!$F$5-'СЕТ СН'!$F$21</f>
        <v>2311.1247299400002</v>
      </c>
      <c r="M24" s="36">
        <f>SUMIFS(СВЦЭМ!$D$33:$D$776,СВЦЭМ!$A$33:$A$776,$A24,СВЦЭМ!$B$33:$B$776,M$11)+'СЕТ СН'!$F$11+СВЦЭМ!$D$10+'СЕТ СН'!$F$5-'СЕТ СН'!$F$21</f>
        <v>2317.6635345099999</v>
      </c>
      <c r="N24" s="36">
        <f>SUMIFS(СВЦЭМ!$D$33:$D$776,СВЦЭМ!$A$33:$A$776,$A24,СВЦЭМ!$B$33:$B$776,N$11)+'СЕТ СН'!$F$11+СВЦЭМ!$D$10+'СЕТ СН'!$F$5-'СЕТ СН'!$F$21</f>
        <v>2320.78021162</v>
      </c>
      <c r="O24" s="36">
        <f>SUMIFS(СВЦЭМ!$D$33:$D$776,СВЦЭМ!$A$33:$A$776,$A24,СВЦЭМ!$B$33:$B$776,O$11)+'СЕТ СН'!$F$11+СВЦЭМ!$D$10+'СЕТ СН'!$F$5-'СЕТ СН'!$F$21</f>
        <v>2317.2496608399997</v>
      </c>
      <c r="P24" s="36">
        <f>SUMIFS(СВЦЭМ!$D$33:$D$776,СВЦЭМ!$A$33:$A$776,$A24,СВЦЭМ!$B$33:$B$776,P$11)+'СЕТ СН'!$F$11+СВЦЭМ!$D$10+'СЕТ СН'!$F$5-'СЕТ СН'!$F$21</f>
        <v>2304.2239070999999</v>
      </c>
      <c r="Q24" s="36">
        <f>SUMIFS(СВЦЭМ!$D$33:$D$776,СВЦЭМ!$A$33:$A$776,$A24,СВЦЭМ!$B$33:$B$776,Q$11)+'СЕТ СН'!$F$11+СВЦЭМ!$D$10+'СЕТ СН'!$F$5-'СЕТ СН'!$F$21</f>
        <v>2322.34104338</v>
      </c>
      <c r="R24" s="36">
        <f>SUMIFS(СВЦЭМ!$D$33:$D$776,СВЦЭМ!$A$33:$A$776,$A24,СВЦЭМ!$B$33:$B$776,R$11)+'СЕТ СН'!$F$11+СВЦЭМ!$D$10+'СЕТ СН'!$F$5-'СЕТ СН'!$F$21</f>
        <v>2300.1008048899998</v>
      </c>
      <c r="S24" s="36">
        <f>SUMIFS(СВЦЭМ!$D$33:$D$776,СВЦЭМ!$A$33:$A$776,$A24,СВЦЭМ!$B$33:$B$776,S$11)+'СЕТ СН'!$F$11+СВЦЭМ!$D$10+'СЕТ СН'!$F$5-'СЕТ СН'!$F$21</f>
        <v>2288.7255191099998</v>
      </c>
      <c r="T24" s="36">
        <f>SUMIFS(СВЦЭМ!$D$33:$D$776,СВЦЭМ!$A$33:$A$776,$A24,СВЦЭМ!$B$33:$B$776,T$11)+'СЕТ СН'!$F$11+СВЦЭМ!$D$10+'СЕТ СН'!$F$5-'СЕТ СН'!$F$21</f>
        <v>2252.3755492700002</v>
      </c>
      <c r="U24" s="36">
        <f>SUMIFS(СВЦЭМ!$D$33:$D$776,СВЦЭМ!$A$33:$A$776,$A24,СВЦЭМ!$B$33:$B$776,U$11)+'СЕТ СН'!$F$11+СВЦЭМ!$D$10+'СЕТ СН'!$F$5-'СЕТ СН'!$F$21</f>
        <v>2250.51981535</v>
      </c>
      <c r="V24" s="36">
        <f>SUMIFS(СВЦЭМ!$D$33:$D$776,СВЦЭМ!$A$33:$A$776,$A24,СВЦЭМ!$B$33:$B$776,V$11)+'СЕТ СН'!$F$11+СВЦЭМ!$D$10+'СЕТ СН'!$F$5-'СЕТ СН'!$F$21</f>
        <v>2281.24634087</v>
      </c>
      <c r="W24" s="36">
        <f>SUMIFS(СВЦЭМ!$D$33:$D$776,СВЦЭМ!$A$33:$A$776,$A24,СВЦЭМ!$B$33:$B$776,W$11)+'СЕТ СН'!$F$11+СВЦЭМ!$D$10+'СЕТ СН'!$F$5-'СЕТ СН'!$F$21</f>
        <v>2303.7771244099999</v>
      </c>
      <c r="X24" s="36">
        <f>SUMIFS(СВЦЭМ!$D$33:$D$776,СВЦЭМ!$A$33:$A$776,$A24,СВЦЭМ!$B$33:$B$776,X$11)+'СЕТ СН'!$F$11+СВЦЭМ!$D$10+'СЕТ СН'!$F$5-'СЕТ СН'!$F$21</f>
        <v>2300.5085872499999</v>
      </c>
      <c r="Y24" s="36">
        <f>SUMIFS(СВЦЭМ!$D$33:$D$776,СВЦЭМ!$A$33:$A$776,$A24,СВЦЭМ!$B$33:$B$776,Y$11)+'СЕТ СН'!$F$11+СВЦЭМ!$D$10+'СЕТ СН'!$F$5-'СЕТ СН'!$F$21</f>
        <v>2318.02783082</v>
      </c>
    </row>
    <row r="25" spans="1:25" ht="15.5" x14ac:dyDescent="0.3">
      <c r="A25" s="35">
        <f t="shared" si="0"/>
        <v>43844</v>
      </c>
      <c r="B25" s="36">
        <f>SUMIFS(СВЦЭМ!$D$33:$D$776,СВЦЭМ!$A$33:$A$776,$A25,СВЦЭМ!$B$33:$B$776,B$11)+'СЕТ СН'!$F$11+СВЦЭМ!$D$10+'СЕТ СН'!$F$5-'СЕТ СН'!$F$21</f>
        <v>2360.8896052599998</v>
      </c>
      <c r="C25" s="36">
        <f>SUMIFS(СВЦЭМ!$D$33:$D$776,СВЦЭМ!$A$33:$A$776,$A25,СВЦЭМ!$B$33:$B$776,C$11)+'СЕТ СН'!$F$11+СВЦЭМ!$D$10+'СЕТ СН'!$F$5-'СЕТ СН'!$F$21</f>
        <v>2369.8030205300001</v>
      </c>
      <c r="D25" s="36">
        <f>SUMIFS(СВЦЭМ!$D$33:$D$776,СВЦЭМ!$A$33:$A$776,$A25,СВЦЭМ!$B$33:$B$776,D$11)+'СЕТ СН'!$F$11+СВЦЭМ!$D$10+'СЕТ СН'!$F$5-'СЕТ СН'!$F$21</f>
        <v>2379.8532678500001</v>
      </c>
      <c r="E25" s="36">
        <f>SUMIFS(СВЦЭМ!$D$33:$D$776,СВЦЭМ!$A$33:$A$776,$A25,СВЦЭМ!$B$33:$B$776,E$11)+'СЕТ СН'!$F$11+СВЦЭМ!$D$10+'СЕТ СН'!$F$5-'СЕТ СН'!$F$21</f>
        <v>2384.96007439</v>
      </c>
      <c r="F25" s="36">
        <f>SUMIFS(СВЦЭМ!$D$33:$D$776,СВЦЭМ!$A$33:$A$776,$A25,СВЦЭМ!$B$33:$B$776,F$11)+'СЕТ СН'!$F$11+СВЦЭМ!$D$10+'СЕТ СН'!$F$5-'СЕТ СН'!$F$21</f>
        <v>2382.8806086300001</v>
      </c>
      <c r="G25" s="36">
        <f>SUMIFS(СВЦЭМ!$D$33:$D$776,СВЦЭМ!$A$33:$A$776,$A25,СВЦЭМ!$B$33:$B$776,G$11)+'СЕТ СН'!$F$11+СВЦЭМ!$D$10+'СЕТ СН'!$F$5-'СЕТ СН'!$F$21</f>
        <v>2370.6942824799999</v>
      </c>
      <c r="H25" s="36">
        <f>SUMIFS(СВЦЭМ!$D$33:$D$776,СВЦЭМ!$A$33:$A$776,$A25,СВЦЭМ!$B$33:$B$776,H$11)+'СЕТ СН'!$F$11+СВЦЭМ!$D$10+'СЕТ СН'!$F$5-'СЕТ СН'!$F$21</f>
        <v>2330.4967303200001</v>
      </c>
      <c r="I25" s="36">
        <f>SUMIFS(СВЦЭМ!$D$33:$D$776,СВЦЭМ!$A$33:$A$776,$A25,СВЦЭМ!$B$33:$B$776,I$11)+'СЕТ СН'!$F$11+СВЦЭМ!$D$10+'СЕТ СН'!$F$5-'СЕТ СН'!$F$21</f>
        <v>2312.7165502299999</v>
      </c>
      <c r="J25" s="36">
        <f>SUMIFS(СВЦЭМ!$D$33:$D$776,СВЦЭМ!$A$33:$A$776,$A25,СВЦЭМ!$B$33:$B$776,J$11)+'СЕТ СН'!$F$11+СВЦЭМ!$D$10+'СЕТ СН'!$F$5-'СЕТ СН'!$F$21</f>
        <v>2284.0552901000001</v>
      </c>
      <c r="K25" s="36">
        <f>SUMIFS(СВЦЭМ!$D$33:$D$776,СВЦЭМ!$A$33:$A$776,$A25,СВЦЭМ!$B$33:$B$776,K$11)+'СЕТ СН'!$F$11+СВЦЭМ!$D$10+'СЕТ СН'!$F$5-'СЕТ СН'!$F$21</f>
        <v>2283.1220831599999</v>
      </c>
      <c r="L25" s="36">
        <f>SUMIFS(СВЦЭМ!$D$33:$D$776,СВЦЭМ!$A$33:$A$776,$A25,СВЦЭМ!$B$33:$B$776,L$11)+'СЕТ СН'!$F$11+СВЦЭМ!$D$10+'СЕТ СН'!$F$5-'СЕТ СН'!$F$21</f>
        <v>2282.2644257100001</v>
      </c>
      <c r="M25" s="36">
        <f>SUMIFS(СВЦЭМ!$D$33:$D$776,СВЦЭМ!$A$33:$A$776,$A25,СВЦЭМ!$B$33:$B$776,M$11)+'СЕТ СН'!$F$11+СВЦЭМ!$D$10+'СЕТ СН'!$F$5-'СЕТ СН'!$F$21</f>
        <v>2295.218163</v>
      </c>
      <c r="N25" s="36">
        <f>SUMIFS(СВЦЭМ!$D$33:$D$776,СВЦЭМ!$A$33:$A$776,$A25,СВЦЭМ!$B$33:$B$776,N$11)+'СЕТ СН'!$F$11+СВЦЭМ!$D$10+'СЕТ СН'!$F$5-'СЕТ СН'!$F$21</f>
        <v>2303.5789237199997</v>
      </c>
      <c r="O25" s="36">
        <f>SUMIFS(СВЦЭМ!$D$33:$D$776,СВЦЭМ!$A$33:$A$776,$A25,СВЦЭМ!$B$33:$B$776,O$11)+'СЕТ СН'!$F$11+СВЦЭМ!$D$10+'СЕТ СН'!$F$5-'СЕТ СН'!$F$21</f>
        <v>2315.4102841700001</v>
      </c>
      <c r="P25" s="36">
        <f>SUMIFS(СВЦЭМ!$D$33:$D$776,СВЦЭМ!$A$33:$A$776,$A25,СВЦЭМ!$B$33:$B$776,P$11)+'СЕТ СН'!$F$11+СВЦЭМ!$D$10+'СЕТ СН'!$F$5-'СЕТ СН'!$F$21</f>
        <v>2323.9908201999997</v>
      </c>
      <c r="Q25" s="36">
        <f>SUMIFS(СВЦЭМ!$D$33:$D$776,СВЦЭМ!$A$33:$A$776,$A25,СВЦЭМ!$B$33:$B$776,Q$11)+'СЕТ СН'!$F$11+СВЦЭМ!$D$10+'СЕТ СН'!$F$5-'СЕТ СН'!$F$21</f>
        <v>2336.2423924999998</v>
      </c>
      <c r="R25" s="36">
        <f>SUMIFS(СВЦЭМ!$D$33:$D$776,СВЦЭМ!$A$33:$A$776,$A25,СВЦЭМ!$B$33:$B$776,R$11)+'СЕТ СН'!$F$11+СВЦЭМ!$D$10+'СЕТ СН'!$F$5-'СЕТ СН'!$F$21</f>
        <v>2340.8375422499998</v>
      </c>
      <c r="S25" s="36">
        <f>SUMIFS(СВЦЭМ!$D$33:$D$776,СВЦЭМ!$A$33:$A$776,$A25,СВЦЭМ!$B$33:$B$776,S$11)+'СЕТ СН'!$F$11+СВЦЭМ!$D$10+'СЕТ СН'!$F$5-'СЕТ СН'!$F$21</f>
        <v>2340.0795434800002</v>
      </c>
      <c r="T25" s="36">
        <f>SUMIFS(СВЦЭМ!$D$33:$D$776,СВЦЭМ!$A$33:$A$776,$A25,СВЦЭМ!$B$33:$B$776,T$11)+'СЕТ СН'!$F$11+СВЦЭМ!$D$10+'СЕТ СН'!$F$5-'СЕТ СН'!$F$21</f>
        <v>2292.93227093</v>
      </c>
      <c r="U25" s="36">
        <f>SUMIFS(СВЦЭМ!$D$33:$D$776,СВЦЭМ!$A$33:$A$776,$A25,СВЦЭМ!$B$33:$B$776,U$11)+'СЕТ СН'!$F$11+СВЦЭМ!$D$10+'СЕТ СН'!$F$5-'СЕТ СН'!$F$21</f>
        <v>2292.7385903499999</v>
      </c>
      <c r="V25" s="36">
        <f>SUMIFS(СВЦЭМ!$D$33:$D$776,СВЦЭМ!$A$33:$A$776,$A25,СВЦЭМ!$B$33:$B$776,V$11)+'СЕТ СН'!$F$11+СВЦЭМ!$D$10+'СЕТ СН'!$F$5-'СЕТ СН'!$F$21</f>
        <v>2322.57995304</v>
      </c>
      <c r="W25" s="36">
        <f>SUMIFS(СВЦЭМ!$D$33:$D$776,СВЦЭМ!$A$33:$A$776,$A25,СВЦЭМ!$B$33:$B$776,W$11)+'СЕТ СН'!$F$11+СВЦЭМ!$D$10+'СЕТ СН'!$F$5-'СЕТ СН'!$F$21</f>
        <v>2337.8247901899999</v>
      </c>
      <c r="X25" s="36">
        <f>SUMIFS(СВЦЭМ!$D$33:$D$776,СВЦЭМ!$A$33:$A$776,$A25,СВЦЭМ!$B$33:$B$776,X$11)+'СЕТ СН'!$F$11+СВЦЭМ!$D$10+'СЕТ СН'!$F$5-'СЕТ СН'!$F$21</f>
        <v>2339.8141803099998</v>
      </c>
      <c r="Y25" s="36">
        <f>SUMIFS(СВЦЭМ!$D$33:$D$776,СВЦЭМ!$A$33:$A$776,$A25,СВЦЭМ!$B$33:$B$776,Y$11)+'СЕТ СН'!$F$11+СВЦЭМ!$D$10+'СЕТ СН'!$F$5-'СЕТ СН'!$F$21</f>
        <v>2353.2966875799998</v>
      </c>
    </row>
    <row r="26" spans="1:25" ht="15.5" x14ac:dyDescent="0.3">
      <c r="A26" s="35">
        <f t="shared" si="0"/>
        <v>43845</v>
      </c>
      <c r="B26" s="36">
        <f>SUMIFS(СВЦЭМ!$D$33:$D$776,СВЦЭМ!$A$33:$A$776,$A26,СВЦЭМ!$B$33:$B$776,B$11)+'СЕТ СН'!$F$11+СВЦЭМ!$D$10+'СЕТ СН'!$F$5-'СЕТ СН'!$F$21</f>
        <v>2383.5470295300001</v>
      </c>
      <c r="C26" s="36">
        <f>SUMIFS(СВЦЭМ!$D$33:$D$776,СВЦЭМ!$A$33:$A$776,$A26,СВЦЭМ!$B$33:$B$776,C$11)+'СЕТ СН'!$F$11+СВЦЭМ!$D$10+'СЕТ СН'!$F$5-'СЕТ СН'!$F$21</f>
        <v>2388.4060327100001</v>
      </c>
      <c r="D26" s="36">
        <f>SUMIFS(СВЦЭМ!$D$33:$D$776,СВЦЭМ!$A$33:$A$776,$A26,СВЦЭМ!$B$33:$B$776,D$11)+'СЕТ СН'!$F$11+СВЦЭМ!$D$10+'СЕТ СН'!$F$5-'СЕТ СН'!$F$21</f>
        <v>2393.95990265</v>
      </c>
      <c r="E26" s="36">
        <f>SUMIFS(СВЦЭМ!$D$33:$D$776,СВЦЭМ!$A$33:$A$776,$A26,СВЦЭМ!$B$33:$B$776,E$11)+'СЕТ СН'!$F$11+СВЦЭМ!$D$10+'СЕТ СН'!$F$5-'СЕТ СН'!$F$21</f>
        <v>2408.08581706</v>
      </c>
      <c r="F26" s="36">
        <f>SUMIFS(СВЦЭМ!$D$33:$D$776,СВЦЭМ!$A$33:$A$776,$A26,СВЦЭМ!$B$33:$B$776,F$11)+'СЕТ СН'!$F$11+СВЦЭМ!$D$10+'СЕТ СН'!$F$5-'СЕТ СН'!$F$21</f>
        <v>2395.94323196</v>
      </c>
      <c r="G26" s="36">
        <f>SUMIFS(СВЦЭМ!$D$33:$D$776,СВЦЭМ!$A$33:$A$776,$A26,СВЦЭМ!$B$33:$B$776,G$11)+'СЕТ СН'!$F$11+СВЦЭМ!$D$10+'СЕТ СН'!$F$5-'СЕТ СН'!$F$21</f>
        <v>2373.7806675100001</v>
      </c>
      <c r="H26" s="36">
        <f>SUMIFS(СВЦЭМ!$D$33:$D$776,СВЦЭМ!$A$33:$A$776,$A26,СВЦЭМ!$B$33:$B$776,H$11)+'СЕТ СН'!$F$11+СВЦЭМ!$D$10+'СЕТ СН'!$F$5-'СЕТ СН'!$F$21</f>
        <v>2335.5608073100002</v>
      </c>
      <c r="I26" s="36">
        <f>SUMIFS(СВЦЭМ!$D$33:$D$776,СВЦЭМ!$A$33:$A$776,$A26,СВЦЭМ!$B$33:$B$776,I$11)+'СЕТ СН'!$F$11+СВЦЭМ!$D$10+'СЕТ СН'!$F$5-'СЕТ СН'!$F$21</f>
        <v>2306.6088508399998</v>
      </c>
      <c r="J26" s="36">
        <f>SUMIFS(СВЦЭМ!$D$33:$D$776,СВЦЭМ!$A$33:$A$776,$A26,СВЦЭМ!$B$33:$B$776,J$11)+'СЕТ СН'!$F$11+СВЦЭМ!$D$10+'СЕТ СН'!$F$5-'СЕТ СН'!$F$21</f>
        <v>2295.26709497</v>
      </c>
      <c r="K26" s="36">
        <f>SUMIFS(СВЦЭМ!$D$33:$D$776,СВЦЭМ!$A$33:$A$776,$A26,СВЦЭМ!$B$33:$B$776,K$11)+'СЕТ СН'!$F$11+СВЦЭМ!$D$10+'СЕТ СН'!$F$5-'СЕТ СН'!$F$21</f>
        <v>2289.5122521200001</v>
      </c>
      <c r="L26" s="36">
        <f>SUMIFS(СВЦЭМ!$D$33:$D$776,СВЦЭМ!$A$33:$A$776,$A26,СВЦЭМ!$B$33:$B$776,L$11)+'СЕТ СН'!$F$11+СВЦЭМ!$D$10+'СЕТ СН'!$F$5-'СЕТ СН'!$F$21</f>
        <v>2287.1992464599998</v>
      </c>
      <c r="M26" s="36">
        <f>SUMIFS(СВЦЭМ!$D$33:$D$776,СВЦЭМ!$A$33:$A$776,$A26,СВЦЭМ!$B$33:$B$776,M$11)+'СЕТ СН'!$F$11+СВЦЭМ!$D$10+'СЕТ СН'!$F$5-'СЕТ СН'!$F$21</f>
        <v>2312.3748266100001</v>
      </c>
      <c r="N26" s="36">
        <f>SUMIFS(СВЦЭМ!$D$33:$D$776,СВЦЭМ!$A$33:$A$776,$A26,СВЦЭМ!$B$33:$B$776,N$11)+'СЕТ СН'!$F$11+СВЦЭМ!$D$10+'СЕТ СН'!$F$5-'СЕТ СН'!$F$21</f>
        <v>2332.3168044599997</v>
      </c>
      <c r="O26" s="36">
        <f>SUMIFS(СВЦЭМ!$D$33:$D$776,СВЦЭМ!$A$33:$A$776,$A26,СВЦЭМ!$B$33:$B$776,O$11)+'СЕТ СН'!$F$11+СВЦЭМ!$D$10+'СЕТ СН'!$F$5-'СЕТ СН'!$F$21</f>
        <v>2348.22514112</v>
      </c>
      <c r="P26" s="36">
        <f>SUMIFS(СВЦЭМ!$D$33:$D$776,СВЦЭМ!$A$33:$A$776,$A26,СВЦЭМ!$B$33:$B$776,P$11)+'СЕТ СН'!$F$11+СВЦЭМ!$D$10+'СЕТ СН'!$F$5-'СЕТ СН'!$F$21</f>
        <v>2361.6574752799997</v>
      </c>
      <c r="Q26" s="36">
        <f>SUMIFS(СВЦЭМ!$D$33:$D$776,СВЦЭМ!$A$33:$A$776,$A26,СВЦЭМ!$B$33:$B$776,Q$11)+'СЕТ СН'!$F$11+СВЦЭМ!$D$10+'СЕТ СН'!$F$5-'СЕТ СН'!$F$21</f>
        <v>2367.96633144</v>
      </c>
      <c r="R26" s="36">
        <f>SUMIFS(СВЦЭМ!$D$33:$D$776,СВЦЭМ!$A$33:$A$776,$A26,СВЦЭМ!$B$33:$B$776,R$11)+'СЕТ СН'!$F$11+СВЦЭМ!$D$10+'СЕТ СН'!$F$5-'СЕТ СН'!$F$21</f>
        <v>2360.6239663900001</v>
      </c>
      <c r="S26" s="36">
        <f>SUMIFS(СВЦЭМ!$D$33:$D$776,СВЦЭМ!$A$33:$A$776,$A26,СВЦЭМ!$B$33:$B$776,S$11)+'СЕТ СН'!$F$11+СВЦЭМ!$D$10+'СЕТ СН'!$F$5-'СЕТ СН'!$F$21</f>
        <v>2334.5533681799998</v>
      </c>
      <c r="T26" s="36">
        <f>SUMIFS(СВЦЭМ!$D$33:$D$776,СВЦЭМ!$A$33:$A$776,$A26,СВЦЭМ!$B$33:$B$776,T$11)+'СЕТ СН'!$F$11+СВЦЭМ!$D$10+'СЕТ СН'!$F$5-'СЕТ СН'!$F$21</f>
        <v>2290.1150632899999</v>
      </c>
      <c r="U26" s="36">
        <f>SUMIFS(СВЦЭМ!$D$33:$D$776,СВЦЭМ!$A$33:$A$776,$A26,СВЦЭМ!$B$33:$B$776,U$11)+'СЕТ СН'!$F$11+СВЦЭМ!$D$10+'СЕТ СН'!$F$5-'СЕТ СН'!$F$21</f>
        <v>2286.7202196099997</v>
      </c>
      <c r="V26" s="36">
        <f>SUMIFS(СВЦЭМ!$D$33:$D$776,СВЦЭМ!$A$33:$A$776,$A26,СВЦЭМ!$B$33:$B$776,V$11)+'СЕТ СН'!$F$11+СВЦЭМ!$D$10+'СЕТ СН'!$F$5-'СЕТ СН'!$F$21</f>
        <v>2315.9847125699998</v>
      </c>
      <c r="W26" s="36">
        <f>SUMIFS(СВЦЭМ!$D$33:$D$776,СВЦЭМ!$A$33:$A$776,$A26,СВЦЭМ!$B$33:$B$776,W$11)+'СЕТ СН'!$F$11+СВЦЭМ!$D$10+'СЕТ СН'!$F$5-'СЕТ СН'!$F$21</f>
        <v>2335.9748465100001</v>
      </c>
      <c r="X26" s="36">
        <f>SUMIFS(СВЦЭМ!$D$33:$D$776,СВЦЭМ!$A$33:$A$776,$A26,СВЦЭМ!$B$33:$B$776,X$11)+'СЕТ СН'!$F$11+СВЦЭМ!$D$10+'СЕТ СН'!$F$5-'СЕТ СН'!$F$21</f>
        <v>2339.8435720299999</v>
      </c>
      <c r="Y26" s="36">
        <f>SUMIFS(СВЦЭМ!$D$33:$D$776,СВЦЭМ!$A$33:$A$776,$A26,СВЦЭМ!$B$33:$B$776,Y$11)+'СЕТ СН'!$F$11+СВЦЭМ!$D$10+'СЕТ СН'!$F$5-'СЕТ СН'!$F$21</f>
        <v>2354.2024273299999</v>
      </c>
    </row>
    <row r="27" spans="1:25" ht="15.5" x14ac:dyDescent="0.3">
      <c r="A27" s="35">
        <f t="shared" si="0"/>
        <v>43846</v>
      </c>
      <c r="B27" s="36">
        <f>SUMIFS(СВЦЭМ!$D$33:$D$776,СВЦЭМ!$A$33:$A$776,$A27,СВЦЭМ!$B$33:$B$776,B$11)+'СЕТ СН'!$F$11+СВЦЭМ!$D$10+'СЕТ СН'!$F$5-'СЕТ СН'!$F$21</f>
        <v>2357.9158541299998</v>
      </c>
      <c r="C27" s="36">
        <f>SUMIFS(СВЦЭМ!$D$33:$D$776,СВЦЭМ!$A$33:$A$776,$A27,СВЦЭМ!$B$33:$B$776,C$11)+'СЕТ СН'!$F$11+СВЦЭМ!$D$10+'СЕТ СН'!$F$5-'СЕТ СН'!$F$21</f>
        <v>2367.9908281399998</v>
      </c>
      <c r="D27" s="36">
        <f>SUMIFS(СВЦЭМ!$D$33:$D$776,СВЦЭМ!$A$33:$A$776,$A27,СВЦЭМ!$B$33:$B$776,D$11)+'СЕТ СН'!$F$11+СВЦЭМ!$D$10+'СЕТ СН'!$F$5-'СЕТ СН'!$F$21</f>
        <v>2376.0802536800002</v>
      </c>
      <c r="E27" s="36">
        <f>SUMIFS(СВЦЭМ!$D$33:$D$776,СВЦЭМ!$A$33:$A$776,$A27,СВЦЭМ!$B$33:$B$776,E$11)+'СЕТ СН'!$F$11+СВЦЭМ!$D$10+'СЕТ СН'!$F$5-'СЕТ СН'!$F$21</f>
        <v>2388.3438578199998</v>
      </c>
      <c r="F27" s="36">
        <f>SUMIFS(СВЦЭМ!$D$33:$D$776,СВЦЭМ!$A$33:$A$776,$A27,СВЦЭМ!$B$33:$B$776,F$11)+'СЕТ СН'!$F$11+СВЦЭМ!$D$10+'СЕТ СН'!$F$5-'СЕТ СН'!$F$21</f>
        <v>2382.1617750300002</v>
      </c>
      <c r="G27" s="36">
        <f>SUMIFS(СВЦЭМ!$D$33:$D$776,СВЦЭМ!$A$33:$A$776,$A27,СВЦЭМ!$B$33:$B$776,G$11)+'СЕТ СН'!$F$11+СВЦЭМ!$D$10+'СЕТ СН'!$F$5-'СЕТ СН'!$F$21</f>
        <v>2350.6456878999998</v>
      </c>
      <c r="H27" s="36">
        <f>SUMIFS(СВЦЭМ!$D$33:$D$776,СВЦЭМ!$A$33:$A$776,$A27,СВЦЭМ!$B$33:$B$776,H$11)+'СЕТ СН'!$F$11+СВЦЭМ!$D$10+'СЕТ СН'!$F$5-'СЕТ СН'!$F$21</f>
        <v>2308.18182897</v>
      </c>
      <c r="I27" s="36">
        <f>SUMIFS(СВЦЭМ!$D$33:$D$776,СВЦЭМ!$A$33:$A$776,$A27,СВЦЭМ!$B$33:$B$776,I$11)+'СЕТ СН'!$F$11+СВЦЭМ!$D$10+'СЕТ СН'!$F$5-'СЕТ СН'!$F$21</f>
        <v>2306.5700908199997</v>
      </c>
      <c r="J27" s="36">
        <f>SUMIFS(СВЦЭМ!$D$33:$D$776,СВЦЭМ!$A$33:$A$776,$A27,СВЦЭМ!$B$33:$B$776,J$11)+'СЕТ СН'!$F$11+СВЦЭМ!$D$10+'СЕТ СН'!$F$5-'СЕТ СН'!$F$21</f>
        <v>2288.5248722900001</v>
      </c>
      <c r="K27" s="36">
        <f>SUMIFS(СВЦЭМ!$D$33:$D$776,СВЦЭМ!$A$33:$A$776,$A27,СВЦЭМ!$B$33:$B$776,K$11)+'СЕТ СН'!$F$11+СВЦЭМ!$D$10+'СЕТ СН'!$F$5-'СЕТ СН'!$F$21</f>
        <v>2301.8592778399998</v>
      </c>
      <c r="L27" s="36">
        <f>SUMIFS(СВЦЭМ!$D$33:$D$776,СВЦЭМ!$A$33:$A$776,$A27,СВЦЭМ!$B$33:$B$776,L$11)+'СЕТ СН'!$F$11+СВЦЭМ!$D$10+'СЕТ СН'!$F$5-'СЕТ СН'!$F$21</f>
        <v>2307.6348293999999</v>
      </c>
      <c r="M27" s="36">
        <f>SUMIFS(СВЦЭМ!$D$33:$D$776,СВЦЭМ!$A$33:$A$776,$A27,СВЦЭМ!$B$33:$B$776,M$11)+'СЕТ СН'!$F$11+СВЦЭМ!$D$10+'СЕТ СН'!$F$5-'СЕТ СН'!$F$21</f>
        <v>2323.0162108999998</v>
      </c>
      <c r="N27" s="36">
        <f>SUMIFS(СВЦЭМ!$D$33:$D$776,СВЦЭМ!$A$33:$A$776,$A27,СВЦЭМ!$B$33:$B$776,N$11)+'СЕТ СН'!$F$11+СВЦЭМ!$D$10+'СЕТ СН'!$F$5-'СЕТ СН'!$F$21</f>
        <v>2329.02558215</v>
      </c>
      <c r="O27" s="36">
        <f>SUMIFS(СВЦЭМ!$D$33:$D$776,СВЦЭМ!$A$33:$A$776,$A27,СВЦЭМ!$B$33:$B$776,O$11)+'СЕТ СН'!$F$11+СВЦЭМ!$D$10+'СЕТ СН'!$F$5-'СЕТ СН'!$F$21</f>
        <v>2348.7975615300002</v>
      </c>
      <c r="P27" s="36">
        <f>SUMIFS(СВЦЭМ!$D$33:$D$776,СВЦЭМ!$A$33:$A$776,$A27,СВЦЭМ!$B$33:$B$776,P$11)+'СЕТ СН'!$F$11+СВЦЭМ!$D$10+'СЕТ СН'!$F$5-'СЕТ СН'!$F$21</f>
        <v>2358.2170085600001</v>
      </c>
      <c r="Q27" s="36">
        <f>SUMIFS(СВЦЭМ!$D$33:$D$776,СВЦЭМ!$A$33:$A$776,$A27,СВЦЭМ!$B$33:$B$776,Q$11)+'СЕТ СН'!$F$11+СВЦЭМ!$D$10+'СЕТ СН'!$F$5-'СЕТ СН'!$F$21</f>
        <v>2361.2293876799999</v>
      </c>
      <c r="R27" s="36">
        <f>SUMIFS(СВЦЭМ!$D$33:$D$776,СВЦЭМ!$A$33:$A$776,$A27,СВЦЭМ!$B$33:$B$776,R$11)+'СЕТ СН'!$F$11+СВЦЭМ!$D$10+'СЕТ СН'!$F$5-'СЕТ СН'!$F$21</f>
        <v>2353.50529762</v>
      </c>
      <c r="S27" s="36">
        <f>SUMIFS(СВЦЭМ!$D$33:$D$776,СВЦЭМ!$A$33:$A$776,$A27,СВЦЭМ!$B$33:$B$776,S$11)+'СЕТ СН'!$F$11+СВЦЭМ!$D$10+'СЕТ СН'!$F$5-'СЕТ СН'!$F$21</f>
        <v>2341.24777915</v>
      </c>
      <c r="T27" s="36">
        <f>SUMIFS(СВЦЭМ!$D$33:$D$776,СВЦЭМ!$A$33:$A$776,$A27,СВЦЭМ!$B$33:$B$776,T$11)+'СЕТ СН'!$F$11+СВЦЭМ!$D$10+'СЕТ СН'!$F$5-'СЕТ СН'!$F$21</f>
        <v>2297.1152219099999</v>
      </c>
      <c r="U27" s="36">
        <f>SUMIFS(СВЦЭМ!$D$33:$D$776,СВЦЭМ!$A$33:$A$776,$A27,СВЦЭМ!$B$33:$B$776,U$11)+'СЕТ СН'!$F$11+СВЦЭМ!$D$10+'СЕТ СН'!$F$5-'СЕТ СН'!$F$21</f>
        <v>2300.2765322499999</v>
      </c>
      <c r="V27" s="36">
        <f>SUMIFS(СВЦЭМ!$D$33:$D$776,СВЦЭМ!$A$33:$A$776,$A27,СВЦЭМ!$B$33:$B$776,V$11)+'СЕТ СН'!$F$11+СВЦЭМ!$D$10+'СЕТ СН'!$F$5-'СЕТ СН'!$F$21</f>
        <v>2333.5672907500002</v>
      </c>
      <c r="W27" s="36">
        <f>SUMIFS(СВЦЭМ!$D$33:$D$776,СВЦЭМ!$A$33:$A$776,$A27,СВЦЭМ!$B$33:$B$776,W$11)+'СЕТ СН'!$F$11+СВЦЭМ!$D$10+'СЕТ СН'!$F$5-'СЕТ СН'!$F$21</f>
        <v>2354.5148338899999</v>
      </c>
      <c r="X27" s="36">
        <f>SUMIFS(СВЦЭМ!$D$33:$D$776,СВЦЭМ!$A$33:$A$776,$A27,СВЦЭМ!$B$33:$B$776,X$11)+'СЕТ СН'!$F$11+СВЦЭМ!$D$10+'СЕТ СН'!$F$5-'СЕТ СН'!$F$21</f>
        <v>2353.8372743899999</v>
      </c>
      <c r="Y27" s="36">
        <f>SUMIFS(СВЦЭМ!$D$33:$D$776,СВЦЭМ!$A$33:$A$776,$A27,СВЦЭМ!$B$33:$B$776,Y$11)+'СЕТ СН'!$F$11+СВЦЭМ!$D$10+'СЕТ СН'!$F$5-'СЕТ СН'!$F$21</f>
        <v>2355.85499226</v>
      </c>
    </row>
    <row r="28" spans="1:25" ht="15.5" x14ac:dyDescent="0.3">
      <c r="A28" s="35">
        <f t="shared" si="0"/>
        <v>43847</v>
      </c>
      <c r="B28" s="36">
        <f>SUMIFS(СВЦЭМ!$D$33:$D$776,СВЦЭМ!$A$33:$A$776,$A28,СВЦЭМ!$B$33:$B$776,B$11)+'СЕТ СН'!$F$11+СВЦЭМ!$D$10+'СЕТ СН'!$F$5-'СЕТ СН'!$F$21</f>
        <v>2350.2728587800002</v>
      </c>
      <c r="C28" s="36">
        <f>SUMIFS(СВЦЭМ!$D$33:$D$776,СВЦЭМ!$A$33:$A$776,$A28,СВЦЭМ!$B$33:$B$776,C$11)+'СЕТ СН'!$F$11+СВЦЭМ!$D$10+'СЕТ СН'!$F$5-'СЕТ СН'!$F$21</f>
        <v>2369.9702567499999</v>
      </c>
      <c r="D28" s="36">
        <f>SUMIFS(СВЦЭМ!$D$33:$D$776,СВЦЭМ!$A$33:$A$776,$A28,СВЦЭМ!$B$33:$B$776,D$11)+'СЕТ СН'!$F$11+СВЦЭМ!$D$10+'СЕТ СН'!$F$5-'СЕТ СН'!$F$21</f>
        <v>2380.5010381000002</v>
      </c>
      <c r="E28" s="36">
        <f>SUMIFS(СВЦЭМ!$D$33:$D$776,СВЦЭМ!$A$33:$A$776,$A28,СВЦЭМ!$B$33:$B$776,E$11)+'СЕТ СН'!$F$11+СВЦЭМ!$D$10+'СЕТ СН'!$F$5-'СЕТ СН'!$F$21</f>
        <v>2369.8965816499999</v>
      </c>
      <c r="F28" s="36">
        <f>SUMIFS(СВЦЭМ!$D$33:$D$776,СВЦЭМ!$A$33:$A$776,$A28,СВЦЭМ!$B$33:$B$776,F$11)+'СЕТ СН'!$F$11+СВЦЭМ!$D$10+'СЕТ СН'!$F$5-'СЕТ СН'!$F$21</f>
        <v>2363.6323962900001</v>
      </c>
      <c r="G28" s="36">
        <f>SUMIFS(СВЦЭМ!$D$33:$D$776,СВЦЭМ!$A$33:$A$776,$A28,СВЦЭМ!$B$33:$B$776,G$11)+'СЕТ СН'!$F$11+СВЦЭМ!$D$10+'СЕТ СН'!$F$5-'СЕТ СН'!$F$21</f>
        <v>2356.6399348899999</v>
      </c>
      <c r="H28" s="36">
        <f>SUMIFS(СВЦЭМ!$D$33:$D$776,СВЦЭМ!$A$33:$A$776,$A28,СВЦЭМ!$B$33:$B$776,H$11)+'СЕТ СН'!$F$11+СВЦЭМ!$D$10+'СЕТ СН'!$F$5-'СЕТ СН'!$F$21</f>
        <v>2323.1401940599999</v>
      </c>
      <c r="I28" s="36">
        <f>SUMIFS(СВЦЭМ!$D$33:$D$776,СВЦЭМ!$A$33:$A$776,$A28,СВЦЭМ!$B$33:$B$776,I$11)+'СЕТ СН'!$F$11+СВЦЭМ!$D$10+'СЕТ СН'!$F$5-'СЕТ СН'!$F$21</f>
        <v>2311.3848861299998</v>
      </c>
      <c r="J28" s="36">
        <f>SUMIFS(СВЦЭМ!$D$33:$D$776,СВЦЭМ!$A$33:$A$776,$A28,СВЦЭМ!$B$33:$B$776,J$11)+'СЕТ СН'!$F$11+СВЦЭМ!$D$10+'СЕТ СН'!$F$5-'СЕТ СН'!$F$21</f>
        <v>2285.74010241</v>
      </c>
      <c r="K28" s="36">
        <f>SUMIFS(СВЦЭМ!$D$33:$D$776,СВЦЭМ!$A$33:$A$776,$A28,СВЦЭМ!$B$33:$B$776,K$11)+'СЕТ СН'!$F$11+СВЦЭМ!$D$10+'СЕТ СН'!$F$5-'СЕТ СН'!$F$21</f>
        <v>2274.3521551100002</v>
      </c>
      <c r="L28" s="36">
        <f>SUMIFS(СВЦЭМ!$D$33:$D$776,СВЦЭМ!$A$33:$A$776,$A28,СВЦЭМ!$B$33:$B$776,L$11)+'СЕТ СН'!$F$11+СВЦЭМ!$D$10+'СЕТ СН'!$F$5-'СЕТ СН'!$F$21</f>
        <v>2285.4092456399999</v>
      </c>
      <c r="M28" s="36">
        <f>SUMIFS(СВЦЭМ!$D$33:$D$776,СВЦЭМ!$A$33:$A$776,$A28,СВЦЭМ!$B$33:$B$776,M$11)+'СЕТ СН'!$F$11+СВЦЭМ!$D$10+'СЕТ СН'!$F$5-'СЕТ СН'!$F$21</f>
        <v>2306.14417779</v>
      </c>
      <c r="N28" s="36">
        <f>SUMIFS(СВЦЭМ!$D$33:$D$776,СВЦЭМ!$A$33:$A$776,$A28,СВЦЭМ!$B$33:$B$776,N$11)+'СЕТ СН'!$F$11+СВЦЭМ!$D$10+'СЕТ СН'!$F$5-'СЕТ СН'!$F$21</f>
        <v>2316.5877006199999</v>
      </c>
      <c r="O28" s="36">
        <f>SUMIFS(СВЦЭМ!$D$33:$D$776,СВЦЭМ!$A$33:$A$776,$A28,СВЦЭМ!$B$33:$B$776,O$11)+'СЕТ СН'!$F$11+СВЦЭМ!$D$10+'СЕТ СН'!$F$5-'СЕТ СН'!$F$21</f>
        <v>2336.0053417600002</v>
      </c>
      <c r="P28" s="36">
        <f>SUMIFS(СВЦЭМ!$D$33:$D$776,СВЦЭМ!$A$33:$A$776,$A28,СВЦЭМ!$B$33:$B$776,P$11)+'СЕТ СН'!$F$11+СВЦЭМ!$D$10+'СЕТ СН'!$F$5-'СЕТ СН'!$F$21</f>
        <v>2345.4495546099997</v>
      </c>
      <c r="Q28" s="36">
        <f>SUMIFS(СВЦЭМ!$D$33:$D$776,СВЦЭМ!$A$33:$A$776,$A28,СВЦЭМ!$B$33:$B$776,Q$11)+'СЕТ СН'!$F$11+СВЦЭМ!$D$10+'СЕТ СН'!$F$5-'СЕТ СН'!$F$21</f>
        <v>2350.6326964899999</v>
      </c>
      <c r="R28" s="36">
        <f>SUMIFS(СВЦЭМ!$D$33:$D$776,СВЦЭМ!$A$33:$A$776,$A28,СВЦЭМ!$B$33:$B$776,R$11)+'СЕТ СН'!$F$11+СВЦЭМ!$D$10+'СЕТ СН'!$F$5-'СЕТ СН'!$F$21</f>
        <v>2338.8547155599999</v>
      </c>
      <c r="S28" s="36">
        <f>SUMIFS(СВЦЭМ!$D$33:$D$776,СВЦЭМ!$A$33:$A$776,$A28,СВЦЭМ!$B$33:$B$776,S$11)+'СЕТ СН'!$F$11+СВЦЭМ!$D$10+'СЕТ СН'!$F$5-'СЕТ СН'!$F$21</f>
        <v>2328.20219159</v>
      </c>
      <c r="T28" s="36">
        <f>SUMIFS(СВЦЭМ!$D$33:$D$776,СВЦЭМ!$A$33:$A$776,$A28,СВЦЭМ!$B$33:$B$776,T$11)+'СЕТ СН'!$F$11+СВЦЭМ!$D$10+'СЕТ СН'!$F$5-'СЕТ СН'!$F$21</f>
        <v>2279.91758531</v>
      </c>
      <c r="U28" s="36">
        <f>SUMIFS(СВЦЭМ!$D$33:$D$776,СВЦЭМ!$A$33:$A$776,$A28,СВЦЭМ!$B$33:$B$776,U$11)+'СЕТ СН'!$F$11+СВЦЭМ!$D$10+'СЕТ СН'!$F$5-'СЕТ СН'!$F$21</f>
        <v>2278.1993384799998</v>
      </c>
      <c r="V28" s="36">
        <f>SUMIFS(СВЦЭМ!$D$33:$D$776,СВЦЭМ!$A$33:$A$776,$A28,СВЦЭМ!$B$33:$B$776,V$11)+'СЕТ СН'!$F$11+СВЦЭМ!$D$10+'СЕТ СН'!$F$5-'СЕТ СН'!$F$21</f>
        <v>2313.0277654699998</v>
      </c>
      <c r="W28" s="36">
        <f>SUMIFS(СВЦЭМ!$D$33:$D$776,СВЦЭМ!$A$33:$A$776,$A28,СВЦЭМ!$B$33:$B$776,W$11)+'СЕТ СН'!$F$11+СВЦЭМ!$D$10+'СЕТ СН'!$F$5-'СЕТ СН'!$F$21</f>
        <v>2322.95346384</v>
      </c>
      <c r="X28" s="36">
        <f>SUMIFS(СВЦЭМ!$D$33:$D$776,СВЦЭМ!$A$33:$A$776,$A28,СВЦЭМ!$B$33:$B$776,X$11)+'СЕТ СН'!$F$11+СВЦЭМ!$D$10+'СЕТ СН'!$F$5-'СЕТ СН'!$F$21</f>
        <v>2321.9917613399998</v>
      </c>
      <c r="Y28" s="36">
        <f>SUMIFS(СВЦЭМ!$D$33:$D$776,СВЦЭМ!$A$33:$A$776,$A28,СВЦЭМ!$B$33:$B$776,Y$11)+'СЕТ СН'!$F$11+СВЦЭМ!$D$10+'СЕТ СН'!$F$5-'СЕТ СН'!$F$21</f>
        <v>2336.7054761499999</v>
      </c>
    </row>
    <row r="29" spans="1:25" ht="15.5" x14ac:dyDescent="0.3">
      <c r="A29" s="35">
        <f t="shared" si="0"/>
        <v>43848</v>
      </c>
      <c r="B29" s="36">
        <f>SUMIFS(СВЦЭМ!$D$33:$D$776,СВЦЭМ!$A$33:$A$776,$A29,СВЦЭМ!$B$33:$B$776,B$11)+'СЕТ СН'!$F$11+СВЦЭМ!$D$10+'СЕТ СН'!$F$5-'СЕТ СН'!$F$21</f>
        <v>2343.2081526800002</v>
      </c>
      <c r="C29" s="36">
        <f>SUMIFS(СВЦЭМ!$D$33:$D$776,СВЦЭМ!$A$33:$A$776,$A29,СВЦЭМ!$B$33:$B$776,C$11)+'СЕТ СН'!$F$11+СВЦЭМ!$D$10+'СЕТ СН'!$F$5-'СЕТ СН'!$F$21</f>
        <v>2380.79806164</v>
      </c>
      <c r="D29" s="36">
        <f>SUMIFS(СВЦЭМ!$D$33:$D$776,СВЦЭМ!$A$33:$A$776,$A29,СВЦЭМ!$B$33:$B$776,D$11)+'СЕТ СН'!$F$11+СВЦЭМ!$D$10+'СЕТ СН'!$F$5-'СЕТ СН'!$F$21</f>
        <v>2398.63077277</v>
      </c>
      <c r="E29" s="36">
        <f>SUMIFS(СВЦЭМ!$D$33:$D$776,СВЦЭМ!$A$33:$A$776,$A29,СВЦЭМ!$B$33:$B$776,E$11)+'СЕТ СН'!$F$11+СВЦЭМ!$D$10+'СЕТ СН'!$F$5-'СЕТ СН'!$F$21</f>
        <v>2397.2999142899998</v>
      </c>
      <c r="F29" s="36">
        <f>SUMIFS(СВЦЭМ!$D$33:$D$776,СВЦЭМ!$A$33:$A$776,$A29,СВЦЭМ!$B$33:$B$776,F$11)+'СЕТ СН'!$F$11+СВЦЭМ!$D$10+'СЕТ СН'!$F$5-'СЕТ СН'!$F$21</f>
        <v>2361.1200953899997</v>
      </c>
      <c r="G29" s="36">
        <f>SUMIFS(СВЦЭМ!$D$33:$D$776,СВЦЭМ!$A$33:$A$776,$A29,СВЦЭМ!$B$33:$B$776,G$11)+'СЕТ СН'!$F$11+СВЦЭМ!$D$10+'СЕТ СН'!$F$5-'СЕТ СН'!$F$21</f>
        <v>2357.33529469</v>
      </c>
      <c r="H29" s="36">
        <f>SUMIFS(СВЦЭМ!$D$33:$D$776,СВЦЭМ!$A$33:$A$776,$A29,СВЦЭМ!$B$33:$B$776,H$11)+'СЕТ СН'!$F$11+СВЦЭМ!$D$10+'СЕТ СН'!$F$5-'СЕТ СН'!$F$21</f>
        <v>2332.9001378900002</v>
      </c>
      <c r="I29" s="36">
        <f>SUMIFS(СВЦЭМ!$D$33:$D$776,СВЦЭМ!$A$33:$A$776,$A29,СВЦЭМ!$B$33:$B$776,I$11)+'СЕТ СН'!$F$11+СВЦЭМ!$D$10+'СЕТ СН'!$F$5-'СЕТ СН'!$F$21</f>
        <v>2299.5892780099998</v>
      </c>
      <c r="J29" s="36">
        <f>SUMIFS(СВЦЭМ!$D$33:$D$776,СВЦЭМ!$A$33:$A$776,$A29,СВЦЭМ!$B$33:$B$776,J$11)+'СЕТ СН'!$F$11+СВЦЭМ!$D$10+'СЕТ СН'!$F$5-'СЕТ СН'!$F$21</f>
        <v>2289.57760938</v>
      </c>
      <c r="K29" s="36">
        <f>SUMIFS(СВЦЭМ!$D$33:$D$776,СВЦЭМ!$A$33:$A$776,$A29,СВЦЭМ!$B$33:$B$776,K$11)+'СЕТ СН'!$F$11+СВЦЭМ!$D$10+'СЕТ СН'!$F$5-'СЕТ СН'!$F$21</f>
        <v>2290.43034141</v>
      </c>
      <c r="L29" s="36">
        <f>SUMIFS(СВЦЭМ!$D$33:$D$776,СВЦЭМ!$A$33:$A$776,$A29,СВЦЭМ!$B$33:$B$776,L$11)+'СЕТ СН'!$F$11+СВЦЭМ!$D$10+'СЕТ СН'!$F$5-'СЕТ СН'!$F$21</f>
        <v>2297.7565889699999</v>
      </c>
      <c r="M29" s="36">
        <f>SUMIFS(СВЦЭМ!$D$33:$D$776,СВЦЭМ!$A$33:$A$776,$A29,СВЦЭМ!$B$33:$B$776,M$11)+'СЕТ СН'!$F$11+СВЦЭМ!$D$10+'СЕТ СН'!$F$5-'СЕТ СН'!$F$21</f>
        <v>2301.1076173299998</v>
      </c>
      <c r="N29" s="36">
        <f>SUMIFS(СВЦЭМ!$D$33:$D$776,СВЦЭМ!$A$33:$A$776,$A29,СВЦЭМ!$B$33:$B$776,N$11)+'СЕТ СН'!$F$11+СВЦЭМ!$D$10+'СЕТ СН'!$F$5-'СЕТ СН'!$F$21</f>
        <v>2308.4035211999999</v>
      </c>
      <c r="O29" s="36">
        <f>SUMIFS(СВЦЭМ!$D$33:$D$776,СВЦЭМ!$A$33:$A$776,$A29,СВЦЭМ!$B$33:$B$776,O$11)+'СЕТ СН'!$F$11+СВЦЭМ!$D$10+'СЕТ СН'!$F$5-'СЕТ СН'!$F$21</f>
        <v>2318.9963689599999</v>
      </c>
      <c r="P29" s="36">
        <f>SUMIFS(СВЦЭМ!$D$33:$D$776,СВЦЭМ!$A$33:$A$776,$A29,СВЦЭМ!$B$33:$B$776,P$11)+'СЕТ СН'!$F$11+СВЦЭМ!$D$10+'СЕТ СН'!$F$5-'СЕТ СН'!$F$21</f>
        <v>2333.14820388</v>
      </c>
      <c r="Q29" s="36">
        <f>SUMIFS(СВЦЭМ!$D$33:$D$776,СВЦЭМ!$A$33:$A$776,$A29,СВЦЭМ!$B$33:$B$776,Q$11)+'СЕТ СН'!$F$11+СВЦЭМ!$D$10+'СЕТ СН'!$F$5-'СЕТ СН'!$F$21</f>
        <v>2339.1656455900002</v>
      </c>
      <c r="R29" s="36">
        <f>SUMIFS(СВЦЭМ!$D$33:$D$776,СВЦЭМ!$A$33:$A$776,$A29,СВЦЭМ!$B$33:$B$776,R$11)+'СЕТ СН'!$F$11+СВЦЭМ!$D$10+'СЕТ СН'!$F$5-'СЕТ СН'!$F$21</f>
        <v>2328.1349114099999</v>
      </c>
      <c r="S29" s="36">
        <f>SUMIFS(СВЦЭМ!$D$33:$D$776,СВЦЭМ!$A$33:$A$776,$A29,СВЦЭМ!$B$33:$B$776,S$11)+'СЕТ СН'!$F$11+СВЦЭМ!$D$10+'СЕТ СН'!$F$5-'СЕТ СН'!$F$21</f>
        <v>2314.6652813800001</v>
      </c>
      <c r="T29" s="36">
        <f>SUMIFS(СВЦЭМ!$D$33:$D$776,СВЦЭМ!$A$33:$A$776,$A29,СВЦЭМ!$B$33:$B$776,T$11)+'СЕТ СН'!$F$11+СВЦЭМ!$D$10+'СЕТ СН'!$F$5-'СЕТ СН'!$F$21</f>
        <v>2306.0537151999997</v>
      </c>
      <c r="U29" s="36">
        <f>SUMIFS(СВЦЭМ!$D$33:$D$776,СВЦЭМ!$A$33:$A$776,$A29,СВЦЭМ!$B$33:$B$776,U$11)+'СЕТ СН'!$F$11+СВЦЭМ!$D$10+'СЕТ СН'!$F$5-'СЕТ СН'!$F$21</f>
        <v>2306.22874133</v>
      </c>
      <c r="V29" s="36">
        <f>SUMIFS(СВЦЭМ!$D$33:$D$776,СВЦЭМ!$A$33:$A$776,$A29,СВЦЭМ!$B$33:$B$776,V$11)+'СЕТ СН'!$F$11+СВЦЭМ!$D$10+'СЕТ СН'!$F$5-'СЕТ СН'!$F$21</f>
        <v>2312.2413933500002</v>
      </c>
      <c r="W29" s="36">
        <f>SUMIFS(СВЦЭМ!$D$33:$D$776,СВЦЭМ!$A$33:$A$776,$A29,СВЦЭМ!$B$33:$B$776,W$11)+'СЕТ СН'!$F$11+СВЦЭМ!$D$10+'СЕТ СН'!$F$5-'СЕТ СН'!$F$21</f>
        <v>2322.64166604</v>
      </c>
      <c r="X29" s="36">
        <f>SUMIFS(СВЦЭМ!$D$33:$D$776,СВЦЭМ!$A$33:$A$776,$A29,СВЦЭМ!$B$33:$B$776,X$11)+'СЕТ СН'!$F$11+СВЦЭМ!$D$10+'СЕТ СН'!$F$5-'СЕТ СН'!$F$21</f>
        <v>2322.4541037199997</v>
      </c>
      <c r="Y29" s="36">
        <f>SUMIFS(СВЦЭМ!$D$33:$D$776,СВЦЭМ!$A$33:$A$776,$A29,СВЦЭМ!$B$33:$B$776,Y$11)+'СЕТ СН'!$F$11+СВЦЭМ!$D$10+'СЕТ СН'!$F$5-'СЕТ СН'!$F$21</f>
        <v>2342.00133456</v>
      </c>
    </row>
    <row r="30" spans="1:25" ht="15.5" x14ac:dyDescent="0.3">
      <c r="A30" s="35">
        <f t="shared" si="0"/>
        <v>43849</v>
      </c>
      <c r="B30" s="36">
        <f>SUMIFS(СВЦЭМ!$D$33:$D$776,СВЦЭМ!$A$33:$A$776,$A30,СВЦЭМ!$B$33:$B$776,B$11)+'СЕТ СН'!$F$11+СВЦЭМ!$D$10+'СЕТ СН'!$F$5-'СЕТ СН'!$F$21</f>
        <v>2351.8937628399999</v>
      </c>
      <c r="C30" s="36">
        <f>SUMIFS(СВЦЭМ!$D$33:$D$776,СВЦЭМ!$A$33:$A$776,$A30,СВЦЭМ!$B$33:$B$776,C$11)+'СЕТ СН'!$F$11+СВЦЭМ!$D$10+'СЕТ СН'!$F$5-'СЕТ СН'!$F$21</f>
        <v>2361.4350215300001</v>
      </c>
      <c r="D30" s="36">
        <f>SUMIFS(СВЦЭМ!$D$33:$D$776,СВЦЭМ!$A$33:$A$776,$A30,СВЦЭМ!$B$33:$B$776,D$11)+'СЕТ СН'!$F$11+СВЦЭМ!$D$10+'СЕТ СН'!$F$5-'СЕТ СН'!$F$21</f>
        <v>2373.9210831999999</v>
      </c>
      <c r="E30" s="36">
        <f>SUMIFS(СВЦЭМ!$D$33:$D$776,СВЦЭМ!$A$33:$A$776,$A30,СВЦЭМ!$B$33:$B$776,E$11)+'СЕТ СН'!$F$11+СВЦЭМ!$D$10+'СЕТ СН'!$F$5-'СЕТ СН'!$F$21</f>
        <v>2383.83365486</v>
      </c>
      <c r="F30" s="36">
        <f>SUMIFS(СВЦЭМ!$D$33:$D$776,СВЦЭМ!$A$33:$A$776,$A30,СВЦЭМ!$B$33:$B$776,F$11)+'СЕТ СН'!$F$11+СВЦЭМ!$D$10+'СЕТ СН'!$F$5-'СЕТ СН'!$F$21</f>
        <v>2381.80526405</v>
      </c>
      <c r="G30" s="36">
        <f>SUMIFS(СВЦЭМ!$D$33:$D$776,СВЦЭМ!$A$33:$A$776,$A30,СВЦЭМ!$B$33:$B$776,G$11)+'СЕТ СН'!$F$11+СВЦЭМ!$D$10+'СЕТ СН'!$F$5-'СЕТ СН'!$F$21</f>
        <v>2378.6641733500001</v>
      </c>
      <c r="H30" s="36">
        <f>SUMIFS(СВЦЭМ!$D$33:$D$776,СВЦЭМ!$A$33:$A$776,$A30,СВЦЭМ!$B$33:$B$776,H$11)+'СЕТ СН'!$F$11+СВЦЭМ!$D$10+'СЕТ СН'!$F$5-'СЕТ СН'!$F$21</f>
        <v>2357.4660070700002</v>
      </c>
      <c r="I30" s="36">
        <f>SUMIFS(СВЦЭМ!$D$33:$D$776,СВЦЭМ!$A$33:$A$776,$A30,СВЦЭМ!$B$33:$B$776,I$11)+'СЕТ СН'!$F$11+СВЦЭМ!$D$10+'СЕТ СН'!$F$5-'СЕТ СН'!$F$21</f>
        <v>2328.7316016699997</v>
      </c>
      <c r="J30" s="36">
        <f>SUMIFS(СВЦЭМ!$D$33:$D$776,СВЦЭМ!$A$33:$A$776,$A30,СВЦЭМ!$B$33:$B$776,J$11)+'СЕТ СН'!$F$11+СВЦЭМ!$D$10+'СЕТ СН'!$F$5-'СЕТ СН'!$F$21</f>
        <v>2327.2010875999999</v>
      </c>
      <c r="K30" s="36">
        <f>SUMIFS(СВЦЭМ!$D$33:$D$776,СВЦЭМ!$A$33:$A$776,$A30,СВЦЭМ!$B$33:$B$776,K$11)+'СЕТ СН'!$F$11+СВЦЭМ!$D$10+'СЕТ СН'!$F$5-'СЕТ СН'!$F$21</f>
        <v>2299.3805113200001</v>
      </c>
      <c r="L30" s="36">
        <f>SUMIFS(СВЦЭМ!$D$33:$D$776,СВЦЭМ!$A$33:$A$776,$A30,СВЦЭМ!$B$33:$B$776,L$11)+'СЕТ СН'!$F$11+СВЦЭМ!$D$10+'СЕТ СН'!$F$5-'СЕТ СН'!$F$21</f>
        <v>2298.5065742400002</v>
      </c>
      <c r="M30" s="36">
        <f>SUMIFS(СВЦЭМ!$D$33:$D$776,СВЦЭМ!$A$33:$A$776,$A30,СВЦЭМ!$B$33:$B$776,M$11)+'СЕТ СН'!$F$11+СВЦЭМ!$D$10+'СЕТ СН'!$F$5-'СЕТ СН'!$F$21</f>
        <v>2299.9166591499998</v>
      </c>
      <c r="N30" s="36">
        <f>SUMIFS(СВЦЭМ!$D$33:$D$776,СВЦЭМ!$A$33:$A$776,$A30,СВЦЭМ!$B$33:$B$776,N$11)+'СЕТ СН'!$F$11+СВЦЭМ!$D$10+'СЕТ СН'!$F$5-'СЕТ СН'!$F$21</f>
        <v>2305.5904619499997</v>
      </c>
      <c r="O30" s="36">
        <f>SUMIFS(СВЦЭМ!$D$33:$D$776,СВЦЭМ!$A$33:$A$776,$A30,СВЦЭМ!$B$33:$B$776,O$11)+'СЕТ СН'!$F$11+СВЦЭМ!$D$10+'СЕТ СН'!$F$5-'СЕТ СН'!$F$21</f>
        <v>2324.8745150999998</v>
      </c>
      <c r="P30" s="36">
        <f>SUMIFS(СВЦЭМ!$D$33:$D$776,СВЦЭМ!$A$33:$A$776,$A30,СВЦЭМ!$B$33:$B$776,P$11)+'СЕТ СН'!$F$11+СВЦЭМ!$D$10+'СЕТ СН'!$F$5-'СЕТ СН'!$F$21</f>
        <v>2336.3629978700001</v>
      </c>
      <c r="Q30" s="36">
        <f>SUMIFS(СВЦЭМ!$D$33:$D$776,СВЦЭМ!$A$33:$A$776,$A30,СВЦЭМ!$B$33:$B$776,Q$11)+'СЕТ СН'!$F$11+СВЦЭМ!$D$10+'СЕТ СН'!$F$5-'СЕТ СН'!$F$21</f>
        <v>2340.6745467000001</v>
      </c>
      <c r="R30" s="36">
        <f>SUMIFS(СВЦЭМ!$D$33:$D$776,СВЦЭМ!$A$33:$A$776,$A30,СВЦЭМ!$B$33:$B$776,R$11)+'СЕТ СН'!$F$11+СВЦЭМ!$D$10+'СЕТ СН'!$F$5-'СЕТ СН'!$F$21</f>
        <v>2324.6476045300001</v>
      </c>
      <c r="S30" s="36">
        <f>SUMIFS(СВЦЭМ!$D$33:$D$776,СВЦЭМ!$A$33:$A$776,$A30,СВЦЭМ!$B$33:$B$776,S$11)+'СЕТ СН'!$F$11+СВЦЭМ!$D$10+'СЕТ СН'!$F$5-'СЕТ СН'!$F$21</f>
        <v>2296.22565966</v>
      </c>
      <c r="T30" s="36">
        <f>SUMIFS(СВЦЭМ!$D$33:$D$776,СВЦЭМ!$A$33:$A$776,$A30,СВЦЭМ!$B$33:$B$776,T$11)+'СЕТ СН'!$F$11+СВЦЭМ!$D$10+'СЕТ СН'!$F$5-'СЕТ СН'!$F$21</f>
        <v>2302.01846776</v>
      </c>
      <c r="U30" s="36">
        <f>SUMIFS(СВЦЭМ!$D$33:$D$776,СВЦЭМ!$A$33:$A$776,$A30,СВЦЭМ!$B$33:$B$776,U$11)+'СЕТ СН'!$F$11+СВЦЭМ!$D$10+'СЕТ СН'!$F$5-'СЕТ СН'!$F$21</f>
        <v>2299.1326121100001</v>
      </c>
      <c r="V30" s="36">
        <f>SUMIFS(СВЦЭМ!$D$33:$D$776,СВЦЭМ!$A$33:$A$776,$A30,СВЦЭМ!$B$33:$B$776,V$11)+'СЕТ СН'!$F$11+СВЦЭМ!$D$10+'СЕТ СН'!$F$5-'СЕТ СН'!$F$21</f>
        <v>2291.7761852499998</v>
      </c>
      <c r="W30" s="36">
        <f>SUMIFS(СВЦЭМ!$D$33:$D$776,СВЦЭМ!$A$33:$A$776,$A30,СВЦЭМ!$B$33:$B$776,W$11)+'СЕТ СН'!$F$11+СВЦЭМ!$D$10+'СЕТ СН'!$F$5-'СЕТ СН'!$F$21</f>
        <v>2301.77994287</v>
      </c>
      <c r="X30" s="36">
        <f>SUMIFS(СВЦЭМ!$D$33:$D$776,СВЦЭМ!$A$33:$A$776,$A30,СВЦЭМ!$B$33:$B$776,X$11)+'СЕТ СН'!$F$11+СВЦЭМ!$D$10+'СЕТ СН'!$F$5-'СЕТ СН'!$F$21</f>
        <v>2318.3376646500001</v>
      </c>
      <c r="Y30" s="36">
        <f>SUMIFS(СВЦЭМ!$D$33:$D$776,СВЦЭМ!$A$33:$A$776,$A30,СВЦЭМ!$B$33:$B$776,Y$11)+'СЕТ СН'!$F$11+СВЦЭМ!$D$10+'СЕТ СН'!$F$5-'СЕТ СН'!$F$21</f>
        <v>2331.1968797300001</v>
      </c>
    </row>
    <row r="31" spans="1:25" ht="15.5" x14ac:dyDescent="0.3">
      <c r="A31" s="35">
        <f t="shared" si="0"/>
        <v>43850</v>
      </c>
      <c r="B31" s="36">
        <f>SUMIFS(СВЦЭМ!$D$33:$D$776,СВЦЭМ!$A$33:$A$776,$A31,СВЦЭМ!$B$33:$B$776,B$11)+'СЕТ СН'!$F$11+СВЦЭМ!$D$10+'СЕТ СН'!$F$5-'СЕТ СН'!$F$21</f>
        <v>2383.62846197</v>
      </c>
      <c r="C31" s="36">
        <f>SUMIFS(СВЦЭМ!$D$33:$D$776,СВЦЭМ!$A$33:$A$776,$A31,СВЦЭМ!$B$33:$B$776,C$11)+'СЕТ СН'!$F$11+СВЦЭМ!$D$10+'СЕТ СН'!$F$5-'СЕТ СН'!$F$21</f>
        <v>2400.8283419499999</v>
      </c>
      <c r="D31" s="36">
        <f>SUMIFS(СВЦЭМ!$D$33:$D$776,СВЦЭМ!$A$33:$A$776,$A31,СВЦЭМ!$B$33:$B$776,D$11)+'СЕТ СН'!$F$11+СВЦЭМ!$D$10+'СЕТ СН'!$F$5-'СЕТ СН'!$F$21</f>
        <v>2411.2483307499997</v>
      </c>
      <c r="E31" s="36">
        <f>SUMIFS(СВЦЭМ!$D$33:$D$776,СВЦЭМ!$A$33:$A$776,$A31,СВЦЭМ!$B$33:$B$776,E$11)+'СЕТ СН'!$F$11+СВЦЭМ!$D$10+'СЕТ СН'!$F$5-'СЕТ СН'!$F$21</f>
        <v>2408.0320832899997</v>
      </c>
      <c r="F31" s="36">
        <f>SUMIFS(СВЦЭМ!$D$33:$D$776,СВЦЭМ!$A$33:$A$776,$A31,СВЦЭМ!$B$33:$B$776,F$11)+'СЕТ СН'!$F$11+СВЦЭМ!$D$10+'СЕТ СН'!$F$5-'СЕТ СН'!$F$21</f>
        <v>2395.5901916799999</v>
      </c>
      <c r="G31" s="36">
        <f>SUMIFS(СВЦЭМ!$D$33:$D$776,СВЦЭМ!$A$33:$A$776,$A31,СВЦЭМ!$B$33:$B$776,G$11)+'СЕТ СН'!$F$11+СВЦЭМ!$D$10+'СЕТ СН'!$F$5-'СЕТ СН'!$F$21</f>
        <v>2377.53009608</v>
      </c>
      <c r="H31" s="36">
        <f>SUMIFS(СВЦЭМ!$D$33:$D$776,СВЦЭМ!$A$33:$A$776,$A31,СВЦЭМ!$B$33:$B$776,H$11)+'СЕТ СН'!$F$11+СВЦЭМ!$D$10+'СЕТ СН'!$F$5-'СЕТ СН'!$F$21</f>
        <v>2332.8105709500001</v>
      </c>
      <c r="I31" s="36">
        <f>SUMIFS(СВЦЭМ!$D$33:$D$776,СВЦЭМ!$A$33:$A$776,$A31,СВЦЭМ!$B$33:$B$776,I$11)+'СЕТ СН'!$F$11+СВЦЭМ!$D$10+'СЕТ СН'!$F$5-'СЕТ СН'!$F$21</f>
        <v>2319.05151527</v>
      </c>
      <c r="J31" s="36">
        <f>SUMIFS(СВЦЭМ!$D$33:$D$776,СВЦЭМ!$A$33:$A$776,$A31,СВЦЭМ!$B$33:$B$776,J$11)+'СЕТ СН'!$F$11+СВЦЭМ!$D$10+'СЕТ СН'!$F$5-'СЕТ СН'!$F$21</f>
        <v>2291.5965717199997</v>
      </c>
      <c r="K31" s="36">
        <f>SUMIFS(СВЦЭМ!$D$33:$D$776,СВЦЭМ!$A$33:$A$776,$A31,СВЦЭМ!$B$33:$B$776,K$11)+'СЕТ СН'!$F$11+СВЦЭМ!$D$10+'СЕТ СН'!$F$5-'СЕТ СН'!$F$21</f>
        <v>2266.1795478499998</v>
      </c>
      <c r="L31" s="36">
        <f>SUMIFS(СВЦЭМ!$D$33:$D$776,СВЦЭМ!$A$33:$A$776,$A31,СВЦЭМ!$B$33:$B$776,L$11)+'СЕТ СН'!$F$11+СВЦЭМ!$D$10+'СЕТ СН'!$F$5-'СЕТ СН'!$F$21</f>
        <v>2270.4873083299999</v>
      </c>
      <c r="M31" s="36">
        <f>SUMIFS(СВЦЭМ!$D$33:$D$776,СВЦЭМ!$A$33:$A$776,$A31,СВЦЭМ!$B$33:$B$776,M$11)+'СЕТ СН'!$F$11+СВЦЭМ!$D$10+'СЕТ СН'!$F$5-'СЕТ СН'!$F$21</f>
        <v>2284.0761971399997</v>
      </c>
      <c r="N31" s="36">
        <f>SUMIFS(СВЦЭМ!$D$33:$D$776,СВЦЭМ!$A$33:$A$776,$A31,СВЦЭМ!$B$33:$B$776,N$11)+'СЕТ СН'!$F$11+СВЦЭМ!$D$10+'СЕТ СН'!$F$5-'СЕТ СН'!$F$21</f>
        <v>2294.18502747</v>
      </c>
      <c r="O31" s="36">
        <f>SUMIFS(СВЦЭМ!$D$33:$D$776,СВЦЭМ!$A$33:$A$776,$A31,СВЦЭМ!$B$33:$B$776,O$11)+'СЕТ СН'!$F$11+СВЦЭМ!$D$10+'СЕТ СН'!$F$5-'СЕТ СН'!$F$21</f>
        <v>2313.4938504699999</v>
      </c>
      <c r="P31" s="36">
        <f>SUMIFS(СВЦЭМ!$D$33:$D$776,СВЦЭМ!$A$33:$A$776,$A31,СВЦЭМ!$B$33:$B$776,P$11)+'СЕТ СН'!$F$11+СВЦЭМ!$D$10+'СЕТ СН'!$F$5-'СЕТ СН'!$F$21</f>
        <v>2328.7570791999997</v>
      </c>
      <c r="Q31" s="36">
        <f>SUMIFS(СВЦЭМ!$D$33:$D$776,СВЦЭМ!$A$33:$A$776,$A31,СВЦЭМ!$B$33:$B$776,Q$11)+'СЕТ СН'!$F$11+СВЦЭМ!$D$10+'СЕТ СН'!$F$5-'СЕТ СН'!$F$21</f>
        <v>2332.8854281599997</v>
      </c>
      <c r="R31" s="36">
        <f>SUMIFS(СВЦЭМ!$D$33:$D$776,СВЦЭМ!$A$33:$A$776,$A31,СВЦЭМ!$B$33:$B$776,R$11)+'СЕТ СН'!$F$11+СВЦЭМ!$D$10+'СЕТ СН'!$F$5-'СЕТ СН'!$F$21</f>
        <v>2334.93279089</v>
      </c>
      <c r="S31" s="36">
        <f>SUMIFS(СВЦЭМ!$D$33:$D$776,СВЦЭМ!$A$33:$A$776,$A31,СВЦЭМ!$B$33:$B$776,S$11)+'СЕТ СН'!$F$11+СВЦЭМ!$D$10+'СЕТ СН'!$F$5-'СЕТ СН'!$F$21</f>
        <v>2312.0009240300001</v>
      </c>
      <c r="T31" s="36">
        <f>SUMIFS(СВЦЭМ!$D$33:$D$776,СВЦЭМ!$A$33:$A$776,$A31,СВЦЭМ!$B$33:$B$776,T$11)+'СЕТ СН'!$F$11+СВЦЭМ!$D$10+'СЕТ СН'!$F$5-'СЕТ СН'!$F$21</f>
        <v>2276.6808416399999</v>
      </c>
      <c r="U31" s="36">
        <f>SUMIFS(СВЦЭМ!$D$33:$D$776,СВЦЭМ!$A$33:$A$776,$A31,СВЦЭМ!$B$33:$B$776,U$11)+'СЕТ СН'!$F$11+СВЦЭМ!$D$10+'СЕТ СН'!$F$5-'СЕТ СН'!$F$21</f>
        <v>2285.00099189</v>
      </c>
      <c r="V31" s="36">
        <f>SUMIFS(СВЦЭМ!$D$33:$D$776,СВЦЭМ!$A$33:$A$776,$A31,СВЦЭМ!$B$33:$B$776,V$11)+'СЕТ СН'!$F$11+СВЦЭМ!$D$10+'СЕТ СН'!$F$5-'СЕТ СН'!$F$21</f>
        <v>2298.4631625900001</v>
      </c>
      <c r="W31" s="36">
        <f>SUMIFS(СВЦЭМ!$D$33:$D$776,СВЦЭМ!$A$33:$A$776,$A31,СВЦЭМ!$B$33:$B$776,W$11)+'СЕТ СН'!$F$11+СВЦЭМ!$D$10+'СЕТ СН'!$F$5-'СЕТ СН'!$F$21</f>
        <v>2320.1789564700002</v>
      </c>
      <c r="X31" s="36">
        <f>SUMIFS(СВЦЭМ!$D$33:$D$776,СВЦЭМ!$A$33:$A$776,$A31,СВЦЭМ!$B$33:$B$776,X$11)+'СЕТ СН'!$F$11+СВЦЭМ!$D$10+'СЕТ СН'!$F$5-'СЕТ СН'!$F$21</f>
        <v>2327.9491707899997</v>
      </c>
      <c r="Y31" s="36">
        <f>SUMIFS(СВЦЭМ!$D$33:$D$776,СВЦЭМ!$A$33:$A$776,$A31,СВЦЭМ!$B$33:$B$776,Y$11)+'СЕТ СН'!$F$11+СВЦЭМ!$D$10+'СЕТ СН'!$F$5-'СЕТ СН'!$F$21</f>
        <v>2342.65707406</v>
      </c>
    </row>
    <row r="32" spans="1:25" ht="15.5" x14ac:dyDescent="0.3">
      <c r="A32" s="35">
        <f t="shared" si="0"/>
        <v>43851</v>
      </c>
      <c r="B32" s="36">
        <f>SUMIFS(СВЦЭМ!$D$33:$D$776,СВЦЭМ!$A$33:$A$776,$A32,СВЦЭМ!$B$33:$B$776,B$11)+'СЕТ СН'!$F$11+СВЦЭМ!$D$10+'СЕТ СН'!$F$5-'СЕТ СН'!$F$21</f>
        <v>2364.3517009299999</v>
      </c>
      <c r="C32" s="36">
        <f>SUMIFS(СВЦЭМ!$D$33:$D$776,СВЦЭМ!$A$33:$A$776,$A32,СВЦЭМ!$B$33:$B$776,C$11)+'СЕТ СН'!$F$11+СВЦЭМ!$D$10+'СЕТ СН'!$F$5-'СЕТ СН'!$F$21</f>
        <v>2380.9530097699999</v>
      </c>
      <c r="D32" s="36">
        <f>SUMIFS(СВЦЭМ!$D$33:$D$776,СВЦЭМ!$A$33:$A$776,$A32,СВЦЭМ!$B$33:$B$776,D$11)+'СЕТ СН'!$F$11+СВЦЭМ!$D$10+'СЕТ СН'!$F$5-'СЕТ СН'!$F$21</f>
        <v>2390.6949844400001</v>
      </c>
      <c r="E32" s="36">
        <f>SUMIFS(СВЦЭМ!$D$33:$D$776,СВЦЭМ!$A$33:$A$776,$A32,СВЦЭМ!$B$33:$B$776,E$11)+'СЕТ СН'!$F$11+СВЦЭМ!$D$10+'СЕТ СН'!$F$5-'СЕТ СН'!$F$21</f>
        <v>2396.19735193</v>
      </c>
      <c r="F32" s="36">
        <f>SUMIFS(СВЦЭМ!$D$33:$D$776,СВЦЭМ!$A$33:$A$776,$A32,СВЦЭМ!$B$33:$B$776,F$11)+'СЕТ СН'!$F$11+СВЦЭМ!$D$10+'СЕТ СН'!$F$5-'СЕТ СН'!$F$21</f>
        <v>2379.67950251</v>
      </c>
      <c r="G32" s="36">
        <f>SUMIFS(СВЦЭМ!$D$33:$D$776,СВЦЭМ!$A$33:$A$776,$A32,СВЦЭМ!$B$33:$B$776,G$11)+'СЕТ СН'!$F$11+СВЦЭМ!$D$10+'СЕТ СН'!$F$5-'СЕТ СН'!$F$21</f>
        <v>2354.5897721399997</v>
      </c>
      <c r="H32" s="36">
        <f>SUMIFS(СВЦЭМ!$D$33:$D$776,СВЦЭМ!$A$33:$A$776,$A32,СВЦЭМ!$B$33:$B$776,H$11)+'СЕТ СН'!$F$11+СВЦЭМ!$D$10+'СЕТ СН'!$F$5-'СЕТ СН'!$F$21</f>
        <v>2319.9101654199999</v>
      </c>
      <c r="I32" s="36">
        <f>SUMIFS(СВЦЭМ!$D$33:$D$776,СВЦЭМ!$A$33:$A$776,$A32,СВЦЭМ!$B$33:$B$776,I$11)+'СЕТ СН'!$F$11+СВЦЭМ!$D$10+'СЕТ СН'!$F$5-'СЕТ СН'!$F$21</f>
        <v>2295.3217395900001</v>
      </c>
      <c r="J32" s="36">
        <f>SUMIFS(СВЦЭМ!$D$33:$D$776,СВЦЭМ!$A$33:$A$776,$A32,СВЦЭМ!$B$33:$B$776,J$11)+'СЕТ СН'!$F$11+СВЦЭМ!$D$10+'СЕТ СН'!$F$5-'СЕТ СН'!$F$21</f>
        <v>2271.1551093600001</v>
      </c>
      <c r="K32" s="36">
        <f>SUMIFS(СВЦЭМ!$D$33:$D$776,СВЦЭМ!$A$33:$A$776,$A32,СВЦЭМ!$B$33:$B$776,K$11)+'СЕТ СН'!$F$11+СВЦЭМ!$D$10+'СЕТ СН'!$F$5-'СЕТ СН'!$F$21</f>
        <v>2272.9566365000001</v>
      </c>
      <c r="L32" s="36">
        <f>SUMIFS(СВЦЭМ!$D$33:$D$776,СВЦЭМ!$A$33:$A$776,$A32,СВЦЭМ!$B$33:$B$776,L$11)+'СЕТ СН'!$F$11+СВЦЭМ!$D$10+'СЕТ СН'!$F$5-'СЕТ СН'!$F$21</f>
        <v>2279.87546204</v>
      </c>
      <c r="M32" s="36">
        <f>SUMIFS(СВЦЭМ!$D$33:$D$776,СВЦЭМ!$A$33:$A$776,$A32,СВЦЭМ!$B$33:$B$776,M$11)+'СЕТ СН'!$F$11+СВЦЭМ!$D$10+'СЕТ СН'!$F$5-'СЕТ СН'!$F$21</f>
        <v>2284.3593961799997</v>
      </c>
      <c r="N32" s="36">
        <f>SUMIFS(СВЦЭМ!$D$33:$D$776,СВЦЭМ!$A$33:$A$776,$A32,СВЦЭМ!$B$33:$B$776,N$11)+'СЕТ СН'!$F$11+СВЦЭМ!$D$10+'СЕТ СН'!$F$5-'СЕТ СН'!$F$21</f>
        <v>2306.3788542900002</v>
      </c>
      <c r="O32" s="36">
        <f>SUMIFS(СВЦЭМ!$D$33:$D$776,СВЦЭМ!$A$33:$A$776,$A32,СВЦЭМ!$B$33:$B$776,O$11)+'СЕТ СН'!$F$11+СВЦЭМ!$D$10+'СЕТ СН'!$F$5-'СЕТ СН'!$F$21</f>
        <v>2316.5485791299998</v>
      </c>
      <c r="P32" s="36">
        <f>SUMIFS(СВЦЭМ!$D$33:$D$776,СВЦЭМ!$A$33:$A$776,$A32,СВЦЭМ!$B$33:$B$776,P$11)+'СЕТ СН'!$F$11+СВЦЭМ!$D$10+'СЕТ СН'!$F$5-'СЕТ СН'!$F$21</f>
        <v>2327.08198434</v>
      </c>
      <c r="Q32" s="36">
        <f>SUMIFS(СВЦЭМ!$D$33:$D$776,СВЦЭМ!$A$33:$A$776,$A32,СВЦЭМ!$B$33:$B$776,Q$11)+'СЕТ СН'!$F$11+СВЦЭМ!$D$10+'СЕТ СН'!$F$5-'СЕТ СН'!$F$21</f>
        <v>2334.9766798599999</v>
      </c>
      <c r="R32" s="36">
        <f>SUMIFS(СВЦЭМ!$D$33:$D$776,СВЦЭМ!$A$33:$A$776,$A32,СВЦЭМ!$B$33:$B$776,R$11)+'СЕТ СН'!$F$11+СВЦЭМ!$D$10+'СЕТ СН'!$F$5-'СЕТ СН'!$F$21</f>
        <v>2322.7094753000001</v>
      </c>
      <c r="S32" s="36">
        <f>SUMIFS(СВЦЭМ!$D$33:$D$776,СВЦЭМ!$A$33:$A$776,$A32,СВЦЭМ!$B$33:$B$776,S$11)+'СЕТ СН'!$F$11+СВЦЭМ!$D$10+'СЕТ СН'!$F$5-'СЕТ СН'!$F$21</f>
        <v>2304.0889624699998</v>
      </c>
      <c r="T32" s="36">
        <f>SUMIFS(СВЦЭМ!$D$33:$D$776,СВЦЭМ!$A$33:$A$776,$A32,СВЦЭМ!$B$33:$B$776,T$11)+'СЕТ СН'!$F$11+СВЦЭМ!$D$10+'СЕТ СН'!$F$5-'СЕТ СН'!$F$21</f>
        <v>2287.5348235800002</v>
      </c>
      <c r="U32" s="36">
        <f>SUMIFS(СВЦЭМ!$D$33:$D$776,СВЦЭМ!$A$33:$A$776,$A32,СВЦЭМ!$B$33:$B$776,U$11)+'СЕТ СН'!$F$11+СВЦЭМ!$D$10+'СЕТ СН'!$F$5-'СЕТ СН'!$F$21</f>
        <v>2291.2414443799998</v>
      </c>
      <c r="V32" s="36">
        <f>SUMIFS(СВЦЭМ!$D$33:$D$776,СВЦЭМ!$A$33:$A$776,$A32,СВЦЭМ!$B$33:$B$776,V$11)+'СЕТ СН'!$F$11+СВЦЭМ!$D$10+'СЕТ СН'!$F$5-'СЕТ СН'!$F$21</f>
        <v>2307.8069157099999</v>
      </c>
      <c r="W32" s="36">
        <f>SUMIFS(СВЦЭМ!$D$33:$D$776,СВЦЭМ!$A$33:$A$776,$A32,СВЦЭМ!$B$33:$B$776,W$11)+'СЕТ СН'!$F$11+СВЦЭМ!$D$10+'СЕТ СН'!$F$5-'СЕТ СН'!$F$21</f>
        <v>2325.5943295699999</v>
      </c>
      <c r="X32" s="36">
        <f>SUMIFS(СВЦЭМ!$D$33:$D$776,СВЦЭМ!$A$33:$A$776,$A32,СВЦЭМ!$B$33:$B$776,X$11)+'СЕТ СН'!$F$11+СВЦЭМ!$D$10+'СЕТ СН'!$F$5-'СЕТ СН'!$F$21</f>
        <v>2335.9570630399999</v>
      </c>
      <c r="Y32" s="36">
        <f>SUMIFS(СВЦЭМ!$D$33:$D$776,СВЦЭМ!$A$33:$A$776,$A32,СВЦЭМ!$B$33:$B$776,Y$11)+'СЕТ СН'!$F$11+СВЦЭМ!$D$10+'СЕТ СН'!$F$5-'СЕТ СН'!$F$21</f>
        <v>2349.7201899699999</v>
      </c>
    </row>
    <row r="33" spans="1:27" ht="15.5" x14ac:dyDescent="0.3">
      <c r="A33" s="35">
        <f t="shared" si="0"/>
        <v>43852</v>
      </c>
      <c r="B33" s="36">
        <f>SUMIFS(СВЦЭМ!$D$33:$D$776,СВЦЭМ!$A$33:$A$776,$A33,СВЦЭМ!$B$33:$B$776,B$11)+'СЕТ СН'!$F$11+СВЦЭМ!$D$10+'СЕТ СН'!$F$5-'СЕТ СН'!$F$21</f>
        <v>2351.5086132799997</v>
      </c>
      <c r="C33" s="36">
        <f>SUMIFS(СВЦЭМ!$D$33:$D$776,СВЦЭМ!$A$33:$A$776,$A33,СВЦЭМ!$B$33:$B$776,C$11)+'СЕТ СН'!$F$11+СВЦЭМ!$D$10+'СЕТ СН'!$F$5-'СЕТ СН'!$F$21</f>
        <v>2360.9556259199999</v>
      </c>
      <c r="D33" s="36">
        <f>SUMIFS(СВЦЭМ!$D$33:$D$776,СВЦЭМ!$A$33:$A$776,$A33,СВЦЭМ!$B$33:$B$776,D$11)+'СЕТ СН'!$F$11+СВЦЭМ!$D$10+'СЕТ СН'!$F$5-'СЕТ СН'!$F$21</f>
        <v>2372.38570764</v>
      </c>
      <c r="E33" s="36">
        <f>SUMIFS(СВЦЭМ!$D$33:$D$776,СВЦЭМ!$A$33:$A$776,$A33,СВЦЭМ!$B$33:$B$776,E$11)+'СЕТ СН'!$F$11+СВЦЭМ!$D$10+'СЕТ СН'!$F$5-'СЕТ СН'!$F$21</f>
        <v>2374.15443852</v>
      </c>
      <c r="F33" s="36">
        <f>SUMIFS(СВЦЭМ!$D$33:$D$776,СВЦЭМ!$A$33:$A$776,$A33,СВЦЭМ!$B$33:$B$776,F$11)+'СЕТ СН'!$F$11+СВЦЭМ!$D$10+'СЕТ СН'!$F$5-'СЕТ СН'!$F$21</f>
        <v>2363.00624745</v>
      </c>
      <c r="G33" s="36">
        <f>SUMIFS(СВЦЭМ!$D$33:$D$776,СВЦЭМ!$A$33:$A$776,$A33,СВЦЭМ!$B$33:$B$776,G$11)+'СЕТ СН'!$F$11+СВЦЭМ!$D$10+'СЕТ СН'!$F$5-'СЕТ СН'!$F$21</f>
        <v>2344.5443154200002</v>
      </c>
      <c r="H33" s="36">
        <f>SUMIFS(СВЦЭМ!$D$33:$D$776,СВЦЭМ!$A$33:$A$776,$A33,СВЦЭМ!$B$33:$B$776,H$11)+'СЕТ СН'!$F$11+СВЦЭМ!$D$10+'СЕТ СН'!$F$5-'СЕТ СН'!$F$21</f>
        <v>2303.8468352</v>
      </c>
      <c r="I33" s="36">
        <f>SUMIFS(СВЦЭМ!$D$33:$D$776,СВЦЭМ!$A$33:$A$776,$A33,СВЦЭМ!$B$33:$B$776,I$11)+'СЕТ СН'!$F$11+СВЦЭМ!$D$10+'СЕТ СН'!$F$5-'СЕТ СН'!$F$21</f>
        <v>2288.0614533600001</v>
      </c>
      <c r="J33" s="36">
        <f>SUMIFS(СВЦЭМ!$D$33:$D$776,СВЦЭМ!$A$33:$A$776,$A33,СВЦЭМ!$B$33:$B$776,J$11)+'СЕТ СН'!$F$11+СВЦЭМ!$D$10+'СЕТ СН'!$F$5-'СЕТ СН'!$F$21</f>
        <v>2270.69969326</v>
      </c>
      <c r="K33" s="36">
        <f>SUMIFS(СВЦЭМ!$D$33:$D$776,СВЦЭМ!$A$33:$A$776,$A33,СВЦЭМ!$B$33:$B$776,K$11)+'СЕТ СН'!$F$11+СВЦЭМ!$D$10+'СЕТ СН'!$F$5-'СЕТ СН'!$F$21</f>
        <v>2274.9326297299999</v>
      </c>
      <c r="L33" s="36">
        <f>SUMIFS(СВЦЭМ!$D$33:$D$776,СВЦЭМ!$A$33:$A$776,$A33,СВЦЭМ!$B$33:$B$776,L$11)+'СЕТ СН'!$F$11+СВЦЭМ!$D$10+'СЕТ СН'!$F$5-'СЕТ СН'!$F$21</f>
        <v>2269.2398228699999</v>
      </c>
      <c r="M33" s="36">
        <f>SUMIFS(СВЦЭМ!$D$33:$D$776,СВЦЭМ!$A$33:$A$776,$A33,СВЦЭМ!$B$33:$B$776,M$11)+'СЕТ СН'!$F$11+СВЦЭМ!$D$10+'СЕТ СН'!$F$5-'СЕТ СН'!$F$21</f>
        <v>2279.0768364</v>
      </c>
      <c r="N33" s="36">
        <f>SUMIFS(СВЦЭМ!$D$33:$D$776,СВЦЭМ!$A$33:$A$776,$A33,СВЦЭМ!$B$33:$B$776,N$11)+'СЕТ СН'!$F$11+СВЦЭМ!$D$10+'СЕТ СН'!$F$5-'СЕТ СН'!$F$21</f>
        <v>2304.4355403600002</v>
      </c>
      <c r="O33" s="36">
        <f>SUMIFS(СВЦЭМ!$D$33:$D$776,СВЦЭМ!$A$33:$A$776,$A33,СВЦЭМ!$B$33:$B$776,O$11)+'СЕТ СН'!$F$11+СВЦЭМ!$D$10+'СЕТ СН'!$F$5-'СЕТ СН'!$F$21</f>
        <v>2324.9318960199998</v>
      </c>
      <c r="P33" s="36">
        <f>SUMIFS(СВЦЭМ!$D$33:$D$776,СВЦЭМ!$A$33:$A$776,$A33,СВЦЭМ!$B$33:$B$776,P$11)+'СЕТ СН'!$F$11+СВЦЭМ!$D$10+'СЕТ СН'!$F$5-'СЕТ СН'!$F$21</f>
        <v>2342.5146794000002</v>
      </c>
      <c r="Q33" s="36">
        <f>SUMIFS(СВЦЭМ!$D$33:$D$776,СВЦЭМ!$A$33:$A$776,$A33,СВЦЭМ!$B$33:$B$776,Q$11)+'СЕТ СН'!$F$11+СВЦЭМ!$D$10+'СЕТ СН'!$F$5-'СЕТ СН'!$F$21</f>
        <v>2349.4795566100001</v>
      </c>
      <c r="R33" s="36">
        <f>SUMIFS(СВЦЭМ!$D$33:$D$776,СВЦЭМ!$A$33:$A$776,$A33,СВЦЭМ!$B$33:$B$776,R$11)+'СЕТ СН'!$F$11+СВЦЭМ!$D$10+'СЕТ СН'!$F$5-'СЕТ СН'!$F$21</f>
        <v>2341.8596509999998</v>
      </c>
      <c r="S33" s="36">
        <f>SUMIFS(СВЦЭМ!$D$33:$D$776,СВЦЭМ!$A$33:$A$776,$A33,СВЦЭМ!$B$33:$B$776,S$11)+'СЕТ СН'!$F$11+СВЦЭМ!$D$10+'СЕТ СН'!$F$5-'СЕТ СН'!$F$21</f>
        <v>2320.8719243</v>
      </c>
      <c r="T33" s="36">
        <f>SUMIFS(СВЦЭМ!$D$33:$D$776,СВЦЭМ!$A$33:$A$776,$A33,СВЦЭМ!$B$33:$B$776,T$11)+'СЕТ СН'!$F$11+СВЦЭМ!$D$10+'СЕТ СН'!$F$5-'СЕТ СН'!$F$21</f>
        <v>2301.8439390100002</v>
      </c>
      <c r="U33" s="36">
        <f>SUMIFS(СВЦЭМ!$D$33:$D$776,СВЦЭМ!$A$33:$A$776,$A33,СВЦЭМ!$B$33:$B$776,U$11)+'СЕТ СН'!$F$11+СВЦЭМ!$D$10+'СЕТ СН'!$F$5-'СЕТ СН'!$F$21</f>
        <v>2305.5551656399998</v>
      </c>
      <c r="V33" s="36">
        <f>SUMIFS(СВЦЭМ!$D$33:$D$776,СВЦЭМ!$A$33:$A$776,$A33,СВЦЭМ!$B$33:$B$776,V$11)+'СЕТ СН'!$F$11+СВЦЭМ!$D$10+'СЕТ СН'!$F$5-'СЕТ СН'!$F$21</f>
        <v>2300.5698109300001</v>
      </c>
      <c r="W33" s="36">
        <f>SUMIFS(СВЦЭМ!$D$33:$D$776,СВЦЭМ!$A$33:$A$776,$A33,СВЦЭМ!$B$33:$B$776,W$11)+'СЕТ СН'!$F$11+СВЦЭМ!$D$10+'СЕТ СН'!$F$5-'СЕТ СН'!$F$21</f>
        <v>2313.8621953000002</v>
      </c>
      <c r="X33" s="36">
        <f>SUMIFS(СВЦЭМ!$D$33:$D$776,СВЦЭМ!$A$33:$A$776,$A33,СВЦЭМ!$B$33:$B$776,X$11)+'СЕТ СН'!$F$11+СВЦЭМ!$D$10+'СЕТ СН'!$F$5-'СЕТ СН'!$F$21</f>
        <v>2327.9910661700001</v>
      </c>
      <c r="Y33" s="36">
        <f>SUMIFS(СВЦЭМ!$D$33:$D$776,СВЦЭМ!$A$33:$A$776,$A33,СВЦЭМ!$B$33:$B$776,Y$11)+'СЕТ СН'!$F$11+СВЦЭМ!$D$10+'СЕТ СН'!$F$5-'СЕТ СН'!$F$21</f>
        <v>2340.7443749899999</v>
      </c>
    </row>
    <row r="34" spans="1:27" ht="15.5" x14ac:dyDescent="0.3">
      <c r="A34" s="35">
        <f t="shared" si="0"/>
        <v>43853</v>
      </c>
      <c r="B34" s="36">
        <f>SUMIFS(СВЦЭМ!$D$33:$D$776,СВЦЭМ!$A$33:$A$776,$A34,СВЦЭМ!$B$33:$B$776,B$11)+'СЕТ СН'!$F$11+СВЦЭМ!$D$10+'СЕТ СН'!$F$5-'СЕТ СН'!$F$21</f>
        <v>2363.4268083899997</v>
      </c>
      <c r="C34" s="36">
        <f>SUMIFS(СВЦЭМ!$D$33:$D$776,СВЦЭМ!$A$33:$A$776,$A34,СВЦЭМ!$B$33:$B$776,C$11)+'СЕТ СН'!$F$11+СВЦЭМ!$D$10+'СЕТ СН'!$F$5-'СЕТ СН'!$F$21</f>
        <v>2369.82651012</v>
      </c>
      <c r="D34" s="36">
        <f>SUMIFS(СВЦЭМ!$D$33:$D$776,СВЦЭМ!$A$33:$A$776,$A34,СВЦЭМ!$B$33:$B$776,D$11)+'СЕТ СН'!$F$11+СВЦЭМ!$D$10+'СЕТ СН'!$F$5-'СЕТ СН'!$F$21</f>
        <v>2382.3012583</v>
      </c>
      <c r="E34" s="36">
        <f>SUMIFS(СВЦЭМ!$D$33:$D$776,СВЦЭМ!$A$33:$A$776,$A34,СВЦЭМ!$B$33:$B$776,E$11)+'СЕТ СН'!$F$11+СВЦЭМ!$D$10+'СЕТ СН'!$F$5-'СЕТ СН'!$F$21</f>
        <v>2387.85314952</v>
      </c>
      <c r="F34" s="36">
        <f>SUMIFS(СВЦЭМ!$D$33:$D$776,СВЦЭМ!$A$33:$A$776,$A34,СВЦЭМ!$B$33:$B$776,F$11)+'СЕТ СН'!$F$11+СВЦЭМ!$D$10+'СЕТ СН'!$F$5-'СЕТ СН'!$F$21</f>
        <v>2380.16590451</v>
      </c>
      <c r="G34" s="36">
        <f>SUMIFS(СВЦЭМ!$D$33:$D$776,СВЦЭМ!$A$33:$A$776,$A34,СВЦЭМ!$B$33:$B$776,G$11)+'СЕТ СН'!$F$11+СВЦЭМ!$D$10+'СЕТ СН'!$F$5-'СЕТ СН'!$F$21</f>
        <v>2362.26568305</v>
      </c>
      <c r="H34" s="36">
        <f>SUMIFS(СВЦЭМ!$D$33:$D$776,СВЦЭМ!$A$33:$A$776,$A34,СВЦЭМ!$B$33:$B$776,H$11)+'СЕТ СН'!$F$11+СВЦЭМ!$D$10+'СЕТ СН'!$F$5-'СЕТ СН'!$F$21</f>
        <v>2325.1076687599998</v>
      </c>
      <c r="I34" s="36">
        <f>SUMIFS(СВЦЭМ!$D$33:$D$776,СВЦЭМ!$A$33:$A$776,$A34,СВЦЭМ!$B$33:$B$776,I$11)+'СЕТ СН'!$F$11+СВЦЭМ!$D$10+'СЕТ СН'!$F$5-'СЕТ СН'!$F$21</f>
        <v>2306.7788274</v>
      </c>
      <c r="J34" s="36">
        <f>SUMIFS(СВЦЭМ!$D$33:$D$776,СВЦЭМ!$A$33:$A$776,$A34,СВЦЭМ!$B$33:$B$776,J$11)+'СЕТ СН'!$F$11+СВЦЭМ!$D$10+'СЕТ СН'!$F$5-'СЕТ СН'!$F$21</f>
        <v>2286.4145133500001</v>
      </c>
      <c r="K34" s="36">
        <f>SUMIFS(СВЦЭМ!$D$33:$D$776,СВЦЭМ!$A$33:$A$776,$A34,СВЦЭМ!$B$33:$B$776,K$11)+'СЕТ СН'!$F$11+СВЦЭМ!$D$10+'СЕТ СН'!$F$5-'СЕТ СН'!$F$21</f>
        <v>2290.94209684</v>
      </c>
      <c r="L34" s="36">
        <f>SUMIFS(СВЦЭМ!$D$33:$D$776,СВЦЭМ!$A$33:$A$776,$A34,СВЦЭМ!$B$33:$B$776,L$11)+'СЕТ СН'!$F$11+СВЦЭМ!$D$10+'СЕТ СН'!$F$5-'СЕТ СН'!$F$21</f>
        <v>2288.5237655000001</v>
      </c>
      <c r="M34" s="36">
        <f>SUMIFS(СВЦЭМ!$D$33:$D$776,СВЦЭМ!$A$33:$A$776,$A34,СВЦЭМ!$B$33:$B$776,M$11)+'СЕТ СН'!$F$11+СВЦЭМ!$D$10+'СЕТ СН'!$F$5-'СЕТ СН'!$F$21</f>
        <v>2293.47603097</v>
      </c>
      <c r="N34" s="36">
        <f>SUMIFS(СВЦЭМ!$D$33:$D$776,СВЦЭМ!$A$33:$A$776,$A34,СВЦЭМ!$B$33:$B$776,N$11)+'СЕТ СН'!$F$11+СВЦЭМ!$D$10+'СЕТ СН'!$F$5-'СЕТ СН'!$F$21</f>
        <v>2304.3913023699997</v>
      </c>
      <c r="O34" s="36">
        <f>SUMIFS(СВЦЭМ!$D$33:$D$776,СВЦЭМ!$A$33:$A$776,$A34,СВЦЭМ!$B$33:$B$776,O$11)+'СЕТ СН'!$F$11+СВЦЭМ!$D$10+'СЕТ СН'!$F$5-'СЕТ СН'!$F$21</f>
        <v>2324.9837309499999</v>
      </c>
      <c r="P34" s="36">
        <f>SUMIFS(СВЦЭМ!$D$33:$D$776,СВЦЭМ!$A$33:$A$776,$A34,СВЦЭМ!$B$33:$B$776,P$11)+'СЕТ СН'!$F$11+СВЦЭМ!$D$10+'СЕТ СН'!$F$5-'СЕТ СН'!$F$21</f>
        <v>2342.93132848</v>
      </c>
      <c r="Q34" s="36">
        <f>SUMIFS(СВЦЭМ!$D$33:$D$776,СВЦЭМ!$A$33:$A$776,$A34,СВЦЭМ!$B$33:$B$776,Q$11)+'СЕТ СН'!$F$11+СВЦЭМ!$D$10+'СЕТ СН'!$F$5-'СЕТ СН'!$F$21</f>
        <v>2360.8906875100001</v>
      </c>
      <c r="R34" s="36">
        <f>SUMIFS(СВЦЭМ!$D$33:$D$776,СВЦЭМ!$A$33:$A$776,$A34,СВЦЭМ!$B$33:$B$776,R$11)+'СЕТ СН'!$F$11+СВЦЭМ!$D$10+'СЕТ СН'!$F$5-'СЕТ СН'!$F$21</f>
        <v>2335.1098423100002</v>
      </c>
      <c r="S34" s="36">
        <f>SUMIFS(СВЦЭМ!$D$33:$D$776,СВЦЭМ!$A$33:$A$776,$A34,СВЦЭМ!$B$33:$B$776,S$11)+'СЕТ СН'!$F$11+СВЦЭМ!$D$10+'СЕТ СН'!$F$5-'СЕТ СН'!$F$21</f>
        <v>2312.0204948199998</v>
      </c>
      <c r="T34" s="36">
        <f>SUMIFS(СВЦЭМ!$D$33:$D$776,СВЦЭМ!$A$33:$A$776,$A34,СВЦЭМ!$B$33:$B$776,T$11)+'СЕТ СН'!$F$11+СВЦЭМ!$D$10+'СЕТ СН'!$F$5-'СЕТ СН'!$F$21</f>
        <v>2293.6828806799999</v>
      </c>
      <c r="U34" s="36">
        <f>SUMIFS(СВЦЭМ!$D$33:$D$776,СВЦЭМ!$A$33:$A$776,$A34,СВЦЭМ!$B$33:$B$776,U$11)+'СЕТ СН'!$F$11+СВЦЭМ!$D$10+'СЕТ СН'!$F$5-'СЕТ СН'!$F$21</f>
        <v>2299.6281073299997</v>
      </c>
      <c r="V34" s="36">
        <f>SUMIFS(СВЦЭМ!$D$33:$D$776,СВЦЭМ!$A$33:$A$776,$A34,СВЦЭМ!$B$33:$B$776,V$11)+'СЕТ СН'!$F$11+СВЦЭМ!$D$10+'СЕТ СН'!$F$5-'СЕТ СН'!$F$21</f>
        <v>2312.5170078599999</v>
      </c>
      <c r="W34" s="36">
        <f>SUMIFS(СВЦЭМ!$D$33:$D$776,СВЦЭМ!$A$33:$A$776,$A34,СВЦЭМ!$B$33:$B$776,W$11)+'СЕТ СН'!$F$11+СВЦЭМ!$D$10+'СЕТ СН'!$F$5-'СЕТ СН'!$F$21</f>
        <v>2333.5036325699998</v>
      </c>
      <c r="X34" s="36">
        <f>SUMIFS(СВЦЭМ!$D$33:$D$776,СВЦЭМ!$A$33:$A$776,$A34,СВЦЭМ!$B$33:$B$776,X$11)+'СЕТ СН'!$F$11+СВЦЭМ!$D$10+'СЕТ СН'!$F$5-'СЕТ СН'!$F$21</f>
        <v>2351.5027983599998</v>
      </c>
      <c r="Y34" s="36">
        <f>SUMIFS(СВЦЭМ!$D$33:$D$776,СВЦЭМ!$A$33:$A$776,$A34,СВЦЭМ!$B$33:$B$776,Y$11)+'СЕТ СН'!$F$11+СВЦЭМ!$D$10+'СЕТ СН'!$F$5-'СЕТ СН'!$F$21</f>
        <v>2359.4447354499998</v>
      </c>
    </row>
    <row r="35" spans="1:27" ht="15.5" x14ac:dyDescent="0.3">
      <c r="A35" s="35">
        <f t="shared" si="0"/>
        <v>43854</v>
      </c>
      <c r="B35" s="36">
        <f>SUMIFS(СВЦЭМ!$D$33:$D$776,СВЦЭМ!$A$33:$A$776,$A35,СВЦЭМ!$B$33:$B$776,B$11)+'СЕТ СН'!$F$11+СВЦЭМ!$D$10+'СЕТ СН'!$F$5-'СЕТ СН'!$F$21</f>
        <v>2324.41870793</v>
      </c>
      <c r="C35" s="36">
        <f>SUMIFS(СВЦЭМ!$D$33:$D$776,СВЦЭМ!$A$33:$A$776,$A35,СВЦЭМ!$B$33:$B$776,C$11)+'СЕТ СН'!$F$11+СВЦЭМ!$D$10+'СЕТ СН'!$F$5-'СЕТ СН'!$F$21</f>
        <v>2335.8227607099998</v>
      </c>
      <c r="D35" s="36">
        <f>SUMIFS(СВЦЭМ!$D$33:$D$776,СВЦЭМ!$A$33:$A$776,$A35,СВЦЭМ!$B$33:$B$776,D$11)+'СЕТ СН'!$F$11+СВЦЭМ!$D$10+'СЕТ СН'!$F$5-'СЕТ СН'!$F$21</f>
        <v>2348.65561329</v>
      </c>
      <c r="E35" s="36">
        <f>SUMIFS(СВЦЭМ!$D$33:$D$776,СВЦЭМ!$A$33:$A$776,$A35,СВЦЭМ!$B$33:$B$776,E$11)+'СЕТ СН'!$F$11+СВЦЭМ!$D$10+'СЕТ СН'!$F$5-'СЕТ СН'!$F$21</f>
        <v>2358.59630204</v>
      </c>
      <c r="F35" s="36">
        <f>SUMIFS(СВЦЭМ!$D$33:$D$776,СВЦЭМ!$A$33:$A$776,$A35,СВЦЭМ!$B$33:$B$776,F$11)+'СЕТ СН'!$F$11+СВЦЭМ!$D$10+'СЕТ СН'!$F$5-'СЕТ СН'!$F$21</f>
        <v>2345.81495692</v>
      </c>
      <c r="G35" s="36">
        <f>SUMIFS(СВЦЭМ!$D$33:$D$776,СВЦЭМ!$A$33:$A$776,$A35,СВЦЭМ!$B$33:$B$776,G$11)+'СЕТ СН'!$F$11+СВЦЭМ!$D$10+'СЕТ СН'!$F$5-'СЕТ СН'!$F$21</f>
        <v>2326.5849920000001</v>
      </c>
      <c r="H35" s="36">
        <f>SUMIFS(СВЦЭМ!$D$33:$D$776,СВЦЭМ!$A$33:$A$776,$A35,СВЦЭМ!$B$33:$B$776,H$11)+'СЕТ СН'!$F$11+СВЦЭМ!$D$10+'СЕТ СН'!$F$5-'СЕТ СН'!$F$21</f>
        <v>2283.9775325999999</v>
      </c>
      <c r="I35" s="36">
        <f>SUMIFS(СВЦЭМ!$D$33:$D$776,СВЦЭМ!$A$33:$A$776,$A35,СВЦЭМ!$B$33:$B$776,I$11)+'СЕТ СН'!$F$11+СВЦЭМ!$D$10+'СЕТ СН'!$F$5-'СЕТ СН'!$F$21</f>
        <v>2275.5071000299999</v>
      </c>
      <c r="J35" s="36">
        <f>SUMIFS(СВЦЭМ!$D$33:$D$776,СВЦЭМ!$A$33:$A$776,$A35,СВЦЭМ!$B$33:$B$776,J$11)+'СЕТ СН'!$F$11+СВЦЭМ!$D$10+'СЕТ СН'!$F$5-'СЕТ СН'!$F$21</f>
        <v>2256.6760851899999</v>
      </c>
      <c r="K35" s="36">
        <f>SUMIFS(СВЦЭМ!$D$33:$D$776,СВЦЭМ!$A$33:$A$776,$A35,СВЦЭМ!$B$33:$B$776,K$11)+'СЕТ СН'!$F$11+СВЦЭМ!$D$10+'СЕТ СН'!$F$5-'СЕТ СН'!$F$21</f>
        <v>2258.04089333</v>
      </c>
      <c r="L35" s="36">
        <f>SUMIFS(СВЦЭМ!$D$33:$D$776,СВЦЭМ!$A$33:$A$776,$A35,СВЦЭМ!$B$33:$B$776,L$11)+'СЕТ СН'!$F$11+СВЦЭМ!$D$10+'СЕТ СН'!$F$5-'СЕТ СН'!$F$21</f>
        <v>2258.4448146300001</v>
      </c>
      <c r="M35" s="36">
        <f>SUMIFS(СВЦЭМ!$D$33:$D$776,СВЦЭМ!$A$33:$A$776,$A35,СВЦЭМ!$B$33:$B$776,M$11)+'СЕТ СН'!$F$11+СВЦЭМ!$D$10+'СЕТ СН'!$F$5-'СЕТ СН'!$F$21</f>
        <v>2268.09898552</v>
      </c>
      <c r="N35" s="36">
        <f>SUMIFS(СВЦЭМ!$D$33:$D$776,СВЦЭМ!$A$33:$A$776,$A35,СВЦЭМ!$B$33:$B$776,N$11)+'СЕТ СН'!$F$11+СВЦЭМ!$D$10+'СЕТ СН'!$F$5-'СЕТ СН'!$F$21</f>
        <v>2264.8309945299998</v>
      </c>
      <c r="O35" s="36">
        <f>SUMIFS(СВЦЭМ!$D$33:$D$776,СВЦЭМ!$A$33:$A$776,$A35,СВЦЭМ!$B$33:$B$776,O$11)+'СЕТ СН'!$F$11+СВЦЭМ!$D$10+'СЕТ СН'!$F$5-'СЕТ СН'!$F$21</f>
        <v>2281.6075015900001</v>
      </c>
      <c r="P35" s="36">
        <f>SUMIFS(СВЦЭМ!$D$33:$D$776,СВЦЭМ!$A$33:$A$776,$A35,СВЦЭМ!$B$33:$B$776,P$11)+'СЕТ СН'!$F$11+СВЦЭМ!$D$10+'СЕТ СН'!$F$5-'СЕТ СН'!$F$21</f>
        <v>2295.9143427099998</v>
      </c>
      <c r="Q35" s="36">
        <f>SUMIFS(СВЦЭМ!$D$33:$D$776,СВЦЭМ!$A$33:$A$776,$A35,СВЦЭМ!$B$33:$B$776,Q$11)+'СЕТ СН'!$F$11+СВЦЭМ!$D$10+'СЕТ СН'!$F$5-'СЕТ СН'!$F$21</f>
        <v>2309.2040974399997</v>
      </c>
      <c r="R35" s="36">
        <f>SUMIFS(СВЦЭМ!$D$33:$D$776,СВЦЭМ!$A$33:$A$776,$A35,СВЦЭМ!$B$33:$B$776,R$11)+'СЕТ СН'!$F$11+СВЦЭМ!$D$10+'СЕТ СН'!$F$5-'СЕТ СН'!$F$21</f>
        <v>2308.2444789299998</v>
      </c>
      <c r="S35" s="36">
        <f>SUMIFS(СВЦЭМ!$D$33:$D$776,СВЦЭМ!$A$33:$A$776,$A35,СВЦЭМ!$B$33:$B$776,S$11)+'СЕТ СН'!$F$11+СВЦЭМ!$D$10+'СЕТ СН'!$F$5-'СЕТ СН'!$F$21</f>
        <v>2307.01815919</v>
      </c>
      <c r="T35" s="36">
        <f>SUMIFS(СВЦЭМ!$D$33:$D$776,СВЦЭМ!$A$33:$A$776,$A35,СВЦЭМ!$B$33:$B$776,T$11)+'СЕТ СН'!$F$11+СВЦЭМ!$D$10+'СЕТ СН'!$F$5-'СЕТ СН'!$F$21</f>
        <v>2277.4810516500002</v>
      </c>
      <c r="U35" s="36">
        <f>SUMIFS(СВЦЭМ!$D$33:$D$776,СВЦЭМ!$A$33:$A$776,$A35,СВЦЭМ!$B$33:$B$776,U$11)+'СЕТ СН'!$F$11+СВЦЭМ!$D$10+'СЕТ СН'!$F$5-'СЕТ СН'!$F$21</f>
        <v>2281.0986736999998</v>
      </c>
      <c r="V35" s="36">
        <f>SUMIFS(СВЦЭМ!$D$33:$D$776,СВЦЭМ!$A$33:$A$776,$A35,СВЦЭМ!$B$33:$B$776,V$11)+'СЕТ СН'!$F$11+СВЦЭМ!$D$10+'СЕТ СН'!$F$5-'СЕТ СН'!$F$21</f>
        <v>2286.3385794699998</v>
      </c>
      <c r="W35" s="36">
        <f>SUMIFS(СВЦЭМ!$D$33:$D$776,СВЦЭМ!$A$33:$A$776,$A35,СВЦЭМ!$B$33:$B$776,W$11)+'СЕТ СН'!$F$11+СВЦЭМ!$D$10+'СЕТ СН'!$F$5-'СЕТ СН'!$F$21</f>
        <v>2301.3652764200001</v>
      </c>
      <c r="X35" s="36">
        <f>SUMIFS(СВЦЭМ!$D$33:$D$776,СВЦЭМ!$A$33:$A$776,$A35,СВЦЭМ!$B$33:$B$776,X$11)+'СЕТ СН'!$F$11+СВЦЭМ!$D$10+'СЕТ СН'!$F$5-'СЕТ СН'!$F$21</f>
        <v>2304.76908809</v>
      </c>
      <c r="Y35" s="36">
        <f>SUMIFS(СВЦЭМ!$D$33:$D$776,СВЦЭМ!$A$33:$A$776,$A35,СВЦЭМ!$B$33:$B$776,Y$11)+'СЕТ СН'!$F$11+СВЦЭМ!$D$10+'СЕТ СН'!$F$5-'СЕТ СН'!$F$21</f>
        <v>2311.7638644600001</v>
      </c>
    </row>
    <row r="36" spans="1:27" ht="15.5" x14ac:dyDescent="0.3">
      <c r="A36" s="35">
        <f t="shared" si="0"/>
        <v>43855</v>
      </c>
      <c r="B36" s="36">
        <f>SUMIFS(СВЦЭМ!$D$33:$D$776,СВЦЭМ!$A$33:$A$776,$A36,СВЦЭМ!$B$33:$B$776,B$11)+'СЕТ СН'!$F$11+СВЦЭМ!$D$10+'СЕТ СН'!$F$5-'СЕТ СН'!$F$21</f>
        <v>2353.12030486</v>
      </c>
      <c r="C36" s="36">
        <f>SUMIFS(СВЦЭМ!$D$33:$D$776,СВЦЭМ!$A$33:$A$776,$A36,СВЦЭМ!$B$33:$B$776,C$11)+'СЕТ СН'!$F$11+СВЦЭМ!$D$10+'СЕТ СН'!$F$5-'СЕТ СН'!$F$21</f>
        <v>2375.3866473099997</v>
      </c>
      <c r="D36" s="36">
        <f>SUMIFS(СВЦЭМ!$D$33:$D$776,СВЦЭМ!$A$33:$A$776,$A36,СВЦЭМ!$B$33:$B$776,D$11)+'СЕТ СН'!$F$11+СВЦЭМ!$D$10+'СЕТ СН'!$F$5-'СЕТ СН'!$F$21</f>
        <v>2401.0019826399998</v>
      </c>
      <c r="E36" s="36">
        <f>SUMIFS(СВЦЭМ!$D$33:$D$776,СВЦЭМ!$A$33:$A$776,$A36,СВЦЭМ!$B$33:$B$776,E$11)+'СЕТ СН'!$F$11+СВЦЭМ!$D$10+'СЕТ СН'!$F$5-'СЕТ СН'!$F$21</f>
        <v>2403.77260252</v>
      </c>
      <c r="F36" s="36">
        <f>SUMIFS(СВЦЭМ!$D$33:$D$776,СВЦЭМ!$A$33:$A$776,$A36,СВЦЭМ!$B$33:$B$776,F$11)+'СЕТ СН'!$F$11+СВЦЭМ!$D$10+'СЕТ СН'!$F$5-'СЕТ СН'!$F$21</f>
        <v>2370.0595793100001</v>
      </c>
      <c r="G36" s="36">
        <f>SUMIFS(СВЦЭМ!$D$33:$D$776,СВЦЭМ!$A$33:$A$776,$A36,СВЦЭМ!$B$33:$B$776,G$11)+'СЕТ СН'!$F$11+СВЦЭМ!$D$10+'СЕТ СН'!$F$5-'СЕТ СН'!$F$21</f>
        <v>2363.7611451399998</v>
      </c>
      <c r="H36" s="36">
        <f>SUMIFS(СВЦЭМ!$D$33:$D$776,СВЦЭМ!$A$33:$A$776,$A36,СВЦЭМ!$B$33:$B$776,H$11)+'СЕТ СН'!$F$11+СВЦЭМ!$D$10+'СЕТ СН'!$F$5-'СЕТ СН'!$F$21</f>
        <v>2337.3693887899999</v>
      </c>
      <c r="I36" s="36">
        <f>SUMIFS(СВЦЭМ!$D$33:$D$776,СВЦЭМ!$A$33:$A$776,$A36,СВЦЭМ!$B$33:$B$776,I$11)+'СЕТ СН'!$F$11+СВЦЭМ!$D$10+'СЕТ СН'!$F$5-'СЕТ СН'!$F$21</f>
        <v>2326.3648559399999</v>
      </c>
      <c r="J36" s="36">
        <f>SUMIFS(СВЦЭМ!$D$33:$D$776,СВЦЭМ!$A$33:$A$776,$A36,СВЦЭМ!$B$33:$B$776,J$11)+'СЕТ СН'!$F$11+СВЦЭМ!$D$10+'СЕТ СН'!$F$5-'СЕТ СН'!$F$21</f>
        <v>2305.07230893</v>
      </c>
      <c r="K36" s="36">
        <f>SUMIFS(СВЦЭМ!$D$33:$D$776,СВЦЭМ!$A$33:$A$776,$A36,СВЦЭМ!$B$33:$B$776,K$11)+'СЕТ СН'!$F$11+СВЦЭМ!$D$10+'СЕТ СН'!$F$5-'СЕТ СН'!$F$21</f>
        <v>2273.1329390599999</v>
      </c>
      <c r="L36" s="36">
        <f>SUMIFS(СВЦЭМ!$D$33:$D$776,СВЦЭМ!$A$33:$A$776,$A36,СВЦЭМ!$B$33:$B$776,L$11)+'СЕТ СН'!$F$11+СВЦЭМ!$D$10+'СЕТ СН'!$F$5-'СЕТ СН'!$F$21</f>
        <v>2261.5424440400002</v>
      </c>
      <c r="M36" s="36">
        <f>SUMIFS(СВЦЭМ!$D$33:$D$776,СВЦЭМ!$A$33:$A$776,$A36,СВЦЭМ!$B$33:$B$776,M$11)+'СЕТ СН'!$F$11+СВЦЭМ!$D$10+'СЕТ СН'!$F$5-'СЕТ СН'!$F$21</f>
        <v>2286.51482889</v>
      </c>
      <c r="N36" s="36">
        <f>SUMIFS(СВЦЭМ!$D$33:$D$776,СВЦЭМ!$A$33:$A$776,$A36,СВЦЭМ!$B$33:$B$776,N$11)+'СЕТ СН'!$F$11+СВЦЭМ!$D$10+'СЕТ СН'!$F$5-'СЕТ СН'!$F$21</f>
        <v>2300.1427180400001</v>
      </c>
      <c r="O36" s="36">
        <f>SUMIFS(СВЦЭМ!$D$33:$D$776,СВЦЭМ!$A$33:$A$776,$A36,СВЦЭМ!$B$33:$B$776,O$11)+'СЕТ СН'!$F$11+СВЦЭМ!$D$10+'СЕТ СН'!$F$5-'СЕТ СН'!$F$21</f>
        <v>2316.8701322699999</v>
      </c>
      <c r="P36" s="36">
        <f>SUMIFS(СВЦЭМ!$D$33:$D$776,СВЦЭМ!$A$33:$A$776,$A36,СВЦЭМ!$B$33:$B$776,P$11)+'СЕТ СН'!$F$11+СВЦЭМ!$D$10+'СЕТ СН'!$F$5-'СЕТ СН'!$F$21</f>
        <v>2330.4807150199999</v>
      </c>
      <c r="Q36" s="36">
        <f>SUMIFS(СВЦЭМ!$D$33:$D$776,СВЦЭМ!$A$33:$A$776,$A36,СВЦЭМ!$B$33:$B$776,Q$11)+'СЕТ СН'!$F$11+СВЦЭМ!$D$10+'СЕТ СН'!$F$5-'СЕТ СН'!$F$21</f>
        <v>2338.96048023</v>
      </c>
      <c r="R36" s="36">
        <f>SUMIFS(СВЦЭМ!$D$33:$D$776,СВЦЭМ!$A$33:$A$776,$A36,СВЦЭМ!$B$33:$B$776,R$11)+'СЕТ СН'!$F$11+СВЦЭМ!$D$10+'СЕТ СН'!$F$5-'СЕТ СН'!$F$21</f>
        <v>2337.18895423</v>
      </c>
      <c r="S36" s="36">
        <f>SUMIFS(СВЦЭМ!$D$33:$D$776,СВЦЭМ!$A$33:$A$776,$A36,СВЦЭМ!$B$33:$B$776,S$11)+'СЕТ СН'!$F$11+СВЦЭМ!$D$10+'СЕТ СН'!$F$5-'СЕТ СН'!$F$21</f>
        <v>2336.2657191099997</v>
      </c>
      <c r="T36" s="36">
        <f>SUMIFS(СВЦЭМ!$D$33:$D$776,СВЦЭМ!$A$33:$A$776,$A36,СВЦЭМ!$B$33:$B$776,T$11)+'СЕТ СН'!$F$11+СВЦЭМ!$D$10+'СЕТ СН'!$F$5-'СЕТ СН'!$F$21</f>
        <v>2311.21093049</v>
      </c>
      <c r="U36" s="36">
        <f>SUMIFS(СВЦЭМ!$D$33:$D$776,СВЦЭМ!$A$33:$A$776,$A36,СВЦЭМ!$B$33:$B$776,U$11)+'СЕТ СН'!$F$11+СВЦЭМ!$D$10+'СЕТ СН'!$F$5-'СЕТ СН'!$F$21</f>
        <v>2312.96754001</v>
      </c>
      <c r="V36" s="36">
        <f>SUMIFS(СВЦЭМ!$D$33:$D$776,СВЦЭМ!$A$33:$A$776,$A36,СВЦЭМ!$B$33:$B$776,V$11)+'СЕТ СН'!$F$11+СВЦЭМ!$D$10+'СЕТ СН'!$F$5-'СЕТ СН'!$F$21</f>
        <v>2318.6782002700002</v>
      </c>
      <c r="W36" s="36">
        <f>SUMIFS(СВЦЭМ!$D$33:$D$776,СВЦЭМ!$A$33:$A$776,$A36,СВЦЭМ!$B$33:$B$776,W$11)+'СЕТ СН'!$F$11+СВЦЭМ!$D$10+'СЕТ СН'!$F$5-'СЕТ СН'!$F$21</f>
        <v>2330.1752760099998</v>
      </c>
      <c r="X36" s="36">
        <f>SUMIFS(СВЦЭМ!$D$33:$D$776,СВЦЭМ!$A$33:$A$776,$A36,СВЦЭМ!$B$33:$B$776,X$11)+'СЕТ СН'!$F$11+СВЦЭМ!$D$10+'СЕТ СН'!$F$5-'СЕТ СН'!$F$21</f>
        <v>2333.22615275</v>
      </c>
      <c r="Y36" s="36">
        <f>SUMIFS(СВЦЭМ!$D$33:$D$776,СВЦЭМ!$A$33:$A$776,$A36,СВЦЭМ!$B$33:$B$776,Y$11)+'СЕТ СН'!$F$11+СВЦЭМ!$D$10+'СЕТ СН'!$F$5-'СЕТ СН'!$F$21</f>
        <v>2343.7537197800002</v>
      </c>
    </row>
    <row r="37" spans="1:27" ht="15.5" x14ac:dyDescent="0.3">
      <c r="A37" s="35">
        <f t="shared" si="0"/>
        <v>43856</v>
      </c>
      <c r="B37" s="36">
        <f>SUMIFS(СВЦЭМ!$D$33:$D$776,СВЦЭМ!$A$33:$A$776,$A37,СВЦЭМ!$B$33:$B$776,B$11)+'СЕТ СН'!$F$11+СВЦЭМ!$D$10+'СЕТ СН'!$F$5-'СЕТ СН'!$F$21</f>
        <v>2337.1991638899999</v>
      </c>
      <c r="C37" s="36">
        <f>SUMIFS(СВЦЭМ!$D$33:$D$776,СВЦЭМ!$A$33:$A$776,$A37,СВЦЭМ!$B$33:$B$776,C$11)+'СЕТ СН'!$F$11+СВЦЭМ!$D$10+'СЕТ СН'!$F$5-'СЕТ СН'!$F$21</f>
        <v>2356.8243929199998</v>
      </c>
      <c r="D37" s="36">
        <f>SUMIFS(СВЦЭМ!$D$33:$D$776,СВЦЭМ!$A$33:$A$776,$A37,СВЦЭМ!$B$33:$B$776,D$11)+'СЕТ СН'!$F$11+СВЦЭМ!$D$10+'СЕТ СН'!$F$5-'СЕТ СН'!$F$21</f>
        <v>2381.84281994</v>
      </c>
      <c r="E37" s="36">
        <f>SUMIFS(СВЦЭМ!$D$33:$D$776,СВЦЭМ!$A$33:$A$776,$A37,СВЦЭМ!$B$33:$B$776,E$11)+'СЕТ СН'!$F$11+СВЦЭМ!$D$10+'СЕТ СН'!$F$5-'СЕТ СН'!$F$21</f>
        <v>2387.8961878199998</v>
      </c>
      <c r="F37" s="36">
        <f>SUMIFS(СВЦЭМ!$D$33:$D$776,СВЦЭМ!$A$33:$A$776,$A37,СВЦЭМ!$B$33:$B$776,F$11)+'СЕТ СН'!$F$11+СВЦЭМ!$D$10+'СЕТ СН'!$F$5-'СЕТ СН'!$F$21</f>
        <v>2353.5821923499998</v>
      </c>
      <c r="G37" s="36">
        <f>SUMIFS(СВЦЭМ!$D$33:$D$776,СВЦЭМ!$A$33:$A$776,$A37,СВЦЭМ!$B$33:$B$776,G$11)+'СЕТ СН'!$F$11+СВЦЭМ!$D$10+'СЕТ СН'!$F$5-'СЕТ СН'!$F$21</f>
        <v>2344.71529151</v>
      </c>
      <c r="H37" s="36">
        <f>SUMIFS(СВЦЭМ!$D$33:$D$776,СВЦЭМ!$A$33:$A$776,$A37,СВЦЭМ!$B$33:$B$776,H$11)+'СЕТ СН'!$F$11+СВЦЭМ!$D$10+'СЕТ СН'!$F$5-'СЕТ СН'!$F$21</f>
        <v>2316.57977286</v>
      </c>
      <c r="I37" s="36">
        <f>SUMIFS(СВЦЭМ!$D$33:$D$776,СВЦЭМ!$A$33:$A$776,$A37,СВЦЭМ!$B$33:$B$776,I$11)+'СЕТ СН'!$F$11+СВЦЭМ!$D$10+'СЕТ СН'!$F$5-'СЕТ СН'!$F$21</f>
        <v>2302.3707135300001</v>
      </c>
      <c r="J37" s="36">
        <f>SUMIFS(СВЦЭМ!$D$33:$D$776,СВЦЭМ!$A$33:$A$776,$A37,СВЦЭМ!$B$33:$B$776,J$11)+'СЕТ СН'!$F$11+СВЦЭМ!$D$10+'СЕТ СН'!$F$5-'СЕТ СН'!$F$21</f>
        <v>2275.8893582800001</v>
      </c>
      <c r="K37" s="36">
        <f>SUMIFS(СВЦЭМ!$D$33:$D$776,СВЦЭМ!$A$33:$A$776,$A37,СВЦЭМ!$B$33:$B$776,K$11)+'СЕТ СН'!$F$11+СВЦЭМ!$D$10+'СЕТ СН'!$F$5-'СЕТ СН'!$F$21</f>
        <v>2248.3651444100001</v>
      </c>
      <c r="L37" s="36">
        <f>SUMIFS(СВЦЭМ!$D$33:$D$776,СВЦЭМ!$A$33:$A$776,$A37,СВЦЭМ!$B$33:$B$776,L$11)+'СЕТ СН'!$F$11+СВЦЭМ!$D$10+'СЕТ СН'!$F$5-'СЕТ СН'!$F$21</f>
        <v>2240.1856872500002</v>
      </c>
      <c r="M37" s="36">
        <f>SUMIFS(СВЦЭМ!$D$33:$D$776,СВЦЭМ!$A$33:$A$776,$A37,СВЦЭМ!$B$33:$B$776,M$11)+'СЕТ СН'!$F$11+СВЦЭМ!$D$10+'СЕТ СН'!$F$5-'СЕТ СН'!$F$21</f>
        <v>2269.8560723800001</v>
      </c>
      <c r="N37" s="36">
        <f>SUMIFS(СВЦЭМ!$D$33:$D$776,СВЦЭМ!$A$33:$A$776,$A37,СВЦЭМ!$B$33:$B$776,N$11)+'СЕТ СН'!$F$11+СВЦЭМ!$D$10+'СЕТ СН'!$F$5-'СЕТ СН'!$F$21</f>
        <v>2279.7110111799998</v>
      </c>
      <c r="O37" s="36">
        <f>SUMIFS(СВЦЭМ!$D$33:$D$776,СВЦЭМ!$A$33:$A$776,$A37,СВЦЭМ!$B$33:$B$776,O$11)+'СЕТ СН'!$F$11+СВЦЭМ!$D$10+'СЕТ СН'!$F$5-'СЕТ СН'!$F$21</f>
        <v>2294.31964225</v>
      </c>
      <c r="P37" s="36">
        <f>SUMIFS(СВЦЭМ!$D$33:$D$776,СВЦЭМ!$A$33:$A$776,$A37,СВЦЭМ!$B$33:$B$776,P$11)+'СЕТ СН'!$F$11+СВЦЭМ!$D$10+'СЕТ СН'!$F$5-'СЕТ СН'!$F$21</f>
        <v>2306.9938335400002</v>
      </c>
      <c r="Q37" s="36">
        <f>SUMIFS(СВЦЭМ!$D$33:$D$776,СВЦЭМ!$A$33:$A$776,$A37,СВЦЭМ!$B$33:$B$776,Q$11)+'СЕТ СН'!$F$11+СВЦЭМ!$D$10+'СЕТ СН'!$F$5-'СЕТ СН'!$F$21</f>
        <v>2316.3662640299999</v>
      </c>
      <c r="R37" s="36">
        <f>SUMIFS(СВЦЭМ!$D$33:$D$776,СВЦЭМ!$A$33:$A$776,$A37,СВЦЭМ!$B$33:$B$776,R$11)+'СЕТ СН'!$F$11+СВЦЭМ!$D$10+'СЕТ СН'!$F$5-'СЕТ СН'!$F$21</f>
        <v>2316.3562762900001</v>
      </c>
      <c r="S37" s="36">
        <f>SUMIFS(СВЦЭМ!$D$33:$D$776,СВЦЭМ!$A$33:$A$776,$A37,СВЦЭМ!$B$33:$B$776,S$11)+'СЕТ СН'!$F$11+СВЦЭМ!$D$10+'СЕТ СН'!$F$5-'СЕТ СН'!$F$21</f>
        <v>2319.84789181</v>
      </c>
      <c r="T37" s="36">
        <f>SUMIFS(СВЦЭМ!$D$33:$D$776,СВЦЭМ!$A$33:$A$776,$A37,СВЦЭМ!$B$33:$B$776,T$11)+'СЕТ СН'!$F$11+СВЦЭМ!$D$10+'СЕТ СН'!$F$5-'СЕТ СН'!$F$21</f>
        <v>2295.8441177200002</v>
      </c>
      <c r="U37" s="36">
        <f>SUMIFS(СВЦЭМ!$D$33:$D$776,СВЦЭМ!$A$33:$A$776,$A37,СВЦЭМ!$B$33:$B$776,U$11)+'СЕТ СН'!$F$11+СВЦЭМ!$D$10+'СЕТ СН'!$F$5-'СЕТ СН'!$F$21</f>
        <v>2297.1737438499999</v>
      </c>
      <c r="V37" s="36">
        <f>SUMIFS(СВЦЭМ!$D$33:$D$776,СВЦЭМ!$A$33:$A$776,$A37,СВЦЭМ!$B$33:$B$776,V$11)+'СЕТ СН'!$F$11+СВЦЭМ!$D$10+'СЕТ СН'!$F$5-'СЕТ СН'!$F$21</f>
        <v>2303.10621094</v>
      </c>
      <c r="W37" s="36">
        <f>SUMIFS(СВЦЭМ!$D$33:$D$776,СВЦЭМ!$A$33:$A$776,$A37,СВЦЭМ!$B$33:$B$776,W$11)+'СЕТ СН'!$F$11+СВЦЭМ!$D$10+'СЕТ СН'!$F$5-'СЕТ СН'!$F$21</f>
        <v>2316.4585790699998</v>
      </c>
      <c r="X37" s="36">
        <f>SUMIFS(СВЦЭМ!$D$33:$D$776,СВЦЭМ!$A$33:$A$776,$A37,СВЦЭМ!$B$33:$B$776,X$11)+'СЕТ СН'!$F$11+СВЦЭМ!$D$10+'СЕТ СН'!$F$5-'СЕТ СН'!$F$21</f>
        <v>2319.0195511500001</v>
      </c>
      <c r="Y37" s="36">
        <f>SUMIFS(СВЦЭМ!$D$33:$D$776,СВЦЭМ!$A$33:$A$776,$A37,СВЦЭМ!$B$33:$B$776,Y$11)+'СЕТ СН'!$F$11+СВЦЭМ!$D$10+'СЕТ СН'!$F$5-'СЕТ СН'!$F$21</f>
        <v>2327.5984879600001</v>
      </c>
    </row>
    <row r="38" spans="1:27" ht="15.5" x14ac:dyDescent="0.3">
      <c r="A38" s="35">
        <f t="shared" si="0"/>
        <v>43857</v>
      </c>
      <c r="B38" s="36">
        <f>SUMIFS(СВЦЭМ!$D$33:$D$776,СВЦЭМ!$A$33:$A$776,$A38,СВЦЭМ!$B$33:$B$776,B$11)+'СЕТ СН'!$F$11+СВЦЭМ!$D$10+'СЕТ СН'!$F$5-'СЕТ СН'!$F$21</f>
        <v>2352.9758416200002</v>
      </c>
      <c r="C38" s="36">
        <f>SUMIFS(СВЦЭМ!$D$33:$D$776,СВЦЭМ!$A$33:$A$776,$A38,СВЦЭМ!$B$33:$B$776,C$11)+'СЕТ СН'!$F$11+СВЦЭМ!$D$10+'СЕТ СН'!$F$5-'СЕТ СН'!$F$21</f>
        <v>2360.0854793999997</v>
      </c>
      <c r="D38" s="36">
        <f>SUMIFS(СВЦЭМ!$D$33:$D$776,СВЦЭМ!$A$33:$A$776,$A38,СВЦЭМ!$B$33:$B$776,D$11)+'СЕТ СН'!$F$11+СВЦЭМ!$D$10+'СЕТ СН'!$F$5-'СЕТ СН'!$F$21</f>
        <v>2372.46589468</v>
      </c>
      <c r="E38" s="36">
        <f>SUMIFS(СВЦЭМ!$D$33:$D$776,СВЦЭМ!$A$33:$A$776,$A38,СВЦЭМ!$B$33:$B$776,E$11)+'СЕТ СН'!$F$11+СВЦЭМ!$D$10+'СЕТ СН'!$F$5-'СЕТ СН'!$F$21</f>
        <v>2382.3065023700001</v>
      </c>
      <c r="F38" s="36">
        <f>SUMIFS(СВЦЭМ!$D$33:$D$776,СВЦЭМ!$A$33:$A$776,$A38,СВЦЭМ!$B$33:$B$776,F$11)+'СЕТ СН'!$F$11+СВЦЭМ!$D$10+'СЕТ СН'!$F$5-'СЕТ СН'!$F$21</f>
        <v>2377.1433101600001</v>
      </c>
      <c r="G38" s="36">
        <f>SUMIFS(СВЦЭМ!$D$33:$D$776,СВЦЭМ!$A$33:$A$776,$A38,СВЦЭМ!$B$33:$B$776,G$11)+'СЕТ СН'!$F$11+СВЦЭМ!$D$10+'СЕТ СН'!$F$5-'СЕТ СН'!$F$21</f>
        <v>2370.65851922</v>
      </c>
      <c r="H38" s="36">
        <f>SUMIFS(СВЦЭМ!$D$33:$D$776,СВЦЭМ!$A$33:$A$776,$A38,СВЦЭМ!$B$33:$B$776,H$11)+'СЕТ СН'!$F$11+СВЦЭМ!$D$10+'СЕТ СН'!$F$5-'СЕТ СН'!$F$21</f>
        <v>2331.0799634699997</v>
      </c>
      <c r="I38" s="36">
        <f>SUMIFS(СВЦЭМ!$D$33:$D$776,СВЦЭМ!$A$33:$A$776,$A38,СВЦЭМ!$B$33:$B$776,I$11)+'СЕТ СН'!$F$11+СВЦЭМ!$D$10+'СЕТ СН'!$F$5-'СЕТ СН'!$F$21</f>
        <v>2304.2945883399998</v>
      </c>
      <c r="J38" s="36">
        <f>SUMIFS(СВЦЭМ!$D$33:$D$776,СВЦЭМ!$A$33:$A$776,$A38,СВЦЭМ!$B$33:$B$776,J$11)+'СЕТ СН'!$F$11+СВЦЭМ!$D$10+'СЕТ СН'!$F$5-'СЕТ СН'!$F$21</f>
        <v>2270.27009615</v>
      </c>
      <c r="K38" s="36">
        <f>SUMIFS(СВЦЭМ!$D$33:$D$776,СВЦЭМ!$A$33:$A$776,$A38,СВЦЭМ!$B$33:$B$776,K$11)+'СЕТ СН'!$F$11+СВЦЭМ!$D$10+'СЕТ СН'!$F$5-'СЕТ СН'!$F$21</f>
        <v>2268.50261697</v>
      </c>
      <c r="L38" s="36">
        <f>SUMIFS(СВЦЭМ!$D$33:$D$776,СВЦЭМ!$A$33:$A$776,$A38,СВЦЭМ!$B$33:$B$776,L$11)+'СЕТ СН'!$F$11+СВЦЭМ!$D$10+'СЕТ СН'!$F$5-'СЕТ СН'!$F$21</f>
        <v>2281.10295812</v>
      </c>
      <c r="M38" s="36">
        <f>SUMIFS(СВЦЭМ!$D$33:$D$776,СВЦЭМ!$A$33:$A$776,$A38,СВЦЭМ!$B$33:$B$776,M$11)+'СЕТ СН'!$F$11+СВЦЭМ!$D$10+'СЕТ СН'!$F$5-'СЕТ СН'!$F$21</f>
        <v>2290.73255526</v>
      </c>
      <c r="N38" s="36">
        <f>SUMIFS(СВЦЭМ!$D$33:$D$776,СВЦЭМ!$A$33:$A$776,$A38,СВЦЭМ!$B$33:$B$776,N$11)+'СЕТ СН'!$F$11+СВЦЭМ!$D$10+'СЕТ СН'!$F$5-'СЕТ СН'!$F$21</f>
        <v>2307.4151173499999</v>
      </c>
      <c r="O38" s="36">
        <f>SUMIFS(СВЦЭМ!$D$33:$D$776,СВЦЭМ!$A$33:$A$776,$A38,СВЦЭМ!$B$33:$B$776,O$11)+'СЕТ СН'!$F$11+СВЦЭМ!$D$10+'СЕТ СН'!$F$5-'СЕТ СН'!$F$21</f>
        <v>2329.9908553499999</v>
      </c>
      <c r="P38" s="36">
        <f>SUMIFS(СВЦЭМ!$D$33:$D$776,СВЦЭМ!$A$33:$A$776,$A38,СВЦЭМ!$B$33:$B$776,P$11)+'СЕТ СН'!$F$11+СВЦЭМ!$D$10+'СЕТ СН'!$F$5-'СЕТ СН'!$F$21</f>
        <v>2348.7300791799998</v>
      </c>
      <c r="Q38" s="36">
        <f>SUMIFS(СВЦЭМ!$D$33:$D$776,СВЦЭМ!$A$33:$A$776,$A38,СВЦЭМ!$B$33:$B$776,Q$11)+'СЕТ СН'!$F$11+СВЦЭМ!$D$10+'СЕТ СН'!$F$5-'СЕТ СН'!$F$21</f>
        <v>2358.5089445899998</v>
      </c>
      <c r="R38" s="36">
        <f>SUMIFS(СВЦЭМ!$D$33:$D$776,СВЦЭМ!$A$33:$A$776,$A38,СВЦЭМ!$B$33:$B$776,R$11)+'СЕТ СН'!$F$11+СВЦЭМ!$D$10+'СЕТ СН'!$F$5-'СЕТ СН'!$F$21</f>
        <v>2357.9110343799998</v>
      </c>
      <c r="S38" s="36">
        <f>SUMIFS(СВЦЭМ!$D$33:$D$776,СВЦЭМ!$A$33:$A$776,$A38,СВЦЭМ!$B$33:$B$776,S$11)+'СЕТ СН'!$F$11+СВЦЭМ!$D$10+'СЕТ СН'!$F$5-'СЕТ СН'!$F$21</f>
        <v>2338.12658586</v>
      </c>
      <c r="T38" s="36">
        <f>SUMIFS(СВЦЭМ!$D$33:$D$776,СВЦЭМ!$A$33:$A$776,$A38,СВЦЭМ!$B$33:$B$776,T$11)+'СЕТ СН'!$F$11+СВЦЭМ!$D$10+'СЕТ СН'!$F$5-'СЕТ СН'!$F$21</f>
        <v>2309.0883745299998</v>
      </c>
      <c r="U38" s="36">
        <f>SUMIFS(СВЦЭМ!$D$33:$D$776,СВЦЭМ!$A$33:$A$776,$A38,СВЦЭМ!$B$33:$B$776,U$11)+'СЕТ СН'!$F$11+СВЦЭМ!$D$10+'СЕТ СН'!$F$5-'СЕТ СН'!$F$21</f>
        <v>2321.41804379</v>
      </c>
      <c r="V38" s="36">
        <f>SUMIFS(СВЦЭМ!$D$33:$D$776,СВЦЭМ!$A$33:$A$776,$A38,СВЦЭМ!$B$33:$B$776,V$11)+'СЕТ СН'!$F$11+СВЦЭМ!$D$10+'СЕТ СН'!$F$5-'СЕТ СН'!$F$21</f>
        <v>2322.8649983599998</v>
      </c>
      <c r="W38" s="36">
        <f>SUMIFS(СВЦЭМ!$D$33:$D$776,СВЦЭМ!$A$33:$A$776,$A38,СВЦЭМ!$B$33:$B$776,W$11)+'СЕТ СН'!$F$11+СВЦЭМ!$D$10+'СЕТ СН'!$F$5-'СЕТ СН'!$F$21</f>
        <v>2333.9390810999998</v>
      </c>
      <c r="X38" s="36">
        <f>SUMIFS(СВЦЭМ!$D$33:$D$776,СВЦЭМ!$A$33:$A$776,$A38,СВЦЭМ!$B$33:$B$776,X$11)+'СЕТ СН'!$F$11+СВЦЭМ!$D$10+'СЕТ СН'!$F$5-'СЕТ СН'!$F$21</f>
        <v>2338.6024625099999</v>
      </c>
      <c r="Y38" s="36">
        <f>SUMIFS(СВЦЭМ!$D$33:$D$776,СВЦЭМ!$A$33:$A$776,$A38,СВЦЭМ!$B$33:$B$776,Y$11)+'СЕТ СН'!$F$11+СВЦЭМ!$D$10+'СЕТ СН'!$F$5-'СЕТ СН'!$F$21</f>
        <v>2350.0150195799997</v>
      </c>
    </row>
    <row r="39" spans="1:27" ht="15.5" x14ac:dyDescent="0.3">
      <c r="A39" s="35">
        <f t="shared" si="0"/>
        <v>43858</v>
      </c>
      <c r="B39" s="36">
        <f>SUMIFS(СВЦЭМ!$D$33:$D$776,СВЦЭМ!$A$33:$A$776,$A39,СВЦЭМ!$B$33:$B$776,B$11)+'СЕТ СН'!$F$11+СВЦЭМ!$D$10+'СЕТ СН'!$F$5-'СЕТ СН'!$F$21</f>
        <v>2307.66794291</v>
      </c>
      <c r="C39" s="36">
        <f>SUMIFS(СВЦЭМ!$D$33:$D$776,СВЦЭМ!$A$33:$A$776,$A39,СВЦЭМ!$B$33:$B$776,C$11)+'СЕТ СН'!$F$11+СВЦЭМ!$D$10+'СЕТ СН'!$F$5-'СЕТ СН'!$F$21</f>
        <v>2338.13311849</v>
      </c>
      <c r="D39" s="36">
        <f>SUMIFS(СВЦЭМ!$D$33:$D$776,СВЦЭМ!$A$33:$A$776,$A39,СВЦЭМ!$B$33:$B$776,D$11)+'СЕТ СН'!$F$11+СВЦЭМ!$D$10+'СЕТ СН'!$F$5-'СЕТ СН'!$F$21</f>
        <v>2353.9624036199998</v>
      </c>
      <c r="E39" s="36">
        <f>SUMIFS(СВЦЭМ!$D$33:$D$776,СВЦЭМ!$A$33:$A$776,$A39,СВЦЭМ!$B$33:$B$776,E$11)+'СЕТ СН'!$F$11+СВЦЭМ!$D$10+'СЕТ СН'!$F$5-'СЕТ СН'!$F$21</f>
        <v>2353.7571262699998</v>
      </c>
      <c r="F39" s="36">
        <f>SUMIFS(СВЦЭМ!$D$33:$D$776,СВЦЭМ!$A$33:$A$776,$A39,СВЦЭМ!$B$33:$B$776,F$11)+'СЕТ СН'!$F$11+СВЦЭМ!$D$10+'СЕТ СН'!$F$5-'СЕТ СН'!$F$21</f>
        <v>2358.2307090499999</v>
      </c>
      <c r="G39" s="36">
        <f>SUMIFS(СВЦЭМ!$D$33:$D$776,СВЦЭМ!$A$33:$A$776,$A39,СВЦЭМ!$B$33:$B$776,G$11)+'СЕТ СН'!$F$11+СВЦЭМ!$D$10+'СЕТ СН'!$F$5-'СЕТ СН'!$F$21</f>
        <v>2342.3009393699999</v>
      </c>
      <c r="H39" s="36">
        <f>SUMIFS(СВЦЭМ!$D$33:$D$776,СВЦЭМ!$A$33:$A$776,$A39,СВЦЭМ!$B$33:$B$776,H$11)+'СЕТ СН'!$F$11+СВЦЭМ!$D$10+'СЕТ СН'!$F$5-'СЕТ СН'!$F$21</f>
        <v>2312.3665330100002</v>
      </c>
      <c r="I39" s="36">
        <f>SUMIFS(СВЦЭМ!$D$33:$D$776,СВЦЭМ!$A$33:$A$776,$A39,СВЦЭМ!$B$33:$B$776,I$11)+'СЕТ СН'!$F$11+СВЦЭМ!$D$10+'СЕТ СН'!$F$5-'СЕТ СН'!$F$21</f>
        <v>2273.0757768799999</v>
      </c>
      <c r="J39" s="36">
        <f>SUMIFS(СВЦЭМ!$D$33:$D$776,СВЦЭМ!$A$33:$A$776,$A39,СВЦЭМ!$B$33:$B$776,J$11)+'СЕТ СН'!$F$11+СВЦЭМ!$D$10+'СЕТ СН'!$F$5-'СЕТ СН'!$F$21</f>
        <v>2256.0007565199999</v>
      </c>
      <c r="K39" s="36">
        <f>SUMIFS(СВЦЭМ!$D$33:$D$776,СВЦЭМ!$A$33:$A$776,$A39,СВЦЭМ!$B$33:$B$776,K$11)+'СЕТ СН'!$F$11+СВЦЭМ!$D$10+'СЕТ СН'!$F$5-'СЕТ СН'!$F$21</f>
        <v>2246.6758283999998</v>
      </c>
      <c r="L39" s="36">
        <f>SUMIFS(СВЦЭМ!$D$33:$D$776,СВЦЭМ!$A$33:$A$776,$A39,СВЦЭМ!$B$33:$B$776,L$11)+'СЕТ СН'!$F$11+СВЦЭМ!$D$10+'СЕТ СН'!$F$5-'СЕТ СН'!$F$21</f>
        <v>2240.73349792</v>
      </c>
      <c r="M39" s="36">
        <f>SUMIFS(СВЦЭМ!$D$33:$D$776,СВЦЭМ!$A$33:$A$776,$A39,СВЦЭМ!$B$33:$B$776,M$11)+'СЕТ СН'!$F$11+СВЦЭМ!$D$10+'СЕТ СН'!$F$5-'СЕТ СН'!$F$21</f>
        <v>2272.4706985399998</v>
      </c>
      <c r="N39" s="36">
        <f>SUMIFS(СВЦЭМ!$D$33:$D$776,СВЦЭМ!$A$33:$A$776,$A39,СВЦЭМ!$B$33:$B$776,N$11)+'СЕТ СН'!$F$11+СВЦЭМ!$D$10+'СЕТ СН'!$F$5-'СЕТ СН'!$F$21</f>
        <v>2288.1661929399997</v>
      </c>
      <c r="O39" s="36">
        <f>SUMIFS(СВЦЭМ!$D$33:$D$776,СВЦЭМ!$A$33:$A$776,$A39,СВЦЭМ!$B$33:$B$776,O$11)+'СЕТ СН'!$F$11+СВЦЭМ!$D$10+'СЕТ СН'!$F$5-'СЕТ СН'!$F$21</f>
        <v>2288.3713545400001</v>
      </c>
      <c r="P39" s="36">
        <f>SUMIFS(СВЦЭМ!$D$33:$D$776,СВЦЭМ!$A$33:$A$776,$A39,СВЦЭМ!$B$33:$B$776,P$11)+'СЕТ СН'!$F$11+СВЦЭМ!$D$10+'СЕТ СН'!$F$5-'СЕТ СН'!$F$21</f>
        <v>2302.88138755</v>
      </c>
      <c r="Q39" s="36">
        <f>SUMIFS(СВЦЭМ!$D$33:$D$776,СВЦЭМ!$A$33:$A$776,$A39,СВЦЭМ!$B$33:$B$776,Q$11)+'СЕТ СН'!$F$11+СВЦЭМ!$D$10+'СЕТ СН'!$F$5-'СЕТ СН'!$F$21</f>
        <v>2311.1853965700002</v>
      </c>
      <c r="R39" s="36">
        <f>SUMIFS(СВЦЭМ!$D$33:$D$776,СВЦЭМ!$A$33:$A$776,$A39,СВЦЭМ!$B$33:$B$776,R$11)+'СЕТ СН'!$F$11+СВЦЭМ!$D$10+'СЕТ СН'!$F$5-'СЕТ СН'!$F$21</f>
        <v>2309.2173153499998</v>
      </c>
      <c r="S39" s="36">
        <f>SUMIFS(СВЦЭМ!$D$33:$D$776,СВЦЭМ!$A$33:$A$776,$A39,СВЦЭМ!$B$33:$B$776,S$11)+'СЕТ СН'!$F$11+СВЦЭМ!$D$10+'СЕТ СН'!$F$5-'СЕТ СН'!$F$21</f>
        <v>2294.6310136699999</v>
      </c>
      <c r="T39" s="36">
        <f>SUMIFS(СВЦЭМ!$D$33:$D$776,СВЦЭМ!$A$33:$A$776,$A39,СВЦЭМ!$B$33:$B$776,T$11)+'СЕТ СН'!$F$11+СВЦЭМ!$D$10+'СЕТ СН'!$F$5-'СЕТ СН'!$F$21</f>
        <v>2273.9236728999999</v>
      </c>
      <c r="U39" s="36">
        <f>SUMIFS(СВЦЭМ!$D$33:$D$776,СВЦЭМ!$A$33:$A$776,$A39,СВЦЭМ!$B$33:$B$776,U$11)+'СЕТ СН'!$F$11+СВЦЭМ!$D$10+'СЕТ СН'!$F$5-'СЕТ СН'!$F$21</f>
        <v>2269.6422900600001</v>
      </c>
      <c r="V39" s="36">
        <f>SUMIFS(СВЦЭМ!$D$33:$D$776,СВЦЭМ!$A$33:$A$776,$A39,СВЦЭМ!$B$33:$B$776,V$11)+'СЕТ СН'!$F$11+СВЦЭМ!$D$10+'СЕТ СН'!$F$5-'СЕТ СН'!$F$21</f>
        <v>2280.0537904299999</v>
      </c>
      <c r="W39" s="36">
        <f>SUMIFS(СВЦЭМ!$D$33:$D$776,СВЦЭМ!$A$33:$A$776,$A39,СВЦЭМ!$B$33:$B$776,W$11)+'СЕТ СН'!$F$11+СВЦЭМ!$D$10+'СЕТ СН'!$F$5-'СЕТ СН'!$F$21</f>
        <v>2288.8493728799999</v>
      </c>
      <c r="X39" s="36">
        <f>SUMIFS(СВЦЭМ!$D$33:$D$776,СВЦЭМ!$A$33:$A$776,$A39,СВЦЭМ!$B$33:$B$776,X$11)+'СЕТ СН'!$F$11+СВЦЭМ!$D$10+'СЕТ СН'!$F$5-'СЕТ СН'!$F$21</f>
        <v>2296.11109631</v>
      </c>
      <c r="Y39" s="36">
        <f>SUMIFS(СВЦЭМ!$D$33:$D$776,СВЦЭМ!$A$33:$A$776,$A39,СВЦЭМ!$B$33:$B$776,Y$11)+'СЕТ СН'!$F$11+СВЦЭМ!$D$10+'СЕТ СН'!$F$5-'СЕТ СН'!$F$21</f>
        <v>2320.8915713900001</v>
      </c>
    </row>
    <row r="40" spans="1:27" ht="15.5" x14ac:dyDescent="0.3">
      <c r="A40" s="35">
        <f t="shared" si="0"/>
        <v>43859</v>
      </c>
      <c r="B40" s="36">
        <f>SUMIFS(СВЦЭМ!$D$33:$D$776,СВЦЭМ!$A$33:$A$776,$A40,СВЦЭМ!$B$33:$B$776,B$11)+'СЕТ СН'!$F$11+СВЦЭМ!$D$10+'СЕТ СН'!$F$5-'СЕТ СН'!$F$21</f>
        <v>2361.8775083700002</v>
      </c>
      <c r="C40" s="36">
        <f>SUMIFS(СВЦЭМ!$D$33:$D$776,СВЦЭМ!$A$33:$A$776,$A40,СВЦЭМ!$B$33:$B$776,C$11)+'СЕТ СН'!$F$11+СВЦЭМ!$D$10+'СЕТ СН'!$F$5-'СЕТ СН'!$F$21</f>
        <v>2382.9358615199999</v>
      </c>
      <c r="D40" s="36">
        <f>SUMIFS(СВЦЭМ!$D$33:$D$776,СВЦЭМ!$A$33:$A$776,$A40,СВЦЭМ!$B$33:$B$776,D$11)+'СЕТ СН'!$F$11+СВЦЭМ!$D$10+'СЕТ СН'!$F$5-'СЕТ СН'!$F$21</f>
        <v>2385.3841263599998</v>
      </c>
      <c r="E40" s="36">
        <f>SUMIFS(СВЦЭМ!$D$33:$D$776,СВЦЭМ!$A$33:$A$776,$A40,СВЦЭМ!$B$33:$B$776,E$11)+'СЕТ СН'!$F$11+СВЦЭМ!$D$10+'СЕТ СН'!$F$5-'СЕТ СН'!$F$21</f>
        <v>2386.7212746599998</v>
      </c>
      <c r="F40" s="36">
        <f>SUMIFS(СВЦЭМ!$D$33:$D$776,СВЦЭМ!$A$33:$A$776,$A40,СВЦЭМ!$B$33:$B$776,F$11)+'СЕТ СН'!$F$11+СВЦЭМ!$D$10+'СЕТ СН'!$F$5-'СЕТ СН'!$F$21</f>
        <v>2380.0927450300001</v>
      </c>
      <c r="G40" s="36">
        <f>SUMIFS(СВЦЭМ!$D$33:$D$776,СВЦЭМ!$A$33:$A$776,$A40,СВЦЭМ!$B$33:$B$776,G$11)+'СЕТ СН'!$F$11+СВЦЭМ!$D$10+'СЕТ СН'!$F$5-'СЕТ СН'!$F$21</f>
        <v>2368.5276511000002</v>
      </c>
      <c r="H40" s="36">
        <f>SUMIFS(СВЦЭМ!$D$33:$D$776,СВЦЭМ!$A$33:$A$776,$A40,СВЦЭМ!$B$33:$B$776,H$11)+'СЕТ СН'!$F$11+СВЦЭМ!$D$10+'СЕТ СН'!$F$5-'СЕТ СН'!$F$21</f>
        <v>2329.92293522</v>
      </c>
      <c r="I40" s="36">
        <f>SUMIFS(СВЦЭМ!$D$33:$D$776,СВЦЭМ!$A$33:$A$776,$A40,СВЦЭМ!$B$33:$B$776,I$11)+'СЕТ СН'!$F$11+СВЦЭМ!$D$10+'СЕТ СН'!$F$5-'СЕТ СН'!$F$21</f>
        <v>2299.0281231700001</v>
      </c>
      <c r="J40" s="36">
        <f>SUMIFS(СВЦЭМ!$D$33:$D$776,СВЦЭМ!$A$33:$A$776,$A40,СВЦЭМ!$B$33:$B$776,J$11)+'СЕТ СН'!$F$11+СВЦЭМ!$D$10+'СЕТ СН'!$F$5-'СЕТ СН'!$F$21</f>
        <v>2276.6576050399999</v>
      </c>
      <c r="K40" s="36">
        <f>SUMIFS(СВЦЭМ!$D$33:$D$776,СВЦЭМ!$A$33:$A$776,$A40,СВЦЭМ!$B$33:$B$776,K$11)+'СЕТ СН'!$F$11+СВЦЭМ!$D$10+'СЕТ СН'!$F$5-'СЕТ СН'!$F$21</f>
        <v>2265.3161937</v>
      </c>
      <c r="L40" s="36">
        <f>SUMIFS(СВЦЭМ!$D$33:$D$776,СВЦЭМ!$A$33:$A$776,$A40,СВЦЭМ!$B$33:$B$776,L$11)+'СЕТ СН'!$F$11+СВЦЭМ!$D$10+'СЕТ СН'!$F$5-'СЕТ СН'!$F$21</f>
        <v>2252.6280912000002</v>
      </c>
      <c r="M40" s="36">
        <f>SUMIFS(СВЦЭМ!$D$33:$D$776,СВЦЭМ!$A$33:$A$776,$A40,СВЦЭМ!$B$33:$B$776,M$11)+'СЕТ СН'!$F$11+СВЦЭМ!$D$10+'СЕТ СН'!$F$5-'СЕТ СН'!$F$21</f>
        <v>2258.6560024400001</v>
      </c>
      <c r="N40" s="36">
        <f>SUMIFS(СВЦЭМ!$D$33:$D$776,СВЦЭМ!$A$33:$A$776,$A40,СВЦЭМ!$B$33:$B$776,N$11)+'СЕТ СН'!$F$11+СВЦЭМ!$D$10+'СЕТ СН'!$F$5-'СЕТ СН'!$F$21</f>
        <v>2285.3378097300001</v>
      </c>
      <c r="O40" s="36">
        <f>SUMIFS(СВЦЭМ!$D$33:$D$776,СВЦЭМ!$A$33:$A$776,$A40,СВЦЭМ!$B$33:$B$776,O$11)+'СЕТ СН'!$F$11+СВЦЭМ!$D$10+'СЕТ СН'!$F$5-'СЕТ СН'!$F$21</f>
        <v>2310.4808004799997</v>
      </c>
      <c r="P40" s="36">
        <f>SUMIFS(СВЦЭМ!$D$33:$D$776,СВЦЭМ!$A$33:$A$776,$A40,СВЦЭМ!$B$33:$B$776,P$11)+'СЕТ СН'!$F$11+СВЦЭМ!$D$10+'СЕТ СН'!$F$5-'СЕТ СН'!$F$21</f>
        <v>2338.0910488</v>
      </c>
      <c r="Q40" s="36">
        <f>SUMIFS(СВЦЭМ!$D$33:$D$776,СВЦЭМ!$A$33:$A$776,$A40,СВЦЭМ!$B$33:$B$776,Q$11)+'СЕТ СН'!$F$11+СВЦЭМ!$D$10+'СЕТ СН'!$F$5-'СЕТ СН'!$F$21</f>
        <v>2354.6265193099998</v>
      </c>
      <c r="R40" s="36">
        <f>SUMIFS(СВЦЭМ!$D$33:$D$776,СВЦЭМ!$A$33:$A$776,$A40,СВЦЭМ!$B$33:$B$776,R$11)+'СЕТ СН'!$F$11+СВЦЭМ!$D$10+'СЕТ СН'!$F$5-'СЕТ СН'!$F$21</f>
        <v>2341.1910698199999</v>
      </c>
      <c r="S40" s="36">
        <f>SUMIFS(СВЦЭМ!$D$33:$D$776,СВЦЭМ!$A$33:$A$776,$A40,СВЦЭМ!$B$33:$B$776,S$11)+'СЕТ СН'!$F$11+СВЦЭМ!$D$10+'СЕТ СН'!$F$5-'СЕТ СН'!$F$21</f>
        <v>2321.97744311</v>
      </c>
      <c r="T40" s="36">
        <f>SUMIFS(СВЦЭМ!$D$33:$D$776,СВЦЭМ!$A$33:$A$776,$A40,СВЦЭМ!$B$33:$B$776,T$11)+'СЕТ СН'!$F$11+СВЦЭМ!$D$10+'СЕТ СН'!$F$5-'СЕТ СН'!$F$21</f>
        <v>2282.9943182699999</v>
      </c>
      <c r="U40" s="36">
        <f>SUMIFS(СВЦЭМ!$D$33:$D$776,СВЦЭМ!$A$33:$A$776,$A40,СВЦЭМ!$B$33:$B$776,U$11)+'СЕТ СН'!$F$11+СВЦЭМ!$D$10+'СЕТ СН'!$F$5-'СЕТ СН'!$F$21</f>
        <v>2277.2892474700002</v>
      </c>
      <c r="V40" s="36">
        <f>SUMIFS(СВЦЭМ!$D$33:$D$776,СВЦЭМ!$A$33:$A$776,$A40,СВЦЭМ!$B$33:$B$776,V$11)+'СЕТ СН'!$F$11+СВЦЭМ!$D$10+'СЕТ СН'!$F$5-'СЕТ СН'!$F$21</f>
        <v>2286.8843949799998</v>
      </c>
      <c r="W40" s="36">
        <f>SUMIFS(СВЦЭМ!$D$33:$D$776,СВЦЭМ!$A$33:$A$776,$A40,СВЦЭМ!$B$33:$B$776,W$11)+'СЕТ СН'!$F$11+СВЦЭМ!$D$10+'СЕТ СН'!$F$5-'СЕТ СН'!$F$21</f>
        <v>2302.4330352899997</v>
      </c>
      <c r="X40" s="36">
        <f>SUMIFS(СВЦЭМ!$D$33:$D$776,СВЦЭМ!$A$33:$A$776,$A40,СВЦЭМ!$B$33:$B$776,X$11)+'СЕТ СН'!$F$11+СВЦЭМ!$D$10+'СЕТ СН'!$F$5-'СЕТ СН'!$F$21</f>
        <v>2303.4766926900002</v>
      </c>
      <c r="Y40" s="36">
        <f>SUMIFS(СВЦЭМ!$D$33:$D$776,СВЦЭМ!$A$33:$A$776,$A40,СВЦЭМ!$B$33:$B$776,Y$11)+'СЕТ СН'!$F$11+СВЦЭМ!$D$10+'СЕТ СН'!$F$5-'СЕТ СН'!$F$21</f>
        <v>2336.0081739899997</v>
      </c>
    </row>
    <row r="41" spans="1:27" ht="15.5" x14ac:dyDescent="0.3">
      <c r="A41" s="35">
        <f t="shared" si="0"/>
        <v>43860</v>
      </c>
      <c r="B41" s="36">
        <f>SUMIFS(СВЦЭМ!$D$33:$D$776,СВЦЭМ!$A$33:$A$776,$A41,СВЦЭМ!$B$33:$B$776,B$11)+'СЕТ СН'!$F$11+СВЦЭМ!$D$10+'СЕТ СН'!$F$5-'СЕТ СН'!$F$21</f>
        <v>2360.08489259</v>
      </c>
      <c r="C41" s="36">
        <f>SUMIFS(СВЦЭМ!$D$33:$D$776,СВЦЭМ!$A$33:$A$776,$A41,СВЦЭМ!$B$33:$B$776,C$11)+'СЕТ СН'!$F$11+СВЦЭМ!$D$10+'СЕТ СН'!$F$5-'СЕТ СН'!$F$21</f>
        <v>2380.5865340599998</v>
      </c>
      <c r="D41" s="36">
        <f>SUMIFS(СВЦЭМ!$D$33:$D$776,СВЦЭМ!$A$33:$A$776,$A41,СВЦЭМ!$B$33:$B$776,D$11)+'СЕТ СН'!$F$11+СВЦЭМ!$D$10+'СЕТ СН'!$F$5-'СЕТ СН'!$F$21</f>
        <v>2384.76934153</v>
      </c>
      <c r="E41" s="36">
        <f>SUMIFS(СВЦЭМ!$D$33:$D$776,СВЦЭМ!$A$33:$A$776,$A41,СВЦЭМ!$B$33:$B$776,E$11)+'СЕТ СН'!$F$11+СВЦЭМ!$D$10+'СЕТ СН'!$F$5-'СЕТ СН'!$F$21</f>
        <v>2386.5392165600001</v>
      </c>
      <c r="F41" s="36">
        <f>SUMIFS(СВЦЭМ!$D$33:$D$776,СВЦЭМ!$A$33:$A$776,$A41,СВЦЭМ!$B$33:$B$776,F$11)+'СЕТ СН'!$F$11+СВЦЭМ!$D$10+'СЕТ СН'!$F$5-'СЕТ СН'!$F$21</f>
        <v>2374.9036103999997</v>
      </c>
      <c r="G41" s="36">
        <f>SUMIFS(СВЦЭМ!$D$33:$D$776,СВЦЭМ!$A$33:$A$776,$A41,СВЦЭМ!$B$33:$B$776,G$11)+'СЕТ СН'!$F$11+СВЦЭМ!$D$10+'СЕТ СН'!$F$5-'СЕТ СН'!$F$21</f>
        <v>2363.4977591900001</v>
      </c>
      <c r="H41" s="36">
        <f>SUMIFS(СВЦЭМ!$D$33:$D$776,СВЦЭМ!$A$33:$A$776,$A41,СВЦЭМ!$B$33:$B$776,H$11)+'СЕТ СН'!$F$11+СВЦЭМ!$D$10+'СЕТ СН'!$F$5-'СЕТ СН'!$F$21</f>
        <v>2331.7456565900002</v>
      </c>
      <c r="I41" s="36">
        <f>SUMIFS(СВЦЭМ!$D$33:$D$776,СВЦЭМ!$A$33:$A$776,$A41,СВЦЭМ!$B$33:$B$776,I$11)+'СЕТ СН'!$F$11+СВЦЭМ!$D$10+'СЕТ СН'!$F$5-'СЕТ СН'!$F$21</f>
        <v>2301.3594044800002</v>
      </c>
      <c r="J41" s="36">
        <f>SUMIFS(СВЦЭМ!$D$33:$D$776,СВЦЭМ!$A$33:$A$776,$A41,СВЦЭМ!$B$33:$B$776,J$11)+'СЕТ СН'!$F$11+СВЦЭМ!$D$10+'СЕТ СН'!$F$5-'СЕТ СН'!$F$21</f>
        <v>2273.4690727299999</v>
      </c>
      <c r="K41" s="36">
        <f>SUMIFS(СВЦЭМ!$D$33:$D$776,СВЦЭМ!$A$33:$A$776,$A41,СВЦЭМ!$B$33:$B$776,K$11)+'СЕТ СН'!$F$11+СВЦЭМ!$D$10+'СЕТ СН'!$F$5-'СЕТ СН'!$F$21</f>
        <v>2256.4106314599999</v>
      </c>
      <c r="L41" s="36">
        <f>SUMIFS(СВЦЭМ!$D$33:$D$776,СВЦЭМ!$A$33:$A$776,$A41,СВЦЭМ!$B$33:$B$776,L$11)+'СЕТ СН'!$F$11+СВЦЭМ!$D$10+'СЕТ СН'!$F$5-'СЕТ СН'!$F$21</f>
        <v>2258.3989111299998</v>
      </c>
      <c r="M41" s="36">
        <f>SUMIFS(СВЦЭМ!$D$33:$D$776,СВЦЭМ!$A$33:$A$776,$A41,СВЦЭМ!$B$33:$B$776,M$11)+'СЕТ СН'!$F$11+СВЦЭМ!$D$10+'СЕТ СН'!$F$5-'СЕТ СН'!$F$21</f>
        <v>2271.6042717599998</v>
      </c>
      <c r="N41" s="36">
        <f>SUMIFS(СВЦЭМ!$D$33:$D$776,СВЦЭМ!$A$33:$A$776,$A41,СВЦЭМ!$B$33:$B$776,N$11)+'СЕТ СН'!$F$11+СВЦЭМ!$D$10+'СЕТ СН'!$F$5-'СЕТ СН'!$F$21</f>
        <v>2282.73542232</v>
      </c>
      <c r="O41" s="36">
        <f>SUMIFS(СВЦЭМ!$D$33:$D$776,СВЦЭМ!$A$33:$A$776,$A41,СВЦЭМ!$B$33:$B$776,O$11)+'СЕТ СН'!$F$11+СВЦЭМ!$D$10+'СЕТ СН'!$F$5-'СЕТ СН'!$F$21</f>
        <v>2316.64728775</v>
      </c>
      <c r="P41" s="36">
        <f>SUMIFS(СВЦЭМ!$D$33:$D$776,СВЦЭМ!$A$33:$A$776,$A41,СВЦЭМ!$B$33:$B$776,P$11)+'СЕТ СН'!$F$11+СВЦЭМ!$D$10+'СЕТ СН'!$F$5-'СЕТ СН'!$F$21</f>
        <v>2349.0766185299999</v>
      </c>
      <c r="Q41" s="36">
        <f>SUMIFS(СВЦЭМ!$D$33:$D$776,СВЦЭМ!$A$33:$A$776,$A41,СВЦЭМ!$B$33:$B$776,Q$11)+'СЕТ СН'!$F$11+СВЦЭМ!$D$10+'СЕТ СН'!$F$5-'СЕТ СН'!$F$21</f>
        <v>2356.6752806</v>
      </c>
      <c r="R41" s="36">
        <f>SUMIFS(СВЦЭМ!$D$33:$D$776,СВЦЭМ!$A$33:$A$776,$A41,СВЦЭМ!$B$33:$B$776,R$11)+'СЕТ СН'!$F$11+СВЦЭМ!$D$10+'СЕТ СН'!$F$5-'СЕТ СН'!$F$21</f>
        <v>2333.4188153300001</v>
      </c>
      <c r="S41" s="36">
        <f>SUMIFS(СВЦЭМ!$D$33:$D$776,СВЦЭМ!$A$33:$A$776,$A41,СВЦЭМ!$B$33:$B$776,S$11)+'СЕТ СН'!$F$11+СВЦЭМ!$D$10+'СЕТ СН'!$F$5-'СЕТ СН'!$F$21</f>
        <v>2295.61792913</v>
      </c>
      <c r="T41" s="36">
        <f>SUMIFS(СВЦЭМ!$D$33:$D$776,СВЦЭМ!$A$33:$A$776,$A41,СВЦЭМ!$B$33:$B$776,T$11)+'СЕТ СН'!$F$11+СВЦЭМ!$D$10+'СЕТ СН'!$F$5-'СЕТ СН'!$F$21</f>
        <v>2275.5361228100001</v>
      </c>
      <c r="U41" s="36">
        <f>SUMIFS(СВЦЭМ!$D$33:$D$776,СВЦЭМ!$A$33:$A$776,$A41,СВЦЭМ!$B$33:$B$776,U$11)+'СЕТ СН'!$F$11+СВЦЭМ!$D$10+'СЕТ СН'!$F$5-'СЕТ СН'!$F$21</f>
        <v>2277.3470229999998</v>
      </c>
      <c r="V41" s="36">
        <f>SUMIFS(СВЦЭМ!$D$33:$D$776,СВЦЭМ!$A$33:$A$776,$A41,СВЦЭМ!$B$33:$B$776,V$11)+'СЕТ СН'!$F$11+СВЦЭМ!$D$10+'СЕТ СН'!$F$5-'СЕТ СН'!$F$21</f>
        <v>2277.5211667899998</v>
      </c>
      <c r="W41" s="36">
        <f>SUMIFS(СВЦЭМ!$D$33:$D$776,СВЦЭМ!$A$33:$A$776,$A41,СВЦЭМ!$B$33:$B$776,W$11)+'СЕТ СН'!$F$11+СВЦЭМ!$D$10+'СЕТ СН'!$F$5-'СЕТ СН'!$F$21</f>
        <v>2285.86769886</v>
      </c>
      <c r="X41" s="36">
        <f>SUMIFS(СВЦЭМ!$D$33:$D$776,СВЦЭМ!$A$33:$A$776,$A41,СВЦЭМ!$B$33:$B$776,X$11)+'СЕТ СН'!$F$11+СВЦЭМ!$D$10+'СЕТ СН'!$F$5-'СЕТ СН'!$F$21</f>
        <v>2285.70362518</v>
      </c>
      <c r="Y41" s="36">
        <f>SUMIFS(СВЦЭМ!$D$33:$D$776,СВЦЭМ!$A$33:$A$776,$A41,СВЦЭМ!$B$33:$B$776,Y$11)+'СЕТ СН'!$F$11+СВЦЭМ!$D$10+'СЕТ СН'!$F$5-'СЕТ СН'!$F$21</f>
        <v>2286.6997672699999</v>
      </c>
    </row>
    <row r="42" spans="1:27" ht="15.5" x14ac:dyDescent="0.3">
      <c r="A42" s="35">
        <f t="shared" si="0"/>
        <v>43861</v>
      </c>
      <c r="B42" s="36">
        <f>SUMIFS(СВЦЭМ!$D$33:$D$776,СВЦЭМ!$A$33:$A$776,$A42,СВЦЭМ!$B$33:$B$776,B$11)+'СЕТ СН'!$F$11+СВЦЭМ!$D$10+'СЕТ СН'!$F$5-'СЕТ СН'!$F$21</f>
        <v>2325.2207597500001</v>
      </c>
      <c r="C42" s="36">
        <f>SUMIFS(СВЦЭМ!$D$33:$D$776,СВЦЭМ!$A$33:$A$776,$A42,СВЦЭМ!$B$33:$B$776,C$11)+'СЕТ СН'!$F$11+СВЦЭМ!$D$10+'СЕТ СН'!$F$5-'СЕТ СН'!$F$21</f>
        <v>2348.9777995599998</v>
      </c>
      <c r="D42" s="36">
        <f>SUMIFS(СВЦЭМ!$D$33:$D$776,СВЦЭМ!$A$33:$A$776,$A42,СВЦЭМ!$B$33:$B$776,D$11)+'СЕТ СН'!$F$11+СВЦЭМ!$D$10+'СЕТ СН'!$F$5-'СЕТ СН'!$F$21</f>
        <v>2361.6143621399997</v>
      </c>
      <c r="E42" s="36">
        <f>SUMIFS(СВЦЭМ!$D$33:$D$776,СВЦЭМ!$A$33:$A$776,$A42,СВЦЭМ!$B$33:$B$776,E$11)+'СЕТ СН'!$F$11+СВЦЭМ!$D$10+'СЕТ СН'!$F$5-'СЕТ СН'!$F$21</f>
        <v>2364.6542645700001</v>
      </c>
      <c r="F42" s="36">
        <f>SUMIFS(СВЦЭМ!$D$33:$D$776,СВЦЭМ!$A$33:$A$776,$A42,СВЦЭМ!$B$33:$B$776,F$11)+'СЕТ СН'!$F$11+СВЦЭМ!$D$10+'СЕТ СН'!$F$5-'СЕТ СН'!$F$21</f>
        <v>2351.9953720799999</v>
      </c>
      <c r="G42" s="36">
        <f>SUMIFS(СВЦЭМ!$D$33:$D$776,СВЦЭМ!$A$33:$A$776,$A42,СВЦЭМ!$B$33:$B$776,G$11)+'СЕТ СН'!$F$11+СВЦЭМ!$D$10+'СЕТ СН'!$F$5-'СЕТ СН'!$F$21</f>
        <v>2331.0505376900001</v>
      </c>
      <c r="H42" s="36">
        <f>SUMIFS(СВЦЭМ!$D$33:$D$776,СВЦЭМ!$A$33:$A$776,$A42,СВЦЭМ!$B$33:$B$776,H$11)+'СЕТ СН'!$F$11+СВЦЭМ!$D$10+'СЕТ СН'!$F$5-'СЕТ СН'!$F$21</f>
        <v>2308.1343061500002</v>
      </c>
      <c r="I42" s="36">
        <f>SUMIFS(СВЦЭМ!$D$33:$D$776,СВЦЭМ!$A$33:$A$776,$A42,СВЦЭМ!$B$33:$B$776,I$11)+'СЕТ СН'!$F$11+СВЦЭМ!$D$10+'СЕТ СН'!$F$5-'СЕТ СН'!$F$21</f>
        <v>2301.2086424499998</v>
      </c>
      <c r="J42" s="36">
        <f>SUMIFS(СВЦЭМ!$D$33:$D$776,СВЦЭМ!$A$33:$A$776,$A42,СВЦЭМ!$B$33:$B$776,J$11)+'СЕТ СН'!$F$11+СВЦЭМ!$D$10+'СЕТ СН'!$F$5-'СЕТ СН'!$F$21</f>
        <v>2278.6141605499997</v>
      </c>
      <c r="K42" s="36">
        <f>SUMIFS(СВЦЭМ!$D$33:$D$776,СВЦЭМ!$A$33:$A$776,$A42,СВЦЭМ!$B$33:$B$776,K$11)+'СЕТ СН'!$F$11+СВЦЭМ!$D$10+'СЕТ СН'!$F$5-'СЕТ СН'!$F$21</f>
        <v>2265.2887990300001</v>
      </c>
      <c r="L42" s="36">
        <f>SUMIFS(СВЦЭМ!$D$33:$D$776,СВЦЭМ!$A$33:$A$776,$A42,СВЦЭМ!$B$33:$B$776,L$11)+'СЕТ СН'!$F$11+СВЦЭМ!$D$10+'СЕТ СН'!$F$5-'СЕТ СН'!$F$21</f>
        <v>2267.0265371199998</v>
      </c>
      <c r="M42" s="36">
        <f>SUMIFS(СВЦЭМ!$D$33:$D$776,СВЦЭМ!$A$33:$A$776,$A42,СВЦЭМ!$B$33:$B$776,M$11)+'СЕТ СН'!$F$11+СВЦЭМ!$D$10+'СЕТ СН'!$F$5-'СЕТ СН'!$F$21</f>
        <v>2284.7693335399999</v>
      </c>
      <c r="N42" s="36">
        <f>SUMIFS(СВЦЭМ!$D$33:$D$776,СВЦЭМ!$A$33:$A$776,$A42,СВЦЭМ!$B$33:$B$776,N$11)+'СЕТ СН'!$F$11+СВЦЭМ!$D$10+'СЕТ СН'!$F$5-'СЕТ СН'!$F$21</f>
        <v>2295.7392855600001</v>
      </c>
      <c r="O42" s="36">
        <f>SUMIFS(СВЦЭМ!$D$33:$D$776,СВЦЭМ!$A$33:$A$776,$A42,СВЦЭМ!$B$33:$B$776,O$11)+'СЕТ СН'!$F$11+СВЦЭМ!$D$10+'СЕТ СН'!$F$5-'СЕТ СН'!$F$21</f>
        <v>2299.1244454099997</v>
      </c>
      <c r="P42" s="36">
        <f>SUMIFS(СВЦЭМ!$D$33:$D$776,СВЦЭМ!$A$33:$A$776,$A42,СВЦЭМ!$B$33:$B$776,P$11)+'СЕТ СН'!$F$11+СВЦЭМ!$D$10+'СЕТ СН'!$F$5-'СЕТ СН'!$F$21</f>
        <v>2309.7771209399998</v>
      </c>
      <c r="Q42" s="36">
        <f>SUMIFS(СВЦЭМ!$D$33:$D$776,СВЦЭМ!$A$33:$A$776,$A42,СВЦЭМ!$B$33:$B$776,Q$11)+'СЕТ СН'!$F$11+СВЦЭМ!$D$10+'СЕТ СН'!$F$5-'СЕТ СН'!$F$21</f>
        <v>2310.46225929</v>
      </c>
      <c r="R42" s="36">
        <f>SUMIFS(СВЦЭМ!$D$33:$D$776,СВЦЭМ!$A$33:$A$776,$A42,СВЦЭМ!$B$33:$B$776,R$11)+'СЕТ СН'!$F$11+СВЦЭМ!$D$10+'СЕТ СН'!$F$5-'СЕТ СН'!$F$21</f>
        <v>2302.58096639</v>
      </c>
      <c r="S42" s="36">
        <f>SUMIFS(СВЦЭМ!$D$33:$D$776,СВЦЭМ!$A$33:$A$776,$A42,СВЦЭМ!$B$33:$B$776,S$11)+'СЕТ СН'!$F$11+СВЦЭМ!$D$10+'СЕТ СН'!$F$5-'СЕТ СН'!$F$21</f>
        <v>2296.5656249899998</v>
      </c>
      <c r="T42" s="36">
        <f>SUMIFS(СВЦЭМ!$D$33:$D$776,СВЦЭМ!$A$33:$A$776,$A42,СВЦЭМ!$B$33:$B$776,T$11)+'СЕТ СН'!$F$11+СВЦЭМ!$D$10+'СЕТ СН'!$F$5-'СЕТ СН'!$F$21</f>
        <v>2274.6558739100001</v>
      </c>
      <c r="U42" s="36">
        <f>SUMIFS(СВЦЭМ!$D$33:$D$776,СВЦЭМ!$A$33:$A$776,$A42,СВЦЭМ!$B$33:$B$776,U$11)+'СЕТ СН'!$F$11+СВЦЭМ!$D$10+'СЕТ СН'!$F$5-'СЕТ СН'!$F$21</f>
        <v>2272.4174944199999</v>
      </c>
      <c r="V42" s="36">
        <f>SUMIFS(СВЦЭМ!$D$33:$D$776,СВЦЭМ!$A$33:$A$776,$A42,СВЦЭМ!$B$33:$B$776,V$11)+'СЕТ СН'!$F$11+СВЦЭМ!$D$10+'СЕТ СН'!$F$5-'СЕТ СН'!$F$21</f>
        <v>2283.3553375299998</v>
      </c>
      <c r="W42" s="36">
        <f>SUMIFS(СВЦЭМ!$D$33:$D$776,СВЦЭМ!$A$33:$A$776,$A42,СВЦЭМ!$B$33:$B$776,W$11)+'СЕТ СН'!$F$11+СВЦЭМ!$D$10+'СЕТ СН'!$F$5-'СЕТ СН'!$F$21</f>
        <v>2294.0426929599998</v>
      </c>
      <c r="X42" s="36">
        <f>SUMIFS(СВЦЭМ!$D$33:$D$776,СВЦЭМ!$A$33:$A$776,$A42,СВЦЭМ!$B$33:$B$776,X$11)+'СЕТ СН'!$F$11+СВЦЭМ!$D$10+'СЕТ СН'!$F$5-'СЕТ СН'!$F$21</f>
        <v>2294.8917960700001</v>
      </c>
      <c r="Y42" s="36">
        <f>SUMIFS(СВЦЭМ!$D$33:$D$776,СВЦЭМ!$A$33:$A$776,$A42,СВЦЭМ!$B$33:$B$776,Y$11)+'СЕТ СН'!$F$11+СВЦЭМ!$D$10+'СЕТ СН'!$F$5-'СЕТ СН'!$F$21</f>
        <v>2307.8629633400001</v>
      </c>
    </row>
    <row r="43" spans="1:27" ht="15.5" x14ac:dyDescent="0.3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5" x14ac:dyDescent="0.3">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3">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3">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3">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3">
      <c r="A48" s="35" t="str">
        <f>A12</f>
        <v>01.01.2020</v>
      </c>
      <c r="B48" s="36">
        <f>SUMIFS(СВЦЭМ!$D$33:$D$776,СВЦЭМ!$A$33:$A$776,$A48,СВЦЭМ!$B$33:$B$776,B$47)+'СЕТ СН'!$G$11+СВЦЭМ!$D$10+'СЕТ СН'!$G$5-'СЕТ СН'!$G$21</f>
        <v>2979.5533615499999</v>
      </c>
      <c r="C48" s="36">
        <f>SUMIFS(СВЦЭМ!$D$33:$D$776,СВЦЭМ!$A$33:$A$776,$A48,СВЦЭМ!$B$33:$B$776,C$47)+'СЕТ СН'!$G$11+СВЦЭМ!$D$10+'СЕТ СН'!$G$5-'СЕТ СН'!$G$21</f>
        <v>2955.1178119000001</v>
      </c>
      <c r="D48" s="36">
        <f>SUMIFS(СВЦЭМ!$D$33:$D$776,СВЦЭМ!$A$33:$A$776,$A48,СВЦЭМ!$B$33:$B$776,D$47)+'СЕТ СН'!$G$11+СВЦЭМ!$D$10+'СЕТ СН'!$G$5-'СЕТ СН'!$G$21</f>
        <v>2970.8152046599998</v>
      </c>
      <c r="E48" s="36">
        <f>SUMIFS(СВЦЭМ!$D$33:$D$776,СВЦЭМ!$A$33:$A$776,$A48,СВЦЭМ!$B$33:$B$776,E$47)+'СЕТ СН'!$G$11+СВЦЭМ!$D$10+'СЕТ СН'!$G$5-'СЕТ СН'!$G$21</f>
        <v>3007.9302950900001</v>
      </c>
      <c r="F48" s="36">
        <f>SUMIFS(СВЦЭМ!$D$33:$D$776,СВЦЭМ!$A$33:$A$776,$A48,СВЦЭМ!$B$33:$B$776,F$47)+'СЕТ СН'!$G$11+СВЦЭМ!$D$10+'СЕТ СН'!$G$5-'СЕТ СН'!$G$21</f>
        <v>3022.61354256</v>
      </c>
      <c r="G48" s="36">
        <f>SUMIFS(СВЦЭМ!$D$33:$D$776,СВЦЭМ!$A$33:$A$776,$A48,СВЦЭМ!$B$33:$B$776,G$47)+'СЕТ СН'!$G$11+СВЦЭМ!$D$10+'СЕТ СН'!$G$5-'СЕТ СН'!$G$21</f>
        <v>3023.8504041300002</v>
      </c>
      <c r="H48" s="36">
        <f>SUMIFS(СВЦЭМ!$D$33:$D$776,СВЦЭМ!$A$33:$A$776,$A48,СВЦЭМ!$B$33:$B$776,H$47)+'СЕТ СН'!$G$11+СВЦЭМ!$D$10+'СЕТ СН'!$G$5-'СЕТ СН'!$G$21</f>
        <v>3021.8668167700002</v>
      </c>
      <c r="I48" s="36">
        <f>SUMIFS(СВЦЭМ!$D$33:$D$776,СВЦЭМ!$A$33:$A$776,$A48,СВЦЭМ!$B$33:$B$776,I$47)+'СЕТ СН'!$G$11+СВЦЭМ!$D$10+'СЕТ СН'!$G$5-'СЕТ СН'!$G$21</f>
        <v>3025.1008436299999</v>
      </c>
      <c r="J48" s="36">
        <f>SUMIFS(СВЦЭМ!$D$33:$D$776,СВЦЭМ!$A$33:$A$776,$A48,СВЦЭМ!$B$33:$B$776,J$47)+'СЕТ СН'!$G$11+СВЦЭМ!$D$10+'СЕТ СН'!$G$5-'СЕТ СН'!$G$21</f>
        <v>3028.86016122</v>
      </c>
      <c r="K48" s="36">
        <f>SUMIFS(СВЦЭМ!$D$33:$D$776,СВЦЭМ!$A$33:$A$776,$A48,СВЦЭМ!$B$33:$B$776,K$47)+'СЕТ СН'!$G$11+СВЦЭМ!$D$10+'СЕТ СН'!$G$5-'СЕТ СН'!$G$21</f>
        <v>3012.3531486900001</v>
      </c>
      <c r="L48" s="36">
        <f>SUMIFS(СВЦЭМ!$D$33:$D$776,СВЦЭМ!$A$33:$A$776,$A48,СВЦЭМ!$B$33:$B$776,L$47)+'СЕТ СН'!$G$11+СВЦЭМ!$D$10+'СЕТ СН'!$G$5-'СЕТ СН'!$G$21</f>
        <v>2993.1049736100003</v>
      </c>
      <c r="M48" s="36">
        <f>SUMIFS(СВЦЭМ!$D$33:$D$776,СВЦЭМ!$A$33:$A$776,$A48,СВЦЭМ!$B$33:$B$776,M$47)+'СЕТ СН'!$G$11+СВЦЭМ!$D$10+'СЕТ СН'!$G$5-'СЕТ СН'!$G$21</f>
        <v>2980.4098835599998</v>
      </c>
      <c r="N48" s="36">
        <f>SUMIFS(СВЦЭМ!$D$33:$D$776,СВЦЭМ!$A$33:$A$776,$A48,СВЦЭМ!$B$33:$B$776,N$47)+'СЕТ СН'!$G$11+СВЦЭМ!$D$10+'СЕТ СН'!$G$5-'СЕТ СН'!$G$21</f>
        <v>2976.80632805</v>
      </c>
      <c r="O48" s="36">
        <f>SUMIFS(СВЦЭМ!$D$33:$D$776,СВЦЭМ!$A$33:$A$776,$A48,СВЦЭМ!$B$33:$B$776,O$47)+'СЕТ СН'!$G$11+СВЦЭМ!$D$10+'СЕТ СН'!$G$5-'СЕТ СН'!$G$21</f>
        <v>2995.4311690600002</v>
      </c>
      <c r="P48" s="36">
        <f>SUMIFS(СВЦЭМ!$D$33:$D$776,СВЦЭМ!$A$33:$A$776,$A48,СВЦЭМ!$B$33:$B$776,P$47)+'СЕТ СН'!$G$11+СВЦЭМ!$D$10+'СЕТ СН'!$G$5-'СЕТ СН'!$G$21</f>
        <v>3002.16041589</v>
      </c>
      <c r="Q48" s="36">
        <f>SUMIFS(СВЦЭМ!$D$33:$D$776,СВЦЭМ!$A$33:$A$776,$A48,СВЦЭМ!$B$33:$B$776,Q$47)+'СЕТ СН'!$G$11+СВЦЭМ!$D$10+'СЕТ СН'!$G$5-'СЕТ СН'!$G$21</f>
        <v>3011.79017905</v>
      </c>
      <c r="R48" s="36">
        <f>SUMIFS(СВЦЭМ!$D$33:$D$776,СВЦЭМ!$A$33:$A$776,$A48,СВЦЭМ!$B$33:$B$776,R$47)+'СЕТ СН'!$G$11+СВЦЭМ!$D$10+'СЕТ СН'!$G$5-'СЕТ СН'!$G$21</f>
        <v>3015.1973382200003</v>
      </c>
      <c r="S48" s="36">
        <f>SUMIFS(СВЦЭМ!$D$33:$D$776,СВЦЭМ!$A$33:$A$776,$A48,СВЦЭМ!$B$33:$B$776,S$47)+'СЕТ СН'!$G$11+СВЦЭМ!$D$10+'СЕТ СН'!$G$5-'СЕТ СН'!$G$21</f>
        <v>3014.2216911800001</v>
      </c>
      <c r="T48" s="36">
        <f>SUMIFS(СВЦЭМ!$D$33:$D$776,СВЦЭМ!$A$33:$A$776,$A48,СВЦЭМ!$B$33:$B$776,T$47)+'СЕТ СН'!$G$11+СВЦЭМ!$D$10+'СЕТ СН'!$G$5-'СЕТ СН'!$G$21</f>
        <v>2965.2470786000003</v>
      </c>
      <c r="U48" s="36">
        <f>SUMIFS(СВЦЭМ!$D$33:$D$776,СВЦЭМ!$A$33:$A$776,$A48,СВЦЭМ!$B$33:$B$776,U$47)+'СЕТ СН'!$G$11+СВЦЭМ!$D$10+'СЕТ СН'!$G$5-'СЕТ СН'!$G$21</f>
        <v>2961.08890819</v>
      </c>
      <c r="V48" s="36">
        <f>SUMIFS(СВЦЭМ!$D$33:$D$776,СВЦЭМ!$A$33:$A$776,$A48,СВЦЭМ!$B$33:$B$776,V$47)+'СЕТ СН'!$G$11+СВЦЭМ!$D$10+'СЕТ СН'!$G$5-'СЕТ СН'!$G$21</f>
        <v>2983.2630542900001</v>
      </c>
      <c r="W48" s="36">
        <f>SUMIFS(СВЦЭМ!$D$33:$D$776,СВЦЭМ!$A$33:$A$776,$A48,СВЦЭМ!$B$33:$B$776,W$47)+'СЕТ СН'!$G$11+СВЦЭМ!$D$10+'СЕТ СН'!$G$5-'СЕТ СН'!$G$21</f>
        <v>2983.5960865799998</v>
      </c>
      <c r="X48" s="36">
        <f>SUMIFS(СВЦЭМ!$D$33:$D$776,СВЦЭМ!$A$33:$A$776,$A48,СВЦЭМ!$B$33:$B$776,X$47)+'СЕТ СН'!$G$11+СВЦЭМ!$D$10+'СЕТ СН'!$G$5-'СЕТ СН'!$G$21</f>
        <v>2973.83881531</v>
      </c>
      <c r="Y48" s="36">
        <f>SUMIFS(СВЦЭМ!$D$33:$D$776,СВЦЭМ!$A$33:$A$776,$A48,СВЦЭМ!$B$33:$B$776,Y$47)+'СЕТ СН'!$G$11+СВЦЭМ!$D$10+'СЕТ СН'!$G$5-'СЕТ СН'!$G$21</f>
        <v>2981.4658219100002</v>
      </c>
      <c r="AA48" s="45"/>
    </row>
    <row r="49" spans="1:25" ht="15.5" x14ac:dyDescent="0.3">
      <c r="A49" s="35">
        <f>A48+1</f>
        <v>43832</v>
      </c>
      <c r="B49" s="36">
        <f>SUMIFS(СВЦЭМ!$D$33:$D$776,СВЦЭМ!$A$33:$A$776,$A49,СВЦЭМ!$B$33:$B$776,B$47)+'СЕТ СН'!$G$11+СВЦЭМ!$D$10+'СЕТ СН'!$G$5-'СЕТ СН'!$G$21</f>
        <v>3043.4132653500001</v>
      </c>
      <c r="C49" s="36">
        <f>SUMIFS(СВЦЭМ!$D$33:$D$776,СВЦЭМ!$A$33:$A$776,$A49,СВЦЭМ!$B$33:$B$776,C$47)+'СЕТ СН'!$G$11+СВЦЭМ!$D$10+'СЕТ СН'!$G$5-'СЕТ СН'!$G$21</f>
        <v>3041.7591200699999</v>
      </c>
      <c r="D49" s="36">
        <f>SUMIFS(СВЦЭМ!$D$33:$D$776,СВЦЭМ!$A$33:$A$776,$A49,СВЦЭМ!$B$33:$B$776,D$47)+'СЕТ СН'!$G$11+СВЦЭМ!$D$10+'СЕТ СН'!$G$5-'СЕТ СН'!$G$21</f>
        <v>3056.3118347</v>
      </c>
      <c r="E49" s="36">
        <f>SUMIFS(СВЦЭМ!$D$33:$D$776,СВЦЭМ!$A$33:$A$776,$A49,СВЦЭМ!$B$33:$B$776,E$47)+'СЕТ СН'!$G$11+СВЦЭМ!$D$10+'СЕТ СН'!$G$5-'СЕТ СН'!$G$21</f>
        <v>3082.0669460300001</v>
      </c>
      <c r="F49" s="36">
        <f>SUMIFS(СВЦЭМ!$D$33:$D$776,СВЦЭМ!$A$33:$A$776,$A49,СВЦЭМ!$B$33:$B$776,F$47)+'СЕТ СН'!$G$11+СВЦЭМ!$D$10+'СЕТ СН'!$G$5-'СЕТ СН'!$G$21</f>
        <v>3084.94889891</v>
      </c>
      <c r="G49" s="36">
        <f>SUMIFS(СВЦЭМ!$D$33:$D$776,СВЦЭМ!$A$33:$A$776,$A49,СВЦЭМ!$B$33:$B$776,G$47)+'СЕТ СН'!$G$11+СВЦЭМ!$D$10+'СЕТ СН'!$G$5-'СЕТ СН'!$G$21</f>
        <v>3083.8432754800001</v>
      </c>
      <c r="H49" s="36">
        <f>SUMIFS(СВЦЭМ!$D$33:$D$776,СВЦЭМ!$A$33:$A$776,$A49,СВЦЭМ!$B$33:$B$776,H$47)+'СЕТ СН'!$G$11+СВЦЭМ!$D$10+'СЕТ СН'!$G$5-'СЕТ СН'!$G$21</f>
        <v>3077.7327754799999</v>
      </c>
      <c r="I49" s="36">
        <f>SUMIFS(СВЦЭМ!$D$33:$D$776,СВЦЭМ!$A$33:$A$776,$A49,СВЦЭМ!$B$33:$B$776,I$47)+'СЕТ СН'!$G$11+СВЦЭМ!$D$10+'СЕТ СН'!$G$5-'СЕТ СН'!$G$21</f>
        <v>3067.7543024900001</v>
      </c>
      <c r="J49" s="36">
        <f>SUMIFS(СВЦЭМ!$D$33:$D$776,СВЦЭМ!$A$33:$A$776,$A49,СВЦЭМ!$B$33:$B$776,J$47)+'СЕТ СН'!$G$11+СВЦЭМ!$D$10+'СЕТ СН'!$G$5-'СЕТ СН'!$G$21</f>
        <v>3050.1141655599999</v>
      </c>
      <c r="K49" s="36">
        <f>SUMIFS(СВЦЭМ!$D$33:$D$776,СВЦЭМ!$A$33:$A$776,$A49,СВЦЭМ!$B$33:$B$776,K$47)+'СЕТ СН'!$G$11+СВЦЭМ!$D$10+'СЕТ СН'!$G$5-'СЕТ СН'!$G$21</f>
        <v>3032.44919686</v>
      </c>
      <c r="L49" s="36">
        <f>SUMIFS(СВЦЭМ!$D$33:$D$776,СВЦЭМ!$A$33:$A$776,$A49,СВЦЭМ!$B$33:$B$776,L$47)+'СЕТ СН'!$G$11+СВЦЭМ!$D$10+'СЕТ СН'!$G$5-'СЕТ СН'!$G$21</f>
        <v>3021.2409180100003</v>
      </c>
      <c r="M49" s="36">
        <f>SUMIFS(СВЦЭМ!$D$33:$D$776,СВЦЭМ!$A$33:$A$776,$A49,СВЦЭМ!$B$33:$B$776,M$47)+'СЕТ СН'!$G$11+СВЦЭМ!$D$10+'СЕТ СН'!$G$5-'СЕТ СН'!$G$21</f>
        <v>3011.4722055299999</v>
      </c>
      <c r="N49" s="36">
        <f>SUMIFS(СВЦЭМ!$D$33:$D$776,СВЦЭМ!$A$33:$A$776,$A49,СВЦЭМ!$B$33:$B$776,N$47)+'СЕТ СН'!$G$11+СВЦЭМ!$D$10+'СЕТ СН'!$G$5-'СЕТ СН'!$G$21</f>
        <v>3025.8442039400002</v>
      </c>
      <c r="O49" s="36">
        <f>SUMIFS(СВЦЭМ!$D$33:$D$776,СВЦЭМ!$A$33:$A$776,$A49,СВЦЭМ!$B$33:$B$776,O$47)+'СЕТ СН'!$G$11+СВЦЭМ!$D$10+'СЕТ СН'!$G$5-'СЕТ СН'!$G$21</f>
        <v>3039.6089494600001</v>
      </c>
      <c r="P49" s="36">
        <f>SUMIFS(СВЦЭМ!$D$33:$D$776,СВЦЭМ!$A$33:$A$776,$A49,СВЦЭМ!$B$33:$B$776,P$47)+'СЕТ СН'!$G$11+СВЦЭМ!$D$10+'СЕТ СН'!$G$5-'СЕТ СН'!$G$21</f>
        <v>3045.1096141600001</v>
      </c>
      <c r="Q49" s="36">
        <f>SUMIFS(СВЦЭМ!$D$33:$D$776,СВЦЭМ!$A$33:$A$776,$A49,СВЦЭМ!$B$33:$B$776,Q$47)+'СЕТ СН'!$G$11+СВЦЭМ!$D$10+'СЕТ СН'!$G$5-'СЕТ СН'!$G$21</f>
        <v>3055.9759099000003</v>
      </c>
      <c r="R49" s="36">
        <f>SUMIFS(СВЦЭМ!$D$33:$D$776,СВЦЭМ!$A$33:$A$776,$A49,СВЦЭМ!$B$33:$B$776,R$47)+'СЕТ СН'!$G$11+СВЦЭМ!$D$10+'СЕТ СН'!$G$5-'СЕТ СН'!$G$21</f>
        <v>3051.2810075300004</v>
      </c>
      <c r="S49" s="36">
        <f>SUMIFS(СВЦЭМ!$D$33:$D$776,СВЦЭМ!$A$33:$A$776,$A49,СВЦЭМ!$B$33:$B$776,S$47)+'СЕТ СН'!$G$11+СВЦЭМ!$D$10+'СЕТ СН'!$G$5-'СЕТ СН'!$G$21</f>
        <v>3028.9317792100001</v>
      </c>
      <c r="T49" s="36">
        <f>SUMIFS(СВЦЭМ!$D$33:$D$776,СВЦЭМ!$A$33:$A$776,$A49,СВЦЭМ!$B$33:$B$776,T$47)+'СЕТ СН'!$G$11+СВЦЭМ!$D$10+'СЕТ СН'!$G$5-'СЕТ СН'!$G$21</f>
        <v>2994.1428180600001</v>
      </c>
      <c r="U49" s="36">
        <f>SUMIFS(СВЦЭМ!$D$33:$D$776,СВЦЭМ!$A$33:$A$776,$A49,СВЦЭМ!$B$33:$B$776,U$47)+'СЕТ СН'!$G$11+СВЦЭМ!$D$10+'СЕТ СН'!$G$5-'СЕТ СН'!$G$21</f>
        <v>2992.5183632400003</v>
      </c>
      <c r="V49" s="36">
        <f>SUMIFS(СВЦЭМ!$D$33:$D$776,СВЦЭМ!$A$33:$A$776,$A49,СВЦЭМ!$B$33:$B$776,V$47)+'СЕТ СН'!$G$11+СВЦЭМ!$D$10+'СЕТ СН'!$G$5-'СЕТ СН'!$G$21</f>
        <v>3020.6062143500003</v>
      </c>
      <c r="W49" s="36">
        <f>SUMIFS(СВЦЭМ!$D$33:$D$776,СВЦЭМ!$A$33:$A$776,$A49,СВЦЭМ!$B$33:$B$776,W$47)+'СЕТ СН'!$G$11+СВЦЭМ!$D$10+'СЕТ СН'!$G$5-'СЕТ СН'!$G$21</f>
        <v>3031.5146632800001</v>
      </c>
      <c r="X49" s="36">
        <f>SUMIFS(СВЦЭМ!$D$33:$D$776,СВЦЭМ!$A$33:$A$776,$A49,СВЦЭМ!$B$33:$B$776,X$47)+'СЕТ СН'!$G$11+СВЦЭМ!$D$10+'СЕТ СН'!$G$5-'СЕТ СН'!$G$21</f>
        <v>3030.1330158800001</v>
      </c>
      <c r="Y49" s="36">
        <f>SUMIFS(СВЦЭМ!$D$33:$D$776,СВЦЭМ!$A$33:$A$776,$A49,СВЦЭМ!$B$33:$B$776,Y$47)+'СЕТ СН'!$G$11+СВЦЭМ!$D$10+'СЕТ СН'!$G$5-'СЕТ СН'!$G$21</f>
        <v>3036.78286931</v>
      </c>
    </row>
    <row r="50" spans="1:25" ht="15.5" x14ac:dyDescent="0.3">
      <c r="A50" s="35">
        <f t="shared" ref="A50:A78" si="1">A49+1</f>
        <v>43833</v>
      </c>
      <c r="B50" s="36">
        <f>SUMIFS(СВЦЭМ!$D$33:$D$776,СВЦЭМ!$A$33:$A$776,$A50,СВЦЭМ!$B$33:$B$776,B$47)+'СЕТ СН'!$G$11+СВЦЭМ!$D$10+'СЕТ СН'!$G$5-'СЕТ СН'!$G$21</f>
        <v>3061.28241931</v>
      </c>
      <c r="C50" s="36">
        <f>SUMIFS(СВЦЭМ!$D$33:$D$776,СВЦЭМ!$A$33:$A$776,$A50,СВЦЭМ!$B$33:$B$776,C$47)+'СЕТ СН'!$G$11+СВЦЭМ!$D$10+'СЕТ СН'!$G$5-'СЕТ СН'!$G$21</f>
        <v>3054.88749095</v>
      </c>
      <c r="D50" s="36">
        <f>SUMIFS(СВЦЭМ!$D$33:$D$776,СВЦЭМ!$A$33:$A$776,$A50,СВЦЭМ!$B$33:$B$776,D$47)+'СЕТ СН'!$G$11+СВЦЭМ!$D$10+'СЕТ СН'!$G$5-'СЕТ СН'!$G$21</f>
        <v>3069.2601904200001</v>
      </c>
      <c r="E50" s="36">
        <f>SUMIFS(СВЦЭМ!$D$33:$D$776,СВЦЭМ!$A$33:$A$776,$A50,СВЦЭМ!$B$33:$B$776,E$47)+'СЕТ СН'!$G$11+СВЦЭМ!$D$10+'СЕТ СН'!$G$5-'СЕТ СН'!$G$21</f>
        <v>3096.31749317</v>
      </c>
      <c r="F50" s="36">
        <f>SUMIFS(СВЦЭМ!$D$33:$D$776,СВЦЭМ!$A$33:$A$776,$A50,СВЦЭМ!$B$33:$B$776,F$47)+'СЕТ СН'!$G$11+СВЦЭМ!$D$10+'СЕТ СН'!$G$5-'СЕТ СН'!$G$21</f>
        <v>3100.28736867</v>
      </c>
      <c r="G50" s="36">
        <f>SUMIFS(СВЦЭМ!$D$33:$D$776,СВЦЭМ!$A$33:$A$776,$A50,СВЦЭМ!$B$33:$B$776,G$47)+'СЕТ СН'!$G$11+СВЦЭМ!$D$10+'СЕТ СН'!$G$5-'СЕТ СН'!$G$21</f>
        <v>3098.7552035399999</v>
      </c>
      <c r="H50" s="36">
        <f>SUMIFS(СВЦЭМ!$D$33:$D$776,СВЦЭМ!$A$33:$A$776,$A50,СВЦЭМ!$B$33:$B$776,H$47)+'СЕТ СН'!$G$11+СВЦЭМ!$D$10+'СЕТ СН'!$G$5-'СЕТ СН'!$G$21</f>
        <v>3089.4501069600001</v>
      </c>
      <c r="I50" s="36">
        <f>SUMIFS(СВЦЭМ!$D$33:$D$776,СВЦЭМ!$A$33:$A$776,$A50,СВЦЭМ!$B$33:$B$776,I$47)+'СЕТ СН'!$G$11+СВЦЭМ!$D$10+'СЕТ СН'!$G$5-'СЕТ СН'!$G$21</f>
        <v>3080.0581271700003</v>
      </c>
      <c r="J50" s="36">
        <f>SUMIFS(СВЦЭМ!$D$33:$D$776,СВЦЭМ!$A$33:$A$776,$A50,СВЦЭМ!$B$33:$B$776,J$47)+'СЕТ СН'!$G$11+СВЦЭМ!$D$10+'СЕТ СН'!$G$5-'СЕТ СН'!$G$21</f>
        <v>3057.1623966500001</v>
      </c>
      <c r="K50" s="36">
        <f>SUMIFS(СВЦЭМ!$D$33:$D$776,СВЦЭМ!$A$33:$A$776,$A50,СВЦЭМ!$B$33:$B$776,K$47)+'СЕТ СН'!$G$11+СВЦЭМ!$D$10+'СЕТ СН'!$G$5-'СЕТ СН'!$G$21</f>
        <v>3035.9776124800001</v>
      </c>
      <c r="L50" s="36">
        <f>SUMIFS(СВЦЭМ!$D$33:$D$776,СВЦЭМ!$A$33:$A$776,$A50,СВЦЭМ!$B$33:$B$776,L$47)+'СЕТ СН'!$G$11+СВЦЭМ!$D$10+'СЕТ СН'!$G$5-'СЕТ СН'!$G$21</f>
        <v>3022.0526263299998</v>
      </c>
      <c r="M50" s="36">
        <f>SUMIFS(СВЦЭМ!$D$33:$D$776,СВЦЭМ!$A$33:$A$776,$A50,СВЦЭМ!$B$33:$B$776,M$47)+'СЕТ СН'!$G$11+СВЦЭМ!$D$10+'СЕТ СН'!$G$5-'СЕТ СН'!$G$21</f>
        <v>3021.9946722300001</v>
      </c>
      <c r="N50" s="36">
        <f>SUMIFS(СВЦЭМ!$D$33:$D$776,СВЦЭМ!$A$33:$A$776,$A50,СВЦЭМ!$B$33:$B$776,N$47)+'СЕТ СН'!$G$11+СВЦЭМ!$D$10+'СЕТ СН'!$G$5-'СЕТ СН'!$G$21</f>
        <v>3028.89427424</v>
      </c>
      <c r="O50" s="36">
        <f>SUMIFS(СВЦЭМ!$D$33:$D$776,СВЦЭМ!$A$33:$A$776,$A50,СВЦЭМ!$B$33:$B$776,O$47)+'СЕТ СН'!$G$11+СВЦЭМ!$D$10+'СЕТ СН'!$G$5-'СЕТ СН'!$G$21</f>
        <v>3038.0845561599999</v>
      </c>
      <c r="P50" s="36">
        <f>SUMIFS(СВЦЭМ!$D$33:$D$776,СВЦЭМ!$A$33:$A$776,$A50,СВЦЭМ!$B$33:$B$776,P$47)+'СЕТ СН'!$G$11+СВЦЭМ!$D$10+'СЕТ СН'!$G$5-'СЕТ СН'!$G$21</f>
        <v>3049.4826644200002</v>
      </c>
      <c r="Q50" s="36">
        <f>SUMIFS(СВЦЭМ!$D$33:$D$776,СВЦЭМ!$A$33:$A$776,$A50,СВЦЭМ!$B$33:$B$776,Q$47)+'СЕТ СН'!$G$11+СВЦЭМ!$D$10+'СЕТ СН'!$G$5-'СЕТ СН'!$G$21</f>
        <v>3059.5346405099999</v>
      </c>
      <c r="R50" s="36">
        <f>SUMIFS(СВЦЭМ!$D$33:$D$776,СВЦЭМ!$A$33:$A$776,$A50,СВЦЭМ!$B$33:$B$776,R$47)+'СЕТ СН'!$G$11+СВЦЭМ!$D$10+'СЕТ СН'!$G$5-'СЕТ СН'!$G$21</f>
        <v>3052.3369697400003</v>
      </c>
      <c r="S50" s="36">
        <f>SUMIFS(СВЦЭМ!$D$33:$D$776,СВЦЭМ!$A$33:$A$776,$A50,СВЦЭМ!$B$33:$B$776,S$47)+'СЕТ СН'!$G$11+СВЦЭМ!$D$10+'СЕТ СН'!$G$5-'СЕТ СН'!$G$21</f>
        <v>3031.2275131699998</v>
      </c>
      <c r="T50" s="36">
        <f>SUMIFS(СВЦЭМ!$D$33:$D$776,СВЦЭМ!$A$33:$A$776,$A50,СВЦЭМ!$B$33:$B$776,T$47)+'СЕТ СН'!$G$11+СВЦЭМ!$D$10+'СЕТ СН'!$G$5-'СЕТ СН'!$G$21</f>
        <v>2999.5612227800002</v>
      </c>
      <c r="U50" s="36">
        <f>SUMIFS(СВЦЭМ!$D$33:$D$776,СВЦЭМ!$A$33:$A$776,$A50,СВЦЭМ!$B$33:$B$776,U$47)+'СЕТ СН'!$G$11+СВЦЭМ!$D$10+'СЕТ СН'!$G$5-'СЕТ СН'!$G$21</f>
        <v>2997.4282612500001</v>
      </c>
      <c r="V50" s="36">
        <f>SUMIFS(СВЦЭМ!$D$33:$D$776,СВЦЭМ!$A$33:$A$776,$A50,СВЦЭМ!$B$33:$B$776,V$47)+'СЕТ СН'!$G$11+СВЦЭМ!$D$10+'СЕТ СН'!$G$5-'СЕТ СН'!$G$21</f>
        <v>3025.9776048100002</v>
      </c>
      <c r="W50" s="36">
        <f>SUMIFS(СВЦЭМ!$D$33:$D$776,СВЦЭМ!$A$33:$A$776,$A50,СВЦЭМ!$B$33:$B$776,W$47)+'СЕТ СН'!$G$11+СВЦЭМ!$D$10+'СЕТ СН'!$G$5-'СЕТ СН'!$G$21</f>
        <v>3036.3149641999998</v>
      </c>
      <c r="X50" s="36">
        <f>SUMIFS(СВЦЭМ!$D$33:$D$776,СВЦЭМ!$A$33:$A$776,$A50,СВЦЭМ!$B$33:$B$776,X$47)+'СЕТ СН'!$G$11+СВЦЭМ!$D$10+'СЕТ СН'!$G$5-'СЕТ СН'!$G$21</f>
        <v>3049.81821816</v>
      </c>
      <c r="Y50" s="36">
        <f>SUMIFS(СВЦЭМ!$D$33:$D$776,СВЦЭМ!$A$33:$A$776,$A50,СВЦЭМ!$B$33:$B$776,Y$47)+'СЕТ СН'!$G$11+СВЦЭМ!$D$10+'СЕТ СН'!$G$5-'СЕТ СН'!$G$21</f>
        <v>3057.77524468</v>
      </c>
    </row>
    <row r="51" spans="1:25" ht="15.5" x14ac:dyDescent="0.3">
      <c r="A51" s="35">
        <f t="shared" si="1"/>
        <v>43834</v>
      </c>
      <c r="B51" s="36">
        <f>SUMIFS(СВЦЭМ!$D$33:$D$776,СВЦЭМ!$A$33:$A$776,$A51,СВЦЭМ!$B$33:$B$776,B$47)+'СЕТ СН'!$G$11+СВЦЭМ!$D$10+'СЕТ СН'!$G$5-'СЕТ СН'!$G$21</f>
        <v>3063.2322659599999</v>
      </c>
      <c r="C51" s="36">
        <f>SUMIFS(СВЦЭМ!$D$33:$D$776,СВЦЭМ!$A$33:$A$776,$A51,СВЦЭМ!$B$33:$B$776,C$47)+'СЕТ СН'!$G$11+СВЦЭМ!$D$10+'СЕТ СН'!$G$5-'СЕТ СН'!$G$21</f>
        <v>3069.6181266000003</v>
      </c>
      <c r="D51" s="36">
        <f>SUMIFS(СВЦЭМ!$D$33:$D$776,СВЦЭМ!$A$33:$A$776,$A51,СВЦЭМ!$B$33:$B$776,D$47)+'СЕТ СН'!$G$11+СВЦЭМ!$D$10+'СЕТ СН'!$G$5-'СЕТ СН'!$G$21</f>
        <v>3080.8899041300001</v>
      </c>
      <c r="E51" s="36">
        <f>SUMIFS(СВЦЭМ!$D$33:$D$776,СВЦЭМ!$A$33:$A$776,$A51,СВЦЭМ!$B$33:$B$776,E$47)+'СЕТ СН'!$G$11+СВЦЭМ!$D$10+'СЕТ СН'!$G$5-'СЕТ СН'!$G$21</f>
        <v>3085.8475764899999</v>
      </c>
      <c r="F51" s="36">
        <f>SUMIFS(СВЦЭМ!$D$33:$D$776,СВЦЭМ!$A$33:$A$776,$A51,СВЦЭМ!$B$33:$B$776,F$47)+'СЕТ СН'!$G$11+СВЦЭМ!$D$10+'СЕТ СН'!$G$5-'СЕТ СН'!$G$21</f>
        <v>3089.5122719400001</v>
      </c>
      <c r="G51" s="36">
        <f>SUMIFS(СВЦЭМ!$D$33:$D$776,СВЦЭМ!$A$33:$A$776,$A51,СВЦЭМ!$B$33:$B$776,G$47)+'СЕТ СН'!$G$11+СВЦЭМ!$D$10+'СЕТ СН'!$G$5-'СЕТ СН'!$G$21</f>
        <v>3087.1150865600002</v>
      </c>
      <c r="H51" s="36">
        <f>SUMIFS(СВЦЭМ!$D$33:$D$776,СВЦЭМ!$A$33:$A$776,$A51,СВЦЭМ!$B$33:$B$776,H$47)+'СЕТ СН'!$G$11+СВЦЭМ!$D$10+'СЕТ СН'!$G$5-'СЕТ СН'!$G$21</f>
        <v>3090.6066936100001</v>
      </c>
      <c r="I51" s="36">
        <f>SUMIFS(СВЦЭМ!$D$33:$D$776,СВЦЭМ!$A$33:$A$776,$A51,СВЦЭМ!$B$33:$B$776,I$47)+'СЕТ СН'!$G$11+СВЦЭМ!$D$10+'СЕТ СН'!$G$5-'СЕТ СН'!$G$21</f>
        <v>3080.4066449400002</v>
      </c>
      <c r="J51" s="36">
        <f>SUMIFS(СВЦЭМ!$D$33:$D$776,СВЦЭМ!$A$33:$A$776,$A51,СВЦЭМ!$B$33:$B$776,J$47)+'СЕТ СН'!$G$11+СВЦЭМ!$D$10+'СЕТ СН'!$G$5-'СЕТ СН'!$G$21</f>
        <v>3059.9766243700001</v>
      </c>
      <c r="K51" s="36">
        <f>SUMIFS(СВЦЭМ!$D$33:$D$776,СВЦЭМ!$A$33:$A$776,$A51,СВЦЭМ!$B$33:$B$776,K$47)+'СЕТ СН'!$G$11+СВЦЭМ!$D$10+'СЕТ СН'!$G$5-'СЕТ СН'!$G$21</f>
        <v>3030.6595280900001</v>
      </c>
      <c r="L51" s="36">
        <f>SUMIFS(СВЦЭМ!$D$33:$D$776,СВЦЭМ!$A$33:$A$776,$A51,СВЦЭМ!$B$33:$B$776,L$47)+'СЕТ СН'!$G$11+СВЦЭМ!$D$10+'СЕТ СН'!$G$5-'СЕТ СН'!$G$21</f>
        <v>3018.7821193999998</v>
      </c>
      <c r="M51" s="36">
        <f>SUMIFS(СВЦЭМ!$D$33:$D$776,СВЦЭМ!$A$33:$A$776,$A51,СВЦЭМ!$B$33:$B$776,M$47)+'СЕТ СН'!$G$11+СВЦЭМ!$D$10+'СЕТ СН'!$G$5-'СЕТ СН'!$G$21</f>
        <v>3022.93766938</v>
      </c>
      <c r="N51" s="36">
        <f>SUMIFS(СВЦЭМ!$D$33:$D$776,СВЦЭМ!$A$33:$A$776,$A51,СВЦЭМ!$B$33:$B$776,N$47)+'СЕТ СН'!$G$11+СВЦЭМ!$D$10+'СЕТ СН'!$G$5-'СЕТ СН'!$G$21</f>
        <v>3025.9802936699998</v>
      </c>
      <c r="O51" s="36">
        <f>SUMIFS(СВЦЭМ!$D$33:$D$776,СВЦЭМ!$A$33:$A$776,$A51,СВЦЭМ!$B$33:$B$776,O$47)+'СЕТ СН'!$G$11+СВЦЭМ!$D$10+'СЕТ СН'!$G$5-'СЕТ СН'!$G$21</f>
        <v>3031.36794405</v>
      </c>
      <c r="P51" s="36">
        <f>SUMIFS(СВЦЭМ!$D$33:$D$776,СВЦЭМ!$A$33:$A$776,$A51,СВЦЭМ!$B$33:$B$776,P$47)+'СЕТ СН'!$G$11+СВЦЭМ!$D$10+'СЕТ СН'!$G$5-'СЕТ СН'!$G$21</f>
        <v>3038.3335727200001</v>
      </c>
      <c r="Q51" s="36">
        <f>SUMIFS(СВЦЭМ!$D$33:$D$776,СВЦЭМ!$A$33:$A$776,$A51,СВЦЭМ!$B$33:$B$776,Q$47)+'СЕТ СН'!$G$11+СВЦЭМ!$D$10+'СЕТ СН'!$G$5-'СЕТ СН'!$G$21</f>
        <v>3050.49484325</v>
      </c>
      <c r="R51" s="36">
        <f>SUMIFS(СВЦЭМ!$D$33:$D$776,СВЦЭМ!$A$33:$A$776,$A51,СВЦЭМ!$B$33:$B$776,R$47)+'СЕТ СН'!$G$11+СВЦЭМ!$D$10+'СЕТ СН'!$G$5-'СЕТ СН'!$G$21</f>
        <v>3057.9115555500002</v>
      </c>
      <c r="S51" s="36">
        <f>SUMIFS(СВЦЭМ!$D$33:$D$776,СВЦЭМ!$A$33:$A$776,$A51,СВЦЭМ!$B$33:$B$776,S$47)+'СЕТ СН'!$G$11+СВЦЭМ!$D$10+'СЕТ СН'!$G$5-'СЕТ СН'!$G$21</f>
        <v>3044.9154561300002</v>
      </c>
      <c r="T51" s="36">
        <f>SUMIFS(СВЦЭМ!$D$33:$D$776,СВЦЭМ!$A$33:$A$776,$A51,СВЦЭМ!$B$33:$B$776,T$47)+'СЕТ СН'!$G$11+СВЦЭМ!$D$10+'СЕТ СН'!$G$5-'СЕТ СН'!$G$21</f>
        <v>3001.5760423500001</v>
      </c>
      <c r="U51" s="36">
        <f>SUMIFS(СВЦЭМ!$D$33:$D$776,СВЦЭМ!$A$33:$A$776,$A51,СВЦЭМ!$B$33:$B$776,U$47)+'СЕТ СН'!$G$11+СВЦЭМ!$D$10+'СЕТ СН'!$G$5-'СЕТ СН'!$G$21</f>
        <v>3002.00553274</v>
      </c>
      <c r="V51" s="36">
        <f>SUMIFS(СВЦЭМ!$D$33:$D$776,СВЦЭМ!$A$33:$A$776,$A51,СВЦЭМ!$B$33:$B$776,V$47)+'СЕТ СН'!$G$11+СВЦЭМ!$D$10+'СЕТ СН'!$G$5-'СЕТ СН'!$G$21</f>
        <v>3028.8330245300003</v>
      </c>
      <c r="W51" s="36">
        <f>SUMIFS(СВЦЭМ!$D$33:$D$776,СВЦЭМ!$A$33:$A$776,$A51,СВЦЭМ!$B$33:$B$776,W$47)+'СЕТ СН'!$G$11+СВЦЭМ!$D$10+'СЕТ СН'!$G$5-'СЕТ СН'!$G$21</f>
        <v>3035.4370371</v>
      </c>
      <c r="X51" s="36">
        <f>SUMIFS(СВЦЭМ!$D$33:$D$776,СВЦЭМ!$A$33:$A$776,$A51,СВЦЭМ!$B$33:$B$776,X$47)+'СЕТ СН'!$G$11+СВЦЭМ!$D$10+'СЕТ СН'!$G$5-'СЕТ СН'!$G$21</f>
        <v>3044.1854684</v>
      </c>
      <c r="Y51" s="36">
        <f>SUMIFS(СВЦЭМ!$D$33:$D$776,СВЦЭМ!$A$33:$A$776,$A51,СВЦЭМ!$B$33:$B$776,Y$47)+'СЕТ СН'!$G$11+СВЦЭМ!$D$10+'СЕТ СН'!$G$5-'СЕТ СН'!$G$21</f>
        <v>3050.82100416</v>
      </c>
    </row>
    <row r="52" spans="1:25" ht="15.5" x14ac:dyDescent="0.3">
      <c r="A52" s="35">
        <f t="shared" si="1"/>
        <v>43835</v>
      </c>
      <c r="B52" s="36">
        <f>SUMIFS(СВЦЭМ!$D$33:$D$776,СВЦЭМ!$A$33:$A$776,$A52,СВЦЭМ!$B$33:$B$776,B$47)+'СЕТ СН'!$G$11+СВЦЭМ!$D$10+'СЕТ СН'!$G$5-'СЕТ СН'!$G$21</f>
        <v>3032.0286537500001</v>
      </c>
      <c r="C52" s="36">
        <f>SUMIFS(СВЦЭМ!$D$33:$D$776,СВЦЭМ!$A$33:$A$776,$A52,СВЦЭМ!$B$33:$B$776,C$47)+'СЕТ СН'!$G$11+СВЦЭМ!$D$10+'СЕТ СН'!$G$5-'СЕТ СН'!$G$21</f>
        <v>3040.8226850300002</v>
      </c>
      <c r="D52" s="36">
        <f>SUMIFS(СВЦЭМ!$D$33:$D$776,СВЦЭМ!$A$33:$A$776,$A52,СВЦЭМ!$B$33:$B$776,D$47)+'СЕТ СН'!$G$11+СВЦЭМ!$D$10+'СЕТ СН'!$G$5-'СЕТ СН'!$G$21</f>
        <v>3060.0297201200001</v>
      </c>
      <c r="E52" s="36">
        <f>SUMIFS(СВЦЭМ!$D$33:$D$776,СВЦЭМ!$A$33:$A$776,$A52,СВЦЭМ!$B$33:$B$776,E$47)+'СЕТ СН'!$G$11+СВЦЭМ!$D$10+'СЕТ СН'!$G$5-'СЕТ СН'!$G$21</f>
        <v>3095.2451220299999</v>
      </c>
      <c r="F52" s="36">
        <f>SUMIFS(СВЦЭМ!$D$33:$D$776,СВЦЭМ!$A$33:$A$776,$A52,СВЦЭМ!$B$33:$B$776,F$47)+'СЕТ СН'!$G$11+СВЦЭМ!$D$10+'СЕТ СН'!$G$5-'СЕТ СН'!$G$21</f>
        <v>3103.32560638</v>
      </c>
      <c r="G52" s="36">
        <f>SUMIFS(СВЦЭМ!$D$33:$D$776,СВЦЭМ!$A$33:$A$776,$A52,СВЦЭМ!$B$33:$B$776,G$47)+'СЕТ СН'!$G$11+СВЦЭМ!$D$10+'СЕТ СН'!$G$5-'СЕТ СН'!$G$21</f>
        <v>3081.0554397300002</v>
      </c>
      <c r="H52" s="36">
        <f>SUMIFS(СВЦЭМ!$D$33:$D$776,СВЦЭМ!$A$33:$A$776,$A52,СВЦЭМ!$B$33:$B$776,H$47)+'СЕТ СН'!$G$11+СВЦЭМ!$D$10+'СЕТ СН'!$G$5-'СЕТ СН'!$G$21</f>
        <v>3070.7038213200003</v>
      </c>
      <c r="I52" s="36">
        <f>SUMIFS(СВЦЭМ!$D$33:$D$776,СВЦЭМ!$A$33:$A$776,$A52,СВЦЭМ!$B$33:$B$776,I$47)+'СЕТ СН'!$G$11+СВЦЭМ!$D$10+'СЕТ СН'!$G$5-'СЕТ СН'!$G$21</f>
        <v>3053.6030856400002</v>
      </c>
      <c r="J52" s="36">
        <f>SUMIFS(СВЦЭМ!$D$33:$D$776,СВЦЭМ!$A$33:$A$776,$A52,СВЦЭМ!$B$33:$B$776,J$47)+'СЕТ СН'!$G$11+СВЦЭМ!$D$10+'СЕТ СН'!$G$5-'СЕТ СН'!$G$21</f>
        <v>3039.7956878499999</v>
      </c>
      <c r="K52" s="36">
        <f>SUMIFS(СВЦЭМ!$D$33:$D$776,СВЦЭМ!$A$33:$A$776,$A52,СВЦЭМ!$B$33:$B$776,K$47)+'СЕТ СН'!$G$11+СВЦЭМ!$D$10+'СЕТ СН'!$G$5-'СЕТ СН'!$G$21</f>
        <v>3012.42875172</v>
      </c>
      <c r="L52" s="36">
        <f>SUMIFS(СВЦЭМ!$D$33:$D$776,СВЦЭМ!$A$33:$A$776,$A52,СВЦЭМ!$B$33:$B$776,L$47)+'СЕТ СН'!$G$11+СВЦЭМ!$D$10+'СЕТ СН'!$G$5-'СЕТ СН'!$G$21</f>
        <v>2988.5222749</v>
      </c>
      <c r="M52" s="36">
        <f>SUMIFS(СВЦЭМ!$D$33:$D$776,СВЦЭМ!$A$33:$A$776,$A52,СВЦЭМ!$B$33:$B$776,M$47)+'СЕТ СН'!$G$11+СВЦЭМ!$D$10+'СЕТ СН'!$G$5-'СЕТ СН'!$G$21</f>
        <v>2987.0489981700002</v>
      </c>
      <c r="N52" s="36">
        <f>SUMIFS(СВЦЭМ!$D$33:$D$776,СВЦЭМ!$A$33:$A$776,$A52,СВЦЭМ!$B$33:$B$776,N$47)+'СЕТ СН'!$G$11+СВЦЭМ!$D$10+'СЕТ СН'!$G$5-'СЕТ СН'!$G$21</f>
        <v>2989.4860219699999</v>
      </c>
      <c r="O52" s="36">
        <f>SUMIFS(СВЦЭМ!$D$33:$D$776,СВЦЭМ!$A$33:$A$776,$A52,СВЦЭМ!$B$33:$B$776,O$47)+'СЕТ СН'!$G$11+СВЦЭМ!$D$10+'СЕТ СН'!$G$5-'СЕТ СН'!$G$21</f>
        <v>3004.45716601</v>
      </c>
      <c r="P52" s="36">
        <f>SUMIFS(СВЦЭМ!$D$33:$D$776,СВЦЭМ!$A$33:$A$776,$A52,СВЦЭМ!$B$33:$B$776,P$47)+'СЕТ СН'!$G$11+СВЦЭМ!$D$10+'СЕТ СН'!$G$5-'СЕТ СН'!$G$21</f>
        <v>3018.4809271600002</v>
      </c>
      <c r="Q52" s="36">
        <f>SUMIFS(СВЦЭМ!$D$33:$D$776,СВЦЭМ!$A$33:$A$776,$A52,СВЦЭМ!$B$33:$B$776,Q$47)+'СЕТ СН'!$G$11+СВЦЭМ!$D$10+'СЕТ СН'!$G$5-'СЕТ СН'!$G$21</f>
        <v>3024.2422284200002</v>
      </c>
      <c r="R52" s="36">
        <f>SUMIFS(СВЦЭМ!$D$33:$D$776,СВЦЭМ!$A$33:$A$776,$A52,СВЦЭМ!$B$33:$B$776,R$47)+'СЕТ СН'!$G$11+СВЦЭМ!$D$10+'СЕТ СН'!$G$5-'СЕТ СН'!$G$21</f>
        <v>3020.4308552699999</v>
      </c>
      <c r="S52" s="36">
        <f>SUMIFS(СВЦЭМ!$D$33:$D$776,СВЦЭМ!$A$33:$A$776,$A52,СВЦЭМ!$B$33:$B$776,S$47)+'СЕТ СН'!$G$11+СВЦЭМ!$D$10+'СЕТ СН'!$G$5-'СЕТ СН'!$G$21</f>
        <v>2997.0588928900002</v>
      </c>
      <c r="T52" s="36">
        <f>SUMIFS(СВЦЭМ!$D$33:$D$776,СВЦЭМ!$A$33:$A$776,$A52,СВЦЭМ!$B$33:$B$776,T$47)+'СЕТ СН'!$G$11+СВЦЭМ!$D$10+'СЕТ СН'!$G$5-'СЕТ СН'!$G$21</f>
        <v>2954.7730233400002</v>
      </c>
      <c r="U52" s="36">
        <f>SUMIFS(СВЦЭМ!$D$33:$D$776,СВЦЭМ!$A$33:$A$776,$A52,СВЦЭМ!$B$33:$B$776,U$47)+'СЕТ СН'!$G$11+СВЦЭМ!$D$10+'СЕТ СН'!$G$5-'СЕТ СН'!$G$21</f>
        <v>2959.3701102200002</v>
      </c>
      <c r="V52" s="36">
        <f>SUMIFS(СВЦЭМ!$D$33:$D$776,СВЦЭМ!$A$33:$A$776,$A52,СВЦЭМ!$B$33:$B$776,V$47)+'СЕТ СН'!$G$11+СВЦЭМ!$D$10+'СЕТ СН'!$G$5-'СЕТ СН'!$G$21</f>
        <v>2992.7820874899999</v>
      </c>
      <c r="W52" s="36">
        <f>SUMIFS(СВЦЭМ!$D$33:$D$776,СВЦЭМ!$A$33:$A$776,$A52,СВЦЭМ!$B$33:$B$776,W$47)+'СЕТ СН'!$G$11+СВЦЭМ!$D$10+'СЕТ СН'!$G$5-'СЕТ СН'!$G$21</f>
        <v>3000.1886099200001</v>
      </c>
      <c r="X52" s="36">
        <f>SUMIFS(СВЦЭМ!$D$33:$D$776,СВЦЭМ!$A$33:$A$776,$A52,СВЦЭМ!$B$33:$B$776,X$47)+'СЕТ СН'!$G$11+СВЦЭМ!$D$10+'СЕТ СН'!$G$5-'СЕТ СН'!$G$21</f>
        <v>3009.8971135800002</v>
      </c>
      <c r="Y52" s="36">
        <f>SUMIFS(СВЦЭМ!$D$33:$D$776,СВЦЭМ!$A$33:$A$776,$A52,СВЦЭМ!$B$33:$B$776,Y$47)+'СЕТ СН'!$G$11+СВЦЭМ!$D$10+'СЕТ СН'!$G$5-'СЕТ СН'!$G$21</f>
        <v>3020.4420300299998</v>
      </c>
    </row>
    <row r="53" spans="1:25" ht="15.5" x14ac:dyDescent="0.3">
      <c r="A53" s="35">
        <f t="shared" si="1"/>
        <v>43836</v>
      </c>
      <c r="B53" s="36">
        <f>SUMIFS(СВЦЭМ!$D$33:$D$776,СВЦЭМ!$A$33:$A$776,$A53,СВЦЭМ!$B$33:$B$776,B$47)+'СЕТ СН'!$G$11+СВЦЭМ!$D$10+'СЕТ СН'!$G$5-'СЕТ СН'!$G$21</f>
        <v>3051.7167359300001</v>
      </c>
      <c r="C53" s="36">
        <f>SUMIFS(СВЦЭМ!$D$33:$D$776,СВЦЭМ!$A$33:$A$776,$A53,СВЦЭМ!$B$33:$B$776,C$47)+'СЕТ СН'!$G$11+СВЦЭМ!$D$10+'СЕТ СН'!$G$5-'СЕТ СН'!$G$21</f>
        <v>3040.75308967</v>
      </c>
      <c r="D53" s="36">
        <f>SUMIFS(СВЦЭМ!$D$33:$D$776,СВЦЭМ!$A$33:$A$776,$A53,СВЦЭМ!$B$33:$B$776,D$47)+'СЕТ СН'!$G$11+СВЦЭМ!$D$10+'СЕТ СН'!$G$5-'СЕТ СН'!$G$21</f>
        <v>3057.1761629299999</v>
      </c>
      <c r="E53" s="36">
        <f>SUMIFS(СВЦЭМ!$D$33:$D$776,СВЦЭМ!$A$33:$A$776,$A53,СВЦЭМ!$B$33:$B$776,E$47)+'СЕТ СН'!$G$11+СВЦЭМ!$D$10+'СЕТ СН'!$G$5-'СЕТ СН'!$G$21</f>
        <v>3083.5235467100001</v>
      </c>
      <c r="F53" s="36">
        <f>SUMIFS(СВЦЭМ!$D$33:$D$776,СВЦЭМ!$A$33:$A$776,$A53,СВЦЭМ!$B$33:$B$776,F$47)+'СЕТ СН'!$G$11+СВЦЭМ!$D$10+'СЕТ СН'!$G$5-'СЕТ СН'!$G$21</f>
        <v>3084.9753258199999</v>
      </c>
      <c r="G53" s="36">
        <f>SUMIFS(СВЦЭМ!$D$33:$D$776,СВЦЭМ!$A$33:$A$776,$A53,СВЦЭМ!$B$33:$B$776,G$47)+'СЕТ СН'!$G$11+СВЦЭМ!$D$10+'СЕТ СН'!$G$5-'СЕТ СН'!$G$21</f>
        <v>3082.1713727800002</v>
      </c>
      <c r="H53" s="36">
        <f>SUMIFS(СВЦЭМ!$D$33:$D$776,СВЦЭМ!$A$33:$A$776,$A53,СВЦЭМ!$B$33:$B$776,H$47)+'СЕТ СН'!$G$11+СВЦЭМ!$D$10+'СЕТ СН'!$G$5-'СЕТ СН'!$G$21</f>
        <v>3073.9337726700001</v>
      </c>
      <c r="I53" s="36">
        <f>SUMIFS(СВЦЭМ!$D$33:$D$776,СВЦЭМ!$A$33:$A$776,$A53,СВЦЭМ!$B$33:$B$776,I$47)+'СЕТ СН'!$G$11+СВЦЭМ!$D$10+'СЕТ СН'!$G$5-'СЕТ СН'!$G$21</f>
        <v>3060.24059429</v>
      </c>
      <c r="J53" s="36">
        <f>SUMIFS(СВЦЭМ!$D$33:$D$776,СВЦЭМ!$A$33:$A$776,$A53,СВЦЭМ!$B$33:$B$776,J$47)+'СЕТ СН'!$G$11+СВЦЭМ!$D$10+'СЕТ СН'!$G$5-'СЕТ СН'!$G$21</f>
        <v>3036.1918800900003</v>
      </c>
      <c r="K53" s="36">
        <f>SUMIFS(СВЦЭМ!$D$33:$D$776,СВЦЭМ!$A$33:$A$776,$A53,СВЦЭМ!$B$33:$B$776,K$47)+'СЕТ СН'!$G$11+СВЦЭМ!$D$10+'СЕТ СН'!$G$5-'СЕТ СН'!$G$21</f>
        <v>3015.6345729700001</v>
      </c>
      <c r="L53" s="36">
        <f>SUMIFS(СВЦЭМ!$D$33:$D$776,СВЦЭМ!$A$33:$A$776,$A53,СВЦЭМ!$B$33:$B$776,L$47)+'СЕТ СН'!$G$11+СВЦЭМ!$D$10+'СЕТ СН'!$G$5-'СЕТ СН'!$G$21</f>
        <v>2993.6900130600002</v>
      </c>
      <c r="M53" s="36">
        <f>SUMIFS(СВЦЭМ!$D$33:$D$776,СВЦЭМ!$A$33:$A$776,$A53,СВЦЭМ!$B$33:$B$776,M$47)+'СЕТ СН'!$G$11+СВЦЭМ!$D$10+'СЕТ СН'!$G$5-'СЕТ СН'!$G$21</f>
        <v>2992.0455309600002</v>
      </c>
      <c r="N53" s="36">
        <f>SUMIFS(СВЦЭМ!$D$33:$D$776,СВЦЭМ!$A$33:$A$776,$A53,СВЦЭМ!$B$33:$B$776,N$47)+'СЕТ СН'!$G$11+СВЦЭМ!$D$10+'СЕТ СН'!$G$5-'СЕТ СН'!$G$21</f>
        <v>3007.0224982300001</v>
      </c>
      <c r="O53" s="36">
        <f>SUMIFS(СВЦЭМ!$D$33:$D$776,СВЦЭМ!$A$33:$A$776,$A53,СВЦЭМ!$B$33:$B$776,O$47)+'СЕТ СН'!$G$11+СВЦЭМ!$D$10+'СЕТ СН'!$G$5-'СЕТ СН'!$G$21</f>
        <v>3013.0822641499999</v>
      </c>
      <c r="P53" s="36">
        <f>SUMIFS(СВЦЭМ!$D$33:$D$776,СВЦЭМ!$A$33:$A$776,$A53,СВЦЭМ!$B$33:$B$776,P$47)+'СЕТ СН'!$G$11+СВЦЭМ!$D$10+'СЕТ СН'!$G$5-'СЕТ СН'!$G$21</f>
        <v>3028.1929263000002</v>
      </c>
      <c r="Q53" s="36">
        <f>SUMIFS(СВЦЭМ!$D$33:$D$776,СВЦЭМ!$A$33:$A$776,$A53,СВЦЭМ!$B$33:$B$776,Q$47)+'СЕТ СН'!$G$11+СВЦЭМ!$D$10+'СЕТ СН'!$G$5-'СЕТ СН'!$G$21</f>
        <v>3031.66537367</v>
      </c>
      <c r="R53" s="36">
        <f>SUMIFS(СВЦЭМ!$D$33:$D$776,СВЦЭМ!$A$33:$A$776,$A53,СВЦЭМ!$B$33:$B$776,R$47)+'СЕТ СН'!$G$11+СВЦЭМ!$D$10+'СЕТ СН'!$G$5-'СЕТ СН'!$G$21</f>
        <v>3024.5155415200002</v>
      </c>
      <c r="S53" s="36">
        <f>SUMIFS(СВЦЭМ!$D$33:$D$776,СВЦЭМ!$A$33:$A$776,$A53,СВЦЭМ!$B$33:$B$776,S$47)+'СЕТ СН'!$G$11+СВЦЭМ!$D$10+'СЕТ СН'!$G$5-'СЕТ СН'!$G$21</f>
        <v>3002.9008534200002</v>
      </c>
      <c r="T53" s="36">
        <f>SUMIFS(СВЦЭМ!$D$33:$D$776,СВЦЭМ!$A$33:$A$776,$A53,СВЦЭМ!$B$33:$B$776,T$47)+'СЕТ СН'!$G$11+СВЦЭМ!$D$10+'СЕТ СН'!$G$5-'СЕТ СН'!$G$21</f>
        <v>2958.2563385799999</v>
      </c>
      <c r="U53" s="36">
        <f>SUMIFS(СВЦЭМ!$D$33:$D$776,СВЦЭМ!$A$33:$A$776,$A53,СВЦЭМ!$B$33:$B$776,U$47)+'СЕТ СН'!$G$11+СВЦЭМ!$D$10+'СЕТ СН'!$G$5-'СЕТ СН'!$G$21</f>
        <v>2965.0604239900003</v>
      </c>
      <c r="V53" s="36">
        <f>SUMIFS(СВЦЭМ!$D$33:$D$776,СВЦЭМ!$A$33:$A$776,$A53,СВЦЭМ!$B$33:$B$776,V$47)+'СЕТ СН'!$G$11+СВЦЭМ!$D$10+'СЕТ СН'!$G$5-'СЕТ СН'!$G$21</f>
        <v>3002.0935874699999</v>
      </c>
      <c r="W53" s="36">
        <f>SUMIFS(СВЦЭМ!$D$33:$D$776,СВЦЭМ!$A$33:$A$776,$A53,СВЦЭМ!$B$33:$B$776,W$47)+'СЕТ СН'!$G$11+СВЦЭМ!$D$10+'СЕТ СН'!$G$5-'СЕТ СН'!$G$21</f>
        <v>3012.4924192899998</v>
      </c>
      <c r="X53" s="36">
        <f>SUMIFS(СВЦЭМ!$D$33:$D$776,СВЦЭМ!$A$33:$A$776,$A53,СВЦЭМ!$B$33:$B$776,X$47)+'СЕТ СН'!$G$11+СВЦЭМ!$D$10+'СЕТ СН'!$G$5-'СЕТ СН'!$G$21</f>
        <v>3026.4793096000003</v>
      </c>
      <c r="Y53" s="36">
        <f>SUMIFS(СВЦЭМ!$D$33:$D$776,СВЦЭМ!$A$33:$A$776,$A53,СВЦЭМ!$B$33:$B$776,Y$47)+'СЕТ СН'!$G$11+СВЦЭМ!$D$10+'СЕТ СН'!$G$5-'СЕТ СН'!$G$21</f>
        <v>3026.1831661900001</v>
      </c>
    </row>
    <row r="54" spans="1:25" ht="15.5" x14ac:dyDescent="0.3">
      <c r="A54" s="35">
        <f t="shared" si="1"/>
        <v>43837</v>
      </c>
      <c r="B54" s="36">
        <f>SUMIFS(СВЦЭМ!$D$33:$D$776,СВЦЭМ!$A$33:$A$776,$A54,СВЦЭМ!$B$33:$B$776,B$47)+'СЕТ СН'!$G$11+СВЦЭМ!$D$10+'СЕТ СН'!$G$5-'СЕТ СН'!$G$21</f>
        <v>3051.2110398</v>
      </c>
      <c r="C54" s="36">
        <f>SUMIFS(СВЦЭМ!$D$33:$D$776,СВЦЭМ!$A$33:$A$776,$A54,СВЦЭМ!$B$33:$B$776,C$47)+'СЕТ СН'!$G$11+СВЦЭМ!$D$10+'СЕТ СН'!$G$5-'СЕТ СН'!$G$21</f>
        <v>3056.4141806600001</v>
      </c>
      <c r="D54" s="36">
        <f>SUMIFS(СВЦЭМ!$D$33:$D$776,СВЦЭМ!$A$33:$A$776,$A54,СВЦЭМ!$B$33:$B$776,D$47)+'СЕТ СН'!$G$11+СВЦЭМ!$D$10+'СЕТ СН'!$G$5-'СЕТ СН'!$G$21</f>
        <v>3071.2466414800001</v>
      </c>
      <c r="E54" s="36">
        <f>SUMIFS(СВЦЭМ!$D$33:$D$776,СВЦЭМ!$A$33:$A$776,$A54,СВЦЭМ!$B$33:$B$776,E$47)+'СЕТ СН'!$G$11+СВЦЭМ!$D$10+'СЕТ СН'!$G$5-'СЕТ СН'!$G$21</f>
        <v>3094.2659766400002</v>
      </c>
      <c r="F54" s="36">
        <f>SUMIFS(СВЦЭМ!$D$33:$D$776,СВЦЭМ!$A$33:$A$776,$A54,СВЦЭМ!$B$33:$B$776,F$47)+'СЕТ СН'!$G$11+СВЦЭМ!$D$10+'СЕТ СН'!$G$5-'СЕТ СН'!$G$21</f>
        <v>3101.6302871799999</v>
      </c>
      <c r="G54" s="36">
        <f>SUMIFS(СВЦЭМ!$D$33:$D$776,СВЦЭМ!$A$33:$A$776,$A54,СВЦЭМ!$B$33:$B$776,G$47)+'СЕТ СН'!$G$11+СВЦЭМ!$D$10+'СЕТ СН'!$G$5-'СЕТ СН'!$G$21</f>
        <v>3095.60414021</v>
      </c>
      <c r="H54" s="36">
        <f>SUMIFS(СВЦЭМ!$D$33:$D$776,СВЦЭМ!$A$33:$A$776,$A54,СВЦЭМ!$B$33:$B$776,H$47)+'СЕТ СН'!$G$11+СВЦЭМ!$D$10+'СЕТ СН'!$G$5-'СЕТ СН'!$G$21</f>
        <v>3079.4040723600001</v>
      </c>
      <c r="I54" s="36">
        <f>SUMIFS(СВЦЭМ!$D$33:$D$776,СВЦЭМ!$A$33:$A$776,$A54,СВЦЭМ!$B$33:$B$776,I$47)+'СЕТ СН'!$G$11+СВЦЭМ!$D$10+'СЕТ СН'!$G$5-'СЕТ СН'!$G$21</f>
        <v>3060.0218006100004</v>
      </c>
      <c r="J54" s="36">
        <f>SUMIFS(СВЦЭМ!$D$33:$D$776,СВЦЭМ!$A$33:$A$776,$A54,СВЦЭМ!$B$33:$B$776,J$47)+'СЕТ СН'!$G$11+СВЦЭМ!$D$10+'СЕТ СН'!$G$5-'СЕТ СН'!$G$21</f>
        <v>3035.3869719300001</v>
      </c>
      <c r="K54" s="36">
        <f>SUMIFS(СВЦЭМ!$D$33:$D$776,СВЦЭМ!$A$33:$A$776,$A54,СВЦЭМ!$B$33:$B$776,K$47)+'СЕТ СН'!$G$11+СВЦЭМ!$D$10+'СЕТ СН'!$G$5-'СЕТ СН'!$G$21</f>
        <v>3015.45383967</v>
      </c>
      <c r="L54" s="36">
        <f>SUMIFS(СВЦЭМ!$D$33:$D$776,СВЦЭМ!$A$33:$A$776,$A54,СВЦЭМ!$B$33:$B$776,L$47)+'СЕТ СН'!$G$11+СВЦЭМ!$D$10+'СЕТ СН'!$G$5-'СЕТ СН'!$G$21</f>
        <v>3001.3387901300002</v>
      </c>
      <c r="M54" s="36">
        <f>SUMIFS(СВЦЭМ!$D$33:$D$776,СВЦЭМ!$A$33:$A$776,$A54,СВЦЭМ!$B$33:$B$776,M$47)+'СЕТ СН'!$G$11+СВЦЭМ!$D$10+'СЕТ СН'!$G$5-'СЕТ СН'!$G$21</f>
        <v>2990.3235924099999</v>
      </c>
      <c r="N54" s="36">
        <f>SUMIFS(СВЦЭМ!$D$33:$D$776,СВЦЭМ!$A$33:$A$776,$A54,СВЦЭМ!$B$33:$B$776,N$47)+'СЕТ СН'!$G$11+СВЦЭМ!$D$10+'СЕТ СН'!$G$5-'СЕТ СН'!$G$21</f>
        <v>2996.9584566399999</v>
      </c>
      <c r="O54" s="36">
        <f>SUMIFS(СВЦЭМ!$D$33:$D$776,СВЦЭМ!$A$33:$A$776,$A54,СВЦЭМ!$B$33:$B$776,O$47)+'СЕТ СН'!$G$11+СВЦЭМ!$D$10+'СЕТ СН'!$G$5-'СЕТ СН'!$G$21</f>
        <v>3006.1356044100003</v>
      </c>
      <c r="P54" s="36">
        <f>SUMIFS(СВЦЭМ!$D$33:$D$776,СВЦЭМ!$A$33:$A$776,$A54,СВЦЭМ!$B$33:$B$776,P$47)+'СЕТ СН'!$G$11+СВЦЭМ!$D$10+'СЕТ СН'!$G$5-'СЕТ СН'!$G$21</f>
        <v>3013.99143383</v>
      </c>
      <c r="Q54" s="36">
        <f>SUMIFS(СВЦЭМ!$D$33:$D$776,СВЦЭМ!$A$33:$A$776,$A54,СВЦЭМ!$B$33:$B$776,Q$47)+'СЕТ СН'!$G$11+СВЦЭМ!$D$10+'СЕТ СН'!$G$5-'СЕТ СН'!$G$21</f>
        <v>3016.9664824700003</v>
      </c>
      <c r="R54" s="36">
        <f>SUMIFS(СВЦЭМ!$D$33:$D$776,СВЦЭМ!$A$33:$A$776,$A54,СВЦЭМ!$B$33:$B$776,R$47)+'СЕТ СН'!$G$11+СВЦЭМ!$D$10+'СЕТ СН'!$G$5-'СЕТ СН'!$G$21</f>
        <v>3018.0346669700002</v>
      </c>
      <c r="S54" s="36">
        <f>SUMIFS(СВЦЭМ!$D$33:$D$776,СВЦЭМ!$A$33:$A$776,$A54,СВЦЭМ!$B$33:$B$776,S$47)+'СЕТ СН'!$G$11+СВЦЭМ!$D$10+'СЕТ СН'!$G$5-'СЕТ СН'!$G$21</f>
        <v>3007.3823506500003</v>
      </c>
      <c r="T54" s="36">
        <f>SUMIFS(СВЦЭМ!$D$33:$D$776,СВЦЭМ!$A$33:$A$776,$A54,СВЦЭМ!$B$33:$B$776,T$47)+'СЕТ СН'!$G$11+СВЦЭМ!$D$10+'СЕТ СН'!$G$5-'СЕТ СН'!$G$21</f>
        <v>2967.9321200900004</v>
      </c>
      <c r="U54" s="36">
        <f>SUMIFS(СВЦЭМ!$D$33:$D$776,СВЦЭМ!$A$33:$A$776,$A54,СВЦЭМ!$B$33:$B$776,U$47)+'СЕТ СН'!$G$11+СВЦЭМ!$D$10+'СЕТ СН'!$G$5-'СЕТ СН'!$G$21</f>
        <v>2968.4934471800002</v>
      </c>
      <c r="V54" s="36">
        <f>SUMIFS(СВЦЭМ!$D$33:$D$776,СВЦЭМ!$A$33:$A$776,$A54,СВЦЭМ!$B$33:$B$776,V$47)+'СЕТ СН'!$G$11+СВЦЭМ!$D$10+'СЕТ СН'!$G$5-'СЕТ СН'!$G$21</f>
        <v>3006.7465831500003</v>
      </c>
      <c r="W54" s="36">
        <f>SUMIFS(СВЦЭМ!$D$33:$D$776,СВЦЭМ!$A$33:$A$776,$A54,СВЦЭМ!$B$33:$B$776,W$47)+'СЕТ СН'!$G$11+СВЦЭМ!$D$10+'СЕТ СН'!$G$5-'СЕТ СН'!$G$21</f>
        <v>3019.44143536</v>
      </c>
      <c r="X54" s="36">
        <f>SUMIFS(СВЦЭМ!$D$33:$D$776,СВЦЭМ!$A$33:$A$776,$A54,СВЦЭМ!$B$33:$B$776,X$47)+'СЕТ СН'!$G$11+СВЦЭМ!$D$10+'СЕТ СН'!$G$5-'СЕТ СН'!$G$21</f>
        <v>3029.4276340000001</v>
      </c>
      <c r="Y54" s="36">
        <f>SUMIFS(СВЦЭМ!$D$33:$D$776,СВЦЭМ!$A$33:$A$776,$A54,СВЦЭМ!$B$33:$B$776,Y$47)+'СЕТ СН'!$G$11+СВЦЭМ!$D$10+'СЕТ СН'!$G$5-'СЕТ СН'!$G$21</f>
        <v>3046.5334079900003</v>
      </c>
    </row>
    <row r="55" spans="1:25" ht="15.5" x14ac:dyDescent="0.3">
      <c r="A55" s="35">
        <f t="shared" si="1"/>
        <v>43838</v>
      </c>
      <c r="B55" s="36">
        <f>SUMIFS(СВЦЭМ!$D$33:$D$776,СВЦЭМ!$A$33:$A$776,$A55,СВЦЭМ!$B$33:$B$776,B$47)+'СЕТ СН'!$G$11+СВЦЭМ!$D$10+'СЕТ СН'!$G$5-'СЕТ СН'!$G$21</f>
        <v>3068.7848455000003</v>
      </c>
      <c r="C55" s="36">
        <f>SUMIFS(СВЦЭМ!$D$33:$D$776,СВЦЭМ!$A$33:$A$776,$A55,СВЦЭМ!$B$33:$B$776,C$47)+'СЕТ СН'!$G$11+СВЦЭМ!$D$10+'СЕТ СН'!$G$5-'СЕТ СН'!$G$21</f>
        <v>3075.7792582800002</v>
      </c>
      <c r="D55" s="36">
        <f>SUMIFS(СВЦЭМ!$D$33:$D$776,СВЦЭМ!$A$33:$A$776,$A55,СВЦЭМ!$B$33:$B$776,D$47)+'СЕТ СН'!$G$11+СВЦЭМ!$D$10+'СЕТ СН'!$G$5-'СЕТ СН'!$G$21</f>
        <v>3086.2009531200001</v>
      </c>
      <c r="E55" s="36">
        <f>SUMIFS(СВЦЭМ!$D$33:$D$776,СВЦЭМ!$A$33:$A$776,$A55,СВЦЭМ!$B$33:$B$776,E$47)+'СЕТ СН'!$G$11+СВЦЭМ!$D$10+'СЕТ СН'!$G$5-'СЕТ СН'!$G$21</f>
        <v>3103.5780795300002</v>
      </c>
      <c r="F55" s="36">
        <f>SUMIFS(СВЦЭМ!$D$33:$D$776,СВЦЭМ!$A$33:$A$776,$A55,СВЦЭМ!$B$33:$B$776,F$47)+'СЕТ СН'!$G$11+СВЦЭМ!$D$10+'СЕТ СН'!$G$5-'СЕТ СН'!$G$21</f>
        <v>3102.3328771500001</v>
      </c>
      <c r="G55" s="36">
        <f>SUMIFS(СВЦЭМ!$D$33:$D$776,СВЦЭМ!$A$33:$A$776,$A55,СВЦЭМ!$B$33:$B$776,G$47)+'СЕТ СН'!$G$11+СВЦЭМ!$D$10+'СЕТ СН'!$G$5-'СЕТ СН'!$G$21</f>
        <v>3096.9656420000001</v>
      </c>
      <c r="H55" s="36">
        <f>SUMIFS(СВЦЭМ!$D$33:$D$776,СВЦЭМ!$A$33:$A$776,$A55,СВЦЭМ!$B$33:$B$776,H$47)+'СЕТ СН'!$G$11+СВЦЭМ!$D$10+'СЕТ СН'!$G$5-'СЕТ СН'!$G$21</f>
        <v>3082.7635168500001</v>
      </c>
      <c r="I55" s="36">
        <f>SUMIFS(СВЦЭМ!$D$33:$D$776,СВЦЭМ!$A$33:$A$776,$A55,СВЦЭМ!$B$33:$B$776,I$47)+'СЕТ СН'!$G$11+СВЦЭМ!$D$10+'СЕТ СН'!$G$5-'СЕТ СН'!$G$21</f>
        <v>3062.5234773800003</v>
      </c>
      <c r="J55" s="36">
        <f>SUMIFS(СВЦЭМ!$D$33:$D$776,СВЦЭМ!$A$33:$A$776,$A55,СВЦЭМ!$B$33:$B$776,J$47)+'СЕТ СН'!$G$11+СВЦЭМ!$D$10+'СЕТ СН'!$G$5-'СЕТ СН'!$G$21</f>
        <v>3038.0849756900002</v>
      </c>
      <c r="K55" s="36">
        <f>SUMIFS(СВЦЭМ!$D$33:$D$776,СВЦЭМ!$A$33:$A$776,$A55,СВЦЭМ!$B$33:$B$776,K$47)+'СЕТ СН'!$G$11+СВЦЭМ!$D$10+'СЕТ СН'!$G$5-'СЕТ СН'!$G$21</f>
        <v>3019.2079502800002</v>
      </c>
      <c r="L55" s="36">
        <f>SUMIFS(СВЦЭМ!$D$33:$D$776,СВЦЭМ!$A$33:$A$776,$A55,СВЦЭМ!$B$33:$B$776,L$47)+'СЕТ СН'!$G$11+СВЦЭМ!$D$10+'СЕТ СН'!$G$5-'СЕТ СН'!$G$21</f>
        <v>3007.1219623100001</v>
      </c>
      <c r="M55" s="36">
        <f>SUMIFS(СВЦЭМ!$D$33:$D$776,СВЦЭМ!$A$33:$A$776,$A55,СВЦЭМ!$B$33:$B$776,M$47)+'СЕТ СН'!$G$11+СВЦЭМ!$D$10+'СЕТ СН'!$G$5-'СЕТ СН'!$G$21</f>
        <v>2996.01432768</v>
      </c>
      <c r="N55" s="36">
        <f>SUMIFS(СВЦЭМ!$D$33:$D$776,СВЦЭМ!$A$33:$A$776,$A55,СВЦЭМ!$B$33:$B$776,N$47)+'СЕТ СН'!$G$11+СВЦЭМ!$D$10+'СЕТ СН'!$G$5-'СЕТ СН'!$G$21</f>
        <v>3002.12940131</v>
      </c>
      <c r="O55" s="36">
        <f>SUMIFS(СВЦЭМ!$D$33:$D$776,СВЦЭМ!$A$33:$A$776,$A55,СВЦЭМ!$B$33:$B$776,O$47)+'СЕТ СН'!$G$11+СВЦЭМ!$D$10+'СЕТ СН'!$G$5-'СЕТ СН'!$G$21</f>
        <v>3014.1832623199998</v>
      </c>
      <c r="P55" s="36">
        <f>SUMIFS(СВЦЭМ!$D$33:$D$776,СВЦЭМ!$A$33:$A$776,$A55,СВЦЭМ!$B$33:$B$776,P$47)+'СЕТ СН'!$G$11+СВЦЭМ!$D$10+'СЕТ СН'!$G$5-'СЕТ СН'!$G$21</f>
        <v>3020.3993316000001</v>
      </c>
      <c r="Q55" s="36">
        <f>SUMIFS(СВЦЭМ!$D$33:$D$776,СВЦЭМ!$A$33:$A$776,$A55,СВЦЭМ!$B$33:$B$776,Q$47)+'СЕТ СН'!$G$11+СВЦЭМ!$D$10+'СЕТ СН'!$G$5-'СЕТ СН'!$G$21</f>
        <v>3021.8947283000002</v>
      </c>
      <c r="R55" s="36">
        <f>SUMIFS(СВЦЭМ!$D$33:$D$776,СВЦЭМ!$A$33:$A$776,$A55,СВЦЭМ!$B$33:$B$776,R$47)+'СЕТ СН'!$G$11+СВЦЭМ!$D$10+'СЕТ СН'!$G$5-'СЕТ СН'!$G$21</f>
        <v>3017.8843215300003</v>
      </c>
      <c r="S55" s="36">
        <f>SUMIFS(СВЦЭМ!$D$33:$D$776,СВЦЭМ!$A$33:$A$776,$A55,СВЦЭМ!$B$33:$B$776,S$47)+'СЕТ СН'!$G$11+СВЦЭМ!$D$10+'СЕТ СН'!$G$5-'СЕТ СН'!$G$21</f>
        <v>3009.72217456</v>
      </c>
      <c r="T55" s="36">
        <f>SUMIFS(СВЦЭМ!$D$33:$D$776,СВЦЭМ!$A$33:$A$776,$A55,СВЦЭМ!$B$33:$B$776,T$47)+'СЕТ СН'!$G$11+СВЦЭМ!$D$10+'СЕТ СН'!$G$5-'СЕТ СН'!$G$21</f>
        <v>2965.47696275</v>
      </c>
      <c r="U55" s="36">
        <f>SUMIFS(СВЦЭМ!$D$33:$D$776,СВЦЭМ!$A$33:$A$776,$A55,СВЦЭМ!$B$33:$B$776,U$47)+'СЕТ СН'!$G$11+СВЦЭМ!$D$10+'СЕТ СН'!$G$5-'СЕТ СН'!$G$21</f>
        <v>2969.8768434900003</v>
      </c>
      <c r="V55" s="36">
        <f>SUMIFS(СВЦЭМ!$D$33:$D$776,СВЦЭМ!$A$33:$A$776,$A55,СВЦЭМ!$B$33:$B$776,V$47)+'СЕТ СН'!$G$11+СВЦЭМ!$D$10+'СЕТ СН'!$G$5-'СЕТ СН'!$G$21</f>
        <v>3005.3201385900002</v>
      </c>
      <c r="W55" s="36">
        <f>SUMIFS(СВЦЭМ!$D$33:$D$776,СВЦЭМ!$A$33:$A$776,$A55,СВЦЭМ!$B$33:$B$776,W$47)+'СЕТ СН'!$G$11+СВЦЭМ!$D$10+'СЕТ СН'!$G$5-'СЕТ СН'!$G$21</f>
        <v>3019.1171633100003</v>
      </c>
      <c r="X55" s="36">
        <f>SUMIFS(СВЦЭМ!$D$33:$D$776,СВЦЭМ!$A$33:$A$776,$A55,СВЦЭМ!$B$33:$B$776,X$47)+'СЕТ СН'!$G$11+СВЦЭМ!$D$10+'СЕТ СН'!$G$5-'СЕТ СН'!$G$21</f>
        <v>3027.5950057099999</v>
      </c>
      <c r="Y55" s="36">
        <f>SUMIFS(СВЦЭМ!$D$33:$D$776,СВЦЭМ!$A$33:$A$776,$A55,СВЦЭМ!$B$33:$B$776,Y$47)+'СЕТ СН'!$G$11+СВЦЭМ!$D$10+'СЕТ СН'!$G$5-'СЕТ СН'!$G$21</f>
        <v>3041.6644420299999</v>
      </c>
    </row>
    <row r="56" spans="1:25" ht="15.5" x14ac:dyDescent="0.3">
      <c r="A56" s="35">
        <f t="shared" si="1"/>
        <v>43839</v>
      </c>
      <c r="B56" s="36">
        <f>SUMIFS(СВЦЭМ!$D$33:$D$776,СВЦЭМ!$A$33:$A$776,$A56,СВЦЭМ!$B$33:$B$776,B$47)+'СЕТ СН'!$G$11+СВЦЭМ!$D$10+'СЕТ СН'!$G$5-'СЕТ СН'!$G$21</f>
        <v>3023.1962722899998</v>
      </c>
      <c r="C56" s="36">
        <f>SUMIFS(СВЦЭМ!$D$33:$D$776,СВЦЭМ!$A$33:$A$776,$A56,СВЦЭМ!$B$33:$B$776,C$47)+'СЕТ СН'!$G$11+СВЦЭМ!$D$10+'СЕТ СН'!$G$5-'СЕТ СН'!$G$21</f>
        <v>3036.6276828600003</v>
      </c>
      <c r="D56" s="36">
        <f>SUMIFS(СВЦЭМ!$D$33:$D$776,СВЦЭМ!$A$33:$A$776,$A56,СВЦЭМ!$B$33:$B$776,D$47)+'СЕТ СН'!$G$11+СВЦЭМ!$D$10+'СЕТ СН'!$G$5-'СЕТ СН'!$G$21</f>
        <v>3054.6046288299999</v>
      </c>
      <c r="E56" s="36">
        <f>SUMIFS(СВЦЭМ!$D$33:$D$776,СВЦЭМ!$A$33:$A$776,$A56,СВЦЭМ!$B$33:$B$776,E$47)+'СЕТ СН'!$G$11+СВЦЭМ!$D$10+'СЕТ СН'!$G$5-'СЕТ СН'!$G$21</f>
        <v>3058.3196053900001</v>
      </c>
      <c r="F56" s="36">
        <f>SUMIFS(СВЦЭМ!$D$33:$D$776,СВЦЭМ!$A$33:$A$776,$A56,СВЦЭМ!$B$33:$B$776,F$47)+'СЕТ СН'!$G$11+СВЦЭМ!$D$10+'СЕТ СН'!$G$5-'СЕТ СН'!$G$21</f>
        <v>3059.59681684</v>
      </c>
      <c r="G56" s="36">
        <f>SUMIFS(СВЦЭМ!$D$33:$D$776,СВЦЭМ!$A$33:$A$776,$A56,СВЦЭМ!$B$33:$B$776,G$47)+'СЕТ СН'!$G$11+СВЦЭМ!$D$10+'СЕТ СН'!$G$5-'СЕТ СН'!$G$21</f>
        <v>3053.5966036499999</v>
      </c>
      <c r="H56" s="36">
        <f>SUMIFS(СВЦЭМ!$D$33:$D$776,СВЦЭМ!$A$33:$A$776,$A56,СВЦЭМ!$B$33:$B$776,H$47)+'СЕТ СН'!$G$11+СВЦЭМ!$D$10+'СЕТ СН'!$G$5-'СЕТ СН'!$G$21</f>
        <v>3007.1285209799998</v>
      </c>
      <c r="I56" s="36">
        <f>SUMIFS(СВЦЭМ!$D$33:$D$776,СВЦЭМ!$A$33:$A$776,$A56,СВЦЭМ!$B$33:$B$776,I$47)+'СЕТ СН'!$G$11+СВЦЭМ!$D$10+'СЕТ СН'!$G$5-'СЕТ СН'!$G$21</f>
        <v>2979.91559151</v>
      </c>
      <c r="J56" s="36">
        <f>SUMIFS(СВЦЭМ!$D$33:$D$776,СВЦЭМ!$A$33:$A$776,$A56,СВЦЭМ!$B$33:$B$776,J$47)+'СЕТ СН'!$G$11+СВЦЭМ!$D$10+'СЕТ СН'!$G$5-'СЕТ СН'!$G$21</f>
        <v>2964.0388011800001</v>
      </c>
      <c r="K56" s="36">
        <f>SUMIFS(СВЦЭМ!$D$33:$D$776,СВЦЭМ!$A$33:$A$776,$A56,СВЦЭМ!$B$33:$B$776,K$47)+'СЕТ СН'!$G$11+СВЦЭМ!$D$10+'СЕТ СН'!$G$5-'СЕТ СН'!$G$21</f>
        <v>2960.9108938200002</v>
      </c>
      <c r="L56" s="36">
        <f>SUMIFS(СВЦЭМ!$D$33:$D$776,СВЦЭМ!$A$33:$A$776,$A56,СВЦЭМ!$B$33:$B$776,L$47)+'СЕТ СН'!$G$11+СВЦЭМ!$D$10+'СЕТ СН'!$G$5-'СЕТ СН'!$G$21</f>
        <v>2959.3437590000003</v>
      </c>
      <c r="M56" s="36">
        <f>SUMIFS(СВЦЭМ!$D$33:$D$776,СВЦЭМ!$A$33:$A$776,$A56,СВЦЭМ!$B$33:$B$776,M$47)+'СЕТ СН'!$G$11+СВЦЭМ!$D$10+'СЕТ СН'!$G$5-'СЕТ СН'!$G$21</f>
        <v>2973.1913358199999</v>
      </c>
      <c r="N56" s="36">
        <f>SUMIFS(СВЦЭМ!$D$33:$D$776,СВЦЭМ!$A$33:$A$776,$A56,СВЦЭМ!$B$33:$B$776,N$47)+'СЕТ СН'!$G$11+СВЦЭМ!$D$10+'СЕТ СН'!$G$5-'СЕТ СН'!$G$21</f>
        <v>2989.6610080199998</v>
      </c>
      <c r="O56" s="36">
        <f>SUMIFS(СВЦЭМ!$D$33:$D$776,СВЦЭМ!$A$33:$A$776,$A56,СВЦЭМ!$B$33:$B$776,O$47)+'СЕТ СН'!$G$11+СВЦЭМ!$D$10+'СЕТ СН'!$G$5-'СЕТ СН'!$G$21</f>
        <v>3011.8736028500002</v>
      </c>
      <c r="P56" s="36">
        <f>SUMIFS(СВЦЭМ!$D$33:$D$776,СВЦЭМ!$A$33:$A$776,$A56,СВЦЭМ!$B$33:$B$776,P$47)+'СЕТ СН'!$G$11+СВЦЭМ!$D$10+'СЕТ СН'!$G$5-'СЕТ СН'!$G$21</f>
        <v>3027.72285126</v>
      </c>
      <c r="Q56" s="36">
        <f>SUMIFS(СВЦЭМ!$D$33:$D$776,СВЦЭМ!$A$33:$A$776,$A56,СВЦЭМ!$B$33:$B$776,Q$47)+'СЕТ СН'!$G$11+СВЦЭМ!$D$10+'СЕТ СН'!$G$5-'СЕТ СН'!$G$21</f>
        <v>3031.1785394400003</v>
      </c>
      <c r="R56" s="36">
        <f>SUMIFS(СВЦЭМ!$D$33:$D$776,СВЦЭМ!$A$33:$A$776,$A56,СВЦЭМ!$B$33:$B$776,R$47)+'СЕТ СН'!$G$11+СВЦЭМ!$D$10+'СЕТ СН'!$G$5-'СЕТ СН'!$G$21</f>
        <v>3023.7589171999998</v>
      </c>
      <c r="S56" s="36">
        <f>SUMIFS(СВЦЭМ!$D$33:$D$776,СВЦЭМ!$A$33:$A$776,$A56,СВЦЭМ!$B$33:$B$776,S$47)+'СЕТ СН'!$G$11+СВЦЭМ!$D$10+'СЕТ СН'!$G$5-'СЕТ СН'!$G$21</f>
        <v>3014.4904967000002</v>
      </c>
      <c r="T56" s="36">
        <f>SUMIFS(СВЦЭМ!$D$33:$D$776,СВЦЭМ!$A$33:$A$776,$A56,СВЦЭМ!$B$33:$B$776,T$47)+'СЕТ СН'!$G$11+СВЦЭМ!$D$10+'СЕТ СН'!$G$5-'СЕТ СН'!$G$21</f>
        <v>2965.5124573200001</v>
      </c>
      <c r="U56" s="36">
        <f>SUMIFS(СВЦЭМ!$D$33:$D$776,СВЦЭМ!$A$33:$A$776,$A56,СВЦЭМ!$B$33:$B$776,U$47)+'СЕТ СН'!$G$11+СВЦЭМ!$D$10+'СЕТ СН'!$G$5-'СЕТ СН'!$G$21</f>
        <v>2966.0759609800002</v>
      </c>
      <c r="V56" s="36">
        <f>SUMIFS(СВЦЭМ!$D$33:$D$776,СВЦЭМ!$A$33:$A$776,$A56,СВЦЭМ!$B$33:$B$776,V$47)+'СЕТ СН'!$G$11+СВЦЭМ!$D$10+'СЕТ СН'!$G$5-'СЕТ СН'!$G$21</f>
        <v>3000.0088320200002</v>
      </c>
      <c r="W56" s="36">
        <f>SUMIFS(СВЦЭМ!$D$33:$D$776,СВЦЭМ!$A$33:$A$776,$A56,СВЦЭМ!$B$33:$B$776,W$47)+'СЕТ СН'!$G$11+СВЦЭМ!$D$10+'СЕТ СН'!$G$5-'СЕТ СН'!$G$21</f>
        <v>3020.2588970800002</v>
      </c>
      <c r="X56" s="36">
        <f>SUMIFS(СВЦЭМ!$D$33:$D$776,СВЦЭМ!$A$33:$A$776,$A56,СВЦЭМ!$B$33:$B$776,X$47)+'СЕТ СН'!$G$11+СВЦЭМ!$D$10+'СЕТ СН'!$G$5-'СЕТ СН'!$G$21</f>
        <v>3022.85931837</v>
      </c>
      <c r="Y56" s="36">
        <f>SUMIFS(СВЦЭМ!$D$33:$D$776,СВЦЭМ!$A$33:$A$776,$A56,СВЦЭМ!$B$33:$B$776,Y$47)+'СЕТ СН'!$G$11+СВЦЭМ!$D$10+'СЕТ СН'!$G$5-'СЕТ СН'!$G$21</f>
        <v>3045.1145757200002</v>
      </c>
    </row>
    <row r="57" spans="1:25" ht="15.5" x14ac:dyDescent="0.3">
      <c r="A57" s="35">
        <f t="shared" si="1"/>
        <v>43840</v>
      </c>
      <c r="B57" s="36">
        <f>SUMIFS(СВЦЭМ!$D$33:$D$776,СВЦЭМ!$A$33:$A$776,$A57,СВЦЭМ!$B$33:$B$776,B$47)+'СЕТ СН'!$G$11+СВЦЭМ!$D$10+'СЕТ СН'!$G$5-'СЕТ СН'!$G$21</f>
        <v>3047.2304623999999</v>
      </c>
      <c r="C57" s="36">
        <f>SUMIFS(СВЦЭМ!$D$33:$D$776,СВЦЭМ!$A$33:$A$776,$A57,СВЦЭМ!$B$33:$B$776,C$47)+'СЕТ СН'!$G$11+СВЦЭМ!$D$10+'СЕТ СН'!$G$5-'СЕТ СН'!$G$21</f>
        <v>3057.6248712000001</v>
      </c>
      <c r="D57" s="36">
        <f>SUMIFS(СВЦЭМ!$D$33:$D$776,СВЦЭМ!$A$33:$A$776,$A57,СВЦЭМ!$B$33:$B$776,D$47)+'СЕТ СН'!$G$11+СВЦЭМ!$D$10+'СЕТ СН'!$G$5-'СЕТ СН'!$G$21</f>
        <v>3068.26472087</v>
      </c>
      <c r="E57" s="36">
        <f>SUMIFS(СВЦЭМ!$D$33:$D$776,СВЦЭМ!$A$33:$A$776,$A57,СВЦЭМ!$B$33:$B$776,E$47)+'СЕТ СН'!$G$11+СВЦЭМ!$D$10+'СЕТ СН'!$G$5-'СЕТ СН'!$G$21</f>
        <v>3066.4780612100003</v>
      </c>
      <c r="F57" s="36">
        <f>SUMIFS(СВЦЭМ!$D$33:$D$776,СВЦЭМ!$A$33:$A$776,$A57,СВЦЭМ!$B$33:$B$776,F$47)+'СЕТ СН'!$G$11+СВЦЭМ!$D$10+'СЕТ СН'!$G$5-'СЕТ СН'!$G$21</f>
        <v>3055.99742229</v>
      </c>
      <c r="G57" s="36">
        <f>SUMIFS(СВЦЭМ!$D$33:$D$776,СВЦЭМ!$A$33:$A$776,$A57,СВЦЭМ!$B$33:$B$776,G$47)+'СЕТ СН'!$G$11+СВЦЭМ!$D$10+'СЕТ СН'!$G$5-'СЕТ СН'!$G$21</f>
        <v>3042.8569723000001</v>
      </c>
      <c r="H57" s="36">
        <f>SUMIFS(СВЦЭМ!$D$33:$D$776,СВЦЭМ!$A$33:$A$776,$A57,СВЦЭМ!$B$33:$B$776,H$47)+'СЕТ СН'!$G$11+СВЦЭМ!$D$10+'СЕТ СН'!$G$5-'СЕТ СН'!$G$21</f>
        <v>3009.3644617300001</v>
      </c>
      <c r="I57" s="36">
        <f>SUMIFS(СВЦЭМ!$D$33:$D$776,СВЦЭМ!$A$33:$A$776,$A57,СВЦЭМ!$B$33:$B$776,I$47)+'СЕТ СН'!$G$11+СВЦЭМ!$D$10+'СЕТ СН'!$G$5-'СЕТ СН'!$G$21</f>
        <v>2978.7963824899998</v>
      </c>
      <c r="J57" s="36">
        <f>SUMIFS(СВЦЭМ!$D$33:$D$776,СВЦЭМ!$A$33:$A$776,$A57,СВЦЭМ!$B$33:$B$776,J$47)+'СЕТ СН'!$G$11+СВЦЭМ!$D$10+'СЕТ СН'!$G$5-'СЕТ СН'!$G$21</f>
        <v>2975.3451103300004</v>
      </c>
      <c r="K57" s="36">
        <f>SUMIFS(СВЦЭМ!$D$33:$D$776,СВЦЭМ!$A$33:$A$776,$A57,СВЦЭМ!$B$33:$B$776,K$47)+'СЕТ СН'!$G$11+СВЦЭМ!$D$10+'СЕТ СН'!$G$5-'СЕТ СН'!$G$21</f>
        <v>2963.4602520899998</v>
      </c>
      <c r="L57" s="36">
        <f>SUMIFS(СВЦЭМ!$D$33:$D$776,СВЦЭМ!$A$33:$A$776,$A57,СВЦЭМ!$B$33:$B$776,L$47)+'СЕТ СН'!$G$11+СВЦЭМ!$D$10+'СЕТ СН'!$G$5-'СЕТ СН'!$G$21</f>
        <v>2960.8219462500001</v>
      </c>
      <c r="M57" s="36">
        <f>SUMIFS(СВЦЭМ!$D$33:$D$776,СВЦЭМ!$A$33:$A$776,$A57,СВЦЭМ!$B$33:$B$776,M$47)+'СЕТ СН'!$G$11+СВЦЭМ!$D$10+'СЕТ СН'!$G$5-'СЕТ СН'!$G$21</f>
        <v>2970.2731408899999</v>
      </c>
      <c r="N57" s="36">
        <f>SUMIFS(СВЦЭМ!$D$33:$D$776,СВЦЭМ!$A$33:$A$776,$A57,СВЦЭМ!$B$33:$B$776,N$47)+'СЕТ СН'!$G$11+СВЦЭМ!$D$10+'СЕТ СН'!$G$5-'СЕТ СН'!$G$21</f>
        <v>2974.48423955</v>
      </c>
      <c r="O57" s="36">
        <f>SUMIFS(СВЦЭМ!$D$33:$D$776,СВЦЭМ!$A$33:$A$776,$A57,СВЦЭМ!$B$33:$B$776,O$47)+'СЕТ СН'!$G$11+СВЦЭМ!$D$10+'СЕТ СН'!$G$5-'СЕТ СН'!$G$21</f>
        <v>2986.0086680200002</v>
      </c>
      <c r="P57" s="36">
        <f>SUMIFS(СВЦЭМ!$D$33:$D$776,СВЦЭМ!$A$33:$A$776,$A57,СВЦЭМ!$B$33:$B$776,P$47)+'СЕТ СН'!$G$11+СВЦЭМ!$D$10+'СЕТ СН'!$G$5-'СЕТ СН'!$G$21</f>
        <v>2992.5683765700001</v>
      </c>
      <c r="Q57" s="36">
        <f>SUMIFS(СВЦЭМ!$D$33:$D$776,СВЦЭМ!$A$33:$A$776,$A57,СВЦЭМ!$B$33:$B$776,Q$47)+'СЕТ СН'!$G$11+СВЦЭМ!$D$10+'СЕТ СН'!$G$5-'СЕТ СН'!$G$21</f>
        <v>2991.0901631800002</v>
      </c>
      <c r="R57" s="36">
        <f>SUMIFS(СВЦЭМ!$D$33:$D$776,СВЦЭМ!$A$33:$A$776,$A57,СВЦЭМ!$B$33:$B$776,R$47)+'СЕТ СН'!$G$11+СВЦЭМ!$D$10+'СЕТ СН'!$G$5-'СЕТ СН'!$G$21</f>
        <v>2981.0518515000003</v>
      </c>
      <c r="S57" s="36">
        <f>SUMIFS(СВЦЭМ!$D$33:$D$776,СВЦЭМ!$A$33:$A$776,$A57,СВЦЭМ!$B$33:$B$776,S$47)+'СЕТ СН'!$G$11+СВЦЭМ!$D$10+'СЕТ СН'!$G$5-'СЕТ СН'!$G$21</f>
        <v>2975.2940142699999</v>
      </c>
      <c r="T57" s="36">
        <f>SUMIFS(СВЦЭМ!$D$33:$D$776,СВЦЭМ!$A$33:$A$776,$A57,СВЦЭМ!$B$33:$B$776,T$47)+'СЕТ СН'!$G$11+СВЦЭМ!$D$10+'СЕТ СН'!$G$5-'СЕТ СН'!$G$21</f>
        <v>2937.9956299099999</v>
      </c>
      <c r="U57" s="36">
        <f>SUMIFS(СВЦЭМ!$D$33:$D$776,СВЦЭМ!$A$33:$A$776,$A57,СВЦЭМ!$B$33:$B$776,U$47)+'СЕТ СН'!$G$11+СВЦЭМ!$D$10+'СЕТ СН'!$G$5-'СЕТ СН'!$G$21</f>
        <v>2937.4807515699999</v>
      </c>
      <c r="V57" s="36">
        <f>SUMIFS(СВЦЭМ!$D$33:$D$776,СВЦЭМ!$A$33:$A$776,$A57,СВЦЭМ!$B$33:$B$776,V$47)+'СЕТ СН'!$G$11+СВЦЭМ!$D$10+'СЕТ СН'!$G$5-'СЕТ СН'!$G$21</f>
        <v>2964.6266025899999</v>
      </c>
      <c r="W57" s="36">
        <f>SUMIFS(СВЦЭМ!$D$33:$D$776,СВЦЭМ!$A$33:$A$776,$A57,СВЦЭМ!$B$33:$B$776,W$47)+'СЕТ СН'!$G$11+СВЦЭМ!$D$10+'СЕТ СН'!$G$5-'СЕТ СН'!$G$21</f>
        <v>2975.2425451899999</v>
      </c>
      <c r="X57" s="36">
        <f>SUMIFS(СВЦЭМ!$D$33:$D$776,СВЦЭМ!$A$33:$A$776,$A57,СВЦЭМ!$B$33:$B$776,X$47)+'СЕТ СН'!$G$11+СВЦЭМ!$D$10+'СЕТ СН'!$G$5-'СЕТ СН'!$G$21</f>
        <v>2978.0091499</v>
      </c>
      <c r="Y57" s="36">
        <f>SUMIFS(СВЦЭМ!$D$33:$D$776,СВЦЭМ!$A$33:$A$776,$A57,СВЦЭМ!$B$33:$B$776,Y$47)+'СЕТ СН'!$G$11+СВЦЭМ!$D$10+'СЕТ СН'!$G$5-'СЕТ СН'!$G$21</f>
        <v>2989.7774379100001</v>
      </c>
    </row>
    <row r="58" spans="1:25" ht="15.5" x14ac:dyDescent="0.3">
      <c r="A58" s="35">
        <f t="shared" si="1"/>
        <v>43841</v>
      </c>
      <c r="B58" s="36">
        <f>SUMIFS(СВЦЭМ!$D$33:$D$776,СВЦЭМ!$A$33:$A$776,$A58,СВЦЭМ!$B$33:$B$776,B$47)+'СЕТ СН'!$G$11+СВЦЭМ!$D$10+'СЕТ СН'!$G$5-'СЕТ СН'!$G$21</f>
        <v>2990.3559492900004</v>
      </c>
      <c r="C58" s="36">
        <f>SUMIFS(СВЦЭМ!$D$33:$D$776,СВЦЭМ!$A$33:$A$776,$A58,СВЦЭМ!$B$33:$B$776,C$47)+'СЕТ СН'!$G$11+СВЦЭМ!$D$10+'СЕТ СН'!$G$5-'СЕТ СН'!$G$21</f>
        <v>3011.60452485</v>
      </c>
      <c r="D58" s="36">
        <f>SUMIFS(СВЦЭМ!$D$33:$D$776,СВЦЭМ!$A$33:$A$776,$A58,СВЦЭМ!$B$33:$B$776,D$47)+'СЕТ СН'!$G$11+СВЦЭМ!$D$10+'СЕТ СН'!$G$5-'СЕТ СН'!$G$21</f>
        <v>3037.5281003300001</v>
      </c>
      <c r="E58" s="36">
        <f>SUMIFS(СВЦЭМ!$D$33:$D$776,СВЦЭМ!$A$33:$A$776,$A58,СВЦЭМ!$B$33:$B$776,E$47)+'СЕТ СН'!$G$11+СВЦЭМ!$D$10+'СЕТ СН'!$G$5-'СЕТ СН'!$G$21</f>
        <v>3058.5999298900001</v>
      </c>
      <c r="F58" s="36">
        <f>SUMIFS(СВЦЭМ!$D$33:$D$776,СВЦЭМ!$A$33:$A$776,$A58,СВЦЭМ!$B$33:$B$776,F$47)+'СЕТ СН'!$G$11+СВЦЭМ!$D$10+'СЕТ СН'!$G$5-'СЕТ СН'!$G$21</f>
        <v>3060.8406644900001</v>
      </c>
      <c r="G58" s="36">
        <f>SUMIFS(СВЦЭМ!$D$33:$D$776,СВЦЭМ!$A$33:$A$776,$A58,СВЦЭМ!$B$33:$B$776,G$47)+'СЕТ СН'!$G$11+СВЦЭМ!$D$10+'СЕТ СН'!$G$5-'СЕТ СН'!$G$21</f>
        <v>3061.5115618899999</v>
      </c>
      <c r="H58" s="36">
        <f>SUMIFS(СВЦЭМ!$D$33:$D$776,СВЦЭМ!$A$33:$A$776,$A58,СВЦЭМ!$B$33:$B$776,H$47)+'СЕТ СН'!$G$11+СВЦЭМ!$D$10+'СЕТ СН'!$G$5-'СЕТ СН'!$G$21</f>
        <v>3043.1240030200001</v>
      </c>
      <c r="I58" s="36">
        <f>SUMIFS(СВЦЭМ!$D$33:$D$776,СВЦЭМ!$A$33:$A$776,$A58,СВЦЭМ!$B$33:$B$776,I$47)+'СЕТ СН'!$G$11+СВЦЭМ!$D$10+'СЕТ СН'!$G$5-'СЕТ СН'!$G$21</f>
        <v>3033.7806496399999</v>
      </c>
      <c r="J58" s="36">
        <f>SUMIFS(СВЦЭМ!$D$33:$D$776,СВЦЭМ!$A$33:$A$776,$A58,СВЦЭМ!$B$33:$B$776,J$47)+'СЕТ СН'!$G$11+СВЦЭМ!$D$10+'СЕТ СН'!$G$5-'СЕТ СН'!$G$21</f>
        <v>3006.7916243200002</v>
      </c>
      <c r="K58" s="36">
        <f>SUMIFS(СВЦЭМ!$D$33:$D$776,СВЦЭМ!$A$33:$A$776,$A58,СВЦЭМ!$B$33:$B$776,K$47)+'СЕТ СН'!$G$11+СВЦЭМ!$D$10+'СЕТ СН'!$G$5-'СЕТ СН'!$G$21</f>
        <v>2977.6489798500002</v>
      </c>
      <c r="L58" s="36">
        <f>SUMIFS(СВЦЭМ!$D$33:$D$776,СВЦЭМ!$A$33:$A$776,$A58,СВЦЭМ!$B$33:$B$776,L$47)+'СЕТ СН'!$G$11+СВЦЭМ!$D$10+'СЕТ СН'!$G$5-'СЕТ СН'!$G$21</f>
        <v>2966.0622616000001</v>
      </c>
      <c r="M58" s="36">
        <f>SUMIFS(СВЦЭМ!$D$33:$D$776,СВЦЭМ!$A$33:$A$776,$A58,СВЦЭМ!$B$33:$B$776,M$47)+'СЕТ СН'!$G$11+СВЦЭМ!$D$10+'СЕТ СН'!$G$5-'СЕТ СН'!$G$21</f>
        <v>2972.5011879100002</v>
      </c>
      <c r="N58" s="36">
        <f>SUMIFS(СВЦЭМ!$D$33:$D$776,СВЦЭМ!$A$33:$A$776,$A58,СВЦЭМ!$B$33:$B$776,N$47)+'СЕТ СН'!$G$11+СВЦЭМ!$D$10+'СЕТ СН'!$G$5-'СЕТ СН'!$G$21</f>
        <v>2978.8254479500001</v>
      </c>
      <c r="O58" s="36">
        <f>SUMIFS(СВЦЭМ!$D$33:$D$776,СВЦЭМ!$A$33:$A$776,$A58,СВЦЭМ!$B$33:$B$776,O$47)+'СЕТ СН'!$G$11+СВЦЭМ!$D$10+'СЕТ СН'!$G$5-'СЕТ СН'!$G$21</f>
        <v>2991.0617043500001</v>
      </c>
      <c r="P58" s="36">
        <f>SUMIFS(СВЦЭМ!$D$33:$D$776,СВЦЭМ!$A$33:$A$776,$A58,СВЦЭМ!$B$33:$B$776,P$47)+'СЕТ СН'!$G$11+СВЦЭМ!$D$10+'СЕТ СН'!$G$5-'СЕТ СН'!$G$21</f>
        <v>3002.9032770499998</v>
      </c>
      <c r="Q58" s="36">
        <f>SUMIFS(СВЦЭМ!$D$33:$D$776,СВЦЭМ!$A$33:$A$776,$A58,СВЦЭМ!$B$33:$B$776,Q$47)+'СЕТ СН'!$G$11+СВЦЭМ!$D$10+'СЕТ СН'!$G$5-'СЕТ СН'!$G$21</f>
        <v>3003.5107124900001</v>
      </c>
      <c r="R58" s="36">
        <f>SUMIFS(СВЦЭМ!$D$33:$D$776,СВЦЭМ!$A$33:$A$776,$A58,СВЦЭМ!$B$33:$B$776,R$47)+'СЕТ СН'!$G$11+СВЦЭМ!$D$10+'СЕТ СН'!$G$5-'СЕТ СН'!$G$21</f>
        <v>2991.4050945399999</v>
      </c>
      <c r="S58" s="36">
        <f>SUMIFS(СВЦЭМ!$D$33:$D$776,СВЦЭМ!$A$33:$A$776,$A58,СВЦЭМ!$B$33:$B$776,S$47)+'СЕТ СН'!$G$11+СВЦЭМ!$D$10+'СЕТ СН'!$G$5-'СЕТ СН'!$G$21</f>
        <v>2970.7099060999999</v>
      </c>
      <c r="T58" s="36">
        <f>SUMIFS(СВЦЭМ!$D$33:$D$776,СВЦЭМ!$A$33:$A$776,$A58,СВЦЭМ!$B$33:$B$776,T$47)+'СЕТ СН'!$G$11+СВЦЭМ!$D$10+'СЕТ СН'!$G$5-'СЕТ СН'!$G$21</f>
        <v>2941.6227960599999</v>
      </c>
      <c r="U58" s="36">
        <f>SUMIFS(СВЦЭМ!$D$33:$D$776,СВЦЭМ!$A$33:$A$776,$A58,СВЦЭМ!$B$33:$B$776,U$47)+'СЕТ СН'!$G$11+СВЦЭМ!$D$10+'СЕТ СН'!$G$5-'СЕТ СН'!$G$21</f>
        <v>2944.5713216300001</v>
      </c>
      <c r="V58" s="36">
        <f>SUMIFS(СВЦЭМ!$D$33:$D$776,СВЦЭМ!$A$33:$A$776,$A58,СВЦЭМ!$B$33:$B$776,V$47)+'СЕТ СН'!$G$11+СВЦЭМ!$D$10+'СЕТ СН'!$G$5-'СЕТ СН'!$G$21</f>
        <v>2977.9227344199999</v>
      </c>
      <c r="W58" s="36">
        <f>SUMIFS(СВЦЭМ!$D$33:$D$776,СВЦЭМ!$A$33:$A$776,$A58,СВЦЭМ!$B$33:$B$776,W$47)+'СЕТ СН'!$G$11+СВЦЭМ!$D$10+'СЕТ СН'!$G$5-'СЕТ СН'!$G$21</f>
        <v>2993.7399763000003</v>
      </c>
      <c r="X58" s="36">
        <f>SUMIFS(СВЦЭМ!$D$33:$D$776,СВЦЭМ!$A$33:$A$776,$A58,СВЦЭМ!$B$33:$B$776,X$47)+'СЕТ СН'!$G$11+СВЦЭМ!$D$10+'СЕТ СН'!$G$5-'СЕТ СН'!$G$21</f>
        <v>3013.3267371500001</v>
      </c>
      <c r="Y58" s="36">
        <f>SUMIFS(СВЦЭМ!$D$33:$D$776,СВЦЭМ!$A$33:$A$776,$A58,СВЦЭМ!$B$33:$B$776,Y$47)+'СЕТ СН'!$G$11+СВЦЭМ!$D$10+'СЕТ СН'!$G$5-'СЕТ СН'!$G$21</f>
        <v>3029.6294447300002</v>
      </c>
    </row>
    <row r="59" spans="1:25" ht="15.5" x14ac:dyDescent="0.3">
      <c r="A59" s="35">
        <f t="shared" si="1"/>
        <v>43842</v>
      </c>
      <c r="B59" s="36">
        <f>SUMIFS(СВЦЭМ!$D$33:$D$776,СВЦЭМ!$A$33:$A$776,$A59,СВЦЭМ!$B$33:$B$776,B$47)+'СЕТ СН'!$G$11+СВЦЭМ!$D$10+'СЕТ СН'!$G$5-'СЕТ СН'!$G$21</f>
        <v>3040.3196263200002</v>
      </c>
      <c r="C59" s="36">
        <f>SUMIFS(СВЦЭМ!$D$33:$D$776,СВЦЭМ!$A$33:$A$776,$A59,СВЦЭМ!$B$33:$B$776,C$47)+'СЕТ СН'!$G$11+СВЦЭМ!$D$10+'СЕТ СН'!$G$5-'СЕТ СН'!$G$21</f>
        <v>3053.5890447400002</v>
      </c>
      <c r="D59" s="36">
        <f>SUMIFS(СВЦЭМ!$D$33:$D$776,СВЦЭМ!$A$33:$A$776,$A59,СВЦЭМ!$B$33:$B$776,D$47)+'СЕТ СН'!$G$11+СВЦЭМ!$D$10+'СЕТ СН'!$G$5-'СЕТ СН'!$G$21</f>
        <v>3066.0352303700001</v>
      </c>
      <c r="E59" s="36">
        <f>SUMIFS(СВЦЭМ!$D$33:$D$776,СВЦЭМ!$A$33:$A$776,$A59,СВЦЭМ!$B$33:$B$776,E$47)+'СЕТ СН'!$G$11+СВЦЭМ!$D$10+'СЕТ СН'!$G$5-'СЕТ СН'!$G$21</f>
        <v>3085.7426324799999</v>
      </c>
      <c r="F59" s="36">
        <f>SUMIFS(СВЦЭМ!$D$33:$D$776,СВЦЭМ!$A$33:$A$776,$A59,СВЦЭМ!$B$33:$B$776,F$47)+'СЕТ СН'!$G$11+СВЦЭМ!$D$10+'СЕТ СН'!$G$5-'СЕТ СН'!$G$21</f>
        <v>3086.2621801499999</v>
      </c>
      <c r="G59" s="36">
        <f>SUMIFS(СВЦЭМ!$D$33:$D$776,СВЦЭМ!$A$33:$A$776,$A59,СВЦЭМ!$B$33:$B$776,G$47)+'СЕТ СН'!$G$11+СВЦЭМ!$D$10+'СЕТ СН'!$G$5-'СЕТ СН'!$G$21</f>
        <v>3077.7677111600001</v>
      </c>
      <c r="H59" s="36">
        <f>SUMIFS(СВЦЭМ!$D$33:$D$776,СВЦЭМ!$A$33:$A$776,$A59,СВЦЭМ!$B$33:$B$776,H$47)+'СЕТ СН'!$G$11+СВЦЭМ!$D$10+'СЕТ СН'!$G$5-'СЕТ СН'!$G$21</f>
        <v>3065.7188111599999</v>
      </c>
      <c r="I59" s="36">
        <f>SUMIFS(СВЦЭМ!$D$33:$D$776,СВЦЭМ!$A$33:$A$776,$A59,СВЦЭМ!$B$33:$B$776,I$47)+'СЕТ СН'!$G$11+СВЦЭМ!$D$10+'СЕТ СН'!$G$5-'СЕТ СН'!$G$21</f>
        <v>3048.88353598</v>
      </c>
      <c r="J59" s="36">
        <f>SUMIFS(СВЦЭМ!$D$33:$D$776,СВЦЭМ!$A$33:$A$776,$A59,СВЦЭМ!$B$33:$B$776,J$47)+'СЕТ СН'!$G$11+СВЦЭМ!$D$10+'СЕТ СН'!$G$5-'СЕТ СН'!$G$21</f>
        <v>3007.0918289800002</v>
      </c>
      <c r="K59" s="36">
        <f>SUMIFS(СВЦЭМ!$D$33:$D$776,СВЦЭМ!$A$33:$A$776,$A59,СВЦЭМ!$B$33:$B$776,K$47)+'СЕТ СН'!$G$11+СВЦЭМ!$D$10+'СЕТ СН'!$G$5-'СЕТ СН'!$G$21</f>
        <v>2986.4805481399999</v>
      </c>
      <c r="L59" s="36">
        <f>SUMIFS(СВЦЭМ!$D$33:$D$776,СВЦЭМ!$A$33:$A$776,$A59,СВЦЭМ!$B$33:$B$776,L$47)+'СЕТ СН'!$G$11+СВЦЭМ!$D$10+'СЕТ СН'!$G$5-'СЕТ СН'!$G$21</f>
        <v>2965.1472980400004</v>
      </c>
      <c r="M59" s="36">
        <f>SUMIFS(СВЦЭМ!$D$33:$D$776,СВЦЭМ!$A$33:$A$776,$A59,СВЦЭМ!$B$33:$B$776,M$47)+'СЕТ СН'!$G$11+СВЦЭМ!$D$10+'СЕТ СН'!$G$5-'СЕТ СН'!$G$21</f>
        <v>2963.2429589399999</v>
      </c>
      <c r="N59" s="36">
        <f>SUMIFS(СВЦЭМ!$D$33:$D$776,СВЦЭМ!$A$33:$A$776,$A59,СВЦЭМ!$B$33:$B$776,N$47)+'СЕТ СН'!$G$11+СВЦЭМ!$D$10+'СЕТ СН'!$G$5-'СЕТ СН'!$G$21</f>
        <v>2976.32552842</v>
      </c>
      <c r="O59" s="36">
        <f>SUMIFS(СВЦЭМ!$D$33:$D$776,СВЦЭМ!$A$33:$A$776,$A59,СВЦЭМ!$B$33:$B$776,O$47)+'СЕТ СН'!$G$11+СВЦЭМ!$D$10+'СЕТ СН'!$G$5-'СЕТ СН'!$G$21</f>
        <v>2989.1494968800002</v>
      </c>
      <c r="P59" s="36">
        <f>SUMIFS(СВЦЭМ!$D$33:$D$776,СВЦЭМ!$A$33:$A$776,$A59,СВЦЭМ!$B$33:$B$776,P$47)+'СЕТ СН'!$G$11+СВЦЭМ!$D$10+'СЕТ СН'!$G$5-'СЕТ СН'!$G$21</f>
        <v>2995.2091807500001</v>
      </c>
      <c r="Q59" s="36">
        <f>SUMIFS(СВЦЭМ!$D$33:$D$776,СВЦЭМ!$A$33:$A$776,$A59,СВЦЭМ!$B$33:$B$776,Q$47)+'СЕТ СН'!$G$11+СВЦЭМ!$D$10+'СЕТ СН'!$G$5-'СЕТ СН'!$G$21</f>
        <v>2997.3721085300003</v>
      </c>
      <c r="R59" s="36">
        <f>SUMIFS(СВЦЭМ!$D$33:$D$776,СВЦЭМ!$A$33:$A$776,$A59,СВЦЭМ!$B$33:$B$776,R$47)+'СЕТ СН'!$G$11+СВЦЭМ!$D$10+'СЕТ СН'!$G$5-'СЕТ СН'!$G$21</f>
        <v>2995.8478360700001</v>
      </c>
      <c r="S59" s="36">
        <f>SUMIFS(СВЦЭМ!$D$33:$D$776,СВЦЭМ!$A$33:$A$776,$A59,СВЦЭМ!$B$33:$B$776,S$47)+'СЕТ СН'!$G$11+СВЦЭМ!$D$10+'СЕТ СН'!$G$5-'СЕТ СН'!$G$21</f>
        <v>2972.8837653199998</v>
      </c>
      <c r="T59" s="36">
        <f>SUMIFS(СВЦЭМ!$D$33:$D$776,СВЦЭМ!$A$33:$A$776,$A59,СВЦЭМ!$B$33:$B$776,T$47)+'СЕТ СН'!$G$11+СВЦЭМ!$D$10+'СЕТ СН'!$G$5-'СЕТ СН'!$G$21</f>
        <v>2944.6084633999999</v>
      </c>
      <c r="U59" s="36">
        <f>SUMIFS(СВЦЭМ!$D$33:$D$776,СВЦЭМ!$A$33:$A$776,$A59,СВЦЭМ!$B$33:$B$776,U$47)+'СЕТ СН'!$G$11+СВЦЭМ!$D$10+'СЕТ СН'!$G$5-'СЕТ СН'!$G$21</f>
        <v>2948.10416979</v>
      </c>
      <c r="V59" s="36">
        <f>SUMIFS(СВЦЭМ!$D$33:$D$776,СВЦЭМ!$A$33:$A$776,$A59,СВЦЭМ!$B$33:$B$776,V$47)+'СЕТ СН'!$G$11+СВЦЭМ!$D$10+'СЕТ СН'!$G$5-'СЕТ СН'!$G$21</f>
        <v>2969.4980957600001</v>
      </c>
      <c r="W59" s="36">
        <f>SUMIFS(СВЦЭМ!$D$33:$D$776,СВЦЭМ!$A$33:$A$776,$A59,СВЦЭМ!$B$33:$B$776,W$47)+'СЕТ СН'!$G$11+СВЦЭМ!$D$10+'СЕТ СН'!$G$5-'СЕТ СН'!$G$21</f>
        <v>2980.5891457500002</v>
      </c>
      <c r="X59" s="36">
        <f>SUMIFS(СВЦЭМ!$D$33:$D$776,СВЦЭМ!$A$33:$A$776,$A59,СВЦЭМ!$B$33:$B$776,X$47)+'СЕТ СН'!$G$11+СВЦЭМ!$D$10+'СЕТ СН'!$G$5-'СЕТ СН'!$G$21</f>
        <v>2989.5039103200002</v>
      </c>
      <c r="Y59" s="36">
        <f>SUMIFS(СВЦЭМ!$D$33:$D$776,СВЦЭМ!$A$33:$A$776,$A59,СВЦЭМ!$B$33:$B$776,Y$47)+'СЕТ СН'!$G$11+СВЦЭМ!$D$10+'СЕТ СН'!$G$5-'СЕТ СН'!$G$21</f>
        <v>3015.9155982900002</v>
      </c>
    </row>
    <row r="60" spans="1:25" ht="15.5" x14ac:dyDescent="0.3">
      <c r="A60" s="35">
        <f t="shared" si="1"/>
        <v>43843</v>
      </c>
      <c r="B60" s="36">
        <f>SUMIFS(СВЦЭМ!$D$33:$D$776,СВЦЭМ!$A$33:$A$776,$A60,СВЦЭМ!$B$33:$B$776,B$47)+'СЕТ СН'!$G$11+СВЦЭМ!$D$10+'СЕТ СН'!$G$5-'СЕТ СН'!$G$21</f>
        <v>3096.3251596099999</v>
      </c>
      <c r="C60" s="36">
        <f>SUMIFS(СВЦЭМ!$D$33:$D$776,СВЦЭМ!$A$33:$A$776,$A60,СВЦЭМ!$B$33:$B$776,C$47)+'СЕТ СН'!$G$11+СВЦЭМ!$D$10+'СЕТ СН'!$G$5-'СЕТ СН'!$G$21</f>
        <v>3114.9547879400002</v>
      </c>
      <c r="D60" s="36">
        <f>SUMIFS(СВЦЭМ!$D$33:$D$776,СВЦЭМ!$A$33:$A$776,$A60,СВЦЭМ!$B$33:$B$776,D$47)+'СЕТ СН'!$G$11+СВЦЭМ!$D$10+'СЕТ СН'!$G$5-'СЕТ СН'!$G$21</f>
        <v>3127.8694886100002</v>
      </c>
      <c r="E60" s="36">
        <f>SUMIFS(СВЦЭМ!$D$33:$D$776,СВЦЭМ!$A$33:$A$776,$A60,СВЦЭМ!$B$33:$B$776,E$47)+'СЕТ СН'!$G$11+СВЦЭМ!$D$10+'СЕТ СН'!$G$5-'СЕТ СН'!$G$21</f>
        <v>3118.7233989599999</v>
      </c>
      <c r="F60" s="36">
        <f>SUMIFS(СВЦЭМ!$D$33:$D$776,СВЦЭМ!$A$33:$A$776,$A60,СВЦЭМ!$B$33:$B$776,F$47)+'СЕТ СН'!$G$11+СВЦЭМ!$D$10+'СЕТ СН'!$G$5-'СЕТ СН'!$G$21</f>
        <v>3113.5656698800003</v>
      </c>
      <c r="G60" s="36">
        <f>SUMIFS(СВЦЭМ!$D$33:$D$776,СВЦЭМ!$A$33:$A$776,$A60,СВЦЭМ!$B$33:$B$776,G$47)+'СЕТ СН'!$G$11+СВЦЭМ!$D$10+'СЕТ СН'!$G$5-'СЕТ СН'!$G$21</f>
        <v>3097.36440838</v>
      </c>
      <c r="H60" s="36">
        <f>SUMIFS(СВЦЭМ!$D$33:$D$776,СВЦЭМ!$A$33:$A$776,$A60,СВЦЭМ!$B$33:$B$776,H$47)+'СЕТ СН'!$G$11+СВЦЭМ!$D$10+'СЕТ СН'!$G$5-'СЕТ СН'!$G$21</f>
        <v>3061.9544946599999</v>
      </c>
      <c r="I60" s="36">
        <f>SUMIFS(СВЦЭМ!$D$33:$D$776,СВЦЭМ!$A$33:$A$776,$A60,СВЦЭМ!$B$33:$B$776,I$47)+'СЕТ СН'!$G$11+СВЦЭМ!$D$10+'СЕТ СН'!$G$5-'СЕТ СН'!$G$21</f>
        <v>3028.7607624699999</v>
      </c>
      <c r="J60" s="36">
        <f>SUMIFS(СВЦЭМ!$D$33:$D$776,СВЦЭМ!$A$33:$A$776,$A60,СВЦЭМ!$B$33:$B$776,J$47)+'СЕТ СН'!$G$11+СВЦЭМ!$D$10+'СЕТ СН'!$G$5-'СЕТ СН'!$G$21</f>
        <v>3013.48636652</v>
      </c>
      <c r="K60" s="36">
        <f>SUMIFS(СВЦЭМ!$D$33:$D$776,СВЦЭМ!$A$33:$A$776,$A60,СВЦЭМ!$B$33:$B$776,K$47)+'СЕТ СН'!$G$11+СВЦЭМ!$D$10+'СЕТ СН'!$G$5-'СЕТ СН'!$G$21</f>
        <v>3001.8989311</v>
      </c>
      <c r="L60" s="36">
        <f>SUMIFS(СВЦЭМ!$D$33:$D$776,СВЦЭМ!$A$33:$A$776,$A60,СВЦЭМ!$B$33:$B$776,L$47)+'СЕТ СН'!$G$11+СВЦЭМ!$D$10+'СЕТ СН'!$G$5-'СЕТ СН'!$G$21</f>
        <v>3001.4947299400001</v>
      </c>
      <c r="M60" s="36">
        <f>SUMIFS(СВЦЭМ!$D$33:$D$776,СВЦЭМ!$A$33:$A$776,$A60,СВЦЭМ!$B$33:$B$776,M$47)+'СЕТ СН'!$G$11+СВЦЭМ!$D$10+'СЕТ СН'!$G$5-'СЕТ СН'!$G$21</f>
        <v>3008.0335345100002</v>
      </c>
      <c r="N60" s="36">
        <f>SUMIFS(СВЦЭМ!$D$33:$D$776,СВЦЭМ!$A$33:$A$776,$A60,СВЦЭМ!$B$33:$B$776,N$47)+'СЕТ СН'!$G$11+СВЦЭМ!$D$10+'СЕТ СН'!$G$5-'СЕТ СН'!$G$21</f>
        <v>3011.1502116199999</v>
      </c>
      <c r="O60" s="36">
        <f>SUMIFS(СВЦЭМ!$D$33:$D$776,СВЦЭМ!$A$33:$A$776,$A60,СВЦЭМ!$B$33:$B$776,O$47)+'СЕТ СН'!$G$11+СВЦЭМ!$D$10+'СЕТ СН'!$G$5-'СЕТ СН'!$G$21</f>
        <v>3007.6196608400001</v>
      </c>
      <c r="P60" s="36">
        <f>SUMIFS(СВЦЭМ!$D$33:$D$776,СВЦЭМ!$A$33:$A$776,$A60,СВЦЭМ!$B$33:$B$776,P$47)+'СЕТ СН'!$G$11+СВЦЭМ!$D$10+'СЕТ СН'!$G$5-'СЕТ СН'!$G$21</f>
        <v>2994.5939071000003</v>
      </c>
      <c r="Q60" s="36">
        <f>SUMIFS(СВЦЭМ!$D$33:$D$776,СВЦЭМ!$A$33:$A$776,$A60,СВЦЭМ!$B$33:$B$776,Q$47)+'СЕТ СН'!$G$11+СВЦЭМ!$D$10+'СЕТ СН'!$G$5-'СЕТ СН'!$G$21</f>
        <v>3012.7110433799999</v>
      </c>
      <c r="R60" s="36">
        <f>SUMIFS(СВЦЭМ!$D$33:$D$776,СВЦЭМ!$A$33:$A$776,$A60,СВЦЭМ!$B$33:$B$776,R$47)+'СЕТ СН'!$G$11+СВЦЭМ!$D$10+'СЕТ СН'!$G$5-'СЕТ СН'!$G$21</f>
        <v>2990.4708048900002</v>
      </c>
      <c r="S60" s="36">
        <f>SUMIFS(СВЦЭМ!$D$33:$D$776,СВЦЭМ!$A$33:$A$776,$A60,СВЦЭМ!$B$33:$B$776,S$47)+'СЕТ СН'!$G$11+СВЦЭМ!$D$10+'СЕТ СН'!$G$5-'СЕТ СН'!$G$21</f>
        <v>2979.0955191100002</v>
      </c>
      <c r="T60" s="36">
        <f>SUMIFS(СВЦЭМ!$D$33:$D$776,СВЦЭМ!$A$33:$A$776,$A60,СВЦЭМ!$B$33:$B$776,T$47)+'СЕТ СН'!$G$11+СВЦЭМ!$D$10+'СЕТ СН'!$G$5-'СЕТ СН'!$G$21</f>
        <v>2942.7455492700001</v>
      </c>
      <c r="U60" s="36">
        <f>SUMIFS(СВЦЭМ!$D$33:$D$776,СВЦЭМ!$A$33:$A$776,$A60,СВЦЭМ!$B$33:$B$776,U$47)+'СЕТ СН'!$G$11+СВЦЭМ!$D$10+'СЕТ СН'!$G$5-'СЕТ СН'!$G$21</f>
        <v>2940.8898153499999</v>
      </c>
      <c r="V60" s="36">
        <f>SUMIFS(СВЦЭМ!$D$33:$D$776,СВЦЭМ!$A$33:$A$776,$A60,СВЦЭМ!$B$33:$B$776,V$47)+'СЕТ СН'!$G$11+СВЦЭМ!$D$10+'СЕТ СН'!$G$5-'СЕТ СН'!$G$21</f>
        <v>2971.6163408699999</v>
      </c>
      <c r="W60" s="36">
        <f>SUMIFS(СВЦЭМ!$D$33:$D$776,СВЦЭМ!$A$33:$A$776,$A60,СВЦЭМ!$B$33:$B$776,W$47)+'СЕТ СН'!$G$11+СВЦЭМ!$D$10+'СЕТ СН'!$G$5-'СЕТ СН'!$G$21</f>
        <v>2994.1471244100003</v>
      </c>
      <c r="X60" s="36">
        <f>SUMIFS(СВЦЭМ!$D$33:$D$776,СВЦЭМ!$A$33:$A$776,$A60,СВЦЭМ!$B$33:$B$776,X$47)+'СЕТ СН'!$G$11+СВЦЭМ!$D$10+'СЕТ СН'!$G$5-'СЕТ СН'!$G$21</f>
        <v>2990.8785872500002</v>
      </c>
      <c r="Y60" s="36">
        <f>SUMIFS(СВЦЭМ!$D$33:$D$776,СВЦЭМ!$A$33:$A$776,$A60,СВЦЭМ!$B$33:$B$776,Y$47)+'СЕТ СН'!$G$11+СВЦЭМ!$D$10+'СЕТ СН'!$G$5-'СЕТ СН'!$G$21</f>
        <v>3008.3978308200003</v>
      </c>
    </row>
    <row r="61" spans="1:25" ht="15.5" x14ac:dyDescent="0.3">
      <c r="A61" s="35">
        <f t="shared" si="1"/>
        <v>43844</v>
      </c>
      <c r="B61" s="36">
        <f>SUMIFS(СВЦЭМ!$D$33:$D$776,СВЦЭМ!$A$33:$A$776,$A61,СВЦЭМ!$B$33:$B$776,B$47)+'СЕТ СН'!$G$11+СВЦЭМ!$D$10+'СЕТ СН'!$G$5-'СЕТ СН'!$G$21</f>
        <v>3051.2596052600002</v>
      </c>
      <c r="C61" s="36">
        <f>SUMIFS(СВЦЭМ!$D$33:$D$776,СВЦЭМ!$A$33:$A$776,$A61,СВЦЭМ!$B$33:$B$776,C$47)+'СЕТ СН'!$G$11+СВЦЭМ!$D$10+'СЕТ СН'!$G$5-'СЕТ СН'!$G$21</f>
        <v>3060.17302053</v>
      </c>
      <c r="D61" s="36">
        <f>SUMIFS(СВЦЭМ!$D$33:$D$776,СВЦЭМ!$A$33:$A$776,$A61,СВЦЭМ!$B$33:$B$776,D$47)+'СЕТ СН'!$G$11+СВЦЭМ!$D$10+'СЕТ СН'!$G$5-'СЕТ СН'!$G$21</f>
        <v>3070.22326785</v>
      </c>
      <c r="E61" s="36">
        <f>SUMIFS(СВЦЭМ!$D$33:$D$776,СВЦЭМ!$A$33:$A$776,$A61,СВЦЭМ!$B$33:$B$776,E$47)+'СЕТ СН'!$G$11+СВЦЭМ!$D$10+'СЕТ СН'!$G$5-'СЕТ СН'!$G$21</f>
        <v>3075.3300743899999</v>
      </c>
      <c r="F61" s="36">
        <f>SUMIFS(СВЦЭМ!$D$33:$D$776,СВЦЭМ!$A$33:$A$776,$A61,СВЦЭМ!$B$33:$B$776,F$47)+'СЕТ СН'!$G$11+СВЦЭМ!$D$10+'СЕТ СН'!$G$5-'СЕТ СН'!$G$21</f>
        <v>3073.25060863</v>
      </c>
      <c r="G61" s="36">
        <f>SUMIFS(СВЦЭМ!$D$33:$D$776,СВЦЭМ!$A$33:$A$776,$A61,СВЦЭМ!$B$33:$B$776,G$47)+'СЕТ СН'!$G$11+СВЦЭМ!$D$10+'СЕТ СН'!$G$5-'СЕТ СН'!$G$21</f>
        <v>3061.0642824800002</v>
      </c>
      <c r="H61" s="36">
        <f>SUMIFS(СВЦЭМ!$D$33:$D$776,СВЦЭМ!$A$33:$A$776,$A61,СВЦЭМ!$B$33:$B$776,H$47)+'СЕТ СН'!$G$11+СВЦЭМ!$D$10+'СЕТ СН'!$G$5-'СЕТ СН'!$G$21</f>
        <v>3020.86673032</v>
      </c>
      <c r="I61" s="36">
        <f>SUMIFS(СВЦЭМ!$D$33:$D$776,СВЦЭМ!$A$33:$A$776,$A61,СВЦЭМ!$B$33:$B$776,I$47)+'СЕТ СН'!$G$11+СВЦЭМ!$D$10+'СЕТ СН'!$G$5-'СЕТ СН'!$G$21</f>
        <v>3003.0865502300003</v>
      </c>
      <c r="J61" s="36">
        <f>SUMIFS(СВЦЭМ!$D$33:$D$776,СВЦЭМ!$A$33:$A$776,$A61,СВЦЭМ!$B$33:$B$776,J$47)+'СЕТ СН'!$G$11+СВЦЭМ!$D$10+'СЕТ СН'!$G$5-'СЕТ СН'!$G$21</f>
        <v>2974.4252901</v>
      </c>
      <c r="K61" s="36">
        <f>SUMIFS(СВЦЭМ!$D$33:$D$776,СВЦЭМ!$A$33:$A$776,$A61,СВЦЭМ!$B$33:$B$776,K$47)+'СЕТ СН'!$G$11+СВЦЭМ!$D$10+'СЕТ СН'!$G$5-'СЕТ СН'!$G$21</f>
        <v>2973.4920831600002</v>
      </c>
      <c r="L61" s="36">
        <f>SUMIFS(СВЦЭМ!$D$33:$D$776,СВЦЭМ!$A$33:$A$776,$A61,СВЦЭМ!$B$33:$B$776,L$47)+'СЕТ СН'!$G$11+СВЦЭМ!$D$10+'СЕТ СН'!$G$5-'СЕТ СН'!$G$21</f>
        <v>2972.63442571</v>
      </c>
      <c r="M61" s="36">
        <f>SUMIFS(СВЦЭМ!$D$33:$D$776,СВЦЭМ!$A$33:$A$776,$A61,СВЦЭМ!$B$33:$B$776,M$47)+'СЕТ СН'!$G$11+СВЦЭМ!$D$10+'СЕТ СН'!$G$5-'СЕТ СН'!$G$21</f>
        <v>2985.5881630000003</v>
      </c>
      <c r="N61" s="36">
        <f>SUMIFS(СВЦЭМ!$D$33:$D$776,СВЦЭМ!$A$33:$A$776,$A61,СВЦЭМ!$B$33:$B$776,N$47)+'СЕТ СН'!$G$11+СВЦЭМ!$D$10+'СЕТ СН'!$G$5-'СЕТ СН'!$G$21</f>
        <v>2993.94892372</v>
      </c>
      <c r="O61" s="36">
        <f>SUMIFS(СВЦЭМ!$D$33:$D$776,СВЦЭМ!$A$33:$A$776,$A61,СВЦЭМ!$B$33:$B$776,O$47)+'СЕТ СН'!$G$11+СВЦЭМ!$D$10+'СЕТ СН'!$G$5-'СЕТ СН'!$G$21</f>
        <v>3005.78028417</v>
      </c>
      <c r="P61" s="36">
        <f>SUMIFS(СВЦЭМ!$D$33:$D$776,СВЦЭМ!$A$33:$A$776,$A61,СВЦЭМ!$B$33:$B$776,P$47)+'СЕТ СН'!$G$11+СВЦЭМ!$D$10+'СЕТ СН'!$G$5-'СЕТ СН'!$G$21</f>
        <v>3014.3608202</v>
      </c>
      <c r="Q61" s="36">
        <f>SUMIFS(СВЦЭМ!$D$33:$D$776,СВЦЭМ!$A$33:$A$776,$A61,СВЦЭМ!$B$33:$B$776,Q$47)+'СЕТ СН'!$G$11+СВЦЭМ!$D$10+'СЕТ СН'!$G$5-'СЕТ СН'!$G$21</f>
        <v>3026.6123925000002</v>
      </c>
      <c r="R61" s="36">
        <f>SUMIFS(СВЦЭМ!$D$33:$D$776,СВЦЭМ!$A$33:$A$776,$A61,СВЦЭМ!$B$33:$B$776,R$47)+'СЕТ СН'!$G$11+СВЦЭМ!$D$10+'СЕТ СН'!$G$5-'СЕТ СН'!$G$21</f>
        <v>3031.2075422500002</v>
      </c>
      <c r="S61" s="36">
        <f>SUMIFS(СВЦЭМ!$D$33:$D$776,СВЦЭМ!$A$33:$A$776,$A61,СВЦЭМ!$B$33:$B$776,S$47)+'СЕТ СН'!$G$11+СВЦЭМ!$D$10+'СЕТ СН'!$G$5-'СЕТ СН'!$G$21</f>
        <v>3030.4495434800001</v>
      </c>
      <c r="T61" s="36">
        <f>SUMIFS(СВЦЭМ!$D$33:$D$776,СВЦЭМ!$A$33:$A$776,$A61,СВЦЭМ!$B$33:$B$776,T$47)+'СЕТ СН'!$G$11+СВЦЭМ!$D$10+'СЕТ СН'!$G$5-'СЕТ СН'!$G$21</f>
        <v>2983.3022709300003</v>
      </c>
      <c r="U61" s="36">
        <f>SUMIFS(СВЦЭМ!$D$33:$D$776,СВЦЭМ!$A$33:$A$776,$A61,СВЦЭМ!$B$33:$B$776,U$47)+'СЕТ СН'!$G$11+СВЦЭМ!$D$10+'СЕТ СН'!$G$5-'СЕТ СН'!$G$21</f>
        <v>2983.1085903500002</v>
      </c>
      <c r="V61" s="36">
        <f>SUMIFS(СВЦЭМ!$D$33:$D$776,СВЦЭМ!$A$33:$A$776,$A61,СВЦЭМ!$B$33:$B$776,V$47)+'СЕТ СН'!$G$11+СВЦЭМ!$D$10+'СЕТ СН'!$G$5-'СЕТ СН'!$G$21</f>
        <v>3012.9499530399999</v>
      </c>
      <c r="W61" s="36">
        <f>SUMIFS(СВЦЭМ!$D$33:$D$776,СВЦЭМ!$A$33:$A$776,$A61,СВЦЭМ!$B$33:$B$776,W$47)+'СЕТ СН'!$G$11+СВЦЭМ!$D$10+'СЕТ СН'!$G$5-'СЕТ СН'!$G$21</f>
        <v>3028.1947901900003</v>
      </c>
      <c r="X61" s="36">
        <f>SUMIFS(СВЦЭМ!$D$33:$D$776,СВЦЭМ!$A$33:$A$776,$A61,СВЦЭМ!$B$33:$B$776,X$47)+'СЕТ СН'!$G$11+СВЦЭМ!$D$10+'СЕТ СН'!$G$5-'СЕТ СН'!$G$21</f>
        <v>3030.1841803100001</v>
      </c>
      <c r="Y61" s="36">
        <f>SUMIFS(СВЦЭМ!$D$33:$D$776,СВЦЭМ!$A$33:$A$776,$A61,СВЦЭМ!$B$33:$B$776,Y$47)+'СЕТ СН'!$G$11+СВЦЭМ!$D$10+'СЕТ СН'!$G$5-'СЕТ СН'!$G$21</f>
        <v>3043.6666875800001</v>
      </c>
    </row>
    <row r="62" spans="1:25" ht="15.5" x14ac:dyDescent="0.3">
      <c r="A62" s="35">
        <f t="shared" si="1"/>
        <v>43845</v>
      </c>
      <c r="B62" s="36">
        <f>SUMIFS(СВЦЭМ!$D$33:$D$776,СВЦЭМ!$A$33:$A$776,$A62,СВЦЭМ!$B$33:$B$776,B$47)+'СЕТ СН'!$G$11+СВЦЭМ!$D$10+'СЕТ СН'!$G$5-'СЕТ СН'!$G$21</f>
        <v>3073.91702953</v>
      </c>
      <c r="C62" s="36">
        <f>SUMIFS(СВЦЭМ!$D$33:$D$776,СВЦЭМ!$A$33:$A$776,$A62,СВЦЭМ!$B$33:$B$776,C$47)+'СЕТ СН'!$G$11+СВЦЭМ!$D$10+'СЕТ СН'!$G$5-'СЕТ СН'!$G$21</f>
        <v>3078.77603271</v>
      </c>
      <c r="D62" s="36">
        <f>SUMIFS(СВЦЭМ!$D$33:$D$776,СВЦЭМ!$A$33:$A$776,$A62,СВЦЭМ!$B$33:$B$776,D$47)+'СЕТ СН'!$G$11+СВЦЭМ!$D$10+'СЕТ СН'!$G$5-'СЕТ СН'!$G$21</f>
        <v>3084.3299026499999</v>
      </c>
      <c r="E62" s="36">
        <f>SUMIFS(СВЦЭМ!$D$33:$D$776,СВЦЭМ!$A$33:$A$776,$A62,СВЦЭМ!$B$33:$B$776,E$47)+'СЕТ СН'!$G$11+СВЦЭМ!$D$10+'СЕТ СН'!$G$5-'СЕТ СН'!$G$21</f>
        <v>3098.4558170600003</v>
      </c>
      <c r="F62" s="36">
        <f>SUMIFS(СВЦЭМ!$D$33:$D$776,СВЦЭМ!$A$33:$A$776,$A62,СВЦЭМ!$B$33:$B$776,F$47)+'СЕТ СН'!$G$11+СВЦЭМ!$D$10+'СЕТ СН'!$G$5-'СЕТ СН'!$G$21</f>
        <v>3086.3132319599999</v>
      </c>
      <c r="G62" s="36">
        <f>SUMIFS(СВЦЭМ!$D$33:$D$776,СВЦЭМ!$A$33:$A$776,$A62,СВЦЭМ!$B$33:$B$776,G$47)+'СЕТ СН'!$G$11+СВЦЭМ!$D$10+'СЕТ СН'!$G$5-'СЕТ СН'!$G$21</f>
        <v>3064.1506675099999</v>
      </c>
      <c r="H62" s="36">
        <f>SUMIFS(СВЦЭМ!$D$33:$D$776,СВЦЭМ!$A$33:$A$776,$A62,СВЦЭМ!$B$33:$B$776,H$47)+'СЕТ СН'!$G$11+СВЦЭМ!$D$10+'СЕТ СН'!$G$5-'СЕТ СН'!$G$21</f>
        <v>3025.9308073100001</v>
      </c>
      <c r="I62" s="36">
        <f>SUMIFS(СВЦЭМ!$D$33:$D$776,СВЦЭМ!$A$33:$A$776,$A62,СВЦЭМ!$B$33:$B$776,I$47)+'СЕТ СН'!$G$11+СВЦЭМ!$D$10+'СЕТ СН'!$G$5-'СЕТ СН'!$G$21</f>
        <v>2996.9788508400002</v>
      </c>
      <c r="J62" s="36">
        <f>SUMIFS(СВЦЭМ!$D$33:$D$776,СВЦЭМ!$A$33:$A$776,$A62,СВЦЭМ!$B$33:$B$776,J$47)+'СЕТ СН'!$G$11+СВЦЭМ!$D$10+'СЕТ СН'!$G$5-'СЕТ СН'!$G$21</f>
        <v>2985.6370949699999</v>
      </c>
      <c r="K62" s="36">
        <f>SUMIFS(СВЦЭМ!$D$33:$D$776,СВЦЭМ!$A$33:$A$776,$A62,СВЦЭМ!$B$33:$B$776,K$47)+'СЕТ СН'!$G$11+СВЦЭМ!$D$10+'СЕТ СН'!$G$5-'СЕТ СН'!$G$21</f>
        <v>2979.88225212</v>
      </c>
      <c r="L62" s="36">
        <f>SUMIFS(СВЦЭМ!$D$33:$D$776,СВЦЭМ!$A$33:$A$776,$A62,СВЦЭМ!$B$33:$B$776,L$47)+'СЕТ СН'!$G$11+СВЦЭМ!$D$10+'СЕТ СН'!$G$5-'СЕТ СН'!$G$21</f>
        <v>2977.5692464600002</v>
      </c>
      <c r="M62" s="36">
        <f>SUMIFS(СВЦЭМ!$D$33:$D$776,СВЦЭМ!$A$33:$A$776,$A62,СВЦЭМ!$B$33:$B$776,M$47)+'СЕТ СН'!$G$11+СВЦЭМ!$D$10+'СЕТ СН'!$G$5-'СЕТ СН'!$G$21</f>
        <v>3002.74482661</v>
      </c>
      <c r="N62" s="36">
        <f>SUMIFS(СВЦЭМ!$D$33:$D$776,СВЦЭМ!$A$33:$A$776,$A62,СВЦЭМ!$B$33:$B$776,N$47)+'СЕТ СН'!$G$11+СВЦЭМ!$D$10+'СЕТ СН'!$G$5-'СЕТ СН'!$G$21</f>
        <v>3022.6868044600001</v>
      </c>
      <c r="O62" s="36">
        <f>SUMIFS(СВЦЭМ!$D$33:$D$776,СВЦЭМ!$A$33:$A$776,$A62,СВЦЭМ!$B$33:$B$776,O$47)+'СЕТ СН'!$G$11+СВЦЭМ!$D$10+'СЕТ СН'!$G$5-'СЕТ СН'!$G$21</f>
        <v>3038.5951411200003</v>
      </c>
      <c r="P62" s="36">
        <f>SUMIFS(СВЦЭМ!$D$33:$D$776,СВЦЭМ!$A$33:$A$776,$A62,СВЦЭМ!$B$33:$B$776,P$47)+'СЕТ СН'!$G$11+СВЦЭМ!$D$10+'СЕТ СН'!$G$5-'СЕТ СН'!$G$21</f>
        <v>3052.0274752800001</v>
      </c>
      <c r="Q62" s="36">
        <f>SUMIFS(СВЦЭМ!$D$33:$D$776,СВЦЭМ!$A$33:$A$776,$A62,СВЦЭМ!$B$33:$B$776,Q$47)+'СЕТ СН'!$G$11+СВЦЭМ!$D$10+'СЕТ СН'!$G$5-'СЕТ СН'!$G$21</f>
        <v>3058.3363314400003</v>
      </c>
      <c r="R62" s="36">
        <f>SUMIFS(СВЦЭМ!$D$33:$D$776,СВЦЭМ!$A$33:$A$776,$A62,СВЦЭМ!$B$33:$B$776,R$47)+'СЕТ СН'!$G$11+СВЦЭМ!$D$10+'СЕТ СН'!$G$5-'СЕТ СН'!$G$21</f>
        <v>3050.99396639</v>
      </c>
      <c r="S62" s="36">
        <f>SUMIFS(СВЦЭМ!$D$33:$D$776,СВЦЭМ!$A$33:$A$776,$A62,СВЦЭМ!$B$33:$B$776,S$47)+'СЕТ СН'!$G$11+СВЦЭМ!$D$10+'СЕТ СН'!$G$5-'СЕТ СН'!$G$21</f>
        <v>3024.9233681800001</v>
      </c>
      <c r="T62" s="36">
        <f>SUMIFS(СВЦЭМ!$D$33:$D$776,СВЦЭМ!$A$33:$A$776,$A62,СВЦЭМ!$B$33:$B$776,T$47)+'СЕТ СН'!$G$11+СВЦЭМ!$D$10+'СЕТ СН'!$G$5-'СЕТ СН'!$G$21</f>
        <v>2980.4850632900002</v>
      </c>
      <c r="U62" s="36">
        <f>SUMIFS(СВЦЭМ!$D$33:$D$776,СВЦЭМ!$A$33:$A$776,$A62,СВЦЭМ!$B$33:$B$776,U$47)+'СЕТ СН'!$G$11+СВЦЭМ!$D$10+'СЕТ СН'!$G$5-'СЕТ СН'!$G$21</f>
        <v>2977.0902196100001</v>
      </c>
      <c r="V62" s="36">
        <f>SUMIFS(СВЦЭМ!$D$33:$D$776,СВЦЭМ!$A$33:$A$776,$A62,СВЦЭМ!$B$33:$B$776,V$47)+'СЕТ СН'!$G$11+СВЦЭМ!$D$10+'СЕТ СН'!$G$5-'СЕТ СН'!$G$21</f>
        <v>3006.3547125700002</v>
      </c>
      <c r="W62" s="36">
        <f>SUMIFS(СВЦЭМ!$D$33:$D$776,СВЦЭМ!$A$33:$A$776,$A62,СВЦЭМ!$B$33:$B$776,W$47)+'СЕТ СН'!$G$11+СВЦЭМ!$D$10+'СЕТ СН'!$G$5-'СЕТ СН'!$G$21</f>
        <v>3026.34484651</v>
      </c>
      <c r="X62" s="36">
        <f>SUMIFS(СВЦЭМ!$D$33:$D$776,СВЦЭМ!$A$33:$A$776,$A62,СВЦЭМ!$B$33:$B$776,X$47)+'СЕТ СН'!$G$11+СВЦЭМ!$D$10+'СЕТ СН'!$G$5-'СЕТ СН'!$G$21</f>
        <v>3030.2135720300003</v>
      </c>
      <c r="Y62" s="36">
        <f>SUMIFS(СВЦЭМ!$D$33:$D$776,СВЦЭМ!$A$33:$A$776,$A62,СВЦЭМ!$B$33:$B$776,Y$47)+'СЕТ СН'!$G$11+СВЦЭМ!$D$10+'СЕТ СН'!$G$5-'СЕТ СН'!$G$21</f>
        <v>3044.5724273300002</v>
      </c>
    </row>
    <row r="63" spans="1:25" ht="15.5" x14ac:dyDescent="0.3">
      <c r="A63" s="35">
        <f t="shared" si="1"/>
        <v>43846</v>
      </c>
      <c r="B63" s="36">
        <f>SUMIFS(СВЦЭМ!$D$33:$D$776,СВЦЭМ!$A$33:$A$776,$A63,СВЦЭМ!$B$33:$B$776,B$47)+'СЕТ СН'!$G$11+СВЦЭМ!$D$10+'СЕТ СН'!$G$5-'СЕТ СН'!$G$21</f>
        <v>3048.2858541300002</v>
      </c>
      <c r="C63" s="36">
        <f>SUMIFS(СВЦЭМ!$D$33:$D$776,СВЦЭМ!$A$33:$A$776,$A63,СВЦЭМ!$B$33:$B$776,C$47)+'СЕТ СН'!$G$11+СВЦЭМ!$D$10+'СЕТ СН'!$G$5-'СЕТ СН'!$G$21</f>
        <v>3058.3608281400002</v>
      </c>
      <c r="D63" s="36">
        <f>SUMIFS(СВЦЭМ!$D$33:$D$776,СВЦЭМ!$A$33:$A$776,$A63,СВЦЭМ!$B$33:$B$776,D$47)+'СЕТ СН'!$G$11+СВЦЭМ!$D$10+'СЕТ СН'!$G$5-'СЕТ СН'!$G$21</f>
        <v>3066.4502536800001</v>
      </c>
      <c r="E63" s="36">
        <f>SUMIFS(СВЦЭМ!$D$33:$D$776,СВЦЭМ!$A$33:$A$776,$A63,СВЦЭМ!$B$33:$B$776,E$47)+'СЕТ СН'!$G$11+СВЦЭМ!$D$10+'СЕТ СН'!$G$5-'СЕТ СН'!$G$21</f>
        <v>3078.7138578200002</v>
      </c>
      <c r="F63" s="36">
        <f>SUMIFS(СВЦЭМ!$D$33:$D$776,СВЦЭМ!$A$33:$A$776,$A63,СВЦЭМ!$B$33:$B$776,F$47)+'СЕТ СН'!$G$11+СВЦЭМ!$D$10+'СЕТ СН'!$G$5-'СЕТ СН'!$G$21</f>
        <v>3072.5317750300001</v>
      </c>
      <c r="G63" s="36">
        <f>SUMIFS(СВЦЭМ!$D$33:$D$776,СВЦЭМ!$A$33:$A$776,$A63,СВЦЭМ!$B$33:$B$776,G$47)+'СЕТ СН'!$G$11+СВЦЭМ!$D$10+'СЕТ СН'!$G$5-'СЕТ СН'!$G$21</f>
        <v>3041.0156879000001</v>
      </c>
      <c r="H63" s="36">
        <f>SUMIFS(СВЦЭМ!$D$33:$D$776,СВЦЭМ!$A$33:$A$776,$A63,СВЦЭМ!$B$33:$B$776,H$47)+'СЕТ СН'!$G$11+СВЦЭМ!$D$10+'СЕТ СН'!$G$5-'СЕТ СН'!$G$21</f>
        <v>2998.5518289700003</v>
      </c>
      <c r="I63" s="36">
        <f>SUMIFS(СВЦЭМ!$D$33:$D$776,СВЦЭМ!$A$33:$A$776,$A63,СВЦЭМ!$B$33:$B$776,I$47)+'СЕТ СН'!$G$11+СВЦЭМ!$D$10+'СЕТ СН'!$G$5-'СЕТ СН'!$G$21</f>
        <v>2996.94009082</v>
      </c>
      <c r="J63" s="36">
        <f>SUMIFS(СВЦЭМ!$D$33:$D$776,СВЦЭМ!$A$33:$A$776,$A63,СВЦЭМ!$B$33:$B$776,J$47)+'СЕТ СН'!$G$11+СВЦЭМ!$D$10+'СЕТ СН'!$G$5-'СЕТ СН'!$G$21</f>
        <v>2978.89487229</v>
      </c>
      <c r="K63" s="36">
        <f>SUMIFS(СВЦЭМ!$D$33:$D$776,СВЦЭМ!$A$33:$A$776,$A63,СВЦЭМ!$B$33:$B$776,K$47)+'СЕТ СН'!$G$11+СВЦЭМ!$D$10+'СЕТ СН'!$G$5-'СЕТ СН'!$G$21</f>
        <v>2992.2292778400001</v>
      </c>
      <c r="L63" s="36">
        <f>SUMIFS(СВЦЭМ!$D$33:$D$776,СВЦЭМ!$A$33:$A$776,$A63,СВЦЭМ!$B$33:$B$776,L$47)+'СЕТ СН'!$G$11+СВЦЭМ!$D$10+'СЕТ СН'!$G$5-'СЕТ СН'!$G$21</f>
        <v>2998.0048293999998</v>
      </c>
      <c r="M63" s="36">
        <f>SUMIFS(СВЦЭМ!$D$33:$D$776,СВЦЭМ!$A$33:$A$776,$A63,СВЦЭМ!$B$33:$B$776,M$47)+'СЕТ СН'!$G$11+СВЦЭМ!$D$10+'СЕТ СН'!$G$5-'СЕТ СН'!$G$21</f>
        <v>3013.3862109000002</v>
      </c>
      <c r="N63" s="36">
        <f>SUMIFS(СВЦЭМ!$D$33:$D$776,СВЦЭМ!$A$33:$A$776,$A63,СВЦЭМ!$B$33:$B$776,N$47)+'СЕТ СН'!$G$11+СВЦЭМ!$D$10+'СЕТ СН'!$G$5-'СЕТ СН'!$G$21</f>
        <v>3019.3955821500003</v>
      </c>
      <c r="O63" s="36">
        <f>SUMIFS(СВЦЭМ!$D$33:$D$776,СВЦЭМ!$A$33:$A$776,$A63,СВЦЭМ!$B$33:$B$776,O$47)+'СЕТ СН'!$G$11+СВЦЭМ!$D$10+'СЕТ СН'!$G$5-'СЕТ СН'!$G$21</f>
        <v>3039.1675615300001</v>
      </c>
      <c r="P63" s="36">
        <f>SUMIFS(СВЦЭМ!$D$33:$D$776,СВЦЭМ!$A$33:$A$776,$A63,СВЦЭМ!$B$33:$B$776,P$47)+'СЕТ СН'!$G$11+СВЦЭМ!$D$10+'СЕТ СН'!$G$5-'СЕТ СН'!$G$21</f>
        <v>3048.58700856</v>
      </c>
      <c r="Q63" s="36">
        <f>SUMIFS(СВЦЭМ!$D$33:$D$776,СВЦЭМ!$A$33:$A$776,$A63,СВЦЭМ!$B$33:$B$776,Q$47)+'СЕТ СН'!$G$11+СВЦЭМ!$D$10+'СЕТ СН'!$G$5-'СЕТ СН'!$G$21</f>
        <v>3051.5993876800003</v>
      </c>
      <c r="R63" s="36">
        <f>SUMIFS(СВЦЭМ!$D$33:$D$776,СВЦЭМ!$A$33:$A$776,$A63,СВЦЭМ!$B$33:$B$776,R$47)+'СЕТ СН'!$G$11+СВЦЭМ!$D$10+'СЕТ СН'!$G$5-'СЕТ СН'!$G$21</f>
        <v>3043.8752976200003</v>
      </c>
      <c r="S63" s="36">
        <f>SUMIFS(СВЦЭМ!$D$33:$D$776,СВЦЭМ!$A$33:$A$776,$A63,СВЦЭМ!$B$33:$B$776,S$47)+'СЕТ СН'!$G$11+СВЦЭМ!$D$10+'СЕТ СН'!$G$5-'СЕТ СН'!$G$21</f>
        <v>3031.6177791499999</v>
      </c>
      <c r="T63" s="36">
        <f>SUMIFS(СВЦЭМ!$D$33:$D$776,СВЦЭМ!$A$33:$A$776,$A63,СВЦЭМ!$B$33:$B$776,T$47)+'СЕТ СН'!$G$11+СВЦЭМ!$D$10+'СЕТ СН'!$G$5-'СЕТ СН'!$G$21</f>
        <v>2987.4852219100003</v>
      </c>
      <c r="U63" s="36">
        <f>SUMIFS(СВЦЭМ!$D$33:$D$776,СВЦЭМ!$A$33:$A$776,$A63,СВЦЭМ!$B$33:$B$776,U$47)+'СЕТ СН'!$G$11+СВЦЭМ!$D$10+'СЕТ СН'!$G$5-'СЕТ СН'!$G$21</f>
        <v>2990.6465322499998</v>
      </c>
      <c r="V63" s="36">
        <f>SUMIFS(СВЦЭМ!$D$33:$D$776,СВЦЭМ!$A$33:$A$776,$A63,СВЦЭМ!$B$33:$B$776,V$47)+'СЕТ СН'!$G$11+СВЦЭМ!$D$10+'СЕТ СН'!$G$5-'СЕТ СН'!$G$21</f>
        <v>3023.9372907500001</v>
      </c>
      <c r="W63" s="36">
        <f>SUMIFS(СВЦЭМ!$D$33:$D$776,СВЦЭМ!$A$33:$A$776,$A63,СВЦЭМ!$B$33:$B$776,W$47)+'СЕТ СН'!$G$11+СВЦЭМ!$D$10+'СЕТ СН'!$G$5-'СЕТ СН'!$G$21</f>
        <v>3044.8848338900002</v>
      </c>
      <c r="X63" s="36">
        <f>SUMIFS(СВЦЭМ!$D$33:$D$776,СВЦЭМ!$A$33:$A$776,$A63,СВЦЭМ!$B$33:$B$776,X$47)+'СЕТ СН'!$G$11+СВЦЭМ!$D$10+'СЕТ СН'!$G$5-'СЕТ СН'!$G$21</f>
        <v>3044.2072743899998</v>
      </c>
      <c r="Y63" s="36">
        <f>SUMIFS(СВЦЭМ!$D$33:$D$776,СВЦЭМ!$A$33:$A$776,$A63,СВЦЭМ!$B$33:$B$776,Y$47)+'СЕТ СН'!$G$11+СВЦЭМ!$D$10+'СЕТ СН'!$G$5-'СЕТ СН'!$G$21</f>
        <v>3046.2249922599999</v>
      </c>
    </row>
    <row r="64" spans="1:25" ht="15.5" x14ac:dyDescent="0.3">
      <c r="A64" s="35">
        <f t="shared" si="1"/>
        <v>43847</v>
      </c>
      <c r="B64" s="36">
        <f>SUMIFS(СВЦЭМ!$D$33:$D$776,СВЦЭМ!$A$33:$A$776,$A64,СВЦЭМ!$B$33:$B$776,B$47)+'СЕТ СН'!$G$11+СВЦЭМ!$D$10+'СЕТ СН'!$G$5-'СЕТ СН'!$G$21</f>
        <v>3040.6428587800001</v>
      </c>
      <c r="C64" s="36">
        <f>SUMIFS(СВЦЭМ!$D$33:$D$776,СВЦЭМ!$A$33:$A$776,$A64,СВЦЭМ!$B$33:$B$776,C$47)+'СЕТ СН'!$G$11+СВЦЭМ!$D$10+'СЕТ СН'!$G$5-'СЕТ СН'!$G$21</f>
        <v>3060.3402567500002</v>
      </c>
      <c r="D64" s="36">
        <f>SUMIFS(СВЦЭМ!$D$33:$D$776,СВЦЭМ!$A$33:$A$776,$A64,СВЦЭМ!$B$33:$B$776,D$47)+'СЕТ СН'!$G$11+СВЦЭМ!$D$10+'СЕТ СН'!$G$5-'СЕТ СН'!$G$21</f>
        <v>3070.8710381000001</v>
      </c>
      <c r="E64" s="36">
        <f>SUMIFS(СВЦЭМ!$D$33:$D$776,СВЦЭМ!$A$33:$A$776,$A64,СВЦЭМ!$B$33:$B$776,E$47)+'СЕТ СН'!$G$11+СВЦЭМ!$D$10+'СЕТ СН'!$G$5-'СЕТ СН'!$G$21</f>
        <v>3060.2665816500003</v>
      </c>
      <c r="F64" s="36">
        <f>SUMIFS(СВЦЭМ!$D$33:$D$776,СВЦЭМ!$A$33:$A$776,$A64,СВЦЭМ!$B$33:$B$776,F$47)+'СЕТ СН'!$G$11+СВЦЭМ!$D$10+'СЕТ СН'!$G$5-'СЕТ СН'!$G$21</f>
        <v>3054.00239629</v>
      </c>
      <c r="G64" s="36">
        <f>SUMIFS(СВЦЭМ!$D$33:$D$776,СВЦЭМ!$A$33:$A$776,$A64,СВЦЭМ!$B$33:$B$776,G$47)+'СЕТ СН'!$G$11+СВЦЭМ!$D$10+'СЕТ СН'!$G$5-'СЕТ СН'!$G$21</f>
        <v>3047.0099348900003</v>
      </c>
      <c r="H64" s="36">
        <f>SUMIFS(СВЦЭМ!$D$33:$D$776,СВЦЭМ!$A$33:$A$776,$A64,СВЦЭМ!$B$33:$B$776,H$47)+'СЕТ СН'!$G$11+СВЦЭМ!$D$10+'СЕТ СН'!$G$5-'СЕТ СН'!$G$21</f>
        <v>3013.5101940600002</v>
      </c>
      <c r="I64" s="36">
        <f>SUMIFS(СВЦЭМ!$D$33:$D$776,СВЦЭМ!$A$33:$A$776,$A64,СВЦЭМ!$B$33:$B$776,I$47)+'СЕТ СН'!$G$11+СВЦЭМ!$D$10+'СЕТ СН'!$G$5-'СЕТ СН'!$G$21</f>
        <v>3001.7548861300002</v>
      </c>
      <c r="J64" s="36">
        <f>SUMIFS(СВЦЭМ!$D$33:$D$776,СВЦЭМ!$A$33:$A$776,$A64,СВЦЭМ!$B$33:$B$776,J$47)+'СЕТ СН'!$G$11+СВЦЭМ!$D$10+'СЕТ СН'!$G$5-'СЕТ СН'!$G$21</f>
        <v>2976.1101024099999</v>
      </c>
      <c r="K64" s="36">
        <f>SUMIFS(СВЦЭМ!$D$33:$D$776,СВЦЭМ!$A$33:$A$776,$A64,СВЦЭМ!$B$33:$B$776,K$47)+'СЕТ СН'!$G$11+СВЦЭМ!$D$10+'СЕТ СН'!$G$5-'СЕТ СН'!$G$21</f>
        <v>2964.7221551100001</v>
      </c>
      <c r="L64" s="36">
        <f>SUMIFS(СВЦЭМ!$D$33:$D$776,СВЦЭМ!$A$33:$A$776,$A64,СВЦЭМ!$B$33:$B$776,L$47)+'СЕТ СН'!$G$11+СВЦЭМ!$D$10+'СЕТ СН'!$G$5-'СЕТ СН'!$G$21</f>
        <v>2975.7792456400002</v>
      </c>
      <c r="M64" s="36">
        <f>SUMIFS(СВЦЭМ!$D$33:$D$776,СВЦЭМ!$A$33:$A$776,$A64,СВЦЭМ!$B$33:$B$776,M$47)+'СЕТ СН'!$G$11+СВЦЭМ!$D$10+'СЕТ СН'!$G$5-'СЕТ СН'!$G$21</f>
        <v>2996.5141777899998</v>
      </c>
      <c r="N64" s="36">
        <f>SUMIFS(СВЦЭМ!$D$33:$D$776,СВЦЭМ!$A$33:$A$776,$A64,СВЦЭМ!$B$33:$B$776,N$47)+'СЕТ СН'!$G$11+СВЦЭМ!$D$10+'СЕТ СН'!$G$5-'СЕТ СН'!$G$21</f>
        <v>3006.9577006200002</v>
      </c>
      <c r="O64" s="36">
        <f>SUMIFS(СВЦЭМ!$D$33:$D$776,СВЦЭМ!$A$33:$A$776,$A64,СВЦЭМ!$B$33:$B$776,O$47)+'СЕТ СН'!$G$11+СВЦЭМ!$D$10+'СЕТ СН'!$G$5-'СЕТ СН'!$G$21</f>
        <v>3026.3753417600001</v>
      </c>
      <c r="P64" s="36">
        <f>SUMIFS(СВЦЭМ!$D$33:$D$776,СВЦЭМ!$A$33:$A$776,$A64,СВЦЭМ!$B$33:$B$776,P$47)+'СЕТ СН'!$G$11+СВЦЭМ!$D$10+'СЕТ СН'!$G$5-'СЕТ СН'!$G$21</f>
        <v>3035.8195546100001</v>
      </c>
      <c r="Q64" s="36">
        <f>SUMIFS(СВЦЭМ!$D$33:$D$776,СВЦЭМ!$A$33:$A$776,$A64,СВЦЭМ!$B$33:$B$776,Q$47)+'СЕТ СН'!$G$11+СВЦЭМ!$D$10+'СЕТ СН'!$G$5-'СЕТ СН'!$G$21</f>
        <v>3041.0026964899998</v>
      </c>
      <c r="R64" s="36">
        <f>SUMIFS(СВЦЭМ!$D$33:$D$776,СВЦЭМ!$A$33:$A$776,$A64,СВЦЭМ!$B$33:$B$776,R$47)+'СЕТ СН'!$G$11+СВЦЭМ!$D$10+'СЕТ СН'!$G$5-'СЕТ СН'!$G$21</f>
        <v>3029.2247155599998</v>
      </c>
      <c r="S64" s="36">
        <f>SUMIFS(СВЦЭМ!$D$33:$D$776,СВЦЭМ!$A$33:$A$776,$A64,СВЦЭМ!$B$33:$B$776,S$47)+'СЕТ СН'!$G$11+СВЦЭМ!$D$10+'СЕТ СН'!$G$5-'СЕТ СН'!$G$21</f>
        <v>3018.5721915900003</v>
      </c>
      <c r="T64" s="36">
        <f>SUMIFS(СВЦЭМ!$D$33:$D$776,СВЦЭМ!$A$33:$A$776,$A64,СВЦЭМ!$B$33:$B$776,T$47)+'СЕТ СН'!$G$11+СВЦЭМ!$D$10+'СЕТ СН'!$G$5-'СЕТ СН'!$G$21</f>
        <v>2970.2875853099999</v>
      </c>
      <c r="U64" s="36">
        <f>SUMIFS(СВЦЭМ!$D$33:$D$776,СВЦЭМ!$A$33:$A$776,$A64,СВЦЭМ!$B$33:$B$776,U$47)+'СЕТ СН'!$G$11+СВЦЭМ!$D$10+'СЕТ СН'!$G$5-'СЕТ СН'!$G$21</f>
        <v>2968.5693384800002</v>
      </c>
      <c r="V64" s="36">
        <f>SUMIFS(СВЦЭМ!$D$33:$D$776,СВЦЭМ!$A$33:$A$776,$A64,СВЦЭМ!$B$33:$B$776,V$47)+'СЕТ СН'!$G$11+СВЦЭМ!$D$10+'СЕТ СН'!$G$5-'СЕТ СН'!$G$21</f>
        <v>3003.3977654700002</v>
      </c>
      <c r="W64" s="36">
        <f>SUMIFS(СВЦЭМ!$D$33:$D$776,СВЦЭМ!$A$33:$A$776,$A64,СВЦЭМ!$B$33:$B$776,W$47)+'СЕТ СН'!$G$11+СВЦЭМ!$D$10+'СЕТ СН'!$G$5-'СЕТ СН'!$G$21</f>
        <v>3013.3234638399999</v>
      </c>
      <c r="X64" s="36">
        <f>SUMIFS(СВЦЭМ!$D$33:$D$776,СВЦЭМ!$A$33:$A$776,$A64,СВЦЭМ!$B$33:$B$776,X$47)+'СЕТ СН'!$G$11+СВЦЭМ!$D$10+'СЕТ СН'!$G$5-'СЕТ СН'!$G$21</f>
        <v>3012.3617613400002</v>
      </c>
      <c r="Y64" s="36">
        <f>SUMIFS(СВЦЭМ!$D$33:$D$776,СВЦЭМ!$A$33:$A$776,$A64,СВЦЭМ!$B$33:$B$776,Y$47)+'СЕТ СН'!$G$11+СВЦЭМ!$D$10+'СЕТ СН'!$G$5-'СЕТ СН'!$G$21</f>
        <v>3027.0754761500002</v>
      </c>
    </row>
    <row r="65" spans="1:26" ht="15.5" x14ac:dyDescent="0.3">
      <c r="A65" s="35">
        <f t="shared" si="1"/>
        <v>43848</v>
      </c>
      <c r="B65" s="36">
        <f>SUMIFS(СВЦЭМ!$D$33:$D$776,СВЦЭМ!$A$33:$A$776,$A65,СВЦЭМ!$B$33:$B$776,B$47)+'СЕТ СН'!$G$11+СВЦЭМ!$D$10+'СЕТ СН'!$G$5-'СЕТ СН'!$G$21</f>
        <v>3033.5781526800001</v>
      </c>
      <c r="C65" s="36">
        <f>SUMIFS(СВЦЭМ!$D$33:$D$776,СВЦЭМ!$A$33:$A$776,$A65,СВЦЭМ!$B$33:$B$776,C$47)+'СЕТ СН'!$G$11+СВЦЭМ!$D$10+'СЕТ СН'!$G$5-'СЕТ СН'!$G$21</f>
        <v>3071.1680616399999</v>
      </c>
      <c r="D65" s="36">
        <f>SUMIFS(СВЦЭМ!$D$33:$D$776,СВЦЭМ!$A$33:$A$776,$A65,СВЦЭМ!$B$33:$B$776,D$47)+'СЕТ СН'!$G$11+СВЦЭМ!$D$10+'СЕТ СН'!$G$5-'СЕТ СН'!$G$21</f>
        <v>3089.0007727699999</v>
      </c>
      <c r="E65" s="36">
        <f>SUMIFS(СВЦЭМ!$D$33:$D$776,СВЦЭМ!$A$33:$A$776,$A65,СВЦЭМ!$B$33:$B$776,E$47)+'СЕТ СН'!$G$11+СВЦЭМ!$D$10+'СЕТ СН'!$G$5-'СЕТ СН'!$G$21</f>
        <v>3087.6699142900002</v>
      </c>
      <c r="F65" s="36">
        <f>SUMIFS(СВЦЭМ!$D$33:$D$776,СВЦЭМ!$A$33:$A$776,$A65,СВЦЭМ!$B$33:$B$776,F$47)+'СЕТ СН'!$G$11+СВЦЭМ!$D$10+'СЕТ СН'!$G$5-'СЕТ СН'!$G$21</f>
        <v>3051.4900953900001</v>
      </c>
      <c r="G65" s="36">
        <f>SUMIFS(СВЦЭМ!$D$33:$D$776,СВЦЭМ!$A$33:$A$776,$A65,СВЦЭМ!$B$33:$B$776,G$47)+'СЕТ СН'!$G$11+СВЦЭМ!$D$10+'СЕТ СН'!$G$5-'СЕТ СН'!$G$21</f>
        <v>3047.7052946900003</v>
      </c>
      <c r="H65" s="36">
        <f>SUMIFS(СВЦЭМ!$D$33:$D$776,СВЦЭМ!$A$33:$A$776,$A65,СВЦЭМ!$B$33:$B$776,H$47)+'СЕТ СН'!$G$11+СВЦЭМ!$D$10+'СЕТ СН'!$G$5-'СЕТ СН'!$G$21</f>
        <v>3023.2701378900001</v>
      </c>
      <c r="I65" s="36">
        <f>SUMIFS(СВЦЭМ!$D$33:$D$776,СВЦЭМ!$A$33:$A$776,$A65,СВЦЭМ!$B$33:$B$776,I$47)+'СЕТ СН'!$G$11+СВЦЭМ!$D$10+'СЕТ СН'!$G$5-'СЕТ СН'!$G$21</f>
        <v>2989.9592780100002</v>
      </c>
      <c r="J65" s="36">
        <f>SUMIFS(СВЦЭМ!$D$33:$D$776,СВЦЭМ!$A$33:$A$776,$A65,СВЦЭМ!$B$33:$B$776,J$47)+'СЕТ СН'!$G$11+СВЦЭМ!$D$10+'СЕТ СН'!$G$5-'СЕТ СН'!$G$21</f>
        <v>2979.9476093800004</v>
      </c>
      <c r="K65" s="36">
        <f>SUMIFS(СВЦЭМ!$D$33:$D$776,СВЦЭМ!$A$33:$A$776,$A65,СВЦЭМ!$B$33:$B$776,K$47)+'СЕТ СН'!$G$11+СВЦЭМ!$D$10+'СЕТ СН'!$G$5-'СЕТ СН'!$G$21</f>
        <v>2980.8003414100003</v>
      </c>
      <c r="L65" s="36">
        <f>SUMIFS(СВЦЭМ!$D$33:$D$776,СВЦЭМ!$A$33:$A$776,$A65,СВЦЭМ!$B$33:$B$776,L$47)+'СЕТ СН'!$G$11+СВЦЭМ!$D$10+'СЕТ СН'!$G$5-'СЕТ СН'!$G$21</f>
        <v>2988.1265889699998</v>
      </c>
      <c r="M65" s="36">
        <f>SUMIFS(СВЦЭМ!$D$33:$D$776,СВЦЭМ!$A$33:$A$776,$A65,СВЦЭМ!$B$33:$B$776,M$47)+'СЕТ СН'!$G$11+СВЦЭМ!$D$10+'СЕТ СН'!$G$5-'СЕТ СН'!$G$21</f>
        <v>2991.4776173300002</v>
      </c>
      <c r="N65" s="36">
        <f>SUMIFS(СВЦЭМ!$D$33:$D$776,СВЦЭМ!$A$33:$A$776,$A65,СВЦЭМ!$B$33:$B$776,N$47)+'СЕТ СН'!$G$11+СВЦЭМ!$D$10+'СЕТ СН'!$G$5-'СЕТ СН'!$G$21</f>
        <v>2998.7735212000002</v>
      </c>
      <c r="O65" s="36">
        <f>SUMIFS(СВЦЭМ!$D$33:$D$776,СВЦЭМ!$A$33:$A$776,$A65,СВЦЭМ!$B$33:$B$776,O$47)+'СЕТ СН'!$G$11+СВЦЭМ!$D$10+'СЕТ СН'!$G$5-'СЕТ СН'!$G$21</f>
        <v>3009.3663689599998</v>
      </c>
      <c r="P65" s="36">
        <f>SUMIFS(СВЦЭМ!$D$33:$D$776,СВЦЭМ!$A$33:$A$776,$A65,СВЦЭМ!$B$33:$B$776,P$47)+'СЕТ СН'!$G$11+СВЦЭМ!$D$10+'СЕТ СН'!$G$5-'СЕТ СН'!$G$21</f>
        <v>3023.5182038800003</v>
      </c>
      <c r="Q65" s="36">
        <f>SUMIFS(СВЦЭМ!$D$33:$D$776,СВЦЭМ!$A$33:$A$776,$A65,СВЦЭМ!$B$33:$B$776,Q$47)+'СЕТ СН'!$G$11+СВЦЭМ!$D$10+'СЕТ СН'!$G$5-'СЕТ СН'!$G$21</f>
        <v>3029.5356455900001</v>
      </c>
      <c r="R65" s="36">
        <f>SUMIFS(СВЦЭМ!$D$33:$D$776,СВЦЭМ!$A$33:$A$776,$A65,СВЦЭМ!$B$33:$B$776,R$47)+'СЕТ СН'!$G$11+СВЦЭМ!$D$10+'СЕТ СН'!$G$5-'СЕТ СН'!$G$21</f>
        <v>3018.5049114100002</v>
      </c>
      <c r="S65" s="36">
        <f>SUMIFS(СВЦЭМ!$D$33:$D$776,СВЦЭМ!$A$33:$A$776,$A65,СВЦЭМ!$B$33:$B$776,S$47)+'СЕТ СН'!$G$11+СВЦЭМ!$D$10+'СЕТ СН'!$G$5-'СЕТ СН'!$G$21</f>
        <v>3005.03528138</v>
      </c>
      <c r="T65" s="36">
        <f>SUMIFS(СВЦЭМ!$D$33:$D$776,СВЦЭМ!$A$33:$A$776,$A65,СВЦЭМ!$B$33:$B$776,T$47)+'СЕТ СН'!$G$11+СВЦЭМ!$D$10+'СЕТ СН'!$G$5-'СЕТ СН'!$G$21</f>
        <v>2996.4237152000001</v>
      </c>
      <c r="U65" s="36">
        <f>SUMIFS(СВЦЭМ!$D$33:$D$776,СВЦЭМ!$A$33:$A$776,$A65,СВЦЭМ!$B$33:$B$776,U$47)+'СЕТ СН'!$G$11+СВЦЭМ!$D$10+'СЕТ СН'!$G$5-'СЕТ СН'!$G$21</f>
        <v>2996.5987413299999</v>
      </c>
      <c r="V65" s="36">
        <f>SUMIFS(СВЦЭМ!$D$33:$D$776,СВЦЭМ!$A$33:$A$776,$A65,СВЦЭМ!$B$33:$B$776,V$47)+'СЕТ СН'!$G$11+СВЦЭМ!$D$10+'СЕТ СН'!$G$5-'СЕТ СН'!$G$21</f>
        <v>3002.6113933500001</v>
      </c>
      <c r="W65" s="36">
        <f>SUMIFS(СВЦЭМ!$D$33:$D$776,СВЦЭМ!$A$33:$A$776,$A65,СВЦЭМ!$B$33:$B$776,W$47)+'СЕТ СН'!$G$11+СВЦЭМ!$D$10+'СЕТ СН'!$G$5-'СЕТ СН'!$G$21</f>
        <v>3013.0116660399999</v>
      </c>
      <c r="X65" s="36">
        <f>SUMIFS(СВЦЭМ!$D$33:$D$776,СВЦЭМ!$A$33:$A$776,$A65,СВЦЭМ!$B$33:$B$776,X$47)+'СЕТ СН'!$G$11+СВЦЭМ!$D$10+'СЕТ СН'!$G$5-'СЕТ СН'!$G$21</f>
        <v>3012.82410372</v>
      </c>
      <c r="Y65" s="36">
        <f>SUMIFS(СВЦЭМ!$D$33:$D$776,СВЦЭМ!$A$33:$A$776,$A65,СВЦЭМ!$B$33:$B$776,Y$47)+'СЕТ СН'!$G$11+СВЦЭМ!$D$10+'СЕТ СН'!$G$5-'СЕТ СН'!$G$21</f>
        <v>3032.3713345599999</v>
      </c>
    </row>
    <row r="66" spans="1:26" ht="15.5" x14ac:dyDescent="0.3">
      <c r="A66" s="35">
        <f t="shared" si="1"/>
        <v>43849</v>
      </c>
      <c r="B66" s="36">
        <f>SUMIFS(СВЦЭМ!$D$33:$D$776,СВЦЭМ!$A$33:$A$776,$A66,СВЦЭМ!$B$33:$B$776,B$47)+'СЕТ СН'!$G$11+СВЦЭМ!$D$10+'СЕТ СН'!$G$5-'СЕТ СН'!$G$21</f>
        <v>3042.2637628399998</v>
      </c>
      <c r="C66" s="36">
        <f>SUMIFS(СВЦЭМ!$D$33:$D$776,СВЦЭМ!$A$33:$A$776,$A66,СВЦЭМ!$B$33:$B$776,C$47)+'СЕТ СН'!$G$11+СВЦЭМ!$D$10+'СЕТ СН'!$G$5-'СЕТ СН'!$G$21</f>
        <v>3051.80502153</v>
      </c>
      <c r="D66" s="36">
        <f>SUMIFS(СВЦЭМ!$D$33:$D$776,СВЦЭМ!$A$33:$A$776,$A66,СВЦЭМ!$B$33:$B$776,D$47)+'СЕТ СН'!$G$11+СВЦЭМ!$D$10+'СЕТ СН'!$G$5-'СЕТ СН'!$G$21</f>
        <v>3064.2910832000002</v>
      </c>
      <c r="E66" s="36">
        <f>SUMIFS(СВЦЭМ!$D$33:$D$776,СВЦЭМ!$A$33:$A$776,$A66,СВЦЭМ!$B$33:$B$776,E$47)+'СЕТ СН'!$G$11+СВЦЭМ!$D$10+'СЕТ СН'!$G$5-'СЕТ СН'!$G$21</f>
        <v>3074.2036548599999</v>
      </c>
      <c r="F66" s="36">
        <f>SUMIFS(СВЦЭМ!$D$33:$D$776,СВЦЭМ!$A$33:$A$776,$A66,СВЦЭМ!$B$33:$B$776,F$47)+'СЕТ СН'!$G$11+СВЦЭМ!$D$10+'СЕТ СН'!$G$5-'СЕТ СН'!$G$21</f>
        <v>3072.1752640499999</v>
      </c>
      <c r="G66" s="36">
        <f>SUMIFS(СВЦЭМ!$D$33:$D$776,СВЦЭМ!$A$33:$A$776,$A66,СВЦЭМ!$B$33:$B$776,G$47)+'СЕТ СН'!$G$11+СВЦЭМ!$D$10+'СЕТ СН'!$G$5-'СЕТ СН'!$G$21</f>
        <v>3069.0341733499999</v>
      </c>
      <c r="H66" s="36">
        <f>SUMIFS(СВЦЭМ!$D$33:$D$776,СВЦЭМ!$A$33:$A$776,$A66,СВЦЭМ!$B$33:$B$776,H$47)+'СЕТ СН'!$G$11+СВЦЭМ!$D$10+'СЕТ СН'!$G$5-'СЕТ СН'!$G$21</f>
        <v>3047.8360070700001</v>
      </c>
      <c r="I66" s="36">
        <f>SUMIFS(СВЦЭМ!$D$33:$D$776,СВЦЭМ!$A$33:$A$776,$A66,СВЦЭМ!$B$33:$B$776,I$47)+'СЕТ СН'!$G$11+СВЦЭМ!$D$10+'СЕТ СН'!$G$5-'СЕТ СН'!$G$21</f>
        <v>3019.10160167</v>
      </c>
      <c r="J66" s="36">
        <f>SUMIFS(СВЦЭМ!$D$33:$D$776,СВЦЭМ!$A$33:$A$776,$A66,СВЦЭМ!$B$33:$B$776,J$47)+'СЕТ СН'!$G$11+СВЦЭМ!$D$10+'СЕТ СН'!$G$5-'СЕТ СН'!$G$21</f>
        <v>3017.5710876000003</v>
      </c>
      <c r="K66" s="36">
        <f>SUMIFS(СВЦЭМ!$D$33:$D$776,СВЦЭМ!$A$33:$A$776,$A66,СВЦЭМ!$B$33:$B$776,K$47)+'СЕТ СН'!$G$11+СВЦЭМ!$D$10+'СЕТ СН'!$G$5-'СЕТ СН'!$G$21</f>
        <v>2989.75051132</v>
      </c>
      <c r="L66" s="36">
        <f>SUMIFS(СВЦЭМ!$D$33:$D$776,СВЦЭМ!$A$33:$A$776,$A66,СВЦЭМ!$B$33:$B$776,L$47)+'СЕТ СН'!$G$11+СВЦЭМ!$D$10+'СЕТ СН'!$G$5-'СЕТ СН'!$G$21</f>
        <v>2988.8765742400001</v>
      </c>
      <c r="M66" s="36">
        <f>SUMIFS(СВЦЭМ!$D$33:$D$776,СВЦЭМ!$A$33:$A$776,$A66,СВЦЭМ!$B$33:$B$776,M$47)+'СЕТ СН'!$G$11+СВЦЭМ!$D$10+'СЕТ СН'!$G$5-'СЕТ СН'!$G$21</f>
        <v>2990.2866591500001</v>
      </c>
      <c r="N66" s="36">
        <f>SUMIFS(СВЦЭМ!$D$33:$D$776,СВЦЭМ!$A$33:$A$776,$A66,СВЦЭМ!$B$33:$B$776,N$47)+'СЕТ СН'!$G$11+СВЦЭМ!$D$10+'СЕТ СН'!$G$5-'СЕТ СН'!$G$21</f>
        <v>2995.9604619500001</v>
      </c>
      <c r="O66" s="36">
        <f>SUMIFS(СВЦЭМ!$D$33:$D$776,СВЦЭМ!$A$33:$A$776,$A66,СВЦЭМ!$B$33:$B$776,O$47)+'СЕТ СН'!$G$11+СВЦЭМ!$D$10+'СЕТ СН'!$G$5-'СЕТ СН'!$G$21</f>
        <v>3015.2445151000002</v>
      </c>
      <c r="P66" s="36">
        <f>SUMIFS(СВЦЭМ!$D$33:$D$776,СВЦЭМ!$A$33:$A$776,$A66,СВЦЭМ!$B$33:$B$776,P$47)+'СЕТ СН'!$G$11+СВЦЭМ!$D$10+'СЕТ СН'!$G$5-'СЕТ СН'!$G$21</f>
        <v>3026.73299787</v>
      </c>
      <c r="Q66" s="36">
        <f>SUMIFS(СВЦЭМ!$D$33:$D$776,СВЦЭМ!$A$33:$A$776,$A66,СВЦЭМ!$B$33:$B$776,Q$47)+'СЕТ СН'!$G$11+СВЦЭМ!$D$10+'СЕТ СН'!$G$5-'СЕТ СН'!$G$21</f>
        <v>3031.0445467</v>
      </c>
      <c r="R66" s="36">
        <f>SUMIFS(СВЦЭМ!$D$33:$D$776,СВЦЭМ!$A$33:$A$776,$A66,СВЦЭМ!$B$33:$B$776,R$47)+'СЕТ СН'!$G$11+СВЦЭМ!$D$10+'СЕТ СН'!$G$5-'СЕТ СН'!$G$21</f>
        <v>3015.01760453</v>
      </c>
      <c r="S66" s="36">
        <f>SUMIFS(СВЦЭМ!$D$33:$D$776,СВЦЭМ!$A$33:$A$776,$A66,СВЦЭМ!$B$33:$B$776,S$47)+'СЕТ СН'!$G$11+СВЦЭМ!$D$10+'СЕТ СН'!$G$5-'СЕТ СН'!$G$21</f>
        <v>2986.5956596599999</v>
      </c>
      <c r="T66" s="36">
        <f>SUMIFS(СВЦЭМ!$D$33:$D$776,СВЦЭМ!$A$33:$A$776,$A66,СВЦЭМ!$B$33:$B$776,T$47)+'СЕТ СН'!$G$11+СВЦЭМ!$D$10+'СЕТ СН'!$G$5-'СЕТ СН'!$G$21</f>
        <v>2992.3884677599999</v>
      </c>
      <c r="U66" s="36">
        <f>SUMIFS(СВЦЭМ!$D$33:$D$776,СВЦЭМ!$A$33:$A$776,$A66,СВЦЭМ!$B$33:$B$776,U$47)+'СЕТ СН'!$G$11+СВЦЭМ!$D$10+'СЕТ СН'!$G$5-'СЕТ СН'!$G$21</f>
        <v>2989.50261211</v>
      </c>
      <c r="V66" s="36">
        <f>SUMIFS(СВЦЭМ!$D$33:$D$776,СВЦЭМ!$A$33:$A$776,$A66,СВЦЭМ!$B$33:$B$776,V$47)+'СЕТ СН'!$G$11+СВЦЭМ!$D$10+'СЕТ СН'!$G$5-'СЕТ СН'!$G$21</f>
        <v>2982.1461852500001</v>
      </c>
      <c r="W66" s="36">
        <f>SUMIFS(СВЦЭМ!$D$33:$D$776,СВЦЭМ!$A$33:$A$776,$A66,СВЦЭМ!$B$33:$B$776,W$47)+'СЕТ СН'!$G$11+СВЦЭМ!$D$10+'СЕТ СН'!$G$5-'СЕТ СН'!$G$21</f>
        <v>2992.1499428699999</v>
      </c>
      <c r="X66" s="36">
        <f>SUMIFS(СВЦЭМ!$D$33:$D$776,СВЦЭМ!$A$33:$A$776,$A66,СВЦЭМ!$B$33:$B$776,X$47)+'СЕТ СН'!$G$11+СВЦЭМ!$D$10+'СЕТ СН'!$G$5-'СЕТ СН'!$G$21</f>
        <v>3008.70766465</v>
      </c>
      <c r="Y66" s="36">
        <f>SUMIFS(СВЦЭМ!$D$33:$D$776,СВЦЭМ!$A$33:$A$776,$A66,СВЦЭМ!$B$33:$B$776,Y$47)+'СЕТ СН'!$G$11+СВЦЭМ!$D$10+'СЕТ СН'!$G$5-'СЕТ СН'!$G$21</f>
        <v>3021.56687973</v>
      </c>
    </row>
    <row r="67" spans="1:26" ht="15.5" x14ac:dyDescent="0.3">
      <c r="A67" s="35">
        <f t="shared" si="1"/>
        <v>43850</v>
      </c>
      <c r="B67" s="36">
        <f>SUMIFS(СВЦЭМ!$D$33:$D$776,СВЦЭМ!$A$33:$A$776,$A67,СВЦЭМ!$B$33:$B$776,B$47)+'СЕТ СН'!$G$11+СВЦЭМ!$D$10+'СЕТ СН'!$G$5-'СЕТ СН'!$G$21</f>
        <v>3073.9984619699999</v>
      </c>
      <c r="C67" s="36">
        <f>SUMIFS(СВЦЭМ!$D$33:$D$776,СВЦЭМ!$A$33:$A$776,$A67,СВЦЭМ!$B$33:$B$776,C$47)+'СЕТ СН'!$G$11+СВЦЭМ!$D$10+'СЕТ СН'!$G$5-'СЕТ СН'!$G$21</f>
        <v>3091.1983419500002</v>
      </c>
      <c r="D67" s="36">
        <f>SUMIFS(СВЦЭМ!$D$33:$D$776,СВЦЭМ!$A$33:$A$776,$A67,СВЦЭМ!$B$33:$B$776,D$47)+'СЕТ СН'!$G$11+СВЦЭМ!$D$10+'СЕТ СН'!$G$5-'СЕТ СН'!$G$21</f>
        <v>3101.61833075</v>
      </c>
      <c r="E67" s="36">
        <f>SUMIFS(СВЦЭМ!$D$33:$D$776,СВЦЭМ!$A$33:$A$776,$A67,СВЦЭМ!$B$33:$B$776,E$47)+'СЕТ СН'!$G$11+СВЦЭМ!$D$10+'СЕТ СН'!$G$5-'СЕТ СН'!$G$21</f>
        <v>3098.4020832900001</v>
      </c>
      <c r="F67" s="36">
        <f>SUMIFS(СВЦЭМ!$D$33:$D$776,СВЦЭМ!$A$33:$A$776,$A67,СВЦЭМ!$B$33:$B$776,F$47)+'СЕТ СН'!$G$11+СВЦЭМ!$D$10+'СЕТ СН'!$G$5-'СЕТ СН'!$G$21</f>
        <v>3085.9601916800002</v>
      </c>
      <c r="G67" s="36">
        <f>SUMIFS(СВЦЭМ!$D$33:$D$776,СВЦЭМ!$A$33:$A$776,$A67,СВЦЭМ!$B$33:$B$776,G$47)+'СЕТ СН'!$G$11+СВЦЭМ!$D$10+'СЕТ СН'!$G$5-'СЕТ СН'!$G$21</f>
        <v>3067.9000960799999</v>
      </c>
      <c r="H67" s="36">
        <f>SUMIFS(СВЦЭМ!$D$33:$D$776,СВЦЭМ!$A$33:$A$776,$A67,СВЦЭМ!$B$33:$B$776,H$47)+'СЕТ СН'!$G$11+СВЦЭМ!$D$10+'СЕТ СН'!$G$5-'СЕТ СН'!$G$21</f>
        <v>3023.1805709499999</v>
      </c>
      <c r="I67" s="36">
        <f>SUMIFS(СВЦЭМ!$D$33:$D$776,СВЦЭМ!$A$33:$A$776,$A67,СВЦЭМ!$B$33:$B$776,I$47)+'СЕТ СН'!$G$11+СВЦЭМ!$D$10+'СЕТ СН'!$G$5-'СЕТ СН'!$G$21</f>
        <v>3009.4215152699999</v>
      </c>
      <c r="J67" s="36">
        <f>SUMIFS(СВЦЭМ!$D$33:$D$776,СВЦЭМ!$A$33:$A$776,$A67,СВЦЭМ!$B$33:$B$776,J$47)+'СЕТ СН'!$G$11+СВЦЭМ!$D$10+'СЕТ СН'!$G$5-'СЕТ СН'!$G$21</f>
        <v>2981.96657172</v>
      </c>
      <c r="K67" s="36">
        <f>SUMIFS(СВЦЭМ!$D$33:$D$776,СВЦЭМ!$A$33:$A$776,$A67,СВЦЭМ!$B$33:$B$776,K$47)+'СЕТ СН'!$G$11+СВЦЭМ!$D$10+'СЕТ СН'!$G$5-'СЕТ СН'!$G$21</f>
        <v>2956.5495478500002</v>
      </c>
      <c r="L67" s="36">
        <f>SUMIFS(СВЦЭМ!$D$33:$D$776,СВЦЭМ!$A$33:$A$776,$A67,СВЦЭМ!$B$33:$B$776,L$47)+'СЕТ СН'!$G$11+СВЦЭМ!$D$10+'СЕТ СН'!$G$5-'СЕТ СН'!$G$21</f>
        <v>2960.8573083299998</v>
      </c>
      <c r="M67" s="36">
        <f>SUMIFS(СВЦЭМ!$D$33:$D$776,СВЦЭМ!$A$33:$A$776,$A67,СВЦЭМ!$B$33:$B$776,M$47)+'СЕТ СН'!$G$11+СВЦЭМ!$D$10+'СЕТ СН'!$G$5-'СЕТ СН'!$G$21</f>
        <v>2974.4461971400001</v>
      </c>
      <c r="N67" s="36">
        <f>SUMIFS(СВЦЭМ!$D$33:$D$776,СВЦЭМ!$A$33:$A$776,$A67,СВЦЭМ!$B$33:$B$776,N$47)+'СЕТ СН'!$G$11+СВЦЭМ!$D$10+'СЕТ СН'!$G$5-'СЕТ СН'!$G$21</f>
        <v>2984.5550274699999</v>
      </c>
      <c r="O67" s="36">
        <f>SUMIFS(СВЦЭМ!$D$33:$D$776,СВЦЭМ!$A$33:$A$776,$A67,СВЦЭМ!$B$33:$B$776,O$47)+'СЕТ СН'!$G$11+СВЦЭМ!$D$10+'СЕТ СН'!$G$5-'СЕТ СН'!$G$21</f>
        <v>3003.8638504700002</v>
      </c>
      <c r="P67" s="36">
        <f>SUMIFS(СВЦЭМ!$D$33:$D$776,СВЦЭМ!$A$33:$A$776,$A67,СВЦЭМ!$B$33:$B$776,P$47)+'СЕТ СН'!$G$11+СВЦЭМ!$D$10+'СЕТ СН'!$G$5-'СЕТ СН'!$G$21</f>
        <v>3019.1270792</v>
      </c>
      <c r="Q67" s="36">
        <f>SUMIFS(СВЦЭМ!$D$33:$D$776,СВЦЭМ!$A$33:$A$776,$A67,СВЦЭМ!$B$33:$B$776,Q$47)+'СЕТ СН'!$G$11+СВЦЭМ!$D$10+'СЕТ СН'!$G$5-'СЕТ СН'!$G$21</f>
        <v>3023.2554281600001</v>
      </c>
      <c r="R67" s="36">
        <f>SUMIFS(СВЦЭМ!$D$33:$D$776,СВЦЭМ!$A$33:$A$776,$A67,СВЦЭМ!$B$33:$B$776,R$47)+'СЕТ СН'!$G$11+СВЦЭМ!$D$10+'СЕТ СН'!$G$5-'СЕТ СН'!$G$21</f>
        <v>3025.3027908900003</v>
      </c>
      <c r="S67" s="36">
        <f>SUMIFS(СВЦЭМ!$D$33:$D$776,СВЦЭМ!$A$33:$A$776,$A67,СВЦЭМ!$B$33:$B$776,S$47)+'СЕТ СН'!$G$11+СВЦЭМ!$D$10+'СЕТ СН'!$G$5-'СЕТ СН'!$G$21</f>
        <v>3002.37092403</v>
      </c>
      <c r="T67" s="36">
        <f>SUMIFS(СВЦЭМ!$D$33:$D$776,СВЦЭМ!$A$33:$A$776,$A67,СВЦЭМ!$B$33:$B$776,T$47)+'СЕТ СН'!$G$11+СВЦЭМ!$D$10+'СЕТ СН'!$G$5-'СЕТ СН'!$G$21</f>
        <v>2967.0508416399998</v>
      </c>
      <c r="U67" s="36">
        <f>SUMIFS(СВЦЭМ!$D$33:$D$776,СВЦЭМ!$A$33:$A$776,$A67,СВЦЭМ!$B$33:$B$776,U$47)+'СЕТ СН'!$G$11+СВЦЭМ!$D$10+'СЕТ СН'!$G$5-'СЕТ СН'!$G$21</f>
        <v>2975.3709918899999</v>
      </c>
      <c r="V67" s="36">
        <f>SUMIFS(СВЦЭМ!$D$33:$D$776,СВЦЭМ!$A$33:$A$776,$A67,СВЦЭМ!$B$33:$B$776,V$47)+'СЕТ СН'!$G$11+СВЦЭМ!$D$10+'СЕТ СН'!$G$5-'СЕТ СН'!$G$21</f>
        <v>2988.83316259</v>
      </c>
      <c r="W67" s="36">
        <f>SUMIFS(СВЦЭМ!$D$33:$D$776,СВЦЭМ!$A$33:$A$776,$A67,СВЦЭМ!$B$33:$B$776,W$47)+'СЕТ СН'!$G$11+СВЦЭМ!$D$10+'СЕТ СН'!$G$5-'СЕТ СН'!$G$21</f>
        <v>3010.5489564700001</v>
      </c>
      <c r="X67" s="36">
        <f>SUMIFS(СВЦЭМ!$D$33:$D$776,СВЦЭМ!$A$33:$A$776,$A67,СВЦЭМ!$B$33:$B$776,X$47)+'СЕТ СН'!$G$11+СВЦЭМ!$D$10+'СЕТ СН'!$G$5-'СЕТ СН'!$G$21</f>
        <v>3018.31917079</v>
      </c>
      <c r="Y67" s="36">
        <f>SUMIFS(СВЦЭМ!$D$33:$D$776,СВЦЭМ!$A$33:$A$776,$A67,СВЦЭМ!$B$33:$B$776,Y$47)+'СЕТ СН'!$G$11+СВЦЭМ!$D$10+'СЕТ СН'!$G$5-'СЕТ СН'!$G$21</f>
        <v>3033.0270740599999</v>
      </c>
    </row>
    <row r="68" spans="1:26" ht="15.5" x14ac:dyDescent="0.3">
      <c r="A68" s="35">
        <f t="shared" si="1"/>
        <v>43851</v>
      </c>
      <c r="B68" s="36">
        <f>SUMIFS(СВЦЭМ!$D$33:$D$776,СВЦЭМ!$A$33:$A$776,$A68,СВЦЭМ!$B$33:$B$776,B$47)+'СЕТ СН'!$G$11+СВЦЭМ!$D$10+'СЕТ СН'!$G$5-'СЕТ СН'!$G$21</f>
        <v>3054.7217009300002</v>
      </c>
      <c r="C68" s="36">
        <f>SUMIFS(СВЦЭМ!$D$33:$D$776,СВЦЭМ!$A$33:$A$776,$A68,СВЦЭМ!$B$33:$B$776,C$47)+'СЕТ СН'!$G$11+СВЦЭМ!$D$10+'СЕТ СН'!$G$5-'СЕТ СН'!$G$21</f>
        <v>3071.3230097700002</v>
      </c>
      <c r="D68" s="36">
        <f>SUMIFS(СВЦЭМ!$D$33:$D$776,СВЦЭМ!$A$33:$A$776,$A68,СВЦЭМ!$B$33:$B$776,D$47)+'СЕТ СН'!$G$11+СВЦЭМ!$D$10+'СЕТ СН'!$G$5-'СЕТ СН'!$G$21</f>
        <v>3081.06498444</v>
      </c>
      <c r="E68" s="36">
        <f>SUMIFS(СВЦЭМ!$D$33:$D$776,СВЦЭМ!$A$33:$A$776,$A68,СВЦЭМ!$B$33:$B$776,E$47)+'СЕТ СН'!$G$11+СВЦЭМ!$D$10+'СЕТ СН'!$G$5-'СЕТ СН'!$G$21</f>
        <v>3086.5673519299999</v>
      </c>
      <c r="F68" s="36">
        <f>SUMIFS(СВЦЭМ!$D$33:$D$776,СВЦЭМ!$A$33:$A$776,$A68,СВЦЭМ!$B$33:$B$776,F$47)+'СЕТ СН'!$G$11+СВЦЭМ!$D$10+'СЕТ СН'!$G$5-'СЕТ СН'!$G$21</f>
        <v>3070.0495025099999</v>
      </c>
      <c r="G68" s="36">
        <f>SUMIFS(СВЦЭМ!$D$33:$D$776,СВЦЭМ!$A$33:$A$776,$A68,СВЦЭМ!$B$33:$B$776,G$47)+'СЕТ СН'!$G$11+СВЦЭМ!$D$10+'СЕТ СН'!$G$5-'СЕТ СН'!$G$21</f>
        <v>3044.95977214</v>
      </c>
      <c r="H68" s="36">
        <f>SUMIFS(СВЦЭМ!$D$33:$D$776,СВЦЭМ!$A$33:$A$776,$A68,СВЦЭМ!$B$33:$B$776,H$47)+'СЕТ СН'!$G$11+СВЦЭМ!$D$10+'СЕТ СН'!$G$5-'СЕТ СН'!$G$21</f>
        <v>3010.2801654200002</v>
      </c>
      <c r="I68" s="36">
        <f>SUMIFS(СВЦЭМ!$D$33:$D$776,СВЦЭМ!$A$33:$A$776,$A68,СВЦЭМ!$B$33:$B$776,I$47)+'СЕТ СН'!$G$11+СВЦЭМ!$D$10+'СЕТ СН'!$G$5-'СЕТ СН'!$G$21</f>
        <v>2985.69173959</v>
      </c>
      <c r="J68" s="36">
        <f>SUMIFS(СВЦЭМ!$D$33:$D$776,СВЦЭМ!$A$33:$A$776,$A68,СВЦЭМ!$B$33:$B$776,J$47)+'СЕТ СН'!$G$11+СВЦЭМ!$D$10+'СЕТ СН'!$G$5-'СЕТ СН'!$G$21</f>
        <v>2961.52510936</v>
      </c>
      <c r="K68" s="36">
        <f>SUMIFS(СВЦЭМ!$D$33:$D$776,СВЦЭМ!$A$33:$A$776,$A68,СВЦЭМ!$B$33:$B$776,K$47)+'СЕТ СН'!$G$11+СВЦЭМ!$D$10+'СЕТ СН'!$G$5-'СЕТ СН'!$G$21</f>
        <v>2963.3266364999999</v>
      </c>
      <c r="L68" s="36">
        <f>SUMIFS(СВЦЭМ!$D$33:$D$776,СВЦЭМ!$A$33:$A$776,$A68,СВЦЭМ!$B$33:$B$776,L$47)+'СЕТ СН'!$G$11+СВЦЭМ!$D$10+'СЕТ СН'!$G$5-'СЕТ СН'!$G$21</f>
        <v>2970.2454620400003</v>
      </c>
      <c r="M68" s="36">
        <f>SUMIFS(СВЦЭМ!$D$33:$D$776,СВЦЭМ!$A$33:$A$776,$A68,СВЦЭМ!$B$33:$B$776,M$47)+'СЕТ СН'!$G$11+СВЦЭМ!$D$10+'СЕТ СН'!$G$5-'СЕТ СН'!$G$21</f>
        <v>2974.7293961800001</v>
      </c>
      <c r="N68" s="36">
        <f>SUMIFS(СВЦЭМ!$D$33:$D$776,СВЦЭМ!$A$33:$A$776,$A68,СВЦЭМ!$B$33:$B$776,N$47)+'СЕТ СН'!$G$11+СВЦЭМ!$D$10+'СЕТ СН'!$G$5-'СЕТ СН'!$G$21</f>
        <v>2996.7488542900001</v>
      </c>
      <c r="O68" s="36">
        <f>SUMIFS(СВЦЭМ!$D$33:$D$776,СВЦЭМ!$A$33:$A$776,$A68,СВЦЭМ!$B$33:$B$776,O$47)+'СЕТ СН'!$G$11+СВЦЭМ!$D$10+'СЕТ СН'!$G$5-'СЕТ СН'!$G$21</f>
        <v>3006.9185791300001</v>
      </c>
      <c r="P68" s="36">
        <f>SUMIFS(СВЦЭМ!$D$33:$D$776,СВЦЭМ!$A$33:$A$776,$A68,СВЦЭМ!$B$33:$B$776,P$47)+'СЕТ СН'!$G$11+СВЦЭМ!$D$10+'СЕТ СН'!$G$5-'СЕТ СН'!$G$21</f>
        <v>3017.4519843400003</v>
      </c>
      <c r="Q68" s="36">
        <f>SUMIFS(СВЦЭМ!$D$33:$D$776,СВЦЭМ!$A$33:$A$776,$A68,СВЦЭМ!$B$33:$B$776,Q$47)+'СЕТ СН'!$G$11+СВЦЭМ!$D$10+'СЕТ СН'!$G$5-'СЕТ СН'!$G$21</f>
        <v>3025.3466798600002</v>
      </c>
      <c r="R68" s="36">
        <f>SUMIFS(СВЦЭМ!$D$33:$D$776,СВЦЭМ!$A$33:$A$776,$A68,СВЦЭМ!$B$33:$B$776,R$47)+'СЕТ СН'!$G$11+СВЦЭМ!$D$10+'СЕТ СН'!$G$5-'СЕТ СН'!$G$21</f>
        <v>3013.0794753</v>
      </c>
      <c r="S68" s="36">
        <f>SUMIFS(СВЦЭМ!$D$33:$D$776,СВЦЭМ!$A$33:$A$776,$A68,СВЦЭМ!$B$33:$B$776,S$47)+'СЕТ СН'!$G$11+СВЦЭМ!$D$10+'СЕТ СН'!$G$5-'СЕТ СН'!$G$21</f>
        <v>2994.4589624700002</v>
      </c>
      <c r="T68" s="36">
        <f>SUMIFS(СВЦЭМ!$D$33:$D$776,СВЦЭМ!$A$33:$A$776,$A68,СВЦЭМ!$B$33:$B$776,T$47)+'СЕТ СН'!$G$11+СВЦЭМ!$D$10+'СЕТ СН'!$G$5-'СЕТ СН'!$G$21</f>
        <v>2977.9048235800001</v>
      </c>
      <c r="U68" s="36">
        <f>SUMIFS(СВЦЭМ!$D$33:$D$776,СВЦЭМ!$A$33:$A$776,$A68,СВЦЭМ!$B$33:$B$776,U$47)+'СЕТ СН'!$G$11+СВЦЭМ!$D$10+'СЕТ СН'!$G$5-'СЕТ СН'!$G$21</f>
        <v>2981.6114443800002</v>
      </c>
      <c r="V68" s="36">
        <f>SUMIFS(СВЦЭМ!$D$33:$D$776,СВЦЭМ!$A$33:$A$776,$A68,СВЦЭМ!$B$33:$B$776,V$47)+'СЕТ СН'!$G$11+СВЦЭМ!$D$10+'СЕТ СН'!$G$5-'СЕТ СН'!$G$21</f>
        <v>2998.1769157100002</v>
      </c>
      <c r="W68" s="36">
        <f>SUMIFS(СВЦЭМ!$D$33:$D$776,СВЦЭМ!$A$33:$A$776,$A68,СВЦЭМ!$B$33:$B$776,W$47)+'СЕТ СН'!$G$11+СВЦЭМ!$D$10+'СЕТ СН'!$G$5-'СЕТ СН'!$G$21</f>
        <v>3015.9643295699998</v>
      </c>
      <c r="X68" s="36">
        <f>SUMIFS(СВЦЭМ!$D$33:$D$776,СВЦЭМ!$A$33:$A$776,$A68,СВЦЭМ!$B$33:$B$776,X$47)+'СЕТ СН'!$G$11+СВЦЭМ!$D$10+'СЕТ СН'!$G$5-'СЕТ СН'!$G$21</f>
        <v>3026.3270630400002</v>
      </c>
      <c r="Y68" s="36">
        <f>SUMIFS(СВЦЭМ!$D$33:$D$776,СВЦЭМ!$A$33:$A$776,$A68,СВЦЭМ!$B$33:$B$776,Y$47)+'СЕТ СН'!$G$11+СВЦЭМ!$D$10+'СЕТ СН'!$G$5-'СЕТ СН'!$G$21</f>
        <v>3040.0901899700002</v>
      </c>
    </row>
    <row r="69" spans="1:26" ht="15.5" x14ac:dyDescent="0.3">
      <c r="A69" s="35">
        <f t="shared" si="1"/>
        <v>43852</v>
      </c>
      <c r="B69" s="36">
        <f>SUMIFS(СВЦЭМ!$D$33:$D$776,СВЦЭМ!$A$33:$A$776,$A69,СВЦЭМ!$B$33:$B$776,B$47)+'СЕТ СН'!$G$11+СВЦЭМ!$D$10+'СЕТ СН'!$G$5-'СЕТ СН'!$G$21</f>
        <v>3041.8786132800001</v>
      </c>
      <c r="C69" s="36">
        <f>SUMIFS(СВЦЭМ!$D$33:$D$776,СВЦЭМ!$A$33:$A$776,$A69,СВЦЭМ!$B$33:$B$776,C$47)+'СЕТ СН'!$G$11+СВЦЭМ!$D$10+'СЕТ СН'!$G$5-'СЕТ СН'!$G$21</f>
        <v>3051.3256259200002</v>
      </c>
      <c r="D69" s="36">
        <f>SUMIFS(СВЦЭМ!$D$33:$D$776,СВЦЭМ!$A$33:$A$776,$A69,СВЦЭМ!$B$33:$B$776,D$47)+'СЕТ СН'!$G$11+СВЦЭМ!$D$10+'СЕТ СН'!$G$5-'СЕТ СН'!$G$21</f>
        <v>3062.7557076399999</v>
      </c>
      <c r="E69" s="36">
        <f>SUMIFS(СВЦЭМ!$D$33:$D$776,СВЦЭМ!$A$33:$A$776,$A69,СВЦЭМ!$B$33:$B$776,E$47)+'СЕТ СН'!$G$11+СВЦЭМ!$D$10+'СЕТ СН'!$G$5-'СЕТ СН'!$G$21</f>
        <v>3064.5244385200003</v>
      </c>
      <c r="F69" s="36">
        <f>SUMIFS(СВЦЭМ!$D$33:$D$776,СВЦЭМ!$A$33:$A$776,$A69,СВЦЭМ!$B$33:$B$776,F$47)+'СЕТ СН'!$G$11+СВЦЭМ!$D$10+'СЕТ СН'!$G$5-'СЕТ СН'!$G$21</f>
        <v>3053.3762474499999</v>
      </c>
      <c r="G69" s="36">
        <f>SUMIFS(СВЦЭМ!$D$33:$D$776,СВЦЭМ!$A$33:$A$776,$A69,СВЦЭМ!$B$33:$B$776,G$47)+'СЕТ СН'!$G$11+СВЦЭМ!$D$10+'СЕТ СН'!$G$5-'СЕТ СН'!$G$21</f>
        <v>3034.9143154200001</v>
      </c>
      <c r="H69" s="36">
        <f>SUMIFS(СВЦЭМ!$D$33:$D$776,СВЦЭМ!$A$33:$A$776,$A69,СВЦЭМ!$B$33:$B$776,H$47)+'СЕТ СН'!$G$11+СВЦЭМ!$D$10+'СЕТ СН'!$G$5-'СЕТ СН'!$G$21</f>
        <v>2994.2168351999999</v>
      </c>
      <c r="I69" s="36">
        <f>SUMIFS(СВЦЭМ!$D$33:$D$776,СВЦЭМ!$A$33:$A$776,$A69,СВЦЭМ!$B$33:$B$776,I$47)+'СЕТ СН'!$G$11+СВЦЭМ!$D$10+'СЕТ СН'!$G$5-'СЕТ СН'!$G$21</f>
        <v>2978.43145336</v>
      </c>
      <c r="J69" s="36">
        <f>SUMIFS(СВЦЭМ!$D$33:$D$776,СВЦЭМ!$A$33:$A$776,$A69,СВЦЭМ!$B$33:$B$776,J$47)+'СЕТ СН'!$G$11+СВЦЭМ!$D$10+'СЕТ СН'!$G$5-'СЕТ СН'!$G$21</f>
        <v>2961.0696932600003</v>
      </c>
      <c r="K69" s="36">
        <f>SUMIFS(СВЦЭМ!$D$33:$D$776,СВЦЭМ!$A$33:$A$776,$A69,СВЦЭМ!$B$33:$B$776,K$47)+'СЕТ СН'!$G$11+СВЦЭМ!$D$10+'СЕТ СН'!$G$5-'СЕТ СН'!$G$21</f>
        <v>2965.3026297300003</v>
      </c>
      <c r="L69" s="36">
        <f>SUMIFS(СВЦЭМ!$D$33:$D$776,СВЦЭМ!$A$33:$A$776,$A69,СВЦЭМ!$B$33:$B$776,L$47)+'СЕТ СН'!$G$11+СВЦЭМ!$D$10+'СЕТ СН'!$G$5-'СЕТ СН'!$G$21</f>
        <v>2959.6098228700002</v>
      </c>
      <c r="M69" s="36">
        <f>SUMIFS(СВЦЭМ!$D$33:$D$776,СВЦЭМ!$A$33:$A$776,$A69,СВЦЭМ!$B$33:$B$776,M$47)+'СЕТ СН'!$G$11+СВЦЭМ!$D$10+'СЕТ СН'!$G$5-'СЕТ СН'!$G$21</f>
        <v>2969.4468363999999</v>
      </c>
      <c r="N69" s="36">
        <f>SUMIFS(СВЦЭМ!$D$33:$D$776,СВЦЭМ!$A$33:$A$776,$A69,СВЦЭМ!$B$33:$B$776,N$47)+'СЕТ СН'!$G$11+СВЦЭМ!$D$10+'СЕТ СН'!$G$5-'СЕТ СН'!$G$21</f>
        <v>2994.8055403600001</v>
      </c>
      <c r="O69" s="36">
        <f>SUMIFS(СВЦЭМ!$D$33:$D$776,СВЦЭМ!$A$33:$A$776,$A69,СВЦЭМ!$B$33:$B$776,O$47)+'СЕТ СН'!$G$11+СВЦЭМ!$D$10+'СЕТ СН'!$G$5-'СЕТ СН'!$G$21</f>
        <v>3015.3018960200002</v>
      </c>
      <c r="P69" s="36">
        <f>SUMIFS(СВЦЭМ!$D$33:$D$776,СВЦЭМ!$A$33:$A$776,$A69,СВЦЭМ!$B$33:$B$776,P$47)+'СЕТ СН'!$G$11+СВЦЭМ!$D$10+'СЕТ СН'!$G$5-'СЕТ СН'!$G$21</f>
        <v>3032.8846794000001</v>
      </c>
      <c r="Q69" s="36">
        <f>SUMIFS(СВЦЭМ!$D$33:$D$776,СВЦЭМ!$A$33:$A$776,$A69,СВЦЭМ!$B$33:$B$776,Q$47)+'СЕТ СН'!$G$11+СВЦЭМ!$D$10+'СЕТ СН'!$G$5-'СЕТ СН'!$G$21</f>
        <v>3039.84955661</v>
      </c>
      <c r="R69" s="36">
        <f>SUMIFS(СВЦЭМ!$D$33:$D$776,СВЦЭМ!$A$33:$A$776,$A69,СВЦЭМ!$B$33:$B$776,R$47)+'СЕТ СН'!$G$11+СВЦЭМ!$D$10+'СЕТ СН'!$G$5-'СЕТ СН'!$G$21</f>
        <v>3032.2296510000001</v>
      </c>
      <c r="S69" s="36">
        <f>SUMIFS(СВЦЭМ!$D$33:$D$776,СВЦЭМ!$A$33:$A$776,$A69,СВЦЭМ!$B$33:$B$776,S$47)+'СЕТ СН'!$G$11+СВЦЭМ!$D$10+'СЕТ СН'!$G$5-'СЕТ СН'!$G$21</f>
        <v>3011.2419242999999</v>
      </c>
      <c r="T69" s="36">
        <f>SUMIFS(СВЦЭМ!$D$33:$D$776,СВЦЭМ!$A$33:$A$776,$A69,СВЦЭМ!$B$33:$B$776,T$47)+'СЕТ СН'!$G$11+СВЦЭМ!$D$10+'СЕТ СН'!$G$5-'СЕТ СН'!$G$21</f>
        <v>2992.2139390100001</v>
      </c>
      <c r="U69" s="36">
        <f>SUMIFS(СВЦЭМ!$D$33:$D$776,СВЦЭМ!$A$33:$A$776,$A69,СВЦЭМ!$B$33:$B$776,U$47)+'СЕТ СН'!$G$11+СВЦЭМ!$D$10+'СЕТ СН'!$G$5-'СЕТ СН'!$G$21</f>
        <v>2995.9251656400002</v>
      </c>
      <c r="V69" s="36">
        <f>SUMIFS(СВЦЭМ!$D$33:$D$776,СВЦЭМ!$A$33:$A$776,$A69,СВЦЭМ!$B$33:$B$776,V$47)+'СЕТ СН'!$G$11+СВЦЭМ!$D$10+'СЕТ СН'!$G$5-'СЕТ СН'!$G$21</f>
        <v>2990.93981093</v>
      </c>
      <c r="W69" s="36">
        <f>SUMIFS(СВЦЭМ!$D$33:$D$776,СВЦЭМ!$A$33:$A$776,$A69,СВЦЭМ!$B$33:$B$776,W$47)+'СЕТ СН'!$G$11+СВЦЭМ!$D$10+'СЕТ СН'!$G$5-'СЕТ СН'!$G$21</f>
        <v>3004.2321953000001</v>
      </c>
      <c r="X69" s="36">
        <f>SUMIFS(СВЦЭМ!$D$33:$D$776,СВЦЭМ!$A$33:$A$776,$A69,СВЦЭМ!$B$33:$B$776,X$47)+'СЕТ СН'!$G$11+СВЦЭМ!$D$10+'СЕТ СН'!$G$5-'СЕТ СН'!$G$21</f>
        <v>3018.36106617</v>
      </c>
      <c r="Y69" s="36">
        <f>SUMIFS(СВЦЭМ!$D$33:$D$776,СВЦЭМ!$A$33:$A$776,$A69,СВЦЭМ!$B$33:$B$776,Y$47)+'СЕТ СН'!$G$11+СВЦЭМ!$D$10+'СЕТ СН'!$G$5-'СЕТ СН'!$G$21</f>
        <v>3031.1143749900002</v>
      </c>
    </row>
    <row r="70" spans="1:26" ht="15.5" x14ac:dyDescent="0.3">
      <c r="A70" s="35">
        <f t="shared" si="1"/>
        <v>43853</v>
      </c>
      <c r="B70" s="36">
        <f>SUMIFS(СВЦЭМ!$D$33:$D$776,СВЦЭМ!$A$33:$A$776,$A70,СВЦЭМ!$B$33:$B$776,B$47)+'СЕТ СН'!$G$11+СВЦЭМ!$D$10+'СЕТ СН'!$G$5-'СЕТ СН'!$G$21</f>
        <v>3053.79680839</v>
      </c>
      <c r="C70" s="36">
        <f>SUMIFS(СВЦЭМ!$D$33:$D$776,СВЦЭМ!$A$33:$A$776,$A70,СВЦЭМ!$B$33:$B$776,C$47)+'СЕТ СН'!$G$11+СВЦЭМ!$D$10+'СЕТ СН'!$G$5-'СЕТ СН'!$G$21</f>
        <v>3060.1965101200003</v>
      </c>
      <c r="D70" s="36">
        <f>SUMIFS(СВЦЭМ!$D$33:$D$776,СВЦЭМ!$A$33:$A$776,$A70,СВЦЭМ!$B$33:$B$776,D$47)+'СЕТ СН'!$G$11+СВЦЭМ!$D$10+'СЕТ СН'!$G$5-'СЕТ СН'!$G$21</f>
        <v>3072.6712582999999</v>
      </c>
      <c r="E70" s="36">
        <f>SUMIFS(СВЦЭМ!$D$33:$D$776,СВЦЭМ!$A$33:$A$776,$A70,СВЦЭМ!$B$33:$B$776,E$47)+'СЕТ СН'!$G$11+СВЦЭМ!$D$10+'СЕТ СН'!$G$5-'СЕТ СН'!$G$21</f>
        <v>3078.2231495200003</v>
      </c>
      <c r="F70" s="36">
        <f>SUMIFS(СВЦЭМ!$D$33:$D$776,СВЦЭМ!$A$33:$A$776,$A70,СВЦЭМ!$B$33:$B$776,F$47)+'СЕТ СН'!$G$11+СВЦЭМ!$D$10+'СЕТ СН'!$G$5-'СЕТ СН'!$G$21</f>
        <v>3070.5359045099999</v>
      </c>
      <c r="G70" s="36">
        <f>SUMIFS(СВЦЭМ!$D$33:$D$776,СВЦЭМ!$A$33:$A$776,$A70,СВЦЭМ!$B$33:$B$776,G$47)+'СЕТ СН'!$G$11+СВЦЭМ!$D$10+'СЕТ СН'!$G$5-'СЕТ СН'!$G$21</f>
        <v>3052.6356830499999</v>
      </c>
      <c r="H70" s="36">
        <f>SUMIFS(СВЦЭМ!$D$33:$D$776,СВЦЭМ!$A$33:$A$776,$A70,СВЦЭМ!$B$33:$B$776,H$47)+'СЕТ СН'!$G$11+СВЦЭМ!$D$10+'СЕТ СН'!$G$5-'СЕТ СН'!$G$21</f>
        <v>3015.4776687600001</v>
      </c>
      <c r="I70" s="36">
        <f>SUMIFS(СВЦЭМ!$D$33:$D$776,СВЦЭМ!$A$33:$A$776,$A70,СВЦЭМ!$B$33:$B$776,I$47)+'СЕТ СН'!$G$11+СВЦЭМ!$D$10+'СЕТ СН'!$G$5-'СЕТ СН'!$G$21</f>
        <v>2997.1488274000003</v>
      </c>
      <c r="J70" s="36">
        <f>SUMIFS(СВЦЭМ!$D$33:$D$776,СВЦЭМ!$A$33:$A$776,$A70,СВЦЭМ!$B$33:$B$776,J$47)+'СЕТ СН'!$G$11+СВЦЭМ!$D$10+'СЕТ СН'!$G$5-'СЕТ СН'!$G$21</f>
        <v>2976.78451335</v>
      </c>
      <c r="K70" s="36">
        <f>SUMIFS(СВЦЭМ!$D$33:$D$776,СВЦЭМ!$A$33:$A$776,$A70,СВЦЭМ!$B$33:$B$776,K$47)+'СЕТ СН'!$G$11+СВЦЭМ!$D$10+'СЕТ СН'!$G$5-'СЕТ СН'!$G$21</f>
        <v>2981.3120968399999</v>
      </c>
      <c r="L70" s="36">
        <f>SUMIFS(СВЦЭМ!$D$33:$D$776,СВЦЭМ!$A$33:$A$776,$A70,СВЦЭМ!$B$33:$B$776,L$47)+'СЕТ СН'!$G$11+СВЦЭМ!$D$10+'СЕТ СН'!$G$5-'СЕТ СН'!$G$21</f>
        <v>2978.8937655</v>
      </c>
      <c r="M70" s="36">
        <f>SUMIFS(СВЦЭМ!$D$33:$D$776,СВЦЭМ!$A$33:$A$776,$A70,СВЦЭМ!$B$33:$B$776,M$47)+'СЕТ СН'!$G$11+СВЦЭМ!$D$10+'СЕТ СН'!$G$5-'СЕТ СН'!$G$21</f>
        <v>2983.8460309700004</v>
      </c>
      <c r="N70" s="36">
        <f>SUMIFS(СВЦЭМ!$D$33:$D$776,СВЦЭМ!$A$33:$A$776,$A70,СВЦЭМ!$B$33:$B$776,N$47)+'СЕТ СН'!$G$11+СВЦЭМ!$D$10+'СЕТ СН'!$G$5-'СЕТ СН'!$G$21</f>
        <v>2994.7613023700001</v>
      </c>
      <c r="O70" s="36">
        <f>SUMIFS(СВЦЭМ!$D$33:$D$776,СВЦЭМ!$A$33:$A$776,$A70,СВЦЭМ!$B$33:$B$776,O$47)+'СЕТ СН'!$G$11+СВЦЭМ!$D$10+'СЕТ СН'!$G$5-'СЕТ СН'!$G$21</f>
        <v>3015.3537309500002</v>
      </c>
      <c r="P70" s="36">
        <f>SUMIFS(СВЦЭМ!$D$33:$D$776,СВЦЭМ!$A$33:$A$776,$A70,СВЦЭМ!$B$33:$B$776,P$47)+'СЕТ СН'!$G$11+СВЦЭМ!$D$10+'СЕТ СН'!$G$5-'СЕТ СН'!$G$21</f>
        <v>3033.3013284799999</v>
      </c>
      <c r="Q70" s="36">
        <f>SUMIFS(СВЦЭМ!$D$33:$D$776,СВЦЭМ!$A$33:$A$776,$A70,СВЦЭМ!$B$33:$B$776,Q$47)+'СЕТ СН'!$G$11+СВЦЭМ!$D$10+'СЕТ СН'!$G$5-'СЕТ СН'!$G$21</f>
        <v>3051.26068751</v>
      </c>
      <c r="R70" s="36">
        <f>SUMIFS(СВЦЭМ!$D$33:$D$776,СВЦЭМ!$A$33:$A$776,$A70,СВЦЭМ!$B$33:$B$776,R$47)+'СЕТ СН'!$G$11+СВЦЭМ!$D$10+'СЕТ СН'!$G$5-'СЕТ СН'!$G$21</f>
        <v>3025.4798423100001</v>
      </c>
      <c r="S70" s="36">
        <f>SUMIFS(СВЦЭМ!$D$33:$D$776,СВЦЭМ!$A$33:$A$776,$A70,СВЦЭМ!$B$33:$B$776,S$47)+'СЕТ СН'!$G$11+СВЦЭМ!$D$10+'СЕТ СН'!$G$5-'СЕТ СН'!$G$21</f>
        <v>3002.3904948200002</v>
      </c>
      <c r="T70" s="36">
        <f>SUMIFS(СВЦЭМ!$D$33:$D$776,СВЦЭМ!$A$33:$A$776,$A70,СВЦЭМ!$B$33:$B$776,T$47)+'СЕТ СН'!$G$11+СВЦЭМ!$D$10+'СЕТ СН'!$G$5-'СЕТ СН'!$G$21</f>
        <v>2984.0528806800003</v>
      </c>
      <c r="U70" s="36">
        <f>SUMIFS(СВЦЭМ!$D$33:$D$776,СВЦЭМ!$A$33:$A$776,$A70,СВЦЭМ!$B$33:$B$776,U$47)+'СЕТ СН'!$G$11+СВЦЭМ!$D$10+'СЕТ СН'!$G$5-'СЕТ СН'!$G$21</f>
        <v>2989.99810733</v>
      </c>
      <c r="V70" s="36">
        <f>SUMIFS(СВЦЭМ!$D$33:$D$776,СВЦЭМ!$A$33:$A$776,$A70,СВЦЭМ!$B$33:$B$776,V$47)+'СЕТ СН'!$G$11+СВЦЭМ!$D$10+'СЕТ СН'!$G$5-'СЕТ СН'!$G$21</f>
        <v>3002.8870078600003</v>
      </c>
      <c r="W70" s="36">
        <f>SUMIFS(СВЦЭМ!$D$33:$D$776,СВЦЭМ!$A$33:$A$776,$A70,СВЦЭМ!$B$33:$B$776,W$47)+'СЕТ СН'!$G$11+СВЦЭМ!$D$10+'СЕТ СН'!$G$5-'СЕТ СН'!$G$21</f>
        <v>3023.8736325700002</v>
      </c>
      <c r="X70" s="36">
        <f>SUMIFS(СВЦЭМ!$D$33:$D$776,СВЦЭМ!$A$33:$A$776,$A70,СВЦЭМ!$B$33:$B$776,X$47)+'СЕТ СН'!$G$11+СВЦЭМ!$D$10+'СЕТ СН'!$G$5-'СЕТ СН'!$G$21</f>
        <v>3041.8727983600002</v>
      </c>
      <c r="Y70" s="36">
        <f>SUMIFS(СВЦЭМ!$D$33:$D$776,СВЦЭМ!$A$33:$A$776,$A70,СВЦЭМ!$B$33:$B$776,Y$47)+'СЕТ СН'!$G$11+СВЦЭМ!$D$10+'СЕТ СН'!$G$5-'СЕТ СН'!$G$21</f>
        <v>3049.8147354500002</v>
      </c>
    </row>
    <row r="71" spans="1:26" ht="15.5" x14ac:dyDescent="0.3">
      <c r="A71" s="35">
        <f t="shared" si="1"/>
        <v>43854</v>
      </c>
      <c r="B71" s="36">
        <f>SUMIFS(СВЦЭМ!$D$33:$D$776,СВЦЭМ!$A$33:$A$776,$A71,СВЦЭМ!$B$33:$B$776,B$47)+'СЕТ СН'!$G$11+СВЦЭМ!$D$10+'СЕТ СН'!$G$5-'СЕТ СН'!$G$21</f>
        <v>3014.7887079299999</v>
      </c>
      <c r="C71" s="36">
        <f>SUMIFS(СВЦЭМ!$D$33:$D$776,СВЦЭМ!$A$33:$A$776,$A71,СВЦЭМ!$B$33:$B$776,C$47)+'СЕТ СН'!$G$11+СВЦЭМ!$D$10+'СЕТ СН'!$G$5-'СЕТ СН'!$G$21</f>
        <v>3026.1927607100001</v>
      </c>
      <c r="D71" s="36">
        <f>SUMIFS(СВЦЭМ!$D$33:$D$776,СВЦЭМ!$A$33:$A$776,$A71,СВЦЭМ!$B$33:$B$776,D$47)+'СЕТ СН'!$G$11+СВЦЭМ!$D$10+'СЕТ СН'!$G$5-'СЕТ СН'!$G$21</f>
        <v>3039.0256132899999</v>
      </c>
      <c r="E71" s="36">
        <f>SUMIFS(СВЦЭМ!$D$33:$D$776,СВЦЭМ!$A$33:$A$776,$A71,СВЦЭМ!$B$33:$B$776,E$47)+'СЕТ СН'!$G$11+СВЦЭМ!$D$10+'СЕТ СН'!$G$5-'СЕТ СН'!$G$21</f>
        <v>3048.9663020400003</v>
      </c>
      <c r="F71" s="36">
        <f>SUMIFS(СВЦЭМ!$D$33:$D$776,СВЦЭМ!$A$33:$A$776,$A71,СВЦЭМ!$B$33:$B$776,F$47)+'СЕТ СН'!$G$11+СВЦЭМ!$D$10+'СЕТ СН'!$G$5-'СЕТ СН'!$G$21</f>
        <v>3036.1849569200003</v>
      </c>
      <c r="G71" s="36">
        <f>SUMIFS(СВЦЭМ!$D$33:$D$776,СВЦЭМ!$A$33:$A$776,$A71,СВЦЭМ!$B$33:$B$776,G$47)+'СЕТ СН'!$G$11+СВЦЭМ!$D$10+'СЕТ СН'!$G$5-'СЕТ СН'!$G$21</f>
        <v>3016.9549919999999</v>
      </c>
      <c r="H71" s="36">
        <f>SUMIFS(СВЦЭМ!$D$33:$D$776,СВЦЭМ!$A$33:$A$776,$A71,СВЦЭМ!$B$33:$B$776,H$47)+'СЕТ СН'!$G$11+СВЦЭМ!$D$10+'СЕТ СН'!$G$5-'СЕТ СН'!$G$21</f>
        <v>2974.3475325999998</v>
      </c>
      <c r="I71" s="36">
        <f>SUMIFS(СВЦЭМ!$D$33:$D$776,СВЦЭМ!$A$33:$A$776,$A71,СВЦЭМ!$B$33:$B$776,I$47)+'СЕТ СН'!$G$11+СВЦЭМ!$D$10+'СЕТ СН'!$G$5-'СЕТ СН'!$G$21</f>
        <v>2965.8771000300003</v>
      </c>
      <c r="J71" s="36">
        <f>SUMIFS(СВЦЭМ!$D$33:$D$776,СВЦЭМ!$A$33:$A$776,$A71,СВЦЭМ!$B$33:$B$776,J$47)+'СЕТ СН'!$G$11+СВЦЭМ!$D$10+'СЕТ СН'!$G$5-'СЕТ СН'!$G$21</f>
        <v>2947.0460851900002</v>
      </c>
      <c r="K71" s="36">
        <f>SUMIFS(СВЦЭМ!$D$33:$D$776,СВЦЭМ!$A$33:$A$776,$A71,СВЦЭМ!$B$33:$B$776,K$47)+'СЕТ СН'!$G$11+СВЦЭМ!$D$10+'СЕТ СН'!$G$5-'СЕТ СН'!$G$21</f>
        <v>2948.4108933299999</v>
      </c>
      <c r="L71" s="36">
        <f>SUMIFS(СВЦЭМ!$D$33:$D$776,СВЦЭМ!$A$33:$A$776,$A71,СВЦЭМ!$B$33:$B$776,L$47)+'СЕТ СН'!$G$11+СВЦЭМ!$D$10+'СЕТ СН'!$G$5-'СЕТ СН'!$G$21</f>
        <v>2948.81481463</v>
      </c>
      <c r="M71" s="36">
        <f>SUMIFS(СВЦЭМ!$D$33:$D$776,СВЦЭМ!$A$33:$A$776,$A71,СВЦЭМ!$B$33:$B$776,M$47)+'СЕТ СН'!$G$11+СВЦЭМ!$D$10+'СЕТ СН'!$G$5-'СЕТ СН'!$G$21</f>
        <v>2958.4689855199999</v>
      </c>
      <c r="N71" s="36">
        <f>SUMIFS(СВЦЭМ!$D$33:$D$776,СВЦЭМ!$A$33:$A$776,$A71,СВЦЭМ!$B$33:$B$776,N$47)+'СЕТ СН'!$G$11+СВЦЭМ!$D$10+'СЕТ СН'!$G$5-'СЕТ СН'!$G$21</f>
        <v>2955.2009945300001</v>
      </c>
      <c r="O71" s="36">
        <f>SUMIFS(СВЦЭМ!$D$33:$D$776,СВЦЭМ!$A$33:$A$776,$A71,СВЦЭМ!$B$33:$B$776,O$47)+'СЕТ СН'!$G$11+СВЦЭМ!$D$10+'СЕТ СН'!$G$5-'СЕТ СН'!$G$21</f>
        <v>2971.97750159</v>
      </c>
      <c r="P71" s="36">
        <f>SUMIFS(СВЦЭМ!$D$33:$D$776,СВЦЭМ!$A$33:$A$776,$A71,СВЦЭМ!$B$33:$B$776,P$47)+'СЕТ СН'!$G$11+СВЦЭМ!$D$10+'СЕТ СН'!$G$5-'СЕТ СН'!$G$21</f>
        <v>2986.2843427100001</v>
      </c>
      <c r="Q71" s="36">
        <f>SUMIFS(СВЦЭМ!$D$33:$D$776,СВЦЭМ!$A$33:$A$776,$A71,СВЦЭМ!$B$33:$B$776,Q$47)+'СЕТ СН'!$G$11+СВЦЭМ!$D$10+'СЕТ СН'!$G$5-'СЕТ СН'!$G$21</f>
        <v>2999.5740974400001</v>
      </c>
      <c r="R71" s="36">
        <f>SUMIFS(СВЦЭМ!$D$33:$D$776,СВЦЭМ!$A$33:$A$776,$A71,СВЦЭМ!$B$33:$B$776,R$47)+'СЕТ СН'!$G$11+СВЦЭМ!$D$10+'СЕТ СН'!$G$5-'СЕТ СН'!$G$21</f>
        <v>2998.6144789300001</v>
      </c>
      <c r="S71" s="36">
        <f>SUMIFS(СВЦЭМ!$D$33:$D$776,СВЦЭМ!$A$33:$A$776,$A71,СВЦЭМ!$B$33:$B$776,S$47)+'СЕТ СН'!$G$11+СВЦЭМ!$D$10+'СЕТ СН'!$G$5-'СЕТ СН'!$G$21</f>
        <v>2997.3881591899999</v>
      </c>
      <c r="T71" s="36">
        <f>SUMIFS(СВЦЭМ!$D$33:$D$776,СВЦЭМ!$A$33:$A$776,$A71,СВЦЭМ!$B$33:$B$776,T$47)+'СЕТ СН'!$G$11+СВЦЭМ!$D$10+'СЕТ СН'!$G$5-'СЕТ СН'!$G$21</f>
        <v>2967.85105165</v>
      </c>
      <c r="U71" s="36">
        <f>SUMIFS(СВЦЭМ!$D$33:$D$776,СВЦЭМ!$A$33:$A$776,$A71,СВЦЭМ!$B$33:$B$776,U$47)+'СЕТ СН'!$G$11+СВЦЭМ!$D$10+'СЕТ СН'!$G$5-'СЕТ СН'!$G$21</f>
        <v>2971.4686737000002</v>
      </c>
      <c r="V71" s="36">
        <f>SUMIFS(СВЦЭМ!$D$33:$D$776,СВЦЭМ!$A$33:$A$776,$A71,СВЦЭМ!$B$33:$B$776,V$47)+'СЕТ СН'!$G$11+СВЦЭМ!$D$10+'СЕТ СН'!$G$5-'СЕТ СН'!$G$21</f>
        <v>2976.7085794700001</v>
      </c>
      <c r="W71" s="36">
        <f>SUMIFS(СВЦЭМ!$D$33:$D$776,СВЦЭМ!$A$33:$A$776,$A71,СВЦЭМ!$B$33:$B$776,W$47)+'СЕТ СН'!$G$11+СВЦЭМ!$D$10+'СЕТ СН'!$G$5-'СЕТ СН'!$G$21</f>
        <v>2991.73527642</v>
      </c>
      <c r="X71" s="36">
        <f>SUMIFS(СВЦЭМ!$D$33:$D$776,СВЦЭМ!$A$33:$A$776,$A71,СВЦЭМ!$B$33:$B$776,X$47)+'СЕТ СН'!$G$11+СВЦЭМ!$D$10+'СЕТ СН'!$G$5-'СЕТ СН'!$G$21</f>
        <v>2995.1390880899999</v>
      </c>
      <c r="Y71" s="36">
        <f>SUMIFS(СВЦЭМ!$D$33:$D$776,СВЦЭМ!$A$33:$A$776,$A71,СВЦЭМ!$B$33:$B$776,Y$47)+'СЕТ СН'!$G$11+СВЦЭМ!$D$10+'СЕТ СН'!$G$5-'СЕТ СН'!$G$21</f>
        <v>3002.13386446</v>
      </c>
    </row>
    <row r="72" spans="1:26" ht="15.5" x14ac:dyDescent="0.3">
      <c r="A72" s="35">
        <f t="shared" si="1"/>
        <v>43855</v>
      </c>
      <c r="B72" s="36">
        <f>SUMIFS(СВЦЭМ!$D$33:$D$776,СВЦЭМ!$A$33:$A$776,$A72,СВЦЭМ!$B$33:$B$776,B$47)+'СЕТ СН'!$G$11+СВЦЭМ!$D$10+'СЕТ СН'!$G$5-'СЕТ СН'!$G$21</f>
        <v>3043.4903048599999</v>
      </c>
      <c r="C72" s="36">
        <f>SUMIFS(СВЦЭМ!$D$33:$D$776,СВЦЭМ!$A$33:$A$776,$A72,СВЦЭМ!$B$33:$B$776,C$47)+'СЕТ СН'!$G$11+СВЦЭМ!$D$10+'СЕТ СН'!$G$5-'СЕТ СН'!$G$21</f>
        <v>3065.7566473100001</v>
      </c>
      <c r="D72" s="36">
        <f>SUMIFS(СВЦЭМ!$D$33:$D$776,СВЦЭМ!$A$33:$A$776,$A72,СВЦЭМ!$B$33:$B$776,D$47)+'СЕТ СН'!$G$11+СВЦЭМ!$D$10+'СЕТ СН'!$G$5-'СЕТ СН'!$G$21</f>
        <v>3091.3719826400002</v>
      </c>
      <c r="E72" s="36">
        <f>SUMIFS(СВЦЭМ!$D$33:$D$776,СВЦЭМ!$A$33:$A$776,$A72,СВЦЭМ!$B$33:$B$776,E$47)+'СЕТ СН'!$G$11+СВЦЭМ!$D$10+'СЕТ СН'!$G$5-'СЕТ СН'!$G$21</f>
        <v>3094.1426025199999</v>
      </c>
      <c r="F72" s="36">
        <f>SUMIFS(СВЦЭМ!$D$33:$D$776,СВЦЭМ!$A$33:$A$776,$A72,СВЦЭМ!$B$33:$B$776,F$47)+'СЕТ СН'!$G$11+СВЦЭМ!$D$10+'СЕТ СН'!$G$5-'СЕТ СН'!$G$21</f>
        <v>3060.42957931</v>
      </c>
      <c r="G72" s="36">
        <f>SUMIFS(СВЦЭМ!$D$33:$D$776,СВЦЭМ!$A$33:$A$776,$A72,СВЦЭМ!$B$33:$B$776,G$47)+'СЕТ СН'!$G$11+СВЦЭМ!$D$10+'СЕТ СН'!$G$5-'СЕТ СН'!$G$21</f>
        <v>3054.1311451400002</v>
      </c>
      <c r="H72" s="36">
        <f>SUMIFS(СВЦЭМ!$D$33:$D$776,СВЦЭМ!$A$33:$A$776,$A72,СВЦЭМ!$B$33:$B$776,H$47)+'СЕТ СН'!$G$11+СВЦЭМ!$D$10+'СЕТ СН'!$G$5-'СЕТ СН'!$G$21</f>
        <v>3027.7393887899998</v>
      </c>
      <c r="I72" s="36">
        <f>SUMIFS(СВЦЭМ!$D$33:$D$776,СВЦЭМ!$A$33:$A$776,$A72,СВЦЭМ!$B$33:$B$776,I$47)+'СЕТ СН'!$G$11+СВЦЭМ!$D$10+'СЕТ СН'!$G$5-'СЕТ СН'!$G$21</f>
        <v>3016.7348559400002</v>
      </c>
      <c r="J72" s="36">
        <f>SUMIFS(СВЦЭМ!$D$33:$D$776,СВЦЭМ!$A$33:$A$776,$A72,СВЦЭМ!$B$33:$B$776,J$47)+'СЕТ СН'!$G$11+СВЦЭМ!$D$10+'СЕТ СН'!$G$5-'СЕТ СН'!$G$21</f>
        <v>2995.4423089299999</v>
      </c>
      <c r="K72" s="36">
        <f>SUMIFS(СВЦЭМ!$D$33:$D$776,СВЦЭМ!$A$33:$A$776,$A72,СВЦЭМ!$B$33:$B$776,K$47)+'СЕТ СН'!$G$11+СВЦЭМ!$D$10+'СЕТ СН'!$G$5-'СЕТ СН'!$G$21</f>
        <v>2963.5029390600002</v>
      </c>
      <c r="L72" s="36">
        <f>SUMIFS(СВЦЭМ!$D$33:$D$776,СВЦЭМ!$A$33:$A$776,$A72,СВЦЭМ!$B$33:$B$776,L$47)+'СЕТ СН'!$G$11+СВЦЭМ!$D$10+'СЕТ СН'!$G$5-'СЕТ СН'!$G$21</f>
        <v>2951.9124440400001</v>
      </c>
      <c r="M72" s="36">
        <f>SUMIFS(СВЦЭМ!$D$33:$D$776,СВЦЭМ!$A$33:$A$776,$A72,СВЦЭМ!$B$33:$B$776,M$47)+'СЕТ СН'!$G$11+СВЦЭМ!$D$10+'СЕТ СН'!$G$5-'СЕТ СН'!$G$21</f>
        <v>2976.8848288899999</v>
      </c>
      <c r="N72" s="36">
        <f>SUMIFS(СВЦЭМ!$D$33:$D$776,СВЦЭМ!$A$33:$A$776,$A72,СВЦЭМ!$B$33:$B$776,N$47)+'СЕТ СН'!$G$11+СВЦЭМ!$D$10+'СЕТ СН'!$G$5-'СЕТ СН'!$G$21</f>
        <v>2990.51271804</v>
      </c>
      <c r="O72" s="36">
        <f>SUMIFS(СВЦЭМ!$D$33:$D$776,СВЦЭМ!$A$33:$A$776,$A72,СВЦЭМ!$B$33:$B$776,O$47)+'СЕТ СН'!$G$11+СВЦЭМ!$D$10+'СЕТ СН'!$G$5-'СЕТ СН'!$G$21</f>
        <v>3007.2401322700002</v>
      </c>
      <c r="P72" s="36">
        <f>SUMIFS(СВЦЭМ!$D$33:$D$776,СВЦЭМ!$A$33:$A$776,$A72,СВЦЭМ!$B$33:$B$776,P$47)+'СЕТ СН'!$G$11+СВЦЭМ!$D$10+'СЕТ СН'!$G$5-'СЕТ СН'!$G$21</f>
        <v>3020.8507150200003</v>
      </c>
      <c r="Q72" s="36">
        <f>SUMIFS(СВЦЭМ!$D$33:$D$776,СВЦЭМ!$A$33:$A$776,$A72,СВЦЭМ!$B$33:$B$776,Q$47)+'СЕТ СН'!$G$11+СВЦЭМ!$D$10+'СЕТ СН'!$G$5-'СЕТ СН'!$G$21</f>
        <v>3029.3304802299999</v>
      </c>
      <c r="R72" s="36">
        <f>SUMIFS(СВЦЭМ!$D$33:$D$776,СВЦЭМ!$A$33:$A$776,$A72,СВЦЭМ!$B$33:$B$776,R$47)+'СЕТ СН'!$G$11+СВЦЭМ!$D$10+'СЕТ СН'!$G$5-'СЕТ СН'!$G$21</f>
        <v>3027.5589542299999</v>
      </c>
      <c r="S72" s="36">
        <f>SUMIFS(СВЦЭМ!$D$33:$D$776,СВЦЭМ!$A$33:$A$776,$A72,СВЦЭМ!$B$33:$B$776,S$47)+'СЕТ СН'!$G$11+СВЦЭМ!$D$10+'СЕТ СН'!$G$5-'СЕТ СН'!$G$21</f>
        <v>3026.6357191100001</v>
      </c>
      <c r="T72" s="36">
        <f>SUMIFS(СВЦЭМ!$D$33:$D$776,СВЦЭМ!$A$33:$A$776,$A72,СВЦЭМ!$B$33:$B$776,T$47)+'СЕТ СН'!$G$11+СВЦЭМ!$D$10+'СЕТ СН'!$G$5-'СЕТ СН'!$G$21</f>
        <v>3001.5809304900004</v>
      </c>
      <c r="U72" s="36">
        <f>SUMIFS(СВЦЭМ!$D$33:$D$776,СВЦЭМ!$A$33:$A$776,$A72,СВЦЭМ!$B$33:$B$776,U$47)+'СЕТ СН'!$G$11+СВЦЭМ!$D$10+'СЕТ СН'!$G$5-'СЕТ СН'!$G$21</f>
        <v>3003.3375400100003</v>
      </c>
      <c r="V72" s="36">
        <f>SUMIFS(СВЦЭМ!$D$33:$D$776,СВЦЭМ!$A$33:$A$776,$A72,СВЦЭМ!$B$33:$B$776,V$47)+'СЕТ СН'!$G$11+СВЦЭМ!$D$10+'СЕТ СН'!$G$5-'СЕТ СН'!$G$21</f>
        <v>3009.0482002700001</v>
      </c>
      <c r="W72" s="36">
        <f>SUMIFS(СВЦЭМ!$D$33:$D$776,СВЦЭМ!$A$33:$A$776,$A72,СВЦЭМ!$B$33:$B$776,W$47)+'СЕТ СН'!$G$11+СВЦЭМ!$D$10+'СЕТ СН'!$G$5-'СЕТ СН'!$G$21</f>
        <v>3020.5452760100002</v>
      </c>
      <c r="X72" s="36">
        <f>SUMIFS(СВЦЭМ!$D$33:$D$776,СВЦЭМ!$A$33:$A$776,$A72,СВЦЭМ!$B$33:$B$776,X$47)+'СЕТ СН'!$G$11+СВЦЭМ!$D$10+'СЕТ СН'!$G$5-'СЕТ СН'!$G$21</f>
        <v>3023.5961527500003</v>
      </c>
      <c r="Y72" s="36">
        <f>SUMIFS(СВЦЭМ!$D$33:$D$776,СВЦЭМ!$A$33:$A$776,$A72,СВЦЭМ!$B$33:$B$776,Y$47)+'СЕТ СН'!$G$11+СВЦЭМ!$D$10+'СЕТ СН'!$G$5-'СЕТ СН'!$G$21</f>
        <v>3034.1237197800001</v>
      </c>
    </row>
    <row r="73" spans="1:26" ht="15.5" x14ac:dyDescent="0.3">
      <c r="A73" s="35">
        <f t="shared" si="1"/>
        <v>43856</v>
      </c>
      <c r="B73" s="36">
        <f>SUMIFS(СВЦЭМ!$D$33:$D$776,СВЦЭМ!$A$33:$A$776,$A73,СВЦЭМ!$B$33:$B$776,B$47)+'СЕТ СН'!$G$11+СВЦЭМ!$D$10+'СЕТ СН'!$G$5-'СЕТ СН'!$G$21</f>
        <v>3027.5691638899998</v>
      </c>
      <c r="C73" s="36">
        <f>SUMIFS(СВЦЭМ!$D$33:$D$776,СВЦЭМ!$A$33:$A$776,$A73,СВЦЭМ!$B$33:$B$776,C$47)+'СЕТ СН'!$G$11+СВЦЭМ!$D$10+'СЕТ СН'!$G$5-'СЕТ СН'!$G$21</f>
        <v>3047.1943929200002</v>
      </c>
      <c r="D73" s="36">
        <f>SUMIFS(СВЦЭМ!$D$33:$D$776,СВЦЭМ!$A$33:$A$776,$A73,СВЦЭМ!$B$33:$B$776,D$47)+'СЕТ СН'!$G$11+СВЦЭМ!$D$10+'СЕТ СН'!$G$5-'СЕТ СН'!$G$21</f>
        <v>3072.2128199399999</v>
      </c>
      <c r="E73" s="36">
        <f>SUMIFS(СВЦЭМ!$D$33:$D$776,СВЦЭМ!$A$33:$A$776,$A73,СВЦЭМ!$B$33:$B$776,E$47)+'СЕТ СН'!$G$11+СВЦЭМ!$D$10+'СЕТ СН'!$G$5-'СЕТ СН'!$G$21</f>
        <v>3078.2661878200001</v>
      </c>
      <c r="F73" s="36">
        <f>SUMIFS(СВЦЭМ!$D$33:$D$776,СВЦЭМ!$A$33:$A$776,$A73,СВЦЭМ!$B$33:$B$776,F$47)+'СЕТ СН'!$G$11+СВЦЭМ!$D$10+'СЕТ СН'!$G$5-'СЕТ СН'!$G$21</f>
        <v>3043.9521923500001</v>
      </c>
      <c r="G73" s="36">
        <f>SUMIFS(СВЦЭМ!$D$33:$D$776,СВЦЭМ!$A$33:$A$776,$A73,СВЦЭМ!$B$33:$B$776,G$47)+'СЕТ СН'!$G$11+СВЦЭМ!$D$10+'СЕТ СН'!$G$5-'СЕТ СН'!$G$21</f>
        <v>3035.0852915099999</v>
      </c>
      <c r="H73" s="36">
        <f>SUMIFS(СВЦЭМ!$D$33:$D$776,СВЦЭМ!$A$33:$A$776,$A73,СВЦЭМ!$B$33:$B$776,H$47)+'СЕТ СН'!$G$11+СВЦЭМ!$D$10+'СЕТ СН'!$G$5-'СЕТ СН'!$G$21</f>
        <v>3006.9497728599999</v>
      </c>
      <c r="I73" s="36">
        <f>SUMIFS(СВЦЭМ!$D$33:$D$776,СВЦЭМ!$A$33:$A$776,$A73,СВЦЭМ!$B$33:$B$776,I$47)+'СЕТ СН'!$G$11+СВЦЭМ!$D$10+'СЕТ СН'!$G$5-'СЕТ СН'!$G$21</f>
        <v>2992.74071353</v>
      </c>
      <c r="J73" s="36">
        <f>SUMIFS(СВЦЭМ!$D$33:$D$776,СВЦЭМ!$A$33:$A$776,$A73,СВЦЭМ!$B$33:$B$776,J$47)+'СЕТ СН'!$G$11+СВЦЭМ!$D$10+'СЕТ СН'!$G$5-'СЕТ СН'!$G$21</f>
        <v>2966.25935828</v>
      </c>
      <c r="K73" s="36">
        <f>SUMIFS(СВЦЭМ!$D$33:$D$776,СВЦЭМ!$A$33:$A$776,$A73,СВЦЭМ!$B$33:$B$776,K$47)+'СЕТ СН'!$G$11+СВЦЭМ!$D$10+'СЕТ СН'!$G$5-'СЕТ СН'!$G$21</f>
        <v>2938.73514441</v>
      </c>
      <c r="L73" s="36">
        <f>SUMIFS(СВЦЭМ!$D$33:$D$776,СВЦЭМ!$A$33:$A$776,$A73,СВЦЭМ!$B$33:$B$776,L$47)+'СЕТ СН'!$G$11+СВЦЭМ!$D$10+'СЕТ СН'!$G$5-'СЕТ СН'!$G$21</f>
        <v>2930.5556872500001</v>
      </c>
      <c r="M73" s="36">
        <f>SUMIFS(СВЦЭМ!$D$33:$D$776,СВЦЭМ!$A$33:$A$776,$A73,СВЦЭМ!$B$33:$B$776,M$47)+'СЕТ СН'!$G$11+СВЦЭМ!$D$10+'СЕТ СН'!$G$5-'СЕТ СН'!$G$21</f>
        <v>2960.22607238</v>
      </c>
      <c r="N73" s="36">
        <f>SUMIFS(СВЦЭМ!$D$33:$D$776,СВЦЭМ!$A$33:$A$776,$A73,СВЦЭМ!$B$33:$B$776,N$47)+'СЕТ СН'!$G$11+СВЦЭМ!$D$10+'СЕТ СН'!$G$5-'СЕТ СН'!$G$21</f>
        <v>2970.0810111800001</v>
      </c>
      <c r="O73" s="36">
        <f>SUMIFS(СВЦЭМ!$D$33:$D$776,СВЦЭМ!$A$33:$A$776,$A73,СВЦЭМ!$B$33:$B$776,O$47)+'СЕТ СН'!$G$11+СВЦЭМ!$D$10+'СЕТ СН'!$G$5-'СЕТ СН'!$G$21</f>
        <v>2984.6896422499999</v>
      </c>
      <c r="P73" s="36">
        <f>SUMIFS(СВЦЭМ!$D$33:$D$776,СВЦЭМ!$A$33:$A$776,$A73,СВЦЭМ!$B$33:$B$776,P$47)+'СЕТ СН'!$G$11+СВЦЭМ!$D$10+'СЕТ СН'!$G$5-'СЕТ СН'!$G$21</f>
        <v>2997.3638335400001</v>
      </c>
      <c r="Q73" s="36">
        <f>SUMIFS(СВЦЭМ!$D$33:$D$776,СВЦЭМ!$A$33:$A$776,$A73,СВЦЭМ!$B$33:$B$776,Q$47)+'СЕТ СН'!$G$11+СВЦЭМ!$D$10+'СЕТ СН'!$G$5-'СЕТ СН'!$G$21</f>
        <v>3006.7362640299998</v>
      </c>
      <c r="R73" s="36">
        <f>SUMIFS(СВЦЭМ!$D$33:$D$776,СВЦЭМ!$A$33:$A$776,$A73,СВЦЭМ!$B$33:$B$776,R$47)+'СЕТ СН'!$G$11+СВЦЭМ!$D$10+'СЕТ СН'!$G$5-'СЕТ СН'!$G$21</f>
        <v>3006.72627629</v>
      </c>
      <c r="S73" s="36">
        <f>SUMIFS(СВЦЭМ!$D$33:$D$776,СВЦЭМ!$A$33:$A$776,$A73,СВЦЭМ!$B$33:$B$776,S$47)+'СЕТ СН'!$G$11+СВЦЭМ!$D$10+'СЕТ СН'!$G$5-'СЕТ СН'!$G$21</f>
        <v>3010.2178918099999</v>
      </c>
      <c r="T73" s="36">
        <f>SUMIFS(СВЦЭМ!$D$33:$D$776,СВЦЭМ!$A$33:$A$776,$A73,СВЦЭМ!$B$33:$B$776,T$47)+'СЕТ СН'!$G$11+СВЦЭМ!$D$10+'СЕТ СН'!$G$5-'СЕТ СН'!$G$21</f>
        <v>2986.2141177200001</v>
      </c>
      <c r="U73" s="36">
        <f>SUMIFS(СВЦЭМ!$D$33:$D$776,СВЦЭМ!$A$33:$A$776,$A73,СВЦЭМ!$B$33:$B$776,U$47)+'СЕТ СН'!$G$11+СВЦЭМ!$D$10+'СЕТ СН'!$G$5-'СЕТ СН'!$G$21</f>
        <v>2987.5437438500003</v>
      </c>
      <c r="V73" s="36">
        <f>SUMIFS(СВЦЭМ!$D$33:$D$776,СВЦЭМ!$A$33:$A$776,$A73,СВЦЭМ!$B$33:$B$776,V$47)+'СЕТ СН'!$G$11+СВЦЭМ!$D$10+'СЕТ СН'!$G$5-'СЕТ СН'!$G$21</f>
        <v>2993.4762109399999</v>
      </c>
      <c r="W73" s="36">
        <f>SUMIFS(СВЦЭМ!$D$33:$D$776,СВЦЭМ!$A$33:$A$776,$A73,СВЦЭМ!$B$33:$B$776,W$47)+'СЕТ СН'!$G$11+СВЦЭМ!$D$10+'СЕТ СН'!$G$5-'СЕТ СН'!$G$21</f>
        <v>3006.8285790700002</v>
      </c>
      <c r="X73" s="36">
        <f>SUMIFS(СВЦЭМ!$D$33:$D$776,СВЦЭМ!$A$33:$A$776,$A73,СВЦЭМ!$B$33:$B$776,X$47)+'СЕТ СН'!$G$11+СВЦЭМ!$D$10+'СЕТ СН'!$G$5-'СЕТ СН'!$G$21</f>
        <v>3009.38955115</v>
      </c>
      <c r="Y73" s="36">
        <f>SUMIFS(СВЦЭМ!$D$33:$D$776,СВЦЭМ!$A$33:$A$776,$A73,СВЦЭМ!$B$33:$B$776,Y$47)+'СЕТ СН'!$G$11+СВЦЭМ!$D$10+'СЕТ СН'!$G$5-'СЕТ СН'!$G$21</f>
        <v>3017.9684879599999</v>
      </c>
    </row>
    <row r="74" spans="1:26" ht="15.5" x14ac:dyDescent="0.3">
      <c r="A74" s="35">
        <f t="shared" si="1"/>
        <v>43857</v>
      </c>
      <c r="B74" s="36">
        <f>SUMIFS(СВЦЭМ!$D$33:$D$776,СВЦЭМ!$A$33:$A$776,$A74,СВЦЭМ!$B$33:$B$776,B$47)+'СЕТ СН'!$G$11+СВЦЭМ!$D$10+'СЕТ СН'!$G$5-'СЕТ СН'!$G$21</f>
        <v>3043.3458416200001</v>
      </c>
      <c r="C74" s="36">
        <f>SUMIFS(СВЦЭМ!$D$33:$D$776,СВЦЭМ!$A$33:$A$776,$A74,СВЦЭМ!$B$33:$B$776,C$47)+'СЕТ СН'!$G$11+СВЦЭМ!$D$10+'СЕТ СН'!$G$5-'СЕТ СН'!$G$21</f>
        <v>3050.4554794000001</v>
      </c>
      <c r="D74" s="36">
        <f>SUMIFS(СВЦЭМ!$D$33:$D$776,СВЦЭМ!$A$33:$A$776,$A74,СВЦЭМ!$B$33:$B$776,D$47)+'СЕТ СН'!$G$11+СВЦЭМ!$D$10+'СЕТ СН'!$G$5-'СЕТ СН'!$G$21</f>
        <v>3062.8358946799999</v>
      </c>
      <c r="E74" s="36">
        <f>SUMIFS(СВЦЭМ!$D$33:$D$776,СВЦЭМ!$A$33:$A$776,$A74,СВЦЭМ!$B$33:$B$776,E$47)+'СЕТ СН'!$G$11+СВЦЭМ!$D$10+'СЕТ СН'!$G$5-'СЕТ СН'!$G$21</f>
        <v>3072.67650237</v>
      </c>
      <c r="F74" s="36">
        <f>SUMIFS(СВЦЭМ!$D$33:$D$776,СВЦЭМ!$A$33:$A$776,$A74,СВЦЭМ!$B$33:$B$776,F$47)+'СЕТ СН'!$G$11+СВЦЭМ!$D$10+'СЕТ СН'!$G$5-'СЕТ СН'!$G$21</f>
        <v>3067.5133101599999</v>
      </c>
      <c r="G74" s="36">
        <f>SUMIFS(СВЦЭМ!$D$33:$D$776,СВЦЭМ!$A$33:$A$776,$A74,СВЦЭМ!$B$33:$B$776,G$47)+'СЕТ СН'!$G$11+СВЦЭМ!$D$10+'СЕТ СН'!$G$5-'СЕТ СН'!$G$21</f>
        <v>3061.0285192199999</v>
      </c>
      <c r="H74" s="36">
        <f>SUMIFS(СВЦЭМ!$D$33:$D$776,СВЦЭМ!$A$33:$A$776,$A74,СВЦЭМ!$B$33:$B$776,H$47)+'СЕТ СН'!$G$11+СВЦЭМ!$D$10+'СЕТ СН'!$G$5-'СЕТ СН'!$G$21</f>
        <v>3021.4499634700001</v>
      </c>
      <c r="I74" s="36">
        <f>SUMIFS(СВЦЭМ!$D$33:$D$776,СВЦЭМ!$A$33:$A$776,$A74,СВЦЭМ!$B$33:$B$776,I$47)+'СЕТ СН'!$G$11+СВЦЭМ!$D$10+'СЕТ СН'!$G$5-'СЕТ СН'!$G$21</f>
        <v>2994.6645883400001</v>
      </c>
      <c r="J74" s="36">
        <f>SUMIFS(СВЦЭМ!$D$33:$D$776,СВЦЭМ!$A$33:$A$776,$A74,СВЦЭМ!$B$33:$B$776,J$47)+'СЕТ СН'!$G$11+СВЦЭМ!$D$10+'СЕТ СН'!$G$5-'СЕТ СН'!$G$21</f>
        <v>2960.6400961500003</v>
      </c>
      <c r="K74" s="36">
        <f>SUMIFS(СВЦЭМ!$D$33:$D$776,СВЦЭМ!$A$33:$A$776,$A74,СВЦЭМ!$B$33:$B$776,K$47)+'СЕТ СН'!$G$11+СВЦЭМ!$D$10+'СЕТ СН'!$G$5-'СЕТ СН'!$G$21</f>
        <v>2958.8726169700003</v>
      </c>
      <c r="L74" s="36">
        <f>SUMIFS(СВЦЭМ!$D$33:$D$776,СВЦЭМ!$A$33:$A$776,$A74,СВЦЭМ!$B$33:$B$776,L$47)+'СЕТ СН'!$G$11+СВЦЭМ!$D$10+'СЕТ СН'!$G$5-'СЕТ СН'!$G$21</f>
        <v>2971.4729581199999</v>
      </c>
      <c r="M74" s="36">
        <f>SUMIFS(СВЦЭМ!$D$33:$D$776,СВЦЭМ!$A$33:$A$776,$A74,СВЦЭМ!$B$33:$B$776,M$47)+'СЕТ СН'!$G$11+СВЦЭМ!$D$10+'СЕТ СН'!$G$5-'СЕТ СН'!$G$21</f>
        <v>2981.1025552599999</v>
      </c>
      <c r="N74" s="36">
        <f>SUMIFS(СВЦЭМ!$D$33:$D$776,СВЦЭМ!$A$33:$A$776,$A74,СВЦЭМ!$B$33:$B$776,N$47)+'СЕТ СН'!$G$11+СВЦЭМ!$D$10+'СЕТ СН'!$G$5-'СЕТ СН'!$G$21</f>
        <v>2997.7851173500003</v>
      </c>
      <c r="O74" s="36">
        <f>SUMIFS(СВЦЭМ!$D$33:$D$776,СВЦЭМ!$A$33:$A$776,$A74,СВЦЭМ!$B$33:$B$776,O$47)+'СЕТ СН'!$G$11+СВЦЭМ!$D$10+'СЕТ СН'!$G$5-'СЕТ СН'!$G$21</f>
        <v>3020.3608553499998</v>
      </c>
      <c r="P74" s="36">
        <f>SUMIFS(СВЦЭМ!$D$33:$D$776,СВЦЭМ!$A$33:$A$776,$A74,СВЦЭМ!$B$33:$B$776,P$47)+'СЕТ СН'!$G$11+СВЦЭМ!$D$10+'СЕТ СН'!$G$5-'СЕТ СН'!$G$21</f>
        <v>3039.1000791800002</v>
      </c>
      <c r="Q74" s="36">
        <f>SUMIFS(СВЦЭМ!$D$33:$D$776,СВЦЭМ!$A$33:$A$776,$A74,СВЦЭМ!$B$33:$B$776,Q$47)+'СЕТ СН'!$G$11+СВЦЭМ!$D$10+'СЕТ СН'!$G$5-'СЕТ СН'!$G$21</f>
        <v>3048.8789445900002</v>
      </c>
      <c r="R74" s="36">
        <f>SUMIFS(СВЦЭМ!$D$33:$D$776,СВЦЭМ!$A$33:$A$776,$A74,СВЦЭМ!$B$33:$B$776,R$47)+'СЕТ СН'!$G$11+СВЦЭМ!$D$10+'СЕТ СН'!$G$5-'СЕТ СН'!$G$21</f>
        <v>3048.2810343800002</v>
      </c>
      <c r="S74" s="36">
        <f>SUMIFS(СВЦЭМ!$D$33:$D$776,СВЦЭМ!$A$33:$A$776,$A74,СВЦЭМ!$B$33:$B$776,S$47)+'СЕТ СН'!$G$11+СВЦЭМ!$D$10+'СЕТ СН'!$G$5-'СЕТ СН'!$G$21</f>
        <v>3028.4965858599999</v>
      </c>
      <c r="T74" s="36">
        <f>SUMIFS(СВЦЭМ!$D$33:$D$776,СВЦЭМ!$A$33:$A$776,$A74,СВЦЭМ!$B$33:$B$776,T$47)+'СЕТ СН'!$G$11+СВЦЭМ!$D$10+'СЕТ СН'!$G$5-'СЕТ СН'!$G$21</f>
        <v>2999.4583745300001</v>
      </c>
      <c r="U74" s="36">
        <f>SUMIFS(СВЦЭМ!$D$33:$D$776,СВЦЭМ!$A$33:$A$776,$A74,СВЦЭМ!$B$33:$B$776,U$47)+'СЕТ СН'!$G$11+СВЦЭМ!$D$10+'СЕТ СН'!$G$5-'СЕТ СН'!$G$21</f>
        <v>3011.7880437900003</v>
      </c>
      <c r="V74" s="36">
        <f>SUMIFS(СВЦЭМ!$D$33:$D$776,СВЦЭМ!$A$33:$A$776,$A74,СВЦЭМ!$B$33:$B$776,V$47)+'СЕТ СН'!$G$11+СВЦЭМ!$D$10+'СЕТ СН'!$G$5-'СЕТ СН'!$G$21</f>
        <v>3013.2349983600002</v>
      </c>
      <c r="W74" s="36">
        <f>SUMIFS(СВЦЭМ!$D$33:$D$776,СВЦЭМ!$A$33:$A$776,$A74,СВЦЭМ!$B$33:$B$776,W$47)+'СЕТ СН'!$G$11+СВЦЭМ!$D$10+'СЕТ СН'!$G$5-'СЕТ СН'!$G$21</f>
        <v>3024.3090811000002</v>
      </c>
      <c r="X74" s="36">
        <f>SUMIFS(СВЦЭМ!$D$33:$D$776,СВЦЭМ!$A$33:$A$776,$A74,СВЦЭМ!$B$33:$B$776,X$47)+'СЕТ СН'!$G$11+СВЦЭМ!$D$10+'СЕТ СН'!$G$5-'СЕТ СН'!$G$21</f>
        <v>3028.9724625100002</v>
      </c>
      <c r="Y74" s="36">
        <f>SUMIFS(СВЦЭМ!$D$33:$D$776,СВЦЭМ!$A$33:$A$776,$A74,СВЦЭМ!$B$33:$B$776,Y$47)+'СЕТ СН'!$G$11+СВЦЭМ!$D$10+'СЕТ СН'!$G$5-'СЕТ СН'!$G$21</f>
        <v>3040.3850195800001</v>
      </c>
    </row>
    <row r="75" spans="1:26" ht="15.5" x14ac:dyDescent="0.3">
      <c r="A75" s="35">
        <f t="shared" si="1"/>
        <v>43858</v>
      </c>
      <c r="B75" s="36">
        <f>SUMIFS(СВЦЭМ!$D$33:$D$776,СВЦЭМ!$A$33:$A$776,$A75,СВЦЭМ!$B$33:$B$776,B$47)+'СЕТ СН'!$G$11+СВЦЭМ!$D$10+'СЕТ СН'!$G$5-'СЕТ СН'!$G$21</f>
        <v>2998.0379429100003</v>
      </c>
      <c r="C75" s="36">
        <f>SUMIFS(СВЦЭМ!$D$33:$D$776,СВЦЭМ!$A$33:$A$776,$A75,СВЦЭМ!$B$33:$B$776,C$47)+'СЕТ СН'!$G$11+СВЦЭМ!$D$10+'СЕТ СН'!$G$5-'СЕТ СН'!$G$21</f>
        <v>3028.5031184899999</v>
      </c>
      <c r="D75" s="36">
        <f>SUMIFS(СВЦЭМ!$D$33:$D$776,СВЦЭМ!$A$33:$A$776,$A75,СВЦЭМ!$B$33:$B$776,D$47)+'СЕТ СН'!$G$11+СВЦЭМ!$D$10+'СЕТ СН'!$G$5-'СЕТ СН'!$G$21</f>
        <v>3044.3324036200002</v>
      </c>
      <c r="E75" s="36">
        <f>SUMIFS(СВЦЭМ!$D$33:$D$776,СВЦЭМ!$A$33:$A$776,$A75,СВЦЭМ!$B$33:$B$776,E$47)+'СЕТ СН'!$G$11+СВЦЭМ!$D$10+'СЕТ СН'!$G$5-'СЕТ СН'!$G$21</f>
        <v>3044.1271262700002</v>
      </c>
      <c r="F75" s="36">
        <f>SUMIFS(СВЦЭМ!$D$33:$D$776,СВЦЭМ!$A$33:$A$776,$A75,СВЦЭМ!$B$33:$B$776,F$47)+'СЕТ СН'!$G$11+СВЦЭМ!$D$10+'СЕТ СН'!$G$5-'СЕТ СН'!$G$21</f>
        <v>3048.6007090500002</v>
      </c>
      <c r="G75" s="36">
        <f>SUMIFS(СВЦЭМ!$D$33:$D$776,СВЦЭМ!$A$33:$A$776,$A75,СВЦЭМ!$B$33:$B$776,G$47)+'СЕТ СН'!$G$11+СВЦЭМ!$D$10+'СЕТ СН'!$G$5-'СЕТ СН'!$G$21</f>
        <v>3032.6709393700003</v>
      </c>
      <c r="H75" s="36">
        <f>SUMIFS(СВЦЭМ!$D$33:$D$776,СВЦЭМ!$A$33:$A$776,$A75,СВЦЭМ!$B$33:$B$776,H$47)+'СЕТ СН'!$G$11+СВЦЭМ!$D$10+'СЕТ СН'!$G$5-'СЕТ СН'!$G$21</f>
        <v>3002.7365330100001</v>
      </c>
      <c r="I75" s="36">
        <f>SUMIFS(СВЦЭМ!$D$33:$D$776,СВЦЭМ!$A$33:$A$776,$A75,СВЦЭМ!$B$33:$B$776,I$47)+'СЕТ СН'!$G$11+СВЦЭМ!$D$10+'СЕТ СН'!$G$5-'СЕТ СН'!$G$21</f>
        <v>2963.4457768800003</v>
      </c>
      <c r="J75" s="36">
        <f>SUMIFS(СВЦЭМ!$D$33:$D$776,СВЦЭМ!$A$33:$A$776,$A75,СВЦЭМ!$B$33:$B$776,J$47)+'СЕТ СН'!$G$11+СВЦЭМ!$D$10+'СЕТ СН'!$G$5-'СЕТ СН'!$G$21</f>
        <v>2946.3707565200002</v>
      </c>
      <c r="K75" s="36">
        <f>SUMIFS(СВЦЭМ!$D$33:$D$776,СВЦЭМ!$A$33:$A$776,$A75,СВЦЭМ!$B$33:$B$776,K$47)+'СЕТ СН'!$G$11+СВЦЭМ!$D$10+'СЕТ СН'!$G$5-'СЕТ СН'!$G$21</f>
        <v>2937.0458284000001</v>
      </c>
      <c r="L75" s="36">
        <f>SUMIFS(СВЦЭМ!$D$33:$D$776,СВЦЭМ!$A$33:$A$776,$A75,СВЦЭМ!$B$33:$B$776,L$47)+'СЕТ СН'!$G$11+СВЦЭМ!$D$10+'СЕТ СН'!$G$5-'СЕТ СН'!$G$21</f>
        <v>2931.1034979200003</v>
      </c>
      <c r="M75" s="36">
        <f>SUMIFS(СВЦЭМ!$D$33:$D$776,СВЦЭМ!$A$33:$A$776,$A75,СВЦЭМ!$B$33:$B$776,M$47)+'СЕТ СН'!$G$11+СВЦЭМ!$D$10+'СЕТ СН'!$G$5-'СЕТ СН'!$G$21</f>
        <v>2962.8406985400002</v>
      </c>
      <c r="N75" s="36">
        <f>SUMIFS(СВЦЭМ!$D$33:$D$776,СВЦЭМ!$A$33:$A$776,$A75,СВЦЭМ!$B$33:$B$776,N$47)+'СЕТ СН'!$G$11+СВЦЭМ!$D$10+'СЕТ СН'!$G$5-'СЕТ СН'!$G$21</f>
        <v>2978.5361929400001</v>
      </c>
      <c r="O75" s="36">
        <f>SUMIFS(СВЦЭМ!$D$33:$D$776,СВЦЭМ!$A$33:$A$776,$A75,СВЦЭМ!$B$33:$B$776,O$47)+'СЕТ СН'!$G$11+СВЦЭМ!$D$10+'СЕТ СН'!$G$5-'СЕТ СН'!$G$21</f>
        <v>2978.74135454</v>
      </c>
      <c r="P75" s="36">
        <f>SUMIFS(СВЦЭМ!$D$33:$D$776,СВЦЭМ!$A$33:$A$776,$A75,СВЦЭМ!$B$33:$B$776,P$47)+'СЕТ СН'!$G$11+СВЦЭМ!$D$10+'СЕТ СН'!$G$5-'СЕТ СН'!$G$21</f>
        <v>2993.2513875499999</v>
      </c>
      <c r="Q75" s="36">
        <f>SUMIFS(СВЦЭМ!$D$33:$D$776,СВЦЭМ!$A$33:$A$776,$A75,СВЦЭМ!$B$33:$B$776,Q$47)+'СЕТ СН'!$G$11+СВЦЭМ!$D$10+'СЕТ СН'!$G$5-'СЕТ СН'!$G$21</f>
        <v>3001.5553965700001</v>
      </c>
      <c r="R75" s="36">
        <f>SUMIFS(СВЦЭМ!$D$33:$D$776,СВЦЭМ!$A$33:$A$776,$A75,СВЦЭМ!$B$33:$B$776,R$47)+'СЕТ СН'!$G$11+СВЦЭМ!$D$10+'СЕТ СН'!$G$5-'СЕТ СН'!$G$21</f>
        <v>2999.5873153500002</v>
      </c>
      <c r="S75" s="36">
        <f>SUMIFS(СВЦЭМ!$D$33:$D$776,СВЦЭМ!$A$33:$A$776,$A75,СВЦЭМ!$B$33:$B$776,S$47)+'СЕТ СН'!$G$11+СВЦЭМ!$D$10+'СЕТ СН'!$G$5-'СЕТ СН'!$G$21</f>
        <v>2985.0010136700002</v>
      </c>
      <c r="T75" s="36">
        <f>SUMIFS(СВЦЭМ!$D$33:$D$776,СВЦЭМ!$A$33:$A$776,$A75,СВЦЭМ!$B$33:$B$776,T$47)+'СЕТ СН'!$G$11+СВЦЭМ!$D$10+'СЕТ СН'!$G$5-'СЕТ СН'!$G$21</f>
        <v>2964.2936729000003</v>
      </c>
      <c r="U75" s="36">
        <f>SUMIFS(СВЦЭМ!$D$33:$D$776,СВЦЭМ!$A$33:$A$776,$A75,СВЦЭМ!$B$33:$B$776,U$47)+'СЕТ СН'!$G$11+СВЦЭМ!$D$10+'СЕТ СН'!$G$5-'СЕТ СН'!$G$21</f>
        <v>2960.0122900599999</v>
      </c>
      <c r="V75" s="36">
        <f>SUMIFS(СВЦЭМ!$D$33:$D$776,СВЦЭМ!$A$33:$A$776,$A75,СВЦЭМ!$B$33:$B$776,V$47)+'СЕТ СН'!$G$11+СВЦЭМ!$D$10+'СЕТ СН'!$G$5-'СЕТ СН'!$G$21</f>
        <v>2970.4237904299998</v>
      </c>
      <c r="W75" s="36">
        <f>SUMIFS(СВЦЭМ!$D$33:$D$776,СВЦЭМ!$A$33:$A$776,$A75,СВЦЭМ!$B$33:$B$776,W$47)+'СЕТ СН'!$G$11+СВЦЭМ!$D$10+'СЕТ СН'!$G$5-'СЕТ СН'!$G$21</f>
        <v>2979.2193728800003</v>
      </c>
      <c r="X75" s="36">
        <f>SUMIFS(СВЦЭМ!$D$33:$D$776,СВЦЭМ!$A$33:$A$776,$A75,СВЦЭМ!$B$33:$B$776,X$47)+'СЕТ СН'!$G$11+СВЦЭМ!$D$10+'СЕТ СН'!$G$5-'СЕТ СН'!$G$21</f>
        <v>2986.4810963099999</v>
      </c>
      <c r="Y75" s="36">
        <f>SUMIFS(СВЦЭМ!$D$33:$D$776,СВЦЭМ!$A$33:$A$776,$A75,СВЦЭМ!$B$33:$B$776,Y$47)+'СЕТ СН'!$G$11+СВЦЭМ!$D$10+'СЕТ СН'!$G$5-'СЕТ СН'!$G$21</f>
        <v>3011.26157139</v>
      </c>
    </row>
    <row r="76" spans="1:26" ht="15.5" x14ac:dyDescent="0.3">
      <c r="A76" s="35">
        <f t="shared" si="1"/>
        <v>43859</v>
      </c>
      <c r="B76" s="36">
        <f>SUMIFS(СВЦЭМ!$D$33:$D$776,СВЦЭМ!$A$33:$A$776,$A76,СВЦЭМ!$B$33:$B$776,B$47)+'СЕТ СН'!$G$11+СВЦЭМ!$D$10+'СЕТ СН'!$G$5-'СЕТ СН'!$G$21</f>
        <v>3052.2475083700001</v>
      </c>
      <c r="C76" s="36">
        <f>SUMIFS(СВЦЭМ!$D$33:$D$776,СВЦЭМ!$A$33:$A$776,$A76,СВЦЭМ!$B$33:$B$776,C$47)+'СЕТ СН'!$G$11+СВЦЭМ!$D$10+'СЕТ СН'!$G$5-'СЕТ СН'!$G$21</f>
        <v>3073.3058615200002</v>
      </c>
      <c r="D76" s="36">
        <f>SUMIFS(СВЦЭМ!$D$33:$D$776,СВЦЭМ!$A$33:$A$776,$A76,СВЦЭМ!$B$33:$B$776,D$47)+'СЕТ СН'!$G$11+СВЦЭМ!$D$10+'СЕТ СН'!$G$5-'СЕТ СН'!$G$21</f>
        <v>3075.7541263600001</v>
      </c>
      <c r="E76" s="36">
        <f>SUMIFS(СВЦЭМ!$D$33:$D$776,СВЦЭМ!$A$33:$A$776,$A76,СВЦЭМ!$B$33:$B$776,E$47)+'СЕТ СН'!$G$11+СВЦЭМ!$D$10+'СЕТ СН'!$G$5-'СЕТ СН'!$G$21</f>
        <v>3077.0912746600002</v>
      </c>
      <c r="F76" s="36">
        <f>SUMIFS(СВЦЭМ!$D$33:$D$776,СВЦЭМ!$A$33:$A$776,$A76,СВЦЭМ!$B$33:$B$776,F$47)+'СЕТ СН'!$G$11+СВЦЭМ!$D$10+'СЕТ СН'!$G$5-'СЕТ СН'!$G$21</f>
        <v>3070.46274503</v>
      </c>
      <c r="G76" s="36">
        <f>SUMIFS(СВЦЭМ!$D$33:$D$776,СВЦЭМ!$A$33:$A$776,$A76,СВЦЭМ!$B$33:$B$776,G$47)+'СЕТ СН'!$G$11+СВЦЭМ!$D$10+'СЕТ СН'!$G$5-'СЕТ СН'!$G$21</f>
        <v>3058.8976511000001</v>
      </c>
      <c r="H76" s="36">
        <f>SUMIFS(СВЦЭМ!$D$33:$D$776,СВЦЭМ!$A$33:$A$776,$A76,СВЦЭМ!$B$33:$B$776,H$47)+'СЕТ СН'!$G$11+СВЦЭМ!$D$10+'СЕТ СН'!$G$5-'СЕТ СН'!$G$21</f>
        <v>3020.2929352199999</v>
      </c>
      <c r="I76" s="36">
        <f>SUMIFS(СВЦЭМ!$D$33:$D$776,СВЦЭМ!$A$33:$A$776,$A76,СВЦЭМ!$B$33:$B$776,I$47)+'СЕТ СН'!$G$11+СВЦЭМ!$D$10+'СЕТ СН'!$G$5-'СЕТ СН'!$G$21</f>
        <v>2989.39812317</v>
      </c>
      <c r="J76" s="36">
        <f>SUMIFS(СВЦЭМ!$D$33:$D$776,СВЦЭМ!$A$33:$A$776,$A76,СВЦЭМ!$B$33:$B$776,J$47)+'СЕТ СН'!$G$11+СВЦЭМ!$D$10+'СЕТ СН'!$G$5-'СЕТ СН'!$G$21</f>
        <v>2967.0276050399998</v>
      </c>
      <c r="K76" s="36">
        <f>SUMIFS(СВЦЭМ!$D$33:$D$776,СВЦЭМ!$A$33:$A$776,$A76,СВЦЭМ!$B$33:$B$776,K$47)+'СЕТ СН'!$G$11+СВЦЭМ!$D$10+'СЕТ СН'!$G$5-'СЕТ СН'!$G$21</f>
        <v>2955.6861937000003</v>
      </c>
      <c r="L76" s="36">
        <f>SUMIFS(СВЦЭМ!$D$33:$D$776,СВЦЭМ!$A$33:$A$776,$A76,СВЦЭМ!$B$33:$B$776,L$47)+'СЕТ СН'!$G$11+СВЦЭМ!$D$10+'СЕТ СН'!$G$5-'СЕТ СН'!$G$21</f>
        <v>2942.9980912000001</v>
      </c>
      <c r="M76" s="36">
        <f>SUMIFS(СВЦЭМ!$D$33:$D$776,СВЦЭМ!$A$33:$A$776,$A76,СВЦЭМ!$B$33:$B$776,M$47)+'СЕТ СН'!$G$11+СВЦЭМ!$D$10+'СЕТ СН'!$G$5-'СЕТ СН'!$G$21</f>
        <v>2949.02600244</v>
      </c>
      <c r="N76" s="36">
        <f>SUMIFS(СВЦЭМ!$D$33:$D$776,СВЦЭМ!$A$33:$A$776,$A76,СВЦЭМ!$B$33:$B$776,N$47)+'СЕТ СН'!$G$11+СВЦЭМ!$D$10+'СЕТ СН'!$G$5-'СЕТ СН'!$G$21</f>
        <v>2975.70780973</v>
      </c>
      <c r="O76" s="36">
        <f>SUMIFS(СВЦЭМ!$D$33:$D$776,СВЦЭМ!$A$33:$A$776,$A76,СВЦЭМ!$B$33:$B$776,O$47)+'СЕТ СН'!$G$11+СВЦЭМ!$D$10+'СЕТ СН'!$G$5-'СЕТ СН'!$G$21</f>
        <v>3000.8508004800001</v>
      </c>
      <c r="P76" s="36">
        <f>SUMIFS(СВЦЭМ!$D$33:$D$776,СВЦЭМ!$A$33:$A$776,$A76,СВЦЭМ!$B$33:$B$776,P$47)+'СЕТ СН'!$G$11+СВЦЭМ!$D$10+'СЕТ СН'!$G$5-'СЕТ СН'!$G$21</f>
        <v>3028.4610487999998</v>
      </c>
      <c r="Q76" s="36">
        <f>SUMIFS(СВЦЭМ!$D$33:$D$776,СВЦЭМ!$A$33:$A$776,$A76,СВЦЭМ!$B$33:$B$776,Q$47)+'СЕТ СН'!$G$11+СВЦЭМ!$D$10+'СЕТ СН'!$G$5-'СЕТ СН'!$G$21</f>
        <v>3044.9965193100002</v>
      </c>
      <c r="R76" s="36">
        <f>SUMIFS(СВЦЭМ!$D$33:$D$776,СВЦЭМ!$A$33:$A$776,$A76,СВЦЭМ!$B$33:$B$776,R$47)+'СЕТ СН'!$G$11+СВЦЭМ!$D$10+'СЕТ СН'!$G$5-'СЕТ СН'!$G$21</f>
        <v>3031.5610698199998</v>
      </c>
      <c r="S76" s="36">
        <f>SUMIFS(СВЦЭМ!$D$33:$D$776,СВЦЭМ!$A$33:$A$776,$A76,СВЦЭМ!$B$33:$B$776,S$47)+'СЕТ СН'!$G$11+СВЦЭМ!$D$10+'СЕТ СН'!$G$5-'СЕТ СН'!$G$21</f>
        <v>3012.3474431100003</v>
      </c>
      <c r="T76" s="36">
        <f>SUMIFS(СВЦЭМ!$D$33:$D$776,СВЦЭМ!$A$33:$A$776,$A76,СВЦЭМ!$B$33:$B$776,T$47)+'СЕТ СН'!$G$11+СВЦЭМ!$D$10+'СЕТ СН'!$G$5-'СЕТ СН'!$G$21</f>
        <v>2973.3643182700002</v>
      </c>
      <c r="U76" s="36">
        <f>SUMIFS(СВЦЭМ!$D$33:$D$776,СВЦЭМ!$A$33:$A$776,$A76,СВЦЭМ!$B$33:$B$776,U$47)+'СЕТ СН'!$G$11+СВЦЭМ!$D$10+'СЕТ СН'!$G$5-'СЕТ СН'!$G$21</f>
        <v>2967.6592474700001</v>
      </c>
      <c r="V76" s="36">
        <f>SUMIFS(СВЦЭМ!$D$33:$D$776,СВЦЭМ!$A$33:$A$776,$A76,СВЦЭМ!$B$33:$B$776,V$47)+'СЕТ СН'!$G$11+СВЦЭМ!$D$10+'СЕТ СН'!$G$5-'СЕТ СН'!$G$21</f>
        <v>2977.2543949800001</v>
      </c>
      <c r="W76" s="36">
        <f>SUMIFS(СВЦЭМ!$D$33:$D$776,СВЦЭМ!$A$33:$A$776,$A76,СВЦЭМ!$B$33:$B$776,W$47)+'СЕТ СН'!$G$11+СВЦЭМ!$D$10+'СЕТ СН'!$G$5-'СЕТ СН'!$G$21</f>
        <v>2992.80303529</v>
      </c>
      <c r="X76" s="36">
        <f>SUMIFS(СВЦЭМ!$D$33:$D$776,СВЦЭМ!$A$33:$A$776,$A76,СВЦЭМ!$B$33:$B$776,X$47)+'СЕТ СН'!$G$11+СВЦЭМ!$D$10+'СЕТ СН'!$G$5-'СЕТ СН'!$G$21</f>
        <v>2993.8466926900001</v>
      </c>
      <c r="Y76" s="36">
        <f>SUMIFS(СВЦЭМ!$D$33:$D$776,СВЦЭМ!$A$33:$A$776,$A76,СВЦЭМ!$B$33:$B$776,Y$47)+'СЕТ СН'!$G$11+СВЦЭМ!$D$10+'СЕТ СН'!$G$5-'СЕТ СН'!$G$21</f>
        <v>3026.3781739900001</v>
      </c>
    </row>
    <row r="77" spans="1:26" ht="15.5" x14ac:dyDescent="0.3">
      <c r="A77" s="35">
        <f t="shared" si="1"/>
        <v>43860</v>
      </c>
      <c r="B77" s="36">
        <f>SUMIFS(СВЦЭМ!$D$33:$D$776,СВЦЭМ!$A$33:$A$776,$A77,СВЦЭМ!$B$33:$B$776,B$47)+'СЕТ СН'!$G$11+СВЦЭМ!$D$10+'СЕТ СН'!$G$5-'СЕТ СН'!$G$21</f>
        <v>3050.4548925899999</v>
      </c>
      <c r="C77" s="36">
        <f>SUMIFS(СВЦЭМ!$D$33:$D$776,СВЦЭМ!$A$33:$A$776,$A77,СВЦЭМ!$B$33:$B$776,C$47)+'СЕТ СН'!$G$11+СВЦЭМ!$D$10+'СЕТ СН'!$G$5-'СЕТ СН'!$G$21</f>
        <v>3070.9565340600002</v>
      </c>
      <c r="D77" s="36">
        <f>SUMIFS(СВЦЭМ!$D$33:$D$776,СВЦЭМ!$A$33:$A$776,$A77,СВЦЭМ!$B$33:$B$776,D$47)+'СЕТ СН'!$G$11+СВЦЭМ!$D$10+'СЕТ СН'!$G$5-'СЕТ СН'!$G$21</f>
        <v>3075.1393415299999</v>
      </c>
      <c r="E77" s="36">
        <f>SUMIFS(СВЦЭМ!$D$33:$D$776,СВЦЭМ!$A$33:$A$776,$A77,СВЦЭМ!$B$33:$B$776,E$47)+'СЕТ СН'!$G$11+СВЦЭМ!$D$10+'СЕТ СН'!$G$5-'СЕТ СН'!$G$21</f>
        <v>3076.90921656</v>
      </c>
      <c r="F77" s="36">
        <f>SUMIFS(СВЦЭМ!$D$33:$D$776,СВЦЭМ!$A$33:$A$776,$A77,СВЦЭМ!$B$33:$B$776,F$47)+'СЕТ СН'!$G$11+СВЦЭМ!$D$10+'СЕТ СН'!$G$5-'СЕТ СН'!$G$21</f>
        <v>3065.2736104000001</v>
      </c>
      <c r="G77" s="36">
        <f>SUMIFS(СВЦЭМ!$D$33:$D$776,СВЦЭМ!$A$33:$A$776,$A77,СВЦЭМ!$B$33:$B$776,G$47)+'СЕТ СН'!$G$11+СВЦЭМ!$D$10+'СЕТ СН'!$G$5-'СЕТ СН'!$G$21</f>
        <v>3053.86775919</v>
      </c>
      <c r="H77" s="36">
        <f>SUMIFS(СВЦЭМ!$D$33:$D$776,СВЦЭМ!$A$33:$A$776,$A77,СВЦЭМ!$B$33:$B$776,H$47)+'СЕТ СН'!$G$11+СВЦЭМ!$D$10+'СЕТ СН'!$G$5-'СЕТ СН'!$G$21</f>
        <v>3022.1156565900001</v>
      </c>
      <c r="I77" s="36">
        <f>SUMIFS(СВЦЭМ!$D$33:$D$776,СВЦЭМ!$A$33:$A$776,$A77,СВЦЭМ!$B$33:$B$776,I$47)+'СЕТ СН'!$G$11+СВЦЭМ!$D$10+'СЕТ СН'!$G$5-'СЕТ СН'!$G$21</f>
        <v>2991.7294044800001</v>
      </c>
      <c r="J77" s="36">
        <f>SUMIFS(СВЦЭМ!$D$33:$D$776,СВЦЭМ!$A$33:$A$776,$A77,СВЦЭМ!$B$33:$B$776,J$47)+'СЕТ СН'!$G$11+СВЦЭМ!$D$10+'СЕТ СН'!$G$5-'СЕТ СН'!$G$21</f>
        <v>2963.8390727300002</v>
      </c>
      <c r="K77" s="36">
        <f>SUMIFS(СВЦЭМ!$D$33:$D$776,СВЦЭМ!$A$33:$A$776,$A77,СВЦЭМ!$B$33:$B$776,K$47)+'СЕТ СН'!$G$11+СВЦЭМ!$D$10+'СЕТ СН'!$G$5-'СЕТ СН'!$G$21</f>
        <v>2946.7806314600002</v>
      </c>
      <c r="L77" s="36">
        <f>SUMIFS(СВЦЭМ!$D$33:$D$776,СВЦЭМ!$A$33:$A$776,$A77,СВЦЭМ!$B$33:$B$776,L$47)+'СЕТ СН'!$G$11+СВЦЭМ!$D$10+'СЕТ СН'!$G$5-'СЕТ СН'!$G$21</f>
        <v>2948.7689111300001</v>
      </c>
      <c r="M77" s="36">
        <f>SUMIFS(СВЦЭМ!$D$33:$D$776,СВЦЭМ!$A$33:$A$776,$A77,СВЦЭМ!$B$33:$B$776,M$47)+'СЕТ СН'!$G$11+СВЦЭМ!$D$10+'СЕТ СН'!$G$5-'СЕТ СН'!$G$21</f>
        <v>2961.9742717600002</v>
      </c>
      <c r="N77" s="36">
        <f>SUMIFS(СВЦЭМ!$D$33:$D$776,СВЦЭМ!$A$33:$A$776,$A77,СВЦЭМ!$B$33:$B$776,N$47)+'СЕТ СН'!$G$11+СВЦЭМ!$D$10+'СЕТ СН'!$G$5-'СЕТ СН'!$G$21</f>
        <v>2973.1054223199999</v>
      </c>
      <c r="O77" s="36">
        <f>SUMIFS(СВЦЭМ!$D$33:$D$776,СВЦЭМ!$A$33:$A$776,$A77,СВЦЭМ!$B$33:$B$776,O$47)+'СЕТ СН'!$G$11+СВЦЭМ!$D$10+'СЕТ СН'!$G$5-'СЕТ СН'!$G$21</f>
        <v>3007.0172877499999</v>
      </c>
      <c r="P77" s="36">
        <f>SUMIFS(СВЦЭМ!$D$33:$D$776,СВЦЭМ!$A$33:$A$776,$A77,СВЦЭМ!$B$33:$B$776,P$47)+'СЕТ СН'!$G$11+СВЦЭМ!$D$10+'СЕТ СН'!$G$5-'СЕТ СН'!$G$21</f>
        <v>3039.4466185299998</v>
      </c>
      <c r="Q77" s="36">
        <f>SUMIFS(СВЦЭМ!$D$33:$D$776,СВЦЭМ!$A$33:$A$776,$A77,СВЦЭМ!$B$33:$B$776,Q$47)+'СЕТ СН'!$G$11+СВЦЭМ!$D$10+'СЕТ СН'!$G$5-'СЕТ СН'!$G$21</f>
        <v>3047.0452806000003</v>
      </c>
      <c r="R77" s="36">
        <f>SUMIFS(СВЦЭМ!$D$33:$D$776,СВЦЭМ!$A$33:$A$776,$A77,СВЦЭМ!$B$33:$B$776,R$47)+'СЕТ СН'!$G$11+СВЦЭМ!$D$10+'СЕТ СН'!$G$5-'СЕТ СН'!$G$21</f>
        <v>3023.78881533</v>
      </c>
      <c r="S77" s="36">
        <f>SUMIFS(СВЦЭМ!$D$33:$D$776,СВЦЭМ!$A$33:$A$776,$A77,СВЦЭМ!$B$33:$B$776,S$47)+'СЕТ СН'!$G$11+СВЦЭМ!$D$10+'СЕТ СН'!$G$5-'СЕТ СН'!$G$21</f>
        <v>2985.9879291300003</v>
      </c>
      <c r="T77" s="36">
        <f>SUMIFS(СВЦЭМ!$D$33:$D$776,СВЦЭМ!$A$33:$A$776,$A77,СВЦЭМ!$B$33:$B$776,T$47)+'СЕТ СН'!$G$11+СВЦЭМ!$D$10+'СЕТ СН'!$G$5-'СЕТ СН'!$G$21</f>
        <v>2965.9061228099999</v>
      </c>
      <c r="U77" s="36">
        <f>SUMIFS(СВЦЭМ!$D$33:$D$776,СВЦЭМ!$A$33:$A$776,$A77,СВЦЭМ!$B$33:$B$776,U$47)+'СЕТ СН'!$G$11+СВЦЭМ!$D$10+'СЕТ СН'!$G$5-'СЕТ СН'!$G$21</f>
        <v>2967.7170230000002</v>
      </c>
      <c r="V77" s="36">
        <f>SUMIFS(СВЦЭМ!$D$33:$D$776,СВЦЭМ!$A$33:$A$776,$A77,СВЦЭМ!$B$33:$B$776,V$47)+'СЕТ СН'!$G$11+СВЦЭМ!$D$10+'СЕТ СН'!$G$5-'СЕТ СН'!$G$21</f>
        <v>2967.8911667900002</v>
      </c>
      <c r="W77" s="36">
        <f>SUMIFS(СВЦЭМ!$D$33:$D$776,СВЦЭМ!$A$33:$A$776,$A77,СВЦЭМ!$B$33:$B$776,W$47)+'СЕТ СН'!$G$11+СВЦЭМ!$D$10+'СЕТ СН'!$G$5-'СЕТ СН'!$G$21</f>
        <v>2976.2376988599999</v>
      </c>
      <c r="X77" s="36">
        <f>SUMIFS(СВЦЭМ!$D$33:$D$776,СВЦЭМ!$A$33:$A$776,$A77,СВЦЭМ!$B$33:$B$776,X$47)+'СЕТ СН'!$G$11+СВЦЭМ!$D$10+'СЕТ СН'!$G$5-'СЕТ СН'!$G$21</f>
        <v>2976.0736251799999</v>
      </c>
      <c r="Y77" s="36">
        <f>SUMIFS(СВЦЭМ!$D$33:$D$776,СВЦЭМ!$A$33:$A$776,$A77,СВЦЭМ!$B$33:$B$776,Y$47)+'СЕТ СН'!$G$11+СВЦЭМ!$D$10+'СЕТ СН'!$G$5-'СЕТ СН'!$G$21</f>
        <v>2977.0697672699998</v>
      </c>
    </row>
    <row r="78" spans="1:26" ht="15.5" x14ac:dyDescent="0.3">
      <c r="A78" s="35">
        <f t="shared" si="1"/>
        <v>43861</v>
      </c>
      <c r="B78" s="36">
        <f>SUMIFS(СВЦЭМ!$D$33:$D$776,СВЦЭМ!$A$33:$A$776,$A78,СВЦЭМ!$B$33:$B$776,B$47)+'СЕТ СН'!$G$11+СВЦЭМ!$D$10+'СЕТ СН'!$G$5-'СЕТ СН'!$G$21</f>
        <v>3015.59075975</v>
      </c>
      <c r="C78" s="36">
        <f>SUMIFS(СВЦЭМ!$D$33:$D$776,СВЦЭМ!$A$33:$A$776,$A78,СВЦЭМ!$B$33:$B$776,C$47)+'СЕТ СН'!$G$11+СВЦЭМ!$D$10+'СЕТ СН'!$G$5-'СЕТ СН'!$G$21</f>
        <v>3039.3477995600001</v>
      </c>
      <c r="D78" s="36">
        <f>SUMIFS(СВЦЭМ!$D$33:$D$776,СВЦЭМ!$A$33:$A$776,$A78,СВЦЭМ!$B$33:$B$776,D$47)+'СЕТ СН'!$G$11+СВЦЭМ!$D$10+'СЕТ СН'!$G$5-'СЕТ СН'!$G$21</f>
        <v>3051.98436214</v>
      </c>
      <c r="E78" s="36">
        <f>SUMIFS(СВЦЭМ!$D$33:$D$776,СВЦЭМ!$A$33:$A$776,$A78,СВЦЭМ!$B$33:$B$776,E$47)+'СЕТ СН'!$G$11+СВЦЭМ!$D$10+'СЕТ СН'!$G$5-'СЕТ СН'!$G$21</f>
        <v>3055.02426457</v>
      </c>
      <c r="F78" s="36">
        <f>SUMIFS(СВЦЭМ!$D$33:$D$776,СВЦЭМ!$A$33:$A$776,$A78,СВЦЭМ!$B$33:$B$776,F$47)+'СЕТ СН'!$G$11+СВЦЭМ!$D$10+'СЕТ СН'!$G$5-'СЕТ СН'!$G$21</f>
        <v>3042.3653720800003</v>
      </c>
      <c r="G78" s="36">
        <f>SUMIFS(СВЦЭМ!$D$33:$D$776,СВЦЭМ!$A$33:$A$776,$A78,СВЦЭМ!$B$33:$B$776,G$47)+'СЕТ СН'!$G$11+СВЦЭМ!$D$10+'СЕТ СН'!$G$5-'СЕТ СН'!$G$21</f>
        <v>3021.4205376899999</v>
      </c>
      <c r="H78" s="36">
        <f>SUMIFS(СВЦЭМ!$D$33:$D$776,СВЦЭМ!$A$33:$A$776,$A78,СВЦЭМ!$B$33:$B$776,H$47)+'СЕТ СН'!$G$11+СВЦЭМ!$D$10+'СЕТ СН'!$G$5-'СЕТ СН'!$G$21</f>
        <v>2998.50430615</v>
      </c>
      <c r="I78" s="36">
        <f>SUMIFS(СВЦЭМ!$D$33:$D$776,СВЦЭМ!$A$33:$A$776,$A78,СВЦЭМ!$B$33:$B$776,I$47)+'СЕТ СН'!$G$11+СВЦЭМ!$D$10+'СЕТ СН'!$G$5-'СЕТ СН'!$G$21</f>
        <v>2991.5786424500002</v>
      </c>
      <c r="J78" s="36">
        <f>SUMIFS(СВЦЭМ!$D$33:$D$776,СВЦЭМ!$A$33:$A$776,$A78,СВЦЭМ!$B$33:$B$776,J$47)+'СЕТ СН'!$G$11+СВЦЭМ!$D$10+'СЕТ СН'!$G$5-'СЕТ СН'!$G$21</f>
        <v>2968.9841605500001</v>
      </c>
      <c r="K78" s="36">
        <f>SUMIFS(СВЦЭМ!$D$33:$D$776,СВЦЭМ!$A$33:$A$776,$A78,СВЦЭМ!$B$33:$B$776,K$47)+'СЕТ СН'!$G$11+СВЦЭМ!$D$10+'СЕТ СН'!$G$5-'СЕТ СН'!$G$21</f>
        <v>2955.65879903</v>
      </c>
      <c r="L78" s="36">
        <f>SUMIFS(СВЦЭМ!$D$33:$D$776,СВЦЭМ!$A$33:$A$776,$A78,СВЦЭМ!$B$33:$B$776,L$47)+'СЕТ СН'!$G$11+СВЦЭМ!$D$10+'СЕТ СН'!$G$5-'СЕТ СН'!$G$21</f>
        <v>2957.3965371200002</v>
      </c>
      <c r="M78" s="36">
        <f>SUMIFS(СВЦЭМ!$D$33:$D$776,СВЦЭМ!$A$33:$A$776,$A78,СВЦЭМ!$B$33:$B$776,M$47)+'СЕТ СН'!$G$11+СВЦЭМ!$D$10+'СЕТ СН'!$G$5-'СЕТ СН'!$G$21</f>
        <v>2975.1393335399998</v>
      </c>
      <c r="N78" s="36">
        <f>SUMIFS(СВЦЭМ!$D$33:$D$776,СВЦЭМ!$A$33:$A$776,$A78,СВЦЭМ!$B$33:$B$776,N$47)+'СЕТ СН'!$G$11+СВЦЭМ!$D$10+'СЕТ СН'!$G$5-'СЕТ СН'!$G$21</f>
        <v>2986.10928556</v>
      </c>
      <c r="O78" s="36">
        <f>SUMIFS(СВЦЭМ!$D$33:$D$776,СВЦЭМ!$A$33:$A$776,$A78,СВЦЭМ!$B$33:$B$776,O$47)+'СЕТ СН'!$G$11+СВЦЭМ!$D$10+'СЕТ СН'!$G$5-'СЕТ СН'!$G$21</f>
        <v>2989.49444541</v>
      </c>
      <c r="P78" s="36">
        <f>SUMIFS(СВЦЭМ!$D$33:$D$776,СВЦЭМ!$A$33:$A$776,$A78,СВЦЭМ!$B$33:$B$776,P$47)+'СЕТ СН'!$G$11+СВЦЭМ!$D$10+'СЕТ СН'!$G$5-'СЕТ СН'!$G$21</f>
        <v>3000.1471209400001</v>
      </c>
      <c r="Q78" s="36">
        <f>SUMIFS(СВЦЭМ!$D$33:$D$776,СВЦЭМ!$A$33:$A$776,$A78,СВЦЭМ!$B$33:$B$776,Q$47)+'СЕТ СН'!$G$11+СВЦЭМ!$D$10+'СЕТ СН'!$G$5-'СЕТ СН'!$G$21</f>
        <v>3000.8322592899999</v>
      </c>
      <c r="R78" s="36">
        <f>SUMIFS(СВЦЭМ!$D$33:$D$776,СВЦЭМ!$A$33:$A$776,$A78,СВЦЭМ!$B$33:$B$776,R$47)+'СЕТ СН'!$G$11+СВЦЭМ!$D$10+'СЕТ СН'!$G$5-'СЕТ СН'!$G$21</f>
        <v>2992.9509663899998</v>
      </c>
      <c r="S78" s="36">
        <f>SUMIFS(СВЦЭМ!$D$33:$D$776,СВЦЭМ!$A$33:$A$776,$A78,СВЦЭМ!$B$33:$B$776,S$47)+'СЕТ СН'!$G$11+СВЦЭМ!$D$10+'СЕТ СН'!$G$5-'СЕТ СН'!$G$21</f>
        <v>2986.9356249900002</v>
      </c>
      <c r="T78" s="36">
        <f>SUMIFS(СВЦЭМ!$D$33:$D$776,СВЦЭМ!$A$33:$A$776,$A78,СВЦЭМ!$B$33:$B$776,T$47)+'СЕТ СН'!$G$11+СВЦЭМ!$D$10+'СЕТ СН'!$G$5-'СЕТ СН'!$G$21</f>
        <v>2965.02587391</v>
      </c>
      <c r="U78" s="36">
        <f>SUMIFS(СВЦЭМ!$D$33:$D$776,СВЦЭМ!$A$33:$A$776,$A78,СВЦЭМ!$B$33:$B$776,U$47)+'СЕТ СН'!$G$11+СВЦЭМ!$D$10+'СЕТ СН'!$G$5-'СЕТ СН'!$G$21</f>
        <v>2962.7874944200003</v>
      </c>
      <c r="V78" s="36">
        <f>SUMIFS(СВЦЭМ!$D$33:$D$776,СВЦЭМ!$A$33:$A$776,$A78,СВЦЭМ!$B$33:$B$776,V$47)+'СЕТ СН'!$G$11+СВЦЭМ!$D$10+'СЕТ СН'!$G$5-'СЕТ СН'!$G$21</f>
        <v>2973.7253375300002</v>
      </c>
      <c r="W78" s="36">
        <f>SUMIFS(СВЦЭМ!$D$33:$D$776,СВЦЭМ!$A$33:$A$776,$A78,СВЦЭМ!$B$33:$B$776,W$47)+'СЕТ СН'!$G$11+СВЦЭМ!$D$10+'СЕТ СН'!$G$5-'СЕТ СН'!$G$21</f>
        <v>2984.4126929600002</v>
      </c>
      <c r="X78" s="36">
        <f>SUMIFS(СВЦЭМ!$D$33:$D$776,СВЦЭМ!$A$33:$A$776,$A78,СВЦЭМ!$B$33:$B$776,X$47)+'СЕТ СН'!$G$11+СВЦЭМ!$D$10+'СЕТ СН'!$G$5-'СЕТ СН'!$G$21</f>
        <v>2985.2617960699999</v>
      </c>
      <c r="Y78" s="36">
        <f>SUMIFS(СВЦЭМ!$D$33:$D$776,СВЦЭМ!$A$33:$A$776,$A78,СВЦЭМ!$B$33:$B$776,Y$47)+'СЕТ СН'!$G$11+СВЦЭМ!$D$10+'СЕТ СН'!$G$5-'СЕТ СН'!$G$21</f>
        <v>2998.23296334</v>
      </c>
    </row>
    <row r="79" spans="1:26" ht="15.5" x14ac:dyDescent="0.3">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5" x14ac:dyDescent="0.3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3">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3">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3">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3">
      <c r="A84" s="35" t="str">
        <f>A48</f>
        <v>01.01.2020</v>
      </c>
      <c r="B84" s="36">
        <f>SUMIFS(СВЦЭМ!$D$33:$D$776,СВЦЭМ!$A$33:$A$776,$A84,СВЦЭМ!$B$33:$B$776,B$83)+'СЕТ СН'!$H$11+СВЦЭМ!$D$10+'СЕТ СН'!$H$5-'СЕТ СН'!$H$21</f>
        <v>3389.0933615499998</v>
      </c>
      <c r="C84" s="36">
        <f>SUMIFS(СВЦЭМ!$D$33:$D$776,СВЦЭМ!$A$33:$A$776,$A84,СВЦЭМ!$B$33:$B$776,C$83)+'СЕТ СН'!$H$11+СВЦЭМ!$D$10+'СЕТ СН'!$H$5-'СЕТ СН'!$H$21</f>
        <v>3364.6578119000001</v>
      </c>
      <c r="D84" s="36">
        <f>SUMIFS(СВЦЭМ!$D$33:$D$776,СВЦЭМ!$A$33:$A$776,$A84,СВЦЭМ!$B$33:$B$776,D$83)+'СЕТ СН'!$H$11+СВЦЭМ!$D$10+'СЕТ СН'!$H$5-'СЕТ СН'!$H$21</f>
        <v>3380.3552046599998</v>
      </c>
      <c r="E84" s="36">
        <f>SUMIFS(СВЦЭМ!$D$33:$D$776,СВЦЭМ!$A$33:$A$776,$A84,СВЦЭМ!$B$33:$B$776,E$83)+'СЕТ СН'!$H$11+СВЦЭМ!$D$10+'СЕТ СН'!$H$5-'СЕТ СН'!$H$21</f>
        <v>3417.47029509</v>
      </c>
      <c r="F84" s="36">
        <f>SUMIFS(СВЦЭМ!$D$33:$D$776,СВЦЭМ!$A$33:$A$776,$A84,СВЦЭМ!$B$33:$B$776,F$83)+'СЕТ СН'!$H$11+СВЦЭМ!$D$10+'СЕТ СН'!$H$5-'СЕТ СН'!$H$21</f>
        <v>3432.15354256</v>
      </c>
      <c r="G84" s="36">
        <f>SUMIFS(СВЦЭМ!$D$33:$D$776,СВЦЭМ!$A$33:$A$776,$A84,СВЦЭМ!$B$33:$B$776,G$83)+'СЕТ СН'!$H$11+СВЦЭМ!$D$10+'СЕТ СН'!$H$5-'СЕТ СН'!$H$21</f>
        <v>3433.3904041300002</v>
      </c>
      <c r="H84" s="36">
        <f>SUMIFS(СВЦЭМ!$D$33:$D$776,СВЦЭМ!$A$33:$A$776,$A84,СВЦЭМ!$B$33:$B$776,H$83)+'СЕТ СН'!$H$11+СВЦЭМ!$D$10+'СЕТ СН'!$H$5-'СЕТ СН'!$H$21</f>
        <v>3431.4068167700002</v>
      </c>
      <c r="I84" s="36">
        <f>SUMIFS(СВЦЭМ!$D$33:$D$776,СВЦЭМ!$A$33:$A$776,$A84,СВЦЭМ!$B$33:$B$776,I$83)+'СЕТ СН'!$H$11+СВЦЭМ!$D$10+'СЕТ СН'!$H$5-'СЕТ СН'!$H$21</f>
        <v>3434.6408436299998</v>
      </c>
      <c r="J84" s="36">
        <f>SUMIFS(СВЦЭМ!$D$33:$D$776,СВЦЭМ!$A$33:$A$776,$A84,СВЦЭМ!$B$33:$B$776,J$83)+'СЕТ СН'!$H$11+СВЦЭМ!$D$10+'СЕТ СН'!$H$5-'СЕТ СН'!$H$21</f>
        <v>3438.40016122</v>
      </c>
      <c r="K84" s="36">
        <f>SUMIFS(СВЦЭМ!$D$33:$D$776,СВЦЭМ!$A$33:$A$776,$A84,СВЦЭМ!$B$33:$B$776,K$83)+'СЕТ СН'!$H$11+СВЦЭМ!$D$10+'СЕТ СН'!$H$5-'СЕТ СН'!$H$21</f>
        <v>3421.8931486900001</v>
      </c>
      <c r="L84" s="36">
        <f>SUMIFS(СВЦЭМ!$D$33:$D$776,СВЦЭМ!$A$33:$A$776,$A84,СВЦЭМ!$B$33:$B$776,L$83)+'СЕТ СН'!$H$11+СВЦЭМ!$D$10+'СЕТ СН'!$H$5-'СЕТ СН'!$H$21</f>
        <v>3402.6449736100003</v>
      </c>
      <c r="M84" s="36">
        <f>SUMIFS(СВЦЭМ!$D$33:$D$776,СВЦЭМ!$A$33:$A$776,$A84,СВЦЭМ!$B$33:$B$776,M$83)+'СЕТ СН'!$H$11+СВЦЭМ!$D$10+'СЕТ СН'!$H$5-'СЕТ СН'!$H$21</f>
        <v>3389.9498835599998</v>
      </c>
      <c r="N84" s="36">
        <f>SUMIFS(СВЦЭМ!$D$33:$D$776,СВЦЭМ!$A$33:$A$776,$A84,СВЦЭМ!$B$33:$B$776,N$83)+'СЕТ СН'!$H$11+СВЦЭМ!$D$10+'СЕТ СН'!$H$5-'СЕТ СН'!$H$21</f>
        <v>3386.34632805</v>
      </c>
      <c r="O84" s="36">
        <f>SUMIFS(СВЦЭМ!$D$33:$D$776,СВЦЭМ!$A$33:$A$776,$A84,СВЦЭМ!$B$33:$B$776,O$83)+'СЕТ СН'!$H$11+СВЦЭМ!$D$10+'СЕТ СН'!$H$5-'СЕТ СН'!$H$21</f>
        <v>3404.9711690600002</v>
      </c>
      <c r="P84" s="36">
        <f>SUMIFS(СВЦЭМ!$D$33:$D$776,СВЦЭМ!$A$33:$A$776,$A84,СВЦЭМ!$B$33:$B$776,P$83)+'СЕТ СН'!$H$11+СВЦЭМ!$D$10+'СЕТ СН'!$H$5-'СЕТ СН'!$H$21</f>
        <v>3411.7004158899999</v>
      </c>
      <c r="Q84" s="36">
        <f>SUMIFS(СВЦЭМ!$D$33:$D$776,СВЦЭМ!$A$33:$A$776,$A84,СВЦЭМ!$B$33:$B$776,Q$83)+'СЕТ СН'!$H$11+СВЦЭМ!$D$10+'СЕТ СН'!$H$5-'СЕТ СН'!$H$21</f>
        <v>3421.33017905</v>
      </c>
      <c r="R84" s="36">
        <f>SUMIFS(СВЦЭМ!$D$33:$D$776,СВЦЭМ!$A$33:$A$776,$A84,СВЦЭМ!$B$33:$B$776,R$83)+'СЕТ СН'!$H$11+СВЦЭМ!$D$10+'СЕТ СН'!$H$5-'СЕТ СН'!$H$21</f>
        <v>3424.7373382200003</v>
      </c>
      <c r="S84" s="36">
        <f>SUMIFS(СВЦЭМ!$D$33:$D$776,СВЦЭМ!$A$33:$A$776,$A84,СВЦЭМ!$B$33:$B$776,S$83)+'СЕТ СН'!$H$11+СВЦЭМ!$D$10+'СЕТ СН'!$H$5-'СЕТ СН'!$H$21</f>
        <v>3423.7616911800001</v>
      </c>
      <c r="T84" s="36">
        <f>SUMIFS(СВЦЭМ!$D$33:$D$776,СВЦЭМ!$A$33:$A$776,$A84,СВЦЭМ!$B$33:$B$776,T$83)+'СЕТ СН'!$H$11+СВЦЭМ!$D$10+'СЕТ СН'!$H$5-'СЕТ СН'!$H$21</f>
        <v>3374.7870786000003</v>
      </c>
      <c r="U84" s="36">
        <f>SUMIFS(СВЦЭМ!$D$33:$D$776,СВЦЭМ!$A$33:$A$776,$A84,СВЦЭМ!$B$33:$B$776,U$83)+'СЕТ СН'!$H$11+СВЦЭМ!$D$10+'СЕТ СН'!$H$5-'СЕТ СН'!$H$21</f>
        <v>3370.6289081899999</v>
      </c>
      <c r="V84" s="36">
        <f>SUMIFS(СВЦЭМ!$D$33:$D$776,СВЦЭМ!$A$33:$A$776,$A84,СВЦЭМ!$B$33:$B$776,V$83)+'СЕТ СН'!$H$11+СВЦЭМ!$D$10+'СЕТ СН'!$H$5-'СЕТ СН'!$H$21</f>
        <v>3392.8030542900001</v>
      </c>
      <c r="W84" s="36">
        <f>SUMIFS(СВЦЭМ!$D$33:$D$776,СВЦЭМ!$A$33:$A$776,$A84,СВЦЭМ!$B$33:$B$776,W$83)+'СЕТ СН'!$H$11+СВЦЭМ!$D$10+'СЕТ СН'!$H$5-'СЕТ СН'!$H$21</f>
        <v>3393.1360865799998</v>
      </c>
      <c r="X84" s="36">
        <f>SUMIFS(СВЦЭМ!$D$33:$D$776,СВЦЭМ!$A$33:$A$776,$A84,СВЦЭМ!$B$33:$B$776,X$83)+'СЕТ СН'!$H$11+СВЦЭМ!$D$10+'СЕТ СН'!$H$5-'СЕТ СН'!$H$21</f>
        <v>3383.3788153099999</v>
      </c>
      <c r="Y84" s="36">
        <f>SUMIFS(СВЦЭМ!$D$33:$D$776,СВЦЭМ!$A$33:$A$776,$A84,СВЦЭМ!$B$33:$B$776,Y$83)+'СЕТ СН'!$H$11+СВЦЭМ!$D$10+'СЕТ СН'!$H$5-'СЕТ СН'!$H$21</f>
        <v>3391.0058219100001</v>
      </c>
      <c r="AA84" s="45"/>
    </row>
    <row r="85" spans="1:27" ht="15.5" x14ac:dyDescent="0.3">
      <c r="A85" s="35">
        <f>A84+1</f>
        <v>43832</v>
      </c>
      <c r="B85" s="36">
        <f>SUMIFS(СВЦЭМ!$D$33:$D$776,СВЦЭМ!$A$33:$A$776,$A85,СВЦЭМ!$B$33:$B$776,B$83)+'СЕТ СН'!$H$11+СВЦЭМ!$D$10+'СЕТ СН'!$H$5-'СЕТ СН'!$H$21</f>
        <v>3452.95326535</v>
      </c>
      <c r="C85" s="36">
        <f>SUMIFS(СВЦЭМ!$D$33:$D$776,СВЦЭМ!$A$33:$A$776,$A85,СВЦЭМ!$B$33:$B$776,C$83)+'СЕТ СН'!$H$11+СВЦЭМ!$D$10+'СЕТ СН'!$H$5-'СЕТ СН'!$H$21</f>
        <v>3451.2991200699998</v>
      </c>
      <c r="D85" s="36">
        <f>SUMIFS(СВЦЭМ!$D$33:$D$776,СВЦЭМ!$A$33:$A$776,$A85,СВЦЭМ!$B$33:$B$776,D$83)+'СЕТ СН'!$H$11+СВЦЭМ!$D$10+'СЕТ СН'!$H$5-'СЕТ СН'!$H$21</f>
        <v>3465.8518346999999</v>
      </c>
      <c r="E85" s="36">
        <f>SUMIFS(СВЦЭМ!$D$33:$D$776,СВЦЭМ!$A$33:$A$776,$A85,СВЦЭМ!$B$33:$B$776,E$83)+'СЕТ СН'!$H$11+СВЦЭМ!$D$10+'СЕТ СН'!$H$5-'СЕТ СН'!$H$21</f>
        <v>3491.60694603</v>
      </c>
      <c r="F85" s="36">
        <f>SUMIFS(СВЦЭМ!$D$33:$D$776,СВЦЭМ!$A$33:$A$776,$A85,СВЦЭМ!$B$33:$B$776,F$83)+'СЕТ СН'!$H$11+СВЦЭМ!$D$10+'СЕТ СН'!$H$5-'СЕТ СН'!$H$21</f>
        <v>3494.48889891</v>
      </c>
      <c r="G85" s="36">
        <f>SUMIFS(СВЦЭМ!$D$33:$D$776,СВЦЭМ!$A$33:$A$776,$A85,СВЦЭМ!$B$33:$B$776,G$83)+'СЕТ СН'!$H$11+СВЦЭМ!$D$10+'СЕТ СН'!$H$5-'СЕТ СН'!$H$21</f>
        <v>3493.3832754800001</v>
      </c>
      <c r="H85" s="36">
        <f>SUMIFS(СВЦЭМ!$D$33:$D$776,СВЦЭМ!$A$33:$A$776,$A85,СВЦЭМ!$B$33:$B$776,H$83)+'СЕТ СН'!$H$11+СВЦЭМ!$D$10+'СЕТ СН'!$H$5-'СЕТ СН'!$H$21</f>
        <v>3487.2727754799998</v>
      </c>
      <c r="I85" s="36">
        <f>SUMIFS(СВЦЭМ!$D$33:$D$776,СВЦЭМ!$A$33:$A$776,$A85,СВЦЭМ!$B$33:$B$776,I$83)+'СЕТ СН'!$H$11+СВЦЭМ!$D$10+'СЕТ СН'!$H$5-'СЕТ СН'!$H$21</f>
        <v>3477.2943024900001</v>
      </c>
      <c r="J85" s="36">
        <f>SUMIFS(СВЦЭМ!$D$33:$D$776,СВЦЭМ!$A$33:$A$776,$A85,СВЦЭМ!$B$33:$B$776,J$83)+'СЕТ СН'!$H$11+СВЦЭМ!$D$10+'СЕТ СН'!$H$5-'СЕТ СН'!$H$21</f>
        <v>3459.6541655599999</v>
      </c>
      <c r="K85" s="36">
        <f>SUMIFS(СВЦЭМ!$D$33:$D$776,СВЦЭМ!$A$33:$A$776,$A85,СВЦЭМ!$B$33:$B$776,K$83)+'СЕТ СН'!$H$11+СВЦЭМ!$D$10+'СЕТ СН'!$H$5-'СЕТ СН'!$H$21</f>
        <v>3441.98919686</v>
      </c>
      <c r="L85" s="36">
        <f>SUMIFS(СВЦЭМ!$D$33:$D$776,СВЦЭМ!$A$33:$A$776,$A85,СВЦЭМ!$B$33:$B$776,L$83)+'СЕТ СН'!$H$11+СВЦЭМ!$D$10+'СЕТ СН'!$H$5-'СЕТ СН'!$H$21</f>
        <v>3430.7809180100003</v>
      </c>
      <c r="M85" s="36">
        <f>SUMIFS(СВЦЭМ!$D$33:$D$776,СВЦЭМ!$A$33:$A$776,$A85,СВЦЭМ!$B$33:$B$776,M$83)+'СЕТ СН'!$H$11+СВЦЭМ!$D$10+'СЕТ СН'!$H$5-'СЕТ СН'!$H$21</f>
        <v>3421.0122055299998</v>
      </c>
      <c r="N85" s="36">
        <f>SUMIFS(СВЦЭМ!$D$33:$D$776,СВЦЭМ!$A$33:$A$776,$A85,СВЦЭМ!$B$33:$B$776,N$83)+'СЕТ СН'!$H$11+СВЦЭМ!$D$10+'СЕТ СН'!$H$5-'СЕТ СН'!$H$21</f>
        <v>3435.3842039400001</v>
      </c>
      <c r="O85" s="36">
        <f>SUMIFS(СВЦЭМ!$D$33:$D$776,СВЦЭМ!$A$33:$A$776,$A85,СВЦЭМ!$B$33:$B$776,O$83)+'СЕТ СН'!$H$11+СВЦЭМ!$D$10+'СЕТ СН'!$H$5-'СЕТ СН'!$H$21</f>
        <v>3449.14894946</v>
      </c>
      <c r="P85" s="36">
        <f>SUMIFS(СВЦЭМ!$D$33:$D$776,СВЦЭМ!$A$33:$A$776,$A85,СВЦЭМ!$B$33:$B$776,P$83)+'СЕТ СН'!$H$11+СВЦЭМ!$D$10+'СЕТ СН'!$H$5-'СЕТ СН'!$H$21</f>
        <v>3454.6496141600001</v>
      </c>
      <c r="Q85" s="36">
        <f>SUMIFS(СВЦЭМ!$D$33:$D$776,СВЦЭМ!$A$33:$A$776,$A85,СВЦЭМ!$B$33:$B$776,Q$83)+'СЕТ СН'!$H$11+СВЦЭМ!$D$10+'СЕТ СН'!$H$5-'СЕТ СН'!$H$21</f>
        <v>3465.5159099000002</v>
      </c>
      <c r="R85" s="36">
        <f>SUMIFS(СВЦЭМ!$D$33:$D$776,СВЦЭМ!$A$33:$A$776,$A85,СВЦЭМ!$B$33:$B$776,R$83)+'СЕТ СН'!$H$11+СВЦЭМ!$D$10+'СЕТ СН'!$H$5-'СЕТ СН'!$H$21</f>
        <v>3460.8210075300003</v>
      </c>
      <c r="S85" s="36">
        <f>SUMIFS(СВЦЭМ!$D$33:$D$776,СВЦЭМ!$A$33:$A$776,$A85,СВЦЭМ!$B$33:$B$776,S$83)+'СЕТ СН'!$H$11+СВЦЭМ!$D$10+'СЕТ СН'!$H$5-'СЕТ СН'!$H$21</f>
        <v>3438.47177921</v>
      </c>
      <c r="T85" s="36">
        <f>SUMIFS(СВЦЭМ!$D$33:$D$776,СВЦЭМ!$A$33:$A$776,$A85,СВЦЭМ!$B$33:$B$776,T$83)+'СЕТ СН'!$H$11+СВЦЭМ!$D$10+'СЕТ СН'!$H$5-'СЕТ СН'!$H$21</f>
        <v>3403.68281806</v>
      </c>
      <c r="U85" s="36">
        <f>SUMIFS(СВЦЭМ!$D$33:$D$776,СВЦЭМ!$A$33:$A$776,$A85,СВЦЭМ!$B$33:$B$776,U$83)+'СЕТ СН'!$H$11+СВЦЭМ!$D$10+'СЕТ СН'!$H$5-'СЕТ СН'!$H$21</f>
        <v>3402.0583632400003</v>
      </c>
      <c r="V85" s="36">
        <f>SUMIFS(СВЦЭМ!$D$33:$D$776,СВЦЭМ!$A$33:$A$776,$A85,СВЦЭМ!$B$33:$B$776,V$83)+'СЕТ СН'!$H$11+СВЦЭМ!$D$10+'СЕТ СН'!$H$5-'СЕТ СН'!$H$21</f>
        <v>3430.1462143500003</v>
      </c>
      <c r="W85" s="36">
        <f>SUMIFS(СВЦЭМ!$D$33:$D$776,СВЦЭМ!$A$33:$A$776,$A85,СВЦЭМ!$B$33:$B$776,W$83)+'СЕТ СН'!$H$11+СВЦЭМ!$D$10+'СЕТ СН'!$H$5-'СЕТ СН'!$H$21</f>
        <v>3441.0546632800001</v>
      </c>
      <c r="X85" s="36">
        <f>SUMIFS(СВЦЭМ!$D$33:$D$776,СВЦЭМ!$A$33:$A$776,$A85,СВЦЭМ!$B$33:$B$776,X$83)+'СЕТ СН'!$H$11+СВЦЭМ!$D$10+'СЕТ СН'!$H$5-'СЕТ СН'!$H$21</f>
        <v>3439.6730158800001</v>
      </c>
      <c r="Y85" s="36">
        <f>SUMIFS(СВЦЭМ!$D$33:$D$776,СВЦЭМ!$A$33:$A$776,$A85,СВЦЭМ!$B$33:$B$776,Y$83)+'СЕТ СН'!$H$11+СВЦЭМ!$D$10+'СЕТ СН'!$H$5-'СЕТ СН'!$H$21</f>
        <v>3446.32286931</v>
      </c>
    </row>
    <row r="86" spans="1:27" ht="15.5" x14ac:dyDescent="0.3">
      <c r="A86" s="35">
        <f t="shared" ref="A86:A114" si="2">A85+1</f>
        <v>43833</v>
      </c>
      <c r="B86" s="36">
        <f>SUMIFS(СВЦЭМ!$D$33:$D$776,СВЦЭМ!$A$33:$A$776,$A86,СВЦЭМ!$B$33:$B$776,B$83)+'СЕТ СН'!$H$11+СВЦЭМ!$D$10+'СЕТ СН'!$H$5-'СЕТ СН'!$H$21</f>
        <v>3470.82241931</v>
      </c>
      <c r="C86" s="36">
        <f>SUMIFS(СВЦЭМ!$D$33:$D$776,СВЦЭМ!$A$33:$A$776,$A86,СВЦЭМ!$B$33:$B$776,C$83)+'СЕТ СН'!$H$11+СВЦЭМ!$D$10+'СЕТ СН'!$H$5-'СЕТ СН'!$H$21</f>
        <v>3464.42749095</v>
      </c>
      <c r="D86" s="36">
        <f>SUMIFS(СВЦЭМ!$D$33:$D$776,СВЦЭМ!$A$33:$A$776,$A86,СВЦЭМ!$B$33:$B$776,D$83)+'СЕТ СН'!$H$11+СВЦЭМ!$D$10+'СЕТ СН'!$H$5-'СЕТ СН'!$H$21</f>
        <v>3478.80019042</v>
      </c>
      <c r="E86" s="36">
        <f>SUMIFS(СВЦЭМ!$D$33:$D$776,СВЦЭМ!$A$33:$A$776,$A86,СВЦЭМ!$B$33:$B$776,E$83)+'СЕТ СН'!$H$11+СВЦЭМ!$D$10+'СЕТ СН'!$H$5-'СЕТ СН'!$H$21</f>
        <v>3505.85749317</v>
      </c>
      <c r="F86" s="36">
        <f>SUMIFS(СВЦЭМ!$D$33:$D$776,СВЦЭМ!$A$33:$A$776,$A86,СВЦЭМ!$B$33:$B$776,F$83)+'СЕТ СН'!$H$11+СВЦЭМ!$D$10+'СЕТ СН'!$H$5-'СЕТ СН'!$H$21</f>
        <v>3509.8273686699999</v>
      </c>
      <c r="G86" s="36">
        <f>SUMIFS(СВЦЭМ!$D$33:$D$776,СВЦЭМ!$A$33:$A$776,$A86,СВЦЭМ!$B$33:$B$776,G$83)+'СЕТ СН'!$H$11+СВЦЭМ!$D$10+'СЕТ СН'!$H$5-'СЕТ СН'!$H$21</f>
        <v>3508.2952035399999</v>
      </c>
      <c r="H86" s="36">
        <f>SUMIFS(СВЦЭМ!$D$33:$D$776,СВЦЭМ!$A$33:$A$776,$A86,СВЦЭМ!$B$33:$B$776,H$83)+'СЕТ СН'!$H$11+СВЦЭМ!$D$10+'СЕТ СН'!$H$5-'СЕТ СН'!$H$21</f>
        <v>3498.99010696</v>
      </c>
      <c r="I86" s="36">
        <f>SUMIFS(СВЦЭМ!$D$33:$D$776,СВЦЭМ!$A$33:$A$776,$A86,СВЦЭМ!$B$33:$B$776,I$83)+'СЕТ СН'!$H$11+СВЦЭМ!$D$10+'СЕТ СН'!$H$5-'СЕТ СН'!$H$21</f>
        <v>3489.5981271700002</v>
      </c>
      <c r="J86" s="36">
        <f>SUMIFS(СВЦЭМ!$D$33:$D$776,СВЦЭМ!$A$33:$A$776,$A86,СВЦЭМ!$B$33:$B$776,J$83)+'СЕТ СН'!$H$11+СВЦЭМ!$D$10+'СЕТ СН'!$H$5-'СЕТ СН'!$H$21</f>
        <v>3466.7023966500001</v>
      </c>
      <c r="K86" s="36">
        <f>SUMIFS(СВЦЭМ!$D$33:$D$776,СВЦЭМ!$A$33:$A$776,$A86,СВЦЭМ!$B$33:$B$776,K$83)+'СЕТ СН'!$H$11+СВЦЭМ!$D$10+'СЕТ СН'!$H$5-'СЕТ СН'!$H$21</f>
        <v>3445.51761248</v>
      </c>
      <c r="L86" s="36">
        <f>SUMIFS(СВЦЭМ!$D$33:$D$776,СВЦЭМ!$A$33:$A$776,$A86,СВЦЭМ!$B$33:$B$776,L$83)+'СЕТ СН'!$H$11+СВЦЭМ!$D$10+'СЕТ СН'!$H$5-'СЕТ СН'!$H$21</f>
        <v>3431.5926263299998</v>
      </c>
      <c r="M86" s="36">
        <f>SUMIFS(СВЦЭМ!$D$33:$D$776,СВЦЭМ!$A$33:$A$776,$A86,СВЦЭМ!$B$33:$B$776,M$83)+'СЕТ СН'!$H$11+СВЦЭМ!$D$10+'СЕТ СН'!$H$5-'СЕТ СН'!$H$21</f>
        <v>3431.5346722300001</v>
      </c>
      <c r="N86" s="36">
        <f>SUMIFS(СВЦЭМ!$D$33:$D$776,СВЦЭМ!$A$33:$A$776,$A86,СВЦЭМ!$B$33:$B$776,N$83)+'СЕТ СН'!$H$11+СВЦЭМ!$D$10+'СЕТ СН'!$H$5-'СЕТ СН'!$H$21</f>
        <v>3438.4342742399999</v>
      </c>
      <c r="O86" s="36">
        <f>SUMIFS(СВЦЭМ!$D$33:$D$776,СВЦЭМ!$A$33:$A$776,$A86,СВЦЭМ!$B$33:$B$776,O$83)+'СЕТ СН'!$H$11+СВЦЭМ!$D$10+'СЕТ СН'!$H$5-'СЕТ СН'!$H$21</f>
        <v>3447.6245561599999</v>
      </c>
      <c r="P86" s="36">
        <f>SUMIFS(СВЦЭМ!$D$33:$D$776,СВЦЭМ!$A$33:$A$776,$A86,СВЦЭМ!$B$33:$B$776,P$83)+'СЕТ СН'!$H$11+СВЦЭМ!$D$10+'СЕТ СН'!$H$5-'СЕТ СН'!$H$21</f>
        <v>3459.0226644200002</v>
      </c>
      <c r="Q86" s="36">
        <f>SUMIFS(СВЦЭМ!$D$33:$D$776,СВЦЭМ!$A$33:$A$776,$A86,СВЦЭМ!$B$33:$B$776,Q$83)+'СЕТ СН'!$H$11+СВЦЭМ!$D$10+'СЕТ СН'!$H$5-'СЕТ СН'!$H$21</f>
        <v>3469.0746405099999</v>
      </c>
      <c r="R86" s="36">
        <f>SUMIFS(СВЦЭМ!$D$33:$D$776,СВЦЭМ!$A$33:$A$776,$A86,СВЦЭМ!$B$33:$B$776,R$83)+'СЕТ СН'!$H$11+СВЦЭМ!$D$10+'СЕТ СН'!$H$5-'СЕТ СН'!$H$21</f>
        <v>3461.8769697400003</v>
      </c>
      <c r="S86" s="36">
        <f>SUMIFS(СВЦЭМ!$D$33:$D$776,СВЦЭМ!$A$33:$A$776,$A86,СВЦЭМ!$B$33:$B$776,S$83)+'СЕТ СН'!$H$11+СВЦЭМ!$D$10+'СЕТ СН'!$H$5-'СЕТ СН'!$H$21</f>
        <v>3440.7675131699998</v>
      </c>
      <c r="T86" s="36">
        <f>SUMIFS(СВЦЭМ!$D$33:$D$776,СВЦЭМ!$A$33:$A$776,$A86,СВЦЭМ!$B$33:$B$776,T$83)+'СЕТ СН'!$H$11+СВЦЭМ!$D$10+'СЕТ СН'!$H$5-'СЕТ СН'!$H$21</f>
        <v>3409.1012227800002</v>
      </c>
      <c r="U86" s="36">
        <f>SUMIFS(СВЦЭМ!$D$33:$D$776,СВЦЭМ!$A$33:$A$776,$A86,СВЦЭМ!$B$33:$B$776,U$83)+'СЕТ СН'!$H$11+СВЦЭМ!$D$10+'СЕТ СН'!$H$5-'СЕТ СН'!$H$21</f>
        <v>3406.9682612500001</v>
      </c>
      <c r="V86" s="36">
        <f>SUMIFS(СВЦЭМ!$D$33:$D$776,СВЦЭМ!$A$33:$A$776,$A86,СВЦЭМ!$B$33:$B$776,V$83)+'СЕТ СН'!$H$11+СВЦЭМ!$D$10+'СЕТ СН'!$H$5-'СЕТ СН'!$H$21</f>
        <v>3435.5176048100002</v>
      </c>
      <c r="W86" s="36">
        <f>SUMIFS(СВЦЭМ!$D$33:$D$776,СВЦЭМ!$A$33:$A$776,$A86,СВЦЭМ!$B$33:$B$776,W$83)+'СЕТ СН'!$H$11+СВЦЭМ!$D$10+'СЕТ СН'!$H$5-'СЕТ СН'!$H$21</f>
        <v>3445.8549641999998</v>
      </c>
      <c r="X86" s="36">
        <f>SUMIFS(СВЦЭМ!$D$33:$D$776,СВЦЭМ!$A$33:$A$776,$A86,СВЦЭМ!$B$33:$B$776,X$83)+'СЕТ СН'!$H$11+СВЦЭМ!$D$10+'СЕТ СН'!$H$5-'СЕТ СН'!$H$21</f>
        <v>3459.35821816</v>
      </c>
      <c r="Y86" s="36">
        <f>SUMIFS(СВЦЭМ!$D$33:$D$776,СВЦЭМ!$A$33:$A$776,$A86,СВЦЭМ!$B$33:$B$776,Y$83)+'СЕТ СН'!$H$11+СВЦЭМ!$D$10+'СЕТ СН'!$H$5-'СЕТ СН'!$H$21</f>
        <v>3467.31524468</v>
      </c>
    </row>
    <row r="87" spans="1:27" ht="15.5" x14ac:dyDescent="0.3">
      <c r="A87" s="35">
        <f t="shared" si="2"/>
        <v>43834</v>
      </c>
      <c r="B87" s="36">
        <f>SUMIFS(СВЦЭМ!$D$33:$D$776,СВЦЭМ!$A$33:$A$776,$A87,СВЦЭМ!$B$33:$B$776,B$83)+'СЕТ СН'!$H$11+СВЦЭМ!$D$10+'СЕТ СН'!$H$5-'СЕТ СН'!$H$21</f>
        <v>3472.7722659599999</v>
      </c>
      <c r="C87" s="36">
        <f>SUMIFS(СВЦЭМ!$D$33:$D$776,СВЦЭМ!$A$33:$A$776,$A87,СВЦЭМ!$B$33:$B$776,C$83)+'СЕТ СН'!$H$11+СВЦЭМ!$D$10+'СЕТ СН'!$H$5-'СЕТ СН'!$H$21</f>
        <v>3479.1581266000003</v>
      </c>
      <c r="D87" s="36">
        <f>SUMIFS(СВЦЭМ!$D$33:$D$776,СВЦЭМ!$A$33:$A$776,$A87,СВЦЭМ!$B$33:$B$776,D$83)+'СЕТ СН'!$H$11+СВЦЭМ!$D$10+'СЕТ СН'!$H$5-'СЕТ СН'!$H$21</f>
        <v>3490.4299041300001</v>
      </c>
      <c r="E87" s="36">
        <f>SUMIFS(СВЦЭМ!$D$33:$D$776,СВЦЭМ!$A$33:$A$776,$A87,СВЦЭМ!$B$33:$B$776,E$83)+'СЕТ СН'!$H$11+СВЦЭМ!$D$10+'СЕТ СН'!$H$5-'СЕТ СН'!$H$21</f>
        <v>3495.3875764899999</v>
      </c>
      <c r="F87" s="36">
        <f>SUMIFS(СВЦЭМ!$D$33:$D$776,СВЦЭМ!$A$33:$A$776,$A87,СВЦЭМ!$B$33:$B$776,F$83)+'СЕТ СН'!$H$11+СВЦЭМ!$D$10+'СЕТ СН'!$H$5-'СЕТ СН'!$H$21</f>
        <v>3499.0522719400001</v>
      </c>
      <c r="G87" s="36">
        <f>SUMIFS(СВЦЭМ!$D$33:$D$776,СВЦЭМ!$A$33:$A$776,$A87,СВЦЭМ!$B$33:$B$776,G$83)+'СЕТ СН'!$H$11+СВЦЭМ!$D$10+'СЕТ СН'!$H$5-'СЕТ СН'!$H$21</f>
        <v>3496.6550865600002</v>
      </c>
      <c r="H87" s="36">
        <f>SUMIFS(СВЦЭМ!$D$33:$D$776,СВЦЭМ!$A$33:$A$776,$A87,СВЦЭМ!$B$33:$B$776,H$83)+'СЕТ СН'!$H$11+СВЦЭМ!$D$10+'СЕТ СН'!$H$5-'СЕТ СН'!$H$21</f>
        <v>3500.1466936100001</v>
      </c>
      <c r="I87" s="36">
        <f>SUMIFS(СВЦЭМ!$D$33:$D$776,СВЦЭМ!$A$33:$A$776,$A87,СВЦЭМ!$B$33:$B$776,I$83)+'СЕТ СН'!$H$11+СВЦЭМ!$D$10+'СЕТ СН'!$H$5-'СЕТ СН'!$H$21</f>
        <v>3489.9466449400002</v>
      </c>
      <c r="J87" s="36">
        <f>SUMIFS(СВЦЭМ!$D$33:$D$776,СВЦЭМ!$A$33:$A$776,$A87,СВЦЭМ!$B$33:$B$776,J$83)+'СЕТ СН'!$H$11+СВЦЭМ!$D$10+'СЕТ СН'!$H$5-'СЕТ СН'!$H$21</f>
        <v>3469.51662437</v>
      </c>
      <c r="K87" s="36">
        <f>SUMIFS(СВЦЭМ!$D$33:$D$776,СВЦЭМ!$A$33:$A$776,$A87,СВЦЭМ!$B$33:$B$776,K$83)+'СЕТ СН'!$H$11+СВЦЭМ!$D$10+'СЕТ СН'!$H$5-'СЕТ СН'!$H$21</f>
        <v>3440.1995280900001</v>
      </c>
      <c r="L87" s="36">
        <f>SUMIFS(СВЦЭМ!$D$33:$D$776,СВЦЭМ!$A$33:$A$776,$A87,СВЦЭМ!$B$33:$B$776,L$83)+'СЕТ СН'!$H$11+СВЦЭМ!$D$10+'СЕТ СН'!$H$5-'СЕТ СН'!$H$21</f>
        <v>3428.3221193999998</v>
      </c>
      <c r="M87" s="36">
        <f>SUMIFS(СВЦЭМ!$D$33:$D$776,СВЦЭМ!$A$33:$A$776,$A87,СВЦЭМ!$B$33:$B$776,M$83)+'СЕТ СН'!$H$11+СВЦЭМ!$D$10+'СЕТ СН'!$H$5-'СЕТ СН'!$H$21</f>
        <v>3432.47766938</v>
      </c>
      <c r="N87" s="36">
        <f>SUMIFS(СВЦЭМ!$D$33:$D$776,СВЦЭМ!$A$33:$A$776,$A87,СВЦЭМ!$B$33:$B$776,N$83)+'СЕТ СН'!$H$11+СВЦЭМ!$D$10+'СЕТ СН'!$H$5-'СЕТ СН'!$H$21</f>
        <v>3435.5202936699998</v>
      </c>
      <c r="O87" s="36">
        <f>SUMIFS(СВЦЭМ!$D$33:$D$776,СВЦЭМ!$A$33:$A$776,$A87,СВЦЭМ!$B$33:$B$776,O$83)+'СЕТ СН'!$H$11+СВЦЭМ!$D$10+'СЕТ СН'!$H$5-'СЕТ СН'!$H$21</f>
        <v>3440.90794405</v>
      </c>
      <c r="P87" s="36">
        <f>SUMIFS(СВЦЭМ!$D$33:$D$776,СВЦЭМ!$A$33:$A$776,$A87,СВЦЭМ!$B$33:$B$776,P$83)+'СЕТ СН'!$H$11+СВЦЭМ!$D$10+'СЕТ СН'!$H$5-'СЕТ СН'!$H$21</f>
        <v>3447.8735727200001</v>
      </c>
      <c r="Q87" s="36">
        <f>SUMIFS(СВЦЭМ!$D$33:$D$776,СВЦЭМ!$A$33:$A$776,$A87,СВЦЭМ!$B$33:$B$776,Q$83)+'СЕТ СН'!$H$11+СВЦЭМ!$D$10+'СЕТ СН'!$H$5-'СЕТ СН'!$H$21</f>
        <v>3460.03484325</v>
      </c>
      <c r="R87" s="36">
        <f>SUMIFS(СВЦЭМ!$D$33:$D$776,СВЦЭМ!$A$33:$A$776,$A87,СВЦЭМ!$B$33:$B$776,R$83)+'СЕТ СН'!$H$11+СВЦЭМ!$D$10+'СЕТ СН'!$H$5-'СЕТ СН'!$H$21</f>
        <v>3467.4515555500002</v>
      </c>
      <c r="S87" s="36">
        <f>SUMIFS(СВЦЭМ!$D$33:$D$776,СВЦЭМ!$A$33:$A$776,$A87,СВЦЭМ!$B$33:$B$776,S$83)+'СЕТ СН'!$H$11+СВЦЭМ!$D$10+'СЕТ СН'!$H$5-'СЕТ СН'!$H$21</f>
        <v>3454.4554561300001</v>
      </c>
      <c r="T87" s="36">
        <f>SUMIFS(СВЦЭМ!$D$33:$D$776,СВЦЭМ!$A$33:$A$776,$A87,СВЦЭМ!$B$33:$B$776,T$83)+'СЕТ СН'!$H$11+СВЦЭМ!$D$10+'СЕТ СН'!$H$5-'СЕТ СН'!$H$21</f>
        <v>3411.11604235</v>
      </c>
      <c r="U87" s="36">
        <f>SUMIFS(СВЦЭМ!$D$33:$D$776,СВЦЭМ!$A$33:$A$776,$A87,СВЦЭМ!$B$33:$B$776,U$83)+'СЕТ СН'!$H$11+СВЦЭМ!$D$10+'СЕТ СН'!$H$5-'СЕТ СН'!$H$21</f>
        <v>3411.54553274</v>
      </c>
      <c r="V87" s="36">
        <f>SUMIFS(СВЦЭМ!$D$33:$D$776,СВЦЭМ!$A$33:$A$776,$A87,СВЦЭМ!$B$33:$B$776,V$83)+'СЕТ СН'!$H$11+СВЦЭМ!$D$10+'СЕТ СН'!$H$5-'СЕТ СН'!$H$21</f>
        <v>3438.3730245300003</v>
      </c>
      <c r="W87" s="36">
        <f>SUMIFS(СВЦЭМ!$D$33:$D$776,СВЦЭМ!$A$33:$A$776,$A87,СВЦЭМ!$B$33:$B$776,W$83)+'СЕТ СН'!$H$11+СВЦЭМ!$D$10+'СЕТ СН'!$H$5-'СЕТ СН'!$H$21</f>
        <v>3444.9770371</v>
      </c>
      <c r="X87" s="36">
        <f>SUMIFS(СВЦЭМ!$D$33:$D$776,СВЦЭМ!$A$33:$A$776,$A87,СВЦЭМ!$B$33:$B$776,X$83)+'СЕТ СН'!$H$11+СВЦЭМ!$D$10+'СЕТ СН'!$H$5-'СЕТ СН'!$H$21</f>
        <v>3453.7254684</v>
      </c>
      <c r="Y87" s="36">
        <f>SUMIFS(СВЦЭМ!$D$33:$D$776,СВЦЭМ!$A$33:$A$776,$A87,СВЦЭМ!$B$33:$B$776,Y$83)+'СЕТ СН'!$H$11+СВЦЭМ!$D$10+'СЕТ СН'!$H$5-'СЕТ СН'!$H$21</f>
        <v>3460.36100416</v>
      </c>
    </row>
    <row r="88" spans="1:27" ht="15.5" x14ac:dyDescent="0.3">
      <c r="A88" s="35">
        <f t="shared" si="2"/>
        <v>43835</v>
      </c>
      <c r="B88" s="36">
        <f>SUMIFS(СВЦЭМ!$D$33:$D$776,СВЦЭМ!$A$33:$A$776,$A88,СВЦЭМ!$B$33:$B$776,B$83)+'СЕТ СН'!$H$11+СВЦЭМ!$D$10+'СЕТ СН'!$H$5-'СЕТ СН'!$H$21</f>
        <v>3441.5686537500001</v>
      </c>
      <c r="C88" s="36">
        <f>SUMIFS(СВЦЭМ!$D$33:$D$776,СВЦЭМ!$A$33:$A$776,$A88,СВЦЭМ!$B$33:$B$776,C$83)+'СЕТ СН'!$H$11+СВЦЭМ!$D$10+'СЕТ СН'!$H$5-'СЕТ СН'!$H$21</f>
        <v>3450.3626850300002</v>
      </c>
      <c r="D88" s="36">
        <f>SUMIFS(СВЦЭМ!$D$33:$D$776,СВЦЭМ!$A$33:$A$776,$A88,СВЦЭМ!$B$33:$B$776,D$83)+'СЕТ СН'!$H$11+СВЦЭМ!$D$10+'СЕТ СН'!$H$5-'СЕТ СН'!$H$21</f>
        <v>3469.5697201200001</v>
      </c>
      <c r="E88" s="36">
        <f>SUMIFS(СВЦЭМ!$D$33:$D$776,СВЦЭМ!$A$33:$A$776,$A88,СВЦЭМ!$B$33:$B$776,E$83)+'СЕТ СН'!$H$11+СВЦЭМ!$D$10+'СЕТ СН'!$H$5-'СЕТ СН'!$H$21</f>
        <v>3504.7851220299999</v>
      </c>
      <c r="F88" s="36">
        <f>SUMIFS(СВЦЭМ!$D$33:$D$776,СВЦЭМ!$A$33:$A$776,$A88,СВЦЭМ!$B$33:$B$776,F$83)+'СЕТ СН'!$H$11+СВЦЭМ!$D$10+'СЕТ СН'!$H$5-'СЕТ СН'!$H$21</f>
        <v>3512.8656063799999</v>
      </c>
      <c r="G88" s="36">
        <f>SUMIFS(СВЦЭМ!$D$33:$D$776,СВЦЭМ!$A$33:$A$776,$A88,СВЦЭМ!$B$33:$B$776,G$83)+'СЕТ СН'!$H$11+СВЦЭМ!$D$10+'СЕТ СН'!$H$5-'СЕТ СН'!$H$21</f>
        <v>3490.5954397300002</v>
      </c>
      <c r="H88" s="36">
        <f>SUMIFS(СВЦЭМ!$D$33:$D$776,СВЦЭМ!$A$33:$A$776,$A88,СВЦЭМ!$B$33:$B$776,H$83)+'СЕТ СН'!$H$11+СВЦЭМ!$D$10+'СЕТ СН'!$H$5-'СЕТ СН'!$H$21</f>
        <v>3480.2438213200003</v>
      </c>
      <c r="I88" s="36">
        <f>SUMIFS(СВЦЭМ!$D$33:$D$776,СВЦЭМ!$A$33:$A$776,$A88,СВЦЭМ!$B$33:$B$776,I$83)+'СЕТ СН'!$H$11+СВЦЭМ!$D$10+'СЕТ СН'!$H$5-'СЕТ СН'!$H$21</f>
        <v>3463.1430856400002</v>
      </c>
      <c r="J88" s="36">
        <f>SUMIFS(СВЦЭМ!$D$33:$D$776,СВЦЭМ!$A$33:$A$776,$A88,СВЦЭМ!$B$33:$B$776,J$83)+'СЕТ СН'!$H$11+СВЦЭМ!$D$10+'СЕТ СН'!$H$5-'СЕТ СН'!$H$21</f>
        <v>3449.3356878499999</v>
      </c>
      <c r="K88" s="36">
        <f>SUMIFS(СВЦЭМ!$D$33:$D$776,СВЦЭМ!$A$33:$A$776,$A88,СВЦЭМ!$B$33:$B$776,K$83)+'СЕТ СН'!$H$11+СВЦЭМ!$D$10+'СЕТ СН'!$H$5-'СЕТ СН'!$H$21</f>
        <v>3421.96875172</v>
      </c>
      <c r="L88" s="36">
        <f>SUMIFS(СВЦЭМ!$D$33:$D$776,СВЦЭМ!$A$33:$A$776,$A88,СВЦЭМ!$B$33:$B$776,L$83)+'СЕТ СН'!$H$11+СВЦЭМ!$D$10+'СЕТ СН'!$H$5-'СЕТ СН'!$H$21</f>
        <v>3398.0622748999999</v>
      </c>
      <c r="M88" s="36">
        <f>SUMIFS(СВЦЭМ!$D$33:$D$776,СВЦЭМ!$A$33:$A$776,$A88,СВЦЭМ!$B$33:$B$776,M$83)+'СЕТ СН'!$H$11+СВЦЭМ!$D$10+'СЕТ СН'!$H$5-'СЕТ СН'!$H$21</f>
        <v>3396.5889981700002</v>
      </c>
      <c r="N88" s="36">
        <f>SUMIFS(СВЦЭМ!$D$33:$D$776,СВЦЭМ!$A$33:$A$776,$A88,СВЦЭМ!$B$33:$B$776,N$83)+'СЕТ СН'!$H$11+СВЦЭМ!$D$10+'СЕТ СН'!$H$5-'СЕТ СН'!$H$21</f>
        <v>3399.0260219699999</v>
      </c>
      <c r="O88" s="36">
        <f>SUMIFS(СВЦЭМ!$D$33:$D$776,СВЦЭМ!$A$33:$A$776,$A88,СВЦЭМ!$B$33:$B$776,O$83)+'СЕТ СН'!$H$11+СВЦЭМ!$D$10+'СЕТ СН'!$H$5-'СЕТ СН'!$H$21</f>
        <v>3413.99716601</v>
      </c>
      <c r="P88" s="36">
        <f>SUMIFS(СВЦЭМ!$D$33:$D$776,СВЦЭМ!$A$33:$A$776,$A88,СВЦЭМ!$B$33:$B$776,P$83)+'СЕТ СН'!$H$11+СВЦЭМ!$D$10+'СЕТ СН'!$H$5-'СЕТ СН'!$H$21</f>
        <v>3428.0209271600002</v>
      </c>
      <c r="Q88" s="36">
        <f>SUMIFS(СВЦЭМ!$D$33:$D$776,СВЦЭМ!$A$33:$A$776,$A88,СВЦЭМ!$B$33:$B$776,Q$83)+'СЕТ СН'!$H$11+СВЦЭМ!$D$10+'СЕТ СН'!$H$5-'СЕТ СН'!$H$21</f>
        <v>3433.7822284200001</v>
      </c>
      <c r="R88" s="36">
        <f>SUMIFS(СВЦЭМ!$D$33:$D$776,СВЦЭМ!$A$33:$A$776,$A88,СВЦЭМ!$B$33:$B$776,R$83)+'СЕТ СН'!$H$11+СВЦЭМ!$D$10+'СЕТ СН'!$H$5-'СЕТ СН'!$H$21</f>
        <v>3429.9708552699999</v>
      </c>
      <c r="S88" s="36">
        <f>SUMIFS(СВЦЭМ!$D$33:$D$776,СВЦЭМ!$A$33:$A$776,$A88,СВЦЭМ!$B$33:$B$776,S$83)+'СЕТ СН'!$H$11+СВЦЭМ!$D$10+'СЕТ СН'!$H$5-'СЕТ СН'!$H$21</f>
        <v>3406.5988928900001</v>
      </c>
      <c r="T88" s="36">
        <f>SUMIFS(СВЦЭМ!$D$33:$D$776,СВЦЭМ!$A$33:$A$776,$A88,СВЦЭМ!$B$33:$B$776,T$83)+'СЕТ СН'!$H$11+СВЦЭМ!$D$10+'СЕТ СН'!$H$5-'СЕТ СН'!$H$21</f>
        <v>3364.3130233400002</v>
      </c>
      <c r="U88" s="36">
        <f>SUMIFS(СВЦЭМ!$D$33:$D$776,СВЦЭМ!$A$33:$A$776,$A88,СВЦЭМ!$B$33:$B$776,U$83)+'СЕТ СН'!$H$11+СВЦЭМ!$D$10+'СЕТ СН'!$H$5-'СЕТ СН'!$H$21</f>
        <v>3368.9101102200002</v>
      </c>
      <c r="V88" s="36">
        <f>SUMIFS(СВЦЭМ!$D$33:$D$776,СВЦЭМ!$A$33:$A$776,$A88,СВЦЭМ!$B$33:$B$776,V$83)+'СЕТ СН'!$H$11+СВЦЭМ!$D$10+'СЕТ СН'!$H$5-'СЕТ СН'!$H$21</f>
        <v>3402.3220874899998</v>
      </c>
      <c r="W88" s="36">
        <f>SUMIFS(СВЦЭМ!$D$33:$D$776,СВЦЭМ!$A$33:$A$776,$A88,СВЦЭМ!$B$33:$B$776,W$83)+'СЕТ СН'!$H$11+СВЦЭМ!$D$10+'СЕТ СН'!$H$5-'СЕТ СН'!$H$21</f>
        <v>3409.7286099200001</v>
      </c>
      <c r="X88" s="36">
        <f>SUMIFS(СВЦЭМ!$D$33:$D$776,СВЦЭМ!$A$33:$A$776,$A88,СВЦЭМ!$B$33:$B$776,X$83)+'СЕТ СН'!$H$11+СВЦЭМ!$D$10+'СЕТ СН'!$H$5-'СЕТ СН'!$H$21</f>
        <v>3419.4371135800002</v>
      </c>
      <c r="Y88" s="36">
        <f>SUMIFS(СВЦЭМ!$D$33:$D$776,СВЦЭМ!$A$33:$A$776,$A88,СВЦЭМ!$B$33:$B$776,Y$83)+'СЕТ СН'!$H$11+СВЦЭМ!$D$10+'СЕТ СН'!$H$5-'СЕТ СН'!$H$21</f>
        <v>3429.9820300299998</v>
      </c>
    </row>
    <row r="89" spans="1:27" ht="15.5" x14ac:dyDescent="0.3">
      <c r="A89" s="35">
        <f t="shared" si="2"/>
        <v>43836</v>
      </c>
      <c r="B89" s="36">
        <f>SUMIFS(СВЦЭМ!$D$33:$D$776,СВЦЭМ!$A$33:$A$776,$A89,СВЦЭМ!$B$33:$B$776,B$83)+'СЕТ СН'!$H$11+СВЦЭМ!$D$10+'СЕТ СН'!$H$5-'СЕТ СН'!$H$21</f>
        <v>3461.2567359300001</v>
      </c>
      <c r="C89" s="36">
        <f>SUMIFS(СВЦЭМ!$D$33:$D$776,СВЦЭМ!$A$33:$A$776,$A89,СВЦЭМ!$B$33:$B$776,C$83)+'СЕТ СН'!$H$11+СВЦЭМ!$D$10+'СЕТ СН'!$H$5-'СЕТ СН'!$H$21</f>
        <v>3450.29308967</v>
      </c>
      <c r="D89" s="36">
        <f>SUMIFS(СВЦЭМ!$D$33:$D$776,СВЦЭМ!$A$33:$A$776,$A89,СВЦЭМ!$B$33:$B$776,D$83)+'СЕТ СН'!$H$11+СВЦЭМ!$D$10+'СЕТ СН'!$H$5-'СЕТ СН'!$H$21</f>
        <v>3466.7161629299999</v>
      </c>
      <c r="E89" s="36">
        <f>SUMIFS(СВЦЭМ!$D$33:$D$776,СВЦЭМ!$A$33:$A$776,$A89,СВЦЭМ!$B$33:$B$776,E$83)+'СЕТ СН'!$H$11+СВЦЭМ!$D$10+'СЕТ СН'!$H$5-'СЕТ СН'!$H$21</f>
        <v>3493.0635467100001</v>
      </c>
      <c r="F89" s="36">
        <f>SUMIFS(СВЦЭМ!$D$33:$D$776,СВЦЭМ!$A$33:$A$776,$A89,СВЦЭМ!$B$33:$B$776,F$83)+'СЕТ СН'!$H$11+СВЦЭМ!$D$10+'СЕТ СН'!$H$5-'СЕТ СН'!$H$21</f>
        <v>3494.5153258199998</v>
      </c>
      <c r="G89" s="36">
        <f>SUMIFS(СВЦЭМ!$D$33:$D$776,СВЦЭМ!$A$33:$A$776,$A89,СВЦЭМ!$B$33:$B$776,G$83)+'СЕТ СН'!$H$11+СВЦЭМ!$D$10+'СЕТ СН'!$H$5-'СЕТ СН'!$H$21</f>
        <v>3491.7113727800001</v>
      </c>
      <c r="H89" s="36">
        <f>SUMIFS(СВЦЭМ!$D$33:$D$776,СВЦЭМ!$A$33:$A$776,$A89,СВЦЭМ!$B$33:$B$776,H$83)+'СЕТ СН'!$H$11+СВЦЭМ!$D$10+'СЕТ СН'!$H$5-'СЕТ СН'!$H$21</f>
        <v>3483.47377267</v>
      </c>
      <c r="I89" s="36">
        <f>SUMIFS(СВЦЭМ!$D$33:$D$776,СВЦЭМ!$A$33:$A$776,$A89,СВЦЭМ!$B$33:$B$776,I$83)+'СЕТ СН'!$H$11+СВЦЭМ!$D$10+'СЕТ СН'!$H$5-'СЕТ СН'!$H$21</f>
        <v>3469.78059429</v>
      </c>
      <c r="J89" s="36">
        <f>SUMIFS(СВЦЭМ!$D$33:$D$776,СВЦЭМ!$A$33:$A$776,$A89,СВЦЭМ!$B$33:$B$776,J$83)+'СЕТ СН'!$H$11+СВЦЭМ!$D$10+'СЕТ СН'!$H$5-'СЕТ СН'!$H$21</f>
        <v>3445.7318800900002</v>
      </c>
      <c r="K89" s="36">
        <f>SUMIFS(СВЦЭМ!$D$33:$D$776,СВЦЭМ!$A$33:$A$776,$A89,СВЦЭМ!$B$33:$B$776,K$83)+'СЕТ СН'!$H$11+СВЦЭМ!$D$10+'СЕТ СН'!$H$5-'СЕТ СН'!$H$21</f>
        <v>3425.1745729700001</v>
      </c>
      <c r="L89" s="36">
        <f>SUMIFS(СВЦЭМ!$D$33:$D$776,СВЦЭМ!$A$33:$A$776,$A89,СВЦЭМ!$B$33:$B$776,L$83)+'СЕТ СН'!$H$11+СВЦЭМ!$D$10+'СЕТ СН'!$H$5-'СЕТ СН'!$H$21</f>
        <v>3403.2300130600001</v>
      </c>
      <c r="M89" s="36">
        <f>SUMIFS(СВЦЭМ!$D$33:$D$776,СВЦЭМ!$A$33:$A$776,$A89,СВЦЭМ!$B$33:$B$776,M$83)+'СЕТ СН'!$H$11+СВЦЭМ!$D$10+'СЕТ СН'!$H$5-'СЕТ СН'!$H$21</f>
        <v>3401.5855309600001</v>
      </c>
      <c r="N89" s="36">
        <f>SUMIFS(СВЦЭМ!$D$33:$D$776,СВЦЭМ!$A$33:$A$776,$A89,СВЦЭМ!$B$33:$B$776,N$83)+'СЕТ СН'!$H$11+СВЦЭМ!$D$10+'СЕТ СН'!$H$5-'СЕТ СН'!$H$21</f>
        <v>3416.5624982300001</v>
      </c>
      <c r="O89" s="36">
        <f>SUMIFS(СВЦЭМ!$D$33:$D$776,СВЦЭМ!$A$33:$A$776,$A89,СВЦЭМ!$B$33:$B$776,O$83)+'СЕТ СН'!$H$11+СВЦЭМ!$D$10+'СЕТ СН'!$H$5-'СЕТ СН'!$H$21</f>
        <v>3422.6222641499999</v>
      </c>
      <c r="P89" s="36">
        <f>SUMIFS(СВЦЭМ!$D$33:$D$776,СВЦЭМ!$A$33:$A$776,$A89,СВЦЭМ!$B$33:$B$776,P$83)+'СЕТ СН'!$H$11+СВЦЭМ!$D$10+'СЕТ СН'!$H$5-'СЕТ СН'!$H$21</f>
        <v>3437.7329263000001</v>
      </c>
      <c r="Q89" s="36">
        <f>SUMIFS(СВЦЭМ!$D$33:$D$776,СВЦЭМ!$A$33:$A$776,$A89,СВЦЭМ!$B$33:$B$776,Q$83)+'СЕТ СН'!$H$11+СВЦЭМ!$D$10+'СЕТ СН'!$H$5-'СЕТ СН'!$H$21</f>
        <v>3441.20537367</v>
      </c>
      <c r="R89" s="36">
        <f>SUMIFS(СВЦЭМ!$D$33:$D$776,СВЦЭМ!$A$33:$A$776,$A89,СВЦЭМ!$B$33:$B$776,R$83)+'СЕТ СН'!$H$11+СВЦЭМ!$D$10+'СЕТ СН'!$H$5-'СЕТ СН'!$H$21</f>
        <v>3434.0555415200001</v>
      </c>
      <c r="S89" s="36">
        <f>SUMIFS(СВЦЭМ!$D$33:$D$776,СВЦЭМ!$A$33:$A$776,$A89,СВЦЭМ!$B$33:$B$776,S$83)+'СЕТ СН'!$H$11+СВЦЭМ!$D$10+'СЕТ СН'!$H$5-'СЕТ СН'!$H$21</f>
        <v>3412.4408534200002</v>
      </c>
      <c r="T89" s="36">
        <f>SUMIFS(СВЦЭМ!$D$33:$D$776,СВЦЭМ!$A$33:$A$776,$A89,СВЦЭМ!$B$33:$B$776,T$83)+'СЕТ СН'!$H$11+СВЦЭМ!$D$10+'СЕТ СН'!$H$5-'СЕТ СН'!$H$21</f>
        <v>3367.7963385799999</v>
      </c>
      <c r="U89" s="36">
        <f>SUMIFS(СВЦЭМ!$D$33:$D$776,СВЦЭМ!$A$33:$A$776,$A89,СВЦЭМ!$B$33:$B$776,U$83)+'СЕТ СН'!$H$11+СВЦЭМ!$D$10+'СЕТ СН'!$H$5-'СЕТ СН'!$H$21</f>
        <v>3374.6004239900003</v>
      </c>
      <c r="V89" s="36">
        <f>SUMIFS(СВЦЭМ!$D$33:$D$776,СВЦЭМ!$A$33:$A$776,$A89,СВЦЭМ!$B$33:$B$776,V$83)+'СЕТ СН'!$H$11+СВЦЭМ!$D$10+'СЕТ СН'!$H$5-'СЕТ СН'!$H$21</f>
        <v>3411.6335874699998</v>
      </c>
      <c r="W89" s="36">
        <f>SUMIFS(СВЦЭМ!$D$33:$D$776,СВЦЭМ!$A$33:$A$776,$A89,СВЦЭМ!$B$33:$B$776,W$83)+'СЕТ СН'!$H$11+СВЦЭМ!$D$10+'СЕТ СН'!$H$5-'СЕТ СН'!$H$21</f>
        <v>3422.0324192899998</v>
      </c>
      <c r="X89" s="36">
        <f>SUMIFS(СВЦЭМ!$D$33:$D$776,СВЦЭМ!$A$33:$A$776,$A89,СВЦЭМ!$B$33:$B$776,X$83)+'СЕТ СН'!$H$11+СВЦЭМ!$D$10+'СЕТ СН'!$H$5-'СЕТ СН'!$H$21</f>
        <v>3436.0193096000003</v>
      </c>
      <c r="Y89" s="36">
        <f>SUMIFS(СВЦЭМ!$D$33:$D$776,СВЦЭМ!$A$33:$A$776,$A89,СВЦЭМ!$B$33:$B$776,Y$83)+'СЕТ СН'!$H$11+СВЦЭМ!$D$10+'СЕТ СН'!$H$5-'СЕТ СН'!$H$21</f>
        <v>3435.72316619</v>
      </c>
    </row>
    <row r="90" spans="1:27" ht="15.5" x14ac:dyDescent="0.3">
      <c r="A90" s="35">
        <f t="shared" si="2"/>
        <v>43837</v>
      </c>
      <c r="B90" s="36">
        <f>SUMIFS(СВЦЭМ!$D$33:$D$776,СВЦЭМ!$A$33:$A$776,$A90,СВЦЭМ!$B$33:$B$776,B$83)+'СЕТ СН'!$H$11+СВЦЭМ!$D$10+'СЕТ СН'!$H$5-'СЕТ СН'!$H$21</f>
        <v>3460.7510397999999</v>
      </c>
      <c r="C90" s="36">
        <f>SUMIFS(СВЦЭМ!$D$33:$D$776,СВЦЭМ!$A$33:$A$776,$A90,СВЦЭМ!$B$33:$B$776,C$83)+'СЕТ СН'!$H$11+СВЦЭМ!$D$10+'СЕТ СН'!$H$5-'СЕТ СН'!$H$21</f>
        <v>3465.95418066</v>
      </c>
      <c r="D90" s="36">
        <f>SUMIFS(СВЦЭМ!$D$33:$D$776,СВЦЭМ!$A$33:$A$776,$A90,СВЦЭМ!$B$33:$B$776,D$83)+'СЕТ СН'!$H$11+СВЦЭМ!$D$10+'СЕТ СН'!$H$5-'СЕТ СН'!$H$21</f>
        <v>3480.7866414800001</v>
      </c>
      <c r="E90" s="36">
        <f>SUMIFS(СВЦЭМ!$D$33:$D$776,СВЦЭМ!$A$33:$A$776,$A90,СВЦЭМ!$B$33:$B$776,E$83)+'СЕТ СН'!$H$11+СВЦЭМ!$D$10+'СЕТ СН'!$H$5-'СЕТ СН'!$H$21</f>
        <v>3503.8059766400002</v>
      </c>
      <c r="F90" s="36">
        <f>SUMIFS(СВЦЭМ!$D$33:$D$776,СВЦЭМ!$A$33:$A$776,$A90,СВЦЭМ!$B$33:$B$776,F$83)+'СЕТ СН'!$H$11+СВЦЭМ!$D$10+'СЕТ СН'!$H$5-'СЕТ СН'!$H$21</f>
        <v>3511.1702871799998</v>
      </c>
      <c r="G90" s="36">
        <f>SUMIFS(СВЦЭМ!$D$33:$D$776,СВЦЭМ!$A$33:$A$776,$A90,СВЦЭМ!$B$33:$B$776,G$83)+'СЕТ СН'!$H$11+СВЦЭМ!$D$10+'СЕТ СН'!$H$5-'СЕТ СН'!$H$21</f>
        <v>3505.1441402099999</v>
      </c>
      <c r="H90" s="36">
        <f>SUMIFS(СВЦЭМ!$D$33:$D$776,СВЦЭМ!$A$33:$A$776,$A90,СВЦЭМ!$B$33:$B$776,H$83)+'СЕТ СН'!$H$11+СВЦЭМ!$D$10+'СЕТ СН'!$H$5-'СЕТ СН'!$H$21</f>
        <v>3488.9440723600001</v>
      </c>
      <c r="I90" s="36">
        <f>SUMIFS(СВЦЭМ!$D$33:$D$776,СВЦЭМ!$A$33:$A$776,$A90,СВЦЭМ!$B$33:$B$776,I$83)+'СЕТ СН'!$H$11+СВЦЭМ!$D$10+'СЕТ СН'!$H$5-'СЕТ СН'!$H$21</f>
        <v>3469.5618006100003</v>
      </c>
      <c r="J90" s="36">
        <f>SUMIFS(СВЦЭМ!$D$33:$D$776,СВЦЭМ!$A$33:$A$776,$A90,СВЦЭМ!$B$33:$B$776,J$83)+'СЕТ СН'!$H$11+СВЦЭМ!$D$10+'СЕТ СН'!$H$5-'СЕТ СН'!$H$21</f>
        <v>3444.92697193</v>
      </c>
      <c r="K90" s="36">
        <f>SUMIFS(СВЦЭМ!$D$33:$D$776,СВЦЭМ!$A$33:$A$776,$A90,СВЦЭМ!$B$33:$B$776,K$83)+'СЕТ СН'!$H$11+СВЦЭМ!$D$10+'СЕТ СН'!$H$5-'СЕТ СН'!$H$21</f>
        <v>3424.9938396699999</v>
      </c>
      <c r="L90" s="36">
        <f>SUMIFS(СВЦЭМ!$D$33:$D$776,СВЦЭМ!$A$33:$A$776,$A90,СВЦЭМ!$B$33:$B$776,L$83)+'СЕТ СН'!$H$11+СВЦЭМ!$D$10+'СЕТ СН'!$H$5-'СЕТ СН'!$H$21</f>
        <v>3410.8787901300002</v>
      </c>
      <c r="M90" s="36">
        <f>SUMIFS(СВЦЭМ!$D$33:$D$776,СВЦЭМ!$A$33:$A$776,$A90,СВЦЭМ!$B$33:$B$776,M$83)+'СЕТ СН'!$H$11+СВЦЭМ!$D$10+'СЕТ СН'!$H$5-'СЕТ СН'!$H$21</f>
        <v>3399.8635924099999</v>
      </c>
      <c r="N90" s="36">
        <f>SUMIFS(СВЦЭМ!$D$33:$D$776,СВЦЭМ!$A$33:$A$776,$A90,СВЦЭМ!$B$33:$B$776,N$83)+'СЕТ СН'!$H$11+СВЦЭМ!$D$10+'СЕТ СН'!$H$5-'СЕТ СН'!$H$21</f>
        <v>3406.4984566399999</v>
      </c>
      <c r="O90" s="36">
        <f>SUMIFS(СВЦЭМ!$D$33:$D$776,СВЦЭМ!$A$33:$A$776,$A90,СВЦЭМ!$B$33:$B$776,O$83)+'СЕТ СН'!$H$11+СВЦЭМ!$D$10+'СЕТ СН'!$H$5-'СЕТ СН'!$H$21</f>
        <v>3415.6756044100002</v>
      </c>
      <c r="P90" s="36">
        <f>SUMIFS(СВЦЭМ!$D$33:$D$776,СВЦЭМ!$A$33:$A$776,$A90,СВЦЭМ!$B$33:$B$776,P$83)+'СЕТ СН'!$H$11+СВЦЭМ!$D$10+'СЕТ СН'!$H$5-'СЕТ СН'!$H$21</f>
        <v>3423.53143383</v>
      </c>
      <c r="Q90" s="36">
        <f>SUMIFS(СВЦЭМ!$D$33:$D$776,СВЦЭМ!$A$33:$A$776,$A90,СВЦЭМ!$B$33:$B$776,Q$83)+'СЕТ СН'!$H$11+СВЦЭМ!$D$10+'СЕТ СН'!$H$5-'СЕТ СН'!$H$21</f>
        <v>3426.5064824700003</v>
      </c>
      <c r="R90" s="36">
        <f>SUMIFS(СВЦЭМ!$D$33:$D$776,СВЦЭМ!$A$33:$A$776,$A90,СВЦЭМ!$B$33:$B$776,R$83)+'СЕТ СН'!$H$11+СВЦЭМ!$D$10+'СЕТ СН'!$H$5-'СЕТ СН'!$H$21</f>
        <v>3427.5746669700002</v>
      </c>
      <c r="S90" s="36">
        <f>SUMIFS(СВЦЭМ!$D$33:$D$776,СВЦЭМ!$A$33:$A$776,$A90,СВЦЭМ!$B$33:$B$776,S$83)+'СЕТ СН'!$H$11+СВЦЭМ!$D$10+'СЕТ СН'!$H$5-'СЕТ СН'!$H$21</f>
        <v>3416.9223506500002</v>
      </c>
      <c r="T90" s="36">
        <f>SUMIFS(СВЦЭМ!$D$33:$D$776,СВЦЭМ!$A$33:$A$776,$A90,СВЦЭМ!$B$33:$B$776,T$83)+'СЕТ СН'!$H$11+СВЦЭМ!$D$10+'СЕТ СН'!$H$5-'СЕТ СН'!$H$21</f>
        <v>3377.4721200900003</v>
      </c>
      <c r="U90" s="36">
        <f>SUMIFS(СВЦЭМ!$D$33:$D$776,СВЦЭМ!$A$33:$A$776,$A90,СВЦЭМ!$B$33:$B$776,U$83)+'СЕТ СН'!$H$11+СВЦЭМ!$D$10+'СЕТ СН'!$H$5-'СЕТ СН'!$H$21</f>
        <v>3378.0334471800002</v>
      </c>
      <c r="V90" s="36">
        <f>SUMIFS(СВЦЭМ!$D$33:$D$776,СВЦЭМ!$A$33:$A$776,$A90,СВЦЭМ!$B$33:$B$776,V$83)+'СЕТ СН'!$H$11+СВЦЭМ!$D$10+'СЕТ СН'!$H$5-'СЕТ СН'!$H$21</f>
        <v>3416.2865831500003</v>
      </c>
      <c r="W90" s="36">
        <f>SUMIFS(СВЦЭМ!$D$33:$D$776,СВЦЭМ!$A$33:$A$776,$A90,СВЦЭМ!$B$33:$B$776,W$83)+'СЕТ СН'!$H$11+СВЦЭМ!$D$10+'СЕТ СН'!$H$5-'СЕТ СН'!$H$21</f>
        <v>3428.98143536</v>
      </c>
      <c r="X90" s="36">
        <f>SUMIFS(СВЦЭМ!$D$33:$D$776,СВЦЭМ!$A$33:$A$776,$A90,СВЦЭМ!$B$33:$B$776,X$83)+'СЕТ СН'!$H$11+СВЦЭМ!$D$10+'СЕТ СН'!$H$5-'СЕТ СН'!$H$21</f>
        <v>3438.9676340000001</v>
      </c>
      <c r="Y90" s="36">
        <f>SUMIFS(СВЦЭМ!$D$33:$D$776,СВЦЭМ!$A$33:$A$776,$A90,СВЦЭМ!$B$33:$B$776,Y$83)+'СЕТ СН'!$H$11+СВЦЭМ!$D$10+'СЕТ СН'!$H$5-'СЕТ СН'!$H$21</f>
        <v>3456.0734079900003</v>
      </c>
    </row>
    <row r="91" spans="1:27" ht="15.5" x14ac:dyDescent="0.3">
      <c r="A91" s="35">
        <f t="shared" si="2"/>
        <v>43838</v>
      </c>
      <c r="B91" s="36">
        <f>SUMIFS(СВЦЭМ!$D$33:$D$776,СВЦЭМ!$A$33:$A$776,$A91,СВЦЭМ!$B$33:$B$776,B$83)+'СЕТ СН'!$H$11+СВЦЭМ!$D$10+'СЕТ СН'!$H$5-'СЕТ СН'!$H$21</f>
        <v>3478.3248455000003</v>
      </c>
      <c r="C91" s="36">
        <f>SUMIFS(СВЦЭМ!$D$33:$D$776,СВЦЭМ!$A$33:$A$776,$A91,СВЦЭМ!$B$33:$B$776,C$83)+'СЕТ СН'!$H$11+СВЦЭМ!$D$10+'СЕТ СН'!$H$5-'СЕТ СН'!$H$21</f>
        <v>3485.3192582800002</v>
      </c>
      <c r="D91" s="36">
        <f>SUMIFS(СВЦЭМ!$D$33:$D$776,СВЦЭМ!$A$33:$A$776,$A91,СВЦЭМ!$B$33:$B$776,D$83)+'СЕТ СН'!$H$11+СВЦЭМ!$D$10+'СЕТ СН'!$H$5-'СЕТ СН'!$H$21</f>
        <v>3495.7409531200001</v>
      </c>
      <c r="E91" s="36">
        <f>SUMIFS(СВЦЭМ!$D$33:$D$776,СВЦЭМ!$A$33:$A$776,$A91,СВЦЭМ!$B$33:$B$776,E$83)+'СЕТ СН'!$H$11+СВЦЭМ!$D$10+'СЕТ СН'!$H$5-'СЕТ СН'!$H$21</f>
        <v>3513.1180795300002</v>
      </c>
      <c r="F91" s="36">
        <f>SUMIFS(СВЦЭМ!$D$33:$D$776,СВЦЭМ!$A$33:$A$776,$A91,СВЦЭМ!$B$33:$B$776,F$83)+'СЕТ СН'!$H$11+СВЦЭМ!$D$10+'СЕТ СН'!$H$5-'СЕТ СН'!$H$21</f>
        <v>3511.87287715</v>
      </c>
      <c r="G91" s="36">
        <f>SUMIFS(СВЦЭМ!$D$33:$D$776,СВЦЭМ!$A$33:$A$776,$A91,СВЦЭМ!$B$33:$B$776,G$83)+'СЕТ СН'!$H$11+СВЦЭМ!$D$10+'СЕТ СН'!$H$5-'СЕТ СН'!$H$21</f>
        <v>3506.5056420000001</v>
      </c>
      <c r="H91" s="36">
        <f>SUMIFS(СВЦЭМ!$D$33:$D$776,СВЦЭМ!$A$33:$A$776,$A91,СВЦЭМ!$B$33:$B$776,H$83)+'СЕТ СН'!$H$11+СВЦЭМ!$D$10+'СЕТ СН'!$H$5-'СЕТ СН'!$H$21</f>
        <v>3492.3035168500001</v>
      </c>
      <c r="I91" s="36">
        <f>SUMIFS(СВЦЭМ!$D$33:$D$776,СВЦЭМ!$A$33:$A$776,$A91,СВЦЭМ!$B$33:$B$776,I$83)+'СЕТ СН'!$H$11+СВЦЭМ!$D$10+'СЕТ СН'!$H$5-'СЕТ СН'!$H$21</f>
        <v>3472.0634773800002</v>
      </c>
      <c r="J91" s="36">
        <f>SUMIFS(СВЦЭМ!$D$33:$D$776,СВЦЭМ!$A$33:$A$776,$A91,СВЦЭМ!$B$33:$B$776,J$83)+'СЕТ СН'!$H$11+СВЦЭМ!$D$10+'СЕТ СН'!$H$5-'СЕТ СН'!$H$21</f>
        <v>3447.6249756900002</v>
      </c>
      <c r="K91" s="36">
        <f>SUMIFS(СВЦЭМ!$D$33:$D$776,СВЦЭМ!$A$33:$A$776,$A91,СВЦЭМ!$B$33:$B$776,K$83)+'СЕТ СН'!$H$11+СВЦЭМ!$D$10+'СЕТ СН'!$H$5-'СЕТ СН'!$H$21</f>
        <v>3428.7479502800002</v>
      </c>
      <c r="L91" s="36">
        <f>SUMIFS(СВЦЭМ!$D$33:$D$776,СВЦЭМ!$A$33:$A$776,$A91,СВЦЭМ!$B$33:$B$776,L$83)+'СЕТ СН'!$H$11+СВЦЭМ!$D$10+'СЕТ СН'!$H$5-'СЕТ СН'!$H$21</f>
        <v>3416.66196231</v>
      </c>
      <c r="M91" s="36">
        <f>SUMIFS(СВЦЭМ!$D$33:$D$776,СВЦЭМ!$A$33:$A$776,$A91,СВЦЭМ!$B$33:$B$776,M$83)+'СЕТ СН'!$H$11+СВЦЭМ!$D$10+'СЕТ СН'!$H$5-'СЕТ СН'!$H$21</f>
        <v>3405.5543276799999</v>
      </c>
      <c r="N91" s="36">
        <f>SUMIFS(СВЦЭМ!$D$33:$D$776,СВЦЭМ!$A$33:$A$776,$A91,СВЦЭМ!$B$33:$B$776,N$83)+'СЕТ СН'!$H$11+СВЦЭМ!$D$10+'СЕТ СН'!$H$5-'СЕТ СН'!$H$21</f>
        <v>3411.66940131</v>
      </c>
      <c r="O91" s="36">
        <f>SUMIFS(СВЦЭМ!$D$33:$D$776,СВЦЭМ!$A$33:$A$776,$A91,СВЦЭМ!$B$33:$B$776,O$83)+'СЕТ СН'!$H$11+СВЦЭМ!$D$10+'СЕТ СН'!$H$5-'СЕТ СН'!$H$21</f>
        <v>3423.7232623199998</v>
      </c>
      <c r="P91" s="36">
        <f>SUMIFS(СВЦЭМ!$D$33:$D$776,СВЦЭМ!$A$33:$A$776,$A91,СВЦЭМ!$B$33:$B$776,P$83)+'СЕТ СН'!$H$11+СВЦЭМ!$D$10+'СЕТ СН'!$H$5-'СЕТ СН'!$H$21</f>
        <v>3429.9393316000001</v>
      </c>
      <c r="Q91" s="36">
        <f>SUMIFS(СВЦЭМ!$D$33:$D$776,СВЦЭМ!$A$33:$A$776,$A91,СВЦЭМ!$B$33:$B$776,Q$83)+'СЕТ СН'!$H$11+СВЦЭМ!$D$10+'СЕТ СН'!$H$5-'СЕТ СН'!$H$21</f>
        <v>3431.4347283000002</v>
      </c>
      <c r="R91" s="36">
        <f>SUMIFS(СВЦЭМ!$D$33:$D$776,СВЦЭМ!$A$33:$A$776,$A91,СВЦЭМ!$B$33:$B$776,R$83)+'СЕТ СН'!$H$11+СВЦЭМ!$D$10+'СЕТ СН'!$H$5-'СЕТ СН'!$H$21</f>
        <v>3427.4243215300003</v>
      </c>
      <c r="S91" s="36">
        <f>SUMIFS(СВЦЭМ!$D$33:$D$776,СВЦЭМ!$A$33:$A$776,$A91,СВЦЭМ!$B$33:$B$776,S$83)+'СЕТ СН'!$H$11+СВЦЭМ!$D$10+'СЕТ СН'!$H$5-'СЕТ СН'!$H$21</f>
        <v>3419.2621745599999</v>
      </c>
      <c r="T91" s="36">
        <f>SUMIFS(СВЦЭМ!$D$33:$D$776,СВЦЭМ!$A$33:$A$776,$A91,СВЦЭМ!$B$33:$B$776,T$83)+'СЕТ СН'!$H$11+СВЦЭМ!$D$10+'СЕТ СН'!$H$5-'СЕТ СН'!$H$21</f>
        <v>3375.0169627499999</v>
      </c>
      <c r="U91" s="36">
        <f>SUMIFS(СВЦЭМ!$D$33:$D$776,СВЦЭМ!$A$33:$A$776,$A91,СВЦЭМ!$B$33:$B$776,U$83)+'СЕТ СН'!$H$11+СВЦЭМ!$D$10+'СЕТ СН'!$H$5-'СЕТ СН'!$H$21</f>
        <v>3379.4168434900002</v>
      </c>
      <c r="V91" s="36">
        <f>SUMIFS(СВЦЭМ!$D$33:$D$776,СВЦЭМ!$A$33:$A$776,$A91,СВЦЭМ!$B$33:$B$776,V$83)+'СЕТ СН'!$H$11+СВЦЭМ!$D$10+'СЕТ СН'!$H$5-'СЕТ СН'!$H$21</f>
        <v>3414.8601385900001</v>
      </c>
      <c r="W91" s="36">
        <f>SUMIFS(СВЦЭМ!$D$33:$D$776,СВЦЭМ!$A$33:$A$776,$A91,СВЦЭМ!$B$33:$B$776,W$83)+'СЕТ СН'!$H$11+СВЦЭМ!$D$10+'СЕТ СН'!$H$5-'СЕТ СН'!$H$21</f>
        <v>3428.6571633100002</v>
      </c>
      <c r="X91" s="36">
        <f>SUMIFS(СВЦЭМ!$D$33:$D$776,СВЦЭМ!$A$33:$A$776,$A91,СВЦЭМ!$B$33:$B$776,X$83)+'СЕТ СН'!$H$11+СВЦЭМ!$D$10+'СЕТ СН'!$H$5-'СЕТ СН'!$H$21</f>
        <v>3437.1350057099999</v>
      </c>
      <c r="Y91" s="36">
        <f>SUMIFS(СВЦЭМ!$D$33:$D$776,СВЦЭМ!$A$33:$A$776,$A91,СВЦЭМ!$B$33:$B$776,Y$83)+'СЕТ СН'!$H$11+СВЦЭМ!$D$10+'СЕТ СН'!$H$5-'СЕТ СН'!$H$21</f>
        <v>3451.2044420299999</v>
      </c>
    </row>
    <row r="92" spans="1:27" ht="15.5" x14ac:dyDescent="0.3">
      <c r="A92" s="35">
        <f t="shared" si="2"/>
        <v>43839</v>
      </c>
      <c r="B92" s="36">
        <f>SUMIFS(СВЦЭМ!$D$33:$D$776,СВЦЭМ!$A$33:$A$776,$A92,СВЦЭМ!$B$33:$B$776,B$83)+'СЕТ СН'!$H$11+СВЦЭМ!$D$10+'СЕТ СН'!$H$5-'СЕТ СН'!$H$21</f>
        <v>3432.7362722899998</v>
      </c>
      <c r="C92" s="36">
        <f>SUMIFS(СВЦЭМ!$D$33:$D$776,СВЦЭМ!$A$33:$A$776,$A92,СВЦЭМ!$B$33:$B$776,C$83)+'СЕТ СН'!$H$11+СВЦЭМ!$D$10+'СЕТ СН'!$H$5-'СЕТ СН'!$H$21</f>
        <v>3446.1676828600002</v>
      </c>
      <c r="D92" s="36">
        <f>SUMIFS(СВЦЭМ!$D$33:$D$776,СВЦЭМ!$A$33:$A$776,$A92,СВЦЭМ!$B$33:$B$776,D$83)+'СЕТ СН'!$H$11+СВЦЭМ!$D$10+'СЕТ СН'!$H$5-'СЕТ СН'!$H$21</f>
        <v>3464.1446288299999</v>
      </c>
      <c r="E92" s="36">
        <f>SUMIFS(СВЦЭМ!$D$33:$D$776,СВЦЭМ!$A$33:$A$776,$A92,СВЦЭМ!$B$33:$B$776,E$83)+'СЕТ СН'!$H$11+СВЦЭМ!$D$10+'СЕТ СН'!$H$5-'СЕТ СН'!$H$21</f>
        <v>3467.8596053900001</v>
      </c>
      <c r="F92" s="36">
        <f>SUMIFS(СВЦЭМ!$D$33:$D$776,СВЦЭМ!$A$33:$A$776,$A92,СВЦЭМ!$B$33:$B$776,F$83)+'СЕТ СН'!$H$11+СВЦЭМ!$D$10+'СЕТ СН'!$H$5-'СЕТ СН'!$H$21</f>
        <v>3469.1368168399999</v>
      </c>
      <c r="G92" s="36">
        <f>SUMIFS(СВЦЭМ!$D$33:$D$776,СВЦЭМ!$A$33:$A$776,$A92,СВЦЭМ!$B$33:$B$776,G$83)+'СЕТ СН'!$H$11+СВЦЭМ!$D$10+'СЕТ СН'!$H$5-'СЕТ СН'!$H$21</f>
        <v>3463.1366036499999</v>
      </c>
      <c r="H92" s="36">
        <f>SUMIFS(СВЦЭМ!$D$33:$D$776,СВЦЭМ!$A$33:$A$776,$A92,СВЦЭМ!$B$33:$B$776,H$83)+'СЕТ СН'!$H$11+СВЦЭМ!$D$10+'СЕТ СН'!$H$5-'СЕТ СН'!$H$21</f>
        <v>3416.6685209799998</v>
      </c>
      <c r="I92" s="36">
        <f>SUMIFS(СВЦЭМ!$D$33:$D$776,СВЦЭМ!$A$33:$A$776,$A92,СВЦЭМ!$B$33:$B$776,I$83)+'СЕТ СН'!$H$11+СВЦЭМ!$D$10+'СЕТ СН'!$H$5-'СЕТ СН'!$H$21</f>
        <v>3389.45559151</v>
      </c>
      <c r="J92" s="36">
        <f>SUMIFS(СВЦЭМ!$D$33:$D$776,СВЦЭМ!$A$33:$A$776,$A92,СВЦЭМ!$B$33:$B$776,J$83)+'СЕТ СН'!$H$11+СВЦЭМ!$D$10+'СЕТ СН'!$H$5-'СЕТ СН'!$H$21</f>
        <v>3373.57880118</v>
      </c>
      <c r="K92" s="36">
        <f>SUMIFS(СВЦЭМ!$D$33:$D$776,СВЦЭМ!$A$33:$A$776,$A92,СВЦЭМ!$B$33:$B$776,K$83)+'СЕТ СН'!$H$11+СВЦЭМ!$D$10+'СЕТ СН'!$H$5-'СЕТ СН'!$H$21</f>
        <v>3370.4508938200001</v>
      </c>
      <c r="L92" s="36">
        <f>SUMIFS(СВЦЭМ!$D$33:$D$776,СВЦЭМ!$A$33:$A$776,$A92,СВЦЭМ!$B$33:$B$776,L$83)+'СЕТ СН'!$H$11+СВЦЭМ!$D$10+'СЕТ СН'!$H$5-'СЕТ СН'!$H$21</f>
        <v>3368.8837590000003</v>
      </c>
      <c r="M92" s="36">
        <f>SUMIFS(СВЦЭМ!$D$33:$D$776,СВЦЭМ!$A$33:$A$776,$A92,СВЦЭМ!$B$33:$B$776,M$83)+'СЕТ СН'!$H$11+СВЦЭМ!$D$10+'СЕТ СН'!$H$5-'СЕТ СН'!$H$21</f>
        <v>3382.7313358199999</v>
      </c>
      <c r="N92" s="36">
        <f>SUMIFS(СВЦЭМ!$D$33:$D$776,СВЦЭМ!$A$33:$A$776,$A92,СВЦЭМ!$B$33:$B$776,N$83)+'СЕТ СН'!$H$11+СВЦЭМ!$D$10+'СЕТ СН'!$H$5-'СЕТ СН'!$H$21</f>
        <v>3399.2010080199998</v>
      </c>
      <c r="O92" s="36">
        <f>SUMIFS(СВЦЭМ!$D$33:$D$776,СВЦЭМ!$A$33:$A$776,$A92,СВЦЭМ!$B$33:$B$776,O$83)+'СЕТ СН'!$H$11+СВЦЭМ!$D$10+'СЕТ СН'!$H$5-'СЕТ СН'!$H$21</f>
        <v>3421.4136028500002</v>
      </c>
      <c r="P92" s="36">
        <f>SUMIFS(СВЦЭМ!$D$33:$D$776,СВЦЭМ!$A$33:$A$776,$A92,СВЦЭМ!$B$33:$B$776,P$83)+'СЕТ СН'!$H$11+СВЦЭМ!$D$10+'СЕТ СН'!$H$5-'СЕТ СН'!$H$21</f>
        <v>3437.2628512599999</v>
      </c>
      <c r="Q92" s="36">
        <f>SUMIFS(СВЦЭМ!$D$33:$D$776,СВЦЭМ!$A$33:$A$776,$A92,СВЦЭМ!$B$33:$B$776,Q$83)+'СЕТ СН'!$H$11+СВЦЭМ!$D$10+'СЕТ СН'!$H$5-'СЕТ СН'!$H$21</f>
        <v>3440.7185394400003</v>
      </c>
      <c r="R92" s="36">
        <f>SUMIFS(СВЦЭМ!$D$33:$D$776,СВЦЭМ!$A$33:$A$776,$A92,СВЦЭМ!$B$33:$B$776,R$83)+'СЕТ СН'!$H$11+СВЦЭМ!$D$10+'СЕТ СН'!$H$5-'СЕТ СН'!$H$21</f>
        <v>3433.2989171999998</v>
      </c>
      <c r="S92" s="36">
        <f>SUMIFS(СВЦЭМ!$D$33:$D$776,СВЦЭМ!$A$33:$A$776,$A92,СВЦЭМ!$B$33:$B$776,S$83)+'СЕТ СН'!$H$11+СВЦЭМ!$D$10+'СЕТ СН'!$H$5-'СЕТ СН'!$H$21</f>
        <v>3424.0304967000002</v>
      </c>
      <c r="T92" s="36">
        <f>SUMIFS(СВЦЭМ!$D$33:$D$776,СВЦЭМ!$A$33:$A$776,$A92,СВЦЭМ!$B$33:$B$776,T$83)+'СЕТ СН'!$H$11+СВЦЭМ!$D$10+'СЕТ СН'!$H$5-'СЕТ СН'!$H$21</f>
        <v>3375.05245732</v>
      </c>
      <c r="U92" s="36">
        <f>SUMIFS(СВЦЭМ!$D$33:$D$776,СВЦЭМ!$A$33:$A$776,$A92,СВЦЭМ!$B$33:$B$776,U$83)+'СЕТ СН'!$H$11+СВЦЭМ!$D$10+'СЕТ СН'!$H$5-'СЕТ СН'!$H$21</f>
        <v>3375.6159609800002</v>
      </c>
      <c r="V92" s="36">
        <f>SUMIFS(СВЦЭМ!$D$33:$D$776,СВЦЭМ!$A$33:$A$776,$A92,СВЦЭМ!$B$33:$B$776,V$83)+'СЕТ СН'!$H$11+СВЦЭМ!$D$10+'СЕТ СН'!$H$5-'СЕТ СН'!$H$21</f>
        <v>3409.5488320200002</v>
      </c>
      <c r="W92" s="36">
        <f>SUMIFS(СВЦЭМ!$D$33:$D$776,СВЦЭМ!$A$33:$A$776,$A92,СВЦЭМ!$B$33:$B$776,W$83)+'СЕТ СН'!$H$11+СВЦЭМ!$D$10+'СЕТ СН'!$H$5-'СЕТ СН'!$H$21</f>
        <v>3429.7988970800002</v>
      </c>
      <c r="X92" s="36">
        <f>SUMIFS(СВЦЭМ!$D$33:$D$776,СВЦЭМ!$A$33:$A$776,$A92,СВЦЭМ!$B$33:$B$776,X$83)+'СЕТ СН'!$H$11+СВЦЭМ!$D$10+'СЕТ СН'!$H$5-'СЕТ СН'!$H$21</f>
        <v>3432.3993183699999</v>
      </c>
      <c r="Y92" s="36">
        <f>SUMIFS(СВЦЭМ!$D$33:$D$776,СВЦЭМ!$A$33:$A$776,$A92,СВЦЭМ!$B$33:$B$776,Y$83)+'СЕТ СН'!$H$11+СВЦЭМ!$D$10+'СЕТ СН'!$H$5-'СЕТ СН'!$H$21</f>
        <v>3454.6545757200001</v>
      </c>
    </row>
    <row r="93" spans="1:27" ht="15.5" x14ac:dyDescent="0.3">
      <c r="A93" s="35">
        <f t="shared" si="2"/>
        <v>43840</v>
      </c>
      <c r="B93" s="36">
        <f>SUMIFS(СВЦЭМ!$D$33:$D$776,СВЦЭМ!$A$33:$A$776,$A93,СВЦЭМ!$B$33:$B$776,B$83)+'СЕТ СН'!$H$11+СВЦЭМ!$D$10+'СЕТ СН'!$H$5-'СЕТ СН'!$H$21</f>
        <v>3456.7704623999998</v>
      </c>
      <c r="C93" s="36">
        <f>SUMIFS(СВЦЭМ!$D$33:$D$776,СВЦЭМ!$A$33:$A$776,$A93,СВЦЭМ!$B$33:$B$776,C$83)+'СЕТ СН'!$H$11+СВЦЭМ!$D$10+'СЕТ СН'!$H$5-'СЕТ СН'!$H$21</f>
        <v>3467.1648712000001</v>
      </c>
      <c r="D93" s="36">
        <f>SUMIFS(СВЦЭМ!$D$33:$D$776,СВЦЭМ!$A$33:$A$776,$A93,СВЦЭМ!$B$33:$B$776,D$83)+'СЕТ СН'!$H$11+СВЦЭМ!$D$10+'СЕТ СН'!$H$5-'СЕТ СН'!$H$21</f>
        <v>3477.80472087</v>
      </c>
      <c r="E93" s="36">
        <f>SUMIFS(СВЦЭМ!$D$33:$D$776,СВЦЭМ!$A$33:$A$776,$A93,СВЦЭМ!$B$33:$B$776,E$83)+'СЕТ СН'!$H$11+СВЦЭМ!$D$10+'СЕТ СН'!$H$5-'СЕТ СН'!$H$21</f>
        <v>3476.0180612100003</v>
      </c>
      <c r="F93" s="36">
        <f>SUMIFS(СВЦЭМ!$D$33:$D$776,СВЦЭМ!$A$33:$A$776,$A93,СВЦЭМ!$B$33:$B$776,F$83)+'СЕТ СН'!$H$11+СВЦЭМ!$D$10+'СЕТ СН'!$H$5-'СЕТ СН'!$H$21</f>
        <v>3465.53742229</v>
      </c>
      <c r="G93" s="36">
        <f>SUMIFS(СВЦЭМ!$D$33:$D$776,СВЦЭМ!$A$33:$A$776,$A93,СВЦЭМ!$B$33:$B$776,G$83)+'СЕТ СН'!$H$11+СВЦЭМ!$D$10+'СЕТ СН'!$H$5-'СЕТ СН'!$H$21</f>
        <v>3452.3969723</v>
      </c>
      <c r="H93" s="36">
        <f>SUMIFS(СВЦЭМ!$D$33:$D$776,СВЦЭМ!$A$33:$A$776,$A93,СВЦЭМ!$B$33:$B$776,H$83)+'СЕТ СН'!$H$11+СВЦЭМ!$D$10+'СЕТ СН'!$H$5-'СЕТ СН'!$H$21</f>
        <v>3418.9044617300001</v>
      </c>
      <c r="I93" s="36">
        <f>SUMIFS(СВЦЭМ!$D$33:$D$776,СВЦЭМ!$A$33:$A$776,$A93,СВЦЭМ!$B$33:$B$776,I$83)+'СЕТ СН'!$H$11+СВЦЭМ!$D$10+'СЕТ СН'!$H$5-'СЕТ СН'!$H$21</f>
        <v>3388.3363824899998</v>
      </c>
      <c r="J93" s="36">
        <f>SUMIFS(СВЦЭМ!$D$33:$D$776,СВЦЭМ!$A$33:$A$776,$A93,СВЦЭМ!$B$33:$B$776,J$83)+'СЕТ СН'!$H$11+СВЦЭМ!$D$10+'СЕТ СН'!$H$5-'СЕТ СН'!$H$21</f>
        <v>3384.8851103300003</v>
      </c>
      <c r="K93" s="36">
        <f>SUMIFS(СВЦЭМ!$D$33:$D$776,СВЦЭМ!$A$33:$A$776,$A93,СВЦЭМ!$B$33:$B$776,K$83)+'СЕТ СН'!$H$11+СВЦЭМ!$D$10+'СЕТ СН'!$H$5-'СЕТ СН'!$H$21</f>
        <v>3373.0002520899998</v>
      </c>
      <c r="L93" s="36">
        <f>SUMIFS(СВЦЭМ!$D$33:$D$776,СВЦЭМ!$A$33:$A$776,$A93,СВЦЭМ!$B$33:$B$776,L$83)+'СЕТ СН'!$H$11+СВЦЭМ!$D$10+'СЕТ СН'!$H$5-'СЕТ СН'!$H$21</f>
        <v>3370.3619462500001</v>
      </c>
      <c r="M93" s="36">
        <f>SUMIFS(СВЦЭМ!$D$33:$D$776,СВЦЭМ!$A$33:$A$776,$A93,СВЦЭМ!$B$33:$B$776,M$83)+'СЕТ СН'!$H$11+СВЦЭМ!$D$10+'СЕТ СН'!$H$5-'СЕТ СН'!$H$21</f>
        <v>3379.8131408899999</v>
      </c>
      <c r="N93" s="36">
        <f>SUMIFS(СВЦЭМ!$D$33:$D$776,СВЦЭМ!$A$33:$A$776,$A93,СВЦЭМ!$B$33:$B$776,N$83)+'СЕТ СН'!$H$11+СВЦЭМ!$D$10+'СЕТ СН'!$H$5-'СЕТ СН'!$H$21</f>
        <v>3384.0242395499999</v>
      </c>
      <c r="O93" s="36">
        <f>SUMIFS(СВЦЭМ!$D$33:$D$776,СВЦЭМ!$A$33:$A$776,$A93,СВЦЭМ!$B$33:$B$776,O$83)+'СЕТ СН'!$H$11+СВЦЭМ!$D$10+'СЕТ СН'!$H$5-'СЕТ СН'!$H$21</f>
        <v>3395.5486680200002</v>
      </c>
      <c r="P93" s="36">
        <f>SUMIFS(СВЦЭМ!$D$33:$D$776,СВЦЭМ!$A$33:$A$776,$A93,СВЦЭМ!$B$33:$B$776,P$83)+'СЕТ СН'!$H$11+СВЦЭМ!$D$10+'СЕТ СН'!$H$5-'СЕТ СН'!$H$21</f>
        <v>3402.10837657</v>
      </c>
      <c r="Q93" s="36">
        <f>SUMIFS(СВЦЭМ!$D$33:$D$776,СВЦЭМ!$A$33:$A$776,$A93,СВЦЭМ!$B$33:$B$776,Q$83)+'СЕТ СН'!$H$11+СВЦЭМ!$D$10+'СЕТ СН'!$H$5-'СЕТ СН'!$H$21</f>
        <v>3400.6301631800002</v>
      </c>
      <c r="R93" s="36">
        <f>SUMIFS(СВЦЭМ!$D$33:$D$776,СВЦЭМ!$A$33:$A$776,$A93,СВЦЭМ!$B$33:$B$776,R$83)+'СЕТ СН'!$H$11+СВЦЭМ!$D$10+'СЕТ СН'!$H$5-'СЕТ СН'!$H$21</f>
        <v>3390.5918515000003</v>
      </c>
      <c r="S93" s="36">
        <f>SUMIFS(СВЦЭМ!$D$33:$D$776,СВЦЭМ!$A$33:$A$776,$A93,СВЦЭМ!$B$33:$B$776,S$83)+'СЕТ СН'!$H$11+СВЦЭМ!$D$10+'СЕТ СН'!$H$5-'СЕТ СН'!$H$21</f>
        <v>3384.8340142699999</v>
      </c>
      <c r="T93" s="36">
        <f>SUMIFS(СВЦЭМ!$D$33:$D$776,СВЦЭМ!$A$33:$A$776,$A93,СВЦЭМ!$B$33:$B$776,T$83)+'СЕТ СН'!$H$11+СВЦЭМ!$D$10+'СЕТ СН'!$H$5-'СЕТ СН'!$H$21</f>
        <v>3347.5356299099999</v>
      </c>
      <c r="U93" s="36">
        <f>SUMIFS(СВЦЭМ!$D$33:$D$776,СВЦЭМ!$A$33:$A$776,$A93,СВЦЭМ!$B$33:$B$776,U$83)+'СЕТ СН'!$H$11+СВЦЭМ!$D$10+'СЕТ СН'!$H$5-'СЕТ СН'!$H$21</f>
        <v>3347.0207515699999</v>
      </c>
      <c r="V93" s="36">
        <f>SUMIFS(СВЦЭМ!$D$33:$D$776,СВЦЭМ!$A$33:$A$776,$A93,СВЦЭМ!$B$33:$B$776,V$83)+'СЕТ СН'!$H$11+СВЦЭМ!$D$10+'СЕТ СН'!$H$5-'СЕТ СН'!$H$21</f>
        <v>3374.1666025899999</v>
      </c>
      <c r="W93" s="36">
        <f>SUMIFS(СВЦЭМ!$D$33:$D$776,СВЦЭМ!$A$33:$A$776,$A93,СВЦЭМ!$B$33:$B$776,W$83)+'СЕТ СН'!$H$11+СВЦЭМ!$D$10+'СЕТ СН'!$H$5-'СЕТ СН'!$H$21</f>
        <v>3384.7825451899998</v>
      </c>
      <c r="X93" s="36">
        <f>SUMIFS(СВЦЭМ!$D$33:$D$776,СВЦЭМ!$A$33:$A$776,$A93,СВЦЭМ!$B$33:$B$776,X$83)+'СЕТ СН'!$H$11+СВЦЭМ!$D$10+'СЕТ СН'!$H$5-'СЕТ СН'!$H$21</f>
        <v>3387.5491499</v>
      </c>
      <c r="Y93" s="36">
        <f>SUMIFS(СВЦЭМ!$D$33:$D$776,СВЦЭМ!$A$33:$A$776,$A93,СВЦЭМ!$B$33:$B$776,Y$83)+'СЕТ СН'!$H$11+СВЦЭМ!$D$10+'СЕТ СН'!$H$5-'СЕТ СН'!$H$21</f>
        <v>3399.3174379100001</v>
      </c>
    </row>
    <row r="94" spans="1:27" ht="15.5" x14ac:dyDescent="0.3">
      <c r="A94" s="35">
        <f t="shared" si="2"/>
        <v>43841</v>
      </c>
      <c r="B94" s="36">
        <f>SUMIFS(СВЦЭМ!$D$33:$D$776,СВЦЭМ!$A$33:$A$776,$A94,СВЦЭМ!$B$33:$B$776,B$83)+'СЕТ СН'!$H$11+СВЦЭМ!$D$10+'СЕТ СН'!$H$5-'СЕТ СН'!$H$21</f>
        <v>3399.8959492900003</v>
      </c>
      <c r="C94" s="36">
        <f>SUMIFS(СВЦЭМ!$D$33:$D$776,СВЦЭМ!$A$33:$A$776,$A94,СВЦЭМ!$B$33:$B$776,C$83)+'СЕТ СН'!$H$11+СВЦЭМ!$D$10+'СЕТ СН'!$H$5-'СЕТ СН'!$H$21</f>
        <v>3421.1445248499999</v>
      </c>
      <c r="D94" s="36">
        <f>SUMIFS(СВЦЭМ!$D$33:$D$776,СВЦЭМ!$A$33:$A$776,$A94,СВЦЭМ!$B$33:$B$776,D$83)+'СЕТ СН'!$H$11+СВЦЭМ!$D$10+'СЕТ СН'!$H$5-'СЕТ СН'!$H$21</f>
        <v>3447.0681003300001</v>
      </c>
      <c r="E94" s="36">
        <f>SUMIFS(СВЦЭМ!$D$33:$D$776,СВЦЭМ!$A$33:$A$776,$A94,СВЦЭМ!$B$33:$B$776,E$83)+'СЕТ СН'!$H$11+СВЦЭМ!$D$10+'СЕТ СН'!$H$5-'СЕТ СН'!$H$21</f>
        <v>3468.1399298900001</v>
      </c>
      <c r="F94" s="36">
        <f>SUMIFS(СВЦЭМ!$D$33:$D$776,СВЦЭМ!$A$33:$A$776,$A94,СВЦЭМ!$B$33:$B$776,F$83)+'СЕТ СН'!$H$11+СВЦЭМ!$D$10+'СЕТ СН'!$H$5-'СЕТ СН'!$H$21</f>
        <v>3470.3806644900001</v>
      </c>
      <c r="G94" s="36">
        <f>SUMIFS(СВЦЭМ!$D$33:$D$776,СВЦЭМ!$A$33:$A$776,$A94,СВЦЭМ!$B$33:$B$776,G$83)+'СЕТ СН'!$H$11+СВЦЭМ!$D$10+'СЕТ СН'!$H$5-'СЕТ СН'!$H$21</f>
        <v>3471.0515618899999</v>
      </c>
      <c r="H94" s="36">
        <f>SUMIFS(СВЦЭМ!$D$33:$D$776,СВЦЭМ!$A$33:$A$776,$A94,СВЦЭМ!$B$33:$B$776,H$83)+'СЕТ СН'!$H$11+СВЦЭМ!$D$10+'СЕТ СН'!$H$5-'СЕТ СН'!$H$21</f>
        <v>3452.6640030200001</v>
      </c>
      <c r="I94" s="36">
        <f>SUMIFS(СВЦЭМ!$D$33:$D$776,СВЦЭМ!$A$33:$A$776,$A94,СВЦЭМ!$B$33:$B$776,I$83)+'СЕТ СН'!$H$11+СВЦЭМ!$D$10+'СЕТ СН'!$H$5-'СЕТ СН'!$H$21</f>
        <v>3443.3206496399998</v>
      </c>
      <c r="J94" s="36">
        <f>SUMIFS(СВЦЭМ!$D$33:$D$776,СВЦЭМ!$A$33:$A$776,$A94,СВЦЭМ!$B$33:$B$776,J$83)+'СЕТ СН'!$H$11+СВЦЭМ!$D$10+'СЕТ СН'!$H$5-'СЕТ СН'!$H$21</f>
        <v>3416.3316243200002</v>
      </c>
      <c r="K94" s="36">
        <f>SUMIFS(СВЦЭМ!$D$33:$D$776,СВЦЭМ!$A$33:$A$776,$A94,СВЦЭМ!$B$33:$B$776,K$83)+'СЕТ СН'!$H$11+СВЦЭМ!$D$10+'СЕТ СН'!$H$5-'СЕТ СН'!$H$21</f>
        <v>3387.1889798500001</v>
      </c>
      <c r="L94" s="36">
        <f>SUMIFS(СВЦЭМ!$D$33:$D$776,СВЦЭМ!$A$33:$A$776,$A94,СВЦЭМ!$B$33:$B$776,L$83)+'СЕТ СН'!$H$11+СВЦЭМ!$D$10+'СЕТ СН'!$H$5-'СЕТ СН'!$H$21</f>
        <v>3375.6022616</v>
      </c>
      <c r="M94" s="36">
        <f>SUMIFS(СВЦЭМ!$D$33:$D$776,СВЦЭМ!$A$33:$A$776,$A94,СВЦЭМ!$B$33:$B$776,M$83)+'СЕТ СН'!$H$11+СВЦЭМ!$D$10+'СЕТ СН'!$H$5-'СЕТ СН'!$H$21</f>
        <v>3382.0411879100002</v>
      </c>
      <c r="N94" s="36">
        <f>SUMIFS(СВЦЭМ!$D$33:$D$776,СВЦЭМ!$A$33:$A$776,$A94,СВЦЭМ!$B$33:$B$776,N$83)+'СЕТ СН'!$H$11+СВЦЭМ!$D$10+'СЕТ СН'!$H$5-'СЕТ СН'!$H$21</f>
        <v>3388.3654479500001</v>
      </c>
      <c r="O94" s="36">
        <f>SUMIFS(СВЦЭМ!$D$33:$D$776,СВЦЭМ!$A$33:$A$776,$A94,СВЦЭМ!$B$33:$B$776,O$83)+'СЕТ СН'!$H$11+СВЦЭМ!$D$10+'СЕТ СН'!$H$5-'СЕТ СН'!$H$21</f>
        <v>3400.6017043500001</v>
      </c>
      <c r="P94" s="36">
        <f>SUMIFS(СВЦЭМ!$D$33:$D$776,СВЦЭМ!$A$33:$A$776,$A94,СВЦЭМ!$B$33:$B$776,P$83)+'СЕТ СН'!$H$11+СВЦЭМ!$D$10+'СЕТ СН'!$H$5-'СЕТ СН'!$H$21</f>
        <v>3412.4432770499998</v>
      </c>
      <c r="Q94" s="36">
        <f>SUMIFS(СВЦЭМ!$D$33:$D$776,СВЦЭМ!$A$33:$A$776,$A94,СВЦЭМ!$B$33:$B$776,Q$83)+'СЕТ СН'!$H$11+СВЦЭМ!$D$10+'СЕТ СН'!$H$5-'СЕТ СН'!$H$21</f>
        <v>3413.05071249</v>
      </c>
      <c r="R94" s="36">
        <f>SUMIFS(СВЦЭМ!$D$33:$D$776,СВЦЭМ!$A$33:$A$776,$A94,СВЦЭМ!$B$33:$B$776,R$83)+'СЕТ СН'!$H$11+СВЦЭМ!$D$10+'СЕТ СН'!$H$5-'СЕТ СН'!$H$21</f>
        <v>3400.9450945399999</v>
      </c>
      <c r="S94" s="36">
        <f>SUMIFS(СВЦЭМ!$D$33:$D$776,СВЦЭМ!$A$33:$A$776,$A94,СВЦЭМ!$B$33:$B$776,S$83)+'СЕТ СН'!$H$11+СВЦЭМ!$D$10+'СЕТ СН'!$H$5-'СЕТ СН'!$H$21</f>
        <v>3380.2499060999999</v>
      </c>
      <c r="T94" s="36">
        <f>SUMIFS(СВЦЭМ!$D$33:$D$776,СВЦЭМ!$A$33:$A$776,$A94,СВЦЭМ!$B$33:$B$776,T$83)+'СЕТ СН'!$H$11+СВЦЭМ!$D$10+'СЕТ СН'!$H$5-'СЕТ СН'!$H$21</f>
        <v>3351.1627960599999</v>
      </c>
      <c r="U94" s="36">
        <f>SUMIFS(СВЦЭМ!$D$33:$D$776,СВЦЭМ!$A$33:$A$776,$A94,СВЦЭМ!$B$33:$B$776,U$83)+'СЕТ СН'!$H$11+СВЦЭМ!$D$10+'СЕТ СН'!$H$5-'СЕТ СН'!$H$21</f>
        <v>3354.11132163</v>
      </c>
      <c r="V94" s="36">
        <f>SUMIFS(СВЦЭМ!$D$33:$D$776,СВЦЭМ!$A$33:$A$776,$A94,СВЦЭМ!$B$33:$B$776,V$83)+'СЕТ СН'!$H$11+СВЦЭМ!$D$10+'СЕТ СН'!$H$5-'СЕТ СН'!$H$21</f>
        <v>3387.4627344199998</v>
      </c>
      <c r="W94" s="36">
        <f>SUMIFS(СВЦЭМ!$D$33:$D$776,СВЦЭМ!$A$33:$A$776,$A94,СВЦЭМ!$B$33:$B$776,W$83)+'СЕТ СН'!$H$11+СВЦЭМ!$D$10+'СЕТ СН'!$H$5-'СЕТ СН'!$H$21</f>
        <v>3403.2799763000003</v>
      </c>
      <c r="X94" s="36">
        <f>SUMIFS(СВЦЭМ!$D$33:$D$776,СВЦЭМ!$A$33:$A$776,$A94,СВЦЭМ!$B$33:$B$776,X$83)+'СЕТ СН'!$H$11+СВЦЭМ!$D$10+'СЕТ СН'!$H$5-'СЕТ СН'!$H$21</f>
        <v>3422.8667371500001</v>
      </c>
      <c r="Y94" s="36">
        <f>SUMIFS(СВЦЭМ!$D$33:$D$776,СВЦЭМ!$A$33:$A$776,$A94,СВЦЭМ!$B$33:$B$776,Y$83)+'СЕТ СН'!$H$11+СВЦЭМ!$D$10+'СЕТ СН'!$H$5-'СЕТ СН'!$H$21</f>
        <v>3439.1694447300001</v>
      </c>
    </row>
    <row r="95" spans="1:27" ht="15.5" x14ac:dyDescent="0.3">
      <c r="A95" s="35">
        <f t="shared" si="2"/>
        <v>43842</v>
      </c>
      <c r="B95" s="36">
        <f>SUMIFS(СВЦЭМ!$D$33:$D$776,СВЦЭМ!$A$33:$A$776,$A95,СВЦЭМ!$B$33:$B$776,B$83)+'СЕТ СН'!$H$11+СВЦЭМ!$D$10+'СЕТ СН'!$H$5-'СЕТ СН'!$H$21</f>
        <v>3449.8596263200002</v>
      </c>
      <c r="C95" s="36">
        <f>SUMIFS(СВЦЭМ!$D$33:$D$776,СВЦЭМ!$A$33:$A$776,$A95,СВЦЭМ!$B$33:$B$776,C$83)+'СЕТ СН'!$H$11+СВЦЭМ!$D$10+'СЕТ СН'!$H$5-'СЕТ СН'!$H$21</f>
        <v>3463.1290447400002</v>
      </c>
      <c r="D95" s="36">
        <f>SUMIFS(СВЦЭМ!$D$33:$D$776,СВЦЭМ!$A$33:$A$776,$A95,СВЦЭМ!$B$33:$B$776,D$83)+'СЕТ СН'!$H$11+СВЦЭМ!$D$10+'СЕТ СН'!$H$5-'СЕТ СН'!$H$21</f>
        <v>3475.5752303700001</v>
      </c>
      <c r="E95" s="36">
        <f>SUMIFS(СВЦЭМ!$D$33:$D$776,СВЦЭМ!$A$33:$A$776,$A95,СВЦЭМ!$B$33:$B$776,E$83)+'СЕТ СН'!$H$11+СВЦЭМ!$D$10+'СЕТ СН'!$H$5-'СЕТ СН'!$H$21</f>
        <v>3495.2826324799998</v>
      </c>
      <c r="F95" s="36">
        <f>SUMIFS(СВЦЭМ!$D$33:$D$776,СВЦЭМ!$A$33:$A$776,$A95,СВЦЭМ!$B$33:$B$776,F$83)+'СЕТ СН'!$H$11+СВЦЭМ!$D$10+'СЕТ СН'!$H$5-'СЕТ СН'!$H$21</f>
        <v>3495.8021801499999</v>
      </c>
      <c r="G95" s="36">
        <f>SUMIFS(СВЦЭМ!$D$33:$D$776,СВЦЭМ!$A$33:$A$776,$A95,СВЦЭМ!$B$33:$B$776,G$83)+'СЕТ СН'!$H$11+СВЦЭМ!$D$10+'СЕТ СН'!$H$5-'СЕТ СН'!$H$21</f>
        <v>3487.3077111600001</v>
      </c>
      <c r="H95" s="36">
        <f>SUMIFS(СВЦЭМ!$D$33:$D$776,СВЦЭМ!$A$33:$A$776,$A95,СВЦЭМ!$B$33:$B$776,H$83)+'СЕТ СН'!$H$11+СВЦЭМ!$D$10+'СЕТ СН'!$H$5-'СЕТ СН'!$H$21</f>
        <v>3475.2588111599998</v>
      </c>
      <c r="I95" s="36">
        <f>SUMIFS(СВЦЭМ!$D$33:$D$776,СВЦЭМ!$A$33:$A$776,$A95,СВЦЭМ!$B$33:$B$776,I$83)+'СЕТ СН'!$H$11+СВЦЭМ!$D$10+'СЕТ СН'!$H$5-'СЕТ СН'!$H$21</f>
        <v>3458.42353598</v>
      </c>
      <c r="J95" s="36">
        <f>SUMIFS(СВЦЭМ!$D$33:$D$776,СВЦЭМ!$A$33:$A$776,$A95,СВЦЭМ!$B$33:$B$776,J$83)+'СЕТ СН'!$H$11+СВЦЭМ!$D$10+'СЕТ СН'!$H$5-'СЕТ СН'!$H$21</f>
        <v>3416.6318289800001</v>
      </c>
      <c r="K95" s="36">
        <f>SUMIFS(СВЦЭМ!$D$33:$D$776,СВЦЭМ!$A$33:$A$776,$A95,СВЦЭМ!$B$33:$B$776,K$83)+'СЕТ СН'!$H$11+СВЦЭМ!$D$10+'СЕТ СН'!$H$5-'СЕТ СН'!$H$21</f>
        <v>3396.0205481399998</v>
      </c>
      <c r="L95" s="36">
        <f>SUMIFS(СВЦЭМ!$D$33:$D$776,СВЦЭМ!$A$33:$A$776,$A95,СВЦЭМ!$B$33:$B$776,L$83)+'СЕТ СН'!$H$11+СВЦЭМ!$D$10+'СЕТ СН'!$H$5-'СЕТ СН'!$H$21</f>
        <v>3374.6872980400003</v>
      </c>
      <c r="M95" s="36">
        <f>SUMIFS(СВЦЭМ!$D$33:$D$776,СВЦЭМ!$A$33:$A$776,$A95,СВЦЭМ!$B$33:$B$776,M$83)+'СЕТ СН'!$H$11+СВЦЭМ!$D$10+'СЕТ СН'!$H$5-'СЕТ СН'!$H$21</f>
        <v>3372.7829589399998</v>
      </c>
      <c r="N95" s="36">
        <f>SUMIFS(СВЦЭМ!$D$33:$D$776,СВЦЭМ!$A$33:$A$776,$A95,СВЦЭМ!$B$33:$B$776,N$83)+'СЕТ СН'!$H$11+СВЦЭМ!$D$10+'СЕТ СН'!$H$5-'СЕТ СН'!$H$21</f>
        <v>3385.8655284199999</v>
      </c>
      <c r="O95" s="36">
        <f>SUMIFS(СВЦЭМ!$D$33:$D$776,СВЦЭМ!$A$33:$A$776,$A95,СВЦЭМ!$B$33:$B$776,O$83)+'СЕТ СН'!$H$11+СВЦЭМ!$D$10+'СЕТ СН'!$H$5-'СЕТ СН'!$H$21</f>
        <v>3398.6894968800002</v>
      </c>
      <c r="P95" s="36">
        <f>SUMIFS(СВЦЭМ!$D$33:$D$776,СВЦЭМ!$A$33:$A$776,$A95,СВЦЭМ!$B$33:$B$776,P$83)+'СЕТ СН'!$H$11+СВЦЭМ!$D$10+'СЕТ СН'!$H$5-'СЕТ СН'!$H$21</f>
        <v>3404.7491807500001</v>
      </c>
      <c r="Q95" s="36">
        <f>SUMIFS(СВЦЭМ!$D$33:$D$776,СВЦЭМ!$A$33:$A$776,$A95,СВЦЭМ!$B$33:$B$776,Q$83)+'СЕТ СН'!$H$11+СВЦЭМ!$D$10+'СЕТ СН'!$H$5-'СЕТ СН'!$H$21</f>
        <v>3406.9121085300003</v>
      </c>
      <c r="R95" s="36">
        <f>SUMIFS(СВЦЭМ!$D$33:$D$776,СВЦЭМ!$A$33:$A$776,$A95,СВЦЭМ!$B$33:$B$776,R$83)+'СЕТ СН'!$H$11+СВЦЭМ!$D$10+'СЕТ СН'!$H$5-'СЕТ СН'!$H$21</f>
        <v>3405.38783607</v>
      </c>
      <c r="S95" s="36">
        <f>SUMIFS(СВЦЭМ!$D$33:$D$776,СВЦЭМ!$A$33:$A$776,$A95,СВЦЭМ!$B$33:$B$776,S$83)+'СЕТ СН'!$H$11+СВЦЭМ!$D$10+'СЕТ СН'!$H$5-'СЕТ СН'!$H$21</f>
        <v>3382.4237653199998</v>
      </c>
      <c r="T95" s="36">
        <f>SUMIFS(СВЦЭМ!$D$33:$D$776,СВЦЭМ!$A$33:$A$776,$A95,СВЦЭМ!$B$33:$B$776,T$83)+'СЕТ СН'!$H$11+СВЦЭМ!$D$10+'СЕТ СН'!$H$5-'СЕТ СН'!$H$21</f>
        <v>3354.1484633999999</v>
      </c>
      <c r="U95" s="36">
        <f>SUMIFS(СВЦЭМ!$D$33:$D$776,СВЦЭМ!$A$33:$A$776,$A95,СВЦЭМ!$B$33:$B$776,U$83)+'СЕТ СН'!$H$11+СВЦЭМ!$D$10+'СЕТ СН'!$H$5-'СЕТ СН'!$H$21</f>
        <v>3357.64416979</v>
      </c>
      <c r="V95" s="36">
        <f>SUMIFS(СВЦЭМ!$D$33:$D$776,СВЦЭМ!$A$33:$A$776,$A95,СВЦЭМ!$B$33:$B$776,V$83)+'СЕТ СН'!$H$11+СВЦЭМ!$D$10+'СЕТ СН'!$H$5-'СЕТ СН'!$H$21</f>
        <v>3379.03809576</v>
      </c>
      <c r="W95" s="36">
        <f>SUMIFS(СВЦЭМ!$D$33:$D$776,СВЦЭМ!$A$33:$A$776,$A95,СВЦЭМ!$B$33:$B$776,W$83)+'СЕТ СН'!$H$11+СВЦЭМ!$D$10+'СЕТ СН'!$H$5-'СЕТ СН'!$H$21</f>
        <v>3390.1291457500001</v>
      </c>
      <c r="X95" s="36">
        <f>SUMIFS(СВЦЭМ!$D$33:$D$776,СВЦЭМ!$A$33:$A$776,$A95,СВЦЭМ!$B$33:$B$776,X$83)+'СЕТ СН'!$H$11+СВЦЭМ!$D$10+'СЕТ СН'!$H$5-'СЕТ СН'!$H$21</f>
        <v>3399.0439103200001</v>
      </c>
      <c r="Y95" s="36">
        <f>SUMIFS(СВЦЭМ!$D$33:$D$776,СВЦЭМ!$A$33:$A$776,$A95,СВЦЭМ!$B$33:$B$776,Y$83)+'СЕТ СН'!$H$11+СВЦЭМ!$D$10+'СЕТ СН'!$H$5-'СЕТ СН'!$H$21</f>
        <v>3425.4555982900001</v>
      </c>
    </row>
    <row r="96" spans="1:27" ht="15.5" x14ac:dyDescent="0.3">
      <c r="A96" s="35">
        <f t="shared" si="2"/>
        <v>43843</v>
      </c>
      <c r="B96" s="36">
        <f>SUMIFS(СВЦЭМ!$D$33:$D$776,СВЦЭМ!$A$33:$A$776,$A96,СВЦЭМ!$B$33:$B$776,B$83)+'СЕТ СН'!$H$11+СВЦЭМ!$D$10+'СЕТ СН'!$H$5-'СЕТ СН'!$H$21</f>
        <v>3505.8651596099999</v>
      </c>
      <c r="C96" s="36">
        <f>SUMIFS(СВЦЭМ!$D$33:$D$776,СВЦЭМ!$A$33:$A$776,$A96,СВЦЭМ!$B$33:$B$776,C$83)+'СЕТ СН'!$H$11+СВЦЭМ!$D$10+'СЕТ СН'!$H$5-'СЕТ СН'!$H$21</f>
        <v>3524.4947879400002</v>
      </c>
      <c r="D96" s="36">
        <f>SUMIFS(СВЦЭМ!$D$33:$D$776,СВЦЭМ!$A$33:$A$776,$A96,СВЦЭМ!$B$33:$B$776,D$83)+'СЕТ СН'!$H$11+СВЦЭМ!$D$10+'СЕТ СН'!$H$5-'СЕТ СН'!$H$21</f>
        <v>3537.4094886100002</v>
      </c>
      <c r="E96" s="36">
        <f>SUMIFS(СВЦЭМ!$D$33:$D$776,СВЦЭМ!$A$33:$A$776,$A96,СВЦЭМ!$B$33:$B$776,E$83)+'СЕТ СН'!$H$11+СВЦЭМ!$D$10+'СЕТ СН'!$H$5-'СЕТ СН'!$H$21</f>
        <v>3528.2633989599999</v>
      </c>
      <c r="F96" s="36">
        <f>SUMIFS(СВЦЭМ!$D$33:$D$776,СВЦЭМ!$A$33:$A$776,$A96,СВЦЭМ!$B$33:$B$776,F$83)+'СЕТ СН'!$H$11+СВЦЭМ!$D$10+'СЕТ СН'!$H$5-'СЕТ СН'!$H$21</f>
        <v>3523.1056698800003</v>
      </c>
      <c r="G96" s="36">
        <f>SUMIFS(СВЦЭМ!$D$33:$D$776,СВЦЭМ!$A$33:$A$776,$A96,СВЦЭМ!$B$33:$B$776,G$83)+'СЕТ СН'!$H$11+СВЦЭМ!$D$10+'СЕТ СН'!$H$5-'СЕТ СН'!$H$21</f>
        <v>3506.9044083799999</v>
      </c>
      <c r="H96" s="36">
        <f>SUMIFS(СВЦЭМ!$D$33:$D$776,СВЦЭМ!$A$33:$A$776,$A96,СВЦЭМ!$B$33:$B$776,H$83)+'СЕТ СН'!$H$11+СВЦЭМ!$D$10+'СЕТ СН'!$H$5-'СЕТ СН'!$H$21</f>
        <v>3471.4944946599999</v>
      </c>
      <c r="I96" s="36">
        <f>SUMIFS(СВЦЭМ!$D$33:$D$776,СВЦЭМ!$A$33:$A$776,$A96,СВЦЭМ!$B$33:$B$776,I$83)+'СЕТ СН'!$H$11+СВЦЭМ!$D$10+'СЕТ СН'!$H$5-'СЕТ СН'!$H$21</f>
        <v>3438.3007624699999</v>
      </c>
      <c r="J96" s="36">
        <f>SUMIFS(СВЦЭМ!$D$33:$D$776,СВЦЭМ!$A$33:$A$776,$A96,СВЦЭМ!$B$33:$B$776,J$83)+'СЕТ СН'!$H$11+СВЦЭМ!$D$10+'СЕТ СН'!$H$5-'СЕТ СН'!$H$21</f>
        <v>3423.02636652</v>
      </c>
      <c r="K96" s="36">
        <f>SUMIFS(СВЦЭМ!$D$33:$D$776,СВЦЭМ!$A$33:$A$776,$A96,СВЦЭМ!$B$33:$B$776,K$83)+'СЕТ СН'!$H$11+СВЦЭМ!$D$10+'СЕТ СН'!$H$5-'СЕТ СН'!$H$21</f>
        <v>3411.4389311</v>
      </c>
      <c r="L96" s="36">
        <f>SUMIFS(СВЦЭМ!$D$33:$D$776,СВЦЭМ!$A$33:$A$776,$A96,СВЦЭМ!$B$33:$B$776,L$83)+'СЕТ СН'!$H$11+СВЦЭМ!$D$10+'СЕТ СН'!$H$5-'СЕТ СН'!$H$21</f>
        <v>3411.03472994</v>
      </c>
      <c r="M96" s="36">
        <f>SUMIFS(СВЦЭМ!$D$33:$D$776,СВЦЭМ!$A$33:$A$776,$A96,СВЦЭМ!$B$33:$B$776,M$83)+'СЕТ СН'!$H$11+СВЦЭМ!$D$10+'СЕТ СН'!$H$5-'СЕТ СН'!$H$21</f>
        <v>3417.5735345100002</v>
      </c>
      <c r="N96" s="36">
        <f>SUMIFS(СВЦЭМ!$D$33:$D$776,СВЦЭМ!$A$33:$A$776,$A96,СВЦЭМ!$B$33:$B$776,N$83)+'СЕТ СН'!$H$11+СВЦЭМ!$D$10+'СЕТ СН'!$H$5-'СЕТ СН'!$H$21</f>
        <v>3420.6902116199999</v>
      </c>
      <c r="O96" s="36">
        <f>SUMIFS(СВЦЭМ!$D$33:$D$776,СВЦЭМ!$A$33:$A$776,$A96,СВЦЭМ!$B$33:$B$776,O$83)+'СЕТ СН'!$H$11+СВЦЭМ!$D$10+'СЕТ СН'!$H$5-'СЕТ СН'!$H$21</f>
        <v>3417.15966084</v>
      </c>
      <c r="P96" s="36">
        <f>SUMIFS(СВЦЭМ!$D$33:$D$776,СВЦЭМ!$A$33:$A$776,$A96,СВЦЭМ!$B$33:$B$776,P$83)+'СЕТ СН'!$H$11+СВЦЭМ!$D$10+'СЕТ СН'!$H$5-'СЕТ СН'!$H$21</f>
        <v>3404.1339071000002</v>
      </c>
      <c r="Q96" s="36">
        <f>SUMIFS(СВЦЭМ!$D$33:$D$776,СВЦЭМ!$A$33:$A$776,$A96,СВЦЭМ!$B$33:$B$776,Q$83)+'СЕТ СН'!$H$11+СВЦЭМ!$D$10+'СЕТ СН'!$H$5-'СЕТ СН'!$H$21</f>
        <v>3422.2510433799998</v>
      </c>
      <c r="R96" s="36">
        <f>SUMIFS(СВЦЭМ!$D$33:$D$776,СВЦЭМ!$A$33:$A$776,$A96,СВЦЭМ!$B$33:$B$776,R$83)+'СЕТ СН'!$H$11+СВЦЭМ!$D$10+'СЕТ СН'!$H$5-'СЕТ СН'!$H$21</f>
        <v>3400.0108048900001</v>
      </c>
      <c r="S96" s="36">
        <f>SUMIFS(СВЦЭМ!$D$33:$D$776,СВЦЭМ!$A$33:$A$776,$A96,СВЦЭМ!$B$33:$B$776,S$83)+'СЕТ СН'!$H$11+СВЦЭМ!$D$10+'СЕТ СН'!$H$5-'СЕТ СН'!$H$21</f>
        <v>3388.6355191100001</v>
      </c>
      <c r="T96" s="36">
        <f>SUMIFS(СВЦЭМ!$D$33:$D$776,СВЦЭМ!$A$33:$A$776,$A96,СВЦЭМ!$B$33:$B$776,T$83)+'СЕТ СН'!$H$11+СВЦЭМ!$D$10+'СЕТ СН'!$H$5-'СЕТ СН'!$H$21</f>
        <v>3352.28554927</v>
      </c>
      <c r="U96" s="36">
        <f>SUMIFS(СВЦЭМ!$D$33:$D$776,СВЦЭМ!$A$33:$A$776,$A96,СВЦЭМ!$B$33:$B$776,U$83)+'СЕТ СН'!$H$11+СВЦЭМ!$D$10+'СЕТ СН'!$H$5-'СЕТ СН'!$H$21</f>
        <v>3350.4298153499999</v>
      </c>
      <c r="V96" s="36">
        <f>SUMIFS(СВЦЭМ!$D$33:$D$776,СВЦЭМ!$A$33:$A$776,$A96,СВЦЭМ!$B$33:$B$776,V$83)+'СЕТ СН'!$H$11+СВЦЭМ!$D$10+'СЕТ СН'!$H$5-'СЕТ СН'!$H$21</f>
        <v>3381.1563408699999</v>
      </c>
      <c r="W96" s="36">
        <f>SUMIFS(СВЦЭМ!$D$33:$D$776,СВЦЭМ!$A$33:$A$776,$A96,СВЦЭМ!$B$33:$B$776,W$83)+'СЕТ СН'!$H$11+СВЦЭМ!$D$10+'СЕТ СН'!$H$5-'СЕТ СН'!$H$21</f>
        <v>3403.6871244100003</v>
      </c>
      <c r="X96" s="36">
        <f>SUMIFS(СВЦЭМ!$D$33:$D$776,СВЦЭМ!$A$33:$A$776,$A96,СВЦЭМ!$B$33:$B$776,X$83)+'СЕТ СН'!$H$11+СВЦЭМ!$D$10+'СЕТ СН'!$H$5-'СЕТ СН'!$H$21</f>
        <v>3400.4185872500002</v>
      </c>
      <c r="Y96" s="36">
        <f>SUMIFS(СВЦЭМ!$D$33:$D$776,СВЦЭМ!$A$33:$A$776,$A96,СВЦЭМ!$B$33:$B$776,Y$83)+'СЕТ СН'!$H$11+СВЦЭМ!$D$10+'СЕТ СН'!$H$5-'СЕТ СН'!$H$21</f>
        <v>3417.9378308200003</v>
      </c>
    </row>
    <row r="97" spans="1:25" ht="15.5" x14ac:dyDescent="0.3">
      <c r="A97" s="35">
        <f t="shared" si="2"/>
        <v>43844</v>
      </c>
      <c r="B97" s="36">
        <f>SUMIFS(СВЦЭМ!$D$33:$D$776,СВЦЭМ!$A$33:$A$776,$A97,СВЦЭМ!$B$33:$B$776,B$83)+'СЕТ СН'!$H$11+СВЦЭМ!$D$10+'СЕТ СН'!$H$5-'СЕТ СН'!$H$21</f>
        <v>3460.7996052600001</v>
      </c>
      <c r="C97" s="36">
        <f>SUMIFS(СВЦЭМ!$D$33:$D$776,СВЦЭМ!$A$33:$A$776,$A97,СВЦЭМ!$B$33:$B$776,C$83)+'СЕТ СН'!$H$11+СВЦЭМ!$D$10+'СЕТ СН'!$H$5-'СЕТ СН'!$H$21</f>
        <v>3469.71302053</v>
      </c>
      <c r="D97" s="36">
        <f>SUMIFS(СВЦЭМ!$D$33:$D$776,СВЦЭМ!$A$33:$A$776,$A97,СВЦЭМ!$B$33:$B$776,D$83)+'СЕТ СН'!$H$11+СВЦЭМ!$D$10+'СЕТ СН'!$H$5-'СЕТ СН'!$H$21</f>
        <v>3479.7632678499999</v>
      </c>
      <c r="E97" s="36">
        <f>SUMIFS(СВЦЭМ!$D$33:$D$776,СВЦЭМ!$A$33:$A$776,$A97,СВЦЭМ!$B$33:$B$776,E$83)+'СЕТ СН'!$H$11+СВЦЭМ!$D$10+'СЕТ СН'!$H$5-'СЕТ СН'!$H$21</f>
        <v>3484.8700743899999</v>
      </c>
      <c r="F97" s="36">
        <f>SUMIFS(СВЦЭМ!$D$33:$D$776,СВЦЭМ!$A$33:$A$776,$A97,СВЦЭМ!$B$33:$B$776,F$83)+'СЕТ СН'!$H$11+СВЦЭМ!$D$10+'СЕТ СН'!$H$5-'СЕТ СН'!$H$21</f>
        <v>3482.79060863</v>
      </c>
      <c r="G97" s="36">
        <f>SUMIFS(СВЦЭМ!$D$33:$D$776,СВЦЭМ!$A$33:$A$776,$A97,СВЦЭМ!$B$33:$B$776,G$83)+'СЕТ СН'!$H$11+СВЦЭМ!$D$10+'СЕТ СН'!$H$5-'СЕТ СН'!$H$21</f>
        <v>3470.6042824800002</v>
      </c>
      <c r="H97" s="36">
        <f>SUMIFS(СВЦЭМ!$D$33:$D$776,СВЦЭМ!$A$33:$A$776,$A97,СВЦЭМ!$B$33:$B$776,H$83)+'СЕТ СН'!$H$11+СВЦЭМ!$D$10+'СЕТ СН'!$H$5-'СЕТ СН'!$H$21</f>
        <v>3430.40673032</v>
      </c>
      <c r="I97" s="36">
        <f>SUMIFS(СВЦЭМ!$D$33:$D$776,СВЦЭМ!$A$33:$A$776,$A97,СВЦЭМ!$B$33:$B$776,I$83)+'СЕТ СН'!$H$11+СВЦЭМ!$D$10+'СЕТ СН'!$H$5-'СЕТ СН'!$H$21</f>
        <v>3412.6265502300002</v>
      </c>
      <c r="J97" s="36">
        <f>SUMIFS(СВЦЭМ!$D$33:$D$776,СВЦЭМ!$A$33:$A$776,$A97,СВЦЭМ!$B$33:$B$776,J$83)+'СЕТ СН'!$H$11+СВЦЭМ!$D$10+'СЕТ СН'!$H$5-'СЕТ СН'!$H$21</f>
        <v>3383.9652900999999</v>
      </c>
      <c r="K97" s="36">
        <f>SUMIFS(СВЦЭМ!$D$33:$D$776,СВЦЭМ!$A$33:$A$776,$A97,СВЦЭМ!$B$33:$B$776,K$83)+'СЕТ СН'!$H$11+СВЦЭМ!$D$10+'СЕТ СН'!$H$5-'СЕТ СН'!$H$21</f>
        <v>3383.0320831600002</v>
      </c>
      <c r="L97" s="36">
        <f>SUMIFS(СВЦЭМ!$D$33:$D$776,СВЦЭМ!$A$33:$A$776,$A97,СВЦЭМ!$B$33:$B$776,L$83)+'СЕТ СН'!$H$11+СВЦЭМ!$D$10+'СЕТ СН'!$H$5-'СЕТ СН'!$H$21</f>
        <v>3382.1744257099999</v>
      </c>
      <c r="M97" s="36">
        <f>SUMIFS(СВЦЭМ!$D$33:$D$776,СВЦЭМ!$A$33:$A$776,$A97,СВЦЭМ!$B$33:$B$776,M$83)+'СЕТ СН'!$H$11+СВЦЭМ!$D$10+'СЕТ СН'!$H$5-'СЕТ СН'!$H$21</f>
        <v>3395.1281630000003</v>
      </c>
      <c r="N97" s="36">
        <f>SUMIFS(СВЦЭМ!$D$33:$D$776,СВЦЭМ!$A$33:$A$776,$A97,СВЦЭМ!$B$33:$B$776,N$83)+'СЕТ СН'!$H$11+СВЦЭМ!$D$10+'СЕТ СН'!$H$5-'СЕТ СН'!$H$21</f>
        <v>3403.48892372</v>
      </c>
      <c r="O97" s="36">
        <f>SUMIFS(СВЦЭМ!$D$33:$D$776,СВЦЭМ!$A$33:$A$776,$A97,СВЦЭМ!$B$33:$B$776,O$83)+'СЕТ СН'!$H$11+СВЦЭМ!$D$10+'СЕТ СН'!$H$5-'СЕТ СН'!$H$21</f>
        <v>3415.3202841699999</v>
      </c>
      <c r="P97" s="36">
        <f>SUMIFS(СВЦЭМ!$D$33:$D$776,СВЦЭМ!$A$33:$A$776,$A97,СВЦЭМ!$B$33:$B$776,P$83)+'СЕТ СН'!$H$11+СВЦЭМ!$D$10+'СЕТ СН'!$H$5-'СЕТ СН'!$H$21</f>
        <v>3423.9008202</v>
      </c>
      <c r="Q97" s="36">
        <f>SUMIFS(СВЦЭМ!$D$33:$D$776,СВЦЭМ!$A$33:$A$776,$A97,СВЦЭМ!$B$33:$B$776,Q$83)+'СЕТ СН'!$H$11+СВЦЭМ!$D$10+'СЕТ СН'!$H$5-'СЕТ СН'!$H$21</f>
        <v>3436.1523925000001</v>
      </c>
      <c r="R97" s="36">
        <f>SUMIFS(СВЦЭМ!$D$33:$D$776,СВЦЭМ!$A$33:$A$776,$A97,СВЦЭМ!$B$33:$B$776,R$83)+'СЕТ СН'!$H$11+СВЦЭМ!$D$10+'СЕТ СН'!$H$5-'СЕТ СН'!$H$21</f>
        <v>3440.7475422500002</v>
      </c>
      <c r="S97" s="36">
        <f>SUMIFS(СВЦЭМ!$D$33:$D$776,СВЦЭМ!$A$33:$A$776,$A97,СВЦЭМ!$B$33:$B$776,S$83)+'СЕТ СН'!$H$11+СВЦЭМ!$D$10+'СЕТ СН'!$H$5-'СЕТ СН'!$H$21</f>
        <v>3439.9895434800001</v>
      </c>
      <c r="T97" s="36">
        <f>SUMIFS(СВЦЭМ!$D$33:$D$776,СВЦЭМ!$A$33:$A$776,$A97,СВЦЭМ!$B$33:$B$776,T$83)+'СЕТ СН'!$H$11+СВЦЭМ!$D$10+'СЕТ СН'!$H$5-'СЕТ СН'!$H$21</f>
        <v>3392.8422709300003</v>
      </c>
      <c r="U97" s="36">
        <f>SUMIFS(СВЦЭМ!$D$33:$D$776,СВЦЭМ!$A$33:$A$776,$A97,СВЦЭМ!$B$33:$B$776,U$83)+'СЕТ СН'!$H$11+СВЦЭМ!$D$10+'СЕТ СН'!$H$5-'СЕТ СН'!$H$21</f>
        <v>3392.6485903500002</v>
      </c>
      <c r="V97" s="36">
        <f>SUMIFS(СВЦЭМ!$D$33:$D$776,СВЦЭМ!$A$33:$A$776,$A97,СВЦЭМ!$B$33:$B$776,V$83)+'СЕТ СН'!$H$11+СВЦЭМ!$D$10+'СЕТ СН'!$H$5-'СЕТ СН'!$H$21</f>
        <v>3422.4899530399998</v>
      </c>
      <c r="W97" s="36">
        <f>SUMIFS(СВЦЭМ!$D$33:$D$776,СВЦЭМ!$A$33:$A$776,$A97,СВЦЭМ!$B$33:$B$776,W$83)+'СЕТ СН'!$H$11+СВЦЭМ!$D$10+'СЕТ СН'!$H$5-'СЕТ СН'!$H$21</f>
        <v>3437.7347901900002</v>
      </c>
      <c r="X97" s="36">
        <f>SUMIFS(СВЦЭМ!$D$33:$D$776,СВЦЭМ!$A$33:$A$776,$A97,СВЦЭМ!$B$33:$B$776,X$83)+'СЕТ СН'!$H$11+СВЦЭМ!$D$10+'СЕТ СН'!$H$5-'СЕТ СН'!$H$21</f>
        <v>3439.7241803100001</v>
      </c>
      <c r="Y97" s="36">
        <f>SUMIFS(СВЦЭМ!$D$33:$D$776,СВЦЭМ!$A$33:$A$776,$A97,СВЦЭМ!$B$33:$B$776,Y$83)+'СЕТ СН'!$H$11+СВЦЭМ!$D$10+'СЕТ СН'!$H$5-'СЕТ СН'!$H$21</f>
        <v>3453.2066875800001</v>
      </c>
    </row>
    <row r="98" spans="1:25" ht="15.5" x14ac:dyDescent="0.3">
      <c r="A98" s="35">
        <f t="shared" si="2"/>
        <v>43845</v>
      </c>
      <c r="B98" s="36">
        <f>SUMIFS(СВЦЭМ!$D$33:$D$776,СВЦЭМ!$A$33:$A$776,$A98,СВЦЭМ!$B$33:$B$776,B$83)+'СЕТ СН'!$H$11+СВЦЭМ!$D$10+'СЕТ СН'!$H$5-'СЕТ СН'!$H$21</f>
        <v>3483.45702953</v>
      </c>
      <c r="C98" s="36">
        <f>SUMIFS(СВЦЭМ!$D$33:$D$776,СВЦЭМ!$A$33:$A$776,$A98,СВЦЭМ!$B$33:$B$776,C$83)+'СЕТ СН'!$H$11+СВЦЭМ!$D$10+'СЕТ СН'!$H$5-'СЕТ СН'!$H$21</f>
        <v>3488.3160327099999</v>
      </c>
      <c r="D98" s="36">
        <f>SUMIFS(СВЦЭМ!$D$33:$D$776,СВЦЭМ!$A$33:$A$776,$A98,СВЦЭМ!$B$33:$B$776,D$83)+'СЕТ СН'!$H$11+СВЦЭМ!$D$10+'СЕТ СН'!$H$5-'СЕТ СН'!$H$21</f>
        <v>3493.8699026499999</v>
      </c>
      <c r="E98" s="36">
        <f>SUMIFS(СВЦЭМ!$D$33:$D$776,СВЦЭМ!$A$33:$A$776,$A98,СВЦЭМ!$B$33:$B$776,E$83)+'СЕТ СН'!$H$11+СВЦЭМ!$D$10+'СЕТ СН'!$H$5-'СЕТ СН'!$H$21</f>
        <v>3507.9958170600003</v>
      </c>
      <c r="F98" s="36">
        <f>SUMIFS(СВЦЭМ!$D$33:$D$776,СВЦЭМ!$A$33:$A$776,$A98,СВЦЭМ!$B$33:$B$776,F$83)+'СЕТ СН'!$H$11+СВЦЭМ!$D$10+'СЕТ СН'!$H$5-'СЕТ СН'!$H$21</f>
        <v>3495.8532319599999</v>
      </c>
      <c r="G98" s="36">
        <f>SUMIFS(СВЦЭМ!$D$33:$D$776,СВЦЭМ!$A$33:$A$776,$A98,СВЦЭМ!$B$33:$B$776,G$83)+'СЕТ СН'!$H$11+СВЦЭМ!$D$10+'СЕТ СН'!$H$5-'СЕТ СН'!$H$21</f>
        <v>3473.6906675099999</v>
      </c>
      <c r="H98" s="36">
        <f>SUMIFS(СВЦЭМ!$D$33:$D$776,СВЦЭМ!$A$33:$A$776,$A98,СВЦЭМ!$B$33:$B$776,H$83)+'СЕТ СН'!$H$11+СВЦЭМ!$D$10+'СЕТ СН'!$H$5-'СЕТ СН'!$H$21</f>
        <v>3435.4708073100001</v>
      </c>
      <c r="I98" s="36">
        <f>SUMIFS(СВЦЭМ!$D$33:$D$776,СВЦЭМ!$A$33:$A$776,$A98,СВЦЭМ!$B$33:$B$776,I$83)+'СЕТ СН'!$H$11+СВЦЭМ!$D$10+'СЕТ СН'!$H$5-'СЕТ СН'!$H$21</f>
        <v>3406.5188508400001</v>
      </c>
      <c r="J98" s="36">
        <f>SUMIFS(СВЦЭМ!$D$33:$D$776,СВЦЭМ!$A$33:$A$776,$A98,СВЦЭМ!$B$33:$B$776,J$83)+'СЕТ СН'!$H$11+СВЦЭМ!$D$10+'СЕТ СН'!$H$5-'СЕТ СН'!$H$21</f>
        <v>3395.1770949699999</v>
      </c>
      <c r="K98" s="36">
        <f>SUMIFS(СВЦЭМ!$D$33:$D$776,СВЦЭМ!$A$33:$A$776,$A98,СВЦЭМ!$B$33:$B$776,K$83)+'СЕТ СН'!$H$11+СВЦЭМ!$D$10+'СЕТ СН'!$H$5-'СЕТ СН'!$H$21</f>
        <v>3389.4222521199999</v>
      </c>
      <c r="L98" s="36">
        <f>SUMIFS(СВЦЭМ!$D$33:$D$776,СВЦЭМ!$A$33:$A$776,$A98,СВЦЭМ!$B$33:$B$776,L$83)+'СЕТ СН'!$H$11+СВЦЭМ!$D$10+'СЕТ СН'!$H$5-'СЕТ СН'!$H$21</f>
        <v>3387.1092464600001</v>
      </c>
      <c r="M98" s="36">
        <f>SUMIFS(СВЦЭМ!$D$33:$D$776,СВЦЭМ!$A$33:$A$776,$A98,СВЦЭМ!$B$33:$B$776,M$83)+'СЕТ СН'!$H$11+СВЦЭМ!$D$10+'СЕТ СН'!$H$5-'СЕТ СН'!$H$21</f>
        <v>3412.28482661</v>
      </c>
      <c r="N98" s="36">
        <f>SUMIFS(СВЦЭМ!$D$33:$D$776,СВЦЭМ!$A$33:$A$776,$A98,СВЦЭМ!$B$33:$B$776,N$83)+'СЕТ СН'!$H$11+СВЦЭМ!$D$10+'СЕТ СН'!$H$5-'СЕТ СН'!$H$21</f>
        <v>3432.22680446</v>
      </c>
      <c r="O98" s="36">
        <f>SUMIFS(СВЦЭМ!$D$33:$D$776,СВЦЭМ!$A$33:$A$776,$A98,СВЦЭМ!$B$33:$B$776,O$83)+'СЕТ СН'!$H$11+СВЦЭМ!$D$10+'СЕТ СН'!$H$5-'СЕТ СН'!$H$21</f>
        <v>3448.1351411200003</v>
      </c>
      <c r="P98" s="36">
        <f>SUMIFS(СВЦЭМ!$D$33:$D$776,СВЦЭМ!$A$33:$A$776,$A98,СВЦЭМ!$B$33:$B$776,P$83)+'СЕТ СН'!$H$11+СВЦЭМ!$D$10+'СЕТ СН'!$H$5-'СЕТ СН'!$H$21</f>
        <v>3461.5674752800001</v>
      </c>
      <c r="Q98" s="36">
        <f>SUMIFS(СВЦЭМ!$D$33:$D$776,СВЦЭМ!$A$33:$A$776,$A98,СВЦЭМ!$B$33:$B$776,Q$83)+'СЕТ СН'!$H$11+СВЦЭМ!$D$10+'СЕТ СН'!$H$5-'СЕТ СН'!$H$21</f>
        <v>3467.8763314400003</v>
      </c>
      <c r="R98" s="36">
        <f>SUMIFS(СВЦЭМ!$D$33:$D$776,СВЦЭМ!$A$33:$A$776,$A98,СВЦЭМ!$B$33:$B$776,R$83)+'СЕТ СН'!$H$11+СВЦЭМ!$D$10+'СЕТ СН'!$H$5-'СЕТ СН'!$H$21</f>
        <v>3460.5339663899999</v>
      </c>
      <c r="S98" s="36">
        <f>SUMIFS(СВЦЭМ!$D$33:$D$776,СВЦЭМ!$A$33:$A$776,$A98,СВЦЭМ!$B$33:$B$776,S$83)+'СЕТ СН'!$H$11+СВЦЭМ!$D$10+'СЕТ СН'!$H$5-'СЕТ СН'!$H$21</f>
        <v>3434.4633681800001</v>
      </c>
      <c r="T98" s="36">
        <f>SUMIFS(СВЦЭМ!$D$33:$D$776,СВЦЭМ!$A$33:$A$776,$A98,СВЦЭМ!$B$33:$B$776,T$83)+'СЕТ СН'!$H$11+СВЦЭМ!$D$10+'СЕТ СН'!$H$5-'СЕТ СН'!$H$21</f>
        <v>3390.0250632900002</v>
      </c>
      <c r="U98" s="36">
        <f>SUMIFS(СВЦЭМ!$D$33:$D$776,СВЦЭМ!$A$33:$A$776,$A98,СВЦЭМ!$B$33:$B$776,U$83)+'СЕТ СН'!$H$11+СВЦЭМ!$D$10+'СЕТ СН'!$H$5-'СЕТ СН'!$H$21</f>
        <v>3386.63021961</v>
      </c>
      <c r="V98" s="36">
        <f>SUMIFS(СВЦЭМ!$D$33:$D$776,СВЦЭМ!$A$33:$A$776,$A98,СВЦЭМ!$B$33:$B$776,V$83)+'СЕТ СН'!$H$11+СВЦЭМ!$D$10+'СЕТ СН'!$H$5-'СЕТ СН'!$H$21</f>
        <v>3415.8947125700001</v>
      </c>
      <c r="W98" s="36">
        <f>SUMIFS(СВЦЭМ!$D$33:$D$776,СВЦЭМ!$A$33:$A$776,$A98,СВЦЭМ!$B$33:$B$776,W$83)+'СЕТ СН'!$H$11+СВЦЭМ!$D$10+'СЕТ СН'!$H$5-'СЕТ СН'!$H$21</f>
        <v>3435.88484651</v>
      </c>
      <c r="X98" s="36">
        <f>SUMIFS(СВЦЭМ!$D$33:$D$776,СВЦЭМ!$A$33:$A$776,$A98,СВЦЭМ!$B$33:$B$776,X$83)+'СЕТ СН'!$H$11+СВЦЭМ!$D$10+'СЕТ СН'!$H$5-'СЕТ СН'!$H$21</f>
        <v>3439.7535720300002</v>
      </c>
      <c r="Y98" s="36">
        <f>SUMIFS(СВЦЭМ!$D$33:$D$776,СВЦЭМ!$A$33:$A$776,$A98,СВЦЭМ!$B$33:$B$776,Y$83)+'СЕТ СН'!$H$11+СВЦЭМ!$D$10+'СЕТ СН'!$H$5-'СЕТ СН'!$H$21</f>
        <v>3454.1124273300002</v>
      </c>
    </row>
    <row r="99" spans="1:25" ht="15.5" x14ac:dyDescent="0.3">
      <c r="A99" s="35">
        <f t="shared" si="2"/>
        <v>43846</v>
      </c>
      <c r="B99" s="36">
        <f>SUMIFS(СВЦЭМ!$D$33:$D$776,СВЦЭМ!$A$33:$A$776,$A99,СВЦЭМ!$B$33:$B$776,B$83)+'СЕТ СН'!$H$11+СВЦЭМ!$D$10+'СЕТ СН'!$H$5-'СЕТ СН'!$H$21</f>
        <v>3457.8258541300002</v>
      </c>
      <c r="C99" s="36">
        <f>SUMIFS(СВЦЭМ!$D$33:$D$776,СВЦЭМ!$A$33:$A$776,$A99,СВЦЭМ!$B$33:$B$776,C$83)+'СЕТ СН'!$H$11+СВЦЭМ!$D$10+'СЕТ СН'!$H$5-'СЕТ СН'!$H$21</f>
        <v>3467.9008281400002</v>
      </c>
      <c r="D99" s="36">
        <f>SUMIFS(СВЦЭМ!$D$33:$D$776,СВЦЭМ!$A$33:$A$776,$A99,СВЦЭМ!$B$33:$B$776,D$83)+'СЕТ СН'!$H$11+СВЦЭМ!$D$10+'СЕТ СН'!$H$5-'СЕТ СН'!$H$21</f>
        <v>3475.99025368</v>
      </c>
      <c r="E99" s="36">
        <f>SUMIFS(СВЦЭМ!$D$33:$D$776,СВЦЭМ!$A$33:$A$776,$A99,СВЦЭМ!$B$33:$B$776,E$83)+'СЕТ СН'!$H$11+СВЦЭМ!$D$10+'СЕТ СН'!$H$5-'СЕТ СН'!$H$21</f>
        <v>3488.2538578200001</v>
      </c>
      <c r="F99" s="36">
        <f>SUMIFS(СВЦЭМ!$D$33:$D$776,СВЦЭМ!$A$33:$A$776,$A99,СВЦЭМ!$B$33:$B$776,F$83)+'СЕТ СН'!$H$11+СВЦЭМ!$D$10+'СЕТ СН'!$H$5-'СЕТ СН'!$H$21</f>
        <v>3482.07177503</v>
      </c>
      <c r="G99" s="36">
        <f>SUMIFS(СВЦЭМ!$D$33:$D$776,СВЦЭМ!$A$33:$A$776,$A99,СВЦЭМ!$B$33:$B$776,G$83)+'СЕТ СН'!$H$11+СВЦЭМ!$D$10+'СЕТ СН'!$H$5-'СЕТ СН'!$H$21</f>
        <v>3450.5556879000001</v>
      </c>
      <c r="H99" s="36">
        <f>SUMIFS(СВЦЭМ!$D$33:$D$776,СВЦЭМ!$A$33:$A$776,$A99,СВЦЭМ!$B$33:$B$776,H$83)+'СЕТ СН'!$H$11+СВЦЭМ!$D$10+'СЕТ СН'!$H$5-'СЕТ СН'!$H$21</f>
        <v>3408.0918289700003</v>
      </c>
      <c r="I99" s="36">
        <f>SUMIFS(СВЦЭМ!$D$33:$D$776,СВЦЭМ!$A$33:$A$776,$A99,СВЦЭМ!$B$33:$B$776,I$83)+'СЕТ СН'!$H$11+СВЦЭМ!$D$10+'СЕТ СН'!$H$5-'СЕТ СН'!$H$21</f>
        <v>3406.48009082</v>
      </c>
      <c r="J99" s="36">
        <f>SUMIFS(СВЦЭМ!$D$33:$D$776,СВЦЭМ!$A$33:$A$776,$A99,СВЦЭМ!$B$33:$B$776,J$83)+'СЕТ СН'!$H$11+СВЦЭМ!$D$10+'СЕТ СН'!$H$5-'СЕТ СН'!$H$21</f>
        <v>3388.4348722899999</v>
      </c>
      <c r="K99" s="36">
        <f>SUMIFS(СВЦЭМ!$D$33:$D$776,СВЦЭМ!$A$33:$A$776,$A99,СВЦЭМ!$B$33:$B$776,K$83)+'СЕТ СН'!$H$11+СВЦЭМ!$D$10+'СЕТ СН'!$H$5-'СЕТ СН'!$H$21</f>
        <v>3401.7692778400001</v>
      </c>
      <c r="L99" s="36">
        <f>SUMIFS(СВЦЭМ!$D$33:$D$776,СВЦЭМ!$A$33:$A$776,$A99,СВЦЭМ!$B$33:$B$776,L$83)+'СЕТ СН'!$H$11+СВЦЭМ!$D$10+'СЕТ СН'!$H$5-'СЕТ СН'!$H$21</f>
        <v>3407.5448293999998</v>
      </c>
      <c r="M99" s="36">
        <f>SUMIFS(СВЦЭМ!$D$33:$D$776,СВЦЭМ!$A$33:$A$776,$A99,СВЦЭМ!$B$33:$B$776,M$83)+'СЕТ СН'!$H$11+СВЦЭМ!$D$10+'СЕТ СН'!$H$5-'СЕТ СН'!$H$21</f>
        <v>3422.9262109000001</v>
      </c>
      <c r="N99" s="36">
        <f>SUMIFS(СВЦЭМ!$D$33:$D$776,СВЦЭМ!$A$33:$A$776,$A99,СВЦЭМ!$B$33:$B$776,N$83)+'СЕТ СН'!$H$11+СВЦЭМ!$D$10+'СЕТ СН'!$H$5-'СЕТ СН'!$H$21</f>
        <v>3428.9355821500003</v>
      </c>
      <c r="O99" s="36">
        <f>SUMIFS(СВЦЭМ!$D$33:$D$776,СВЦЭМ!$A$33:$A$776,$A99,СВЦЭМ!$B$33:$B$776,O$83)+'СЕТ СН'!$H$11+СВЦЭМ!$D$10+'СЕТ СН'!$H$5-'СЕТ СН'!$H$21</f>
        <v>3448.70756153</v>
      </c>
      <c r="P99" s="36">
        <f>SUMIFS(СВЦЭМ!$D$33:$D$776,СВЦЭМ!$A$33:$A$776,$A99,СВЦЭМ!$B$33:$B$776,P$83)+'СЕТ СН'!$H$11+СВЦЭМ!$D$10+'СЕТ СН'!$H$5-'СЕТ СН'!$H$21</f>
        <v>3458.1270085599999</v>
      </c>
      <c r="Q99" s="36">
        <f>SUMIFS(СВЦЭМ!$D$33:$D$776,СВЦЭМ!$A$33:$A$776,$A99,СВЦЭМ!$B$33:$B$776,Q$83)+'СЕТ СН'!$H$11+СВЦЭМ!$D$10+'СЕТ СН'!$H$5-'СЕТ СН'!$H$21</f>
        <v>3461.1393876800003</v>
      </c>
      <c r="R99" s="36">
        <f>SUMIFS(СВЦЭМ!$D$33:$D$776,СВЦЭМ!$A$33:$A$776,$A99,СВЦЭМ!$B$33:$B$776,R$83)+'СЕТ СН'!$H$11+СВЦЭМ!$D$10+'СЕТ СН'!$H$5-'СЕТ СН'!$H$21</f>
        <v>3453.4152976200003</v>
      </c>
      <c r="S99" s="36">
        <f>SUMIFS(СВЦЭМ!$D$33:$D$776,СВЦЭМ!$A$33:$A$776,$A99,СВЦЭМ!$B$33:$B$776,S$83)+'СЕТ СН'!$H$11+СВЦЭМ!$D$10+'СЕТ СН'!$H$5-'СЕТ СН'!$H$21</f>
        <v>3441.1577791499999</v>
      </c>
      <c r="T99" s="36">
        <f>SUMIFS(СВЦЭМ!$D$33:$D$776,СВЦЭМ!$A$33:$A$776,$A99,СВЦЭМ!$B$33:$B$776,T$83)+'СЕТ СН'!$H$11+СВЦЭМ!$D$10+'СЕТ СН'!$H$5-'СЕТ СН'!$H$21</f>
        <v>3397.0252219100003</v>
      </c>
      <c r="U99" s="36">
        <f>SUMIFS(СВЦЭМ!$D$33:$D$776,СВЦЭМ!$A$33:$A$776,$A99,СВЦЭМ!$B$33:$B$776,U$83)+'СЕТ СН'!$H$11+СВЦЭМ!$D$10+'СЕТ СН'!$H$5-'СЕТ СН'!$H$21</f>
        <v>3400.1865322499998</v>
      </c>
      <c r="V99" s="36">
        <f>SUMIFS(СВЦЭМ!$D$33:$D$776,СВЦЭМ!$A$33:$A$776,$A99,СВЦЭМ!$B$33:$B$776,V$83)+'СЕТ СН'!$H$11+СВЦЭМ!$D$10+'СЕТ СН'!$H$5-'СЕТ СН'!$H$21</f>
        <v>3433.4772907500001</v>
      </c>
      <c r="W99" s="36">
        <f>SUMIFS(СВЦЭМ!$D$33:$D$776,СВЦЭМ!$A$33:$A$776,$A99,СВЦЭМ!$B$33:$B$776,W$83)+'СЕТ СН'!$H$11+СВЦЭМ!$D$10+'СЕТ СН'!$H$5-'СЕТ СН'!$H$21</f>
        <v>3454.4248338900002</v>
      </c>
      <c r="X99" s="36">
        <f>SUMIFS(СВЦЭМ!$D$33:$D$776,СВЦЭМ!$A$33:$A$776,$A99,СВЦЭМ!$B$33:$B$776,X$83)+'СЕТ СН'!$H$11+СВЦЭМ!$D$10+'СЕТ СН'!$H$5-'СЕТ СН'!$H$21</f>
        <v>3453.7472743899998</v>
      </c>
      <c r="Y99" s="36">
        <f>SUMIFS(СВЦЭМ!$D$33:$D$776,СВЦЭМ!$A$33:$A$776,$A99,СВЦЭМ!$B$33:$B$776,Y$83)+'СЕТ СН'!$H$11+СВЦЭМ!$D$10+'СЕТ СН'!$H$5-'СЕТ СН'!$H$21</f>
        <v>3455.7649922599999</v>
      </c>
    </row>
    <row r="100" spans="1:25" ht="15.5" x14ac:dyDescent="0.3">
      <c r="A100" s="35">
        <f t="shared" si="2"/>
        <v>43847</v>
      </c>
      <c r="B100" s="36">
        <f>SUMIFS(СВЦЭМ!$D$33:$D$776,СВЦЭМ!$A$33:$A$776,$A100,СВЦЭМ!$B$33:$B$776,B$83)+'СЕТ СН'!$H$11+СВЦЭМ!$D$10+'СЕТ СН'!$H$5-'СЕТ СН'!$H$21</f>
        <v>3450.1828587800001</v>
      </c>
      <c r="C100" s="36">
        <f>SUMIFS(СВЦЭМ!$D$33:$D$776,СВЦЭМ!$A$33:$A$776,$A100,СВЦЭМ!$B$33:$B$776,C$83)+'СЕТ СН'!$H$11+СВЦЭМ!$D$10+'СЕТ СН'!$H$5-'СЕТ СН'!$H$21</f>
        <v>3469.8802567500002</v>
      </c>
      <c r="D100" s="36">
        <f>SUMIFS(СВЦЭМ!$D$33:$D$776,СВЦЭМ!$A$33:$A$776,$A100,СВЦЭМ!$B$33:$B$776,D$83)+'СЕТ СН'!$H$11+СВЦЭМ!$D$10+'СЕТ СН'!$H$5-'СЕТ СН'!$H$21</f>
        <v>3480.4110381</v>
      </c>
      <c r="E100" s="36">
        <f>SUMIFS(СВЦЭМ!$D$33:$D$776,СВЦЭМ!$A$33:$A$776,$A100,СВЦЭМ!$B$33:$B$776,E$83)+'СЕТ СН'!$H$11+СВЦЭМ!$D$10+'СЕТ СН'!$H$5-'СЕТ СН'!$H$21</f>
        <v>3469.8065816500002</v>
      </c>
      <c r="F100" s="36">
        <f>SUMIFS(СВЦЭМ!$D$33:$D$776,СВЦЭМ!$A$33:$A$776,$A100,СВЦЭМ!$B$33:$B$776,F$83)+'СЕТ СН'!$H$11+СВЦЭМ!$D$10+'СЕТ СН'!$H$5-'СЕТ СН'!$H$21</f>
        <v>3463.5423962899999</v>
      </c>
      <c r="G100" s="36">
        <f>SUMIFS(СВЦЭМ!$D$33:$D$776,СВЦЭМ!$A$33:$A$776,$A100,СВЦЭМ!$B$33:$B$776,G$83)+'СЕТ СН'!$H$11+СВЦЭМ!$D$10+'СЕТ СН'!$H$5-'СЕТ СН'!$H$21</f>
        <v>3456.5499348900003</v>
      </c>
      <c r="H100" s="36">
        <f>SUMIFS(СВЦЭМ!$D$33:$D$776,СВЦЭМ!$A$33:$A$776,$A100,СВЦЭМ!$B$33:$B$776,H$83)+'СЕТ СН'!$H$11+СВЦЭМ!$D$10+'СЕТ СН'!$H$5-'СЕТ СН'!$H$21</f>
        <v>3423.0501940600002</v>
      </c>
      <c r="I100" s="36">
        <f>SUMIFS(СВЦЭМ!$D$33:$D$776,СВЦЭМ!$A$33:$A$776,$A100,СВЦЭМ!$B$33:$B$776,I$83)+'СЕТ СН'!$H$11+СВЦЭМ!$D$10+'СЕТ СН'!$H$5-'СЕТ СН'!$H$21</f>
        <v>3411.2948861300001</v>
      </c>
      <c r="J100" s="36">
        <f>SUMIFS(СВЦЭМ!$D$33:$D$776,СВЦЭМ!$A$33:$A$776,$A100,СВЦЭМ!$B$33:$B$776,J$83)+'СЕТ СН'!$H$11+СВЦЭМ!$D$10+'СЕТ СН'!$H$5-'СЕТ СН'!$H$21</f>
        <v>3385.6501024099998</v>
      </c>
      <c r="K100" s="36">
        <f>SUMIFS(СВЦЭМ!$D$33:$D$776,СВЦЭМ!$A$33:$A$776,$A100,СВЦЭМ!$B$33:$B$776,K$83)+'СЕТ СН'!$H$11+СВЦЭМ!$D$10+'СЕТ СН'!$H$5-'СЕТ СН'!$H$21</f>
        <v>3374.2621551100001</v>
      </c>
      <c r="L100" s="36">
        <f>SUMIFS(СВЦЭМ!$D$33:$D$776,СВЦЭМ!$A$33:$A$776,$A100,СВЦЭМ!$B$33:$B$776,L$83)+'СЕТ СН'!$H$11+СВЦЭМ!$D$10+'СЕТ СН'!$H$5-'СЕТ СН'!$H$21</f>
        <v>3385.3192456400002</v>
      </c>
      <c r="M100" s="36">
        <f>SUMIFS(СВЦЭМ!$D$33:$D$776,СВЦЭМ!$A$33:$A$776,$A100,СВЦЭМ!$B$33:$B$776,M$83)+'СЕТ СН'!$H$11+СВЦЭМ!$D$10+'СЕТ СН'!$H$5-'СЕТ СН'!$H$21</f>
        <v>3406.0541777899998</v>
      </c>
      <c r="N100" s="36">
        <f>SUMIFS(СВЦЭМ!$D$33:$D$776,СВЦЭМ!$A$33:$A$776,$A100,СВЦЭМ!$B$33:$B$776,N$83)+'СЕТ СН'!$H$11+СВЦЭМ!$D$10+'СЕТ СН'!$H$5-'СЕТ СН'!$H$21</f>
        <v>3416.4977006200002</v>
      </c>
      <c r="O100" s="36">
        <f>SUMIFS(СВЦЭМ!$D$33:$D$776,СВЦЭМ!$A$33:$A$776,$A100,СВЦЭМ!$B$33:$B$776,O$83)+'СЕТ СН'!$H$11+СВЦЭМ!$D$10+'СЕТ СН'!$H$5-'СЕТ СН'!$H$21</f>
        <v>3435.91534176</v>
      </c>
      <c r="P100" s="36">
        <f>SUMIFS(СВЦЭМ!$D$33:$D$776,СВЦЭМ!$A$33:$A$776,$A100,СВЦЭМ!$B$33:$B$776,P$83)+'СЕТ СН'!$H$11+СВЦЭМ!$D$10+'СЕТ СН'!$H$5-'СЕТ СН'!$H$21</f>
        <v>3445.35955461</v>
      </c>
      <c r="Q100" s="36">
        <f>SUMIFS(СВЦЭМ!$D$33:$D$776,СВЦЭМ!$A$33:$A$776,$A100,СВЦЭМ!$B$33:$B$776,Q$83)+'СЕТ СН'!$H$11+СВЦЭМ!$D$10+'СЕТ СН'!$H$5-'СЕТ СН'!$H$21</f>
        <v>3450.5426964899998</v>
      </c>
      <c r="R100" s="36">
        <f>SUMIFS(СВЦЭМ!$D$33:$D$776,СВЦЭМ!$A$33:$A$776,$A100,СВЦЭМ!$B$33:$B$776,R$83)+'СЕТ СН'!$H$11+СВЦЭМ!$D$10+'СЕТ СН'!$H$5-'СЕТ СН'!$H$21</f>
        <v>3438.7647155599998</v>
      </c>
      <c r="S100" s="36">
        <f>SUMIFS(СВЦЭМ!$D$33:$D$776,СВЦЭМ!$A$33:$A$776,$A100,СВЦЭМ!$B$33:$B$776,S$83)+'СЕТ СН'!$H$11+СВЦЭМ!$D$10+'СЕТ СН'!$H$5-'СЕТ СН'!$H$21</f>
        <v>3428.1121915900003</v>
      </c>
      <c r="T100" s="36">
        <f>SUMIFS(СВЦЭМ!$D$33:$D$776,СВЦЭМ!$A$33:$A$776,$A100,СВЦЭМ!$B$33:$B$776,T$83)+'СЕТ СН'!$H$11+СВЦЭМ!$D$10+'СЕТ СН'!$H$5-'СЕТ СН'!$H$21</f>
        <v>3379.8275853099999</v>
      </c>
      <c r="U100" s="36">
        <f>SUMIFS(СВЦЭМ!$D$33:$D$776,СВЦЭМ!$A$33:$A$776,$A100,СВЦЭМ!$B$33:$B$776,U$83)+'СЕТ СН'!$H$11+СВЦЭМ!$D$10+'СЕТ СН'!$H$5-'СЕТ СН'!$H$21</f>
        <v>3378.1093384800001</v>
      </c>
      <c r="V100" s="36">
        <f>SUMIFS(СВЦЭМ!$D$33:$D$776,СВЦЭМ!$A$33:$A$776,$A100,СВЦЭМ!$B$33:$B$776,V$83)+'СЕТ СН'!$H$11+СВЦЭМ!$D$10+'СЕТ СН'!$H$5-'СЕТ СН'!$H$21</f>
        <v>3412.9377654700002</v>
      </c>
      <c r="W100" s="36">
        <f>SUMIFS(СВЦЭМ!$D$33:$D$776,СВЦЭМ!$A$33:$A$776,$A100,СВЦЭМ!$B$33:$B$776,W$83)+'СЕТ СН'!$H$11+СВЦЭМ!$D$10+'СЕТ СН'!$H$5-'СЕТ СН'!$H$21</f>
        <v>3422.8634638399999</v>
      </c>
      <c r="X100" s="36">
        <f>SUMIFS(СВЦЭМ!$D$33:$D$776,СВЦЭМ!$A$33:$A$776,$A100,СВЦЭМ!$B$33:$B$776,X$83)+'СЕТ СН'!$H$11+СВЦЭМ!$D$10+'СЕТ СН'!$H$5-'СЕТ СН'!$H$21</f>
        <v>3421.9017613400001</v>
      </c>
      <c r="Y100" s="36">
        <f>SUMIFS(СВЦЭМ!$D$33:$D$776,СВЦЭМ!$A$33:$A$776,$A100,СВЦЭМ!$B$33:$B$776,Y$83)+'СЕТ СН'!$H$11+СВЦЭМ!$D$10+'СЕТ СН'!$H$5-'СЕТ СН'!$H$21</f>
        <v>3436.6154761500002</v>
      </c>
    </row>
    <row r="101" spans="1:25" ht="15.5" x14ac:dyDescent="0.3">
      <c r="A101" s="35">
        <f t="shared" si="2"/>
        <v>43848</v>
      </c>
      <c r="B101" s="36">
        <f>SUMIFS(СВЦЭМ!$D$33:$D$776,СВЦЭМ!$A$33:$A$776,$A101,СВЦЭМ!$B$33:$B$776,B$83)+'СЕТ СН'!$H$11+СВЦЭМ!$D$10+'СЕТ СН'!$H$5-'СЕТ СН'!$H$21</f>
        <v>3443.1181526800001</v>
      </c>
      <c r="C101" s="36">
        <f>SUMIFS(СВЦЭМ!$D$33:$D$776,СВЦЭМ!$A$33:$A$776,$A101,СВЦЭМ!$B$33:$B$776,C$83)+'СЕТ СН'!$H$11+СВЦЭМ!$D$10+'СЕТ СН'!$H$5-'СЕТ СН'!$H$21</f>
        <v>3480.7080616399999</v>
      </c>
      <c r="D101" s="36">
        <f>SUMIFS(СВЦЭМ!$D$33:$D$776,СВЦЭМ!$A$33:$A$776,$A101,СВЦЭМ!$B$33:$B$776,D$83)+'СЕТ СН'!$H$11+СВЦЭМ!$D$10+'СЕТ СН'!$H$5-'СЕТ СН'!$H$21</f>
        <v>3498.5407727699999</v>
      </c>
      <c r="E101" s="36">
        <f>SUMIFS(СВЦЭМ!$D$33:$D$776,СВЦЭМ!$A$33:$A$776,$A101,СВЦЭМ!$B$33:$B$776,E$83)+'СЕТ СН'!$H$11+СВЦЭМ!$D$10+'СЕТ СН'!$H$5-'СЕТ СН'!$H$21</f>
        <v>3497.2099142900001</v>
      </c>
      <c r="F101" s="36">
        <f>SUMIFS(СВЦЭМ!$D$33:$D$776,СВЦЭМ!$A$33:$A$776,$A101,СВЦЭМ!$B$33:$B$776,F$83)+'СЕТ СН'!$H$11+СВЦЭМ!$D$10+'СЕТ СН'!$H$5-'СЕТ СН'!$H$21</f>
        <v>3461.03009539</v>
      </c>
      <c r="G101" s="36">
        <f>SUMIFS(СВЦЭМ!$D$33:$D$776,СВЦЭМ!$A$33:$A$776,$A101,СВЦЭМ!$B$33:$B$776,G$83)+'СЕТ СН'!$H$11+СВЦЭМ!$D$10+'СЕТ СН'!$H$5-'СЕТ СН'!$H$21</f>
        <v>3457.2452946900003</v>
      </c>
      <c r="H101" s="36">
        <f>SUMIFS(СВЦЭМ!$D$33:$D$776,СВЦЭМ!$A$33:$A$776,$A101,СВЦЭМ!$B$33:$B$776,H$83)+'СЕТ СН'!$H$11+СВЦЭМ!$D$10+'СЕТ СН'!$H$5-'СЕТ СН'!$H$21</f>
        <v>3432.8101378900001</v>
      </c>
      <c r="I101" s="36">
        <f>SUMIFS(СВЦЭМ!$D$33:$D$776,СВЦЭМ!$A$33:$A$776,$A101,СВЦЭМ!$B$33:$B$776,I$83)+'СЕТ СН'!$H$11+СВЦЭМ!$D$10+'СЕТ СН'!$H$5-'СЕТ СН'!$H$21</f>
        <v>3399.4992780100001</v>
      </c>
      <c r="J101" s="36">
        <f>SUMIFS(СВЦЭМ!$D$33:$D$776,СВЦЭМ!$A$33:$A$776,$A101,СВЦЭМ!$B$33:$B$776,J$83)+'СЕТ СН'!$H$11+СВЦЭМ!$D$10+'СЕТ СН'!$H$5-'СЕТ СН'!$H$21</f>
        <v>3389.4876093800003</v>
      </c>
      <c r="K101" s="36">
        <f>SUMIFS(СВЦЭМ!$D$33:$D$776,СВЦЭМ!$A$33:$A$776,$A101,СВЦЭМ!$B$33:$B$776,K$83)+'СЕТ СН'!$H$11+СВЦЭМ!$D$10+'СЕТ СН'!$H$5-'СЕТ СН'!$H$21</f>
        <v>3390.3403414100003</v>
      </c>
      <c r="L101" s="36">
        <f>SUMIFS(СВЦЭМ!$D$33:$D$776,СВЦЭМ!$A$33:$A$776,$A101,СВЦЭМ!$B$33:$B$776,L$83)+'СЕТ СН'!$H$11+СВЦЭМ!$D$10+'СЕТ СН'!$H$5-'СЕТ СН'!$H$21</f>
        <v>3397.6665889699998</v>
      </c>
      <c r="M101" s="36">
        <f>SUMIFS(СВЦЭМ!$D$33:$D$776,СВЦЭМ!$A$33:$A$776,$A101,СВЦЭМ!$B$33:$B$776,M$83)+'СЕТ СН'!$H$11+СВЦЭМ!$D$10+'СЕТ СН'!$H$5-'СЕТ СН'!$H$21</f>
        <v>3401.0176173300001</v>
      </c>
      <c r="N101" s="36">
        <f>SUMIFS(СВЦЭМ!$D$33:$D$776,СВЦЭМ!$A$33:$A$776,$A101,СВЦЭМ!$B$33:$B$776,N$83)+'СЕТ СН'!$H$11+СВЦЭМ!$D$10+'СЕТ СН'!$H$5-'СЕТ СН'!$H$21</f>
        <v>3408.3135212000002</v>
      </c>
      <c r="O101" s="36">
        <f>SUMIFS(СВЦЭМ!$D$33:$D$776,СВЦЭМ!$A$33:$A$776,$A101,СВЦЭМ!$B$33:$B$776,O$83)+'СЕТ СН'!$H$11+СВЦЭМ!$D$10+'СЕТ СН'!$H$5-'СЕТ СН'!$H$21</f>
        <v>3418.9063689599998</v>
      </c>
      <c r="P101" s="36">
        <f>SUMIFS(СВЦЭМ!$D$33:$D$776,СВЦЭМ!$A$33:$A$776,$A101,СВЦЭМ!$B$33:$B$776,P$83)+'СЕТ СН'!$H$11+СВЦЭМ!$D$10+'СЕТ СН'!$H$5-'СЕТ СН'!$H$21</f>
        <v>3433.0582038800003</v>
      </c>
      <c r="Q101" s="36">
        <f>SUMIFS(СВЦЭМ!$D$33:$D$776,СВЦЭМ!$A$33:$A$776,$A101,СВЦЭМ!$B$33:$B$776,Q$83)+'СЕТ СН'!$H$11+СВЦЭМ!$D$10+'СЕТ СН'!$H$5-'СЕТ СН'!$H$21</f>
        <v>3439.07564559</v>
      </c>
      <c r="R101" s="36">
        <f>SUMIFS(СВЦЭМ!$D$33:$D$776,СВЦЭМ!$A$33:$A$776,$A101,СВЦЭМ!$B$33:$B$776,R$83)+'СЕТ СН'!$H$11+СВЦЭМ!$D$10+'СЕТ СН'!$H$5-'СЕТ СН'!$H$21</f>
        <v>3428.0449114100002</v>
      </c>
      <c r="S101" s="36">
        <f>SUMIFS(СВЦЭМ!$D$33:$D$776,СВЦЭМ!$A$33:$A$776,$A101,СВЦЭМ!$B$33:$B$776,S$83)+'СЕТ СН'!$H$11+СВЦЭМ!$D$10+'СЕТ СН'!$H$5-'СЕТ СН'!$H$21</f>
        <v>3414.57528138</v>
      </c>
      <c r="T101" s="36">
        <f>SUMIFS(СВЦЭМ!$D$33:$D$776,СВЦЭМ!$A$33:$A$776,$A101,СВЦЭМ!$B$33:$B$776,T$83)+'СЕТ СН'!$H$11+СВЦЭМ!$D$10+'СЕТ СН'!$H$5-'СЕТ СН'!$H$21</f>
        <v>3405.9637152</v>
      </c>
      <c r="U101" s="36">
        <f>SUMIFS(СВЦЭМ!$D$33:$D$776,СВЦЭМ!$A$33:$A$776,$A101,СВЦЭМ!$B$33:$B$776,U$83)+'СЕТ СН'!$H$11+СВЦЭМ!$D$10+'СЕТ СН'!$H$5-'СЕТ СН'!$H$21</f>
        <v>3406.1387413299999</v>
      </c>
      <c r="V101" s="36">
        <f>SUMIFS(СВЦЭМ!$D$33:$D$776,СВЦЭМ!$A$33:$A$776,$A101,СВЦЭМ!$B$33:$B$776,V$83)+'СЕТ СН'!$H$11+СВЦЭМ!$D$10+'СЕТ СН'!$H$5-'СЕТ СН'!$H$21</f>
        <v>3412.15139335</v>
      </c>
      <c r="W101" s="36">
        <f>SUMIFS(СВЦЭМ!$D$33:$D$776,СВЦЭМ!$A$33:$A$776,$A101,СВЦЭМ!$B$33:$B$776,W$83)+'СЕТ СН'!$H$11+СВЦЭМ!$D$10+'СЕТ СН'!$H$5-'СЕТ СН'!$H$21</f>
        <v>3422.5516660399999</v>
      </c>
      <c r="X101" s="36">
        <f>SUMIFS(СВЦЭМ!$D$33:$D$776,СВЦЭМ!$A$33:$A$776,$A101,СВЦЭМ!$B$33:$B$776,X$83)+'СЕТ СН'!$H$11+СВЦЭМ!$D$10+'СЕТ СН'!$H$5-'СЕТ СН'!$H$21</f>
        <v>3422.36410372</v>
      </c>
      <c r="Y101" s="36">
        <f>SUMIFS(СВЦЭМ!$D$33:$D$776,СВЦЭМ!$A$33:$A$776,$A101,СВЦЭМ!$B$33:$B$776,Y$83)+'СЕТ СН'!$H$11+СВЦЭМ!$D$10+'СЕТ СН'!$H$5-'СЕТ СН'!$H$21</f>
        <v>3441.9113345599999</v>
      </c>
    </row>
    <row r="102" spans="1:25" ht="15.5" x14ac:dyDescent="0.3">
      <c r="A102" s="35">
        <f t="shared" si="2"/>
        <v>43849</v>
      </c>
      <c r="B102" s="36">
        <f>SUMIFS(СВЦЭМ!$D$33:$D$776,СВЦЭМ!$A$33:$A$776,$A102,СВЦЭМ!$B$33:$B$776,B$83)+'СЕТ СН'!$H$11+СВЦЭМ!$D$10+'СЕТ СН'!$H$5-'СЕТ СН'!$H$21</f>
        <v>3451.8037628399998</v>
      </c>
      <c r="C102" s="36">
        <f>SUMIFS(СВЦЭМ!$D$33:$D$776,СВЦЭМ!$A$33:$A$776,$A102,СВЦЭМ!$B$33:$B$776,C$83)+'СЕТ СН'!$H$11+СВЦЭМ!$D$10+'СЕТ СН'!$H$5-'СЕТ СН'!$H$21</f>
        <v>3461.3450215299999</v>
      </c>
      <c r="D102" s="36">
        <f>SUMIFS(СВЦЭМ!$D$33:$D$776,СВЦЭМ!$A$33:$A$776,$A102,СВЦЭМ!$B$33:$B$776,D$83)+'СЕТ СН'!$H$11+СВЦЭМ!$D$10+'СЕТ СН'!$H$5-'СЕТ СН'!$H$21</f>
        <v>3473.8310832000002</v>
      </c>
      <c r="E102" s="36">
        <f>SUMIFS(СВЦЭМ!$D$33:$D$776,СВЦЭМ!$A$33:$A$776,$A102,СВЦЭМ!$B$33:$B$776,E$83)+'СЕТ СН'!$H$11+СВЦЭМ!$D$10+'СЕТ СН'!$H$5-'СЕТ СН'!$H$21</f>
        <v>3483.7436548599999</v>
      </c>
      <c r="F102" s="36">
        <f>SUMIFS(СВЦЭМ!$D$33:$D$776,СВЦЭМ!$A$33:$A$776,$A102,СВЦЭМ!$B$33:$B$776,F$83)+'СЕТ СН'!$H$11+СВЦЭМ!$D$10+'СЕТ СН'!$H$5-'СЕТ СН'!$H$21</f>
        <v>3481.7152640499999</v>
      </c>
      <c r="G102" s="36">
        <f>SUMIFS(СВЦЭМ!$D$33:$D$776,СВЦЭМ!$A$33:$A$776,$A102,СВЦЭМ!$B$33:$B$776,G$83)+'СЕТ СН'!$H$11+СВЦЭМ!$D$10+'СЕТ СН'!$H$5-'СЕТ СН'!$H$21</f>
        <v>3478.5741733499999</v>
      </c>
      <c r="H102" s="36">
        <f>SUMIFS(СВЦЭМ!$D$33:$D$776,СВЦЭМ!$A$33:$A$776,$A102,СВЦЭМ!$B$33:$B$776,H$83)+'СЕТ СН'!$H$11+СВЦЭМ!$D$10+'СЕТ СН'!$H$5-'СЕТ СН'!$H$21</f>
        <v>3457.37600707</v>
      </c>
      <c r="I102" s="36">
        <f>SUMIFS(СВЦЭМ!$D$33:$D$776,СВЦЭМ!$A$33:$A$776,$A102,СВЦЭМ!$B$33:$B$776,I$83)+'СЕТ СН'!$H$11+СВЦЭМ!$D$10+'СЕТ СН'!$H$5-'СЕТ СН'!$H$21</f>
        <v>3428.64160167</v>
      </c>
      <c r="J102" s="36">
        <f>SUMIFS(СВЦЭМ!$D$33:$D$776,СВЦЭМ!$A$33:$A$776,$A102,СВЦЭМ!$B$33:$B$776,J$83)+'СЕТ СН'!$H$11+СВЦЭМ!$D$10+'СЕТ СН'!$H$5-'СЕТ СН'!$H$21</f>
        <v>3427.1110876000002</v>
      </c>
      <c r="K102" s="36">
        <f>SUMIFS(СВЦЭМ!$D$33:$D$776,СВЦЭМ!$A$33:$A$776,$A102,СВЦЭМ!$B$33:$B$776,K$83)+'СЕТ СН'!$H$11+СВЦЭМ!$D$10+'СЕТ СН'!$H$5-'СЕТ СН'!$H$21</f>
        <v>3399.29051132</v>
      </c>
      <c r="L102" s="36">
        <f>SUMIFS(СВЦЭМ!$D$33:$D$776,СВЦЭМ!$A$33:$A$776,$A102,СВЦЭМ!$B$33:$B$776,L$83)+'СЕТ СН'!$H$11+СВЦЭМ!$D$10+'СЕТ СН'!$H$5-'СЕТ СН'!$H$21</f>
        <v>3398.41657424</v>
      </c>
      <c r="M102" s="36">
        <f>SUMIFS(СВЦЭМ!$D$33:$D$776,СВЦЭМ!$A$33:$A$776,$A102,СВЦЭМ!$B$33:$B$776,M$83)+'СЕТ СН'!$H$11+СВЦЭМ!$D$10+'СЕТ СН'!$H$5-'СЕТ СН'!$H$21</f>
        <v>3399.8266591500001</v>
      </c>
      <c r="N102" s="36">
        <f>SUMIFS(СВЦЭМ!$D$33:$D$776,СВЦЭМ!$A$33:$A$776,$A102,СВЦЭМ!$B$33:$B$776,N$83)+'СЕТ СН'!$H$11+СВЦЭМ!$D$10+'СЕТ СН'!$H$5-'СЕТ СН'!$H$21</f>
        <v>3405.50046195</v>
      </c>
      <c r="O102" s="36">
        <f>SUMIFS(СВЦЭМ!$D$33:$D$776,СВЦЭМ!$A$33:$A$776,$A102,СВЦЭМ!$B$33:$B$776,O$83)+'СЕТ СН'!$H$11+СВЦЭМ!$D$10+'СЕТ СН'!$H$5-'СЕТ СН'!$H$21</f>
        <v>3424.7845151000001</v>
      </c>
      <c r="P102" s="36">
        <f>SUMIFS(СВЦЭМ!$D$33:$D$776,СВЦЭМ!$A$33:$A$776,$A102,СВЦЭМ!$B$33:$B$776,P$83)+'СЕТ СН'!$H$11+СВЦЭМ!$D$10+'СЕТ СН'!$H$5-'СЕТ СН'!$H$21</f>
        <v>3436.2729978699999</v>
      </c>
      <c r="Q102" s="36">
        <f>SUMIFS(СВЦЭМ!$D$33:$D$776,СВЦЭМ!$A$33:$A$776,$A102,СВЦЭМ!$B$33:$B$776,Q$83)+'СЕТ СН'!$H$11+СВЦЭМ!$D$10+'СЕТ СН'!$H$5-'СЕТ СН'!$H$21</f>
        <v>3440.5845466999999</v>
      </c>
      <c r="R102" s="36">
        <f>SUMIFS(СВЦЭМ!$D$33:$D$776,СВЦЭМ!$A$33:$A$776,$A102,СВЦЭМ!$B$33:$B$776,R$83)+'СЕТ СН'!$H$11+СВЦЭМ!$D$10+'СЕТ СН'!$H$5-'СЕТ СН'!$H$21</f>
        <v>3424.5576045299999</v>
      </c>
      <c r="S102" s="36">
        <f>SUMIFS(СВЦЭМ!$D$33:$D$776,СВЦЭМ!$A$33:$A$776,$A102,СВЦЭМ!$B$33:$B$776,S$83)+'СЕТ СН'!$H$11+СВЦЭМ!$D$10+'СЕТ СН'!$H$5-'СЕТ СН'!$H$21</f>
        <v>3396.1356596599999</v>
      </c>
      <c r="T102" s="36">
        <f>SUMIFS(СВЦЭМ!$D$33:$D$776,СВЦЭМ!$A$33:$A$776,$A102,СВЦЭМ!$B$33:$B$776,T$83)+'СЕТ СН'!$H$11+СВЦЭМ!$D$10+'СЕТ СН'!$H$5-'СЕТ СН'!$H$21</f>
        <v>3401.9284677599999</v>
      </c>
      <c r="U102" s="36">
        <f>SUMIFS(СВЦЭМ!$D$33:$D$776,СВЦЭМ!$A$33:$A$776,$A102,СВЦЭМ!$B$33:$B$776,U$83)+'СЕТ СН'!$H$11+СВЦЭМ!$D$10+'СЕТ СН'!$H$5-'СЕТ СН'!$H$21</f>
        <v>3399.0426121099999</v>
      </c>
      <c r="V102" s="36">
        <f>SUMIFS(СВЦЭМ!$D$33:$D$776,СВЦЭМ!$A$33:$A$776,$A102,СВЦЭМ!$B$33:$B$776,V$83)+'СЕТ СН'!$H$11+СВЦЭМ!$D$10+'СЕТ СН'!$H$5-'СЕТ СН'!$H$21</f>
        <v>3391.6861852500001</v>
      </c>
      <c r="W102" s="36">
        <f>SUMIFS(СВЦЭМ!$D$33:$D$776,СВЦЭМ!$A$33:$A$776,$A102,СВЦЭМ!$B$33:$B$776,W$83)+'СЕТ СН'!$H$11+СВЦЭМ!$D$10+'СЕТ СН'!$H$5-'СЕТ СН'!$H$21</f>
        <v>3401.6899428699999</v>
      </c>
      <c r="X102" s="36">
        <f>SUMIFS(СВЦЭМ!$D$33:$D$776,СВЦЭМ!$A$33:$A$776,$A102,СВЦЭМ!$B$33:$B$776,X$83)+'СЕТ СН'!$H$11+СВЦЭМ!$D$10+'СЕТ СН'!$H$5-'СЕТ СН'!$H$21</f>
        <v>3418.2476646499999</v>
      </c>
      <c r="Y102" s="36">
        <f>SUMIFS(СВЦЭМ!$D$33:$D$776,СВЦЭМ!$A$33:$A$776,$A102,СВЦЭМ!$B$33:$B$776,Y$83)+'СЕТ СН'!$H$11+СВЦЭМ!$D$10+'СЕТ СН'!$H$5-'СЕТ СН'!$H$21</f>
        <v>3431.1068797299999</v>
      </c>
    </row>
    <row r="103" spans="1:25" ht="15.5" x14ac:dyDescent="0.3">
      <c r="A103" s="35">
        <f t="shared" si="2"/>
        <v>43850</v>
      </c>
      <c r="B103" s="36">
        <f>SUMIFS(СВЦЭМ!$D$33:$D$776,СВЦЭМ!$A$33:$A$776,$A103,СВЦЭМ!$B$33:$B$776,B$83)+'СЕТ СН'!$H$11+СВЦЭМ!$D$10+'СЕТ СН'!$H$5-'СЕТ СН'!$H$21</f>
        <v>3483.5384619699998</v>
      </c>
      <c r="C103" s="36">
        <f>SUMIFS(СВЦЭМ!$D$33:$D$776,СВЦЭМ!$A$33:$A$776,$A103,СВЦЭМ!$B$33:$B$776,C$83)+'СЕТ СН'!$H$11+СВЦЭМ!$D$10+'СЕТ СН'!$H$5-'СЕТ СН'!$H$21</f>
        <v>3500.7383419500002</v>
      </c>
      <c r="D103" s="36">
        <f>SUMIFS(СВЦЭМ!$D$33:$D$776,СВЦЭМ!$A$33:$A$776,$A103,СВЦЭМ!$B$33:$B$776,D$83)+'СЕТ СН'!$H$11+СВЦЭМ!$D$10+'СЕТ СН'!$H$5-'СЕТ СН'!$H$21</f>
        <v>3511.15833075</v>
      </c>
      <c r="E103" s="36">
        <f>SUMIFS(СВЦЭМ!$D$33:$D$776,СВЦЭМ!$A$33:$A$776,$A103,СВЦЭМ!$B$33:$B$776,E$83)+'СЕТ СН'!$H$11+СВЦЭМ!$D$10+'СЕТ СН'!$H$5-'СЕТ СН'!$H$21</f>
        <v>3507.94208329</v>
      </c>
      <c r="F103" s="36">
        <f>SUMIFS(СВЦЭМ!$D$33:$D$776,СВЦЭМ!$A$33:$A$776,$A103,СВЦЭМ!$B$33:$B$776,F$83)+'СЕТ СН'!$H$11+СВЦЭМ!$D$10+'СЕТ СН'!$H$5-'СЕТ СН'!$H$21</f>
        <v>3495.5001916800002</v>
      </c>
      <c r="G103" s="36">
        <f>SUMIFS(СВЦЭМ!$D$33:$D$776,СВЦЭМ!$A$33:$A$776,$A103,СВЦЭМ!$B$33:$B$776,G$83)+'СЕТ СН'!$H$11+СВЦЭМ!$D$10+'СЕТ СН'!$H$5-'СЕТ СН'!$H$21</f>
        <v>3477.4400960799999</v>
      </c>
      <c r="H103" s="36">
        <f>SUMIFS(СВЦЭМ!$D$33:$D$776,СВЦЭМ!$A$33:$A$776,$A103,СВЦЭМ!$B$33:$B$776,H$83)+'СЕТ СН'!$H$11+СВЦЭМ!$D$10+'СЕТ СН'!$H$5-'СЕТ СН'!$H$21</f>
        <v>3432.7205709499999</v>
      </c>
      <c r="I103" s="36">
        <f>SUMIFS(СВЦЭМ!$D$33:$D$776,СВЦЭМ!$A$33:$A$776,$A103,СВЦЭМ!$B$33:$B$776,I$83)+'СЕТ СН'!$H$11+СВЦЭМ!$D$10+'СЕТ СН'!$H$5-'СЕТ СН'!$H$21</f>
        <v>3418.9615152699998</v>
      </c>
      <c r="J103" s="36">
        <f>SUMIFS(СВЦЭМ!$D$33:$D$776,СВЦЭМ!$A$33:$A$776,$A103,СВЦЭМ!$B$33:$B$776,J$83)+'СЕТ СН'!$H$11+СВЦЭМ!$D$10+'СЕТ СН'!$H$5-'СЕТ СН'!$H$21</f>
        <v>3391.50657172</v>
      </c>
      <c r="K103" s="36">
        <f>SUMIFS(СВЦЭМ!$D$33:$D$776,СВЦЭМ!$A$33:$A$776,$A103,СВЦЭМ!$B$33:$B$776,K$83)+'СЕТ СН'!$H$11+СВЦЭМ!$D$10+'СЕТ СН'!$H$5-'СЕТ СН'!$H$21</f>
        <v>3366.0895478500001</v>
      </c>
      <c r="L103" s="36">
        <f>SUMIFS(СВЦЭМ!$D$33:$D$776,СВЦЭМ!$A$33:$A$776,$A103,СВЦЭМ!$B$33:$B$776,L$83)+'СЕТ СН'!$H$11+СВЦЭМ!$D$10+'СЕТ СН'!$H$5-'СЕТ СН'!$H$21</f>
        <v>3370.3973083299998</v>
      </c>
      <c r="M103" s="36">
        <f>SUMIFS(СВЦЭМ!$D$33:$D$776,СВЦЭМ!$A$33:$A$776,$A103,СВЦЭМ!$B$33:$B$776,M$83)+'СЕТ СН'!$H$11+СВЦЭМ!$D$10+'СЕТ СН'!$H$5-'СЕТ СН'!$H$21</f>
        <v>3383.9861971400001</v>
      </c>
      <c r="N103" s="36">
        <f>SUMIFS(СВЦЭМ!$D$33:$D$776,СВЦЭМ!$A$33:$A$776,$A103,СВЦЭМ!$B$33:$B$776,N$83)+'СЕТ СН'!$H$11+СВЦЭМ!$D$10+'СЕТ СН'!$H$5-'СЕТ СН'!$H$21</f>
        <v>3394.0950274699999</v>
      </c>
      <c r="O103" s="36">
        <f>SUMIFS(СВЦЭМ!$D$33:$D$776,СВЦЭМ!$A$33:$A$776,$A103,СВЦЭМ!$B$33:$B$776,O$83)+'СЕТ СН'!$H$11+СВЦЭМ!$D$10+'СЕТ СН'!$H$5-'СЕТ СН'!$H$21</f>
        <v>3413.4038504700002</v>
      </c>
      <c r="P103" s="36">
        <f>SUMIFS(СВЦЭМ!$D$33:$D$776,СВЦЭМ!$A$33:$A$776,$A103,СВЦЭМ!$B$33:$B$776,P$83)+'СЕТ СН'!$H$11+СВЦЭМ!$D$10+'СЕТ СН'!$H$5-'СЕТ СН'!$H$21</f>
        <v>3428.6670792</v>
      </c>
      <c r="Q103" s="36">
        <f>SUMIFS(СВЦЭМ!$D$33:$D$776,СВЦЭМ!$A$33:$A$776,$A103,СВЦЭМ!$B$33:$B$776,Q$83)+'СЕТ СН'!$H$11+СВЦЭМ!$D$10+'СЕТ СН'!$H$5-'СЕТ СН'!$H$21</f>
        <v>3432.79542816</v>
      </c>
      <c r="R103" s="36">
        <f>SUMIFS(СВЦЭМ!$D$33:$D$776,СВЦЭМ!$A$33:$A$776,$A103,СВЦЭМ!$B$33:$B$776,R$83)+'СЕТ СН'!$H$11+СВЦЭМ!$D$10+'СЕТ СН'!$H$5-'СЕТ СН'!$H$21</f>
        <v>3434.8427908900003</v>
      </c>
      <c r="S103" s="36">
        <f>SUMIFS(СВЦЭМ!$D$33:$D$776,СВЦЭМ!$A$33:$A$776,$A103,СВЦЭМ!$B$33:$B$776,S$83)+'СЕТ СН'!$H$11+СВЦЭМ!$D$10+'СЕТ СН'!$H$5-'СЕТ СН'!$H$21</f>
        <v>3411.9109240299999</v>
      </c>
      <c r="T103" s="36">
        <f>SUMIFS(СВЦЭМ!$D$33:$D$776,СВЦЭМ!$A$33:$A$776,$A103,СВЦЭМ!$B$33:$B$776,T$83)+'СЕТ СН'!$H$11+СВЦЭМ!$D$10+'СЕТ СН'!$H$5-'СЕТ СН'!$H$21</f>
        <v>3376.5908416399998</v>
      </c>
      <c r="U103" s="36">
        <f>SUMIFS(СВЦЭМ!$D$33:$D$776,СВЦЭМ!$A$33:$A$776,$A103,СВЦЭМ!$B$33:$B$776,U$83)+'СЕТ СН'!$H$11+СВЦЭМ!$D$10+'СЕТ СН'!$H$5-'СЕТ СН'!$H$21</f>
        <v>3384.9109918899999</v>
      </c>
      <c r="V103" s="36">
        <f>SUMIFS(СВЦЭМ!$D$33:$D$776,СВЦЭМ!$A$33:$A$776,$A103,СВЦЭМ!$B$33:$B$776,V$83)+'СЕТ СН'!$H$11+СВЦЭМ!$D$10+'СЕТ СН'!$H$5-'СЕТ СН'!$H$21</f>
        <v>3398.37316259</v>
      </c>
      <c r="W103" s="36">
        <f>SUMIFS(СВЦЭМ!$D$33:$D$776,СВЦЭМ!$A$33:$A$776,$A103,СВЦЭМ!$B$33:$B$776,W$83)+'СЕТ СН'!$H$11+СВЦЭМ!$D$10+'СЕТ СН'!$H$5-'СЕТ СН'!$H$21</f>
        <v>3420.0889564700001</v>
      </c>
      <c r="X103" s="36">
        <f>SUMIFS(СВЦЭМ!$D$33:$D$776,СВЦЭМ!$A$33:$A$776,$A103,СВЦЭМ!$B$33:$B$776,X$83)+'СЕТ СН'!$H$11+СВЦЭМ!$D$10+'СЕТ СН'!$H$5-'СЕТ СН'!$H$21</f>
        <v>3427.85917079</v>
      </c>
      <c r="Y103" s="36">
        <f>SUMIFS(СВЦЭМ!$D$33:$D$776,СВЦЭМ!$A$33:$A$776,$A103,СВЦЭМ!$B$33:$B$776,Y$83)+'СЕТ СН'!$H$11+СВЦЭМ!$D$10+'СЕТ СН'!$H$5-'СЕТ СН'!$H$21</f>
        <v>3442.5670740599999</v>
      </c>
    </row>
    <row r="104" spans="1:25" ht="15.5" x14ac:dyDescent="0.3">
      <c r="A104" s="35">
        <f t="shared" si="2"/>
        <v>43851</v>
      </c>
      <c r="B104" s="36">
        <f>SUMIFS(СВЦЭМ!$D$33:$D$776,СВЦЭМ!$A$33:$A$776,$A104,СВЦЭМ!$B$33:$B$776,B$83)+'СЕТ СН'!$H$11+СВЦЭМ!$D$10+'СЕТ СН'!$H$5-'СЕТ СН'!$H$21</f>
        <v>3464.2617009300002</v>
      </c>
      <c r="C104" s="36">
        <f>SUMIFS(СВЦЭМ!$D$33:$D$776,СВЦЭМ!$A$33:$A$776,$A104,СВЦЭМ!$B$33:$B$776,C$83)+'СЕТ СН'!$H$11+СВЦЭМ!$D$10+'СЕТ СН'!$H$5-'СЕТ СН'!$H$21</f>
        <v>3480.8630097700002</v>
      </c>
      <c r="D104" s="36">
        <f>SUMIFS(СВЦЭМ!$D$33:$D$776,СВЦЭМ!$A$33:$A$776,$A104,СВЦЭМ!$B$33:$B$776,D$83)+'СЕТ СН'!$H$11+СВЦЭМ!$D$10+'СЕТ СН'!$H$5-'СЕТ СН'!$H$21</f>
        <v>3490.60498444</v>
      </c>
      <c r="E104" s="36">
        <f>SUMIFS(СВЦЭМ!$D$33:$D$776,СВЦЭМ!$A$33:$A$776,$A104,СВЦЭМ!$B$33:$B$776,E$83)+'СЕТ СН'!$H$11+СВЦЭМ!$D$10+'СЕТ СН'!$H$5-'СЕТ СН'!$H$21</f>
        <v>3496.1073519299998</v>
      </c>
      <c r="F104" s="36">
        <f>SUMIFS(СВЦЭМ!$D$33:$D$776,СВЦЭМ!$A$33:$A$776,$A104,СВЦЭМ!$B$33:$B$776,F$83)+'СЕТ СН'!$H$11+СВЦЭМ!$D$10+'СЕТ СН'!$H$5-'СЕТ СН'!$H$21</f>
        <v>3479.5895025099999</v>
      </c>
      <c r="G104" s="36">
        <f>SUMIFS(СВЦЭМ!$D$33:$D$776,СВЦЭМ!$A$33:$A$776,$A104,СВЦЭМ!$B$33:$B$776,G$83)+'СЕТ СН'!$H$11+СВЦЭМ!$D$10+'СЕТ СН'!$H$5-'СЕТ СН'!$H$21</f>
        <v>3454.49977214</v>
      </c>
      <c r="H104" s="36">
        <f>SUMIFS(СВЦЭМ!$D$33:$D$776,СВЦЭМ!$A$33:$A$776,$A104,СВЦЭМ!$B$33:$B$776,H$83)+'СЕТ СН'!$H$11+СВЦЭМ!$D$10+'СЕТ СН'!$H$5-'СЕТ СН'!$H$21</f>
        <v>3419.8201654200002</v>
      </c>
      <c r="I104" s="36">
        <f>SUMIFS(СВЦЭМ!$D$33:$D$776,СВЦЭМ!$A$33:$A$776,$A104,СВЦЭМ!$B$33:$B$776,I$83)+'СЕТ СН'!$H$11+СВЦЭМ!$D$10+'СЕТ СН'!$H$5-'СЕТ СН'!$H$21</f>
        <v>3395.23173959</v>
      </c>
      <c r="J104" s="36">
        <f>SUMIFS(СВЦЭМ!$D$33:$D$776,СВЦЭМ!$A$33:$A$776,$A104,СВЦЭМ!$B$33:$B$776,J$83)+'СЕТ СН'!$H$11+СВЦЭМ!$D$10+'СЕТ СН'!$H$5-'СЕТ СН'!$H$21</f>
        <v>3371.06510936</v>
      </c>
      <c r="K104" s="36">
        <f>SUMIFS(СВЦЭМ!$D$33:$D$776,СВЦЭМ!$A$33:$A$776,$A104,СВЦЭМ!$B$33:$B$776,K$83)+'СЕТ СН'!$H$11+СВЦЭМ!$D$10+'СЕТ СН'!$H$5-'СЕТ СН'!$H$21</f>
        <v>3372.8666364999999</v>
      </c>
      <c r="L104" s="36">
        <f>SUMIFS(СВЦЭМ!$D$33:$D$776,СВЦЭМ!$A$33:$A$776,$A104,СВЦЭМ!$B$33:$B$776,L$83)+'СЕТ СН'!$H$11+СВЦЭМ!$D$10+'СЕТ СН'!$H$5-'СЕТ СН'!$H$21</f>
        <v>3379.7854620400003</v>
      </c>
      <c r="M104" s="36">
        <f>SUMIFS(СВЦЭМ!$D$33:$D$776,СВЦЭМ!$A$33:$A$776,$A104,СВЦЭМ!$B$33:$B$776,M$83)+'СЕТ СН'!$H$11+СВЦЭМ!$D$10+'СЕТ СН'!$H$5-'СЕТ СН'!$H$21</f>
        <v>3384.2693961800001</v>
      </c>
      <c r="N104" s="36">
        <f>SUMIFS(СВЦЭМ!$D$33:$D$776,СВЦЭМ!$A$33:$A$776,$A104,СВЦЭМ!$B$33:$B$776,N$83)+'СЕТ СН'!$H$11+СВЦЭМ!$D$10+'СЕТ СН'!$H$5-'СЕТ СН'!$H$21</f>
        <v>3406.28885429</v>
      </c>
      <c r="O104" s="36">
        <f>SUMIFS(СВЦЭМ!$D$33:$D$776,СВЦЭМ!$A$33:$A$776,$A104,СВЦЭМ!$B$33:$B$776,O$83)+'СЕТ СН'!$H$11+СВЦЭМ!$D$10+'СЕТ СН'!$H$5-'СЕТ СН'!$H$21</f>
        <v>3416.4585791300001</v>
      </c>
      <c r="P104" s="36">
        <f>SUMIFS(СВЦЭМ!$D$33:$D$776,СВЦЭМ!$A$33:$A$776,$A104,СВЦЭМ!$B$33:$B$776,P$83)+'СЕТ СН'!$H$11+СВЦЭМ!$D$10+'СЕТ СН'!$H$5-'СЕТ СН'!$H$21</f>
        <v>3426.9919843400003</v>
      </c>
      <c r="Q104" s="36">
        <f>SUMIFS(СВЦЭМ!$D$33:$D$776,СВЦЭМ!$A$33:$A$776,$A104,СВЦЭМ!$B$33:$B$776,Q$83)+'СЕТ СН'!$H$11+СВЦЭМ!$D$10+'СЕТ СН'!$H$5-'СЕТ СН'!$H$21</f>
        <v>3434.8866798600002</v>
      </c>
      <c r="R104" s="36">
        <f>SUMIFS(СВЦЭМ!$D$33:$D$776,СВЦЭМ!$A$33:$A$776,$A104,СВЦЭМ!$B$33:$B$776,R$83)+'СЕТ СН'!$H$11+СВЦЭМ!$D$10+'СЕТ СН'!$H$5-'СЕТ СН'!$H$21</f>
        <v>3422.6194753</v>
      </c>
      <c r="S104" s="36">
        <f>SUMIFS(СВЦЭМ!$D$33:$D$776,СВЦЭМ!$A$33:$A$776,$A104,СВЦЭМ!$B$33:$B$776,S$83)+'СЕТ СН'!$H$11+СВЦЭМ!$D$10+'СЕТ СН'!$H$5-'СЕТ СН'!$H$21</f>
        <v>3403.9989624700002</v>
      </c>
      <c r="T104" s="36">
        <f>SUMIFS(СВЦЭМ!$D$33:$D$776,СВЦЭМ!$A$33:$A$776,$A104,СВЦЭМ!$B$33:$B$776,T$83)+'СЕТ СН'!$H$11+СВЦЭМ!$D$10+'СЕТ СН'!$H$5-'СЕТ СН'!$H$21</f>
        <v>3387.44482358</v>
      </c>
      <c r="U104" s="36">
        <f>SUMIFS(СВЦЭМ!$D$33:$D$776,СВЦЭМ!$A$33:$A$776,$A104,СВЦЭМ!$B$33:$B$776,U$83)+'СЕТ СН'!$H$11+СВЦЭМ!$D$10+'СЕТ СН'!$H$5-'СЕТ СН'!$H$21</f>
        <v>3391.1514443800002</v>
      </c>
      <c r="V104" s="36">
        <f>SUMIFS(СВЦЭМ!$D$33:$D$776,СВЦЭМ!$A$33:$A$776,$A104,СВЦЭМ!$B$33:$B$776,V$83)+'СЕТ СН'!$H$11+СВЦЭМ!$D$10+'СЕТ СН'!$H$5-'СЕТ СН'!$H$21</f>
        <v>3407.7169157100002</v>
      </c>
      <c r="W104" s="36">
        <f>SUMIFS(СВЦЭМ!$D$33:$D$776,СВЦЭМ!$A$33:$A$776,$A104,СВЦЭМ!$B$33:$B$776,W$83)+'СЕТ СН'!$H$11+СВЦЭМ!$D$10+'СЕТ СН'!$H$5-'СЕТ СН'!$H$21</f>
        <v>3425.5043295699998</v>
      </c>
      <c r="X104" s="36">
        <f>SUMIFS(СВЦЭМ!$D$33:$D$776,СВЦЭМ!$A$33:$A$776,$A104,СВЦЭМ!$B$33:$B$776,X$83)+'СЕТ СН'!$H$11+СВЦЭМ!$D$10+'СЕТ СН'!$H$5-'СЕТ СН'!$H$21</f>
        <v>3435.8670630400002</v>
      </c>
      <c r="Y104" s="36">
        <f>SUMIFS(СВЦЭМ!$D$33:$D$776,СВЦЭМ!$A$33:$A$776,$A104,СВЦЭМ!$B$33:$B$776,Y$83)+'СЕТ СН'!$H$11+СВЦЭМ!$D$10+'СЕТ СН'!$H$5-'СЕТ СН'!$H$21</f>
        <v>3449.6301899700002</v>
      </c>
    </row>
    <row r="105" spans="1:25" ht="15.5" x14ac:dyDescent="0.3">
      <c r="A105" s="35">
        <f t="shared" si="2"/>
        <v>43852</v>
      </c>
      <c r="B105" s="36">
        <f>SUMIFS(СВЦЭМ!$D$33:$D$776,СВЦЭМ!$A$33:$A$776,$A105,СВЦЭМ!$B$33:$B$776,B$83)+'СЕТ СН'!$H$11+СВЦЭМ!$D$10+'СЕТ СН'!$H$5-'СЕТ СН'!$H$21</f>
        <v>3451.41861328</v>
      </c>
      <c r="C105" s="36">
        <f>SUMIFS(СВЦЭМ!$D$33:$D$776,СВЦЭМ!$A$33:$A$776,$A105,СВЦЭМ!$B$33:$B$776,C$83)+'СЕТ СН'!$H$11+СВЦЭМ!$D$10+'СЕТ СН'!$H$5-'СЕТ СН'!$H$21</f>
        <v>3460.8656259200002</v>
      </c>
      <c r="D105" s="36">
        <f>SUMIFS(СВЦЭМ!$D$33:$D$776,СВЦЭМ!$A$33:$A$776,$A105,СВЦЭМ!$B$33:$B$776,D$83)+'СЕТ СН'!$H$11+СВЦЭМ!$D$10+'СЕТ СН'!$H$5-'СЕТ СН'!$H$21</f>
        <v>3472.2957076399998</v>
      </c>
      <c r="E105" s="36">
        <f>SUMIFS(СВЦЭМ!$D$33:$D$776,СВЦЭМ!$A$33:$A$776,$A105,СВЦЭМ!$B$33:$B$776,E$83)+'СЕТ СН'!$H$11+СВЦЭМ!$D$10+'СЕТ СН'!$H$5-'СЕТ СН'!$H$21</f>
        <v>3474.0644385200003</v>
      </c>
      <c r="F105" s="36">
        <f>SUMIFS(СВЦЭМ!$D$33:$D$776,СВЦЭМ!$A$33:$A$776,$A105,СВЦЭМ!$B$33:$B$776,F$83)+'СЕТ СН'!$H$11+СВЦЭМ!$D$10+'СЕТ СН'!$H$5-'СЕТ СН'!$H$21</f>
        <v>3462.9162474499999</v>
      </c>
      <c r="G105" s="36">
        <f>SUMIFS(СВЦЭМ!$D$33:$D$776,СВЦЭМ!$A$33:$A$776,$A105,СВЦЭМ!$B$33:$B$776,G$83)+'СЕТ СН'!$H$11+СВЦЭМ!$D$10+'СЕТ СН'!$H$5-'СЕТ СН'!$H$21</f>
        <v>3444.4543154200001</v>
      </c>
      <c r="H105" s="36">
        <f>SUMIFS(СВЦЭМ!$D$33:$D$776,СВЦЭМ!$A$33:$A$776,$A105,СВЦЭМ!$B$33:$B$776,H$83)+'СЕТ СН'!$H$11+СВЦЭМ!$D$10+'СЕТ СН'!$H$5-'СЕТ СН'!$H$21</f>
        <v>3403.7568351999998</v>
      </c>
      <c r="I105" s="36">
        <f>SUMIFS(СВЦЭМ!$D$33:$D$776,СВЦЭМ!$A$33:$A$776,$A105,СВЦЭМ!$B$33:$B$776,I$83)+'СЕТ СН'!$H$11+СВЦЭМ!$D$10+'СЕТ СН'!$H$5-'СЕТ СН'!$H$21</f>
        <v>3387.9714533599999</v>
      </c>
      <c r="J105" s="36">
        <f>SUMIFS(СВЦЭМ!$D$33:$D$776,СВЦЭМ!$A$33:$A$776,$A105,СВЦЭМ!$B$33:$B$776,J$83)+'СЕТ СН'!$H$11+СВЦЭМ!$D$10+'СЕТ СН'!$H$5-'СЕТ СН'!$H$21</f>
        <v>3370.6096932600003</v>
      </c>
      <c r="K105" s="36">
        <f>SUMIFS(СВЦЭМ!$D$33:$D$776,СВЦЭМ!$A$33:$A$776,$A105,СВЦЭМ!$B$33:$B$776,K$83)+'СЕТ СН'!$H$11+СВЦЭМ!$D$10+'СЕТ СН'!$H$5-'СЕТ СН'!$H$21</f>
        <v>3374.8426297300002</v>
      </c>
      <c r="L105" s="36">
        <f>SUMIFS(СВЦЭМ!$D$33:$D$776,СВЦЭМ!$A$33:$A$776,$A105,СВЦЭМ!$B$33:$B$776,L$83)+'СЕТ СН'!$H$11+СВЦЭМ!$D$10+'СЕТ СН'!$H$5-'СЕТ СН'!$H$21</f>
        <v>3369.1498228700002</v>
      </c>
      <c r="M105" s="36">
        <f>SUMIFS(СВЦЭМ!$D$33:$D$776,СВЦЭМ!$A$33:$A$776,$A105,СВЦЭМ!$B$33:$B$776,M$83)+'СЕТ СН'!$H$11+СВЦЭМ!$D$10+'СЕТ СН'!$H$5-'СЕТ СН'!$H$21</f>
        <v>3378.9868363999999</v>
      </c>
      <c r="N105" s="36">
        <f>SUMIFS(СВЦЭМ!$D$33:$D$776,СВЦЭМ!$A$33:$A$776,$A105,СВЦЭМ!$B$33:$B$776,N$83)+'СЕТ СН'!$H$11+СВЦЭМ!$D$10+'СЕТ СН'!$H$5-'СЕТ СН'!$H$21</f>
        <v>3404.3455403600001</v>
      </c>
      <c r="O105" s="36">
        <f>SUMIFS(СВЦЭМ!$D$33:$D$776,СВЦЭМ!$A$33:$A$776,$A105,СВЦЭМ!$B$33:$B$776,O$83)+'СЕТ СН'!$H$11+СВЦЭМ!$D$10+'СЕТ СН'!$H$5-'СЕТ СН'!$H$21</f>
        <v>3424.8418960200001</v>
      </c>
      <c r="P105" s="36">
        <f>SUMIFS(СВЦЭМ!$D$33:$D$776,СВЦЭМ!$A$33:$A$776,$A105,СВЦЭМ!$B$33:$B$776,P$83)+'СЕТ СН'!$H$11+СВЦЭМ!$D$10+'СЕТ СН'!$H$5-'СЕТ СН'!$H$21</f>
        <v>3442.4246794000001</v>
      </c>
      <c r="Q105" s="36">
        <f>SUMIFS(СВЦЭМ!$D$33:$D$776,СВЦЭМ!$A$33:$A$776,$A105,СВЦЭМ!$B$33:$B$776,Q$83)+'СЕТ СН'!$H$11+СВЦЭМ!$D$10+'СЕТ СН'!$H$5-'СЕТ СН'!$H$21</f>
        <v>3449.38955661</v>
      </c>
      <c r="R105" s="36">
        <f>SUMIFS(СВЦЭМ!$D$33:$D$776,СВЦЭМ!$A$33:$A$776,$A105,СВЦЭМ!$B$33:$B$776,R$83)+'СЕТ СН'!$H$11+СВЦЭМ!$D$10+'СЕТ СН'!$H$5-'СЕТ СН'!$H$21</f>
        <v>3441.7696510000001</v>
      </c>
      <c r="S105" s="36">
        <f>SUMIFS(СВЦЭМ!$D$33:$D$776,СВЦЭМ!$A$33:$A$776,$A105,СВЦЭМ!$B$33:$B$776,S$83)+'СЕТ СН'!$H$11+СВЦЭМ!$D$10+'СЕТ СН'!$H$5-'СЕТ СН'!$H$21</f>
        <v>3420.7819242999999</v>
      </c>
      <c r="T105" s="36">
        <f>SUMIFS(СВЦЭМ!$D$33:$D$776,СВЦЭМ!$A$33:$A$776,$A105,СВЦЭМ!$B$33:$B$776,T$83)+'СЕТ СН'!$H$11+СВЦЭМ!$D$10+'СЕТ СН'!$H$5-'СЕТ СН'!$H$21</f>
        <v>3401.7539390100001</v>
      </c>
      <c r="U105" s="36">
        <f>SUMIFS(СВЦЭМ!$D$33:$D$776,СВЦЭМ!$A$33:$A$776,$A105,СВЦЭМ!$B$33:$B$776,U$83)+'СЕТ СН'!$H$11+СВЦЭМ!$D$10+'СЕТ СН'!$H$5-'СЕТ СН'!$H$21</f>
        <v>3405.4651656400001</v>
      </c>
      <c r="V105" s="36">
        <f>SUMIFS(СВЦЭМ!$D$33:$D$776,СВЦЭМ!$A$33:$A$776,$A105,СВЦЭМ!$B$33:$B$776,V$83)+'СЕТ СН'!$H$11+СВЦЭМ!$D$10+'СЕТ СН'!$H$5-'СЕТ СН'!$H$21</f>
        <v>3400.47981093</v>
      </c>
      <c r="W105" s="36">
        <f>SUMIFS(СВЦЭМ!$D$33:$D$776,СВЦЭМ!$A$33:$A$776,$A105,СВЦЭМ!$B$33:$B$776,W$83)+'СЕТ СН'!$H$11+СВЦЭМ!$D$10+'СЕТ СН'!$H$5-'СЕТ СН'!$H$21</f>
        <v>3413.7721953</v>
      </c>
      <c r="X105" s="36">
        <f>SUMIFS(СВЦЭМ!$D$33:$D$776,СВЦЭМ!$A$33:$A$776,$A105,СВЦЭМ!$B$33:$B$776,X$83)+'СЕТ СН'!$H$11+СВЦЭМ!$D$10+'СЕТ СН'!$H$5-'СЕТ СН'!$H$21</f>
        <v>3427.9010661699999</v>
      </c>
      <c r="Y105" s="36">
        <f>SUMIFS(СВЦЭМ!$D$33:$D$776,СВЦЭМ!$A$33:$A$776,$A105,СВЦЭМ!$B$33:$B$776,Y$83)+'СЕТ СН'!$H$11+СВЦЭМ!$D$10+'СЕТ СН'!$H$5-'СЕТ СН'!$H$21</f>
        <v>3440.6543749900002</v>
      </c>
    </row>
    <row r="106" spans="1:25" ht="15.5" x14ac:dyDescent="0.3">
      <c r="A106" s="35">
        <f t="shared" si="2"/>
        <v>43853</v>
      </c>
      <c r="B106" s="36">
        <f>SUMIFS(СВЦЭМ!$D$33:$D$776,СВЦЭМ!$A$33:$A$776,$A106,СВЦЭМ!$B$33:$B$776,B$83)+'СЕТ СН'!$H$11+СВЦЭМ!$D$10+'СЕТ СН'!$H$5-'СЕТ СН'!$H$21</f>
        <v>3463.33680839</v>
      </c>
      <c r="C106" s="36">
        <f>SUMIFS(СВЦЭМ!$D$33:$D$776,СВЦЭМ!$A$33:$A$776,$A106,СВЦЭМ!$B$33:$B$776,C$83)+'СЕТ СН'!$H$11+СВЦЭМ!$D$10+'СЕТ СН'!$H$5-'СЕТ СН'!$H$21</f>
        <v>3469.7365101200003</v>
      </c>
      <c r="D106" s="36">
        <f>SUMIFS(СВЦЭМ!$D$33:$D$776,СВЦЭМ!$A$33:$A$776,$A106,СВЦЭМ!$B$33:$B$776,D$83)+'СЕТ СН'!$H$11+СВЦЭМ!$D$10+'СЕТ СН'!$H$5-'СЕТ СН'!$H$21</f>
        <v>3482.2112582999998</v>
      </c>
      <c r="E106" s="36">
        <f>SUMIFS(СВЦЭМ!$D$33:$D$776,СВЦЭМ!$A$33:$A$776,$A106,СВЦЭМ!$B$33:$B$776,E$83)+'СЕТ СН'!$H$11+СВЦЭМ!$D$10+'СЕТ СН'!$H$5-'СЕТ СН'!$H$21</f>
        <v>3487.7631495200003</v>
      </c>
      <c r="F106" s="36">
        <f>SUMIFS(СВЦЭМ!$D$33:$D$776,СВЦЭМ!$A$33:$A$776,$A106,СВЦЭМ!$B$33:$B$776,F$83)+'СЕТ СН'!$H$11+СВЦЭМ!$D$10+'СЕТ СН'!$H$5-'СЕТ СН'!$H$21</f>
        <v>3480.0759045099999</v>
      </c>
      <c r="G106" s="36">
        <f>SUMIFS(СВЦЭМ!$D$33:$D$776,СВЦЭМ!$A$33:$A$776,$A106,СВЦЭМ!$B$33:$B$776,G$83)+'СЕТ СН'!$H$11+СВЦЭМ!$D$10+'СЕТ СН'!$H$5-'СЕТ СН'!$H$21</f>
        <v>3462.1756830499999</v>
      </c>
      <c r="H106" s="36">
        <f>SUMIFS(СВЦЭМ!$D$33:$D$776,СВЦЭМ!$A$33:$A$776,$A106,СВЦЭМ!$B$33:$B$776,H$83)+'СЕТ СН'!$H$11+СВЦЭМ!$D$10+'СЕТ СН'!$H$5-'СЕТ СН'!$H$21</f>
        <v>3425.0176687600001</v>
      </c>
      <c r="I106" s="36">
        <f>SUMIFS(СВЦЭМ!$D$33:$D$776,СВЦЭМ!$A$33:$A$776,$A106,СВЦЭМ!$B$33:$B$776,I$83)+'СЕТ СН'!$H$11+СВЦЭМ!$D$10+'СЕТ СН'!$H$5-'СЕТ СН'!$H$21</f>
        <v>3406.6888274000003</v>
      </c>
      <c r="J106" s="36">
        <f>SUMIFS(СВЦЭМ!$D$33:$D$776,СВЦЭМ!$A$33:$A$776,$A106,СВЦЭМ!$B$33:$B$776,J$83)+'СЕТ СН'!$H$11+СВЦЭМ!$D$10+'СЕТ СН'!$H$5-'СЕТ СН'!$H$21</f>
        <v>3386.32451335</v>
      </c>
      <c r="K106" s="36">
        <f>SUMIFS(СВЦЭМ!$D$33:$D$776,СВЦЭМ!$A$33:$A$776,$A106,СВЦЭМ!$B$33:$B$776,K$83)+'СЕТ СН'!$H$11+СВЦЭМ!$D$10+'СЕТ СН'!$H$5-'СЕТ СН'!$H$21</f>
        <v>3390.8520968399998</v>
      </c>
      <c r="L106" s="36">
        <f>SUMIFS(СВЦЭМ!$D$33:$D$776,СВЦЭМ!$A$33:$A$776,$A106,СВЦЭМ!$B$33:$B$776,L$83)+'СЕТ СН'!$H$11+СВЦЭМ!$D$10+'СЕТ СН'!$H$5-'СЕТ СН'!$H$21</f>
        <v>3388.4337654999999</v>
      </c>
      <c r="M106" s="36">
        <f>SUMIFS(СВЦЭМ!$D$33:$D$776,СВЦЭМ!$A$33:$A$776,$A106,СВЦЭМ!$B$33:$B$776,M$83)+'СЕТ СН'!$H$11+СВЦЭМ!$D$10+'СЕТ СН'!$H$5-'СЕТ СН'!$H$21</f>
        <v>3393.3860309700003</v>
      </c>
      <c r="N106" s="36">
        <f>SUMIFS(СВЦЭМ!$D$33:$D$776,СВЦЭМ!$A$33:$A$776,$A106,СВЦЭМ!$B$33:$B$776,N$83)+'СЕТ СН'!$H$11+СВЦЭМ!$D$10+'СЕТ СН'!$H$5-'СЕТ СН'!$H$21</f>
        <v>3404.30130237</v>
      </c>
      <c r="O106" s="36">
        <f>SUMIFS(СВЦЭМ!$D$33:$D$776,СВЦЭМ!$A$33:$A$776,$A106,СВЦЭМ!$B$33:$B$776,O$83)+'СЕТ СН'!$H$11+СВЦЭМ!$D$10+'СЕТ СН'!$H$5-'СЕТ СН'!$H$21</f>
        <v>3424.8937309500002</v>
      </c>
      <c r="P106" s="36">
        <f>SUMIFS(СВЦЭМ!$D$33:$D$776,СВЦЭМ!$A$33:$A$776,$A106,СВЦЭМ!$B$33:$B$776,P$83)+'СЕТ СН'!$H$11+СВЦЭМ!$D$10+'СЕТ СН'!$H$5-'СЕТ СН'!$H$21</f>
        <v>3442.8413284799999</v>
      </c>
      <c r="Q106" s="36">
        <f>SUMIFS(СВЦЭМ!$D$33:$D$776,СВЦЭМ!$A$33:$A$776,$A106,СВЦЭМ!$B$33:$B$776,Q$83)+'СЕТ СН'!$H$11+СВЦЭМ!$D$10+'СЕТ СН'!$H$5-'СЕТ СН'!$H$21</f>
        <v>3460.80068751</v>
      </c>
      <c r="R106" s="36">
        <f>SUMIFS(СВЦЭМ!$D$33:$D$776,СВЦЭМ!$A$33:$A$776,$A106,СВЦЭМ!$B$33:$B$776,R$83)+'СЕТ СН'!$H$11+СВЦЭМ!$D$10+'СЕТ СН'!$H$5-'СЕТ СН'!$H$21</f>
        <v>3435.0198423100001</v>
      </c>
      <c r="S106" s="36">
        <f>SUMIFS(СВЦЭМ!$D$33:$D$776,СВЦЭМ!$A$33:$A$776,$A106,СВЦЭМ!$B$33:$B$776,S$83)+'СЕТ СН'!$H$11+СВЦЭМ!$D$10+'СЕТ СН'!$H$5-'СЕТ СН'!$H$21</f>
        <v>3411.9304948200001</v>
      </c>
      <c r="T106" s="36">
        <f>SUMIFS(СВЦЭМ!$D$33:$D$776,СВЦЭМ!$A$33:$A$776,$A106,СВЦЭМ!$B$33:$B$776,T$83)+'СЕТ СН'!$H$11+СВЦЭМ!$D$10+'СЕТ СН'!$H$5-'СЕТ СН'!$H$21</f>
        <v>3393.5928806800002</v>
      </c>
      <c r="U106" s="36">
        <f>SUMIFS(СВЦЭМ!$D$33:$D$776,СВЦЭМ!$A$33:$A$776,$A106,СВЦЭМ!$B$33:$B$776,U$83)+'СЕТ СН'!$H$11+СВЦЭМ!$D$10+'СЕТ СН'!$H$5-'СЕТ СН'!$H$21</f>
        <v>3399.53810733</v>
      </c>
      <c r="V106" s="36">
        <f>SUMIFS(СВЦЭМ!$D$33:$D$776,СВЦЭМ!$A$33:$A$776,$A106,СВЦЭМ!$B$33:$B$776,V$83)+'СЕТ СН'!$H$11+СВЦЭМ!$D$10+'СЕТ СН'!$H$5-'СЕТ СН'!$H$21</f>
        <v>3412.4270078600002</v>
      </c>
      <c r="W106" s="36">
        <f>SUMIFS(СВЦЭМ!$D$33:$D$776,СВЦЭМ!$A$33:$A$776,$A106,СВЦЭМ!$B$33:$B$776,W$83)+'СЕТ СН'!$H$11+СВЦЭМ!$D$10+'СЕТ СН'!$H$5-'СЕТ СН'!$H$21</f>
        <v>3433.4136325700001</v>
      </c>
      <c r="X106" s="36">
        <f>SUMIFS(СВЦЭМ!$D$33:$D$776,СВЦЭМ!$A$33:$A$776,$A106,СВЦЭМ!$B$33:$B$776,X$83)+'СЕТ СН'!$H$11+СВЦЭМ!$D$10+'СЕТ СН'!$H$5-'СЕТ СН'!$H$21</f>
        <v>3451.4127983600001</v>
      </c>
      <c r="Y106" s="36">
        <f>SUMIFS(СВЦЭМ!$D$33:$D$776,СВЦЭМ!$A$33:$A$776,$A106,СВЦЭМ!$B$33:$B$776,Y$83)+'СЕТ СН'!$H$11+СВЦЭМ!$D$10+'СЕТ СН'!$H$5-'СЕТ СН'!$H$21</f>
        <v>3459.3547354500001</v>
      </c>
    </row>
    <row r="107" spans="1:25" ht="15.5" x14ac:dyDescent="0.3">
      <c r="A107" s="35">
        <f t="shared" si="2"/>
        <v>43854</v>
      </c>
      <c r="B107" s="36">
        <f>SUMIFS(СВЦЭМ!$D$33:$D$776,СВЦЭМ!$A$33:$A$776,$A107,СВЦЭМ!$B$33:$B$776,B$83)+'СЕТ СН'!$H$11+СВЦЭМ!$D$10+'СЕТ СН'!$H$5-'СЕТ СН'!$H$21</f>
        <v>3424.3287079299998</v>
      </c>
      <c r="C107" s="36">
        <f>SUMIFS(СВЦЭМ!$D$33:$D$776,СВЦЭМ!$A$33:$A$776,$A107,СВЦЭМ!$B$33:$B$776,C$83)+'СЕТ СН'!$H$11+СВЦЭМ!$D$10+'СЕТ СН'!$H$5-'СЕТ СН'!$H$21</f>
        <v>3435.7327607100001</v>
      </c>
      <c r="D107" s="36">
        <f>SUMIFS(СВЦЭМ!$D$33:$D$776,СВЦЭМ!$A$33:$A$776,$A107,СВЦЭМ!$B$33:$B$776,D$83)+'СЕТ СН'!$H$11+СВЦЭМ!$D$10+'СЕТ СН'!$H$5-'СЕТ СН'!$H$21</f>
        <v>3448.5656132899999</v>
      </c>
      <c r="E107" s="36">
        <f>SUMIFS(СВЦЭМ!$D$33:$D$776,СВЦЭМ!$A$33:$A$776,$A107,СВЦЭМ!$B$33:$B$776,E$83)+'СЕТ СН'!$H$11+СВЦЭМ!$D$10+'СЕТ СН'!$H$5-'СЕТ СН'!$H$21</f>
        <v>3458.5063020400003</v>
      </c>
      <c r="F107" s="36">
        <f>SUMIFS(СВЦЭМ!$D$33:$D$776,СВЦЭМ!$A$33:$A$776,$A107,СВЦЭМ!$B$33:$B$776,F$83)+'СЕТ СН'!$H$11+СВЦЭМ!$D$10+'СЕТ СН'!$H$5-'СЕТ СН'!$H$21</f>
        <v>3445.7249569200003</v>
      </c>
      <c r="G107" s="36">
        <f>SUMIFS(СВЦЭМ!$D$33:$D$776,СВЦЭМ!$A$33:$A$776,$A107,СВЦЭМ!$B$33:$B$776,G$83)+'СЕТ СН'!$H$11+СВЦЭМ!$D$10+'СЕТ СН'!$H$5-'СЕТ СН'!$H$21</f>
        <v>3426.4949919999999</v>
      </c>
      <c r="H107" s="36">
        <f>SUMIFS(СВЦЭМ!$D$33:$D$776,СВЦЭМ!$A$33:$A$776,$A107,СВЦЭМ!$B$33:$B$776,H$83)+'СЕТ СН'!$H$11+СВЦЭМ!$D$10+'СЕТ СН'!$H$5-'СЕТ СН'!$H$21</f>
        <v>3383.8875325999998</v>
      </c>
      <c r="I107" s="36">
        <f>SUMIFS(СВЦЭМ!$D$33:$D$776,СВЦЭМ!$A$33:$A$776,$A107,СВЦЭМ!$B$33:$B$776,I$83)+'СЕТ СН'!$H$11+СВЦЭМ!$D$10+'СЕТ СН'!$H$5-'СЕТ СН'!$H$21</f>
        <v>3375.4171000300003</v>
      </c>
      <c r="J107" s="36">
        <f>SUMIFS(СВЦЭМ!$D$33:$D$776,СВЦЭМ!$A$33:$A$776,$A107,СВЦЭМ!$B$33:$B$776,J$83)+'СЕТ СН'!$H$11+СВЦЭМ!$D$10+'СЕТ СН'!$H$5-'СЕТ СН'!$H$21</f>
        <v>3356.5860851900002</v>
      </c>
      <c r="K107" s="36">
        <f>SUMIFS(СВЦЭМ!$D$33:$D$776,СВЦЭМ!$A$33:$A$776,$A107,СВЦЭМ!$B$33:$B$776,K$83)+'СЕТ СН'!$H$11+СВЦЭМ!$D$10+'СЕТ СН'!$H$5-'СЕТ СН'!$H$21</f>
        <v>3357.9508933299999</v>
      </c>
      <c r="L107" s="36">
        <f>SUMIFS(СВЦЭМ!$D$33:$D$776,СВЦЭМ!$A$33:$A$776,$A107,СВЦЭМ!$B$33:$B$776,L$83)+'СЕТ СН'!$H$11+СВЦЭМ!$D$10+'СЕТ СН'!$H$5-'СЕТ СН'!$H$21</f>
        <v>3358.35481463</v>
      </c>
      <c r="M107" s="36">
        <f>SUMIFS(СВЦЭМ!$D$33:$D$776,СВЦЭМ!$A$33:$A$776,$A107,СВЦЭМ!$B$33:$B$776,M$83)+'СЕТ СН'!$H$11+СВЦЭМ!$D$10+'СЕТ СН'!$H$5-'СЕТ СН'!$H$21</f>
        <v>3368.0089855199999</v>
      </c>
      <c r="N107" s="36">
        <f>SUMIFS(СВЦЭМ!$D$33:$D$776,СВЦЭМ!$A$33:$A$776,$A107,СВЦЭМ!$B$33:$B$776,N$83)+'СЕТ СН'!$H$11+СВЦЭМ!$D$10+'СЕТ СН'!$H$5-'СЕТ СН'!$H$21</f>
        <v>3364.7409945300001</v>
      </c>
      <c r="O107" s="36">
        <f>SUMIFS(СВЦЭМ!$D$33:$D$776,СВЦЭМ!$A$33:$A$776,$A107,СВЦЭМ!$B$33:$B$776,O$83)+'СЕТ СН'!$H$11+СВЦЭМ!$D$10+'СЕТ СН'!$H$5-'СЕТ СН'!$H$21</f>
        <v>3381.5175015899999</v>
      </c>
      <c r="P107" s="36">
        <f>SUMIFS(СВЦЭМ!$D$33:$D$776,СВЦЭМ!$A$33:$A$776,$A107,СВЦЭМ!$B$33:$B$776,P$83)+'СЕТ СН'!$H$11+СВЦЭМ!$D$10+'СЕТ СН'!$H$5-'СЕТ СН'!$H$21</f>
        <v>3395.8243427100001</v>
      </c>
      <c r="Q107" s="36">
        <f>SUMIFS(СВЦЭМ!$D$33:$D$776,СВЦЭМ!$A$33:$A$776,$A107,СВЦЭМ!$B$33:$B$776,Q$83)+'СЕТ СН'!$H$11+СВЦЭМ!$D$10+'СЕТ СН'!$H$5-'СЕТ СН'!$H$21</f>
        <v>3409.11409744</v>
      </c>
      <c r="R107" s="36">
        <f>SUMIFS(СВЦЭМ!$D$33:$D$776,СВЦЭМ!$A$33:$A$776,$A107,СВЦЭМ!$B$33:$B$776,R$83)+'СЕТ СН'!$H$11+СВЦЭМ!$D$10+'СЕТ СН'!$H$5-'СЕТ СН'!$H$21</f>
        <v>3408.1544789300001</v>
      </c>
      <c r="S107" s="36">
        <f>SUMIFS(СВЦЭМ!$D$33:$D$776,СВЦЭМ!$A$33:$A$776,$A107,СВЦЭМ!$B$33:$B$776,S$83)+'СЕТ СН'!$H$11+СВЦЭМ!$D$10+'СЕТ СН'!$H$5-'СЕТ СН'!$H$21</f>
        <v>3406.9281591899999</v>
      </c>
      <c r="T107" s="36">
        <f>SUMIFS(СВЦЭМ!$D$33:$D$776,СВЦЭМ!$A$33:$A$776,$A107,СВЦЭМ!$B$33:$B$776,T$83)+'СЕТ СН'!$H$11+СВЦЭМ!$D$10+'СЕТ СН'!$H$5-'СЕТ СН'!$H$21</f>
        <v>3377.39105165</v>
      </c>
      <c r="U107" s="36">
        <f>SUMIFS(СВЦЭМ!$D$33:$D$776,СВЦЭМ!$A$33:$A$776,$A107,СВЦЭМ!$B$33:$B$776,U$83)+'СЕТ СН'!$H$11+СВЦЭМ!$D$10+'СЕТ СН'!$H$5-'СЕТ СН'!$H$21</f>
        <v>3381.0086737000001</v>
      </c>
      <c r="V107" s="36">
        <f>SUMIFS(СВЦЭМ!$D$33:$D$776,СВЦЭМ!$A$33:$A$776,$A107,СВЦЭМ!$B$33:$B$776,V$83)+'СЕТ СН'!$H$11+СВЦЭМ!$D$10+'СЕТ СН'!$H$5-'СЕТ СН'!$H$21</f>
        <v>3386.2485794700001</v>
      </c>
      <c r="W107" s="36">
        <f>SUMIFS(СВЦЭМ!$D$33:$D$776,СВЦЭМ!$A$33:$A$776,$A107,СВЦЭМ!$B$33:$B$776,W$83)+'СЕТ СН'!$H$11+СВЦЭМ!$D$10+'СЕТ СН'!$H$5-'СЕТ СН'!$H$21</f>
        <v>3401.27527642</v>
      </c>
      <c r="X107" s="36">
        <f>SUMIFS(СВЦЭМ!$D$33:$D$776,СВЦЭМ!$A$33:$A$776,$A107,СВЦЭМ!$B$33:$B$776,X$83)+'СЕТ СН'!$H$11+СВЦЭМ!$D$10+'СЕТ СН'!$H$5-'СЕТ СН'!$H$21</f>
        <v>3404.6790880899998</v>
      </c>
      <c r="Y107" s="36">
        <f>SUMIFS(СВЦЭМ!$D$33:$D$776,СВЦЭМ!$A$33:$A$776,$A107,СВЦЭМ!$B$33:$B$776,Y$83)+'СЕТ СН'!$H$11+СВЦЭМ!$D$10+'СЕТ СН'!$H$5-'СЕТ СН'!$H$21</f>
        <v>3411.67386446</v>
      </c>
    </row>
    <row r="108" spans="1:25" ht="15.5" x14ac:dyDescent="0.3">
      <c r="A108" s="35">
        <f t="shared" si="2"/>
        <v>43855</v>
      </c>
      <c r="B108" s="36">
        <f>SUMIFS(СВЦЭМ!$D$33:$D$776,СВЦЭМ!$A$33:$A$776,$A108,СВЦЭМ!$B$33:$B$776,B$83)+'СЕТ СН'!$H$11+СВЦЭМ!$D$10+'СЕТ СН'!$H$5-'СЕТ СН'!$H$21</f>
        <v>3453.0303048599999</v>
      </c>
      <c r="C108" s="36">
        <f>SUMIFS(СВЦЭМ!$D$33:$D$776,СВЦЭМ!$A$33:$A$776,$A108,СВЦЭМ!$B$33:$B$776,C$83)+'СЕТ СН'!$H$11+СВЦЭМ!$D$10+'СЕТ СН'!$H$5-'СЕТ СН'!$H$21</f>
        <v>3475.29664731</v>
      </c>
      <c r="D108" s="36">
        <f>SUMIFS(СВЦЭМ!$D$33:$D$776,СВЦЭМ!$A$33:$A$776,$A108,СВЦЭМ!$B$33:$B$776,D$83)+'СЕТ СН'!$H$11+СВЦЭМ!$D$10+'СЕТ СН'!$H$5-'СЕТ СН'!$H$21</f>
        <v>3500.9119826400001</v>
      </c>
      <c r="E108" s="36">
        <f>SUMIFS(СВЦЭМ!$D$33:$D$776,СВЦЭМ!$A$33:$A$776,$A108,СВЦЭМ!$B$33:$B$776,E$83)+'СЕТ СН'!$H$11+СВЦЭМ!$D$10+'СЕТ СН'!$H$5-'СЕТ СН'!$H$21</f>
        <v>3503.6826025199998</v>
      </c>
      <c r="F108" s="36">
        <f>SUMIFS(СВЦЭМ!$D$33:$D$776,СВЦЭМ!$A$33:$A$776,$A108,СВЦЭМ!$B$33:$B$776,F$83)+'СЕТ СН'!$H$11+СВЦЭМ!$D$10+'СЕТ СН'!$H$5-'СЕТ СН'!$H$21</f>
        <v>3469.96957931</v>
      </c>
      <c r="G108" s="36">
        <f>SUMIFS(СВЦЭМ!$D$33:$D$776,СВЦЭМ!$A$33:$A$776,$A108,СВЦЭМ!$B$33:$B$776,G$83)+'СЕТ СН'!$H$11+СВЦЭМ!$D$10+'СЕТ СН'!$H$5-'СЕТ СН'!$H$21</f>
        <v>3463.6711451400001</v>
      </c>
      <c r="H108" s="36">
        <f>SUMIFS(СВЦЭМ!$D$33:$D$776,СВЦЭМ!$A$33:$A$776,$A108,СВЦЭМ!$B$33:$B$776,H$83)+'СЕТ СН'!$H$11+СВЦЭМ!$D$10+'СЕТ СН'!$H$5-'СЕТ СН'!$H$21</f>
        <v>3437.2793887899998</v>
      </c>
      <c r="I108" s="36">
        <f>SUMIFS(СВЦЭМ!$D$33:$D$776,СВЦЭМ!$A$33:$A$776,$A108,СВЦЭМ!$B$33:$B$776,I$83)+'СЕТ СН'!$H$11+СВЦЭМ!$D$10+'СЕТ СН'!$H$5-'СЕТ СН'!$H$21</f>
        <v>3426.2748559400002</v>
      </c>
      <c r="J108" s="36">
        <f>SUMIFS(СВЦЭМ!$D$33:$D$776,СВЦЭМ!$A$33:$A$776,$A108,СВЦЭМ!$B$33:$B$776,J$83)+'СЕТ СН'!$H$11+СВЦЭМ!$D$10+'СЕТ СН'!$H$5-'СЕТ СН'!$H$21</f>
        <v>3404.9823089299998</v>
      </c>
      <c r="K108" s="36">
        <f>SUMIFS(СВЦЭМ!$D$33:$D$776,СВЦЭМ!$A$33:$A$776,$A108,СВЦЭМ!$B$33:$B$776,K$83)+'СЕТ СН'!$H$11+СВЦЭМ!$D$10+'СЕТ СН'!$H$5-'СЕТ СН'!$H$21</f>
        <v>3373.0429390600002</v>
      </c>
      <c r="L108" s="36">
        <f>SUMIFS(СВЦЭМ!$D$33:$D$776,СВЦЭМ!$A$33:$A$776,$A108,СВЦЭМ!$B$33:$B$776,L$83)+'СЕТ СН'!$H$11+СВЦЭМ!$D$10+'СЕТ СН'!$H$5-'СЕТ СН'!$H$21</f>
        <v>3361.45244404</v>
      </c>
      <c r="M108" s="36">
        <f>SUMIFS(СВЦЭМ!$D$33:$D$776,СВЦЭМ!$A$33:$A$776,$A108,СВЦЭМ!$B$33:$B$776,M$83)+'СЕТ СН'!$H$11+СВЦЭМ!$D$10+'СЕТ СН'!$H$5-'СЕТ СН'!$H$21</f>
        <v>3386.4248288899998</v>
      </c>
      <c r="N108" s="36">
        <f>SUMIFS(СВЦЭМ!$D$33:$D$776,СВЦЭМ!$A$33:$A$776,$A108,СВЦЭМ!$B$33:$B$776,N$83)+'СЕТ СН'!$H$11+СВЦЭМ!$D$10+'СЕТ СН'!$H$5-'СЕТ СН'!$H$21</f>
        <v>3400.0527180399999</v>
      </c>
      <c r="O108" s="36">
        <f>SUMIFS(СВЦЭМ!$D$33:$D$776,СВЦЭМ!$A$33:$A$776,$A108,СВЦЭМ!$B$33:$B$776,O$83)+'СЕТ СН'!$H$11+СВЦЭМ!$D$10+'СЕТ СН'!$H$5-'СЕТ СН'!$H$21</f>
        <v>3416.7801322700002</v>
      </c>
      <c r="P108" s="36">
        <f>SUMIFS(СВЦЭМ!$D$33:$D$776,СВЦЭМ!$A$33:$A$776,$A108,СВЦЭМ!$B$33:$B$776,P$83)+'СЕТ СН'!$H$11+СВЦЭМ!$D$10+'СЕТ СН'!$H$5-'СЕТ СН'!$H$21</f>
        <v>3430.3907150200002</v>
      </c>
      <c r="Q108" s="36">
        <f>SUMIFS(СВЦЭМ!$D$33:$D$776,СВЦЭМ!$A$33:$A$776,$A108,СВЦЭМ!$B$33:$B$776,Q$83)+'СЕТ СН'!$H$11+СВЦЭМ!$D$10+'СЕТ СН'!$H$5-'СЕТ СН'!$H$21</f>
        <v>3438.8704802299999</v>
      </c>
      <c r="R108" s="36">
        <f>SUMIFS(СВЦЭМ!$D$33:$D$776,СВЦЭМ!$A$33:$A$776,$A108,СВЦЭМ!$B$33:$B$776,R$83)+'СЕТ СН'!$H$11+СВЦЭМ!$D$10+'СЕТ СН'!$H$5-'СЕТ СН'!$H$21</f>
        <v>3437.0989542299999</v>
      </c>
      <c r="S108" s="36">
        <f>SUMIFS(СВЦЭМ!$D$33:$D$776,СВЦЭМ!$A$33:$A$776,$A108,СВЦЭМ!$B$33:$B$776,S$83)+'СЕТ СН'!$H$11+СВЦЭМ!$D$10+'СЕТ СН'!$H$5-'СЕТ СН'!$H$21</f>
        <v>3436.17571911</v>
      </c>
      <c r="T108" s="36">
        <f>SUMIFS(СВЦЭМ!$D$33:$D$776,СВЦЭМ!$A$33:$A$776,$A108,СВЦЭМ!$B$33:$B$776,T$83)+'СЕТ СН'!$H$11+СВЦЭМ!$D$10+'СЕТ СН'!$H$5-'СЕТ СН'!$H$21</f>
        <v>3411.1209304900003</v>
      </c>
      <c r="U108" s="36">
        <f>SUMIFS(СВЦЭМ!$D$33:$D$776,СВЦЭМ!$A$33:$A$776,$A108,СВЦЭМ!$B$33:$B$776,U$83)+'СЕТ СН'!$H$11+СВЦЭМ!$D$10+'СЕТ СН'!$H$5-'СЕТ СН'!$H$21</f>
        <v>3412.8775400100003</v>
      </c>
      <c r="V108" s="36">
        <f>SUMIFS(СВЦЭМ!$D$33:$D$776,СВЦЭМ!$A$33:$A$776,$A108,СВЦЭМ!$B$33:$B$776,V$83)+'СЕТ СН'!$H$11+СВЦЭМ!$D$10+'СЕТ СН'!$H$5-'СЕТ СН'!$H$21</f>
        <v>3418.58820027</v>
      </c>
      <c r="W108" s="36">
        <f>SUMIFS(СВЦЭМ!$D$33:$D$776,СВЦЭМ!$A$33:$A$776,$A108,СВЦЭМ!$B$33:$B$776,W$83)+'СЕТ СН'!$H$11+СВЦЭМ!$D$10+'СЕТ СН'!$H$5-'СЕТ СН'!$H$21</f>
        <v>3430.0852760100001</v>
      </c>
      <c r="X108" s="36">
        <f>SUMIFS(СВЦЭМ!$D$33:$D$776,СВЦЭМ!$A$33:$A$776,$A108,СВЦЭМ!$B$33:$B$776,X$83)+'СЕТ СН'!$H$11+СВЦЭМ!$D$10+'СЕТ СН'!$H$5-'СЕТ СН'!$H$21</f>
        <v>3433.1361527500003</v>
      </c>
      <c r="Y108" s="36">
        <f>SUMIFS(СВЦЭМ!$D$33:$D$776,СВЦЭМ!$A$33:$A$776,$A108,СВЦЭМ!$B$33:$B$776,Y$83)+'СЕТ СН'!$H$11+СВЦЭМ!$D$10+'СЕТ СН'!$H$5-'СЕТ СН'!$H$21</f>
        <v>3443.6637197800001</v>
      </c>
    </row>
    <row r="109" spans="1:25" ht="15.5" x14ac:dyDescent="0.3">
      <c r="A109" s="35">
        <f t="shared" si="2"/>
        <v>43856</v>
      </c>
      <c r="B109" s="36">
        <f>SUMIFS(СВЦЭМ!$D$33:$D$776,СВЦЭМ!$A$33:$A$776,$A109,СВЦЭМ!$B$33:$B$776,B$83)+'СЕТ СН'!$H$11+СВЦЭМ!$D$10+'СЕТ СН'!$H$5-'СЕТ СН'!$H$21</f>
        <v>3437.1091638899998</v>
      </c>
      <c r="C109" s="36">
        <f>SUMIFS(СВЦЭМ!$D$33:$D$776,СВЦЭМ!$A$33:$A$776,$A109,СВЦЭМ!$B$33:$B$776,C$83)+'СЕТ СН'!$H$11+СВЦЭМ!$D$10+'СЕТ СН'!$H$5-'СЕТ СН'!$H$21</f>
        <v>3456.7343929200001</v>
      </c>
      <c r="D109" s="36">
        <f>SUMIFS(СВЦЭМ!$D$33:$D$776,СВЦЭМ!$A$33:$A$776,$A109,СВЦЭМ!$B$33:$B$776,D$83)+'СЕТ СН'!$H$11+СВЦЭМ!$D$10+'СЕТ СН'!$H$5-'СЕТ СН'!$H$21</f>
        <v>3481.7528199399999</v>
      </c>
      <c r="E109" s="36">
        <f>SUMIFS(СВЦЭМ!$D$33:$D$776,СВЦЭМ!$A$33:$A$776,$A109,СВЦЭМ!$B$33:$B$776,E$83)+'СЕТ СН'!$H$11+СВЦЭМ!$D$10+'СЕТ СН'!$H$5-'СЕТ СН'!$H$21</f>
        <v>3487.8061878200001</v>
      </c>
      <c r="F109" s="36">
        <f>SUMIFS(СВЦЭМ!$D$33:$D$776,СВЦЭМ!$A$33:$A$776,$A109,СВЦЭМ!$B$33:$B$776,F$83)+'СЕТ СН'!$H$11+СВЦЭМ!$D$10+'СЕТ СН'!$H$5-'СЕТ СН'!$H$21</f>
        <v>3453.4921923500001</v>
      </c>
      <c r="G109" s="36">
        <f>SUMIFS(СВЦЭМ!$D$33:$D$776,СВЦЭМ!$A$33:$A$776,$A109,СВЦЭМ!$B$33:$B$776,G$83)+'СЕТ СН'!$H$11+СВЦЭМ!$D$10+'СЕТ СН'!$H$5-'СЕТ СН'!$H$21</f>
        <v>3444.6252915099999</v>
      </c>
      <c r="H109" s="36">
        <f>SUMIFS(СВЦЭМ!$D$33:$D$776,СВЦЭМ!$A$33:$A$776,$A109,СВЦЭМ!$B$33:$B$776,H$83)+'СЕТ СН'!$H$11+СВЦЭМ!$D$10+'СЕТ СН'!$H$5-'СЕТ СН'!$H$21</f>
        <v>3416.4897728599999</v>
      </c>
      <c r="I109" s="36">
        <f>SUMIFS(СВЦЭМ!$D$33:$D$776,СВЦЭМ!$A$33:$A$776,$A109,СВЦЭМ!$B$33:$B$776,I$83)+'СЕТ СН'!$H$11+СВЦЭМ!$D$10+'СЕТ СН'!$H$5-'СЕТ СН'!$H$21</f>
        <v>3402.28071353</v>
      </c>
      <c r="J109" s="36">
        <f>SUMIFS(СВЦЭМ!$D$33:$D$776,СВЦЭМ!$A$33:$A$776,$A109,СВЦЭМ!$B$33:$B$776,J$83)+'СЕТ СН'!$H$11+СВЦЭМ!$D$10+'СЕТ СН'!$H$5-'СЕТ СН'!$H$21</f>
        <v>3375.79935828</v>
      </c>
      <c r="K109" s="36">
        <f>SUMIFS(СВЦЭМ!$D$33:$D$776,СВЦЭМ!$A$33:$A$776,$A109,СВЦЭМ!$B$33:$B$776,K$83)+'СЕТ СН'!$H$11+СВЦЭМ!$D$10+'СЕТ СН'!$H$5-'СЕТ СН'!$H$21</f>
        <v>3348.2751444099999</v>
      </c>
      <c r="L109" s="36">
        <f>SUMIFS(СВЦЭМ!$D$33:$D$776,СВЦЭМ!$A$33:$A$776,$A109,СВЦЭМ!$B$33:$B$776,L$83)+'СЕТ СН'!$H$11+СВЦЭМ!$D$10+'СЕТ СН'!$H$5-'СЕТ СН'!$H$21</f>
        <v>3340.0956872500001</v>
      </c>
      <c r="M109" s="36">
        <f>SUMIFS(СВЦЭМ!$D$33:$D$776,СВЦЭМ!$A$33:$A$776,$A109,СВЦЭМ!$B$33:$B$776,M$83)+'СЕТ СН'!$H$11+СВЦЭМ!$D$10+'СЕТ СН'!$H$5-'СЕТ СН'!$H$21</f>
        <v>3369.76607238</v>
      </c>
      <c r="N109" s="36">
        <f>SUMIFS(СВЦЭМ!$D$33:$D$776,СВЦЭМ!$A$33:$A$776,$A109,СВЦЭМ!$B$33:$B$776,N$83)+'СЕТ СН'!$H$11+СВЦЭМ!$D$10+'СЕТ СН'!$H$5-'СЕТ СН'!$H$21</f>
        <v>3379.6210111800001</v>
      </c>
      <c r="O109" s="36">
        <f>SUMIFS(СВЦЭМ!$D$33:$D$776,СВЦЭМ!$A$33:$A$776,$A109,СВЦЭМ!$B$33:$B$776,O$83)+'СЕТ СН'!$H$11+СВЦЭМ!$D$10+'СЕТ СН'!$H$5-'СЕТ СН'!$H$21</f>
        <v>3394.2296422499999</v>
      </c>
      <c r="P109" s="36">
        <f>SUMIFS(СВЦЭМ!$D$33:$D$776,СВЦЭМ!$A$33:$A$776,$A109,СВЦЭМ!$B$33:$B$776,P$83)+'СЕТ СН'!$H$11+СВЦЭМ!$D$10+'СЕТ СН'!$H$5-'СЕТ СН'!$H$21</f>
        <v>3406.9038335400001</v>
      </c>
      <c r="Q109" s="36">
        <f>SUMIFS(СВЦЭМ!$D$33:$D$776,СВЦЭМ!$A$33:$A$776,$A109,СВЦЭМ!$B$33:$B$776,Q$83)+'СЕТ СН'!$H$11+СВЦЭМ!$D$10+'СЕТ СН'!$H$5-'СЕТ СН'!$H$21</f>
        <v>3416.2762640299998</v>
      </c>
      <c r="R109" s="36">
        <f>SUMIFS(СВЦЭМ!$D$33:$D$776,СВЦЭМ!$A$33:$A$776,$A109,СВЦЭМ!$B$33:$B$776,R$83)+'СЕТ СН'!$H$11+СВЦЭМ!$D$10+'СЕТ СН'!$H$5-'СЕТ СН'!$H$21</f>
        <v>3416.26627629</v>
      </c>
      <c r="S109" s="36">
        <f>SUMIFS(СВЦЭМ!$D$33:$D$776,СВЦЭМ!$A$33:$A$776,$A109,СВЦЭМ!$B$33:$B$776,S$83)+'СЕТ СН'!$H$11+СВЦЭМ!$D$10+'СЕТ СН'!$H$5-'СЕТ СН'!$H$21</f>
        <v>3419.7578918099998</v>
      </c>
      <c r="T109" s="36">
        <f>SUMIFS(СВЦЭМ!$D$33:$D$776,СВЦЭМ!$A$33:$A$776,$A109,СВЦЭМ!$B$33:$B$776,T$83)+'СЕТ СН'!$H$11+СВЦЭМ!$D$10+'СЕТ СН'!$H$5-'СЕТ СН'!$H$21</f>
        <v>3395.7541177200001</v>
      </c>
      <c r="U109" s="36">
        <f>SUMIFS(СВЦЭМ!$D$33:$D$776,СВЦЭМ!$A$33:$A$776,$A109,СВЦЭМ!$B$33:$B$776,U$83)+'СЕТ СН'!$H$11+СВЦЭМ!$D$10+'СЕТ СН'!$H$5-'СЕТ СН'!$H$21</f>
        <v>3397.0837438500002</v>
      </c>
      <c r="V109" s="36">
        <f>SUMIFS(СВЦЭМ!$D$33:$D$776,СВЦЭМ!$A$33:$A$776,$A109,СВЦЭМ!$B$33:$B$776,V$83)+'СЕТ СН'!$H$11+СВЦЭМ!$D$10+'СЕТ СН'!$H$5-'СЕТ СН'!$H$21</f>
        <v>3403.0162109399998</v>
      </c>
      <c r="W109" s="36">
        <f>SUMIFS(СВЦЭМ!$D$33:$D$776,СВЦЭМ!$A$33:$A$776,$A109,СВЦЭМ!$B$33:$B$776,W$83)+'СЕТ СН'!$H$11+СВЦЭМ!$D$10+'СЕТ СН'!$H$5-'СЕТ СН'!$H$21</f>
        <v>3416.3685790700001</v>
      </c>
      <c r="X109" s="36">
        <f>SUMIFS(СВЦЭМ!$D$33:$D$776,СВЦЭМ!$A$33:$A$776,$A109,СВЦЭМ!$B$33:$B$776,X$83)+'СЕТ СН'!$H$11+СВЦЭМ!$D$10+'СЕТ СН'!$H$5-'СЕТ СН'!$H$21</f>
        <v>3418.92955115</v>
      </c>
      <c r="Y109" s="36">
        <f>SUMIFS(СВЦЭМ!$D$33:$D$776,СВЦЭМ!$A$33:$A$776,$A109,СВЦЭМ!$B$33:$B$776,Y$83)+'СЕТ СН'!$H$11+СВЦЭМ!$D$10+'СЕТ СН'!$H$5-'СЕТ СН'!$H$21</f>
        <v>3427.5084879599999</v>
      </c>
    </row>
    <row r="110" spans="1:25" ht="15.5" x14ac:dyDescent="0.3">
      <c r="A110" s="35">
        <f t="shared" si="2"/>
        <v>43857</v>
      </c>
      <c r="B110" s="36">
        <f>SUMIFS(СВЦЭМ!$D$33:$D$776,СВЦЭМ!$A$33:$A$776,$A110,СВЦЭМ!$B$33:$B$776,B$83)+'СЕТ СН'!$H$11+СВЦЭМ!$D$10+'СЕТ СН'!$H$5-'СЕТ СН'!$H$21</f>
        <v>3452.8858416200001</v>
      </c>
      <c r="C110" s="36">
        <f>SUMIFS(СВЦЭМ!$D$33:$D$776,СВЦЭМ!$A$33:$A$776,$A110,СВЦЭМ!$B$33:$B$776,C$83)+'СЕТ СН'!$H$11+СВЦЭМ!$D$10+'СЕТ СН'!$H$5-'СЕТ СН'!$H$21</f>
        <v>3459.9954794</v>
      </c>
      <c r="D110" s="36">
        <f>SUMIFS(СВЦЭМ!$D$33:$D$776,СВЦЭМ!$A$33:$A$776,$A110,СВЦЭМ!$B$33:$B$776,D$83)+'СЕТ СН'!$H$11+СВЦЭМ!$D$10+'СЕТ СН'!$H$5-'СЕТ СН'!$H$21</f>
        <v>3472.3758946799999</v>
      </c>
      <c r="E110" s="36">
        <f>SUMIFS(СВЦЭМ!$D$33:$D$776,СВЦЭМ!$A$33:$A$776,$A110,СВЦЭМ!$B$33:$B$776,E$83)+'СЕТ СН'!$H$11+СВЦЭМ!$D$10+'СЕТ СН'!$H$5-'СЕТ СН'!$H$21</f>
        <v>3482.2165023699999</v>
      </c>
      <c r="F110" s="36">
        <f>SUMIFS(СВЦЭМ!$D$33:$D$776,СВЦЭМ!$A$33:$A$776,$A110,СВЦЭМ!$B$33:$B$776,F$83)+'СЕТ СН'!$H$11+СВЦЭМ!$D$10+'СЕТ СН'!$H$5-'СЕТ СН'!$H$21</f>
        <v>3477.0533101599999</v>
      </c>
      <c r="G110" s="36">
        <f>SUMIFS(СВЦЭМ!$D$33:$D$776,СВЦЭМ!$A$33:$A$776,$A110,СВЦЭМ!$B$33:$B$776,G$83)+'СЕТ СН'!$H$11+СВЦЭМ!$D$10+'СЕТ СН'!$H$5-'СЕТ СН'!$H$21</f>
        <v>3470.5685192199999</v>
      </c>
      <c r="H110" s="36">
        <f>SUMIFS(СВЦЭМ!$D$33:$D$776,СВЦЭМ!$A$33:$A$776,$A110,СВЦЭМ!$B$33:$B$776,H$83)+'СЕТ СН'!$H$11+СВЦЭМ!$D$10+'СЕТ СН'!$H$5-'СЕТ СН'!$H$21</f>
        <v>3430.98996347</v>
      </c>
      <c r="I110" s="36">
        <f>SUMIFS(СВЦЭМ!$D$33:$D$776,СВЦЭМ!$A$33:$A$776,$A110,СВЦЭМ!$B$33:$B$776,I$83)+'СЕТ СН'!$H$11+СВЦЭМ!$D$10+'СЕТ СН'!$H$5-'СЕТ СН'!$H$21</f>
        <v>3404.2045883400001</v>
      </c>
      <c r="J110" s="36">
        <f>SUMIFS(СВЦЭМ!$D$33:$D$776,СВЦЭМ!$A$33:$A$776,$A110,СВЦЭМ!$B$33:$B$776,J$83)+'СЕТ СН'!$H$11+СВЦЭМ!$D$10+'СЕТ СН'!$H$5-'СЕТ СН'!$H$21</f>
        <v>3370.1800961500003</v>
      </c>
      <c r="K110" s="36">
        <f>SUMIFS(СВЦЭМ!$D$33:$D$776,СВЦЭМ!$A$33:$A$776,$A110,СВЦЭМ!$B$33:$B$776,K$83)+'СЕТ СН'!$H$11+СВЦЭМ!$D$10+'СЕТ СН'!$H$5-'СЕТ СН'!$H$21</f>
        <v>3368.4126169700003</v>
      </c>
      <c r="L110" s="36">
        <f>SUMIFS(СВЦЭМ!$D$33:$D$776,СВЦЭМ!$A$33:$A$776,$A110,СВЦЭМ!$B$33:$B$776,L$83)+'СЕТ СН'!$H$11+СВЦЭМ!$D$10+'СЕТ СН'!$H$5-'СЕТ СН'!$H$21</f>
        <v>3381.0129581199999</v>
      </c>
      <c r="M110" s="36">
        <f>SUMIFS(СВЦЭМ!$D$33:$D$776,СВЦЭМ!$A$33:$A$776,$A110,СВЦЭМ!$B$33:$B$776,M$83)+'СЕТ СН'!$H$11+СВЦЭМ!$D$10+'СЕТ СН'!$H$5-'СЕТ СН'!$H$21</f>
        <v>3390.6425552599999</v>
      </c>
      <c r="N110" s="36">
        <f>SUMIFS(СВЦЭМ!$D$33:$D$776,СВЦЭМ!$A$33:$A$776,$A110,СВЦЭМ!$B$33:$B$776,N$83)+'СЕТ СН'!$H$11+СВЦЭМ!$D$10+'СЕТ СН'!$H$5-'СЕТ СН'!$H$21</f>
        <v>3407.3251173500003</v>
      </c>
      <c r="O110" s="36">
        <f>SUMIFS(СВЦЭМ!$D$33:$D$776,СВЦЭМ!$A$33:$A$776,$A110,СВЦЭМ!$B$33:$B$776,O$83)+'СЕТ СН'!$H$11+СВЦЭМ!$D$10+'СЕТ СН'!$H$5-'СЕТ СН'!$H$21</f>
        <v>3429.9008553499998</v>
      </c>
      <c r="P110" s="36">
        <f>SUMIFS(СВЦЭМ!$D$33:$D$776,СВЦЭМ!$A$33:$A$776,$A110,СВЦЭМ!$B$33:$B$776,P$83)+'СЕТ СН'!$H$11+СВЦЭМ!$D$10+'СЕТ СН'!$H$5-'СЕТ СН'!$H$21</f>
        <v>3448.6400791800002</v>
      </c>
      <c r="Q110" s="36">
        <f>SUMIFS(СВЦЭМ!$D$33:$D$776,СВЦЭМ!$A$33:$A$776,$A110,СВЦЭМ!$B$33:$B$776,Q$83)+'СЕТ СН'!$H$11+СВЦЭМ!$D$10+'СЕТ СН'!$H$5-'СЕТ СН'!$H$21</f>
        <v>3458.4189445900001</v>
      </c>
      <c r="R110" s="36">
        <f>SUMIFS(СВЦЭМ!$D$33:$D$776,СВЦЭМ!$A$33:$A$776,$A110,СВЦЭМ!$B$33:$B$776,R$83)+'СЕТ СН'!$H$11+СВЦЭМ!$D$10+'СЕТ СН'!$H$5-'СЕТ СН'!$H$21</f>
        <v>3457.8210343800001</v>
      </c>
      <c r="S110" s="36">
        <f>SUMIFS(СВЦЭМ!$D$33:$D$776,СВЦЭМ!$A$33:$A$776,$A110,СВЦЭМ!$B$33:$B$776,S$83)+'СЕТ СН'!$H$11+СВЦЭМ!$D$10+'СЕТ СН'!$H$5-'СЕТ СН'!$H$21</f>
        <v>3438.0365858599998</v>
      </c>
      <c r="T110" s="36">
        <f>SUMIFS(СВЦЭМ!$D$33:$D$776,СВЦЭМ!$A$33:$A$776,$A110,СВЦЭМ!$B$33:$B$776,T$83)+'СЕТ СН'!$H$11+СВЦЭМ!$D$10+'СЕТ СН'!$H$5-'СЕТ СН'!$H$21</f>
        <v>3408.9983745300001</v>
      </c>
      <c r="U110" s="36">
        <f>SUMIFS(СВЦЭМ!$D$33:$D$776,СВЦЭМ!$A$33:$A$776,$A110,СВЦЭМ!$B$33:$B$776,U$83)+'СЕТ СН'!$H$11+СВЦЭМ!$D$10+'СЕТ СН'!$H$5-'СЕТ СН'!$H$21</f>
        <v>3421.3280437900003</v>
      </c>
      <c r="V110" s="36">
        <f>SUMIFS(СВЦЭМ!$D$33:$D$776,СВЦЭМ!$A$33:$A$776,$A110,СВЦЭМ!$B$33:$B$776,V$83)+'СЕТ СН'!$H$11+СВЦЭМ!$D$10+'СЕТ СН'!$H$5-'СЕТ СН'!$H$21</f>
        <v>3422.7749983600002</v>
      </c>
      <c r="W110" s="36">
        <f>SUMIFS(СВЦЭМ!$D$33:$D$776,СВЦЭМ!$A$33:$A$776,$A110,СВЦЭМ!$B$33:$B$776,W$83)+'СЕТ СН'!$H$11+СВЦЭМ!$D$10+'СЕТ СН'!$H$5-'СЕТ СН'!$H$21</f>
        <v>3433.8490811000001</v>
      </c>
      <c r="X110" s="36">
        <f>SUMIFS(СВЦЭМ!$D$33:$D$776,СВЦЭМ!$A$33:$A$776,$A110,СВЦЭМ!$B$33:$B$776,X$83)+'СЕТ СН'!$H$11+СВЦЭМ!$D$10+'СЕТ СН'!$H$5-'СЕТ СН'!$H$21</f>
        <v>3438.5124625100002</v>
      </c>
      <c r="Y110" s="36">
        <f>SUMIFS(СВЦЭМ!$D$33:$D$776,СВЦЭМ!$A$33:$A$776,$A110,СВЦЭМ!$B$33:$B$776,Y$83)+'СЕТ СН'!$H$11+СВЦЭМ!$D$10+'СЕТ СН'!$H$5-'СЕТ СН'!$H$21</f>
        <v>3449.92501958</v>
      </c>
    </row>
    <row r="111" spans="1:25" ht="15.5" x14ac:dyDescent="0.3">
      <c r="A111" s="35">
        <f t="shared" si="2"/>
        <v>43858</v>
      </c>
      <c r="B111" s="36">
        <f>SUMIFS(СВЦЭМ!$D$33:$D$776,СВЦЭМ!$A$33:$A$776,$A111,СВЦЭМ!$B$33:$B$776,B$83)+'СЕТ СН'!$H$11+СВЦЭМ!$D$10+'СЕТ СН'!$H$5-'СЕТ СН'!$H$21</f>
        <v>3407.5779429100003</v>
      </c>
      <c r="C111" s="36">
        <f>SUMIFS(СВЦЭМ!$D$33:$D$776,СВЦЭМ!$A$33:$A$776,$A111,СВЦЭМ!$B$33:$B$776,C$83)+'СЕТ СН'!$H$11+СВЦЭМ!$D$10+'СЕТ СН'!$H$5-'СЕТ СН'!$H$21</f>
        <v>3438.0431184899999</v>
      </c>
      <c r="D111" s="36">
        <f>SUMIFS(СВЦЭМ!$D$33:$D$776,СВЦЭМ!$A$33:$A$776,$A111,СВЦЭМ!$B$33:$B$776,D$83)+'СЕТ СН'!$H$11+СВЦЭМ!$D$10+'СЕТ СН'!$H$5-'СЕТ СН'!$H$21</f>
        <v>3453.8724036200001</v>
      </c>
      <c r="E111" s="36">
        <f>SUMIFS(СВЦЭМ!$D$33:$D$776,СВЦЭМ!$A$33:$A$776,$A111,СВЦЭМ!$B$33:$B$776,E$83)+'СЕТ СН'!$H$11+СВЦЭМ!$D$10+'СЕТ СН'!$H$5-'СЕТ СН'!$H$21</f>
        <v>3453.6671262700002</v>
      </c>
      <c r="F111" s="36">
        <f>SUMIFS(СВЦЭМ!$D$33:$D$776,СВЦЭМ!$A$33:$A$776,$A111,СВЦЭМ!$B$33:$B$776,F$83)+'СЕТ СН'!$H$11+СВЦЭМ!$D$10+'СЕТ СН'!$H$5-'СЕТ СН'!$H$21</f>
        <v>3458.1407090500002</v>
      </c>
      <c r="G111" s="36">
        <f>SUMIFS(СВЦЭМ!$D$33:$D$776,СВЦЭМ!$A$33:$A$776,$A111,СВЦЭМ!$B$33:$B$776,G$83)+'СЕТ СН'!$H$11+СВЦЭМ!$D$10+'СЕТ СН'!$H$5-'СЕТ СН'!$H$21</f>
        <v>3442.2109393700002</v>
      </c>
      <c r="H111" s="36">
        <f>SUMIFS(СВЦЭМ!$D$33:$D$776,СВЦЭМ!$A$33:$A$776,$A111,СВЦЭМ!$B$33:$B$776,H$83)+'СЕТ СН'!$H$11+СВЦЭМ!$D$10+'СЕТ СН'!$H$5-'СЕТ СН'!$H$21</f>
        <v>3412.2765330100001</v>
      </c>
      <c r="I111" s="36">
        <f>SUMIFS(СВЦЭМ!$D$33:$D$776,СВЦЭМ!$A$33:$A$776,$A111,СВЦЭМ!$B$33:$B$776,I$83)+'СЕТ СН'!$H$11+СВЦЭМ!$D$10+'СЕТ СН'!$H$5-'СЕТ СН'!$H$21</f>
        <v>3372.9857768800002</v>
      </c>
      <c r="J111" s="36">
        <f>SUMIFS(СВЦЭМ!$D$33:$D$776,СВЦЭМ!$A$33:$A$776,$A111,СВЦЭМ!$B$33:$B$776,J$83)+'СЕТ СН'!$H$11+СВЦЭМ!$D$10+'СЕТ СН'!$H$5-'СЕТ СН'!$H$21</f>
        <v>3355.9107565200002</v>
      </c>
      <c r="K111" s="36">
        <f>SUMIFS(СВЦЭМ!$D$33:$D$776,СВЦЭМ!$A$33:$A$776,$A111,СВЦЭМ!$B$33:$B$776,K$83)+'СЕТ СН'!$H$11+СВЦЭМ!$D$10+'СЕТ СН'!$H$5-'СЕТ СН'!$H$21</f>
        <v>3346.5858284000001</v>
      </c>
      <c r="L111" s="36">
        <f>SUMIFS(СВЦЭМ!$D$33:$D$776,СВЦЭМ!$A$33:$A$776,$A111,СВЦЭМ!$B$33:$B$776,L$83)+'СЕТ СН'!$H$11+СВЦЭМ!$D$10+'СЕТ СН'!$H$5-'СЕТ СН'!$H$21</f>
        <v>3340.6434979200003</v>
      </c>
      <c r="M111" s="36">
        <f>SUMIFS(СВЦЭМ!$D$33:$D$776,СВЦЭМ!$A$33:$A$776,$A111,СВЦЭМ!$B$33:$B$776,M$83)+'СЕТ СН'!$H$11+СВЦЭМ!$D$10+'СЕТ СН'!$H$5-'СЕТ СН'!$H$21</f>
        <v>3372.3806985400001</v>
      </c>
      <c r="N111" s="36">
        <f>SUMIFS(СВЦЭМ!$D$33:$D$776,СВЦЭМ!$A$33:$A$776,$A111,СВЦЭМ!$B$33:$B$776,N$83)+'СЕТ СН'!$H$11+СВЦЭМ!$D$10+'СЕТ СН'!$H$5-'СЕТ СН'!$H$21</f>
        <v>3388.0761929400001</v>
      </c>
      <c r="O111" s="36">
        <f>SUMIFS(СВЦЭМ!$D$33:$D$776,СВЦЭМ!$A$33:$A$776,$A111,СВЦЭМ!$B$33:$B$776,O$83)+'СЕТ СН'!$H$11+СВЦЭМ!$D$10+'СЕТ СН'!$H$5-'СЕТ СН'!$H$21</f>
        <v>3388.2813545399999</v>
      </c>
      <c r="P111" s="36">
        <f>SUMIFS(СВЦЭМ!$D$33:$D$776,СВЦЭМ!$A$33:$A$776,$A111,СВЦЭМ!$B$33:$B$776,P$83)+'СЕТ СН'!$H$11+СВЦЭМ!$D$10+'СЕТ СН'!$H$5-'СЕТ СН'!$H$21</f>
        <v>3402.7913875499999</v>
      </c>
      <c r="Q111" s="36">
        <f>SUMIFS(СВЦЭМ!$D$33:$D$776,СВЦЭМ!$A$33:$A$776,$A111,СВЦЭМ!$B$33:$B$776,Q$83)+'СЕТ СН'!$H$11+СВЦЭМ!$D$10+'СЕТ СН'!$H$5-'СЕТ СН'!$H$21</f>
        <v>3411.09539657</v>
      </c>
      <c r="R111" s="36">
        <f>SUMIFS(СВЦЭМ!$D$33:$D$776,СВЦЭМ!$A$33:$A$776,$A111,СВЦЭМ!$B$33:$B$776,R$83)+'СЕТ СН'!$H$11+СВЦЭМ!$D$10+'СЕТ СН'!$H$5-'СЕТ СН'!$H$21</f>
        <v>3409.1273153500001</v>
      </c>
      <c r="S111" s="36">
        <f>SUMIFS(СВЦЭМ!$D$33:$D$776,СВЦЭМ!$A$33:$A$776,$A111,СВЦЭМ!$B$33:$B$776,S$83)+'СЕТ СН'!$H$11+СВЦЭМ!$D$10+'СЕТ СН'!$H$5-'СЕТ СН'!$H$21</f>
        <v>3394.5410136700002</v>
      </c>
      <c r="T111" s="36">
        <f>SUMIFS(СВЦЭМ!$D$33:$D$776,СВЦЭМ!$A$33:$A$776,$A111,СВЦЭМ!$B$33:$B$776,T$83)+'СЕТ СН'!$H$11+СВЦЭМ!$D$10+'СЕТ СН'!$H$5-'СЕТ СН'!$H$21</f>
        <v>3373.8336729000002</v>
      </c>
      <c r="U111" s="36">
        <f>SUMIFS(СВЦЭМ!$D$33:$D$776,СВЦЭМ!$A$33:$A$776,$A111,СВЦЭМ!$B$33:$B$776,U$83)+'СЕТ СН'!$H$11+СВЦЭМ!$D$10+'СЕТ СН'!$H$5-'СЕТ СН'!$H$21</f>
        <v>3369.5522900599999</v>
      </c>
      <c r="V111" s="36">
        <f>SUMIFS(СВЦЭМ!$D$33:$D$776,СВЦЭМ!$A$33:$A$776,$A111,СВЦЭМ!$B$33:$B$776,V$83)+'СЕТ СН'!$H$11+СВЦЭМ!$D$10+'СЕТ СН'!$H$5-'СЕТ СН'!$H$21</f>
        <v>3379.9637904299998</v>
      </c>
      <c r="W111" s="36">
        <f>SUMIFS(СВЦЭМ!$D$33:$D$776,СВЦЭМ!$A$33:$A$776,$A111,СВЦЭМ!$B$33:$B$776,W$83)+'СЕТ СН'!$H$11+СВЦЭМ!$D$10+'СЕТ СН'!$H$5-'СЕТ СН'!$H$21</f>
        <v>3388.7593728800002</v>
      </c>
      <c r="X111" s="36">
        <f>SUMIFS(СВЦЭМ!$D$33:$D$776,СВЦЭМ!$A$33:$A$776,$A111,СВЦЭМ!$B$33:$B$776,X$83)+'СЕТ СН'!$H$11+СВЦЭМ!$D$10+'СЕТ СН'!$H$5-'СЕТ СН'!$H$21</f>
        <v>3396.0210963099998</v>
      </c>
      <c r="Y111" s="36">
        <f>SUMIFS(СВЦЭМ!$D$33:$D$776,СВЦЭМ!$A$33:$A$776,$A111,СВЦЭМ!$B$33:$B$776,Y$83)+'СЕТ СН'!$H$11+СВЦЭМ!$D$10+'СЕТ СН'!$H$5-'СЕТ СН'!$H$21</f>
        <v>3420.8015713899999</v>
      </c>
    </row>
    <row r="112" spans="1:25" ht="15.5" x14ac:dyDescent="0.3">
      <c r="A112" s="35">
        <f t="shared" si="2"/>
        <v>43859</v>
      </c>
      <c r="B112" s="36">
        <f>SUMIFS(СВЦЭМ!$D$33:$D$776,СВЦЭМ!$A$33:$A$776,$A112,СВЦЭМ!$B$33:$B$776,B$83)+'СЕТ СН'!$H$11+СВЦЭМ!$D$10+'СЕТ СН'!$H$5-'СЕТ СН'!$H$21</f>
        <v>3461.7875083700001</v>
      </c>
      <c r="C112" s="36">
        <f>SUMIFS(СВЦЭМ!$D$33:$D$776,СВЦЭМ!$A$33:$A$776,$A112,СВЦЭМ!$B$33:$B$776,C$83)+'СЕТ СН'!$H$11+СВЦЭМ!$D$10+'СЕТ СН'!$H$5-'СЕТ СН'!$H$21</f>
        <v>3482.8458615200002</v>
      </c>
      <c r="D112" s="36">
        <f>SUMIFS(СВЦЭМ!$D$33:$D$776,СВЦЭМ!$A$33:$A$776,$A112,СВЦЭМ!$B$33:$B$776,D$83)+'СЕТ СН'!$H$11+СВЦЭМ!$D$10+'СЕТ СН'!$H$5-'СЕТ СН'!$H$21</f>
        <v>3485.2941263600001</v>
      </c>
      <c r="E112" s="36">
        <f>SUMIFS(СВЦЭМ!$D$33:$D$776,СВЦЭМ!$A$33:$A$776,$A112,СВЦЭМ!$B$33:$B$776,E$83)+'СЕТ СН'!$H$11+СВЦЭМ!$D$10+'СЕТ СН'!$H$5-'СЕТ СН'!$H$21</f>
        <v>3486.6312746600001</v>
      </c>
      <c r="F112" s="36">
        <f>SUMIFS(СВЦЭМ!$D$33:$D$776,СВЦЭМ!$A$33:$A$776,$A112,СВЦЭМ!$B$33:$B$776,F$83)+'СЕТ СН'!$H$11+СВЦЭМ!$D$10+'СЕТ СН'!$H$5-'СЕТ СН'!$H$21</f>
        <v>3480.0027450299999</v>
      </c>
      <c r="G112" s="36">
        <f>SUMIFS(СВЦЭМ!$D$33:$D$776,СВЦЭМ!$A$33:$A$776,$A112,СВЦЭМ!$B$33:$B$776,G$83)+'СЕТ СН'!$H$11+СВЦЭМ!$D$10+'СЕТ СН'!$H$5-'СЕТ СН'!$H$21</f>
        <v>3468.4376511</v>
      </c>
      <c r="H112" s="36">
        <f>SUMIFS(СВЦЭМ!$D$33:$D$776,СВЦЭМ!$A$33:$A$776,$A112,СВЦЭМ!$B$33:$B$776,H$83)+'СЕТ СН'!$H$11+СВЦЭМ!$D$10+'СЕТ СН'!$H$5-'СЕТ СН'!$H$21</f>
        <v>3429.8329352199999</v>
      </c>
      <c r="I112" s="36">
        <f>SUMIFS(СВЦЭМ!$D$33:$D$776,СВЦЭМ!$A$33:$A$776,$A112,СВЦЭМ!$B$33:$B$776,I$83)+'СЕТ СН'!$H$11+СВЦЭМ!$D$10+'СЕТ СН'!$H$5-'СЕТ СН'!$H$21</f>
        <v>3398.9381231699999</v>
      </c>
      <c r="J112" s="36">
        <f>SUMIFS(СВЦЭМ!$D$33:$D$776,СВЦЭМ!$A$33:$A$776,$A112,СВЦЭМ!$B$33:$B$776,J$83)+'СЕТ СН'!$H$11+СВЦЭМ!$D$10+'СЕТ СН'!$H$5-'СЕТ СН'!$H$21</f>
        <v>3376.5676050399998</v>
      </c>
      <c r="K112" s="36">
        <f>SUMIFS(СВЦЭМ!$D$33:$D$776,СВЦЭМ!$A$33:$A$776,$A112,СВЦЭМ!$B$33:$B$776,K$83)+'СЕТ СН'!$H$11+СВЦЭМ!$D$10+'СЕТ СН'!$H$5-'СЕТ СН'!$H$21</f>
        <v>3365.2261937000003</v>
      </c>
      <c r="L112" s="36">
        <f>SUMIFS(СВЦЭМ!$D$33:$D$776,СВЦЭМ!$A$33:$A$776,$A112,СВЦЭМ!$B$33:$B$776,L$83)+'СЕТ СН'!$H$11+СВЦЭМ!$D$10+'СЕТ СН'!$H$5-'СЕТ СН'!$H$21</f>
        <v>3352.5380912000001</v>
      </c>
      <c r="M112" s="36">
        <f>SUMIFS(СВЦЭМ!$D$33:$D$776,СВЦЭМ!$A$33:$A$776,$A112,СВЦЭМ!$B$33:$B$776,M$83)+'СЕТ СН'!$H$11+СВЦЭМ!$D$10+'СЕТ СН'!$H$5-'СЕТ СН'!$H$21</f>
        <v>3358.5660024399999</v>
      </c>
      <c r="N112" s="36">
        <f>SUMIFS(СВЦЭМ!$D$33:$D$776,СВЦЭМ!$A$33:$A$776,$A112,СВЦЭМ!$B$33:$B$776,N$83)+'СЕТ СН'!$H$11+СВЦЭМ!$D$10+'СЕТ СН'!$H$5-'СЕТ СН'!$H$21</f>
        <v>3385.24780973</v>
      </c>
      <c r="O112" s="36">
        <f>SUMIFS(СВЦЭМ!$D$33:$D$776,СВЦЭМ!$A$33:$A$776,$A112,СВЦЭМ!$B$33:$B$776,O$83)+'СЕТ СН'!$H$11+СВЦЭМ!$D$10+'СЕТ СН'!$H$5-'СЕТ СН'!$H$21</f>
        <v>3410.3908004800001</v>
      </c>
      <c r="P112" s="36">
        <f>SUMIFS(СВЦЭМ!$D$33:$D$776,СВЦЭМ!$A$33:$A$776,$A112,СВЦЭМ!$B$33:$B$776,P$83)+'СЕТ СН'!$H$11+СВЦЭМ!$D$10+'СЕТ СН'!$H$5-'СЕТ СН'!$H$21</f>
        <v>3438.0010487999998</v>
      </c>
      <c r="Q112" s="36">
        <f>SUMIFS(СВЦЭМ!$D$33:$D$776,СВЦЭМ!$A$33:$A$776,$A112,СВЦЭМ!$B$33:$B$776,Q$83)+'СЕТ СН'!$H$11+СВЦЭМ!$D$10+'СЕТ СН'!$H$5-'СЕТ СН'!$H$21</f>
        <v>3454.5365193100001</v>
      </c>
      <c r="R112" s="36">
        <f>SUMIFS(СВЦЭМ!$D$33:$D$776,СВЦЭМ!$A$33:$A$776,$A112,СВЦЭМ!$B$33:$B$776,R$83)+'СЕТ СН'!$H$11+СВЦЭМ!$D$10+'СЕТ СН'!$H$5-'СЕТ СН'!$H$21</f>
        <v>3441.1010698199998</v>
      </c>
      <c r="S112" s="36">
        <f>SUMIFS(СВЦЭМ!$D$33:$D$776,СВЦЭМ!$A$33:$A$776,$A112,СВЦЭМ!$B$33:$B$776,S$83)+'СЕТ СН'!$H$11+СВЦЭМ!$D$10+'СЕТ СН'!$H$5-'СЕТ СН'!$H$21</f>
        <v>3421.8874431100003</v>
      </c>
      <c r="T112" s="36">
        <f>SUMIFS(СВЦЭМ!$D$33:$D$776,СВЦЭМ!$A$33:$A$776,$A112,СВЦЭМ!$B$33:$B$776,T$83)+'СЕТ СН'!$H$11+СВЦЭМ!$D$10+'СЕТ СН'!$H$5-'СЕТ СН'!$H$21</f>
        <v>3382.9043182700002</v>
      </c>
      <c r="U112" s="36">
        <f>SUMIFS(СВЦЭМ!$D$33:$D$776,СВЦЭМ!$A$33:$A$776,$A112,СВЦЭМ!$B$33:$B$776,U$83)+'СЕТ СН'!$H$11+СВЦЭМ!$D$10+'СЕТ СН'!$H$5-'СЕТ СН'!$H$21</f>
        <v>3377.19924747</v>
      </c>
      <c r="V112" s="36">
        <f>SUMIFS(СВЦЭМ!$D$33:$D$776,СВЦЭМ!$A$33:$A$776,$A112,СВЦЭМ!$B$33:$B$776,V$83)+'СЕТ СН'!$H$11+СВЦЭМ!$D$10+'СЕТ СН'!$H$5-'СЕТ СН'!$H$21</f>
        <v>3386.7943949800001</v>
      </c>
      <c r="W112" s="36">
        <f>SUMIFS(СВЦЭМ!$D$33:$D$776,СВЦЭМ!$A$33:$A$776,$A112,СВЦЭМ!$B$33:$B$776,W$83)+'СЕТ СН'!$H$11+СВЦЭМ!$D$10+'СЕТ СН'!$H$5-'СЕТ СН'!$H$21</f>
        <v>3402.34303529</v>
      </c>
      <c r="X112" s="36">
        <f>SUMIFS(СВЦЭМ!$D$33:$D$776,СВЦЭМ!$A$33:$A$776,$A112,СВЦЭМ!$B$33:$B$776,X$83)+'СЕТ СН'!$H$11+СВЦЭМ!$D$10+'СЕТ СН'!$H$5-'СЕТ СН'!$H$21</f>
        <v>3403.38669269</v>
      </c>
      <c r="Y112" s="36">
        <f>SUMIFS(СВЦЭМ!$D$33:$D$776,СВЦЭМ!$A$33:$A$776,$A112,СВЦЭМ!$B$33:$B$776,Y$83)+'СЕТ СН'!$H$11+СВЦЭМ!$D$10+'СЕТ СН'!$H$5-'СЕТ СН'!$H$21</f>
        <v>3435.91817399</v>
      </c>
    </row>
    <row r="113" spans="1:27" ht="15.5" x14ac:dyDescent="0.3">
      <c r="A113" s="35">
        <f t="shared" si="2"/>
        <v>43860</v>
      </c>
      <c r="B113" s="36">
        <f>SUMIFS(СВЦЭМ!$D$33:$D$776,СВЦЭМ!$A$33:$A$776,$A113,СВЦЭМ!$B$33:$B$776,B$83)+'СЕТ СН'!$H$11+СВЦЭМ!$D$10+'СЕТ СН'!$H$5-'СЕТ СН'!$H$21</f>
        <v>3459.9948925899998</v>
      </c>
      <c r="C113" s="36">
        <f>SUMIFS(СВЦЭМ!$D$33:$D$776,СВЦЭМ!$A$33:$A$776,$A113,СВЦЭМ!$B$33:$B$776,C$83)+'СЕТ СН'!$H$11+СВЦЭМ!$D$10+'СЕТ СН'!$H$5-'СЕТ СН'!$H$21</f>
        <v>3480.4965340600002</v>
      </c>
      <c r="D113" s="36">
        <f>SUMIFS(СВЦЭМ!$D$33:$D$776,СВЦЭМ!$A$33:$A$776,$A113,СВЦЭМ!$B$33:$B$776,D$83)+'СЕТ СН'!$H$11+СВЦЭМ!$D$10+'СЕТ СН'!$H$5-'СЕТ СН'!$H$21</f>
        <v>3484.6793415299999</v>
      </c>
      <c r="E113" s="36">
        <f>SUMIFS(СВЦЭМ!$D$33:$D$776,СВЦЭМ!$A$33:$A$776,$A113,СВЦЭМ!$B$33:$B$776,E$83)+'СЕТ СН'!$H$11+СВЦЭМ!$D$10+'СЕТ СН'!$H$5-'СЕТ СН'!$H$21</f>
        <v>3486.44921656</v>
      </c>
      <c r="F113" s="36">
        <f>SUMIFS(СВЦЭМ!$D$33:$D$776,СВЦЭМ!$A$33:$A$776,$A113,СВЦЭМ!$B$33:$B$776,F$83)+'СЕТ СН'!$H$11+СВЦЭМ!$D$10+'СЕТ СН'!$H$5-'СЕТ СН'!$H$21</f>
        <v>3474.8136104</v>
      </c>
      <c r="G113" s="36">
        <f>SUMIFS(СВЦЭМ!$D$33:$D$776,СВЦЭМ!$A$33:$A$776,$A113,СВЦЭМ!$B$33:$B$776,G$83)+'СЕТ СН'!$H$11+СВЦЭМ!$D$10+'СЕТ СН'!$H$5-'СЕТ СН'!$H$21</f>
        <v>3463.40775919</v>
      </c>
      <c r="H113" s="36">
        <f>SUMIFS(СВЦЭМ!$D$33:$D$776,СВЦЭМ!$A$33:$A$776,$A113,СВЦЭМ!$B$33:$B$776,H$83)+'СЕТ СН'!$H$11+СВЦЭМ!$D$10+'СЕТ СН'!$H$5-'СЕТ СН'!$H$21</f>
        <v>3431.65565659</v>
      </c>
      <c r="I113" s="36">
        <f>SUMIFS(СВЦЭМ!$D$33:$D$776,СВЦЭМ!$A$33:$A$776,$A113,СВЦЭМ!$B$33:$B$776,I$83)+'СЕТ СН'!$H$11+СВЦЭМ!$D$10+'СЕТ СН'!$H$5-'СЕТ СН'!$H$21</f>
        <v>3401.26940448</v>
      </c>
      <c r="J113" s="36">
        <f>SUMIFS(СВЦЭМ!$D$33:$D$776,СВЦЭМ!$A$33:$A$776,$A113,СВЦЭМ!$B$33:$B$776,J$83)+'СЕТ СН'!$H$11+СВЦЭМ!$D$10+'СЕТ СН'!$H$5-'СЕТ СН'!$H$21</f>
        <v>3373.3790727300002</v>
      </c>
      <c r="K113" s="36">
        <f>SUMIFS(СВЦЭМ!$D$33:$D$776,СВЦЭМ!$A$33:$A$776,$A113,СВЦЭМ!$B$33:$B$776,K$83)+'СЕТ СН'!$H$11+СВЦЭМ!$D$10+'СЕТ СН'!$H$5-'СЕТ СН'!$H$21</f>
        <v>3356.3206314600002</v>
      </c>
      <c r="L113" s="36">
        <f>SUMIFS(СВЦЭМ!$D$33:$D$776,СВЦЭМ!$A$33:$A$776,$A113,СВЦЭМ!$B$33:$B$776,L$83)+'СЕТ СН'!$H$11+СВЦЭМ!$D$10+'СЕТ СН'!$H$5-'СЕТ СН'!$H$21</f>
        <v>3358.3089111300001</v>
      </c>
      <c r="M113" s="36">
        <f>SUMIFS(СВЦЭМ!$D$33:$D$776,СВЦЭМ!$A$33:$A$776,$A113,СВЦЭМ!$B$33:$B$776,M$83)+'СЕТ СН'!$H$11+СВЦЭМ!$D$10+'СЕТ СН'!$H$5-'СЕТ СН'!$H$21</f>
        <v>3371.5142717600002</v>
      </c>
      <c r="N113" s="36">
        <f>SUMIFS(СВЦЭМ!$D$33:$D$776,СВЦЭМ!$A$33:$A$776,$A113,СВЦЭМ!$B$33:$B$776,N$83)+'СЕТ СН'!$H$11+СВЦЭМ!$D$10+'СЕТ СН'!$H$5-'СЕТ СН'!$H$21</f>
        <v>3382.6454223199999</v>
      </c>
      <c r="O113" s="36">
        <f>SUMIFS(СВЦЭМ!$D$33:$D$776,СВЦЭМ!$A$33:$A$776,$A113,СВЦЭМ!$B$33:$B$776,O$83)+'СЕТ СН'!$H$11+СВЦЭМ!$D$10+'СЕТ СН'!$H$5-'СЕТ СН'!$H$21</f>
        <v>3416.5572877499999</v>
      </c>
      <c r="P113" s="36">
        <f>SUMIFS(СВЦЭМ!$D$33:$D$776,СВЦЭМ!$A$33:$A$776,$A113,СВЦЭМ!$B$33:$B$776,P$83)+'СЕТ СН'!$H$11+СВЦЭМ!$D$10+'СЕТ СН'!$H$5-'СЕТ СН'!$H$21</f>
        <v>3448.9866185299998</v>
      </c>
      <c r="Q113" s="36">
        <f>SUMIFS(СВЦЭМ!$D$33:$D$776,СВЦЭМ!$A$33:$A$776,$A113,СВЦЭМ!$B$33:$B$776,Q$83)+'СЕТ СН'!$H$11+СВЦЭМ!$D$10+'СЕТ СН'!$H$5-'СЕТ СН'!$H$21</f>
        <v>3456.5852806000003</v>
      </c>
      <c r="R113" s="36">
        <f>SUMIFS(СВЦЭМ!$D$33:$D$776,СВЦЭМ!$A$33:$A$776,$A113,СВЦЭМ!$B$33:$B$776,R$83)+'СЕТ СН'!$H$11+СВЦЭМ!$D$10+'СЕТ СН'!$H$5-'СЕТ СН'!$H$21</f>
        <v>3433.32881533</v>
      </c>
      <c r="S113" s="36">
        <f>SUMIFS(СВЦЭМ!$D$33:$D$776,СВЦЭМ!$A$33:$A$776,$A113,СВЦЭМ!$B$33:$B$776,S$83)+'СЕТ СН'!$H$11+СВЦЭМ!$D$10+'СЕТ СН'!$H$5-'СЕТ СН'!$H$21</f>
        <v>3395.5279291300003</v>
      </c>
      <c r="T113" s="36">
        <f>SUMIFS(СВЦЭМ!$D$33:$D$776,СВЦЭМ!$A$33:$A$776,$A113,СВЦЭМ!$B$33:$B$776,T$83)+'СЕТ СН'!$H$11+СВЦЭМ!$D$10+'СЕТ СН'!$H$5-'СЕТ СН'!$H$21</f>
        <v>3375.4461228099999</v>
      </c>
      <c r="U113" s="36">
        <f>SUMIFS(СВЦЭМ!$D$33:$D$776,СВЦЭМ!$A$33:$A$776,$A113,СВЦЭМ!$B$33:$B$776,U$83)+'СЕТ СН'!$H$11+СВЦЭМ!$D$10+'СЕТ СН'!$H$5-'СЕТ СН'!$H$21</f>
        <v>3377.2570230000001</v>
      </c>
      <c r="V113" s="36">
        <f>SUMIFS(СВЦЭМ!$D$33:$D$776,СВЦЭМ!$A$33:$A$776,$A113,СВЦЭМ!$B$33:$B$776,V$83)+'СЕТ СН'!$H$11+СВЦЭМ!$D$10+'СЕТ СН'!$H$5-'СЕТ СН'!$H$21</f>
        <v>3377.4311667900001</v>
      </c>
      <c r="W113" s="36">
        <f>SUMIFS(СВЦЭМ!$D$33:$D$776,СВЦЭМ!$A$33:$A$776,$A113,СВЦЭМ!$B$33:$B$776,W$83)+'СЕТ СН'!$H$11+СВЦЭМ!$D$10+'СЕТ СН'!$H$5-'СЕТ СН'!$H$21</f>
        <v>3385.7776988599999</v>
      </c>
      <c r="X113" s="36">
        <f>SUMIFS(СВЦЭМ!$D$33:$D$776,СВЦЭМ!$A$33:$A$776,$A113,СВЦЭМ!$B$33:$B$776,X$83)+'СЕТ СН'!$H$11+СВЦЭМ!$D$10+'СЕТ СН'!$H$5-'СЕТ СН'!$H$21</f>
        <v>3385.6136251799999</v>
      </c>
      <c r="Y113" s="36">
        <f>SUMIFS(СВЦЭМ!$D$33:$D$776,СВЦЭМ!$A$33:$A$776,$A113,СВЦЭМ!$B$33:$B$776,Y$83)+'СЕТ СН'!$H$11+СВЦЭМ!$D$10+'СЕТ СН'!$H$5-'СЕТ СН'!$H$21</f>
        <v>3386.6097672699998</v>
      </c>
    </row>
    <row r="114" spans="1:27" ht="15.5" x14ac:dyDescent="0.3">
      <c r="A114" s="35">
        <f t="shared" si="2"/>
        <v>43861</v>
      </c>
      <c r="B114" s="36">
        <f>SUMIFS(СВЦЭМ!$D$33:$D$776,СВЦЭМ!$A$33:$A$776,$A114,СВЦЭМ!$B$33:$B$776,B$83)+'СЕТ СН'!$H$11+СВЦЭМ!$D$10+'СЕТ СН'!$H$5-'СЕТ СН'!$H$21</f>
        <v>3425.1307597499999</v>
      </c>
      <c r="C114" s="36">
        <f>SUMIFS(СВЦЭМ!$D$33:$D$776,СВЦЭМ!$A$33:$A$776,$A114,СВЦЭМ!$B$33:$B$776,C$83)+'СЕТ СН'!$H$11+СВЦЭМ!$D$10+'СЕТ СН'!$H$5-'СЕТ СН'!$H$21</f>
        <v>3448.8877995600001</v>
      </c>
      <c r="D114" s="36">
        <f>SUMIFS(СВЦЭМ!$D$33:$D$776,СВЦЭМ!$A$33:$A$776,$A114,СВЦЭМ!$B$33:$B$776,D$83)+'СЕТ СН'!$H$11+СВЦЭМ!$D$10+'СЕТ СН'!$H$5-'СЕТ СН'!$H$21</f>
        <v>3461.52436214</v>
      </c>
      <c r="E114" s="36">
        <f>SUMIFS(СВЦЭМ!$D$33:$D$776,СВЦЭМ!$A$33:$A$776,$A114,СВЦЭМ!$B$33:$B$776,E$83)+'СЕТ СН'!$H$11+СВЦЭМ!$D$10+'СЕТ СН'!$H$5-'СЕТ СН'!$H$21</f>
        <v>3464.56426457</v>
      </c>
      <c r="F114" s="36">
        <f>SUMIFS(СВЦЭМ!$D$33:$D$776,СВЦЭМ!$A$33:$A$776,$A114,СВЦЭМ!$B$33:$B$776,F$83)+'СЕТ СН'!$H$11+СВЦЭМ!$D$10+'СЕТ СН'!$H$5-'СЕТ СН'!$H$21</f>
        <v>3451.9053720800002</v>
      </c>
      <c r="G114" s="36">
        <f>SUMIFS(СВЦЭМ!$D$33:$D$776,СВЦЭМ!$A$33:$A$776,$A114,СВЦЭМ!$B$33:$B$776,G$83)+'СЕТ СН'!$H$11+СВЦЭМ!$D$10+'СЕТ СН'!$H$5-'СЕТ СН'!$H$21</f>
        <v>3430.9605376899999</v>
      </c>
      <c r="H114" s="36">
        <f>SUMIFS(СВЦЭМ!$D$33:$D$776,СВЦЭМ!$A$33:$A$776,$A114,СВЦЭМ!$B$33:$B$776,H$83)+'СЕТ СН'!$H$11+СВЦЭМ!$D$10+'СЕТ СН'!$H$5-'СЕТ СН'!$H$21</f>
        <v>3408.04430615</v>
      </c>
      <c r="I114" s="36">
        <f>SUMIFS(СВЦЭМ!$D$33:$D$776,СВЦЭМ!$A$33:$A$776,$A114,СВЦЭМ!$B$33:$B$776,I$83)+'СЕТ СН'!$H$11+СВЦЭМ!$D$10+'СЕТ СН'!$H$5-'СЕТ СН'!$H$21</f>
        <v>3401.1186424500002</v>
      </c>
      <c r="J114" s="36">
        <f>SUMIFS(СВЦЭМ!$D$33:$D$776,СВЦЭМ!$A$33:$A$776,$A114,СВЦЭМ!$B$33:$B$776,J$83)+'СЕТ СН'!$H$11+СВЦЭМ!$D$10+'СЕТ СН'!$H$5-'СЕТ СН'!$H$21</f>
        <v>3378.52416055</v>
      </c>
      <c r="K114" s="36">
        <f>SUMIFS(СВЦЭМ!$D$33:$D$776,СВЦЭМ!$A$33:$A$776,$A114,СВЦЭМ!$B$33:$B$776,K$83)+'СЕТ СН'!$H$11+СВЦЭМ!$D$10+'СЕТ СН'!$H$5-'СЕТ СН'!$H$21</f>
        <v>3365.1987990299999</v>
      </c>
      <c r="L114" s="36">
        <f>SUMIFS(СВЦЭМ!$D$33:$D$776,СВЦЭМ!$A$33:$A$776,$A114,СВЦЭМ!$B$33:$B$776,L$83)+'СЕТ СН'!$H$11+СВЦЭМ!$D$10+'СЕТ СН'!$H$5-'СЕТ СН'!$H$21</f>
        <v>3366.9365371200001</v>
      </c>
      <c r="M114" s="36">
        <f>SUMIFS(СВЦЭМ!$D$33:$D$776,СВЦЭМ!$A$33:$A$776,$A114,СВЦЭМ!$B$33:$B$776,M$83)+'СЕТ СН'!$H$11+СВЦЭМ!$D$10+'СЕТ СН'!$H$5-'СЕТ СН'!$H$21</f>
        <v>3384.6793335399998</v>
      </c>
      <c r="N114" s="36">
        <f>SUMIFS(СВЦЭМ!$D$33:$D$776,СВЦЭМ!$A$33:$A$776,$A114,СВЦЭМ!$B$33:$B$776,N$83)+'СЕТ СН'!$H$11+СВЦЭМ!$D$10+'СЕТ СН'!$H$5-'СЕТ СН'!$H$21</f>
        <v>3395.64928556</v>
      </c>
      <c r="O114" s="36">
        <f>SUMIFS(СВЦЭМ!$D$33:$D$776,СВЦЭМ!$A$33:$A$776,$A114,СВЦЭМ!$B$33:$B$776,O$83)+'СЕТ СН'!$H$11+СВЦЭМ!$D$10+'СЕТ СН'!$H$5-'СЕТ СН'!$H$21</f>
        <v>3399.03444541</v>
      </c>
      <c r="P114" s="36">
        <f>SUMIFS(СВЦЭМ!$D$33:$D$776,СВЦЭМ!$A$33:$A$776,$A114,СВЦЭМ!$B$33:$B$776,P$83)+'СЕТ СН'!$H$11+СВЦЭМ!$D$10+'СЕТ СН'!$H$5-'СЕТ СН'!$H$21</f>
        <v>3409.6871209400001</v>
      </c>
      <c r="Q114" s="36">
        <f>SUMIFS(СВЦЭМ!$D$33:$D$776,СВЦЭМ!$A$33:$A$776,$A114,СВЦЭМ!$B$33:$B$776,Q$83)+'СЕТ СН'!$H$11+СВЦЭМ!$D$10+'СЕТ СН'!$H$5-'СЕТ СН'!$H$21</f>
        <v>3410.3722592899999</v>
      </c>
      <c r="R114" s="36">
        <f>SUMIFS(СВЦЭМ!$D$33:$D$776,СВЦЭМ!$A$33:$A$776,$A114,СВЦЭМ!$B$33:$B$776,R$83)+'СЕТ СН'!$H$11+СВЦЭМ!$D$10+'СЕТ СН'!$H$5-'СЕТ СН'!$H$21</f>
        <v>3402.4909663899998</v>
      </c>
      <c r="S114" s="36">
        <f>SUMIFS(СВЦЭМ!$D$33:$D$776,СВЦЭМ!$A$33:$A$776,$A114,СВЦЭМ!$B$33:$B$776,S$83)+'СЕТ СН'!$H$11+СВЦЭМ!$D$10+'СЕТ СН'!$H$5-'СЕТ СН'!$H$21</f>
        <v>3396.4756249900001</v>
      </c>
      <c r="T114" s="36">
        <f>SUMIFS(СВЦЭМ!$D$33:$D$776,СВЦЭМ!$A$33:$A$776,$A114,СВЦЭМ!$B$33:$B$776,T$83)+'СЕТ СН'!$H$11+СВЦЭМ!$D$10+'СЕТ СН'!$H$5-'СЕТ СН'!$H$21</f>
        <v>3374.5658739099999</v>
      </c>
      <c r="U114" s="36">
        <f>SUMIFS(СВЦЭМ!$D$33:$D$776,СВЦЭМ!$A$33:$A$776,$A114,СВЦЭМ!$B$33:$B$776,U$83)+'СЕТ СН'!$H$11+СВЦЭМ!$D$10+'СЕТ СН'!$H$5-'СЕТ СН'!$H$21</f>
        <v>3372.3274944200002</v>
      </c>
      <c r="V114" s="36">
        <f>SUMIFS(СВЦЭМ!$D$33:$D$776,СВЦЭМ!$A$33:$A$776,$A114,СВЦЭМ!$B$33:$B$776,V$83)+'СЕТ СН'!$H$11+СВЦЭМ!$D$10+'СЕТ СН'!$H$5-'СЕТ СН'!$H$21</f>
        <v>3383.2653375300001</v>
      </c>
      <c r="W114" s="36">
        <f>SUMIFS(СВЦЭМ!$D$33:$D$776,СВЦЭМ!$A$33:$A$776,$A114,СВЦЭМ!$B$33:$B$776,W$83)+'СЕТ СН'!$H$11+СВЦЭМ!$D$10+'СЕТ СН'!$H$5-'СЕТ СН'!$H$21</f>
        <v>3393.9526929600001</v>
      </c>
      <c r="X114" s="36">
        <f>SUMIFS(СВЦЭМ!$D$33:$D$776,СВЦЭМ!$A$33:$A$776,$A114,СВЦЭМ!$B$33:$B$776,X$83)+'СЕТ СН'!$H$11+СВЦЭМ!$D$10+'СЕТ СН'!$H$5-'СЕТ СН'!$H$21</f>
        <v>3394.8017960699999</v>
      </c>
      <c r="Y114" s="36">
        <f>SUMIFS(СВЦЭМ!$D$33:$D$776,СВЦЭМ!$A$33:$A$776,$A114,СВЦЭМ!$B$33:$B$776,Y$83)+'СЕТ СН'!$H$11+СВЦЭМ!$D$10+'СЕТ СН'!$H$5-'СЕТ СН'!$H$21</f>
        <v>3407.7729633399999</v>
      </c>
    </row>
    <row r="115" spans="1:27" ht="15.5" x14ac:dyDescent="0.3">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5" x14ac:dyDescent="0.3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3">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3">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3">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3">
      <c r="A120" s="35" t="str">
        <f>A84</f>
        <v>01.01.2020</v>
      </c>
      <c r="B120" s="36">
        <f>SUMIFS(СВЦЭМ!$D$33:$D$776,СВЦЭМ!$A$33:$A$776,$A120,СВЦЭМ!$B$33:$B$776,B$119)+'СЕТ СН'!$I$11+СВЦЭМ!$D$10+'СЕТ СН'!$I$5-'СЕТ СН'!$I$21</f>
        <v>3658.6133615500003</v>
      </c>
      <c r="C120" s="36">
        <f>SUMIFS(СВЦЭМ!$D$33:$D$776,СВЦЭМ!$A$33:$A$776,$A120,СВЦЭМ!$B$33:$B$776,C$119)+'СЕТ СН'!$I$11+СВЦЭМ!$D$10+'СЕТ СН'!$I$5-'СЕТ СН'!$I$21</f>
        <v>3634.1778119000001</v>
      </c>
      <c r="D120" s="36">
        <f>SUMIFS(СВЦЭМ!$D$33:$D$776,СВЦЭМ!$A$33:$A$776,$A120,СВЦЭМ!$B$33:$B$776,D$119)+'СЕТ СН'!$I$11+СВЦЭМ!$D$10+'СЕТ СН'!$I$5-'СЕТ СН'!$I$21</f>
        <v>3649.8752046600002</v>
      </c>
      <c r="E120" s="36">
        <f>SUMIFS(СВЦЭМ!$D$33:$D$776,СВЦЭМ!$A$33:$A$776,$A120,СВЦЭМ!$B$33:$B$776,E$119)+'СЕТ СН'!$I$11+СВЦЭМ!$D$10+'СЕТ СН'!$I$5-'СЕТ СН'!$I$21</f>
        <v>3686.99029509</v>
      </c>
      <c r="F120" s="36">
        <f>SUMIFS(СВЦЭМ!$D$33:$D$776,СВЦЭМ!$A$33:$A$776,$A120,СВЦЭМ!$B$33:$B$776,F$119)+'СЕТ СН'!$I$11+СВЦЭМ!$D$10+'СЕТ СН'!$I$5-'СЕТ СН'!$I$21</f>
        <v>3701.67354256</v>
      </c>
      <c r="G120" s="36">
        <f>SUMIFS(СВЦЭМ!$D$33:$D$776,СВЦЭМ!$A$33:$A$776,$A120,СВЦЭМ!$B$33:$B$776,G$119)+'СЕТ СН'!$I$11+СВЦЭМ!$D$10+'СЕТ СН'!$I$5-'СЕТ СН'!$I$21</f>
        <v>3702.9104041300002</v>
      </c>
      <c r="H120" s="36">
        <f>SUMIFS(СВЦЭМ!$D$33:$D$776,СВЦЭМ!$A$33:$A$776,$A120,СВЦЭМ!$B$33:$B$776,H$119)+'СЕТ СН'!$I$11+СВЦЭМ!$D$10+'СЕТ СН'!$I$5-'СЕТ СН'!$I$21</f>
        <v>3700.9268167700002</v>
      </c>
      <c r="I120" s="36">
        <f>SUMIFS(СВЦЭМ!$D$33:$D$776,СВЦЭМ!$A$33:$A$776,$A120,СВЦЭМ!$B$33:$B$776,I$119)+'СЕТ СН'!$I$11+СВЦЭМ!$D$10+'СЕТ СН'!$I$5-'СЕТ СН'!$I$21</f>
        <v>3704.1608436300003</v>
      </c>
      <c r="J120" s="36">
        <f>SUMIFS(СВЦЭМ!$D$33:$D$776,СВЦЭМ!$A$33:$A$776,$A120,СВЦЭМ!$B$33:$B$776,J$119)+'СЕТ СН'!$I$11+СВЦЭМ!$D$10+'СЕТ СН'!$I$5-'СЕТ СН'!$I$21</f>
        <v>3707.92016122</v>
      </c>
      <c r="K120" s="36">
        <f>SUMIFS(СВЦЭМ!$D$33:$D$776,СВЦЭМ!$A$33:$A$776,$A120,СВЦЭМ!$B$33:$B$776,K$119)+'СЕТ СН'!$I$11+СВЦЭМ!$D$10+'СЕТ СН'!$I$5-'СЕТ СН'!$I$21</f>
        <v>3691.4131486900001</v>
      </c>
      <c r="L120" s="36">
        <f>SUMIFS(СВЦЭМ!$D$33:$D$776,СВЦЭМ!$A$33:$A$776,$A120,СВЦЭМ!$B$33:$B$776,L$119)+'СЕТ СН'!$I$11+СВЦЭМ!$D$10+'СЕТ СН'!$I$5-'СЕТ СН'!$I$21</f>
        <v>3672.1649736099998</v>
      </c>
      <c r="M120" s="36">
        <f>SUMIFS(СВЦЭМ!$D$33:$D$776,СВЦЭМ!$A$33:$A$776,$A120,СВЦЭМ!$B$33:$B$776,M$119)+'СЕТ СН'!$I$11+СВЦЭМ!$D$10+'СЕТ СН'!$I$5-'СЕТ СН'!$I$21</f>
        <v>3659.4698835600002</v>
      </c>
      <c r="N120" s="36">
        <f>SUMIFS(СВЦЭМ!$D$33:$D$776,СВЦЭМ!$A$33:$A$776,$A120,СВЦЭМ!$B$33:$B$776,N$119)+'СЕТ СН'!$I$11+СВЦЭМ!$D$10+'СЕТ СН'!$I$5-'СЕТ СН'!$I$21</f>
        <v>3655.86632805</v>
      </c>
      <c r="O120" s="36">
        <f>SUMIFS(СВЦЭМ!$D$33:$D$776,СВЦЭМ!$A$33:$A$776,$A120,СВЦЭМ!$B$33:$B$776,O$119)+'СЕТ СН'!$I$11+СВЦЭМ!$D$10+'СЕТ СН'!$I$5-'СЕТ СН'!$I$21</f>
        <v>3674.4911690600002</v>
      </c>
      <c r="P120" s="36">
        <f>SUMIFS(СВЦЭМ!$D$33:$D$776,СВЦЭМ!$A$33:$A$776,$A120,СВЦЭМ!$B$33:$B$776,P$119)+'СЕТ СН'!$I$11+СВЦЭМ!$D$10+'СЕТ СН'!$I$5-'СЕТ СН'!$I$21</f>
        <v>3681.2204158899999</v>
      </c>
      <c r="Q120" s="36">
        <f>SUMIFS(СВЦЭМ!$D$33:$D$776,СВЦЭМ!$A$33:$A$776,$A120,СВЦЭМ!$B$33:$B$776,Q$119)+'СЕТ СН'!$I$11+СВЦЭМ!$D$10+'СЕТ СН'!$I$5-'СЕТ СН'!$I$21</f>
        <v>3690.85017905</v>
      </c>
      <c r="R120" s="36">
        <f>SUMIFS(СВЦЭМ!$D$33:$D$776,СВЦЭМ!$A$33:$A$776,$A120,СВЦЭМ!$B$33:$B$776,R$119)+'СЕТ СН'!$I$11+СВЦЭМ!$D$10+'СЕТ СН'!$I$5-'СЕТ СН'!$I$21</f>
        <v>3694.2573382199998</v>
      </c>
      <c r="S120" s="36">
        <f>SUMIFS(СВЦЭМ!$D$33:$D$776,СВЦЭМ!$A$33:$A$776,$A120,СВЦЭМ!$B$33:$B$776,S$119)+'СЕТ СН'!$I$11+СВЦЭМ!$D$10+'СЕТ СН'!$I$5-'СЕТ СН'!$I$21</f>
        <v>3693.2816911800001</v>
      </c>
      <c r="T120" s="36">
        <f>SUMIFS(СВЦЭМ!$D$33:$D$776,СВЦЭМ!$A$33:$A$776,$A120,СВЦЭМ!$B$33:$B$776,T$119)+'СЕТ СН'!$I$11+СВЦЭМ!$D$10+'СЕТ СН'!$I$5-'СЕТ СН'!$I$21</f>
        <v>3644.3070785999998</v>
      </c>
      <c r="U120" s="36">
        <f>SUMIFS(СВЦЭМ!$D$33:$D$776,СВЦЭМ!$A$33:$A$776,$A120,СВЦЭМ!$B$33:$B$776,U$119)+'СЕТ СН'!$I$11+СВЦЭМ!$D$10+'СЕТ СН'!$I$5-'СЕТ СН'!$I$21</f>
        <v>3640.1489081899999</v>
      </c>
      <c r="V120" s="36">
        <f>SUMIFS(СВЦЭМ!$D$33:$D$776,СВЦЭМ!$A$33:$A$776,$A120,СВЦЭМ!$B$33:$B$776,V$119)+'СЕТ СН'!$I$11+СВЦЭМ!$D$10+'СЕТ СН'!$I$5-'СЕТ СН'!$I$21</f>
        <v>3662.3230542900001</v>
      </c>
      <c r="W120" s="36">
        <f>SUMIFS(СВЦЭМ!$D$33:$D$776,СВЦЭМ!$A$33:$A$776,$A120,СВЦЭМ!$B$33:$B$776,W$119)+'СЕТ СН'!$I$11+СВЦЭМ!$D$10+'СЕТ СН'!$I$5-'СЕТ СН'!$I$21</f>
        <v>3662.6560865800002</v>
      </c>
      <c r="X120" s="36">
        <f>SUMIFS(СВЦЭМ!$D$33:$D$776,СВЦЭМ!$A$33:$A$776,$A120,СВЦЭМ!$B$33:$B$776,X$119)+'СЕТ СН'!$I$11+СВЦЭМ!$D$10+'СЕТ СН'!$I$5-'СЕТ СН'!$I$21</f>
        <v>3652.8988153099999</v>
      </c>
      <c r="Y120" s="36">
        <f>SUMIFS(СВЦЭМ!$D$33:$D$776,СВЦЭМ!$A$33:$A$776,$A120,СВЦЭМ!$B$33:$B$776,Y$119)+'СЕТ СН'!$I$11+СВЦЭМ!$D$10+'СЕТ СН'!$I$5-'СЕТ СН'!$I$21</f>
        <v>3660.5258219100001</v>
      </c>
      <c r="AA120" s="45"/>
    </row>
    <row r="121" spans="1:27" ht="15.5" x14ac:dyDescent="0.3">
      <c r="A121" s="35">
        <f>A120+1</f>
        <v>43832</v>
      </c>
      <c r="B121" s="36">
        <f>SUMIFS(СВЦЭМ!$D$33:$D$776,СВЦЭМ!$A$33:$A$776,$A121,СВЦЭМ!$B$33:$B$776,B$119)+'СЕТ СН'!$I$11+СВЦЭМ!$D$10+'СЕТ СН'!$I$5-'СЕТ СН'!$I$21</f>
        <v>3722.47326535</v>
      </c>
      <c r="C121" s="36">
        <f>SUMIFS(СВЦЭМ!$D$33:$D$776,СВЦЭМ!$A$33:$A$776,$A121,СВЦЭМ!$B$33:$B$776,C$119)+'СЕТ СН'!$I$11+СВЦЭМ!$D$10+'СЕТ СН'!$I$5-'СЕТ СН'!$I$21</f>
        <v>3720.8191200700003</v>
      </c>
      <c r="D121" s="36">
        <f>SUMIFS(СВЦЭМ!$D$33:$D$776,СВЦЭМ!$A$33:$A$776,$A121,СВЦЭМ!$B$33:$B$776,D$119)+'СЕТ СН'!$I$11+СВЦЭМ!$D$10+'СЕТ СН'!$I$5-'СЕТ СН'!$I$21</f>
        <v>3735.3718346999999</v>
      </c>
      <c r="E121" s="36">
        <f>SUMIFS(СВЦЭМ!$D$33:$D$776,СВЦЭМ!$A$33:$A$776,$A121,СВЦЭМ!$B$33:$B$776,E$119)+'СЕТ СН'!$I$11+СВЦЭМ!$D$10+'СЕТ СН'!$I$5-'СЕТ СН'!$I$21</f>
        <v>3761.12694603</v>
      </c>
      <c r="F121" s="36">
        <f>SUMIFS(СВЦЭМ!$D$33:$D$776,СВЦЭМ!$A$33:$A$776,$A121,СВЦЭМ!$B$33:$B$776,F$119)+'СЕТ СН'!$I$11+СВЦЭМ!$D$10+'СЕТ СН'!$I$5-'СЕТ СН'!$I$21</f>
        <v>3764.00889891</v>
      </c>
      <c r="G121" s="36">
        <f>SUMIFS(СВЦЭМ!$D$33:$D$776,СВЦЭМ!$A$33:$A$776,$A121,СВЦЭМ!$B$33:$B$776,G$119)+'СЕТ СН'!$I$11+СВЦЭМ!$D$10+'СЕТ СН'!$I$5-'СЕТ СН'!$I$21</f>
        <v>3762.90327548</v>
      </c>
      <c r="H121" s="36">
        <f>SUMIFS(СВЦЭМ!$D$33:$D$776,СВЦЭМ!$A$33:$A$776,$A121,СВЦЭМ!$B$33:$B$776,H$119)+'СЕТ СН'!$I$11+СВЦЭМ!$D$10+'СЕТ СН'!$I$5-'СЕТ СН'!$I$21</f>
        <v>3756.7927754800003</v>
      </c>
      <c r="I121" s="36">
        <f>SUMIFS(СВЦЭМ!$D$33:$D$776,СВЦЭМ!$A$33:$A$776,$A121,СВЦЭМ!$B$33:$B$776,I$119)+'СЕТ СН'!$I$11+СВЦЭМ!$D$10+'СЕТ СН'!$I$5-'СЕТ СН'!$I$21</f>
        <v>3746.81430249</v>
      </c>
      <c r="J121" s="36">
        <f>SUMIFS(СВЦЭМ!$D$33:$D$776,СВЦЭМ!$A$33:$A$776,$A121,СВЦЭМ!$B$33:$B$776,J$119)+'СЕТ СН'!$I$11+СВЦЭМ!$D$10+'СЕТ СН'!$I$5-'СЕТ СН'!$I$21</f>
        <v>3729.1741655599999</v>
      </c>
      <c r="K121" s="36">
        <f>SUMIFS(СВЦЭМ!$D$33:$D$776,СВЦЭМ!$A$33:$A$776,$A121,СВЦЭМ!$B$33:$B$776,K$119)+'СЕТ СН'!$I$11+СВЦЭМ!$D$10+'СЕТ СН'!$I$5-'СЕТ СН'!$I$21</f>
        <v>3711.50919686</v>
      </c>
      <c r="L121" s="36">
        <f>SUMIFS(СВЦЭМ!$D$33:$D$776,СВЦЭМ!$A$33:$A$776,$A121,СВЦЭМ!$B$33:$B$776,L$119)+'СЕТ СН'!$I$11+СВЦЭМ!$D$10+'СЕТ СН'!$I$5-'СЕТ СН'!$I$21</f>
        <v>3700.3009180099998</v>
      </c>
      <c r="M121" s="36">
        <f>SUMIFS(СВЦЭМ!$D$33:$D$776,СВЦЭМ!$A$33:$A$776,$A121,СВЦЭМ!$B$33:$B$776,M$119)+'СЕТ СН'!$I$11+СВЦЭМ!$D$10+'СЕТ СН'!$I$5-'СЕТ СН'!$I$21</f>
        <v>3690.5322055300003</v>
      </c>
      <c r="N121" s="36">
        <f>SUMIFS(СВЦЭМ!$D$33:$D$776,СВЦЭМ!$A$33:$A$776,$A121,СВЦЭМ!$B$33:$B$776,N$119)+'СЕТ СН'!$I$11+СВЦЭМ!$D$10+'СЕТ СН'!$I$5-'СЕТ СН'!$I$21</f>
        <v>3704.9042039400001</v>
      </c>
      <c r="O121" s="36">
        <f>SUMIFS(СВЦЭМ!$D$33:$D$776,СВЦЭМ!$A$33:$A$776,$A121,СВЦЭМ!$B$33:$B$776,O$119)+'СЕТ СН'!$I$11+СВЦЭМ!$D$10+'СЕТ СН'!$I$5-'СЕТ СН'!$I$21</f>
        <v>3718.66894946</v>
      </c>
      <c r="P121" s="36">
        <f>SUMIFS(СВЦЭМ!$D$33:$D$776,СВЦЭМ!$A$33:$A$776,$A121,СВЦЭМ!$B$33:$B$776,P$119)+'СЕТ СН'!$I$11+СВЦЭМ!$D$10+'СЕТ СН'!$I$5-'СЕТ СН'!$I$21</f>
        <v>3724.16961416</v>
      </c>
      <c r="Q121" s="36">
        <f>SUMIFS(СВЦЭМ!$D$33:$D$776,СВЦЭМ!$A$33:$A$776,$A121,СВЦЭМ!$B$33:$B$776,Q$119)+'СЕТ СН'!$I$11+СВЦЭМ!$D$10+'СЕТ СН'!$I$5-'СЕТ СН'!$I$21</f>
        <v>3735.0359098999998</v>
      </c>
      <c r="R121" s="36">
        <f>SUMIFS(СВЦЭМ!$D$33:$D$776,СВЦЭМ!$A$33:$A$776,$A121,СВЦЭМ!$B$33:$B$776,R$119)+'СЕТ СН'!$I$11+СВЦЭМ!$D$10+'СЕТ СН'!$I$5-'СЕТ СН'!$I$21</f>
        <v>3730.3410075299998</v>
      </c>
      <c r="S121" s="36">
        <f>SUMIFS(СВЦЭМ!$D$33:$D$776,СВЦЭМ!$A$33:$A$776,$A121,СВЦЭМ!$B$33:$B$776,S$119)+'СЕТ СН'!$I$11+СВЦЭМ!$D$10+'СЕТ СН'!$I$5-'СЕТ СН'!$I$21</f>
        <v>3707.99177921</v>
      </c>
      <c r="T121" s="36">
        <f>SUMIFS(СВЦЭМ!$D$33:$D$776,СВЦЭМ!$A$33:$A$776,$A121,СВЦЭМ!$B$33:$B$776,T$119)+'СЕТ СН'!$I$11+СВЦЭМ!$D$10+'СЕТ СН'!$I$5-'СЕТ СН'!$I$21</f>
        <v>3673.20281806</v>
      </c>
      <c r="U121" s="36">
        <f>SUMIFS(СВЦЭМ!$D$33:$D$776,СВЦЭМ!$A$33:$A$776,$A121,СВЦЭМ!$B$33:$B$776,U$119)+'СЕТ СН'!$I$11+СВЦЭМ!$D$10+'СЕТ СН'!$I$5-'СЕТ СН'!$I$21</f>
        <v>3671.5783632399998</v>
      </c>
      <c r="V121" s="36">
        <f>SUMIFS(СВЦЭМ!$D$33:$D$776,СВЦЭМ!$A$33:$A$776,$A121,СВЦЭМ!$B$33:$B$776,V$119)+'СЕТ СН'!$I$11+СВЦЭМ!$D$10+'СЕТ СН'!$I$5-'СЕТ СН'!$I$21</f>
        <v>3699.6662143499998</v>
      </c>
      <c r="W121" s="36">
        <f>SUMIFS(СВЦЭМ!$D$33:$D$776,СВЦЭМ!$A$33:$A$776,$A121,СВЦЭМ!$B$33:$B$776,W$119)+'СЕТ СН'!$I$11+СВЦЭМ!$D$10+'СЕТ СН'!$I$5-'СЕТ СН'!$I$21</f>
        <v>3710.5746632800001</v>
      </c>
      <c r="X121" s="36">
        <f>SUMIFS(СВЦЭМ!$D$33:$D$776,СВЦЭМ!$A$33:$A$776,$A121,СВЦЭМ!$B$33:$B$776,X$119)+'СЕТ СН'!$I$11+СВЦЭМ!$D$10+'СЕТ СН'!$I$5-'СЕТ СН'!$I$21</f>
        <v>3709.1930158800001</v>
      </c>
      <c r="Y121" s="36">
        <f>SUMIFS(СВЦЭМ!$D$33:$D$776,СВЦЭМ!$A$33:$A$776,$A121,СВЦЭМ!$B$33:$B$776,Y$119)+'СЕТ СН'!$I$11+СВЦЭМ!$D$10+'СЕТ СН'!$I$5-'СЕТ СН'!$I$21</f>
        <v>3715.84286931</v>
      </c>
    </row>
    <row r="122" spans="1:27" ht="15.5" x14ac:dyDescent="0.3">
      <c r="A122" s="35">
        <f t="shared" ref="A122:A150" si="3">A121+1</f>
        <v>43833</v>
      </c>
      <c r="B122" s="36">
        <f>SUMIFS(СВЦЭМ!$D$33:$D$776,СВЦЭМ!$A$33:$A$776,$A122,СВЦЭМ!$B$33:$B$776,B$119)+'СЕТ СН'!$I$11+СВЦЭМ!$D$10+'СЕТ СН'!$I$5-'СЕТ СН'!$I$21</f>
        <v>3740.34241931</v>
      </c>
      <c r="C122" s="36">
        <f>SUMIFS(СВЦЭМ!$D$33:$D$776,СВЦЭМ!$A$33:$A$776,$A122,СВЦЭМ!$B$33:$B$776,C$119)+'СЕТ СН'!$I$11+СВЦЭМ!$D$10+'СЕТ СН'!$I$5-'СЕТ СН'!$I$21</f>
        <v>3733.94749095</v>
      </c>
      <c r="D122" s="36">
        <f>SUMIFS(СВЦЭМ!$D$33:$D$776,СВЦЭМ!$A$33:$A$776,$A122,СВЦЭМ!$B$33:$B$776,D$119)+'СЕТ СН'!$I$11+СВЦЭМ!$D$10+'СЕТ СН'!$I$5-'СЕТ СН'!$I$21</f>
        <v>3748.32019042</v>
      </c>
      <c r="E122" s="36">
        <f>SUMIFS(СВЦЭМ!$D$33:$D$776,СВЦЭМ!$A$33:$A$776,$A122,СВЦЭМ!$B$33:$B$776,E$119)+'СЕТ СН'!$I$11+СВЦЭМ!$D$10+'СЕТ СН'!$I$5-'СЕТ СН'!$I$21</f>
        <v>3775.37749317</v>
      </c>
      <c r="F122" s="36">
        <f>SUMIFS(СВЦЭМ!$D$33:$D$776,СВЦЭМ!$A$33:$A$776,$A122,СВЦЭМ!$B$33:$B$776,F$119)+'СЕТ СН'!$I$11+СВЦЭМ!$D$10+'СЕТ СН'!$I$5-'СЕТ СН'!$I$21</f>
        <v>3779.3473686699999</v>
      </c>
      <c r="G122" s="36">
        <f>SUMIFS(СВЦЭМ!$D$33:$D$776,СВЦЭМ!$A$33:$A$776,$A122,СВЦЭМ!$B$33:$B$776,G$119)+'СЕТ СН'!$I$11+СВЦЭМ!$D$10+'СЕТ СН'!$I$5-'СЕТ СН'!$I$21</f>
        <v>3777.8152035399999</v>
      </c>
      <c r="H122" s="36">
        <f>SUMIFS(СВЦЭМ!$D$33:$D$776,СВЦЭМ!$A$33:$A$776,$A122,СВЦЭМ!$B$33:$B$776,H$119)+'СЕТ СН'!$I$11+СВЦЭМ!$D$10+'СЕТ СН'!$I$5-'СЕТ СН'!$I$21</f>
        <v>3768.51010696</v>
      </c>
      <c r="I122" s="36">
        <f>SUMIFS(СВЦЭМ!$D$33:$D$776,СВЦЭМ!$A$33:$A$776,$A122,СВЦЭМ!$B$33:$B$776,I$119)+'СЕТ СН'!$I$11+СВЦЭМ!$D$10+'СЕТ СН'!$I$5-'СЕТ СН'!$I$21</f>
        <v>3759.1181271699998</v>
      </c>
      <c r="J122" s="36">
        <f>SUMIFS(СВЦЭМ!$D$33:$D$776,СВЦЭМ!$A$33:$A$776,$A122,СВЦЭМ!$B$33:$B$776,J$119)+'СЕТ СН'!$I$11+СВЦЭМ!$D$10+'СЕТ СН'!$I$5-'СЕТ СН'!$I$21</f>
        <v>3736.2223966500001</v>
      </c>
      <c r="K122" s="36">
        <f>SUMIFS(СВЦЭМ!$D$33:$D$776,СВЦЭМ!$A$33:$A$776,$A122,СВЦЭМ!$B$33:$B$776,K$119)+'СЕТ СН'!$I$11+СВЦЭМ!$D$10+'СЕТ СН'!$I$5-'СЕТ СН'!$I$21</f>
        <v>3715.03761248</v>
      </c>
      <c r="L122" s="36">
        <f>SUMIFS(СВЦЭМ!$D$33:$D$776,СВЦЭМ!$A$33:$A$776,$A122,СВЦЭМ!$B$33:$B$776,L$119)+'СЕТ СН'!$I$11+СВЦЭМ!$D$10+'СЕТ СН'!$I$5-'СЕТ СН'!$I$21</f>
        <v>3701.1126263300002</v>
      </c>
      <c r="M122" s="36">
        <f>SUMIFS(СВЦЭМ!$D$33:$D$776,СВЦЭМ!$A$33:$A$776,$A122,СВЦЭМ!$B$33:$B$776,M$119)+'СЕТ СН'!$I$11+СВЦЭМ!$D$10+'СЕТ СН'!$I$5-'СЕТ СН'!$I$21</f>
        <v>3701.0546722300001</v>
      </c>
      <c r="N122" s="36">
        <f>SUMIFS(СВЦЭМ!$D$33:$D$776,СВЦЭМ!$A$33:$A$776,$A122,СВЦЭМ!$B$33:$B$776,N$119)+'СЕТ СН'!$I$11+СВЦЭМ!$D$10+'СЕТ СН'!$I$5-'СЕТ СН'!$I$21</f>
        <v>3707.9542742399999</v>
      </c>
      <c r="O122" s="36">
        <f>SUMIFS(СВЦЭМ!$D$33:$D$776,СВЦЭМ!$A$33:$A$776,$A122,СВЦЭМ!$B$33:$B$776,O$119)+'СЕТ СН'!$I$11+СВЦЭМ!$D$10+'СЕТ СН'!$I$5-'СЕТ СН'!$I$21</f>
        <v>3717.1445561599999</v>
      </c>
      <c r="P122" s="36">
        <f>SUMIFS(СВЦЭМ!$D$33:$D$776,СВЦЭМ!$A$33:$A$776,$A122,СВЦЭМ!$B$33:$B$776,P$119)+'СЕТ СН'!$I$11+СВЦЭМ!$D$10+'СЕТ СН'!$I$5-'СЕТ СН'!$I$21</f>
        <v>3728.5426644200002</v>
      </c>
      <c r="Q122" s="36">
        <f>SUMIFS(СВЦЭМ!$D$33:$D$776,СВЦЭМ!$A$33:$A$776,$A122,СВЦЭМ!$B$33:$B$776,Q$119)+'СЕТ СН'!$I$11+СВЦЭМ!$D$10+'СЕТ СН'!$I$5-'СЕТ СН'!$I$21</f>
        <v>3738.5946405099999</v>
      </c>
      <c r="R122" s="36">
        <f>SUMIFS(СВЦЭМ!$D$33:$D$776,СВЦЭМ!$A$33:$A$776,$A122,СВЦЭМ!$B$33:$B$776,R$119)+'СЕТ СН'!$I$11+СВЦЭМ!$D$10+'СЕТ СН'!$I$5-'СЕТ СН'!$I$21</f>
        <v>3731.3969697399998</v>
      </c>
      <c r="S122" s="36">
        <f>SUMIFS(СВЦЭМ!$D$33:$D$776,СВЦЭМ!$A$33:$A$776,$A122,СВЦЭМ!$B$33:$B$776,S$119)+'СЕТ СН'!$I$11+СВЦЭМ!$D$10+'СЕТ СН'!$I$5-'СЕТ СН'!$I$21</f>
        <v>3710.2875131700002</v>
      </c>
      <c r="T122" s="36">
        <f>SUMIFS(СВЦЭМ!$D$33:$D$776,СВЦЭМ!$A$33:$A$776,$A122,СВЦЭМ!$B$33:$B$776,T$119)+'СЕТ СН'!$I$11+СВЦЭМ!$D$10+'СЕТ СН'!$I$5-'СЕТ СН'!$I$21</f>
        <v>3678.6212227800002</v>
      </c>
      <c r="U122" s="36">
        <f>SUMIFS(СВЦЭМ!$D$33:$D$776,СВЦЭМ!$A$33:$A$776,$A122,СВЦЭМ!$B$33:$B$776,U$119)+'СЕТ СН'!$I$11+СВЦЭМ!$D$10+'СЕТ СН'!$I$5-'СЕТ СН'!$I$21</f>
        <v>3676.4882612500001</v>
      </c>
      <c r="V122" s="36">
        <f>SUMIFS(СВЦЭМ!$D$33:$D$776,СВЦЭМ!$A$33:$A$776,$A122,СВЦЭМ!$B$33:$B$776,V$119)+'СЕТ СН'!$I$11+СВЦЭМ!$D$10+'СЕТ СН'!$I$5-'СЕТ СН'!$I$21</f>
        <v>3705.0376048100002</v>
      </c>
      <c r="W122" s="36">
        <f>SUMIFS(СВЦЭМ!$D$33:$D$776,СВЦЭМ!$A$33:$A$776,$A122,СВЦЭМ!$B$33:$B$776,W$119)+'СЕТ СН'!$I$11+СВЦЭМ!$D$10+'СЕТ СН'!$I$5-'СЕТ СН'!$I$21</f>
        <v>3715.3749642000002</v>
      </c>
      <c r="X122" s="36">
        <f>SUMIFS(СВЦЭМ!$D$33:$D$776,СВЦЭМ!$A$33:$A$776,$A122,СВЦЭМ!$B$33:$B$776,X$119)+'СЕТ СН'!$I$11+СВЦЭМ!$D$10+'СЕТ СН'!$I$5-'СЕТ СН'!$I$21</f>
        <v>3728.87821816</v>
      </c>
      <c r="Y122" s="36">
        <f>SUMIFS(СВЦЭМ!$D$33:$D$776,СВЦЭМ!$A$33:$A$776,$A122,СВЦЭМ!$B$33:$B$776,Y$119)+'СЕТ СН'!$I$11+СВЦЭМ!$D$10+'СЕТ СН'!$I$5-'СЕТ СН'!$I$21</f>
        <v>3736.83524468</v>
      </c>
    </row>
    <row r="123" spans="1:27" ht="15.5" x14ac:dyDescent="0.3">
      <c r="A123" s="35">
        <f t="shared" si="3"/>
        <v>43834</v>
      </c>
      <c r="B123" s="36">
        <f>SUMIFS(СВЦЭМ!$D$33:$D$776,СВЦЭМ!$A$33:$A$776,$A123,СВЦЭМ!$B$33:$B$776,B$119)+'СЕТ СН'!$I$11+СВЦЭМ!$D$10+'СЕТ СН'!$I$5-'СЕТ СН'!$I$21</f>
        <v>3742.2922659599999</v>
      </c>
      <c r="C123" s="36">
        <f>SUMIFS(СВЦЭМ!$D$33:$D$776,СВЦЭМ!$A$33:$A$776,$A123,СВЦЭМ!$B$33:$B$776,C$119)+'СЕТ СН'!$I$11+СВЦЭМ!$D$10+'СЕТ СН'!$I$5-'СЕТ СН'!$I$21</f>
        <v>3748.6781265999998</v>
      </c>
      <c r="D123" s="36">
        <f>SUMIFS(СВЦЭМ!$D$33:$D$776,СВЦЭМ!$A$33:$A$776,$A123,СВЦЭМ!$B$33:$B$776,D$119)+'СЕТ СН'!$I$11+СВЦЭМ!$D$10+'СЕТ СН'!$I$5-'СЕТ СН'!$I$21</f>
        <v>3759.94990413</v>
      </c>
      <c r="E123" s="36">
        <f>SUMIFS(СВЦЭМ!$D$33:$D$776,СВЦЭМ!$A$33:$A$776,$A123,СВЦЭМ!$B$33:$B$776,E$119)+'СЕТ СН'!$I$11+СВЦЭМ!$D$10+'СЕТ СН'!$I$5-'СЕТ СН'!$I$21</f>
        <v>3764.9075764899999</v>
      </c>
      <c r="F123" s="36">
        <f>SUMIFS(СВЦЭМ!$D$33:$D$776,СВЦЭМ!$A$33:$A$776,$A123,СВЦЭМ!$B$33:$B$776,F$119)+'СЕТ СН'!$I$11+СВЦЭМ!$D$10+'СЕТ СН'!$I$5-'СЕТ СН'!$I$21</f>
        <v>3768.5722719400001</v>
      </c>
      <c r="G123" s="36">
        <f>SUMIFS(СВЦЭМ!$D$33:$D$776,СВЦЭМ!$A$33:$A$776,$A123,СВЦЭМ!$B$33:$B$776,G$119)+'СЕТ СН'!$I$11+СВЦЭМ!$D$10+'СЕТ СН'!$I$5-'СЕТ СН'!$I$21</f>
        <v>3766.1750865600002</v>
      </c>
      <c r="H123" s="36">
        <f>SUMIFS(СВЦЭМ!$D$33:$D$776,СВЦЭМ!$A$33:$A$776,$A123,СВЦЭМ!$B$33:$B$776,H$119)+'СЕТ СН'!$I$11+СВЦЭМ!$D$10+'СЕТ СН'!$I$5-'СЕТ СН'!$I$21</f>
        <v>3769.66669361</v>
      </c>
      <c r="I123" s="36">
        <f>SUMIFS(СВЦЭМ!$D$33:$D$776,СВЦЭМ!$A$33:$A$776,$A123,СВЦЭМ!$B$33:$B$776,I$119)+'СЕТ СН'!$I$11+СВЦЭМ!$D$10+'СЕТ СН'!$I$5-'СЕТ СН'!$I$21</f>
        <v>3759.4666449400002</v>
      </c>
      <c r="J123" s="36">
        <f>SUMIFS(СВЦЭМ!$D$33:$D$776,СВЦЭМ!$A$33:$A$776,$A123,СВЦЭМ!$B$33:$B$776,J$119)+'СЕТ СН'!$I$11+СВЦЭМ!$D$10+'СЕТ СН'!$I$5-'СЕТ СН'!$I$21</f>
        <v>3739.03662437</v>
      </c>
      <c r="K123" s="36">
        <f>SUMIFS(СВЦЭМ!$D$33:$D$776,СВЦЭМ!$A$33:$A$776,$A123,СВЦЭМ!$B$33:$B$776,K$119)+'СЕТ СН'!$I$11+СВЦЭМ!$D$10+'СЕТ СН'!$I$5-'СЕТ СН'!$I$21</f>
        <v>3709.71952809</v>
      </c>
      <c r="L123" s="36">
        <f>SUMIFS(СВЦЭМ!$D$33:$D$776,СВЦЭМ!$A$33:$A$776,$A123,СВЦЭМ!$B$33:$B$776,L$119)+'СЕТ СН'!$I$11+СВЦЭМ!$D$10+'СЕТ СН'!$I$5-'СЕТ СН'!$I$21</f>
        <v>3697.8421194000002</v>
      </c>
      <c r="M123" s="36">
        <f>SUMIFS(СВЦЭМ!$D$33:$D$776,СВЦЭМ!$A$33:$A$776,$A123,СВЦЭМ!$B$33:$B$776,M$119)+'СЕТ СН'!$I$11+СВЦЭМ!$D$10+'СЕТ СН'!$I$5-'СЕТ СН'!$I$21</f>
        <v>3701.9976693799999</v>
      </c>
      <c r="N123" s="36">
        <f>SUMIFS(СВЦЭМ!$D$33:$D$776,СВЦЭМ!$A$33:$A$776,$A123,СВЦЭМ!$B$33:$B$776,N$119)+'СЕТ СН'!$I$11+СВЦЭМ!$D$10+'СЕТ СН'!$I$5-'СЕТ СН'!$I$21</f>
        <v>3705.0402936700002</v>
      </c>
      <c r="O123" s="36">
        <f>SUMIFS(СВЦЭМ!$D$33:$D$776,СВЦЭМ!$A$33:$A$776,$A123,СВЦЭМ!$B$33:$B$776,O$119)+'СЕТ СН'!$I$11+СВЦЭМ!$D$10+'СЕТ СН'!$I$5-'СЕТ СН'!$I$21</f>
        <v>3710.42794405</v>
      </c>
      <c r="P123" s="36">
        <f>SUMIFS(СВЦЭМ!$D$33:$D$776,СВЦЭМ!$A$33:$A$776,$A123,СВЦЭМ!$B$33:$B$776,P$119)+'СЕТ СН'!$I$11+СВЦЭМ!$D$10+'СЕТ СН'!$I$5-'СЕТ СН'!$I$21</f>
        <v>3717.3935727200001</v>
      </c>
      <c r="Q123" s="36">
        <f>SUMIFS(СВЦЭМ!$D$33:$D$776,СВЦЭМ!$A$33:$A$776,$A123,СВЦЭМ!$B$33:$B$776,Q$119)+'СЕТ СН'!$I$11+СВЦЭМ!$D$10+'СЕТ СН'!$I$5-'СЕТ СН'!$I$21</f>
        <v>3729.55484325</v>
      </c>
      <c r="R123" s="36">
        <f>SUMIFS(СВЦЭМ!$D$33:$D$776,СВЦЭМ!$A$33:$A$776,$A123,СВЦЭМ!$B$33:$B$776,R$119)+'СЕТ СН'!$I$11+СВЦЭМ!$D$10+'СЕТ СН'!$I$5-'СЕТ СН'!$I$21</f>
        <v>3736.9715555500002</v>
      </c>
      <c r="S123" s="36">
        <f>SUMIFS(СВЦЭМ!$D$33:$D$776,СВЦЭМ!$A$33:$A$776,$A123,СВЦЭМ!$B$33:$B$776,S$119)+'СЕТ СН'!$I$11+СВЦЭМ!$D$10+'СЕТ СН'!$I$5-'СЕТ СН'!$I$21</f>
        <v>3723.9754561300001</v>
      </c>
      <c r="T123" s="36">
        <f>SUMIFS(СВЦЭМ!$D$33:$D$776,СВЦЭМ!$A$33:$A$776,$A123,СВЦЭМ!$B$33:$B$776,T$119)+'СЕТ СН'!$I$11+СВЦЭМ!$D$10+'СЕТ СН'!$I$5-'СЕТ СН'!$I$21</f>
        <v>3680.63604235</v>
      </c>
      <c r="U123" s="36">
        <f>SUMIFS(СВЦЭМ!$D$33:$D$776,СВЦЭМ!$A$33:$A$776,$A123,СВЦЭМ!$B$33:$B$776,U$119)+'СЕТ СН'!$I$11+СВЦЭМ!$D$10+'СЕТ СН'!$I$5-'СЕТ СН'!$I$21</f>
        <v>3681.06553274</v>
      </c>
      <c r="V123" s="36">
        <f>SUMIFS(СВЦЭМ!$D$33:$D$776,СВЦЭМ!$A$33:$A$776,$A123,СВЦЭМ!$B$33:$B$776,V$119)+'СЕТ СН'!$I$11+СВЦЭМ!$D$10+'СЕТ СН'!$I$5-'СЕТ СН'!$I$21</f>
        <v>3707.8930245299998</v>
      </c>
      <c r="W123" s="36">
        <f>SUMIFS(СВЦЭМ!$D$33:$D$776,СВЦЭМ!$A$33:$A$776,$A123,СВЦЭМ!$B$33:$B$776,W$119)+'СЕТ СН'!$I$11+СВЦЭМ!$D$10+'СЕТ СН'!$I$5-'СЕТ СН'!$I$21</f>
        <v>3714.4970370999999</v>
      </c>
      <c r="X123" s="36">
        <f>SUMIFS(СВЦЭМ!$D$33:$D$776,СВЦЭМ!$A$33:$A$776,$A123,СВЦЭМ!$B$33:$B$776,X$119)+'СЕТ СН'!$I$11+СВЦЭМ!$D$10+'СЕТ СН'!$I$5-'СЕТ СН'!$I$21</f>
        <v>3723.2454683999999</v>
      </c>
      <c r="Y123" s="36">
        <f>SUMIFS(СВЦЭМ!$D$33:$D$776,СВЦЭМ!$A$33:$A$776,$A123,СВЦЭМ!$B$33:$B$776,Y$119)+'СЕТ СН'!$I$11+СВЦЭМ!$D$10+'СЕТ СН'!$I$5-'СЕТ СН'!$I$21</f>
        <v>3729.88100416</v>
      </c>
    </row>
    <row r="124" spans="1:27" ht="15.5" x14ac:dyDescent="0.3">
      <c r="A124" s="35">
        <f t="shared" si="3"/>
        <v>43835</v>
      </c>
      <c r="B124" s="36">
        <f>SUMIFS(СВЦЭМ!$D$33:$D$776,СВЦЭМ!$A$33:$A$776,$A124,СВЦЭМ!$B$33:$B$776,B$119)+'СЕТ СН'!$I$11+СВЦЭМ!$D$10+'СЕТ СН'!$I$5-'СЕТ СН'!$I$21</f>
        <v>3711.08865375</v>
      </c>
      <c r="C124" s="36">
        <f>SUMIFS(СВЦЭМ!$D$33:$D$776,СВЦЭМ!$A$33:$A$776,$A124,СВЦЭМ!$B$33:$B$776,C$119)+'СЕТ СН'!$I$11+СВЦЭМ!$D$10+'СЕТ СН'!$I$5-'СЕТ СН'!$I$21</f>
        <v>3719.8826850300002</v>
      </c>
      <c r="D124" s="36">
        <f>SUMIFS(СВЦЭМ!$D$33:$D$776,СВЦЭМ!$A$33:$A$776,$A124,СВЦЭМ!$B$33:$B$776,D$119)+'СЕТ СН'!$I$11+СВЦЭМ!$D$10+'СЕТ СН'!$I$5-'СЕТ СН'!$I$21</f>
        <v>3739.08972012</v>
      </c>
      <c r="E124" s="36">
        <f>SUMIFS(СВЦЭМ!$D$33:$D$776,СВЦЭМ!$A$33:$A$776,$A124,СВЦЭМ!$B$33:$B$776,E$119)+'СЕТ СН'!$I$11+СВЦЭМ!$D$10+'СЕТ СН'!$I$5-'СЕТ СН'!$I$21</f>
        <v>3774.3051220299999</v>
      </c>
      <c r="F124" s="36">
        <f>SUMIFS(СВЦЭМ!$D$33:$D$776,СВЦЭМ!$A$33:$A$776,$A124,СВЦЭМ!$B$33:$B$776,F$119)+'СЕТ СН'!$I$11+СВЦЭМ!$D$10+'СЕТ СН'!$I$5-'СЕТ СН'!$I$21</f>
        <v>3782.3856063799999</v>
      </c>
      <c r="G124" s="36">
        <f>SUMIFS(СВЦЭМ!$D$33:$D$776,СВЦЭМ!$A$33:$A$776,$A124,СВЦЭМ!$B$33:$B$776,G$119)+'СЕТ СН'!$I$11+СВЦЭМ!$D$10+'СЕТ СН'!$I$5-'СЕТ СН'!$I$21</f>
        <v>3760.1154397300002</v>
      </c>
      <c r="H124" s="36">
        <f>SUMIFS(СВЦЭМ!$D$33:$D$776,СВЦЭМ!$A$33:$A$776,$A124,СВЦЭМ!$B$33:$B$776,H$119)+'СЕТ СН'!$I$11+СВЦЭМ!$D$10+'СЕТ СН'!$I$5-'СЕТ СН'!$I$21</f>
        <v>3749.7638213199998</v>
      </c>
      <c r="I124" s="36">
        <f>SUMIFS(СВЦЭМ!$D$33:$D$776,СВЦЭМ!$A$33:$A$776,$A124,СВЦЭМ!$B$33:$B$776,I$119)+'СЕТ СН'!$I$11+СВЦЭМ!$D$10+'СЕТ СН'!$I$5-'СЕТ СН'!$I$21</f>
        <v>3732.6630856399997</v>
      </c>
      <c r="J124" s="36">
        <f>SUMIFS(СВЦЭМ!$D$33:$D$776,СВЦЭМ!$A$33:$A$776,$A124,СВЦЭМ!$B$33:$B$776,J$119)+'СЕТ СН'!$I$11+СВЦЭМ!$D$10+'СЕТ СН'!$I$5-'СЕТ СН'!$I$21</f>
        <v>3718.8556878499999</v>
      </c>
      <c r="K124" s="36">
        <f>SUMIFS(СВЦЭМ!$D$33:$D$776,СВЦЭМ!$A$33:$A$776,$A124,СВЦЭМ!$B$33:$B$776,K$119)+'СЕТ СН'!$I$11+СВЦЭМ!$D$10+'СЕТ СН'!$I$5-'СЕТ СН'!$I$21</f>
        <v>3691.48875172</v>
      </c>
      <c r="L124" s="36">
        <f>SUMIFS(СВЦЭМ!$D$33:$D$776,СВЦЭМ!$A$33:$A$776,$A124,СВЦЭМ!$B$33:$B$776,L$119)+'СЕТ СН'!$I$11+СВЦЭМ!$D$10+'СЕТ СН'!$I$5-'СЕТ СН'!$I$21</f>
        <v>3667.5822748999999</v>
      </c>
      <c r="M124" s="36">
        <f>SUMIFS(СВЦЭМ!$D$33:$D$776,СВЦЭМ!$A$33:$A$776,$A124,СВЦЭМ!$B$33:$B$776,M$119)+'СЕТ СН'!$I$11+СВЦЭМ!$D$10+'СЕТ СН'!$I$5-'СЕТ СН'!$I$21</f>
        <v>3666.1089981700002</v>
      </c>
      <c r="N124" s="36">
        <f>SUMIFS(СВЦЭМ!$D$33:$D$776,СВЦЭМ!$A$33:$A$776,$A124,СВЦЭМ!$B$33:$B$776,N$119)+'СЕТ СН'!$I$11+СВЦЭМ!$D$10+'СЕТ СН'!$I$5-'СЕТ СН'!$I$21</f>
        <v>3668.5460219699999</v>
      </c>
      <c r="O124" s="36">
        <f>SUMIFS(СВЦЭМ!$D$33:$D$776,СВЦЭМ!$A$33:$A$776,$A124,СВЦЭМ!$B$33:$B$776,O$119)+'СЕТ СН'!$I$11+СВЦЭМ!$D$10+'СЕТ СН'!$I$5-'СЕТ СН'!$I$21</f>
        <v>3683.51716601</v>
      </c>
      <c r="P124" s="36">
        <f>SUMIFS(СВЦЭМ!$D$33:$D$776,СВЦЭМ!$A$33:$A$776,$A124,СВЦЭМ!$B$33:$B$776,P$119)+'СЕТ СН'!$I$11+СВЦЭМ!$D$10+'СЕТ СН'!$I$5-'СЕТ СН'!$I$21</f>
        <v>3697.5409271600001</v>
      </c>
      <c r="Q124" s="36">
        <f>SUMIFS(СВЦЭМ!$D$33:$D$776,СВЦЭМ!$A$33:$A$776,$A124,СВЦЭМ!$B$33:$B$776,Q$119)+'СЕТ СН'!$I$11+СВЦЭМ!$D$10+'СЕТ СН'!$I$5-'СЕТ СН'!$I$21</f>
        <v>3703.3022284200001</v>
      </c>
      <c r="R124" s="36">
        <f>SUMIFS(СВЦЭМ!$D$33:$D$776,СВЦЭМ!$A$33:$A$776,$A124,СВЦЭМ!$B$33:$B$776,R$119)+'СЕТ СН'!$I$11+СВЦЭМ!$D$10+'СЕТ СН'!$I$5-'СЕТ СН'!$I$21</f>
        <v>3699.4908552699999</v>
      </c>
      <c r="S124" s="36">
        <f>SUMIFS(СВЦЭМ!$D$33:$D$776,СВЦЭМ!$A$33:$A$776,$A124,СВЦЭМ!$B$33:$B$776,S$119)+'СЕТ СН'!$I$11+СВЦЭМ!$D$10+'СЕТ СН'!$I$5-'СЕТ СН'!$I$21</f>
        <v>3676.1188928900001</v>
      </c>
      <c r="T124" s="36">
        <f>SUMIFS(СВЦЭМ!$D$33:$D$776,СВЦЭМ!$A$33:$A$776,$A124,СВЦЭМ!$B$33:$B$776,T$119)+'СЕТ СН'!$I$11+СВЦЭМ!$D$10+'СЕТ СН'!$I$5-'СЕТ СН'!$I$21</f>
        <v>3633.8330233400002</v>
      </c>
      <c r="U124" s="36">
        <f>SUMIFS(СВЦЭМ!$D$33:$D$776,СВЦЭМ!$A$33:$A$776,$A124,СВЦЭМ!$B$33:$B$776,U$119)+'СЕТ СН'!$I$11+СВЦЭМ!$D$10+'СЕТ СН'!$I$5-'СЕТ СН'!$I$21</f>
        <v>3638.4301102200002</v>
      </c>
      <c r="V124" s="36">
        <f>SUMIFS(СВЦЭМ!$D$33:$D$776,СВЦЭМ!$A$33:$A$776,$A124,СВЦЭМ!$B$33:$B$776,V$119)+'СЕТ СН'!$I$11+СВЦЭМ!$D$10+'СЕТ СН'!$I$5-'СЕТ СН'!$I$21</f>
        <v>3671.8420874900003</v>
      </c>
      <c r="W124" s="36">
        <f>SUMIFS(СВЦЭМ!$D$33:$D$776,СВЦЭМ!$A$33:$A$776,$A124,СВЦЭМ!$B$33:$B$776,W$119)+'СЕТ СН'!$I$11+СВЦЭМ!$D$10+'СЕТ СН'!$I$5-'СЕТ СН'!$I$21</f>
        <v>3679.24860992</v>
      </c>
      <c r="X124" s="36">
        <f>SUMIFS(СВЦЭМ!$D$33:$D$776,СВЦЭМ!$A$33:$A$776,$A124,СВЦЭМ!$B$33:$B$776,X$119)+'СЕТ СН'!$I$11+СВЦЭМ!$D$10+'СЕТ СН'!$I$5-'СЕТ СН'!$I$21</f>
        <v>3688.9571135800002</v>
      </c>
      <c r="Y124" s="36">
        <f>SUMIFS(СВЦЭМ!$D$33:$D$776,СВЦЭМ!$A$33:$A$776,$A124,СВЦЭМ!$B$33:$B$776,Y$119)+'СЕТ СН'!$I$11+СВЦЭМ!$D$10+'СЕТ СН'!$I$5-'СЕТ СН'!$I$21</f>
        <v>3699.5020300300002</v>
      </c>
    </row>
    <row r="125" spans="1:27" ht="15.5" x14ac:dyDescent="0.3">
      <c r="A125" s="35">
        <f t="shared" si="3"/>
        <v>43836</v>
      </c>
      <c r="B125" s="36">
        <f>SUMIFS(СВЦЭМ!$D$33:$D$776,СВЦЭМ!$A$33:$A$776,$A125,СВЦЭМ!$B$33:$B$776,B$119)+'СЕТ СН'!$I$11+СВЦЭМ!$D$10+'СЕТ СН'!$I$5-'СЕТ СН'!$I$21</f>
        <v>3730.7767359300001</v>
      </c>
      <c r="C125" s="36">
        <f>SUMIFS(СВЦЭМ!$D$33:$D$776,СВЦЭМ!$A$33:$A$776,$A125,СВЦЭМ!$B$33:$B$776,C$119)+'СЕТ СН'!$I$11+СВЦЭМ!$D$10+'СЕТ СН'!$I$5-'СЕТ СН'!$I$21</f>
        <v>3719.81308967</v>
      </c>
      <c r="D125" s="36">
        <f>SUMIFS(СВЦЭМ!$D$33:$D$776,СВЦЭМ!$A$33:$A$776,$A125,СВЦЭМ!$B$33:$B$776,D$119)+'СЕТ СН'!$I$11+СВЦЭМ!$D$10+'СЕТ СН'!$I$5-'СЕТ СН'!$I$21</f>
        <v>3736.2361629299999</v>
      </c>
      <c r="E125" s="36">
        <f>SUMIFS(СВЦЭМ!$D$33:$D$776,СВЦЭМ!$A$33:$A$776,$A125,СВЦЭМ!$B$33:$B$776,E$119)+'СЕТ СН'!$I$11+СВЦЭМ!$D$10+'СЕТ СН'!$I$5-'СЕТ СН'!$I$21</f>
        <v>3762.5835467100001</v>
      </c>
      <c r="F125" s="36">
        <f>SUMIFS(СВЦЭМ!$D$33:$D$776,СВЦЭМ!$A$33:$A$776,$A125,СВЦЭМ!$B$33:$B$776,F$119)+'СЕТ СН'!$I$11+СВЦЭМ!$D$10+'СЕТ СН'!$I$5-'СЕТ СН'!$I$21</f>
        <v>3764.0353258200003</v>
      </c>
      <c r="G125" s="36">
        <f>SUMIFS(СВЦЭМ!$D$33:$D$776,СВЦЭМ!$A$33:$A$776,$A125,СВЦЭМ!$B$33:$B$776,G$119)+'СЕТ СН'!$I$11+СВЦЭМ!$D$10+'СЕТ СН'!$I$5-'СЕТ СН'!$I$21</f>
        <v>3761.2313727800001</v>
      </c>
      <c r="H125" s="36">
        <f>SUMIFS(СВЦЭМ!$D$33:$D$776,СВЦЭМ!$A$33:$A$776,$A125,СВЦЭМ!$B$33:$B$776,H$119)+'СЕТ СН'!$I$11+СВЦЭМ!$D$10+'СЕТ СН'!$I$5-'СЕТ СН'!$I$21</f>
        <v>3752.99377267</v>
      </c>
      <c r="I125" s="36">
        <f>SUMIFS(СВЦЭМ!$D$33:$D$776,СВЦЭМ!$A$33:$A$776,$A125,СВЦЭМ!$B$33:$B$776,I$119)+'СЕТ СН'!$I$11+СВЦЭМ!$D$10+'СЕТ СН'!$I$5-'СЕТ СН'!$I$21</f>
        <v>3739.3005942899999</v>
      </c>
      <c r="J125" s="36">
        <f>SUMIFS(СВЦЭМ!$D$33:$D$776,СВЦЭМ!$A$33:$A$776,$A125,СВЦЭМ!$B$33:$B$776,J$119)+'СЕТ СН'!$I$11+СВЦЭМ!$D$10+'СЕТ СН'!$I$5-'СЕТ СН'!$I$21</f>
        <v>3715.2518800899998</v>
      </c>
      <c r="K125" s="36">
        <f>SUMIFS(СВЦЭМ!$D$33:$D$776,СВЦЭМ!$A$33:$A$776,$A125,СВЦЭМ!$B$33:$B$776,K$119)+'СЕТ СН'!$I$11+СВЦЭМ!$D$10+'СЕТ СН'!$I$5-'СЕТ СН'!$I$21</f>
        <v>3694.6945729700001</v>
      </c>
      <c r="L125" s="36">
        <f>SUMIFS(СВЦЭМ!$D$33:$D$776,СВЦЭМ!$A$33:$A$776,$A125,СВЦЭМ!$B$33:$B$776,L$119)+'СЕТ СН'!$I$11+СВЦЭМ!$D$10+'СЕТ СН'!$I$5-'СЕТ СН'!$I$21</f>
        <v>3672.7500130600001</v>
      </c>
      <c r="M125" s="36">
        <f>SUMIFS(СВЦЭМ!$D$33:$D$776,СВЦЭМ!$A$33:$A$776,$A125,СВЦЭМ!$B$33:$B$776,M$119)+'СЕТ СН'!$I$11+СВЦЭМ!$D$10+'СЕТ СН'!$I$5-'СЕТ СН'!$I$21</f>
        <v>3671.1055309600001</v>
      </c>
      <c r="N125" s="36">
        <f>SUMIFS(СВЦЭМ!$D$33:$D$776,СВЦЭМ!$A$33:$A$776,$A125,СВЦЭМ!$B$33:$B$776,N$119)+'СЕТ СН'!$I$11+СВЦЭМ!$D$10+'СЕТ СН'!$I$5-'СЕТ СН'!$I$21</f>
        <v>3686.0824982300001</v>
      </c>
      <c r="O125" s="36">
        <f>SUMIFS(СВЦЭМ!$D$33:$D$776,СВЦЭМ!$A$33:$A$776,$A125,СВЦЭМ!$B$33:$B$776,O$119)+'СЕТ СН'!$I$11+СВЦЭМ!$D$10+'СЕТ СН'!$I$5-'СЕТ СН'!$I$21</f>
        <v>3692.1422641500003</v>
      </c>
      <c r="P125" s="36">
        <f>SUMIFS(СВЦЭМ!$D$33:$D$776,СВЦЭМ!$A$33:$A$776,$A125,СВЦЭМ!$B$33:$B$776,P$119)+'СЕТ СН'!$I$11+СВЦЭМ!$D$10+'СЕТ СН'!$I$5-'СЕТ СН'!$I$21</f>
        <v>3707.2529263000001</v>
      </c>
      <c r="Q125" s="36">
        <f>SUMIFS(СВЦЭМ!$D$33:$D$776,СВЦЭМ!$A$33:$A$776,$A125,СВЦЭМ!$B$33:$B$776,Q$119)+'СЕТ СН'!$I$11+СВЦЭМ!$D$10+'СЕТ СН'!$I$5-'СЕТ СН'!$I$21</f>
        <v>3710.72537367</v>
      </c>
      <c r="R125" s="36">
        <f>SUMIFS(СВЦЭМ!$D$33:$D$776,СВЦЭМ!$A$33:$A$776,$A125,СВЦЭМ!$B$33:$B$776,R$119)+'СЕТ СН'!$I$11+СВЦЭМ!$D$10+'СЕТ СН'!$I$5-'СЕТ СН'!$I$21</f>
        <v>3703.5755415200001</v>
      </c>
      <c r="S125" s="36">
        <f>SUMIFS(СВЦЭМ!$D$33:$D$776,СВЦЭМ!$A$33:$A$776,$A125,СВЦЭМ!$B$33:$B$776,S$119)+'СЕТ СН'!$I$11+СВЦЭМ!$D$10+'СЕТ СН'!$I$5-'СЕТ СН'!$I$21</f>
        <v>3681.9608534200001</v>
      </c>
      <c r="T125" s="36">
        <f>SUMIFS(СВЦЭМ!$D$33:$D$776,СВЦЭМ!$A$33:$A$776,$A125,СВЦЭМ!$B$33:$B$776,T$119)+'СЕТ СН'!$I$11+СВЦЭМ!$D$10+'СЕТ СН'!$I$5-'СЕТ СН'!$I$21</f>
        <v>3637.3163385799999</v>
      </c>
      <c r="U125" s="36">
        <f>SUMIFS(СВЦЭМ!$D$33:$D$776,СВЦЭМ!$A$33:$A$776,$A125,СВЦЭМ!$B$33:$B$776,U$119)+'СЕТ СН'!$I$11+СВЦЭМ!$D$10+'СЕТ СН'!$I$5-'СЕТ СН'!$I$21</f>
        <v>3644.1204239899998</v>
      </c>
      <c r="V125" s="36">
        <f>SUMIFS(СВЦЭМ!$D$33:$D$776,СВЦЭМ!$A$33:$A$776,$A125,СВЦЭМ!$B$33:$B$776,V$119)+'СЕТ СН'!$I$11+СВЦЭМ!$D$10+'СЕТ СН'!$I$5-'СЕТ СН'!$I$21</f>
        <v>3681.1535874700003</v>
      </c>
      <c r="W125" s="36">
        <f>SUMIFS(СВЦЭМ!$D$33:$D$776,СВЦЭМ!$A$33:$A$776,$A125,СВЦЭМ!$B$33:$B$776,W$119)+'СЕТ СН'!$I$11+СВЦЭМ!$D$10+'СЕТ СН'!$I$5-'СЕТ СН'!$I$21</f>
        <v>3691.5524192900002</v>
      </c>
      <c r="X125" s="36">
        <f>SUMIFS(СВЦЭМ!$D$33:$D$776,СВЦЭМ!$A$33:$A$776,$A125,СВЦЭМ!$B$33:$B$776,X$119)+'СЕТ СН'!$I$11+СВЦЭМ!$D$10+'СЕТ СН'!$I$5-'СЕТ СН'!$I$21</f>
        <v>3705.5393095999998</v>
      </c>
      <c r="Y125" s="36">
        <f>SUMIFS(СВЦЭМ!$D$33:$D$776,СВЦЭМ!$A$33:$A$776,$A125,СВЦЭМ!$B$33:$B$776,Y$119)+'СЕТ СН'!$I$11+СВЦЭМ!$D$10+'СЕТ СН'!$I$5-'СЕТ СН'!$I$21</f>
        <v>3705.24316619</v>
      </c>
    </row>
    <row r="126" spans="1:27" ht="15.5" x14ac:dyDescent="0.3">
      <c r="A126" s="35">
        <f t="shared" si="3"/>
        <v>43837</v>
      </c>
      <c r="B126" s="36">
        <f>SUMIFS(СВЦЭМ!$D$33:$D$776,СВЦЭМ!$A$33:$A$776,$A126,СВЦЭМ!$B$33:$B$776,B$119)+'СЕТ СН'!$I$11+СВЦЭМ!$D$10+'СЕТ СН'!$I$5-'СЕТ СН'!$I$21</f>
        <v>3730.2710397999999</v>
      </c>
      <c r="C126" s="36">
        <f>SUMIFS(СВЦЭМ!$D$33:$D$776,СВЦЭМ!$A$33:$A$776,$A126,СВЦЭМ!$B$33:$B$776,C$119)+'СЕТ СН'!$I$11+СВЦЭМ!$D$10+'СЕТ СН'!$I$5-'СЕТ СН'!$I$21</f>
        <v>3735.47418066</v>
      </c>
      <c r="D126" s="36">
        <f>SUMIFS(СВЦЭМ!$D$33:$D$776,СВЦЭМ!$A$33:$A$776,$A126,СВЦЭМ!$B$33:$B$776,D$119)+'СЕТ СН'!$I$11+СВЦЭМ!$D$10+'СЕТ СН'!$I$5-'СЕТ СН'!$I$21</f>
        <v>3750.3066414800001</v>
      </c>
      <c r="E126" s="36">
        <f>SUMIFS(СВЦЭМ!$D$33:$D$776,СВЦЭМ!$A$33:$A$776,$A126,СВЦЭМ!$B$33:$B$776,E$119)+'СЕТ СН'!$I$11+СВЦЭМ!$D$10+'СЕТ СН'!$I$5-'СЕТ СН'!$I$21</f>
        <v>3773.3259766400001</v>
      </c>
      <c r="F126" s="36">
        <f>SUMIFS(СВЦЭМ!$D$33:$D$776,СВЦЭМ!$A$33:$A$776,$A126,СВЦЭМ!$B$33:$B$776,F$119)+'СЕТ СН'!$I$11+СВЦЭМ!$D$10+'СЕТ СН'!$I$5-'СЕТ СН'!$I$21</f>
        <v>3780.6902871800003</v>
      </c>
      <c r="G126" s="36">
        <f>SUMIFS(СВЦЭМ!$D$33:$D$776,СВЦЭМ!$A$33:$A$776,$A126,СВЦЭМ!$B$33:$B$776,G$119)+'СЕТ СН'!$I$11+СВЦЭМ!$D$10+'СЕТ СН'!$I$5-'СЕТ СН'!$I$21</f>
        <v>3774.6641402099999</v>
      </c>
      <c r="H126" s="36">
        <f>SUMIFS(СВЦЭМ!$D$33:$D$776,СВЦЭМ!$A$33:$A$776,$A126,СВЦЭМ!$B$33:$B$776,H$119)+'СЕТ СН'!$I$11+СВЦЭМ!$D$10+'СЕТ СН'!$I$5-'СЕТ СН'!$I$21</f>
        <v>3758.46407236</v>
      </c>
      <c r="I126" s="36">
        <f>SUMIFS(СВЦЭМ!$D$33:$D$776,СВЦЭМ!$A$33:$A$776,$A126,СВЦЭМ!$B$33:$B$776,I$119)+'СЕТ СН'!$I$11+СВЦЭМ!$D$10+'СЕТ СН'!$I$5-'СЕТ СН'!$I$21</f>
        <v>3739.0818006099998</v>
      </c>
      <c r="J126" s="36">
        <f>SUMIFS(СВЦЭМ!$D$33:$D$776,СВЦЭМ!$A$33:$A$776,$A126,СВЦЭМ!$B$33:$B$776,J$119)+'СЕТ СН'!$I$11+СВЦЭМ!$D$10+'СЕТ СН'!$I$5-'СЕТ СН'!$I$21</f>
        <v>3714.44697193</v>
      </c>
      <c r="K126" s="36">
        <f>SUMIFS(СВЦЭМ!$D$33:$D$776,СВЦЭМ!$A$33:$A$776,$A126,СВЦЭМ!$B$33:$B$776,K$119)+'СЕТ СН'!$I$11+СВЦЭМ!$D$10+'СЕТ СН'!$I$5-'СЕТ СН'!$I$21</f>
        <v>3694.5138396699999</v>
      </c>
      <c r="L126" s="36">
        <f>SUMIFS(СВЦЭМ!$D$33:$D$776,СВЦЭМ!$A$33:$A$776,$A126,СВЦЭМ!$B$33:$B$776,L$119)+'СЕТ СН'!$I$11+СВЦЭМ!$D$10+'СЕТ СН'!$I$5-'СЕТ СН'!$I$21</f>
        <v>3680.3987901300002</v>
      </c>
      <c r="M126" s="36">
        <f>SUMIFS(СВЦЭМ!$D$33:$D$776,СВЦЭМ!$A$33:$A$776,$A126,СВЦЭМ!$B$33:$B$776,M$119)+'СЕТ СН'!$I$11+СВЦЭМ!$D$10+'СЕТ СН'!$I$5-'СЕТ СН'!$I$21</f>
        <v>3669.3835924099999</v>
      </c>
      <c r="N126" s="36">
        <f>SUMIFS(СВЦЭМ!$D$33:$D$776,СВЦЭМ!$A$33:$A$776,$A126,СВЦЭМ!$B$33:$B$776,N$119)+'СЕТ СН'!$I$11+СВЦЭМ!$D$10+'СЕТ СН'!$I$5-'СЕТ СН'!$I$21</f>
        <v>3676.0184566400003</v>
      </c>
      <c r="O126" s="36">
        <f>SUMIFS(СВЦЭМ!$D$33:$D$776,СВЦЭМ!$A$33:$A$776,$A126,СВЦЭМ!$B$33:$B$776,O$119)+'СЕТ СН'!$I$11+СВЦЭМ!$D$10+'СЕТ СН'!$I$5-'СЕТ СН'!$I$21</f>
        <v>3685.1956044099998</v>
      </c>
      <c r="P126" s="36">
        <f>SUMIFS(СВЦЭМ!$D$33:$D$776,СВЦЭМ!$A$33:$A$776,$A126,СВЦЭМ!$B$33:$B$776,P$119)+'СЕТ СН'!$I$11+СВЦЭМ!$D$10+'СЕТ СН'!$I$5-'СЕТ СН'!$I$21</f>
        <v>3693.05143383</v>
      </c>
      <c r="Q126" s="36">
        <f>SUMIFS(СВЦЭМ!$D$33:$D$776,СВЦЭМ!$A$33:$A$776,$A126,СВЦЭМ!$B$33:$B$776,Q$119)+'СЕТ СН'!$I$11+СВЦЭМ!$D$10+'СЕТ СН'!$I$5-'СЕТ СН'!$I$21</f>
        <v>3696.0264824699998</v>
      </c>
      <c r="R126" s="36">
        <f>SUMIFS(СВЦЭМ!$D$33:$D$776,СВЦЭМ!$A$33:$A$776,$A126,СВЦЭМ!$B$33:$B$776,R$119)+'СЕТ СН'!$I$11+СВЦЭМ!$D$10+'СЕТ СН'!$I$5-'СЕТ СН'!$I$21</f>
        <v>3697.0946669700002</v>
      </c>
      <c r="S126" s="36">
        <f>SUMIFS(СВЦЭМ!$D$33:$D$776,СВЦЭМ!$A$33:$A$776,$A126,СВЦЭМ!$B$33:$B$776,S$119)+'СЕТ СН'!$I$11+СВЦЭМ!$D$10+'СЕТ СН'!$I$5-'СЕТ СН'!$I$21</f>
        <v>3686.4423506499998</v>
      </c>
      <c r="T126" s="36">
        <f>SUMIFS(СВЦЭМ!$D$33:$D$776,СВЦЭМ!$A$33:$A$776,$A126,СВЦЭМ!$B$33:$B$776,T$119)+'СЕТ СН'!$I$11+СВЦЭМ!$D$10+'СЕТ СН'!$I$5-'СЕТ СН'!$I$21</f>
        <v>3646.9921200899998</v>
      </c>
      <c r="U126" s="36">
        <f>SUMIFS(СВЦЭМ!$D$33:$D$776,СВЦЭМ!$A$33:$A$776,$A126,СВЦЭМ!$B$33:$B$776,U$119)+'СЕТ СН'!$I$11+СВЦЭМ!$D$10+'СЕТ СН'!$I$5-'СЕТ СН'!$I$21</f>
        <v>3647.5534471800001</v>
      </c>
      <c r="V126" s="36">
        <f>SUMIFS(СВЦЭМ!$D$33:$D$776,СВЦЭМ!$A$33:$A$776,$A126,СВЦЭМ!$B$33:$B$776,V$119)+'СЕТ СН'!$I$11+СВЦЭМ!$D$10+'СЕТ СН'!$I$5-'СЕТ СН'!$I$21</f>
        <v>3685.8065831499998</v>
      </c>
      <c r="W126" s="36">
        <f>SUMIFS(СВЦЭМ!$D$33:$D$776,СВЦЭМ!$A$33:$A$776,$A126,СВЦЭМ!$B$33:$B$776,W$119)+'СЕТ СН'!$I$11+СВЦЭМ!$D$10+'СЕТ СН'!$I$5-'СЕТ СН'!$I$21</f>
        <v>3698.50143536</v>
      </c>
      <c r="X126" s="36">
        <f>SUMIFS(СВЦЭМ!$D$33:$D$776,СВЦЭМ!$A$33:$A$776,$A126,СВЦЭМ!$B$33:$B$776,X$119)+'СЕТ СН'!$I$11+СВЦЭМ!$D$10+'СЕТ СН'!$I$5-'СЕТ СН'!$I$21</f>
        <v>3708.4876340000001</v>
      </c>
      <c r="Y126" s="36">
        <f>SUMIFS(СВЦЭМ!$D$33:$D$776,СВЦЭМ!$A$33:$A$776,$A126,СВЦЭМ!$B$33:$B$776,Y$119)+'СЕТ СН'!$I$11+СВЦЭМ!$D$10+'СЕТ СН'!$I$5-'СЕТ СН'!$I$21</f>
        <v>3725.5934079899998</v>
      </c>
    </row>
    <row r="127" spans="1:27" ht="15.5" x14ac:dyDescent="0.3">
      <c r="A127" s="35">
        <f t="shared" si="3"/>
        <v>43838</v>
      </c>
      <c r="B127" s="36">
        <f>SUMIFS(СВЦЭМ!$D$33:$D$776,СВЦЭМ!$A$33:$A$776,$A127,СВЦЭМ!$B$33:$B$776,B$119)+'СЕТ СН'!$I$11+СВЦЭМ!$D$10+'СЕТ СН'!$I$5-'СЕТ СН'!$I$21</f>
        <v>3747.8448454999998</v>
      </c>
      <c r="C127" s="36">
        <f>SUMIFS(СВЦЭМ!$D$33:$D$776,СВЦЭМ!$A$33:$A$776,$A127,СВЦЭМ!$B$33:$B$776,C$119)+'СЕТ СН'!$I$11+СВЦЭМ!$D$10+'СЕТ СН'!$I$5-'СЕТ СН'!$I$21</f>
        <v>3754.8392582799997</v>
      </c>
      <c r="D127" s="36">
        <f>SUMIFS(СВЦЭМ!$D$33:$D$776,СВЦЭМ!$A$33:$A$776,$A127,СВЦЭМ!$B$33:$B$776,D$119)+'СЕТ СН'!$I$11+СВЦЭМ!$D$10+'СЕТ СН'!$I$5-'СЕТ СН'!$I$21</f>
        <v>3765.2609531200001</v>
      </c>
      <c r="E127" s="36">
        <f>SUMIFS(СВЦЭМ!$D$33:$D$776,СВЦЭМ!$A$33:$A$776,$A127,СВЦЭМ!$B$33:$B$776,E$119)+'СЕТ СН'!$I$11+СВЦЭМ!$D$10+'СЕТ СН'!$I$5-'СЕТ СН'!$I$21</f>
        <v>3782.6380795300001</v>
      </c>
      <c r="F127" s="36">
        <f>SUMIFS(СВЦЭМ!$D$33:$D$776,СВЦЭМ!$A$33:$A$776,$A127,СВЦЭМ!$B$33:$B$776,F$119)+'СЕТ СН'!$I$11+СВЦЭМ!$D$10+'СЕТ СН'!$I$5-'СЕТ СН'!$I$21</f>
        <v>3781.39287715</v>
      </c>
      <c r="G127" s="36">
        <f>SUMIFS(СВЦЭМ!$D$33:$D$776,СВЦЭМ!$A$33:$A$776,$A127,СВЦЭМ!$B$33:$B$776,G$119)+'СЕТ СН'!$I$11+СВЦЭМ!$D$10+'СЕТ СН'!$I$5-'СЕТ СН'!$I$21</f>
        <v>3776.0256420000001</v>
      </c>
      <c r="H127" s="36">
        <f>SUMIFS(СВЦЭМ!$D$33:$D$776,СВЦЭМ!$A$33:$A$776,$A127,СВЦЭМ!$B$33:$B$776,H$119)+'СЕТ СН'!$I$11+СВЦЭМ!$D$10+'СЕТ СН'!$I$5-'СЕТ СН'!$I$21</f>
        <v>3761.82351685</v>
      </c>
      <c r="I127" s="36">
        <f>SUMIFS(СВЦЭМ!$D$33:$D$776,СВЦЭМ!$A$33:$A$776,$A127,СВЦЭМ!$B$33:$B$776,I$119)+'СЕТ СН'!$I$11+СВЦЭМ!$D$10+'СЕТ СН'!$I$5-'СЕТ СН'!$I$21</f>
        <v>3741.5834773799997</v>
      </c>
      <c r="J127" s="36">
        <f>SUMIFS(СВЦЭМ!$D$33:$D$776,СВЦЭМ!$A$33:$A$776,$A127,СВЦЭМ!$B$33:$B$776,J$119)+'СЕТ СН'!$I$11+СВЦЭМ!$D$10+'СЕТ СН'!$I$5-'СЕТ СН'!$I$21</f>
        <v>3717.1449756900001</v>
      </c>
      <c r="K127" s="36">
        <f>SUMIFS(СВЦЭМ!$D$33:$D$776,СВЦЭМ!$A$33:$A$776,$A127,СВЦЭМ!$B$33:$B$776,K$119)+'СЕТ СН'!$I$11+СВЦЭМ!$D$10+'СЕТ СН'!$I$5-'СЕТ СН'!$I$21</f>
        <v>3698.2679502800002</v>
      </c>
      <c r="L127" s="36">
        <f>SUMIFS(СВЦЭМ!$D$33:$D$776,СВЦЭМ!$A$33:$A$776,$A127,СВЦЭМ!$B$33:$B$776,L$119)+'СЕТ СН'!$I$11+СВЦЭМ!$D$10+'СЕТ СН'!$I$5-'СЕТ СН'!$I$21</f>
        <v>3686.18196231</v>
      </c>
      <c r="M127" s="36">
        <f>SUMIFS(СВЦЭМ!$D$33:$D$776,СВЦЭМ!$A$33:$A$776,$A127,СВЦЭМ!$B$33:$B$776,M$119)+'СЕТ СН'!$I$11+СВЦЭМ!$D$10+'СЕТ СН'!$I$5-'СЕТ СН'!$I$21</f>
        <v>3675.0743276799999</v>
      </c>
      <c r="N127" s="36">
        <f>SUMIFS(СВЦЭМ!$D$33:$D$776,СВЦЭМ!$A$33:$A$776,$A127,СВЦЭМ!$B$33:$B$776,N$119)+'СЕТ СН'!$I$11+СВЦЭМ!$D$10+'СЕТ СН'!$I$5-'СЕТ СН'!$I$21</f>
        <v>3681.18940131</v>
      </c>
      <c r="O127" s="36">
        <f>SUMIFS(СВЦЭМ!$D$33:$D$776,СВЦЭМ!$A$33:$A$776,$A127,СВЦЭМ!$B$33:$B$776,O$119)+'СЕТ СН'!$I$11+СВЦЭМ!$D$10+'СЕТ СН'!$I$5-'СЕТ СН'!$I$21</f>
        <v>3693.2432623200002</v>
      </c>
      <c r="P127" s="36">
        <f>SUMIFS(СВЦЭМ!$D$33:$D$776,СВЦЭМ!$A$33:$A$776,$A127,СВЦЭМ!$B$33:$B$776,P$119)+'СЕТ СН'!$I$11+СВЦЭМ!$D$10+'СЕТ СН'!$I$5-'СЕТ СН'!$I$21</f>
        <v>3699.4593316</v>
      </c>
      <c r="Q127" s="36">
        <f>SUMIFS(СВЦЭМ!$D$33:$D$776,СВЦЭМ!$A$33:$A$776,$A127,СВЦЭМ!$B$33:$B$776,Q$119)+'СЕТ СН'!$I$11+СВЦЭМ!$D$10+'СЕТ СН'!$I$5-'СЕТ СН'!$I$21</f>
        <v>3700.9547283000002</v>
      </c>
      <c r="R127" s="36">
        <f>SUMIFS(СВЦЭМ!$D$33:$D$776,СВЦЭМ!$A$33:$A$776,$A127,СВЦЭМ!$B$33:$B$776,R$119)+'СЕТ СН'!$I$11+СВЦЭМ!$D$10+'СЕТ СН'!$I$5-'СЕТ СН'!$I$21</f>
        <v>3696.9443215299998</v>
      </c>
      <c r="S127" s="36">
        <f>SUMIFS(СВЦЭМ!$D$33:$D$776,СВЦЭМ!$A$33:$A$776,$A127,СВЦЭМ!$B$33:$B$776,S$119)+'СЕТ СН'!$I$11+СВЦЭМ!$D$10+'СЕТ СН'!$I$5-'СЕТ СН'!$I$21</f>
        <v>3688.7821745599999</v>
      </c>
      <c r="T127" s="36">
        <f>SUMIFS(СВЦЭМ!$D$33:$D$776,СВЦЭМ!$A$33:$A$776,$A127,СВЦЭМ!$B$33:$B$776,T$119)+'СЕТ СН'!$I$11+СВЦЭМ!$D$10+'СЕТ СН'!$I$5-'СЕТ СН'!$I$21</f>
        <v>3644.5369627499999</v>
      </c>
      <c r="U127" s="36">
        <f>SUMIFS(СВЦЭМ!$D$33:$D$776,СВЦЭМ!$A$33:$A$776,$A127,СВЦЭМ!$B$33:$B$776,U$119)+'СЕТ СН'!$I$11+СВЦЭМ!$D$10+'СЕТ СН'!$I$5-'СЕТ СН'!$I$21</f>
        <v>3648.9368434899998</v>
      </c>
      <c r="V127" s="36">
        <f>SUMIFS(СВЦЭМ!$D$33:$D$776,СВЦЭМ!$A$33:$A$776,$A127,СВЦЭМ!$B$33:$B$776,V$119)+'СЕТ СН'!$I$11+СВЦЭМ!$D$10+'СЕТ СН'!$I$5-'СЕТ СН'!$I$21</f>
        <v>3684.3801385900001</v>
      </c>
      <c r="W127" s="36">
        <f>SUMIFS(СВЦЭМ!$D$33:$D$776,СВЦЭМ!$A$33:$A$776,$A127,СВЦЭМ!$B$33:$B$776,W$119)+'СЕТ СН'!$I$11+СВЦЭМ!$D$10+'СЕТ СН'!$I$5-'СЕТ СН'!$I$21</f>
        <v>3698.1771633099997</v>
      </c>
      <c r="X127" s="36">
        <f>SUMIFS(СВЦЭМ!$D$33:$D$776,СВЦЭМ!$A$33:$A$776,$A127,СВЦЭМ!$B$33:$B$776,X$119)+'СЕТ СН'!$I$11+СВЦЭМ!$D$10+'СЕТ СН'!$I$5-'СЕТ СН'!$I$21</f>
        <v>3706.6550057100003</v>
      </c>
      <c r="Y127" s="36">
        <f>SUMIFS(СВЦЭМ!$D$33:$D$776,СВЦЭМ!$A$33:$A$776,$A127,СВЦЭМ!$B$33:$B$776,Y$119)+'СЕТ СН'!$I$11+СВЦЭМ!$D$10+'СЕТ СН'!$I$5-'СЕТ СН'!$I$21</f>
        <v>3720.7244420299999</v>
      </c>
    </row>
    <row r="128" spans="1:27" ht="15.5" x14ac:dyDescent="0.3">
      <c r="A128" s="35">
        <f t="shared" si="3"/>
        <v>43839</v>
      </c>
      <c r="B128" s="36">
        <f>SUMIFS(СВЦЭМ!$D$33:$D$776,СВЦЭМ!$A$33:$A$776,$A128,СВЦЭМ!$B$33:$B$776,B$119)+'СЕТ СН'!$I$11+СВЦЭМ!$D$10+'СЕТ СН'!$I$5-'СЕТ СН'!$I$21</f>
        <v>3702.2562722900002</v>
      </c>
      <c r="C128" s="36">
        <f>SUMIFS(СВЦЭМ!$D$33:$D$776,СВЦЭМ!$A$33:$A$776,$A128,СВЦЭМ!$B$33:$B$776,C$119)+'СЕТ СН'!$I$11+СВЦЭМ!$D$10+'СЕТ СН'!$I$5-'СЕТ СН'!$I$21</f>
        <v>3715.6876828599998</v>
      </c>
      <c r="D128" s="36">
        <f>SUMIFS(СВЦЭМ!$D$33:$D$776,СВЦЭМ!$A$33:$A$776,$A128,СВЦЭМ!$B$33:$B$776,D$119)+'СЕТ СН'!$I$11+СВЦЭМ!$D$10+'СЕТ СН'!$I$5-'СЕТ СН'!$I$21</f>
        <v>3733.6646288299999</v>
      </c>
      <c r="E128" s="36">
        <f>SUMIFS(СВЦЭМ!$D$33:$D$776,СВЦЭМ!$A$33:$A$776,$A128,СВЦЭМ!$B$33:$B$776,E$119)+'СЕТ СН'!$I$11+СВЦЭМ!$D$10+'СЕТ СН'!$I$5-'СЕТ СН'!$I$21</f>
        <v>3737.3796053900001</v>
      </c>
      <c r="F128" s="36">
        <f>SUMIFS(СВЦЭМ!$D$33:$D$776,СВЦЭМ!$A$33:$A$776,$A128,СВЦЭМ!$B$33:$B$776,F$119)+'СЕТ СН'!$I$11+СВЦЭМ!$D$10+'СЕТ СН'!$I$5-'СЕТ СН'!$I$21</f>
        <v>3738.6568168399999</v>
      </c>
      <c r="G128" s="36">
        <f>SUMIFS(СВЦЭМ!$D$33:$D$776,СВЦЭМ!$A$33:$A$776,$A128,СВЦЭМ!$B$33:$B$776,G$119)+'СЕТ СН'!$I$11+СВЦЭМ!$D$10+'СЕТ СН'!$I$5-'СЕТ СН'!$I$21</f>
        <v>3732.6566036499999</v>
      </c>
      <c r="H128" s="36">
        <f>SUMIFS(СВЦЭМ!$D$33:$D$776,СВЦЭМ!$A$33:$A$776,$A128,СВЦЭМ!$B$33:$B$776,H$119)+'СЕТ СН'!$I$11+СВЦЭМ!$D$10+'СЕТ СН'!$I$5-'СЕТ СН'!$I$21</f>
        <v>3686.1885209800002</v>
      </c>
      <c r="I128" s="36">
        <f>SUMIFS(СВЦЭМ!$D$33:$D$776,СВЦЭМ!$A$33:$A$776,$A128,СВЦЭМ!$B$33:$B$776,I$119)+'СЕТ СН'!$I$11+СВЦЭМ!$D$10+'СЕТ СН'!$I$5-'СЕТ СН'!$I$21</f>
        <v>3658.97559151</v>
      </c>
      <c r="J128" s="36">
        <f>SUMIFS(СВЦЭМ!$D$33:$D$776,СВЦЭМ!$A$33:$A$776,$A128,СВЦЭМ!$B$33:$B$776,J$119)+'СЕТ СН'!$I$11+СВЦЭМ!$D$10+'СЕТ СН'!$I$5-'СЕТ СН'!$I$21</f>
        <v>3643.09880118</v>
      </c>
      <c r="K128" s="36">
        <f>SUMIFS(СВЦЭМ!$D$33:$D$776,СВЦЭМ!$A$33:$A$776,$A128,СВЦЭМ!$B$33:$B$776,K$119)+'СЕТ СН'!$I$11+СВЦЭМ!$D$10+'СЕТ СН'!$I$5-'СЕТ СН'!$I$21</f>
        <v>3639.9708938200001</v>
      </c>
      <c r="L128" s="36">
        <f>SUMIFS(СВЦЭМ!$D$33:$D$776,СВЦЭМ!$A$33:$A$776,$A128,СВЦЭМ!$B$33:$B$776,L$119)+'СЕТ СН'!$I$11+СВЦЭМ!$D$10+'СЕТ СН'!$I$5-'СЕТ СН'!$I$21</f>
        <v>3638.4037589999998</v>
      </c>
      <c r="M128" s="36">
        <f>SUMIFS(СВЦЭМ!$D$33:$D$776,СВЦЭМ!$A$33:$A$776,$A128,СВЦЭМ!$B$33:$B$776,M$119)+'СЕТ СН'!$I$11+СВЦЭМ!$D$10+'СЕТ СН'!$I$5-'СЕТ СН'!$I$21</f>
        <v>3652.2513358199999</v>
      </c>
      <c r="N128" s="36">
        <f>SUMIFS(СВЦЭМ!$D$33:$D$776,СВЦЭМ!$A$33:$A$776,$A128,СВЦЭМ!$B$33:$B$776,N$119)+'СЕТ СН'!$I$11+СВЦЭМ!$D$10+'СЕТ СН'!$I$5-'СЕТ СН'!$I$21</f>
        <v>3668.7210080200002</v>
      </c>
      <c r="O128" s="36">
        <f>SUMIFS(СВЦЭМ!$D$33:$D$776,СВЦЭМ!$A$33:$A$776,$A128,СВЦЭМ!$B$33:$B$776,O$119)+'СЕТ СН'!$I$11+СВЦЭМ!$D$10+'СЕТ СН'!$I$5-'СЕТ СН'!$I$21</f>
        <v>3690.9336028500002</v>
      </c>
      <c r="P128" s="36">
        <f>SUMIFS(СВЦЭМ!$D$33:$D$776,СВЦЭМ!$A$33:$A$776,$A128,СВЦЭМ!$B$33:$B$776,P$119)+'СЕТ СН'!$I$11+СВЦЭМ!$D$10+'СЕТ СН'!$I$5-'СЕТ СН'!$I$21</f>
        <v>3706.7828512599999</v>
      </c>
      <c r="Q128" s="36">
        <f>SUMIFS(СВЦЭМ!$D$33:$D$776,СВЦЭМ!$A$33:$A$776,$A128,СВЦЭМ!$B$33:$B$776,Q$119)+'СЕТ СН'!$I$11+СВЦЭМ!$D$10+'СЕТ СН'!$I$5-'СЕТ СН'!$I$21</f>
        <v>3710.2385394399998</v>
      </c>
      <c r="R128" s="36">
        <f>SUMIFS(СВЦЭМ!$D$33:$D$776,СВЦЭМ!$A$33:$A$776,$A128,СВЦЭМ!$B$33:$B$776,R$119)+'СЕТ СН'!$I$11+СВЦЭМ!$D$10+'СЕТ СН'!$I$5-'СЕТ СН'!$I$21</f>
        <v>3702.8189172000002</v>
      </c>
      <c r="S128" s="36">
        <f>SUMIFS(СВЦЭМ!$D$33:$D$776,СВЦЭМ!$A$33:$A$776,$A128,СВЦЭМ!$B$33:$B$776,S$119)+'СЕТ СН'!$I$11+СВЦЭМ!$D$10+'СЕТ СН'!$I$5-'СЕТ СН'!$I$21</f>
        <v>3693.5504967000002</v>
      </c>
      <c r="T128" s="36">
        <f>SUMIFS(СВЦЭМ!$D$33:$D$776,СВЦЭМ!$A$33:$A$776,$A128,СВЦЭМ!$B$33:$B$776,T$119)+'СЕТ СН'!$I$11+СВЦЭМ!$D$10+'СЕТ СН'!$I$5-'СЕТ СН'!$I$21</f>
        <v>3644.57245732</v>
      </c>
      <c r="U128" s="36">
        <f>SUMIFS(СВЦЭМ!$D$33:$D$776,СВЦЭМ!$A$33:$A$776,$A128,СВЦЭМ!$B$33:$B$776,U$119)+'СЕТ СН'!$I$11+СВЦЭМ!$D$10+'СЕТ СН'!$I$5-'СЕТ СН'!$I$21</f>
        <v>3645.1359609800002</v>
      </c>
      <c r="V128" s="36">
        <f>SUMIFS(СВЦЭМ!$D$33:$D$776,СВЦЭМ!$A$33:$A$776,$A128,СВЦЭМ!$B$33:$B$776,V$119)+'СЕТ СН'!$I$11+СВЦЭМ!$D$10+'СЕТ СН'!$I$5-'СЕТ СН'!$I$21</f>
        <v>3679.0688320200002</v>
      </c>
      <c r="W128" s="36">
        <f>SUMIFS(СВЦЭМ!$D$33:$D$776,СВЦЭМ!$A$33:$A$776,$A128,СВЦЭМ!$B$33:$B$776,W$119)+'СЕТ СН'!$I$11+СВЦЭМ!$D$10+'СЕТ СН'!$I$5-'СЕТ СН'!$I$21</f>
        <v>3699.3188970800002</v>
      </c>
      <c r="X128" s="36">
        <f>SUMIFS(СВЦЭМ!$D$33:$D$776,СВЦЭМ!$A$33:$A$776,$A128,СВЦЭМ!$B$33:$B$776,X$119)+'СЕТ СН'!$I$11+СВЦЭМ!$D$10+'СЕТ СН'!$I$5-'СЕТ СН'!$I$21</f>
        <v>3701.9193183699999</v>
      </c>
      <c r="Y128" s="36">
        <f>SUMIFS(СВЦЭМ!$D$33:$D$776,СВЦЭМ!$A$33:$A$776,$A128,СВЦЭМ!$B$33:$B$776,Y$119)+'СЕТ СН'!$I$11+СВЦЭМ!$D$10+'СЕТ СН'!$I$5-'СЕТ СН'!$I$21</f>
        <v>3724.1745757200001</v>
      </c>
    </row>
    <row r="129" spans="1:25" ht="15.5" x14ac:dyDescent="0.3">
      <c r="A129" s="35">
        <f t="shared" si="3"/>
        <v>43840</v>
      </c>
      <c r="B129" s="36">
        <f>SUMIFS(СВЦЭМ!$D$33:$D$776,СВЦЭМ!$A$33:$A$776,$A129,СВЦЭМ!$B$33:$B$776,B$119)+'СЕТ СН'!$I$11+СВЦЭМ!$D$10+'СЕТ СН'!$I$5-'СЕТ СН'!$I$21</f>
        <v>3726.2904624000003</v>
      </c>
      <c r="C129" s="36">
        <f>SUMIFS(СВЦЭМ!$D$33:$D$776,СВЦЭМ!$A$33:$A$776,$A129,СВЦЭМ!$B$33:$B$776,C$119)+'СЕТ СН'!$I$11+СВЦЭМ!$D$10+'СЕТ СН'!$I$5-'СЕТ СН'!$I$21</f>
        <v>3736.6848712000001</v>
      </c>
      <c r="D129" s="36">
        <f>SUMIFS(СВЦЭМ!$D$33:$D$776,СВЦЭМ!$A$33:$A$776,$A129,СВЦЭМ!$B$33:$B$776,D$119)+'СЕТ СН'!$I$11+СВЦЭМ!$D$10+'СЕТ СН'!$I$5-'СЕТ СН'!$I$21</f>
        <v>3747.32472087</v>
      </c>
      <c r="E129" s="36">
        <f>SUMIFS(СВЦЭМ!$D$33:$D$776,СВЦЭМ!$A$33:$A$776,$A129,СВЦЭМ!$B$33:$B$776,E$119)+'СЕТ СН'!$I$11+СВЦЭМ!$D$10+'СЕТ СН'!$I$5-'СЕТ СН'!$I$21</f>
        <v>3745.5380612099998</v>
      </c>
      <c r="F129" s="36">
        <f>SUMIFS(СВЦЭМ!$D$33:$D$776,СВЦЭМ!$A$33:$A$776,$A129,СВЦЭМ!$B$33:$B$776,F$119)+'СЕТ СН'!$I$11+СВЦЭМ!$D$10+'СЕТ СН'!$I$5-'СЕТ СН'!$I$21</f>
        <v>3735.05742229</v>
      </c>
      <c r="G129" s="36">
        <f>SUMIFS(СВЦЭМ!$D$33:$D$776,СВЦЭМ!$A$33:$A$776,$A129,СВЦЭМ!$B$33:$B$776,G$119)+'СЕТ СН'!$I$11+СВЦЭМ!$D$10+'СЕТ СН'!$I$5-'СЕТ СН'!$I$21</f>
        <v>3721.9169723</v>
      </c>
      <c r="H129" s="36">
        <f>SUMIFS(СВЦЭМ!$D$33:$D$776,СВЦЭМ!$A$33:$A$776,$A129,СВЦЭМ!$B$33:$B$776,H$119)+'СЕТ СН'!$I$11+СВЦЭМ!$D$10+'СЕТ СН'!$I$5-'СЕТ СН'!$I$21</f>
        <v>3688.4244617300001</v>
      </c>
      <c r="I129" s="36">
        <f>SUMIFS(СВЦЭМ!$D$33:$D$776,СВЦЭМ!$A$33:$A$776,$A129,СВЦЭМ!$B$33:$B$776,I$119)+'СЕТ СН'!$I$11+СВЦЭМ!$D$10+'СЕТ СН'!$I$5-'СЕТ СН'!$I$21</f>
        <v>3657.8563824900002</v>
      </c>
      <c r="J129" s="36">
        <f>SUMIFS(СВЦЭМ!$D$33:$D$776,СВЦЭМ!$A$33:$A$776,$A129,СВЦЭМ!$B$33:$B$776,J$119)+'СЕТ СН'!$I$11+СВЦЭМ!$D$10+'СЕТ СН'!$I$5-'СЕТ СН'!$I$21</f>
        <v>3654.4051103299998</v>
      </c>
      <c r="K129" s="36">
        <f>SUMIFS(СВЦЭМ!$D$33:$D$776,СВЦЭМ!$A$33:$A$776,$A129,СВЦЭМ!$B$33:$B$776,K$119)+'СЕТ СН'!$I$11+СВЦЭМ!$D$10+'СЕТ СН'!$I$5-'СЕТ СН'!$I$21</f>
        <v>3642.5202520900002</v>
      </c>
      <c r="L129" s="36">
        <f>SUMIFS(СВЦЭМ!$D$33:$D$776,СВЦЭМ!$A$33:$A$776,$A129,СВЦЭМ!$B$33:$B$776,L$119)+'СЕТ СН'!$I$11+СВЦЭМ!$D$10+'СЕТ СН'!$I$5-'СЕТ СН'!$I$21</f>
        <v>3639.8819462500001</v>
      </c>
      <c r="M129" s="36">
        <f>SUMIFS(СВЦЭМ!$D$33:$D$776,СВЦЭМ!$A$33:$A$776,$A129,СВЦЭМ!$B$33:$B$776,M$119)+'СЕТ СН'!$I$11+СВЦЭМ!$D$10+'СЕТ СН'!$I$5-'СЕТ СН'!$I$21</f>
        <v>3649.3331408899999</v>
      </c>
      <c r="N129" s="36">
        <f>SUMIFS(СВЦЭМ!$D$33:$D$776,СВЦЭМ!$A$33:$A$776,$A129,СВЦЭМ!$B$33:$B$776,N$119)+'СЕТ СН'!$I$11+СВЦЭМ!$D$10+'СЕТ СН'!$I$5-'СЕТ СН'!$I$21</f>
        <v>3653.5442395499999</v>
      </c>
      <c r="O129" s="36">
        <f>SUMIFS(СВЦЭМ!$D$33:$D$776,СВЦЭМ!$A$33:$A$776,$A129,СВЦЭМ!$B$33:$B$776,O$119)+'СЕТ СН'!$I$11+СВЦЭМ!$D$10+'СЕТ СН'!$I$5-'СЕТ СН'!$I$21</f>
        <v>3665.0686680200001</v>
      </c>
      <c r="P129" s="36">
        <f>SUMIFS(СВЦЭМ!$D$33:$D$776,СВЦЭМ!$A$33:$A$776,$A129,СВЦЭМ!$B$33:$B$776,P$119)+'СЕТ СН'!$I$11+СВЦЭМ!$D$10+'СЕТ СН'!$I$5-'СЕТ СН'!$I$21</f>
        <v>3671.62837657</v>
      </c>
      <c r="Q129" s="36">
        <f>SUMIFS(СВЦЭМ!$D$33:$D$776,СВЦЭМ!$A$33:$A$776,$A129,СВЦЭМ!$B$33:$B$776,Q$119)+'СЕТ СН'!$I$11+СВЦЭМ!$D$10+'СЕТ СН'!$I$5-'СЕТ СН'!$I$21</f>
        <v>3670.1501631800002</v>
      </c>
      <c r="R129" s="36">
        <f>SUMIFS(СВЦЭМ!$D$33:$D$776,СВЦЭМ!$A$33:$A$776,$A129,СВЦЭМ!$B$33:$B$776,R$119)+'СЕТ СН'!$I$11+СВЦЭМ!$D$10+'СЕТ СН'!$I$5-'СЕТ СН'!$I$21</f>
        <v>3660.1118514999998</v>
      </c>
      <c r="S129" s="36">
        <f>SUMIFS(СВЦЭМ!$D$33:$D$776,СВЦЭМ!$A$33:$A$776,$A129,СВЦЭМ!$B$33:$B$776,S$119)+'СЕТ СН'!$I$11+СВЦЭМ!$D$10+'СЕТ СН'!$I$5-'СЕТ СН'!$I$21</f>
        <v>3654.3540142699999</v>
      </c>
      <c r="T129" s="36">
        <f>SUMIFS(СВЦЭМ!$D$33:$D$776,СВЦЭМ!$A$33:$A$776,$A129,СВЦЭМ!$B$33:$B$776,T$119)+'СЕТ СН'!$I$11+СВЦЭМ!$D$10+'СЕТ СН'!$I$5-'СЕТ СН'!$I$21</f>
        <v>3617.0556299099999</v>
      </c>
      <c r="U129" s="36">
        <f>SUMIFS(СВЦЭМ!$D$33:$D$776,СВЦЭМ!$A$33:$A$776,$A129,СВЦЭМ!$B$33:$B$776,U$119)+'СЕТ СН'!$I$11+СВЦЭМ!$D$10+'СЕТ СН'!$I$5-'СЕТ СН'!$I$21</f>
        <v>3616.5407515699999</v>
      </c>
      <c r="V129" s="36">
        <f>SUMIFS(СВЦЭМ!$D$33:$D$776,СВЦЭМ!$A$33:$A$776,$A129,СВЦЭМ!$B$33:$B$776,V$119)+'СЕТ СН'!$I$11+СВЦЭМ!$D$10+'СЕТ СН'!$I$5-'СЕТ СН'!$I$21</f>
        <v>3643.6866025899999</v>
      </c>
      <c r="W129" s="36">
        <f>SUMIFS(СВЦЭМ!$D$33:$D$776,СВЦЭМ!$A$33:$A$776,$A129,СВЦЭМ!$B$33:$B$776,W$119)+'СЕТ СН'!$I$11+СВЦЭМ!$D$10+'СЕТ СН'!$I$5-'СЕТ СН'!$I$21</f>
        <v>3654.3025451900003</v>
      </c>
      <c r="X129" s="36">
        <f>SUMIFS(СВЦЭМ!$D$33:$D$776,СВЦЭМ!$A$33:$A$776,$A129,СВЦЭМ!$B$33:$B$776,X$119)+'СЕТ СН'!$I$11+СВЦЭМ!$D$10+'СЕТ СН'!$I$5-'СЕТ СН'!$I$21</f>
        <v>3657.0691499</v>
      </c>
      <c r="Y129" s="36">
        <f>SUMIFS(СВЦЭМ!$D$33:$D$776,СВЦЭМ!$A$33:$A$776,$A129,СВЦЭМ!$B$33:$B$776,Y$119)+'СЕТ СН'!$I$11+СВЦЭМ!$D$10+'СЕТ СН'!$I$5-'СЕТ СН'!$I$21</f>
        <v>3668.8374379100001</v>
      </c>
    </row>
    <row r="130" spans="1:25" ht="15.5" x14ac:dyDescent="0.3">
      <c r="A130" s="35">
        <f t="shared" si="3"/>
        <v>43841</v>
      </c>
      <c r="B130" s="36">
        <f>SUMIFS(СВЦЭМ!$D$33:$D$776,СВЦЭМ!$A$33:$A$776,$A130,СВЦЭМ!$B$33:$B$776,B$119)+'СЕТ СН'!$I$11+СВЦЭМ!$D$10+'СЕТ СН'!$I$5-'СЕТ СН'!$I$21</f>
        <v>3669.4159492899998</v>
      </c>
      <c r="C130" s="36">
        <f>SUMIFS(СВЦЭМ!$D$33:$D$776,СВЦЭМ!$A$33:$A$776,$A130,СВЦЭМ!$B$33:$B$776,C$119)+'СЕТ СН'!$I$11+СВЦЭМ!$D$10+'СЕТ СН'!$I$5-'СЕТ СН'!$I$21</f>
        <v>3690.6645248499999</v>
      </c>
      <c r="D130" s="36">
        <f>SUMIFS(СВЦЭМ!$D$33:$D$776,СВЦЭМ!$A$33:$A$776,$A130,СВЦЭМ!$B$33:$B$776,D$119)+'СЕТ СН'!$I$11+СВЦЭМ!$D$10+'СЕТ СН'!$I$5-'СЕТ СН'!$I$21</f>
        <v>3716.5881003300001</v>
      </c>
      <c r="E130" s="36">
        <f>SUMIFS(СВЦЭМ!$D$33:$D$776,СВЦЭМ!$A$33:$A$776,$A130,СВЦЭМ!$B$33:$B$776,E$119)+'СЕТ СН'!$I$11+СВЦЭМ!$D$10+'СЕТ СН'!$I$5-'СЕТ СН'!$I$21</f>
        <v>3737.6599298900001</v>
      </c>
      <c r="F130" s="36">
        <f>SUMIFS(СВЦЭМ!$D$33:$D$776,СВЦЭМ!$A$33:$A$776,$A130,СВЦЭМ!$B$33:$B$776,F$119)+'СЕТ СН'!$I$11+СВЦЭМ!$D$10+'СЕТ СН'!$I$5-'СЕТ СН'!$I$21</f>
        <v>3739.9006644900001</v>
      </c>
      <c r="G130" s="36">
        <f>SUMIFS(СВЦЭМ!$D$33:$D$776,СВЦЭМ!$A$33:$A$776,$A130,СВЦЭМ!$B$33:$B$776,G$119)+'СЕТ СН'!$I$11+СВЦЭМ!$D$10+'СЕТ СН'!$I$5-'СЕТ СН'!$I$21</f>
        <v>3740.5715618899999</v>
      </c>
      <c r="H130" s="36">
        <f>SUMIFS(СВЦЭМ!$D$33:$D$776,СВЦЭМ!$A$33:$A$776,$A130,СВЦЭМ!$B$33:$B$776,H$119)+'СЕТ СН'!$I$11+СВЦЭМ!$D$10+'СЕТ СН'!$I$5-'СЕТ СН'!$I$21</f>
        <v>3722.1840030200001</v>
      </c>
      <c r="I130" s="36">
        <f>SUMIFS(СВЦЭМ!$D$33:$D$776,СВЦЭМ!$A$33:$A$776,$A130,СВЦЭМ!$B$33:$B$776,I$119)+'СЕТ СН'!$I$11+СВЦЭМ!$D$10+'СЕТ СН'!$I$5-'СЕТ СН'!$I$21</f>
        <v>3712.8406496400003</v>
      </c>
      <c r="J130" s="36">
        <f>SUMIFS(СВЦЭМ!$D$33:$D$776,СВЦЭМ!$A$33:$A$776,$A130,СВЦЭМ!$B$33:$B$776,J$119)+'СЕТ СН'!$I$11+СВЦЭМ!$D$10+'СЕТ СН'!$I$5-'СЕТ СН'!$I$21</f>
        <v>3685.8516243200002</v>
      </c>
      <c r="K130" s="36">
        <f>SUMIFS(СВЦЭМ!$D$33:$D$776,СВЦЭМ!$A$33:$A$776,$A130,СВЦЭМ!$B$33:$B$776,K$119)+'СЕТ СН'!$I$11+СВЦЭМ!$D$10+'СЕТ СН'!$I$5-'СЕТ СН'!$I$21</f>
        <v>3656.7089798500001</v>
      </c>
      <c r="L130" s="36">
        <f>SUMIFS(СВЦЭМ!$D$33:$D$776,СВЦЭМ!$A$33:$A$776,$A130,СВЦЭМ!$B$33:$B$776,L$119)+'СЕТ СН'!$I$11+СВЦЭМ!$D$10+'СЕТ СН'!$I$5-'СЕТ СН'!$I$21</f>
        <v>3645.1222616</v>
      </c>
      <c r="M130" s="36">
        <f>SUMIFS(СВЦЭМ!$D$33:$D$776,СВЦЭМ!$A$33:$A$776,$A130,СВЦЭМ!$B$33:$B$776,M$119)+'СЕТ СН'!$I$11+СВЦЭМ!$D$10+'СЕТ СН'!$I$5-'СЕТ СН'!$I$21</f>
        <v>3651.5611879100002</v>
      </c>
      <c r="N130" s="36">
        <f>SUMIFS(СВЦЭМ!$D$33:$D$776,СВЦЭМ!$A$33:$A$776,$A130,СВЦЭМ!$B$33:$B$776,N$119)+'СЕТ СН'!$I$11+СВЦЭМ!$D$10+'СЕТ СН'!$I$5-'СЕТ СН'!$I$21</f>
        <v>3657.8854479500001</v>
      </c>
      <c r="O130" s="36">
        <f>SUMIFS(СВЦЭМ!$D$33:$D$776,СВЦЭМ!$A$33:$A$776,$A130,СВЦЭМ!$B$33:$B$776,O$119)+'СЕТ СН'!$I$11+СВЦЭМ!$D$10+'СЕТ СН'!$I$5-'СЕТ СН'!$I$21</f>
        <v>3670.1217043500001</v>
      </c>
      <c r="P130" s="36">
        <f>SUMIFS(СВЦЭМ!$D$33:$D$776,СВЦЭМ!$A$33:$A$776,$A130,СВЦЭМ!$B$33:$B$776,P$119)+'СЕТ СН'!$I$11+СВЦЭМ!$D$10+'СЕТ СН'!$I$5-'СЕТ СН'!$I$21</f>
        <v>3681.9632770500002</v>
      </c>
      <c r="Q130" s="36">
        <f>SUMIFS(СВЦЭМ!$D$33:$D$776,СВЦЭМ!$A$33:$A$776,$A130,СВЦЭМ!$B$33:$B$776,Q$119)+'СЕТ СН'!$I$11+СВЦЭМ!$D$10+'СЕТ СН'!$I$5-'СЕТ СН'!$I$21</f>
        <v>3682.57071249</v>
      </c>
      <c r="R130" s="36">
        <f>SUMIFS(СВЦЭМ!$D$33:$D$776,СВЦЭМ!$A$33:$A$776,$A130,СВЦЭМ!$B$33:$B$776,R$119)+'СЕТ СН'!$I$11+СВЦЭМ!$D$10+'СЕТ СН'!$I$5-'СЕТ СН'!$I$21</f>
        <v>3670.4650945399999</v>
      </c>
      <c r="S130" s="36">
        <f>SUMIFS(СВЦЭМ!$D$33:$D$776,СВЦЭМ!$A$33:$A$776,$A130,СВЦЭМ!$B$33:$B$776,S$119)+'СЕТ СН'!$I$11+СВЦЭМ!$D$10+'СЕТ СН'!$I$5-'СЕТ СН'!$I$21</f>
        <v>3649.7699061000003</v>
      </c>
      <c r="T130" s="36">
        <f>SUMIFS(СВЦЭМ!$D$33:$D$776,СВЦЭМ!$A$33:$A$776,$A130,СВЦЭМ!$B$33:$B$776,T$119)+'СЕТ СН'!$I$11+СВЦЭМ!$D$10+'СЕТ СН'!$I$5-'СЕТ СН'!$I$21</f>
        <v>3620.6827960599999</v>
      </c>
      <c r="U130" s="36">
        <f>SUMIFS(СВЦЭМ!$D$33:$D$776,СВЦЭМ!$A$33:$A$776,$A130,СВЦЭМ!$B$33:$B$776,U$119)+'СЕТ СН'!$I$11+СВЦЭМ!$D$10+'СЕТ СН'!$I$5-'СЕТ СН'!$I$21</f>
        <v>3623.63132163</v>
      </c>
      <c r="V130" s="36">
        <f>SUMIFS(СВЦЭМ!$D$33:$D$776,СВЦЭМ!$A$33:$A$776,$A130,СВЦЭМ!$B$33:$B$776,V$119)+'СЕТ СН'!$I$11+СВЦЭМ!$D$10+'СЕТ СН'!$I$5-'СЕТ СН'!$I$21</f>
        <v>3656.9827344200003</v>
      </c>
      <c r="W130" s="36">
        <f>SUMIFS(СВЦЭМ!$D$33:$D$776,СВЦЭМ!$A$33:$A$776,$A130,СВЦЭМ!$B$33:$B$776,W$119)+'СЕТ СН'!$I$11+СВЦЭМ!$D$10+'СЕТ СН'!$I$5-'СЕТ СН'!$I$21</f>
        <v>3672.7999762999998</v>
      </c>
      <c r="X130" s="36">
        <f>SUMIFS(СВЦЭМ!$D$33:$D$776,СВЦЭМ!$A$33:$A$776,$A130,СВЦЭМ!$B$33:$B$776,X$119)+'СЕТ СН'!$I$11+СВЦЭМ!$D$10+'СЕТ СН'!$I$5-'СЕТ СН'!$I$21</f>
        <v>3692.38673715</v>
      </c>
      <c r="Y130" s="36">
        <f>SUMIFS(СВЦЭМ!$D$33:$D$776,СВЦЭМ!$A$33:$A$776,$A130,СВЦЭМ!$B$33:$B$776,Y$119)+'СЕТ СН'!$I$11+СВЦЭМ!$D$10+'СЕТ СН'!$I$5-'СЕТ СН'!$I$21</f>
        <v>3708.6894447300001</v>
      </c>
    </row>
    <row r="131" spans="1:25" ht="15.5" x14ac:dyDescent="0.3">
      <c r="A131" s="35">
        <f t="shared" si="3"/>
        <v>43842</v>
      </c>
      <c r="B131" s="36">
        <f>SUMIFS(СВЦЭМ!$D$33:$D$776,СВЦЭМ!$A$33:$A$776,$A131,СВЦЭМ!$B$33:$B$776,B$119)+'СЕТ СН'!$I$11+СВЦЭМ!$D$10+'СЕТ СН'!$I$5-'СЕТ СН'!$I$21</f>
        <v>3719.3796263200002</v>
      </c>
      <c r="C131" s="36">
        <f>SUMIFS(СВЦЭМ!$D$33:$D$776,СВЦЭМ!$A$33:$A$776,$A131,СВЦЭМ!$B$33:$B$776,C$119)+'СЕТ СН'!$I$11+СВЦЭМ!$D$10+'СЕТ СН'!$I$5-'СЕТ СН'!$I$21</f>
        <v>3732.6490447400001</v>
      </c>
      <c r="D131" s="36">
        <f>SUMIFS(СВЦЭМ!$D$33:$D$776,СВЦЭМ!$A$33:$A$776,$A131,СВЦЭМ!$B$33:$B$776,D$119)+'СЕТ СН'!$I$11+СВЦЭМ!$D$10+'СЕТ СН'!$I$5-'СЕТ СН'!$I$21</f>
        <v>3745.0952303700001</v>
      </c>
      <c r="E131" s="36">
        <f>SUMIFS(СВЦЭМ!$D$33:$D$776,СВЦЭМ!$A$33:$A$776,$A131,СВЦЭМ!$B$33:$B$776,E$119)+'СЕТ СН'!$I$11+СВЦЭМ!$D$10+'СЕТ СН'!$I$5-'СЕТ СН'!$I$21</f>
        <v>3764.8026324800003</v>
      </c>
      <c r="F131" s="36">
        <f>SUMIFS(СВЦЭМ!$D$33:$D$776,СВЦЭМ!$A$33:$A$776,$A131,СВЦЭМ!$B$33:$B$776,F$119)+'СЕТ СН'!$I$11+СВЦЭМ!$D$10+'СЕТ СН'!$I$5-'СЕТ СН'!$I$21</f>
        <v>3765.3221801499999</v>
      </c>
      <c r="G131" s="36">
        <f>SUMIFS(СВЦЭМ!$D$33:$D$776,СВЦЭМ!$A$33:$A$776,$A131,СВЦЭМ!$B$33:$B$776,G$119)+'СЕТ СН'!$I$11+СВЦЭМ!$D$10+'СЕТ СН'!$I$5-'СЕТ СН'!$I$21</f>
        <v>3756.82771116</v>
      </c>
      <c r="H131" s="36">
        <f>SUMIFS(СВЦЭМ!$D$33:$D$776,СВЦЭМ!$A$33:$A$776,$A131,СВЦЭМ!$B$33:$B$776,H$119)+'СЕТ СН'!$I$11+СВЦЭМ!$D$10+'СЕТ СН'!$I$5-'СЕТ СН'!$I$21</f>
        <v>3744.7788111600003</v>
      </c>
      <c r="I131" s="36">
        <f>SUMIFS(СВЦЭМ!$D$33:$D$776,СВЦЭМ!$A$33:$A$776,$A131,СВЦЭМ!$B$33:$B$776,I$119)+'СЕТ СН'!$I$11+СВЦЭМ!$D$10+'СЕТ СН'!$I$5-'СЕТ СН'!$I$21</f>
        <v>3727.94353598</v>
      </c>
      <c r="J131" s="36">
        <f>SUMIFS(СВЦЭМ!$D$33:$D$776,СВЦЭМ!$A$33:$A$776,$A131,СВЦЭМ!$B$33:$B$776,J$119)+'СЕТ СН'!$I$11+СВЦЭМ!$D$10+'СЕТ СН'!$I$5-'СЕТ СН'!$I$21</f>
        <v>3686.1518289800001</v>
      </c>
      <c r="K131" s="36">
        <f>SUMIFS(СВЦЭМ!$D$33:$D$776,СВЦЭМ!$A$33:$A$776,$A131,СВЦЭМ!$B$33:$B$776,K$119)+'СЕТ СН'!$I$11+СВЦЭМ!$D$10+'СЕТ СН'!$I$5-'СЕТ СН'!$I$21</f>
        <v>3665.5405481400003</v>
      </c>
      <c r="L131" s="36">
        <f>SUMIFS(СВЦЭМ!$D$33:$D$776,СВЦЭМ!$A$33:$A$776,$A131,СВЦЭМ!$B$33:$B$776,L$119)+'СЕТ СН'!$I$11+СВЦЭМ!$D$10+'СЕТ СН'!$I$5-'СЕТ СН'!$I$21</f>
        <v>3644.2072980399998</v>
      </c>
      <c r="M131" s="36">
        <f>SUMIFS(СВЦЭМ!$D$33:$D$776,СВЦЭМ!$A$33:$A$776,$A131,СВЦЭМ!$B$33:$B$776,M$119)+'СЕТ СН'!$I$11+СВЦЭМ!$D$10+'СЕТ СН'!$I$5-'СЕТ СН'!$I$21</f>
        <v>3642.3029589400003</v>
      </c>
      <c r="N131" s="36">
        <f>SUMIFS(СВЦЭМ!$D$33:$D$776,СВЦЭМ!$A$33:$A$776,$A131,СВЦЭМ!$B$33:$B$776,N$119)+'СЕТ СН'!$I$11+СВЦЭМ!$D$10+'СЕТ СН'!$I$5-'СЕТ СН'!$I$21</f>
        <v>3655.3855284199999</v>
      </c>
      <c r="O131" s="36">
        <f>SUMIFS(СВЦЭМ!$D$33:$D$776,СВЦЭМ!$A$33:$A$776,$A131,СВЦЭМ!$B$33:$B$776,O$119)+'СЕТ СН'!$I$11+СВЦЭМ!$D$10+'СЕТ СН'!$I$5-'СЕТ СН'!$I$21</f>
        <v>3668.2094968800002</v>
      </c>
      <c r="P131" s="36">
        <f>SUMIFS(СВЦЭМ!$D$33:$D$776,СВЦЭМ!$A$33:$A$776,$A131,СВЦЭМ!$B$33:$B$776,P$119)+'СЕТ СН'!$I$11+СВЦЭМ!$D$10+'СЕТ СН'!$I$5-'СЕТ СН'!$I$21</f>
        <v>3674.26918075</v>
      </c>
      <c r="Q131" s="36">
        <f>SUMIFS(СВЦЭМ!$D$33:$D$776,СВЦЭМ!$A$33:$A$776,$A131,СВЦЭМ!$B$33:$B$776,Q$119)+'СЕТ СН'!$I$11+СВЦЭМ!$D$10+'СЕТ СН'!$I$5-'СЕТ СН'!$I$21</f>
        <v>3676.4321085299998</v>
      </c>
      <c r="R131" s="36">
        <f>SUMIFS(СВЦЭМ!$D$33:$D$776,СВЦЭМ!$A$33:$A$776,$A131,СВЦЭМ!$B$33:$B$776,R$119)+'СЕТ СН'!$I$11+СВЦЭМ!$D$10+'СЕТ СН'!$I$5-'СЕТ СН'!$I$21</f>
        <v>3674.90783607</v>
      </c>
      <c r="S131" s="36">
        <f>SUMIFS(СВЦЭМ!$D$33:$D$776,СВЦЭМ!$A$33:$A$776,$A131,СВЦЭМ!$B$33:$B$776,S$119)+'СЕТ СН'!$I$11+СВЦЭМ!$D$10+'СЕТ СН'!$I$5-'СЕТ СН'!$I$21</f>
        <v>3651.9437653200002</v>
      </c>
      <c r="T131" s="36">
        <f>SUMIFS(СВЦЭМ!$D$33:$D$776,СВЦЭМ!$A$33:$A$776,$A131,СВЦЭМ!$B$33:$B$776,T$119)+'СЕТ СН'!$I$11+СВЦЭМ!$D$10+'СЕТ СН'!$I$5-'СЕТ СН'!$I$21</f>
        <v>3623.6684634000003</v>
      </c>
      <c r="U131" s="36">
        <f>SUMIFS(СВЦЭМ!$D$33:$D$776,СВЦЭМ!$A$33:$A$776,$A131,СВЦЭМ!$B$33:$B$776,U$119)+'СЕТ СН'!$I$11+СВЦЭМ!$D$10+'СЕТ СН'!$I$5-'СЕТ СН'!$I$21</f>
        <v>3627.16416979</v>
      </c>
      <c r="V131" s="36">
        <f>SUMIFS(СВЦЭМ!$D$33:$D$776,СВЦЭМ!$A$33:$A$776,$A131,СВЦЭМ!$B$33:$B$776,V$119)+'СЕТ СН'!$I$11+СВЦЭМ!$D$10+'СЕТ СН'!$I$5-'СЕТ СН'!$I$21</f>
        <v>3648.55809576</v>
      </c>
      <c r="W131" s="36">
        <f>SUMIFS(СВЦЭМ!$D$33:$D$776,СВЦЭМ!$A$33:$A$776,$A131,СВЦЭМ!$B$33:$B$776,W$119)+'СЕТ СН'!$I$11+СВЦЭМ!$D$10+'СЕТ СН'!$I$5-'СЕТ СН'!$I$21</f>
        <v>3659.6491457500001</v>
      </c>
      <c r="X131" s="36">
        <f>SUMIFS(СВЦЭМ!$D$33:$D$776,СВЦЭМ!$A$33:$A$776,$A131,СВЦЭМ!$B$33:$B$776,X$119)+'СЕТ СН'!$I$11+СВЦЭМ!$D$10+'СЕТ СН'!$I$5-'СЕТ СН'!$I$21</f>
        <v>3668.5639103200001</v>
      </c>
      <c r="Y131" s="36">
        <f>SUMIFS(СВЦЭМ!$D$33:$D$776,СВЦЭМ!$A$33:$A$776,$A131,СВЦЭМ!$B$33:$B$776,Y$119)+'СЕТ СН'!$I$11+СВЦЭМ!$D$10+'СЕТ СН'!$I$5-'СЕТ СН'!$I$21</f>
        <v>3694.9755982900001</v>
      </c>
    </row>
    <row r="132" spans="1:25" ht="15.5" x14ac:dyDescent="0.3">
      <c r="A132" s="35">
        <f t="shared" si="3"/>
        <v>43843</v>
      </c>
      <c r="B132" s="36">
        <f>SUMIFS(СВЦЭМ!$D$33:$D$776,СВЦЭМ!$A$33:$A$776,$A132,СВЦЭМ!$B$33:$B$776,B$119)+'СЕТ СН'!$I$11+СВЦЭМ!$D$10+'СЕТ СН'!$I$5-'СЕТ СН'!$I$21</f>
        <v>3775.3851596100003</v>
      </c>
      <c r="C132" s="36">
        <f>SUMIFS(СВЦЭМ!$D$33:$D$776,СВЦЭМ!$A$33:$A$776,$A132,СВЦЭМ!$B$33:$B$776,C$119)+'СЕТ СН'!$I$11+СВЦЭМ!$D$10+'СЕТ СН'!$I$5-'СЕТ СН'!$I$21</f>
        <v>3794.0147879400001</v>
      </c>
      <c r="D132" s="36">
        <f>SUMIFS(СВЦЭМ!$D$33:$D$776,СВЦЭМ!$A$33:$A$776,$A132,СВЦЭМ!$B$33:$B$776,D$119)+'СЕТ СН'!$I$11+СВЦЭМ!$D$10+'СЕТ СН'!$I$5-'СЕТ СН'!$I$21</f>
        <v>3806.9294886100001</v>
      </c>
      <c r="E132" s="36">
        <f>SUMIFS(СВЦЭМ!$D$33:$D$776,СВЦЭМ!$A$33:$A$776,$A132,СВЦЭМ!$B$33:$B$776,E$119)+'СЕТ СН'!$I$11+СВЦЭМ!$D$10+'СЕТ СН'!$I$5-'СЕТ СН'!$I$21</f>
        <v>3797.7833989599999</v>
      </c>
      <c r="F132" s="36">
        <f>SUMIFS(СВЦЭМ!$D$33:$D$776,СВЦЭМ!$A$33:$A$776,$A132,СВЦЭМ!$B$33:$B$776,F$119)+'СЕТ СН'!$I$11+СВЦЭМ!$D$10+'СЕТ СН'!$I$5-'СЕТ СН'!$I$21</f>
        <v>3792.6256698799998</v>
      </c>
      <c r="G132" s="36">
        <f>SUMIFS(СВЦЭМ!$D$33:$D$776,СВЦЭМ!$A$33:$A$776,$A132,СВЦЭМ!$B$33:$B$776,G$119)+'СЕТ СН'!$I$11+СВЦЭМ!$D$10+'СЕТ СН'!$I$5-'СЕТ СН'!$I$21</f>
        <v>3776.4244083799999</v>
      </c>
      <c r="H132" s="36">
        <f>SUMIFS(СВЦЭМ!$D$33:$D$776,СВЦЭМ!$A$33:$A$776,$A132,СВЦЭМ!$B$33:$B$776,H$119)+'СЕТ СН'!$I$11+СВЦЭМ!$D$10+'СЕТ СН'!$I$5-'СЕТ СН'!$I$21</f>
        <v>3741.0144946599999</v>
      </c>
      <c r="I132" s="36">
        <f>SUMIFS(СВЦЭМ!$D$33:$D$776,СВЦЭМ!$A$33:$A$776,$A132,СВЦЭМ!$B$33:$B$776,I$119)+'СЕТ СН'!$I$11+СВЦЭМ!$D$10+'СЕТ СН'!$I$5-'СЕТ СН'!$I$21</f>
        <v>3707.8207624699999</v>
      </c>
      <c r="J132" s="36">
        <f>SUMIFS(СВЦЭМ!$D$33:$D$776,СВЦЭМ!$A$33:$A$776,$A132,СВЦЭМ!$B$33:$B$776,J$119)+'СЕТ СН'!$I$11+СВЦЭМ!$D$10+'СЕТ СН'!$I$5-'СЕТ СН'!$I$21</f>
        <v>3692.54636652</v>
      </c>
      <c r="K132" s="36">
        <f>SUMIFS(СВЦЭМ!$D$33:$D$776,СВЦЭМ!$A$33:$A$776,$A132,СВЦЭМ!$B$33:$B$776,K$119)+'СЕТ СН'!$I$11+СВЦЭМ!$D$10+'СЕТ СН'!$I$5-'СЕТ СН'!$I$21</f>
        <v>3680.9589311</v>
      </c>
      <c r="L132" s="36">
        <f>SUMIFS(СВЦЭМ!$D$33:$D$776,СВЦЭМ!$A$33:$A$776,$A132,СВЦЭМ!$B$33:$B$776,L$119)+'СЕТ СН'!$I$11+СВЦЭМ!$D$10+'СЕТ СН'!$I$5-'СЕТ СН'!$I$21</f>
        <v>3680.55472994</v>
      </c>
      <c r="M132" s="36">
        <f>SUMIFS(СВЦЭМ!$D$33:$D$776,СВЦЭМ!$A$33:$A$776,$A132,СВЦЭМ!$B$33:$B$776,M$119)+'СЕТ СН'!$I$11+СВЦЭМ!$D$10+'СЕТ СН'!$I$5-'СЕТ СН'!$I$21</f>
        <v>3687.0935345100002</v>
      </c>
      <c r="N132" s="36">
        <f>SUMIFS(СВЦЭМ!$D$33:$D$776,СВЦЭМ!$A$33:$A$776,$A132,СВЦЭМ!$B$33:$B$776,N$119)+'СЕТ СН'!$I$11+СВЦЭМ!$D$10+'СЕТ СН'!$I$5-'СЕТ СН'!$I$21</f>
        <v>3690.2102116199999</v>
      </c>
      <c r="O132" s="36">
        <f>SUMIFS(СВЦЭМ!$D$33:$D$776,СВЦЭМ!$A$33:$A$776,$A132,СВЦЭМ!$B$33:$B$776,O$119)+'СЕТ СН'!$I$11+СВЦЭМ!$D$10+'СЕТ СН'!$I$5-'СЕТ СН'!$I$21</f>
        <v>3686.67966084</v>
      </c>
      <c r="P132" s="36">
        <f>SUMIFS(СВЦЭМ!$D$33:$D$776,СВЦЭМ!$A$33:$A$776,$A132,СВЦЭМ!$B$33:$B$776,P$119)+'СЕТ СН'!$I$11+СВЦЭМ!$D$10+'СЕТ СН'!$I$5-'СЕТ СН'!$I$21</f>
        <v>3673.6539070999997</v>
      </c>
      <c r="Q132" s="36">
        <f>SUMIFS(СВЦЭМ!$D$33:$D$776,СВЦЭМ!$A$33:$A$776,$A132,СВЦЭМ!$B$33:$B$776,Q$119)+'СЕТ СН'!$I$11+СВЦЭМ!$D$10+'СЕТ СН'!$I$5-'СЕТ СН'!$I$21</f>
        <v>3691.7710433800003</v>
      </c>
      <c r="R132" s="36">
        <f>SUMIFS(СВЦЭМ!$D$33:$D$776,СВЦЭМ!$A$33:$A$776,$A132,СВЦЭМ!$B$33:$B$776,R$119)+'СЕТ СН'!$I$11+СВЦЭМ!$D$10+'СЕТ СН'!$I$5-'СЕТ СН'!$I$21</f>
        <v>3669.5308048900001</v>
      </c>
      <c r="S132" s="36">
        <f>SUMIFS(СВЦЭМ!$D$33:$D$776,СВЦЭМ!$A$33:$A$776,$A132,СВЦЭМ!$B$33:$B$776,S$119)+'СЕТ СН'!$I$11+СВЦЭМ!$D$10+'СЕТ СН'!$I$5-'СЕТ СН'!$I$21</f>
        <v>3658.1555191100001</v>
      </c>
      <c r="T132" s="36">
        <f>SUMIFS(СВЦЭМ!$D$33:$D$776,СВЦЭМ!$A$33:$A$776,$A132,СВЦЭМ!$B$33:$B$776,T$119)+'СЕТ СН'!$I$11+СВЦЭМ!$D$10+'СЕТ СН'!$I$5-'СЕТ СН'!$I$21</f>
        <v>3621.80554927</v>
      </c>
      <c r="U132" s="36">
        <f>SUMIFS(СВЦЭМ!$D$33:$D$776,СВЦЭМ!$A$33:$A$776,$A132,СВЦЭМ!$B$33:$B$776,U$119)+'СЕТ СН'!$I$11+СВЦЭМ!$D$10+'СЕТ СН'!$I$5-'СЕТ СН'!$I$21</f>
        <v>3619.9498153499999</v>
      </c>
      <c r="V132" s="36">
        <f>SUMIFS(СВЦЭМ!$D$33:$D$776,СВЦЭМ!$A$33:$A$776,$A132,СВЦЭМ!$B$33:$B$776,V$119)+'СЕТ СН'!$I$11+СВЦЭМ!$D$10+'СЕТ СН'!$I$5-'СЕТ СН'!$I$21</f>
        <v>3650.6763408699999</v>
      </c>
      <c r="W132" s="36">
        <f>SUMIFS(СВЦЭМ!$D$33:$D$776,СВЦЭМ!$A$33:$A$776,$A132,СВЦЭМ!$B$33:$B$776,W$119)+'СЕТ СН'!$I$11+СВЦЭМ!$D$10+'СЕТ СН'!$I$5-'СЕТ СН'!$I$21</f>
        <v>3673.2071244099998</v>
      </c>
      <c r="X132" s="36">
        <f>SUMIFS(СВЦЭМ!$D$33:$D$776,СВЦЭМ!$A$33:$A$776,$A132,СВЦЭМ!$B$33:$B$776,X$119)+'СЕТ СН'!$I$11+СВЦЭМ!$D$10+'СЕТ СН'!$I$5-'СЕТ СН'!$I$21</f>
        <v>3669.9385872500002</v>
      </c>
      <c r="Y132" s="36">
        <f>SUMIFS(СВЦЭМ!$D$33:$D$776,СВЦЭМ!$A$33:$A$776,$A132,СВЦЭМ!$B$33:$B$776,Y$119)+'СЕТ СН'!$I$11+СВЦЭМ!$D$10+'СЕТ СН'!$I$5-'СЕТ СН'!$I$21</f>
        <v>3687.4578308199998</v>
      </c>
    </row>
    <row r="133" spans="1:25" ht="15.5" x14ac:dyDescent="0.3">
      <c r="A133" s="35">
        <f t="shared" si="3"/>
        <v>43844</v>
      </c>
      <c r="B133" s="36">
        <f>SUMIFS(СВЦЭМ!$D$33:$D$776,СВЦЭМ!$A$33:$A$776,$A133,СВЦЭМ!$B$33:$B$776,B$119)+'СЕТ СН'!$I$11+СВЦЭМ!$D$10+'СЕТ СН'!$I$5-'СЕТ СН'!$I$21</f>
        <v>3730.3196052600001</v>
      </c>
      <c r="C133" s="36">
        <f>SUMIFS(СВЦЭМ!$D$33:$D$776,СВЦЭМ!$A$33:$A$776,$A133,СВЦЭМ!$B$33:$B$776,C$119)+'СЕТ СН'!$I$11+СВЦЭМ!$D$10+'СЕТ СН'!$I$5-'СЕТ СН'!$I$21</f>
        <v>3739.23302053</v>
      </c>
      <c r="D133" s="36">
        <f>SUMIFS(СВЦЭМ!$D$33:$D$776,СВЦЭМ!$A$33:$A$776,$A133,СВЦЭМ!$B$33:$B$776,D$119)+'СЕТ СН'!$I$11+СВЦЭМ!$D$10+'СЕТ СН'!$I$5-'СЕТ СН'!$I$21</f>
        <v>3749.2832678499999</v>
      </c>
      <c r="E133" s="36">
        <f>SUMIFS(СВЦЭМ!$D$33:$D$776,СВЦЭМ!$A$33:$A$776,$A133,СВЦЭМ!$B$33:$B$776,E$119)+'СЕТ СН'!$I$11+СВЦЭМ!$D$10+'СЕТ СН'!$I$5-'СЕТ СН'!$I$21</f>
        <v>3754.3900743899999</v>
      </c>
      <c r="F133" s="36">
        <f>SUMIFS(СВЦЭМ!$D$33:$D$776,СВЦЭМ!$A$33:$A$776,$A133,СВЦЭМ!$B$33:$B$776,F$119)+'СЕТ СН'!$I$11+СВЦЭМ!$D$10+'СЕТ СН'!$I$5-'СЕТ СН'!$I$21</f>
        <v>3752.3106086299999</v>
      </c>
      <c r="G133" s="36">
        <f>SUMIFS(СВЦЭМ!$D$33:$D$776,СВЦЭМ!$A$33:$A$776,$A133,СВЦЭМ!$B$33:$B$776,G$119)+'СЕТ СН'!$I$11+СВЦЭМ!$D$10+'СЕТ СН'!$I$5-'СЕТ СН'!$I$21</f>
        <v>3740.1242824800001</v>
      </c>
      <c r="H133" s="36">
        <f>SUMIFS(СВЦЭМ!$D$33:$D$776,СВЦЭМ!$A$33:$A$776,$A133,СВЦЭМ!$B$33:$B$776,H$119)+'СЕТ СН'!$I$11+СВЦЭМ!$D$10+'СЕТ СН'!$I$5-'СЕТ СН'!$I$21</f>
        <v>3699.9267303199999</v>
      </c>
      <c r="I133" s="36">
        <f>SUMIFS(СВЦЭМ!$D$33:$D$776,СВЦЭМ!$A$33:$A$776,$A133,СВЦЭМ!$B$33:$B$776,I$119)+'СЕТ СН'!$I$11+СВЦЭМ!$D$10+'СЕТ СН'!$I$5-'СЕТ СН'!$I$21</f>
        <v>3682.1465502299998</v>
      </c>
      <c r="J133" s="36">
        <f>SUMIFS(СВЦЭМ!$D$33:$D$776,СВЦЭМ!$A$33:$A$776,$A133,СВЦЭМ!$B$33:$B$776,J$119)+'СЕТ СН'!$I$11+СВЦЭМ!$D$10+'СЕТ СН'!$I$5-'СЕТ СН'!$I$21</f>
        <v>3653.4852900999999</v>
      </c>
      <c r="K133" s="36">
        <f>SUMIFS(СВЦЭМ!$D$33:$D$776,СВЦЭМ!$A$33:$A$776,$A133,СВЦЭМ!$B$33:$B$776,K$119)+'СЕТ СН'!$I$11+СВЦЭМ!$D$10+'СЕТ СН'!$I$5-'СЕТ СН'!$I$21</f>
        <v>3652.5520831600002</v>
      </c>
      <c r="L133" s="36">
        <f>SUMIFS(СВЦЭМ!$D$33:$D$776,СВЦЭМ!$A$33:$A$776,$A133,СВЦЭМ!$B$33:$B$776,L$119)+'СЕТ СН'!$I$11+СВЦЭМ!$D$10+'СЕТ СН'!$I$5-'СЕТ СН'!$I$21</f>
        <v>3651.6944257099999</v>
      </c>
      <c r="M133" s="36">
        <f>SUMIFS(СВЦЭМ!$D$33:$D$776,СВЦЭМ!$A$33:$A$776,$A133,СВЦЭМ!$B$33:$B$776,M$119)+'СЕТ СН'!$I$11+СВЦЭМ!$D$10+'СЕТ СН'!$I$5-'СЕТ СН'!$I$21</f>
        <v>3664.6481629999998</v>
      </c>
      <c r="N133" s="36">
        <f>SUMIFS(СВЦЭМ!$D$33:$D$776,СВЦЭМ!$A$33:$A$776,$A133,СВЦЭМ!$B$33:$B$776,N$119)+'СЕТ СН'!$I$11+СВЦЭМ!$D$10+'СЕТ СН'!$I$5-'СЕТ СН'!$I$21</f>
        <v>3673.00892372</v>
      </c>
      <c r="O133" s="36">
        <f>SUMIFS(СВЦЭМ!$D$33:$D$776,СВЦЭМ!$A$33:$A$776,$A133,СВЦЭМ!$B$33:$B$776,O$119)+'СЕТ СН'!$I$11+СВЦЭМ!$D$10+'СЕТ СН'!$I$5-'СЕТ СН'!$I$21</f>
        <v>3684.8402841699999</v>
      </c>
      <c r="P133" s="36">
        <f>SUMIFS(СВЦЭМ!$D$33:$D$776,СВЦЭМ!$A$33:$A$776,$A133,СВЦЭМ!$B$33:$B$776,P$119)+'СЕТ СН'!$I$11+СВЦЭМ!$D$10+'СЕТ СН'!$I$5-'СЕТ СН'!$I$21</f>
        <v>3693.4208202</v>
      </c>
      <c r="Q133" s="36">
        <f>SUMIFS(СВЦЭМ!$D$33:$D$776,СВЦЭМ!$A$33:$A$776,$A133,СВЦЭМ!$B$33:$B$776,Q$119)+'СЕТ СН'!$I$11+СВЦЭМ!$D$10+'СЕТ СН'!$I$5-'СЕТ СН'!$I$21</f>
        <v>3705.6723925000001</v>
      </c>
      <c r="R133" s="36">
        <f>SUMIFS(СВЦЭМ!$D$33:$D$776,СВЦЭМ!$A$33:$A$776,$A133,СВЦЭМ!$B$33:$B$776,R$119)+'СЕТ СН'!$I$11+СВЦЭМ!$D$10+'СЕТ СН'!$I$5-'СЕТ СН'!$I$21</f>
        <v>3710.2675422500001</v>
      </c>
      <c r="S133" s="36">
        <f>SUMIFS(СВЦЭМ!$D$33:$D$776,СВЦЭМ!$A$33:$A$776,$A133,СВЦЭМ!$B$33:$B$776,S$119)+'СЕТ СН'!$I$11+СВЦЭМ!$D$10+'СЕТ СН'!$I$5-'СЕТ СН'!$I$21</f>
        <v>3709.50954348</v>
      </c>
      <c r="T133" s="36">
        <f>SUMIFS(СВЦЭМ!$D$33:$D$776,СВЦЭМ!$A$33:$A$776,$A133,СВЦЭМ!$B$33:$B$776,T$119)+'СЕТ СН'!$I$11+СВЦЭМ!$D$10+'СЕТ СН'!$I$5-'СЕТ СН'!$I$21</f>
        <v>3662.3622709299998</v>
      </c>
      <c r="U133" s="36">
        <f>SUMIFS(СВЦЭМ!$D$33:$D$776,СВЦЭМ!$A$33:$A$776,$A133,СВЦЭМ!$B$33:$B$776,U$119)+'СЕТ СН'!$I$11+СВЦЭМ!$D$10+'СЕТ СН'!$I$5-'СЕТ СН'!$I$21</f>
        <v>3662.1685903500002</v>
      </c>
      <c r="V133" s="36">
        <f>SUMIFS(СВЦЭМ!$D$33:$D$776,СВЦЭМ!$A$33:$A$776,$A133,СВЦЭМ!$B$33:$B$776,V$119)+'СЕТ СН'!$I$11+СВЦЭМ!$D$10+'СЕТ СН'!$I$5-'СЕТ СН'!$I$21</f>
        <v>3692.0099530400003</v>
      </c>
      <c r="W133" s="36">
        <f>SUMIFS(СВЦЭМ!$D$33:$D$776,СВЦЭМ!$A$33:$A$776,$A133,СВЦЭМ!$B$33:$B$776,W$119)+'СЕТ СН'!$I$11+СВЦЭМ!$D$10+'СЕТ СН'!$I$5-'СЕТ СН'!$I$21</f>
        <v>3707.2547901899998</v>
      </c>
      <c r="X133" s="36">
        <f>SUMIFS(СВЦЭМ!$D$33:$D$776,СВЦЭМ!$A$33:$A$776,$A133,СВЦЭМ!$B$33:$B$776,X$119)+'СЕТ СН'!$I$11+СВЦЭМ!$D$10+'СЕТ СН'!$I$5-'СЕТ СН'!$I$21</f>
        <v>3709.24418031</v>
      </c>
      <c r="Y133" s="36">
        <f>SUMIFS(СВЦЭМ!$D$33:$D$776,СВЦЭМ!$A$33:$A$776,$A133,СВЦЭМ!$B$33:$B$776,Y$119)+'СЕТ СН'!$I$11+СВЦЭМ!$D$10+'СЕТ СН'!$I$5-'СЕТ СН'!$I$21</f>
        <v>3722.7266875800001</v>
      </c>
    </row>
    <row r="134" spans="1:25" ht="15.5" x14ac:dyDescent="0.3">
      <c r="A134" s="35">
        <f t="shared" si="3"/>
        <v>43845</v>
      </c>
      <c r="B134" s="36">
        <f>SUMIFS(СВЦЭМ!$D$33:$D$776,СВЦЭМ!$A$33:$A$776,$A134,СВЦЭМ!$B$33:$B$776,B$119)+'СЕТ СН'!$I$11+СВЦЭМ!$D$10+'СЕТ СН'!$I$5-'СЕТ СН'!$I$21</f>
        <v>3752.97702953</v>
      </c>
      <c r="C134" s="36">
        <f>SUMIFS(СВЦЭМ!$D$33:$D$776,СВЦЭМ!$A$33:$A$776,$A134,СВЦЭМ!$B$33:$B$776,C$119)+'СЕТ СН'!$I$11+СВЦЭМ!$D$10+'СЕТ СН'!$I$5-'СЕТ СН'!$I$21</f>
        <v>3757.8360327099999</v>
      </c>
      <c r="D134" s="36">
        <f>SUMIFS(СВЦЭМ!$D$33:$D$776,СВЦЭМ!$A$33:$A$776,$A134,СВЦЭМ!$B$33:$B$776,D$119)+'СЕТ СН'!$I$11+СВЦЭМ!$D$10+'СЕТ СН'!$I$5-'СЕТ СН'!$I$21</f>
        <v>3763.3899026500003</v>
      </c>
      <c r="E134" s="36">
        <f>SUMIFS(СВЦЭМ!$D$33:$D$776,СВЦЭМ!$A$33:$A$776,$A134,СВЦЭМ!$B$33:$B$776,E$119)+'СЕТ СН'!$I$11+СВЦЭМ!$D$10+'СЕТ СН'!$I$5-'СЕТ СН'!$I$21</f>
        <v>3777.5158170599998</v>
      </c>
      <c r="F134" s="36">
        <f>SUMIFS(СВЦЭМ!$D$33:$D$776,СВЦЭМ!$A$33:$A$776,$A134,СВЦЭМ!$B$33:$B$776,F$119)+'СЕТ СН'!$I$11+СВЦЭМ!$D$10+'СЕТ СН'!$I$5-'СЕТ СН'!$I$21</f>
        <v>3765.3732319599999</v>
      </c>
      <c r="G134" s="36">
        <f>SUMIFS(СВЦЭМ!$D$33:$D$776,СВЦЭМ!$A$33:$A$776,$A134,СВЦЭМ!$B$33:$B$776,G$119)+'СЕТ СН'!$I$11+СВЦЭМ!$D$10+'СЕТ СН'!$I$5-'СЕТ СН'!$I$21</f>
        <v>3743.2106675099999</v>
      </c>
      <c r="H134" s="36">
        <f>SUMIFS(СВЦЭМ!$D$33:$D$776,СВЦЭМ!$A$33:$A$776,$A134,СВЦЭМ!$B$33:$B$776,H$119)+'СЕТ СН'!$I$11+СВЦЭМ!$D$10+'СЕТ СН'!$I$5-'СЕТ СН'!$I$21</f>
        <v>3704.99080731</v>
      </c>
      <c r="I134" s="36">
        <f>SUMIFS(СВЦЭМ!$D$33:$D$776,СВЦЭМ!$A$33:$A$776,$A134,СВЦЭМ!$B$33:$B$776,I$119)+'СЕТ СН'!$I$11+СВЦЭМ!$D$10+'СЕТ СН'!$I$5-'СЕТ СН'!$I$21</f>
        <v>3676.0388508400001</v>
      </c>
      <c r="J134" s="36">
        <f>SUMIFS(СВЦЭМ!$D$33:$D$776,СВЦЭМ!$A$33:$A$776,$A134,СВЦЭМ!$B$33:$B$776,J$119)+'СЕТ СН'!$I$11+СВЦЭМ!$D$10+'СЕТ СН'!$I$5-'СЕТ СН'!$I$21</f>
        <v>3664.6970949699999</v>
      </c>
      <c r="K134" s="36">
        <f>SUMIFS(СВЦЭМ!$D$33:$D$776,СВЦЭМ!$A$33:$A$776,$A134,СВЦЭМ!$B$33:$B$776,K$119)+'СЕТ СН'!$I$11+СВЦЭМ!$D$10+'СЕТ СН'!$I$5-'СЕТ СН'!$I$21</f>
        <v>3658.9422521199999</v>
      </c>
      <c r="L134" s="36">
        <f>SUMIFS(СВЦЭМ!$D$33:$D$776,СВЦЭМ!$A$33:$A$776,$A134,СВЦЭМ!$B$33:$B$776,L$119)+'СЕТ СН'!$I$11+СВЦЭМ!$D$10+'СЕТ СН'!$I$5-'СЕТ СН'!$I$21</f>
        <v>3656.6292464600001</v>
      </c>
      <c r="M134" s="36">
        <f>SUMIFS(СВЦЭМ!$D$33:$D$776,СВЦЭМ!$A$33:$A$776,$A134,СВЦЭМ!$B$33:$B$776,M$119)+'СЕТ СН'!$I$11+СВЦЭМ!$D$10+'СЕТ СН'!$I$5-'СЕТ СН'!$I$21</f>
        <v>3681.80482661</v>
      </c>
      <c r="N134" s="36">
        <f>SUMIFS(СВЦЭМ!$D$33:$D$776,СВЦЭМ!$A$33:$A$776,$A134,СВЦЭМ!$B$33:$B$776,N$119)+'СЕТ СН'!$I$11+СВЦЭМ!$D$10+'СЕТ СН'!$I$5-'СЕТ СН'!$I$21</f>
        <v>3701.74680446</v>
      </c>
      <c r="O134" s="36">
        <f>SUMIFS(СВЦЭМ!$D$33:$D$776,СВЦЭМ!$A$33:$A$776,$A134,СВЦЭМ!$B$33:$B$776,O$119)+'СЕТ СН'!$I$11+СВЦЭМ!$D$10+'СЕТ СН'!$I$5-'СЕТ СН'!$I$21</f>
        <v>3717.6551411199998</v>
      </c>
      <c r="P134" s="36">
        <f>SUMIFS(СВЦЭМ!$D$33:$D$776,СВЦЭМ!$A$33:$A$776,$A134,СВЦЭМ!$B$33:$B$776,P$119)+'СЕТ СН'!$I$11+СВЦЭМ!$D$10+'СЕТ СН'!$I$5-'СЕТ СН'!$I$21</f>
        <v>3731.08747528</v>
      </c>
      <c r="Q134" s="36">
        <f>SUMIFS(СВЦЭМ!$D$33:$D$776,СВЦЭМ!$A$33:$A$776,$A134,СВЦЭМ!$B$33:$B$776,Q$119)+'СЕТ СН'!$I$11+СВЦЭМ!$D$10+'СЕТ СН'!$I$5-'СЕТ СН'!$I$21</f>
        <v>3737.3963314399998</v>
      </c>
      <c r="R134" s="36">
        <f>SUMIFS(СВЦЭМ!$D$33:$D$776,СВЦЭМ!$A$33:$A$776,$A134,СВЦЭМ!$B$33:$B$776,R$119)+'СЕТ СН'!$I$11+СВЦЭМ!$D$10+'СЕТ СН'!$I$5-'СЕТ СН'!$I$21</f>
        <v>3730.0539663899999</v>
      </c>
      <c r="S134" s="36">
        <f>SUMIFS(СВЦЭМ!$D$33:$D$776,СВЦЭМ!$A$33:$A$776,$A134,СВЦЭМ!$B$33:$B$776,S$119)+'СЕТ СН'!$I$11+СВЦЭМ!$D$10+'СЕТ СН'!$I$5-'СЕТ СН'!$I$21</f>
        <v>3703.9833681800001</v>
      </c>
      <c r="T134" s="36">
        <f>SUMIFS(СВЦЭМ!$D$33:$D$776,СВЦЭМ!$A$33:$A$776,$A134,СВЦЭМ!$B$33:$B$776,T$119)+'СЕТ СН'!$I$11+СВЦЭМ!$D$10+'СЕТ СН'!$I$5-'СЕТ СН'!$I$21</f>
        <v>3659.5450632900001</v>
      </c>
      <c r="U134" s="36">
        <f>SUMIFS(СВЦЭМ!$D$33:$D$776,СВЦЭМ!$A$33:$A$776,$A134,СВЦЭМ!$B$33:$B$776,U$119)+'СЕТ СН'!$I$11+СВЦЭМ!$D$10+'СЕТ СН'!$I$5-'СЕТ СН'!$I$21</f>
        <v>3656.15021961</v>
      </c>
      <c r="V134" s="36">
        <f>SUMIFS(СВЦЭМ!$D$33:$D$776,СВЦЭМ!$A$33:$A$776,$A134,СВЦЭМ!$B$33:$B$776,V$119)+'СЕТ СН'!$I$11+СВЦЭМ!$D$10+'СЕТ СН'!$I$5-'СЕТ СН'!$I$21</f>
        <v>3685.4147125700001</v>
      </c>
      <c r="W134" s="36">
        <f>SUMIFS(СВЦЭМ!$D$33:$D$776,СВЦЭМ!$A$33:$A$776,$A134,СВЦЭМ!$B$33:$B$776,W$119)+'СЕТ СН'!$I$11+СВЦЭМ!$D$10+'СЕТ СН'!$I$5-'СЕТ СН'!$I$21</f>
        <v>3705.40484651</v>
      </c>
      <c r="X134" s="36">
        <f>SUMIFS(СВЦЭМ!$D$33:$D$776,СВЦЭМ!$A$33:$A$776,$A134,СВЦЭМ!$B$33:$B$776,X$119)+'СЕТ СН'!$I$11+СВЦЭМ!$D$10+'СЕТ СН'!$I$5-'СЕТ СН'!$I$21</f>
        <v>3709.2735720299997</v>
      </c>
      <c r="Y134" s="36">
        <f>SUMIFS(СВЦЭМ!$D$33:$D$776,СВЦЭМ!$A$33:$A$776,$A134,СВЦЭМ!$B$33:$B$776,Y$119)+'СЕТ СН'!$I$11+СВЦЭМ!$D$10+'СЕТ СН'!$I$5-'СЕТ СН'!$I$21</f>
        <v>3723.6324273300002</v>
      </c>
    </row>
    <row r="135" spans="1:25" ht="15.5" x14ac:dyDescent="0.3">
      <c r="A135" s="35">
        <f t="shared" si="3"/>
        <v>43846</v>
      </c>
      <c r="B135" s="36">
        <f>SUMIFS(СВЦЭМ!$D$33:$D$776,СВЦЭМ!$A$33:$A$776,$A135,СВЦЭМ!$B$33:$B$776,B$119)+'СЕТ СН'!$I$11+СВЦЭМ!$D$10+'СЕТ СН'!$I$5-'СЕТ СН'!$I$21</f>
        <v>3727.3458541300001</v>
      </c>
      <c r="C135" s="36">
        <f>SUMIFS(СВЦЭМ!$D$33:$D$776,СВЦЭМ!$A$33:$A$776,$A135,СВЦЭМ!$B$33:$B$776,C$119)+'СЕТ СН'!$I$11+СВЦЭМ!$D$10+'СЕТ СН'!$I$5-'СЕТ СН'!$I$21</f>
        <v>3737.4208281400001</v>
      </c>
      <c r="D135" s="36">
        <f>SUMIFS(СВЦЭМ!$D$33:$D$776,СВЦЭМ!$A$33:$A$776,$A135,СВЦЭМ!$B$33:$B$776,D$119)+'СЕТ СН'!$I$11+СВЦЭМ!$D$10+'СЕТ СН'!$I$5-'СЕТ СН'!$I$21</f>
        <v>3745.51025368</v>
      </c>
      <c r="E135" s="36">
        <f>SUMIFS(СВЦЭМ!$D$33:$D$776,СВЦЭМ!$A$33:$A$776,$A135,СВЦЭМ!$B$33:$B$776,E$119)+'СЕТ СН'!$I$11+СВЦЭМ!$D$10+'СЕТ СН'!$I$5-'СЕТ СН'!$I$21</f>
        <v>3757.7738578200001</v>
      </c>
      <c r="F135" s="36">
        <f>SUMIFS(СВЦЭМ!$D$33:$D$776,СВЦЭМ!$A$33:$A$776,$A135,СВЦЭМ!$B$33:$B$776,F$119)+'СЕТ СН'!$I$11+СВЦЭМ!$D$10+'СЕТ СН'!$I$5-'СЕТ СН'!$I$21</f>
        <v>3751.59177503</v>
      </c>
      <c r="G135" s="36">
        <f>SUMIFS(СВЦЭМ!$D$33:$D$776,СВЦЭМ!$A$33:$A$776,$A135,СВЦЭМ!$B$33:$B$776,G$119)+'СЕТ СН'!$I$11+СВЦЭМ!$D$10+'СЕТ СН'!$I$5-'СЕТ СН'!$I$21</f>
        <v>3720.0756879</v>
      </c>
      <c r="H135" s="36">
        <f>SUMIFS(СВЦЭМ!$D$33:$D$776,СВЦЭМ!$A$33:$A$776,$A135,СВЦЭМ!$B$33:$B$776,H$119)+'СЕТ СН'!$I$11+СВЦЭМ!$D$10+'СЕТ СН'!$I$5-'СЕТ СН'!$I$21</f>
        <v>3677.6118289699998</v>
      </c>
      <c r="I135" s="36">
        <f>SUMIFS(СВЦЭМ!$D$33:$D$776,СВЦЭМ!$A$33:$A$776,$A135,СВЦЭМ!$B$33:$B$776,I$119)+'СЕТ СН'!$I$11+СВЦЭМ!$D$10+'СЕТ СН'!$I$5-'СЕТ СН'!$I$21</f>
        <v>3676.00009082</v>
      </c>
      <c r="J135" s="36">
        <f>SUMIFS(СВЦЭМ!$D$33:$D$776,СВЦЭМ!$A$33:$A$776,$A135,СВЦЭМ!$B$33:$B$776,J$119)+'СЕТ СН'!$I$11+СВЦЭМ!$D$10+'СЕТ СН'!$I$5-'СЕТ СН'!$I$21</f>
        <v>3657.9548722899999</v>
      </c>
      <c r="K135" s="36">
        <f>SUMIFS(СВЦЭМ!$D$33:$D$776,СВЦЭМ!$A$33:$A$776,$A135,СВЦЭМ!$B$33:$B$776,K$119)+'СЕТ СН'!$I$11+СВЦЭМ!$D$10+'СЕТ СН'!$I$5-'СЕТ СН'!$I$21</f>
        <v>3671.2892778400001</v>
      </c>
      <c r="L135" s="36">
        <f>SUMIFS(СВЦЭМ!$D$33:$D$776,СВЦЭМ!$A$33:$A$776,$A135,СВЦЭМ!$B$33:$B$776,L$119)+'СЕТ СН'!$I$11+СВЦЭМ!$D$10+'СЕТ СН'!$I$5-'СЕТ СН'!$I$21</f>
        <v>3677.0648294000002</v>
      </c>
      <c r="M135" s="36">
        <f>SUMIFS(СВЦЭМ!$D$33:$D$776,СВЦЭМ!$A$33:$A$776,$A135,СВЦЭМ!$B$33:$B$776,M$119)+'СЕТ СН'!$I$11+СВЦЭМ!$D$10+'СЕТ СН'!$I$5-'СЕТ СН'!$I$21</f>
        <v>3692.4462109000001</v>
      </c>
      <c r="N135" s="36">
        <f>SUMIFS(СВЦЭМ!$D$33:$D$776,СВЦЭМ!$A$33:$A$776,$A135,СВЦЭМ!$B$33:$B$776,N$119)+'СЕТ СН'!$I$11+СВЦЭМ!$D$10+'СЕТ СН'!$I$5-'СЕТ СН'!$I$21</f>
        <v>3698.4555821499998</v>
      </c>
      <c r="O135" s="36">
        <f>SUMIFS(СВЦЭМ!$D$33:$D$776,СВЦЭМ!$A$33:$A$776,$A135,СВЦЭМ!$B$33:$B$776,O$119)+'СЕТ СН'!$I$11+СВЦЭМ!$D$10+'СЕТ СН'!$I$5-'СЕТ СН'!$I$21</f>
        <v>3718.22756153</v>
      </c>
      <c r="P135" s="36">
        <f>SUMIFS(СВЦЭМ!$D$33:$D$776,СВЦЭМ!$A$33:$A$776,$A135,СВЦЭМ!$B$33:$B$776,P$119)+'СЕТ СН'!$I$11+СВЦЭМ!$D$10+'СЕТ СН'!$I$5-'СЕТ СН'!$I$21</f>
        <v>3727.6470085599999</v>
      </c>
      <c r="Q135" s="36">
        <f>SUMIFS(СВЦЭМ!$D$33:$D$776,СВЦЭМ!$A$33:$A$776,$A135,СВЦЭМ!$B$33:$B$776,Q$119)+'СЕТ СН'!$I$11+СВЦЭМ!$D$10+'СЕТ СН'!$I$5-'СЕТ СН'!$I$21</f>
        <v>3730.6593876799998</v>
      </c>
      <c r="R135" s="36">
        <f>SUMIFS(СВЦЭМ!$D$33:$D$776,СВЦЭМ!$A$33:$A$776,$A135,СВЦЭМ!$B$33:$B$776,R$119)+'СЕТ СН'!$I$11+СВЦЭМ!$D$10+'СЕТ СН'!$I$5-'СЕТ СН'!$I$21</f>
        <v>3722.9352976199998</v>
      </c>
      <c r="S135" s="36">
        <f>SUMIFS(СВЦЭМ!$D$33:$D$776,СВЦЭМ!$A$33:$A$776,$A135,СВЦЭМ!$B$33:$B$776,S$119)+'СЕТ СН'!$I$11+СВЦЭМ!$D$10+'СЕТ СН'!$I$5-'СЕТ СН'!$I$21</f>
        <v>3710.6777791499999</v>
      </c>
      <c r="T135" s="36">
        <f>SUMIFS(СВЦЭМ!$D$33:$D$776,СВЦЭМ!$A$33:$A$776,$A135,СВЦЭМ!$B$33:$B$776,T$119)+'СЕТ СН'!$I$11+СВЦЭМ!$D$10+'СЕТ СН'!$I$5-'СЕТ СН'!$I$21</f>
        <v>3666.5452219099998</v>
      </c>
      <c r="U135" s="36">
        <f>SUMIFS(СВЦЭМ!$D$33:$D$776,СВЦЭМ!$A$33:$A$776,$A135,СВЦЭМ!$B$33:$B$776,U$119)+'СЕТ СН'!$I$11+СВЦЭМ!$D$10+'СЕТ СН'!$I$5-'СЕТ СН'!$I$21</f>
        <v>3669.7065322500002</v>
      </c>
      <c r="V135" s="36">
        <f>SUMIFS(СВЦЭМ!$D$33:$D$776,СВЦЭМ!$A$33:$A$776,$A135,СВЦЭМ!$B$33:$B$776,V$119)+'СЕТ СН'!$I$11+СВЦЭМ!$D$10+'СЕТ СН'!$I$5-'СЕТ СН'!$I$21</f>
        <v>3702.99729075</v>
      </c>
      <c r="W135" s="36">
        <f>SUMIFS(СВЦЭМ!$D$33:$D$776,СВЦЭМ!$A$33:$A$776,$A135,СВЦЭМ!$B$33:$B$776,W$119)+'СЕТ СН'!$I$11+СВЦЭМ!$D$10+'СЕТ СН'!$I$5-'СЕТ СН'!$I$21</f>
        <v>3723.9448338900002</v>
      </c>
      <c r="X135" s="36">
        <f>SUMIFS(СВЦЭМ!$D$33:$D$776,СВЦЭМ!$A$33:$A$776,$A135,СВЦЭМ!$B$33:$B$776,X$119)+'СЕТ СН'!$I$11+СВЦЭМ!$D$10+'СЕТ СН'!$I$5-'СЕТ СН'!$I$21</f>
        <v>3723.2672743900002</v>
      </c>
      <c r="Y135" s="36">
        <f>SUMIFS(СВЦЭМ!$D$33:$D$776,СВЦЭМ!$A$33:$A$776,$A135,СВЦЭМ!$B$33:$B$776,Y$119)+'СЕТ СН'!$I$11+СВЦЭМ!$D$10+'СЕТ СН'!$I$5-'СЕТ СН'!$I$21</f>
        <v>3725.2849922599999</v>
      </c>
    </row>
    <row r="136" spans="1:25" ht="15.5" x14ac:dyDescent="0.3">
      <c r="A136" s="35">
        <f t="shared" si="3"/>
        <v>43847</v>
      </c>
      <c r="B136" s="36">
        <f>SUMIFS(СВЦЭМ!$D$33:$D$776,СВЦЭМ!$A$33:$A$776,$A136,СВЦЭМ!$B$33:$B$776,B$119)+'СЕТ СН'!$I$11+СВЦЭМ!$D$10+'СЕТ СН'!$I$5-'СЕТ СН'!$I$21</f>
        <v>3719.70285878</v>
      </c>
      <c r="C136" s="36">
        <f>SUMIFS(СВЦЭМ!$D$33:$D$776,СВЦЭМ!$A$33:$A$776,$A136,СВЦЭМ!$B$33:$B$776,C$119)+'СЕТ СН'!$I$11+СВЦЭМ!$D$10+'СЕТ СН'!$I$5-'СЕТ СН'!$I$21</f>
        <v>3739.4002567500002</v>
      </c>
      <c r="D136" s="36">
        <f>SUMIFS(СВЦЭМ!$D$33:$D$776,СВЦЭМ!$A$33:$A$776,$A136,СВЦЭМ!$B$33:$B$776,D$119)+'СЕТ СН'!$I$11+СВЦЭМ!$D$10+'СЕТ СН'!$I$5-'СЕТ СН'!$I$21</f>
        <v>3749.9310381</v>
      </c>
      <c r="E136" s="36">
        <f>SUMIFS(СВЦЭМ!$D$33:$D$776,СВЦЭМ!$A$33:$A$776,$A136,СВЦЭМ!$B$33:$B$776,E$119)+'СЕТ СН'!$I$11+СВЦЭМ!$D$10+'СЕТ СН'!$I$5-'СЕТ СН'!$I$21</f>
        <v>3739.3265816499998</v>
      </c>
      <c r="F136" s="36">
        <f>SUMIFS(СВЦЭМ!$D$33:$D$776,СВЦЭМ!$A$33:$A$776,$A136,СВЦЭМ!$B$33:$B$776,F$119)+'СЕТ СН'!$I$11+СВЦЭМ!$D$10+'СЕТ СН'!$I$5-'СЕТ СН'!$I$21</f>
        <v>3733.0623962899999</v>
      </c>
      <c r="G136" s="36">
        <f>SUMIFS(СВЦЭМ!$D$33:$D$776,СВЦЭМ!$A$33:$A$776,$A136,СВЦЭМ!$B$33:$B$776,G$119)+'СЕТ СН'!$I$11+СВЦЭМ!$D$10+'СЕТ СН'!$I$5-'СЕТ СН'!$I$21</f>
        <v>3726.0699348899998</v>
      </c>
      <c r="H136" s="36">
        <f>SUMIFS(СВЦЭМ!$D$33:$D$776,СВЦЭМ!$A$33:$A$776,$A136,СВЦЭМ!$B$33:$B$776,H$119)+'СЕТ СН'!$I$11+СВЦЭМ!$D$10+'СЕТ СН'!$I$5-'СЕТ СН'!$I$21</f>
        <v>3692.5701940600002</v>
      </c>
      <c r="I136" s="36">
        <f>SUMIFS(СВЦЭМ!$D$33:$D$776,СВЦЭМ!$A$33:$A$776,$A136,СВЦЭМ!$B$33:$B$776,I$119)+'СЕТ СН'!$I$11+СВЦЭМ!$D$10+'СЕТ СН'!$I$5-'СЕТ СН'!$I$21</f>
        <v>3680.8148861300001</v>
      </c>
      <c r="J136" s="36">
        <f>SUMIFS(СВЦЭМ!$D$33:$D$776,СВЦЭМ!$A$33:$A$776,$A136,СВЦЭМ!$B$33:$B$776,J$119)+'СЕТ СН'!$I$11+СВЦЭМ!$D$10+'СЕТ СН'!$I$5-'СЕТ СН'!$I$21</f>
        <v>3655.1701024100003</v>
      </c>
      <c r="K136" s="36">
        <f>SUMIFS(СВЦЭМ!$D$33:$D$776,СВЦЭМ!$A$33:$A$776,$A136,СВЦЭМ!$B$33:$B$776,K$119)+'СЕТ СН'!$I$11+СВЦЭМ!$D$10+'СЕТ СН'!$I$5-'СЕТ СН'!$I$21</f>
        <v>3643.7821551100001</v>
      </c>
      <c r="L136" s="36">
        <f>SUMIFS(СВЦЭМ!$D$33:$D$776,СВЦЭМ!$A$33:$A$776,$A136,СВЦЭМ!$B$33:$B$776,L$119)+'СЕТ СН'!$I$11+СВЦЭМ!$D$10+'СЕТ СН'!$I$5-'СЕТ СН'!$I$21</f>
        <v>3654.8392456400002</v>
      </c>
      <c r="M136" s="36">
        <f>SUMIFS(СВЦЭМ!$D$33:$D$776,СВЦЭМ!$A$33:$A$776,$A136,СВЦЭМ!$B$33:$B$776,M$119)+'СЕТ СН'!$I$11+СВЦЭМ!$D$10+'СЕТ СН'!$I$5-'СЕТ СН'!$I$21</f>
        <v>3675.5741777900002</v>
      </c>
      <c r="N136" s="36">
        <f>SUMIFS(СВЦЭМ!$D$33:$D$776,СВЦЭМ!$A$33:$A$776,$A136,СВЦЭМ!$B$33:$B$776,N$119)+'СЕТ СН'!$I$11+СВЦЭМ!$D$10+'СЕТ СН'!$I$5-'СЕТ СН'!$I$21</f>
        <v>3686.0177006200001</v>
      </c>
      <c r="O136" s="36">
        <f>SUMIFS(СВЦЭМ!$D$33:$D$776,СВЦЭМ!$A$33:$A$776,$A136,СВЦЭМ!$B$33:$B$776,O$119)+'СЕТ СН'!$I$11+СВЦЭМ!$D$10+'СЕТ СН'!$I$5-'СЕТ СН'!$I$21</f>
        <v>3705.43534176</v>
      </c>
      <c r="P136" s="36">
        <f>SUMIFS(СВЦЭМ!$D$33:$D$776,СВЦЭМ!$A$33:$A$776,$A136,СВЦЭМ!$B$33:$B$776,P$119)+'СЕТ СН'!$I$11+СВЦЭМ!$D$10+'СЕТ СН'!$I$5-'СЕТ СН'!$I$21</f>
        <v>3714.87955461</v>
      </c>
      <c r="Q136" s="36">
        <f>SUMIFS(СВЦЭМ!$D$33:$D$776,СВЦЭМ!$A$33:$A$776,$A136,СВЦЭМ!$B$33:$B$776,Q$119)+'СЕТ СН'!$I$11+СВЦЭМ!$D$10+'СЕТ СН'!$I$5-'СЕТ СН'!$I$21</f>
        <v>3720.0626964900002</v>
      </c>
      <c r="R136" s="36">
        <f>SUMIFS(СВЦЭМ!$D$33:$D$776,СВЦЭМ!$A$33:$A$776,$A136,СВЦЭМ!$B$33:$B$776,R$119)+'СЕТ СН'!$I$11+СВЦЭМ!$D$10+'СЕТ СН'!$I$5-'СЕТ СН'!$I$21</f>
        <v>3708.2847155600002</v>
      </c>
      <c r="S136" s="36">
        <f>SUMIFS(СВЦЭМ!$D$33:$D$776,СВЦЭМ!$A$33:$A$776,$A136,СВЦЭМ!$B$33:$B$776,S$119)+'СЕТ СН'!$I$11+СВЦЭМ!$D$10+'СЕТ СН'!$I$5-'СЕТ СН'!$I$21</f>
        <v>3697.6321915899998</v>
      </c>
      <c r="T136" s="36">
        <f>SUMIFS(СВЦЭМ!$D$33:$D$776,СВЦЭМ!$A$33:$A$776,$A136,СВЦЭМ!$B$33:$B$776,T$119)+'СЕТ СН'!$I$11+СВЦЭМ!$D$10+'СЕТ СН'!$I$5-'СЕТ СН'!$I$21</f>
        <v>3649.3475853099999</v>
      </c>
      <c r="U136" s="36">
        <f>SUMIFS(СВЦЭМ!$D$33:$D$776,СВЦЭМ!$A$33:$A$776,$A136,СВЦЭМ!$B$33:$B$776,U$119)+'СЕТ СН'!$I$11+СВЦЭМ!$D$10+'СЕТ СН'!$I$5-'СЕТ СН'!$I$21</f>
        <v>3647.6293384800001</v>
      </c>
      <c r="V136" s="36">
        <f>SUMIFS(СВЦЭМ!$D$33:$D$776,СВЦЭМ!$A$33:$A$776,$A136,СВЦЭМ!$B$33:$B$776,V$119)+'СЕТ СН'!$I$11+СВЦЭМ!$D$10+'СЕТ СН'!$I$5-'СЕТ СН'!$I$21</f>
        <v>3682.4577654700001</v>
      </c>
      <c r="W136" s="36">
        <f>SUMIFS(СВЦЭМ!$D$33:$D$776,СВЦЭМ!$A$33:$A$776,$A136,СВЦЭМ!$B$33:$B$776,W$119)+'СЕТ СН'!$I$11+СВЦЭМ!$D$10+'СЕТ СН'!$I$5-'СЕТ СН'!$I$21</f>
        <v>3692.3834638399999</v>
      </c>
      <c r="X136" s="36">
        <f>SUMIFS(СВЦЭМ!$D$33:$D$776,СВЦЭМ!$A$33:$A$776,$A136,СВЦЭМ!$B$33:$B$776,X$119)+'СЕТ СН'!$I$11+СВЦЭМ!$D$10+'СЕТ СН'!$I$5-'СЕТ СН'!$I$21</f>
        <v>3691.4217613400001</v>
      </c>
      <c r="Y136" s="36">
        <f>SUMIFS(СВЦЭМ!$D$33:$D$776,СВЦЭМ!$A$33:$A$776,$A136,СВЦЭМ!$B$33:$B$776,Y$119)+'СЕТ СН'!$I$11+СВЦЭМ!$D$10+'СЕТ СН'!$I$5-'СЕТ СН'!$I$21</f>
        <v>3706.1354761500002</v>
      </c>
    </row>
    <row r="137" spans="1:25" ht="15.5" x14ac:dyDescent="0.3">
      <c r="A137" s="35">
        <f t="shared" si="3"/>
        <v>43848</v>
      </c>
      <c r="B137" s="36">
        <f>SUMIFS(СВЦЭМ!$D$33:$D$776,СВЦЭМ!$A$33:$A$776,$A137,СВЦЭМ!$B$33:$B$776,B$119)+'СЕТ СН'!$I$11+СВЦЭМ!$D$10+'СЕТ СН'!$I$5-'СЕТ СН'!$I$21</f>
        <v>3712.6381526800001</v>
      </c>
      <c r="C137" s="36">
        <f>SUMIFS(СВЦЭМ!$D$33:$D$776,СВЦЭМ!$A$33:$A$776,$A137,СВЦЭМ!$B$33:$B$776,C$119)+'СЕТ СН'!$I$11+СВЦЭМ!$D$10+'СЕТ СН'!$I$5-'СЕТ СН'!$I$21</f>
        <v>3750.2280616399999</v>
      </c>
      <c r="D137" s="36">
        <f>SUMIFS(СВЦЭМ!$D$33:$D$776,СВЦЭМ!$A$33:$A$776,$A137,СВЦЭМ!$B$33:$B$776,D$119)+'СЕТ СН'!$I$11+СВЦЭМ!$D$10+'СЕТ СН'!$I$5-'СЕТ СН'!$I$21</f>
        <v>3768.0607727699999</v>
      </c>
      <c r="E137" s="36">
        <f>SUMIFS(СВЦЭМ!$D$33:$D$776,СВЦЭМ!$A$33:$A$776,$A137,СВЦЭМ!$B$33:$B$776,E$119)+'СЕТ СН'!$I$11+СВЦЭМ!$D$10+'СЕТ СН'!$I$5-'СЕТ СН'!$I$21</f>
        <v>3766.7299142900001</v>
      </c>
      <c r="F137" s="36">
        <f>SUMIFS(СВЦЭМ!$D$33:$D$776,СВЦЭМ!$A$33:$A$776,$A137,СВЦЭМ!$B$33:$B$776,F$119)+'СЕТ СН'!$I$11+СВЦЭМ!$D$10+'СЕТ СН'!$I$5-'СЕТ СН'!$I$21</f>
        <v>3730.55009539</v>
      </c>
      <c r="G137" s="36">
        <f>SUMIFS(СВЦЭМ!$D$33:$D$776,СВЦЭМ!$A$33:$A$776,$A137,СВЦЭМ!$B$33:$B$776,G$119)+'СЕТ СН'!$I$11+СВЦЭМ!$D$10+'СЕТ СН'!$I$5-'СЕТ СН'!$I$21</f>
        <v>3726.7652946899998</v>
      </c>
      <c r="H137" s="36">
        <f>SUMIFS(СВЦЭМ!$D$33:$D$776,СВЦЭМ!$A$33:$A$776,$A137,СВЦЭМ!$B$33:$B$776,H$119)+'СЕТ СН'!$I$11+СВЦЭМ!$D$10+'СЕТ СН'!$I$5-'СЕТ СН'!$I$21</f>
        <v>3702.3301378900001</v>
      </c>
      <c r="I137" s="36">
        <f>SUMIFS(СВЦЭМ!$D$33:$D$776,СВЦЭМ!$A$33:$A$776,$A137,СВЦЭМ!$B$33:$B$776,I$119)+'СЕТ СН'!$I$11+СВЦЭМ!$D$10+'СЕТ СН'!$I$5-'СЕТ СН'!$I$21</f>
        <v>3669.0192780100001</v>
      </c>
      <c r="J137" s="36">
        <f>SUMIFS(СВЦЭМ!$D$33:$D$776,СВЦЭМ!$A$33:$A$776,$A137,СВЦЭМ!$B$33:$B$776,J$119)+'СЕТ СН'!$I$11+СВЦЭМ!$D$10+'СЕТ СН'!$I$5-'СЕТ СН'!$I$21</f>
        <v>3659.0076093799998</v>
      </c>
      <c r="K137" s="36">
        <f>SUMIFS(СВЦЭМ!$D$33:$D$776,СВЦЭМ!$A$33:$A$776,$A137,СВЦЭМ!$B$33:$B$776,K$119)+'СЕТ СН'!$I$11+СВЦЭМ!$D$10+'СЕТ СН'!$I$5-'СЕТ СН'!$I$21</f>
        <v>3659.8603414099998</v>
      </c>
      <c r="L137" s="36">
        <f>SUMIFS(СВЦЭМ!$D$33:$D$776,СВЦЭМ!$A$33:$A$776,$A137,СВЦЭМ!$B$33:$B$776,L$119)+'СЕТ СН'!$I$11+СВЦЭМ!$D$10+'СЕТ СН'!$I$5-'СЕТ СН'!$I$21</f>
        <v>3667.1865889700002</v>
      </c>
      <c r="M137" s="36">
        <f>SUMIFS(СВЦЭМ!$D$33:$D$776,СВЦЭМ!$A$33:$A$776,$A137,СВЦЭМ!$B$33:$B$776,M$119)+'СЕТ СН'!$I$11+СВЦЭМ!$D$10+'СЕТ СН'!$I$5-'СЕТ СН'!$I$21</f>
        <v>3670.5376173300001</v>
      </c>
      <c r="N137" s="36">
        <f>SUMIFS(СВЦЭМ!$D$33:$D$776,СВЦЭМ!$A$33:$A$776,$A137,СВЦЭМ!$B$33:$B$776,N$119)+'СЕТ СН'!$I$11+СВЦЭМ!$D$10+'СЕТ СН'!$I$5-'СЕТ СН'!$I$21</f>
        <v>3677.8335212000002</v>
      </c>
      <c r="O137" s="36">
        <f>SUMIFS(СВЦЭМ!$D$33:$D$776,СВЦЭМ!$A$33:$A$776,$A137,СВЦЭМ!$B$33:$B$776,O$119)+'СЕТ СН'!$I$11+СВЦЭМ!$D$10+'СЕТ СН'!$I$5-'СЕТ СН'!$I$21</f>
        <v>3688.4263689600002</v>
      </c>
      <c r="P137" s="36">
        <f>SUMIFS(СВЦЭМ!$D$33:$D$776,СВЦЭМ!$A$33:$A$776,$A137,СВЦЭМ!$B$33:$B$776,P$119)+'СЕТ СН'!$I$11+СВЦЭМ!$D$10+'СЕТ СН'!$I$5-'СЕТ СН'!$I$21</f>
        <v>3702.5782038799998</v>
      </c>
      <c r="Q137" s="36">
        <f>SUMIFS(СВЦЭМ!$D$33:$D$776,СВЦЭМ!$A$33:$A$776,$A137,СВЦЭМ!$B$33:$B$776,Q$119)+'СЕТ СН'!$I$11+СВЦЭМ!$D$10+'СЕТ СН'!$I$5-'СЕТ СН'!$I$21</f>
        <v>3708.59564559</v>
      </c>
      <c r="R137" s="36">
        <f>SUMIFS(СВЦЭМ!$D$33:$D$776,СВЦЭМ!$A$33:$A$776,$A137,СВЦЭМ!$B$33:$B$776,R$119)+'СЕТ СН'!$I$11+СВЦЭМ!$D$10+'СЕТ СН'!$I$5-'СЕТ СН'!$I$21</f>
        <v>3697.5649114100001</v>
      </c>
      <c r="S137" s="36">
        <f>SUMIFS(СВЦЭМ!$D$33:$D$776,СВЦЭМ!$A$33:$A$776,$A137,СВЦЭМ!$B$33:$B$776,S$119)+'СЕТ СН'!$I$11+СВЦЭМ!$D$10+'СЕТ СН'!$I$5-'СЕТ СН'!$I$21</f>
        <v>3684.09528138</v>
      </c>
      <c r="T137" s="36">
        <f>SUMIFS(СВЦЭМ!$D$33:$D$776,СВЦЭМ!$A$33:$A$776,$A137,СВЦЭМ!$B$33:$B$776,T$119)+'СЕТ СН'!$I$11+СВЦЭМ!$D$10+'СЕТ СН'!$I$5-'СЕТ СН'!$I$21</f>
        <v>3675.4837152</v>
      </c>
      <c r="U137" s="36">
        <f>SUMIFS(СВЦЭМ!$D$33:$D$776,СВЦЭМ!$A$33:$A$776,$A137,СВЦЭМ!$B$33:$B$776,U$119)+'СЕТ СН'!$I$11+СВЦЭМ!$D$10+'СЕТ СН'!$I$5-'СЕТ СН'!$I$21</f>
        <v>3675.6587413299999</v>
      </c>
      <c r="V137" s="36">
        <f>SUMIFS(СВЦЭМ!$D$33:$D$776,СВЦЭМ!$A$33:$A$776,$A137,СВЦЭМ!$B$33:$B$776,V$119)+'СЕТ СН'!$I$11+СВЦЭМ!$D$10+'СЕТ СН'!$I$5-'СЕТ СН'!$I$21</f>
        <v>3681.67139335</v>
      </c>
      <c r="W137" s="36">
        <f>SUMIFS(СВЦЭМ!$D$33:$D$776,СВЦЭМ!$A$33:$A$776,$A137,СВЦЭМ!$B$33:$B$776,W$119)+'СЕТ СН'!$I$11+СВЦЭМ!$D$10+'СЕТ СН'!$I$5-'СЕТ СН'!$I$21</f>
        <v>3692.0716660399999</v>
      </c>
      <c r="X137" s="36">
        <f>SUMIFS(СВЦЭМ!$D$33:$D$776,СВЦЭМ!$A$33:$A$776,$A137,СВЦЭМ!$B$33:$B$776,X$119)+'СЕТ СН'!$I$11+СВЦЭМ!$D$10+'СЕТ СН'!$I$5-'СЕТ СН'!$I$21</f>
        <v>3691.88410372</v>
      </c>
      <c r="Y137" s="36">
        <f>SUMIFS(СВЦЭМ!$D$33:$D$776,СВЦЭМ!$A$33:$A$776,$A137,СВЦЭМ!$B$33:$B$776,Y$119)+'СЕТ СН'!$I$11+СВЦЭМ!$D$10+'СЕТ СН'!$I$5-'СЕТ СН'!$I$21</f>
        <v>3711.4313345599999</v>
      </c>
    </row>
    <row r="138" spans="1:25" ht="15.5" x14ac:dyDescent="0.3">
      <c r="A138" s="35">
        <f t="shared" si="3"/>
        <v>43849</v>
      </c>
      <c r="B138" s="36">
        <f>SUMIFS(СВЦЭМ!$D$33:$D$776,СВЦЭМ!$A$33:$A$776,$A138,СВЦЭМ!$B$33:$B$776,B$119)+'СЕТ СН'!$I$11+СВЦЭМ!$D$10+'СЕТ СН'!$I$5-'СЕТ СН'!$I$21</f>
        <v>3721.3237628400002</v>
      </c>
      <c r="C138" s="36">
        <f>SUMIFS(СВЦЭМ!$D$33:$D$776,СВЦЭМ!$A$33:$A$776,$A138,СВЦЭМ!$B$33:$B$776,C$119)+'СЕТ СН'!$I$11+СВЦЭМ!$D$10+'СЕТ СН'!$I$5-'СЕТ СН'!$I$21</f>
        <v>3730.8650215299999</v>
      </c>
      <c r="D138" s="36">
        <f>SUMIFS(СВЦЭМ!$D$33:$D$776,СВЦЭМ!$A$33:$A$776,$A138,СВЦЭМ!$B$33:$B$776,D$119)+'СЕТ СН'!$I$11+СВЦЭМ!$D$10+'СЕТ СН'!$I$5-'СЕТ СН'!$I$21</f>
        <v>3743.3510832000002</v>
      </c>
      <c r="E138" s="36">
        <f>SUMIFS(СВЦЭМ!$D$33:$D$776,СВЦЭМ!$A$33:$A$776,$A138,СВЦЭМ!$B$33:$B$776,E$119)+'СЕТ СН'!$I$11+СВЦЭМ!$D$10+'СЕТ СН'!$I$5-'СЕТ СН'!$I$21</f>
        <v>3753.2636548599999</v>
      </c>
      <c r="F138" s="36">
        <f>SUMIFS(СВЦЭМ!$D$33:$D$776,СВЦЭМ!$A$33:$A$776,$A138,СВЦЭМ!$B$33:$B$776,F$119)+'СЕТ СН'!$I$11+СВЦЭМ!$D$10+'СЕТ СН'!$I$5-'СЕТ СН'!$I$21</f>
        <v>3751.2352640500003</v>
      </c>
      <c r="G138" s="36">
        <f>SUMIFS(СВЦЭМ!$D$33:$D$776,СВЦЭМ!$A$33:$A$776,$A138,СВЦЭМ!$B$33:$B$776,G$119)+'СЕТ СН'!$I$11+СВЦЭМ!$D$10+'СЕТ СН'!$I$5-'СЕТ СН'!$I$21</f>
        <v>3748.0941733499999</v>
      </c>
      <c r="H138" s="36">
        <f>SUMIFS(СВЦЭМ!$D$33:$D$776,СВЦЭМ!$A$33:$A$776,$A138,СВЦЭМ!$B$33:$B$776,H$119)+'СЕТ СН'!$I$11+СВЦЭМ!$D$10+'СЕТ СН'!$I$5-'СЕТ СН'!$I$21</f>
        <v>3726.89600707</v>
      </c>
      <c r="I138" s="36">
        <f>SUMIFS(СВЦЭМ!$D$33:$D$776,СВЦЭМ!$A$33:$A$776,$A138,СВЦЭМ!$B$33:$B$776,I$119)+'СЕТ СН'!$I$11+СВЦЭМ!$D$10+'СЕТ СН'!$I$5-'СЕТ СН'!$I$21</f>
        <v>3698.16160167</v>
      </c>
      <c r="J138" s="36">
        <f>SUMIFS(СВЦЭМ!$D$33:$D$776,СВЦЭМ!$A$33:$A$776,$A138,СВЦЭМ!$B$33:$B$776,J$119)+'СЕТ СН'!$I$11+СВЦЭМ!$D$10+'СЕТ СН'!$I$5-'СЕТ СН'!$I$21</f>
        <v>3696.6310875999998</v>
      </c>
      <c r="K138" s="36">
        <f>SUMIFS(СВЦЭМ!$D$33:$D$776,СВЦЭМ!$A$33:$A$776,$A138,СВЦЭМ!$B$33:$B$776,K$119)+'СЕТ СН'!$I$11+СВЦЭМ!$D$10+'СЕТ СН'!$I$5-'СЕТ СН'!$I$21</f>
        <v>3668.8105113199999</v>
      </c>
      <c r="L138" s="36">
        <f>SUMIFS(СВЦЭМ!$D$33:$D$776,СВЦЭМ!$A$33:$A$776,$A138,СВЦЭМ!$B$33:$B$776,L$119)+'СЕТ СН'!$I$11+СВЦЭМ!$D$10+'СЕТ СН'!$I$5-'СЕТ СН'!$I$21</f>
        <v>3667.93657424</v>
      </c>
      <c r="M138" s="36">
        <f>SUMIFS(СВЦЭМ!$D$33:$D$776,СВЦЭМ!$A$33:$A$776,$A138,СВЦЭМ!$B$33:$B$776,M$119)+'СЕТ СН'!$I$11+СВЦЭМ!$D$10+'СЕТ СН'!$I$5-'СЕТ СН'!$I$21</f>
        <v>3669.3466591500001</v>
      </c>
      <c r="N138" s="36">
        <f>SUMIFS(СВЦЭМ!$D$33:$D$776,СВЦЭМ!$A$33:$A$776,$A138,СВЦЭМ!$B$33:$B$776,N$119)+'СЕТ СН'!$I$11+СВЦЭМ!$D$10+'СЕТ СН'!$I$5-'СЕТ СН'!$I$21</f>
        <v>3675.02046195</v>
      </c>
      <c r="O138" s="36">
        <f>SUMIFS(СВЦЭМ!$D$33:$D$776,СВЦЭМ!$A$33:$A$776,$A138,СВЦЭМ!$B$33:$B$776,O$119)+'СЕТ СН'!$I$11+СВЦЭМ!$D$10+'СЕТ СН'!$I$5-'СЕТ СН'!$I$21</f>
        <v>3694.3045151000001</v>
      </c>
      <c r="P138" s="36">
        <f>SUMIFS(СВЦЭМ!$D$33:$D$776,СВЦЭМ!$A$33:$A$776,$A138,СВЦЭМ!$B$33:$B$776,P$119)+'СЕТ СН'!$I$11+СВЦЭМ!$D$10+'СЕТ СН'!$I$5-'СЕТ СН'!$I$21</f>
        <v>3705.7929978699999</v>
      </c>
      <c r="Q138" s="36">
        <f>SUMIFS(СВЦЭМ!$D$33:$D$776,СВЦЭМ!$A$33:$A$776,$A138,СВЦЭМ!$B$33:$B$776,Q$119)+'СЕТ СН'!$I$11+СВЦЭМ!$D$10+'СЕТ СН'!$I$5-'СЕТ СН'!$I$21</f>
        <v>3710.1045466999999</v>
      </c>
      <c r="R138" s="36">
        <f>SUMIFS(СВЦЭМ!$D$33:$D$776,СВЦЭМ!$A$33:$A$776,$A138,СВЦЭМ!$B$33:$B$776,R$119)+'СЕТ СН'!$I$11+СВЦЭМ!$D$10+'СЕТ СН'!$I$5-'СЕТ СН'!$I$21</f>
        <v>3694.0776045299999</v>
      </c>
      <c r="S138" s="36">
        <f>SUMIFS(СВЦЭМ!$D$33:$D$776,СВЦЭМ!$A$33:$A$776,$A138,СВЦЭМ!$B$33:$B$776,S$119)+'СЕТ СН'!$I$11+СВЦЭМ!$D$10+'СЕТ СН'!$I$5-'СЕТ СН'!$I$21</f>
        <v>3665.6556596599999</v>
      </c>
      <c r="T138" s="36">
        <f>SUMIFS(СВЦЭМ!$D$33:$D$776,СВЦЭМ!$A$33:$A$776,$A138,СВЦЭМ!$B$33:$B$776,T$119)+'СЕТ СН'!$I$11+СВЦЭМ!$D$10+'СЕТ СН'!$I$5-'СЕТ СН'!$I$21</f>
        <v>3671.4484677599999</v>
      </c>
      <c r="U138" s="36">
        <f>SUMIFS(СВЦЭМ!$D$33:$D$776,СВЦЭМ!$A$33:$A$776,$A138,СВЦЭМ!$B$33:$B$776,U$119)+'СЕТ СН'!$I$11+СВЦЭМ!$D$10+'СЕТ СН'!$I$5-'СЕТ СН'!$I$21</f>
        <v>3668.5626121099999</v>
      </c>
      <c r="V138" s="36">
        <f>SUMIFS(СВЦЭМ!$D$33:$D$776,СВЦЭМ!$A$33:$A$776,$A138,СВЦЭМ!$B$33:$B$776,V$119)+'СЕТ СН'!$I$11+СВЦЭМ!$D$10+'СЕТ СН'!$I$5-'СЕТ СН'!$I$21</f>
        <v>3661.2061852500001</v>
      </c>
      <c r="W138" s="36">
        <f>SUMIFS(СВЦЭМ!$D$33:$D$776,СВЦЭМ!$A$33:$A$776,$A138,СВЦЭМ!$B$33:$B$776,W$119)+'СЕТ СН'!$I$11+СВЦЭМ!$D$10+'СЕТ СН'!$I$5-'СЕТ СН'!$I$21</f>
        <v>3671.2099428699998</v>
      </c>
      <c r="X138" s="36">
        <f>SUMIFS(СВЦЭМ!$D$33:$D$776,СВЦЭМ!$A$33:$A$776,$A138,СВЦЭМ!$B$33:$B$776,X$119)+'СЕТ СН'!$I$11+СВЦЭМ!$D$10+'СЕТ СН'!$I$5-'СЕТ СН'!$I$21</f>
        <v>3687.7676646499999</v>
      </c>
      <c r="Y138" s="36">
        <f>SUMIFS(СВЦЭМ!$D$33:$D$776,СВЦЭМ!$A$33:$A$776,$A138,СВЦЭМ!$B$33:$B$776,Y$119)+'СЕТ СН'!$I$11+СВЦЭМ!$D$10+'СЕТ СН'!$I$5-'СЕТ СН'!$I$21</f>
        <v>3700.6268797299999</v>
      </c>
    </row>
    <row r="139" spans="1:25" ht="15.5" x14ac:dyDescent="0.3">
      <c r="A139" s="35">
        <f t="shared" si="3"/>
        <v>43850</v>
      </c>
      <c r="B139" s="36">
        <f>SUMIFS(СВЦЭМ!$D$33:$D$776,СВЦЭМ!$A$33:$A$776,$A139,СВЦЭМ!$B$33:$B$776,B$119)+'СЕТ СН'!$I$11+СВЦЭМ!$D$10+'СЕТ СН'!$I$5-'СЕТ СН'!$I$21</f>
        <v>3753.0584619700003</v>
      </c>
      <c r="C139" s="36">
        <f>SUMIFS(СВЦЭМ!$D$33:$D$776,СВЦЭМ!$A$33:$A$776,$A139,СВЦЭМ!$B$33:$B$776,C$119)+'СЕТ СН'!$I$11+СВЦЭМ!$D$10+'СЕТ СН'!$I$5-'СЕТ СН'!$I$21</f>
        <v>3770.2583419500002</v>
      </c>
      <c r="D139" s="36">
        <f>SUMIFS(СВЦЭМ!$D$33:$D$776,СВЦЭМ!$A$33:$A$776,$A139,СВЦЭМ!$B$33:$B$776,D$119)+'СЕТ СН'!$I$11+СВЦЭМ!$D$10+'СЕТ СН'!$I$5-'СЕТ СН'!$I$21</f>
        <v>3780.67833075</v>
      </c>
      <c r="E139" s="36">
        <f>SUMIFS(СВЦЭМ!$D$33:$D$776,СВЦЭМ!$A$33:$A$776,$A139,СВЦЭМ!$B$33:$B$776,E$119)+'СЕТ СН'!$I$11+СВЦЭМ!$D$10+'СЕТ СН'!$I$5-'СЕТ СН'!$I$21</f>
        <v>3777.46208329</v>
      </c>
      <c r="F139" s="36">
        <f>SUMIFS(СВЦЭМ!$D$33:$D$776,СВЦЭМ!$A$33:$A$776,$A139,СВЦЭМ!$B$33:$B$776,F$119)+'СЕТ СН'!$I$11+СВЦЭМ!$D$10+'СЕТ СН'!$I$5-'СЕТ СН'!$I$21</f>
        <v>3765.0201916800002</v>
      </c>
      <c r="G139" s="36">
        <f>SUMIFS(СВЦЭМ!$D$33:$D$776,СВЦЭМ!$A$33:$A$776,$A139,СВЦЭМ!$B$33:$B$776,G$119)+'СЕТ СН'!$I$11+СВЦЭМ!$D$10+'СЕТ СН'!$I$5-'СЕТ СН'!$I$21</f>
        <v>3746.9600960799999</v>
      </c>
      <c r="H139" s="36">
        <f>SUMIFS(СВЦЭМ!$D$33:$D$776,СВЦЭМ!$A$33:$A$776,$A139,СВЦЭМ!$B$33:$B$776,H$119)+'СЕТ СН'!$I$11+СВЦЭМ!$D$10+'СЕТ СН'!$I$5-'СЕТ СН'!$I$21</f>
        <v>3702.2405709499999</v>
      </c>
      <c r="I139" s="36">
        <f>SUMIFS(СВЦЭМ!$D$33:$D$776,СВЦЭМ!$A$33:$A$776,$A139,СВЦЭМ!$B$33:$B$776,I$119)+'СЕТ СН'!$I$11+СВЦЭМ!$D$10+'СЕТ СН'!$I$5-'СЕТ СН'!$I$21</f>
        <v>3688.4815152700003</v>
      </c>
      <c r="J139" s="36">
        <f>SUMIFS(СВЦЭМ!$D$33:$D$776,СВЦЭМ!$A$33:$A$776,$A139,СВЦЭМ!$B$33:$B$776,J$119)+'СЕТ СН'!$I$11+СВЦЭМ!$D$10+'СЕТ СН'!$I$5-'СЕТ СН'!$I$21</f>
        <v>3661.02657172</v>
      </c>
      <c r="K139" s="36">
        <f>SUMIFS(СВЦЭМ!$D$33:$D$776,СВЦЭМ!$A$33:$A$776,$A139,СВЦЭМ!$B$33:$B$776,K$119)+'СЕТ СН'!$I$11+СВЦЭМ!$D$10+'СЕТ СН'!$I$5-'СЕТ СН'!$I$21</f>
        <v>3635.6095478500001</v>
      </c>
      <c r="L139" s="36">
        <f>SUMIFS(СВЦЭМ!$D$33:$D$776,СВЦЭМ!$A$33:$A$776,$A139,СВЦЭМ!$B$33:$B$776,L$119)+'СЕТ СН'!$I$11+СВЦЭМ!$D$10+'СЕТ СН'!$I$5-'СЕТ СН'!$I$21</f>
        <v>3639.9173083300002</v>
      </c>
      <c r="M139" s="36">
        <f>SUMIFS(СВЦЭМ!$D$33:$D$776,СВЦЭМ!$A$33:$A$776,$A139,СВЦЭМ!$B$33:$B$776,M$119)+'СЕТ СН'!$I$11+СВЦЭМ!$D$10+'СЕТ СН'!$I$5-'СЕТ СН'!$I$21</f>
        <v>3653.50619714</v>
      </c>
      <c r="N139" s="36">
        <f>SUMIFS(СВЦЭМ!$D$33:$D$776,СВЦЭМ!$A$33:$A$776,$A139,СВЦЭМ!$B$33:$B$776,N$119)+'СЕТ СН'!$I$11+СВЦЭМ!$D$10+'СЕТ СН'!$I$5-'СЕТ СН'!$I$21</f>
        <v>3663.6150274699999</v>
      </c>
      <c r="O139" s="36">
        <f>SUMIFS(СВЦЭМ!$D$33:$D$776,СВЦЭМ!$A$33:$A$776,$A139,СВЦЭМ!$B$33:$B$776,O$119)+'СЕТ СН'!$I$11+СВЦЭМ!$D$10+'СЕТ СН'!$I$5-'СЕТ СН'!$I$21</f>
        <v>3682.9238504700002</v>
      </c>
      <c r="P139" s="36">
        <f>SUMIFS(СВЦЭМ!$D$33:$D$776,СВЦЭМ!$A$33:$A$776,$A139,СВЦЭМ!$B$33:$B$776,P$119)+'СЕТ СН'!$I$11+СВЦЭМ!$D$10+'СЕТ СН'!$I$5-'СЕТ СН'!$I$21</f>
        <v>3698.1870792</v>
      </c>
      <c r="Q139" s="36">
        <f>SUMIFS(СВЦЭМ!$D$33:$D$776,СВЦЭМ!$A$33:$A$776,$A139,СВЦЭМ!$B$33:$B$776,Q$119)+'СЕТ СН'!$I$11+СВЦЭМ!$D$10+'СЕТ СН'!$I$5-'СЕТ СН'!$I$21</f>
        <v>3702.31542816</v>
      </c>
      <c r="R139" s="36">
        <f>SUMIFS(СВЦЭМ!$D$33:$D$776,СВЦЭМ!$A$33:$A$776,$A139,СВЦЭМ!$B$33:$B$776,R$119)+'СЕТ СН'!$I$11+СВЦЭМ!$D$10+'СЕТ СН'!$I$5-'СЕТ СН'!$I$21</f>
        <v>3704.3627908899998</v>
      </c>
      <c r="S139" s="36">
        <f>SUMIFS(СВЦЭМ!$D$33:$D$776,СВЦЭМ!$A$33:$A$776,$A139,СВЦЭМ!$B$33:$B$776,S$119)+'СЕТ СН'!$I$11+СВЦЭМ!$D$10+'СЕТ СН'!$I$5-'СЕТ СН'!$I$21</f>
        <v>3681.4309240299999</v>
      </c>
      <c r="T139" s="36">
        <f>SUMIFS(СВЦЭМ!$D$33:$D$776,СВЦЭМ!$A$33:$A$776,$A139,СВЦЭМ!$B$33:$B$776,T$119)+'СЕТ СН'!$I$11+СВЦЭМ!$D$10+'СЕТ СН'!$I$5-'СЕТ СН'!$I$21</f>
        <v>3646.1108416400002</v>
      </c>
      <c r="U139" s="36">
        <f>SUMIFS(СВЦЭМ!$D$33:$D$776,СВЦЭМ!$A$33:$A$776,$A139,СВЦЭМ!$B$33:$B$776,U$119)+'СЕТ СН'!$I$11+СВЦЭМ!$D$10+'СЕТ СН'!$I$5-'СЕТ СН'!$I$21</f>
        <v>3654.4309918899999</v>
      </c>
      <c r="V139" s="36">
        <f>SUMIFS(СВЦЭМ!$D$33:$D$776,СВЦЭМ!$A$33:$A$776,$A139,СВЦЭМ!$B$33:$B$776,V$119)+'СЕТ СН'!$I$11+СВЦЭМ!$D$10+'СЕТ СН'!$I$5-'СЕТ СН'!$I$21</f>
        <v>3667.89316259</v>
      </c>
      <c r="W139" s="36">
        <f>SUMIFS(СВЦЭМ!$D$33:$D$776,СВЦЭМ!$A$33:$A$776,$A139,СВЦЭМ!$B$33:$B$776,W$119)+'СЕТ СН'!$I$11+СВЦЭМ!$D$10+'СЕТ СН'!$I$5-'СЕТ СН'!$I$21</f>
        <v>3689.6089564700001</v>
      </c>
      <c r="X139" s="36">
        <f>SUMIFS(СВЦЭМ!$D$33:$D$776,СВЦЭМ!$A$33:$A$776,$A139,СВЦЭМ!$B$33:$B$776,X$119)+'СЕТ СН'!$I$11+СВЦЭМ!$D$10+'СЕТ СН'!$I$5-'СЕТ СН'!$I$21</f>
        <v>3697.37917079</v>
      </c>
      <c r="Y139" s="36">
        <f>SUMIFS(СВЦЭМ!$D$33:$D$776,СВЦЭМ!$A$33:$A$776,$A139,СВЦЭМ!$B$33:$B$776,Y$119)+'СЕТ СН'!$I$11+СВЦЭМ!$D$10+'СЕТ СН'!$I$5-'СЕТ СН'!$I$21</f>
        <v>3712.0870740599998</v>
      </c>
    </row>
    <row r="140" spans="1:25" ht="15.5" x14ac:dyDescent="0.3">
      <c r="A140" s="35">
        <f t="shared" si="3"/>
        <v>43851</v>
      </c>
      <c r="B140" s="36">
        <f>SUMIFS(СВЦЭМ!$D$33:$D$776,СВЦЭМ!$A$33:$A$776,$A140,СВЦЭМ!$B$33:$B$776,B$119)+'СЕТ СН'!$I$11+СВЦЭМ!$D$10+'СЕТ СН'!$I$5-'СЕТ СН'!$I$21</f>
        <v>3733.7817009300002</v>
      </c>
      <c r="C140" s="36">
        <f>SUMIFS(СВЦЭМ!$D$33:$D$776,СВЦЭМ!$A$33:$A$776,$A140,СВЦЭМ!$B$33:$B$776,C$119)+'СЕТ СН'!$I$11+СВЦЭМ!$D$10+'СЕТ СН'!$I$5-'СЕТ СН'!$I$21</f>
        <v>3750.3830097700002</v>
      </c>
      <c r="D140" s="36">
        <f>SUMIFS(СВЦЭМ!$D$33:$D$776,СВЦЭМ!$A$33:$A$776,$A140,СВЦЭМ!$B$33:$B$776,D$119)+'СЕТ СН'!$I$11+СВЦЭМ!$D$10+'СЕТ СН'!$I$5-'СЕТ СН'!$I$21</f>
        <v>3760.1249844399999</v>
      </c>
      <c r="E140" s="36">
        <f>SUMIFS(СВЦЭМ!$D$33:$D$776,СВЦЭМ!$A$33:$A$776,$A140,СВЦЭМ!$B$33:$B$776,E$119)+'СЕТ СН'!$I$11+СВЦЭМ!$D$10+'СЕТ СН'!$I$5-'СЕТ СН'!$I$21</f>
        <v>3765.6273519300003</v>
      </c>
      <c r="F140" s="36">
        <f>SUMIFS(СВЦЭМ!$D$33:$D$776,СВЦЭМ!$A$33:$A$776,$A140,СВЦЭМ!$B$33:$B$776,F$119)+'СЕТ СН'!$I$11+СВЦЭМ!$D$10+'СЕТ СН'!$I$5-'СЕТ СН'!$I$21</f>
        <v>3749.1095025099999</v>
      </c>
      <c r="G140" s="36">
        <f>SUMIFS(СВЦЭМ!$D$33:$D$776,СВЦЭМ!$A$33:$A$776,$A140,СВЦЭМ!$B$33:$B$776,G$119)+'СЕТ СН'!$I$11+СВЦЭМ!$D$10+'СЕТ СН'!$I$5-'СЕТ СН'!$I$21</f>
        <v>3724.01977214</v>
      </c>
      <c r="H140" s="36">
        <f>SUMIFS(СВЦЭМ!$D$33:$D$776,СВЦЭМ!$A$33:$A$776,$A140,СВЦЭМ!$B$33:$B$776,H$119)+'СЕТ СН'!$I$11+СВЦЭМ!$D$10+'СЕТ СН'!$I$5-'СЕТ СН'!$I$21</f>
        <v>3689.3401654200002</v>
      </c>
      <c r="I140" s="36">
        <f>SUMIFS(СВЦЭМ!$D$33:$D$776,СВЦЭМ!$A$33:$A$776,$A140,СВЦЭМ!$B$33:$B$776,I$119)+'СЕТ СН'!$I$11+СВЦЭМ!$D$10+'СЕТ СН'!$I$5-'СЕТ СН'!$I$21</f>
        <v>3664.7517395899999</v>
      </c>
      <c r="J140" s="36">
        <f>SUMIFS(СВЦЭМ!$D$33:$D$776,СВЦЭМ!$A$33:$A$776,$A140,СВЦЭМ!$B$33:$B$776,J$119)+'СЕТ СН'!$I$11+СВЦЭМ!$D$10+'СЕТ СН'!$I$5-'СЕТ СН'!$I$21</f>
        <v>3640.5851093599999</v>
      </c>
      <c r="K140" s="36">
        <f>SUMIFS(СВЦЭМ!$D$33:$D$776,СВЦЭМ!$A$33:$A$776,$A140,СВЦЭМ!$B$33:$B$776,K$119)+'СЕТ СН'!$I$11+СВЦЭМ!$D$10+'СЕТ СН'!$I$5-'СЕТ СН'!$I$21</f>
        <v>3642.3866364999999</v>
      </c>
      <c r="L140" s="36">
        <f>SUMIFS(СВЦЭМ!$D$33:$D$776,СВЦЭМ!$A$33:$A$776,$A140,СВЦЭМ!$B$33:$B$776,L$119)+'СЕТ СН'!$I$11+СВЦЭМ!$D$10+'СЕТ СН'!$I$5-'СЕТ СН'!$I$21</f>
        <v>3649.3054620399998</v>
      </c>
      <c r="M140" s="36">
        <f>SUMIFS(СВЦЭМ!$D$33:$D$776,СВЦЭМ!$A$33:$A$776,$A140,СВЦЭМ!$B$33:$B$776,M$119)+'СЕТ СН'!$I$11+СВЦЭМ!$D$10+'СЕТ СН'!$I$5-'СЕТ СН'!$I$21</f>
        <v>3653.78939618</v>
      </c>
      <c r="N140" s="36">
        <f>SUMIFS(СВЦЭМ!$D$33:$D$776,СВЦЭМ!$A$33:$A$776,$A140,СВЦЭМ!$B$33:$B$776,N$119)+'СЕТ СН'!$I$11+СВЦЭМ!$D$10+'СЕТ СН'!$I$5-'СЕТ СН'!$I$21</f>
        <v>3675.80885429</v>
      </c>
      <c r="O140" s="36">
        <f>SUMIFS(СВЦЭМ!$D$33:$D$776,СВЦЭМ!$A$33:$A$776,$A140,СВЦЭМ!$B$33:$B$776,O$119)+'СЕТ СН'!$I$11+СВЦЭМ!$D$10+'СЕТ СН'!$I$5-'СЕТ СН'!$I$21</f>
        <v>3685.9785791300001</v>
      </c>
      <c r="P140" s="36">
        <f>SUMIFS(СВЦЭМ!$D$33:$D$776,СВЦЭМ!$A$33:$A$776,$A140,СВЦЭМ!$B$33:$B$776,P$119)+'СЕТ СН'!$I$11+СВЦЭМ!$D$10+'СЕТ СН'!$I$5-'СЕТ СН'!$I$21</f>
        <v>3696.5119843399998</v>
      </c>
      <c r="Q140" s="36">
        <f>SUMIFS(СВЦЭМ!$D$33:$D$776,СВЦЭМ!$A$33:$A$776,$A140,СВЦЭМ!$B$33:$B$776,Q$119)+'СЕТ СН'!$I$11+СВЦЭМ!$D$10+'СЕТ СН'!$I$5-'СЕТ СН'!$I$21</f>
        <v>3704.4066798600002</v>
      </c>
      <c r="R140" s="36">
        <f>SUMIFS(СВЦЭМ!$D$33:$D$776,СВЦЭМ!$A$33:$A$776,$A140,СВЦЭМ!$B$33:$B$776,R$119)+'СЕТ СН'!$I$11+СВЦЭМ!$D$10+'СЕТ СН'!$I$5-'СЕТ СН'!$I$21</f>
        <v>3692.1394753</v>
      </c>
      <c r="S140" s="36">
        <f>SUMIFS(СВЦЭМ!$D$33:$D$776,СВЦЭМ!$A$33:$A$776,$A140,СВЦЭМ!$B$33:$B$776,S$119)+'СЕТ СН'!$I$11+СВЦЭМ!$D$10+'СЕТ СН'!$I$5-'СЕТ СН'!$I$21</f>
        <v>3673.5189624700001</v>
      </c>
      <c r="T140" s="36">
        <f>SUMIFS(СВЦЭМ!$D$33:$D$776,СВЦЭМ!$A$33:$A$776,$A140,СВЦЭМ!$B$33:$B$776,T$119)+'СЕТ СН'!$I$11+СВЦЭМ!$D$10+'СЕТ СН'!$I$5-'СЕТ СН'!$I$21</f>
        <v>3656.96482358</v>
      </c>
      <c r="U140" s="36">
        <f>SUMIFS(СВЦЭМ!$D$33:$D$776,СВЦЭМ!$A$33:$A$776,$A140,СВЦЭМ!$B$33:$B$776,U$119)+'СЕТ СН'!$I$11+СВЦЭМ!$D$10+'СЕТ СН'!$I$5-'СЕТ СН'!$I$21</f>
        <v>3660.6714443800001</v>
      </c>
      <c r="V140" s="36">
        <f>SUMIFS(СВЦЭМ!$D$33:$D$776,СВЦЭМ!$A$33:$A$776,$A140,СВЦЭМ!$B$33:$B$776,V$119)+'СЕТ СН'!$I$11+СВЦЭМ!$D$10+'СЕТ СН'!$I$5-'СЕТ СН'!$I$21</f>
        <v>3677.2369157100002</v>
      </c>
      <c r="W140" s="36">
        <f>SUMIFS(СВЦЭМ!$D$33:$D$776,СВЦЭМ!$A$33:$A$776,$A140,СВЦЭМ!$B$33:$B$776,W$119)+'СЕТ СН'!$I$11+СВЦЭМ!$D$10+'СЕТ СН'!$I$5-'СЕТ СН'!$I$21</f>
        <v>3695.0243295700002</v>
      </c>
      <c r="X140" s="36">
        <f>SUMIFS(СВЦЭМ!$D$33:$D$776,СВЦЭМ!$A$33:$A$776,$A140,СВЦЭМ!$B$33:$B$776,X$119)+'СЕТ СН'!$I$11+СВЦЭМ!$D$10+'СЕТ СН'!$I$5-'СЕТ СН'!$I$21</f>
        <v>3705.3870630400002</v>
      </c>
      <c r="Y140" s="36">
        <f>SUMIFS(СВЦЭМ!$D$33:$D$776,СВЦЭМ!$A$33:$A$776,$A140,СВЦЭМ!$B$33:$B$776,Y$119)+'СЕТ СН'!$I$11+СВЦЭМ!$D$10+'СЕТ СН'!$I$5-'СЕТ СН'!$I$21</f>
        <v>3719.1501899700002</v>
      </c>
    </row>
    <row r="141" spans="1:25" ht="15.5" x14ac:dyDescent="0.3">
      <c r="A141" s="35">
        <f t="shared" si="3"/>
        <v>43852</v>
      </c>
      <c r="B141" s="36">
        <f>SUMIFS(СВЦЭМ!$D$33:$D$776,СВЦЭМ!$A$33:$A$776,$A141,СВЦЭМ!$B$33:$B$776,B$119)+'СЕТ СН'!$I$11+СВЦЭМ!$D$10+'СЕТ СН'!$I$5-'СЕТ СН'!$I$21</f>
        <v>3720.93861328</v>
      </c>
      <c r="C141" s="36">
        <f>SUMIFS(СВЦЭМ!$D$33:$D$776,СВЦЭМ!$A$33:$A$776,$A141,СВЦЭМ!$B$33:$B$776,C$119)+'СЕТ СН'!$I$11+СВЦЭМ!$D$10+'СЕТ СН'!$I$5-'СЕТ СН'!$I$21</f>
        <v>3730.3856259200002</v>
      </c>
      <c r="D141" s="36">
        <f>SUMIFS(СВЦЭМ!$D$33:$D$776,СВЦЭМ!$A$33:$A$776,$A141,СВЦЭМ!$B$33:$B$776,D$119)+'СЕТ СН'!$I$11+СВЦЭМ!$D$10+'СЕТ СН'!$I$5-'СЕТ СН'!$I$21</f>
        <v>3741.8157076400003</v>
      </c>
      <c r="E141" s="36">
        <f>SUMIFS(СВЦЭМ!$D$33:$D$776,СВЦЭМ!$A$33:$A$776,$A141,СВЦЭМ!$B$33:$B$776,E$119)+'СЕТ СН'!$I$11+СВЦЭМ!$D$10+'СЕТ СН'!$I$5-'СЕТ СН'!$I$21</f>
        <v>3743.5844385199998</v>
      </c>
      <c r="F141" s="36">
        <f>SUMIFS(СВЦЭМ!$D$33:$D$776,СВЦЭМ!$A$33:$A$776,$A141,СВЦЭМ!$B$33:$B$776,F$119)+'СЕТ СН'!$I$11+СВЦЭМ!$D$10+'СЕТ СН'!$I$5-'СЕТ СН'!$I$21</f>
        <v>3732.4362474499999</v>
      </c>
      <c r="G141" s="36">
        <f>SUMIFS(СВЦЭМ!$D$33:$D$776,СВЦЭМ!$A$33:$A$776,$A141,СВЦЭМ!$B$33:$B$776,G$119)+'СЕТ СН'!$I$11+СВЦЭМ!$D$10+'СЕТ СН'!$I$5-'СЕТ СН'!$I$21</f>
        <v>3713.97431542</v>
      </c>
      <c r="H141" s="36">
        <f>SUMIFS(СВЦЭМ!$D$33:$D$776,СВЦЭМ!$A$33:$A$776,$A141,СВЦЭМ!$B$33:$B$776,H$119)+'СЕТ СН'!$I$11+СВЦЭМ!$D$10+'СЕТ СН'!$I$5-'СЕТ СН'!$I$21</f>
        <v>3673.2768352000003</v>
      </c>
      <c r="I141" s="36">
        <f>SUMIFS(СВЦЭМ!$D$33:$D$776,СВЦЭМ!$A$33:$A$776,$A141,СВЦЭМ!$B$33:$B$776,I$119)+'СЕТ СН'!$I$11+СВЦЭМ!$D$10+'СЕТ СН'!$I$5-'СЕТ СН'!$I$21</f>
        <v>3657.4914533599999</v>
      </c>
      <c r="J141" s="36">
        <f>SUMIFS(СВЦЭМ!$D$33:$D$776,СВЦЭМ!$A$33:$A$776,$A141,СВЦЭМ!$B$33:$B$776,J$119)+'СЕТ СН'!$I$11+СВЦЭМ!$D$10+'СЕТ СН'!$I$5-'СЕТ СН'!$I$21</f>
        <v>3640.1296932599998</v>
      </c>
      <c r="K141" s="36">
        <f>SUMIFS(СВЦЭМ!$D$33:$D$776,СВЦЭМ!$A$33:$A$776,$A141,СВЦЭМ!$B$33:$B$776,K$119)+'СЕТ СН'!$I$11+СВЦЭМ!$D$10+'СЕТ СН'!$I$5-'СЕТ СН'!$I$21</f>
        <v>3644.3626297299998</v>
      </c>
      <c r="L141" s="36">
        <f>SUMIFS(СВЦЭМ!$D$33:$D$776,СВЦЭМ!$A$33:$A$776,$A141,СВЦЭМ!$B$33:$B$776,L$119)+'СЕТ СН'!$I$11+СВЦЭМ!$D$10+'СЕТ СН'!$I$5-'СЕТ СН'!$I$21</f>
        <v>3638.6698228700002</v>
      </c>
      <c r="M141" s="36">
        <f>SUMIFS(СВЦЭМ!$D$33:$D$776,СВЦЭМ!$A$33:$A$776,$A141,СВЦЭМ!$B$33:$B$776,M$119)+'СЕТ СН'!$I$11+СВЦЭМ!$D$10+'СЕТ СН'!$I$5-'СЕТ СН'!$I$21</f>
        <v>3648.5068363999999</v>
      </c>
      <c r="N141" s="36">
        <f>SUMIFS(СВЦЭМ!$D$33:$D$776,СВЦЭМ!$A$33:$A$776,$A141,СВЦЭМ!$B$33:$B$776,N$119)+'СЕТ СН'!$I$11+СВЦЭМ!$D$10+'СЕТ СН'!$I$5-'СЕТ СН'!$I$21</f>
        <v>3673.8655403600001</v>
      </c>
      <c r="O141" s="36">
        <f>SUMIFS(СВЦЭМ!$D$33:$D$776,СВЦЭМ!$A$33:$A$776,$A141,СВЦЭМ!$B$33:$B$776,O$119)+'СЕТ СН'!$I$11+СВЦЭМ!$D$10+'СЕТ СН'!$I$5-'СЕТ СН'!$I$21</f>
        <v>3694.3618960200001</v>
      </c>
      <c r="P141" s="36">
        <f>SUMIFS(СВЦЭМ!$D$33:$D$776,СВЦЭМ!$A$33:$A$776,$A141,СВЦЭМ!$B$33:$B$776,P$119)+'СЕТ СН'!$I$11+СВЦЭМ!$D$10+'СЕТ СН'!$I$5-'СЕТ СН'!$I$21</f>
        <v>3711.9446794</v>
      </c>
      <c r="Q141" s="36">
        <f>SUMIFS(СВЦЭМ!$D$33:$D$776,СВЦЭМ!$A$33:$A$776,$A141,СВЦЭМ!$B$33:$B$776,Q$119)+'СЕТ СН'!$I$11+СВЦЭМ!$D$10+'СЕТ СН'!$I$5-'СЕТ СН'!$I$21</f>
        <v>3718.90955661</v>
      </c>
      <c r="R141" s="36">
        <f>SUMIFS(СВЦЭМ!$D$33:$D$776,СВЦЭМ!$A$33:$A$776,$A141,СВЦЭМ!$B$33:$B$776,R$119)+'СЕТ СН'!$I$11+СВЦЭМ!$D$10+'СЕТ СН'!$I$5-'СЕТ СН'!$I$21</f>
        <v>3711.289651</v>
      </c>
      <c r="S141" s="36">
        <f>SUMIFS(СВЦЭМ!$D$33:$D$776,СВЦЭМ!$A$33:$A$776,$A141,СВЦЭМ!$B$33:$B$776,S$119)+'СЕТ СН'!$I$11+СВЦЭМ!$D$10+'СЕТ СН'!$I$5-'СЕТ СН'!$I$21</f>
        <v>3690.3019242999999</v>
      </c>
      <c r="T141" s="36">
        <f>SUMIFS(СВЦЭМ!$D$33:$D$776,СВЦЭМ!$A$33:$A$776,$A141,СВЦЭМ!$B$33:$B$776,T$119)+'СЕТ СН'!$I$11+СВЦЭМ!$D$10+'СЕТ СН'!$I$5-'СЕТ СН'!$I$21</f>
        <v>3671.27393901</v>
      </c>
      <c r="U141" s="36">
        <f>SUMIFS(СВЦЭМ!$D$33:$D$776,СВЦЭМ!$A$33:$A$776,$A141,СВЦЭМ!$B$33:$B$776,U$119)+'СЕТ СН'!$I$11+СВЦЭМ!$D$10+'СЕТ СН'!$I$5-'СЕТ СН'!$I$21</f>
        <v>3674.9851656400001</v>
      </c>
      <c r="V141" s="36">
        <f>SUMIFS(СВЦЭМ!$D$33:$D$776,СВЦЭМ!$A$33:$A$776,$A141,СВЦЭМ!$B$33:$B$776,V$119)+'СЕТ СН'!$I$11+СВЦЭМ!$D$10+'СЕТ СН'!$I$5-'СЕТ СН'!$I$21</f>
        <v>3669.99981093</v>
      </c>
      <c r="W141" s="36">
        <f>SUMIFS(СВЦЭМ!$D$33:$D$776,СВЦЭМ!$A$33:$A$776,$A141,СВЦЭМ!$B$33:$B$776,W$119)+'СЕТ СН'!$I$11+СВЦЭМ!$D$10+'СЕТ СН'!$I$5-'СЕТ СН'!$I$21</f>
        <v>3683.2921953</v>
      </c>
      <c r="X141" s="36">
        <f>SUMIFS(СВЦЭМ!$D$33:$D$776,СВЦЭМ!$A$33:$A$776,$A141,СВЦЭМ!$B$33:$B$776,X$119)+'СЕТ СН'!$I$11+СВЦЭМ!$D$10+'СЕТ СН'!$I$5-'СЕТ СН'!$I$21</f>
        <v>3697.4210661699999</v>
      </c>
      <c r="Y141" s="36">
        <f>SUMIFS(СВЦЭМ!$D$33:$D$776,СВЦЭМ!$A$33:$A$776,$A141,СВЦЭМ!$B$33:$B$776,Y$119)+'СЕТ СН'!$I$11+СВЦЭМ!$D$10+'СЕТ СН'!$I$5-'СЕТ СН'!$I$21</f>
        <v>3710.1743749900002</v>
      </c>
    </row>
    <row r="142" spans="1:25" ht="15.5" x14ac:dyDescent="0.3">
      <c r="A142" s="35">
        <f t="shared" si="3"/>
        <v>43853</v>
      </c>
      <c r="B142" s="36">
        <f>SUMIFS(СВЦЭМ!$D$33:$D$776,СВЦЭМ!$A$33:$A$776,$A142,СВЦЭМ!$B$33:$B$776,B$119)+'СЕТ СН'!$I$11+СВЦЭМ!$D$10+'СЕТ СН'!$I$5-'СЕТ СН'!$I$21</f>
        <v>3732.85680839</v>
      </c>
      <c r="C142" s="36">
        <f>SUMIFS(СВЦЭМ!$D$33:$D$776,СВЦЭМ!$A$33:$A$776,$A142,СВЦЭМ!$B$33:$B$776,C$119)+'СЕТ СН'!$I$11+СВЦЭМ!$D$10+'СЕТ СН'!$I$5-'СЕТ СН'!$I$21</f>
        <v>3739.2565101199998</v>
      </c>
      <c r="D142" s="36">
        <f>SUMIFS(СВЦЭМ!$D$33:$D$776,СВЦЭМ!$A$33:$A$776,$A142,СВЦЭМ!$B$33:$B$776,D$119)+'СЕТ СН'!$I$11+СВЦЭМ!$D$10+'СЕТ СН'!$I$5-'СЕТ СН'!$I$21</f>
        <v>3751.7312583000003</v>
      </c>
      <c r="E142" s="36">
        <f>SUMIFS(СВЦЭМ!$D$33:$D$776,СВЦЭМ!$A$33:$A$776,$A142,СВЦЭМ!$B$33:$B$776,E$119)+'СЕТ СН'!$I$11+СВЦЭМ!$D$10+'СЕТ СН'!$I$5-'СЕТ СН'!$I$21</f>
        <v>3757.2831495199998</v>
      </c>
      <c r="F142" s="36">
        <f>SUMIFS(СВЦЭМ!$D$33:$D$776,СВЦЭМ!$A$33:$A$776,$A142,СВЦЭМ!$B$33:$B$776,F$119)+'СЕТ СН'!$I$11+СВЦЭМ!$D$10+'СЕТ СН'!$I$5-'СЕТ СН'!$I$21</f>
        <v>3749.5959045099999</v>
      </c>
      <c r="G142" s="36">
        <f>SUMIFS(СВЦЭМ!$D$33:$D$776,СВЦЭМ!$A$33:$A$776,$A142,СВЦЭМ!$B$33:$B$776,G$119)+'СЕТ СН'!$I$11+СВЦЭМ!$D$10+'СЕТ СН'!$I$5-'СЕТ СН'!$I$21</f>
        <v>3731.6956830500003</v>
      </c>
      <c r="H142" s="36">
        <f>SUMIFS(СВЦЭМ!$D$33:$D$776,СВЦЭМ!$A$33:$A$776,$A142,СВЦЭМ!$B$33:$B$776,H$119)+'СЕТ СН'!$I$11+СВЦЭМ!$D$10+'СЕТ СН'!$I$5-'СЕТ СН'!$I$21</f>
        <v>3694.5376687600001</v>
      </c>
      <c r="I142" s="36">
        <f>SUMIFS(СВЦЭМ!$D$33:$D$776,СВЦЭМ!$A$33:$A$776,$A142,СВЦЭМ!$B$33:$B$776,I$119)+'СЕТ СН'!$I$11+СВЦЭМ!$D$10+'СЕТ СН'!$I$5-'СЕТ СН'!$I$21</f>
        <v>3676.2088273999998</v>
      </c>
      <c r="J142" s="36">
        <f>SUMIFS(СВЦЭМ!$D$33:$D$776,СВЦЭМ!$A$33:$A$776,$A142,СВЦЭМ!$B$33:$B$776,J$119)+'СЕТ СН'!$I$11+СВЦЭМ!$D$10+'СЕТ СН'!$I$5-'СЕТ СН'!$I$21</f>
        <v>3655.8445133499999</v>
      </c>
      <c r="K142" s="36">
        <f>SUMIFS(СВЦЭМ!$D$33:$D$776,СВЦЭМ!$A$33:$A$776,$A142,СВЦЭМ!$B$33:$B$776,K$119)+'СЕТ СН'!$I$11+СВЦЭМ!$D$10+'СЕТ СН'!$I$5-'СЕТ СН'!$I$21</f>
        <v>3660.3720968400003</v>
      </c>
      <c r="L142" s="36">
        <f>SUMIFS(СВЦЭМ!$D$33:$D$776,СВЦЭМ!$A$33:$A$776,$A142,СВЦЭМ!$B$33:$B$776,L$119)+'СЕТ СН'!$I$11+СВЦЭМ!$D$10+'СЕТ СН'!$I$5-'СЕТ СН'!$I$21</f>
        <v>3657.9537654999999</v>
      </c>
      <c r="M142" s="36">
        <f>SUMIFS(СВЦЭМ!$D$33:$D$776,СВЦЭМ!$A$33:$A$776,$A142,СВЦЭМ!$B$33:$B$776,M$119)+'СЕТ СН'!$I$11+СВЦЭМ!$D$10+'СЕТ СН'!$I$5-'СЕТ СН'!$I$21</f>
        <v>3662.9060309699998</v>
      </c>
      <c r="N142" s="36">
        <f>SUMIFS(СВЦЭМ!$D$33:$D$776,СВЦЭМ!$A$33:$A$776,$A142,СВЦЭМ!$B$33:$B$776,N$119)+'СЕТ СН'!$I$11+СВЦЭМ!$D$10+'СЕТ СН'!$I$5-'СЕТ СН'!$I$21</f>
        <v>3673.82130237</v>
      </c>
      <c r="O142" s="36">
        <f>SUMIFS(СВЦЭМ!$D$33:$D$776,СВЦЭМ!$A$33:$A$776,$A142,СВЦЭМ!$B$33:$B$776,O$119)+'СЕТ СН'!$I$11+СВЦЭМ!$D$10+'СЕТ СН'!$I$5-'СЕТ СН'!$I$21</f>
        <v>3694.4137309500002</v>
      </c>
      <c r="P142" s="36">
        <f>SUMIFS(СВЦЭМ!$D$33:$D$776,СВЦЭМ!$A$33:$A$776,$A142,СВЦЭМ!$B$33:$B$776,P$119)+'СЕТ СН'!$I$11+СВЦЭМ!$D$10+'СЕТ СН'!$I$5-'СЕТ СН'!$I$21</f>
        <v>3712.3613284799999</v>
      </c>
      <c r="Q142" s="36">
        <f>SUMIFS(СВЦЭМ!$D$33:$D$776,СВЦЭМ!$A$33:$A$776,$A142,СВЦЭМ!$B$33:$B$776,Q$119)+'СЕТ СН'!$I$11+СВЦЭМ!$D$10+'СЕТ СН'!$I$5-'СЕТ СН'!$I$21</f>
        <v>3730.32068751</v>
      </c>
      <c r="R142" s="36">
        <f>SUMIFS(СВЦЭМ!$D$33:$D$776,СВЦЭМ!$A$33:$A$776,$A142,СВЦЭМ!$B$33:$B$776,R$119)+'СЕТ СН'!$I$11+СВЦЭМ!$D$10+'СЕТ СН'!$I$5-'СЕТ СН'!$I$21</f>
        <v>3704.53984231</v>
      </c>
      <c r="S142" s="36">
        <f>SUMIFS(СВЦЭМ!$D$33:$D$776,СВЦЭМ!$A$33:$A$776,$A142,СВЦЭМ!$B$33:$B$776,S$119)+'СЕТ СН'!$I$11+СВЦЭМ!$D$10+'СЕТ СН'!$I$5-'СЕТ СН'!$I$21</f>
        <v>3681.4504948200001</v>
      </c>
      <c r="T142" s="36">
        <f>SUMIFS(СВЦЭМ!$D$33:$D$776,СВЦЭМ!$A$33:$A$776,$A142,СВЦЭМ!$B$33:$B$776,T$119)+'СЕТ СН'!$I$11+СВЦЭМ!$D$10+'СЕТ СН'!$I$5-'СЕТ СН'!$I$21</f>
        <v>3663.1128806799998</v>
      </c>
      <c r="U142" s="36">
        <f>SUMIFS(СВЦЭМ!$D$33:$D$776,СВЦЭМ!$A$33:$A$776,$A142,СВЦЭМ!$B$33:$B$776,U$119)+'СЕТ СН'!$I$11+СВЦЭМ!$D$10+'СЕТ СН'!$I$5-'СЕТ СН'!$I$21</f>
        <v>3669.05810733</v>
      </c>
      <c r="V142" s="36">
        <f>SUMIFS(СВЦЭМ!$D$33:$D$776,СВЦЭМ!$A$33:$A$776,$A142,СВЦЭМ!$B$33:$B$776,V$119)+'СЕТ СН'!$I$11+СВЦЭМ!$D$10+'СЕТ СН'!$I$5-'СЕТ СН'!$I$21</f>
        <v>3681.9470078599998</v>
      </c>
      <c r="W142" s="36">
        <f>SUMIFS(СВЦЭМ!$D$33:$D$776,СВЦЭМ!$A$33:$A$776,$A142,СВЦЭМ!$B$33:$B$776,W$119)+'СЕТ СН'!$I$11+СВЦЭМ!$D$10+'СЕТ СН'!$I$5-'СЕТ СН'!$I$21</f>
        <v>3702.9336325700001</v>
      </c>
      <c r="X142" s="36">
        <f>SUMIFS(СВЦЭМ!$D$33:$D$776,СВЦЭМ!$A$33:$A$776,$A142,СВЦЭМ!$B$33:$B$776,X$119)+'СЕТ СН'!$I$11+СВЦЭМ!$D$10+'СЕТ СН'!$I$5-'СЕТ СН'!$I$21</f>
        <v>3720.9327983600001</v>
      </c>
      <c r="Y142" s="36">
        <f>SUMIFS(СВЦЭМ!$D$33:$D$776,СВЦЭМ!$A$33:$A$776,$A142,СВЦЭМ!$B$33:$B$776,Y$119)+'СЕТ СН'!$I$11+СВЦЭМ!$D$10+'СЕТ СН'!$I$5-'СЕТ СН'!$I$21</f>
        <v>3728.8747354500001</v>
      </c>
    </row>
    <row r="143" spans="1:25" ht="15.5" x14ac:dyDescent="0.3">
      <c r="A143" s="35">
        <f t="shared" si="3"/>
        <v>43854</v>
      </c>
      <c r="B143" s="36">
        <f>SUMIFS(СВЦЭМ!$D$33:$D$776,СВЦЭМ!$A$33:$A$776,$A143,СВЦЭМ!$B$33:$B$776,B$119)+'СЕТ СН'!$I$11+СВЦЭМ!$D$10+'СЕТ СН'!$I$5-'СЕТ СН'!$I$21</f>
        <v>3693.8487079300003</v>
      </c>
      <c r="C143" s="36">
        <f>SUMIFS(СВЦЭМ!$D$33:$D$776,СВЦЭМ!$A$33:$A$776,$A143,СВЦЭМ!$B$33:$B$776,C$119)+'СЕТ СН'!$I$11+СВЦЭМ!$D$10+'СЕТ СН'!$I$5-'СЕТ СН'!$I$21</f>
        <v>3705.2527607100001</v>
      </c>
      <c r="D143" s="36">
        <f>SUMIFS(СВЦЭМ!$D$33:$D$776,СВЦЭМ!$A$33:$A$776,$A143,СВЦЭМ!$B$33:$B$776,D$119)+'СЕТ СН'!$I$11+СВЦЭМ!$D$10+'СЕТ СН'!$I$5-'СЕТ СН'!$I$21</f>
        <v>3718.0856132899999</v>
      </c>
      <c r="E143" s="36">
        <f>SUMIFS(СВЦЭМ!$D$33:$D$776,СВЦЭМ!$A$33:$A$776,$A143,СВЦЭМ!$B$33:$B$776,E$119)+'СЕТ СН'!$I$11+СВЦЭМ!$D$10+'СЕТ СН'!$I$5-'СЕТ СН'!$I$21</f>
        <v>3728.0263020399998</v>
      </c>
      <c r="F143" s="36">
        <f>SUMIFS(СВЦЭМ!$D$33:$D$776,СВЦЭМ!$A$33:$A$776,$A143,СВЦЭМ!$B$33:$B$776,F$119)+'СЕТ СН'!$I$11+СВЦЭМ!$D$10+'СЕТ СН'!$I$5-'СЕТ СН'!$I$21</f>
        <v>3715.2449569199998</v>
      </c>
      <c r="G143" s="36">
        <f>SUMIFS(СВЦЭМ!$D$33:$D$776,СВЦЭМ!$A$33:$A$776,$A143,СВЦЭМ!$B$33:$B$776,G$119)+'СЕТ СН'!$I$11+СВЦЭМ!$D$10+'СЕТ СН'!$I$5-'СЕТ СН'!$I$21</f>
        <v>3696.0149919999999</v>
      </c>
      <c r="H143" s="36">
        <f>SUMIFS(СВЦЭМ!$D$33:$D$776,СВЦЭМ!$A$33:$A$776,$A143,СВЦЭМ!$B$33:$B$776,H$119)+'СЕТ СН'!$I$11+СВЦЭМ!$D$10+'СЕТ СН'!$I$5-'СЕТ СН'!$I$21</f>
        <v>3653.4075326000002</v>
      </c>
      <c r="I143" s="36">
        <f>SUMIFS(СВЦЭМ!$D$33:$D$776,СВЦЭМ!$A$33:$A$776,$A143,СВЦЭМ!$B$33:$B$776,I$119)+'СЕТ СН'!$I$11+СВЦЭМ!$D$10+'СЕТ СН'!$I$5-'СЕТ СН'!$I$21</f>
        <v>3644.9371000299998</v>
      </c>
      <c r="J143" s="36">
        <f>SUMIFS(СВЦЭМ!$D$33:$D$776,СВЦЭМ!$A$33:$A$776,$A143,СВЦЭМ!$B$33:$B$776,J$119)+'СЕТ СН'!$I$11+СВЦЭМ!$D$10+'СЕТ СН'!$I$5-'СЕТ СН'!$I$21</f>
        <v>3626.1060851900002</v>
      </c>
      <c r="K143" s="36">
        <f>SUMIFS(СВЦЭМ!$D$33:$D$776,СВЦЭМ!$A$33:$A$776,$A143,СВЦЭМ!$B$33:$B$776,K$119)+'СЕТ СН'!$I$11+СВЦЭМ!$D$10+'СЕТ СН'!$I$5-'СЕТ СН'!$I$21</f>
        <v>3627.4708933299999</v>
      </c>
      <c r="L143" s="36">
        <f>SUMIFS(СВЦЭМ!$D$33:$D$776,СВЦЭМ!$A$33:$A$776,$A143,СВЦЭМ!$B$33:$B$776,L$119)+'СЕТ СН'!$I$11+СВЦЭМ!$D$10+'СЕТ СН'!$I$5-'СЕТ СН'!$I$21</f>
        <v>3627.8748146299999</v>
      </c>
      <c r="M143" s="36">
        <f>SUMIFS(СВЦЭМ!$D$33:$D$776,СВЦЭМ!$A$33:$A$776,$A143,СВЦЭМ!$B$33:$B$776,M$119)+'СЕТ СН'!$I$11+СВЦЭМ!$D$10+'СЕТ СН'!$I$5-'СЕТ СН'!$I$21</f>
        <v>3637.5289855199999</v>
      </c>
      <c r="N143" s="36">
        <f>SUMIFS(СВЦЭМ!$D$33:$D$776,СВЦЭМ!$A$33:$A$776,$A143,СВЦЭМ!$B$33:$B$776,N$119)+'СЕТ СН'!$I$11+СВЦЭМ!$D$10+'СЕТ СН'!$I$5-'СЕТ СН'!$I$21</f>
        <v>3634.2609945300001</v>
      </c>
      <c r="O143" s="36">
        <f>SUMIFS(СВЦЭМ!$D$33:$D$776,СВЦЭМ!$A$33:$A$776,$A143,СВЦЭМ!$B$33:$B$776,O$119)+'СЕТ СН'!$I$11+СВЦЭМ!$D$10+'СЕТ СН'!$I$5-'СЕТ СН'!$I$21</f>
        <v>3651.0375015899999</v>
      </c>
      <c r="P143" s="36">
        <f>SUMIFS(СВЦЭМ!$D$33:$D$776,СВЦЭМ!$A$33:$A$776,$A143,СВЦЭМ!$B$33:$B$776,P$119)+'СЕТ СН'!$I$11+СВЦЭМ!$D$10+'СЕТ СН'!$I$5-'СЕТ СН'!$I$21</f>
        <v>3665.3443427100001</v>
      </c>
      <c r="Q143" s="36">
        <f>SUMIFS(СВЦЭМ!$D$33:$D$776,СВЦЭМ!$A$33:$A$776,$A143,СВЦЭМ!$B$33:$B$776,Q$119)+'СЕТ СН'!$I$11+СВЦЭМ!$D$10+'СЕТ СН'!$I$5-'СЕТ СН'!$I$21</f>
        <v>3678.63409744</v>
      </c>
      <c r="R143" s="36">
        <f>SUMIFS(СВЦЭМ!$D$33:$D$776,СВЦЭМ!$A$33:$A$776,$A143,СВЦЭМ!$B$33:$B$776,R$119)+'СЕТ СН'!$I$11+СВЦЭМ!$D$10+'СЕТ СН'!$I$5-'СЕТ СН'!$I$21</f>
        <v>3677.6744789300001</v>
      </c>
      <c r="S143" s="36">
        <f>SUMIFS(СВЦЭМ!$D$33:$D$776,СВЦЭМ!$A$33:$A$776,$A143,СВЦЭМ!$B$33:$B$776,S$119)+'СЕТ СН'!$I$11+СВЦЭМ!$D$10+'СЕТ СН'!$I$5-'СЕТ СН'!$I$21</f>
        <v>3676.4481591900003</v>
      </c>
      <c r="T143" s="36">
        <f>SUMIFS(СВЦЭМ!$D$33:$D$776,СВЦЭМ!$A$33:$A$776,$A143,СВЦЭМ!$B$33:$B$776,T$119)+'СЕТ СН'!$I$11+СВЦЭМ!$D$10+'СЕТ СН'!$I$5-'СЕТ СН'!$I$21</f>
        <v>3646.91105165</v>
      </c>
      <c r="U143" s="36">
        <f>SUMIFS(СВЦЭМ!$D$33:$D$776,СВЦЭМ!$A$33:$A$776,$A143,СВЦЭМ!$B$33:$B$776,U$119)+'СЕТ СН'!$I$11+СВЦЭМ!$D$10+'СЕТ СН'!$I$5-'СЕТ СН'!$I$21</f>
        <v>3650.5286737000001</v>
      </c>
      <c r="V143" s="36">
        <f>SUMIFS(СВЦЭМ!$D$33:$D$776,СВЦЭМ!$A$33:$A$776,$A143,СВЦЭМ!$B$33:$B$776,V$119)+'СЕТ СН'!$I$11+СВЦЭМ!$D$10+'СЕТ СН'!$I$5-'СЕТ СН'!$I$21</f>
        <v>3655.7685794700001</v>
      </c>
      <c r="W143" s="36">
        <f>SUMIFS(СВЦЭМ!$D$33:$D$776,СВЦЭМ!$A$33:$A$776,$A143,СВЦЭМ!$B$33:$B$776,W$119)+'СЕТ СН'!$I$11+СВЦЭМ!$D$10+'СЕТ СН'!$I$5-'СЕТ СН'!$I$21</f>
        <v>3670.7952764199999</v>
      </c>
      <c r="X143" s="36">
        <f>SUMIFS(СВЦЭМ!$D$33:$D$776,СВЦЭМ!$A$33:$A$776,$A143,СВЦЭМ!$B$33:$B$776,X$119)+'СЕТ СН'!$I$11+СВЦЭМ!$D$10+'СЕТ СН'!$I$5-'СЕТ СН'!$I$21</f>
        <v>3674.1990880900003</v>
      </c>
      <c r="Y143" s="36">
        <f>SUMIFS(СВЦЭМ!$D$33:$D$776,СВЦЭМ!$A$33:$A$776,$A143,СВЦЭМ!$B$33:$B$776,Y$119)+'СЕТ СН'!$I$11+СВЦЭМ!$D$10+'СЕТ СН'!$I$5-'СЕТ СН'!$I$21</f>
        <v>3681.19386446</v>
      </c>
    </row>
    <row r="144" spans="1:25" ht="15.5" x14ac:dyDescent="0.3">
      <c r="A144" s="35">
        <f t="shared" si="3"/>
        <v>43855</v>
      </c>
      <c r="B144" s="36">
        <f>SUMIFS(СВЦЭМ!$D$33:$D$776,СВЦЭМ!$A$33:$A$776,$A144,СВЦЭМ!$B$33:$B$776,B$119)+'СЕТ СН'!$I$11+СВЦЭМ!$D$10+'СЕТ СН'!$I$5-'СЕТ СН'!$I$21</f>
        <v>3722.5503048599999</v>
      </c>
      <c r="C144" s="36">
        <f>SUMIFS(СВЦЭМ!$D$33:$D$776,СВЦЭМ!$A$33:$A$776,$A144,СВЦЭМ!$B$33:$B$776,C$119)+'СЕТ СН'!$I$11+СВЦЭМ!$D$10+'СЕТ СН'!$I$5-'СЕТ СН'!$I$21</f>
        <v>3744.81664731</v>
      </c>
      <c r="D144" s="36">
        <f>SUMIFS(СВЦЭМ!$D$33:$D$776,СВЦЭМ!$A$33:$A$776,$A144,СВЦЭМ!$B$33:$B$776,D$119)+'СЕТ СН'!$I$11+СВЦЭМ!$D$10+'СЕТ СН'!$I$5-'СЕТ СН'!$I$21</f>
        <v>3770.4319826400001</v>
      </c>
      <c r="E144" s="36">
        <f>SUMIFS(СВЦЭМ!$D$33:$D$776,СВЦЭМ!$A$33:$A$776,$A144,СВЦЭМ!$B$33:$B$776,E$119)+'СЕТ СН'!$I$11+СВЦЭМ!$D$10+'СЕТ СН'!$I$5-'СЕТ СН'!$I$21</f>
        <v>3773.2026025200003</v>
      </c>
      <c r="F144" s="36">
        <f>SUMIFS(СВЦЭМ!$D$33:$D$776,СВЦЭМ!$A$33:$A$776,$A144,СВЦЭМ!$B$33:$B$776,F$119)+'СЕТ СН'!$I$11+СВЦЭМ!$D$10+'СЕТ СН'!$I$5-'СЕТ СН'!$I$21</f>
        <v>3739.48957931</v>
      </c>
      <c r="G144" s="36">
        <f>SUMIFS(СВЦЭМ!$D$33:$D$776,СВЦЭМ!$A$33:$A$776,$A144,СВЦЭМ!$B$33:$B$776,G$119)+'СЕТ СН'!$I$11+СВЦЭМ!$D$10+'СЕТ СН'!$I$5-'СЕТ СН'!$I$21</f>
        <v>3733.1911451400001</v>
      </c>
      <c r="H144" s="36">
        <f>SUMIFS(СВЦЭМ!$D$33:$D$776,СВЦЭМ!$A$33:$A$776,$A144,СВЦЭМ!$B$33:$B$776,H$119)+'СЕТ СН'!$I$11+СВЦЭМ!$D$10+'СЕТ СН'!$I$5-'СЕТ СН'!$I$21</f>
        <v>3706.7993887900002</v>
      </c>
      <c r="I144" s="36">
        <f>SUMIFS(СВЦЭМ!$D$33:$D$776,СВЦЭМ!$A$33:$A$776,$A144,СВЦЭМ!$B$33:$B$776,I$119)+'СЕТ СН'!$I$11+СВЦЭМ!$D$10+'СЕТ СН'!$I$5-'СЕТ СН'!$I$21</f>
        <v>3695.7948559400002</v>
      </c>
      <c r="J144" s="36">
        <f>SUMIFS(СВЦЭМ!$D$33:$D$776,СВЦЭМ!$A$33:$A$776,$A144,СВЦЭМ!$B$33:$B$776,J$119)+'СЕТ СН'!$I$11+СВЦЭМ!$D$10+'СЕТ СН'!$I$5-'СЕТ СН'!$I$21</f>
        <v>3674.5023089300003</v>
      </c>
      <c r="K144" s="36">
        <f>SUMIFS(СВЦЭМ!$D$33:$D$776,СВЦЭМ!$A$33:$A$776,$A144,СВЦЭМ!$B$33:$B$776,K$119)+'СЕТ СН'!$I$11+СВЦЭМ!$D$10+'СЕТ СН'!$I$5-'СЕТ СН'!$I$21</f>
        <v>3642.5629390600002</v>
      </c>
      <c r="L144" s="36">
        <f>SUMIFS(СВЦЭМ!$D$33:$D$776,СВЦЭМ!$A$33:$A$776,$A144,СВЦЭМ!$B$33:$B$776,L$119)+'СЕТ СН'!$I$11+СВЦЭМ!$D$10+'СЕТ СН'!$I$5-'СЕТ СН'!$I$21</f>
        <v>3630.97244404</v>
      </c>
      <c r="M144" s="36">
        <f>SUMIFS(СВЦЭМ!$D$33:$D$776,СВЦЭМ!$A$33:$A$776,$A144,СВЦЭМ!$B$33:$B$776,M$119)+'СЕТ СН'!$I$11+СВЦЭМ!$D$10+'СЕТ СН'!$I$5-'СЕТ СН'!$I$21</f>
        <v>3655.9448288900003</v>
      </c>
      <c r="N144" s="36">
        <f>SUMIFS(СВЦЭМ!$D$33:$D$776,СВЦЭМ!$A$33:$A$776,$A144,СВЦЭМ!$B$33:$B$776,N$119)+'СЕТ СН'!$I$11+СВЦЭМ!$D$10+'СЕТ СН'!$I$5-'СЕТ СН'!$I$21</f>
        <v>3669.5727180399999</v>
      </c>
      <c r="O144" s="36">
        <f>SUMIFS(СВЦЭМ!$D$33:$D$776,СВЦЭМ!$A$33:$A$776,$A144,СВЦЭМ!$B$33:$B$776,O$119)+'СЕТ СН'!$I$11+СВЦЭМ!$D$10+'СЕТ СН'!$I$5-'СЕТ СН'!$I$21</f>
        <v>3686.3001322700002</v>
      </c>
      <c r="P144" s="36">
        <f>SUMIFS(СВЦЭМ!$D$33:$D$776,СВЦЭМ!$A$33:$A$776,$A144,СВЦЭМ!$B$33:$B$776,P$119)+'СЕТ СН'!$I$11+СВЦЭМ!$D$10+'СЕТ СН'!$I$5-'СЕТ СН'!$I$21</f>
        <v>3699.9107150199998</v>
      </c>
      <c r="Q144" s="36">
        <f>SUMIFS(СВЦЭМ!$D$33:$D$776,СВЦЭМ!$A$33:$A$776,$A144,СВЦЭМ!$B$33:$B$776,Q$119)+'СЕТ СН'!$I$11+СВЦЭМ!$D$10+'СЕТ СН'!$I$5-'СЕТ СН'!$I$21</f>
        <v>3708.3904802299999</v>
      </c>
      <c r="R144" s="36">
        <f>SUMIFS(СВЦЭМ!$D$33:$D$776,СВЦЭМ!$A$33:$A$776,$A144,СВЦЭМ!$B$33:$B$776,R$119)+'СЕТ СН'!$I$11+СВЦЭМ!$D$10+'СЕТ СН'!$I$5-'СЕТ СН'!$I$21</f>
        <v>3706.6189542299999</v>
      </c>
      <c r="S144" s="36">
        <f>SUMIFS(СВЦЭМ!$D$33:$D$776,СВЦЭМ!$A$33:$A$776,$A144,СВЦЭМ!$B$33:$B$776,S$119)+'СЕТ СН'!$I$11+СВЦЭМ!$D$10+'СЕТ СН'!$I$5-'СЕТ СН'!$I$21</f>
        <v>3705.69571911</v>
      </c>
      <c r="T144" s="36">
        <f>SUMIFS(СВЦЭМ!$D$33:$D$776,СВЦЭМ!$A$33:$A$776,$A144,СВЦЭМ!$B$33:$B$776,T$119)+'СЕТ СН'!$I$11+СВЦЭМ!$D$10+'СЕТ СН'!$I$5-'СЕТ СН'!$I$21</f>
        <v>3680.6409304899998</v>
      </c>
      <c r="U144" s="36">
        <f>SUMIFS(СВЦЭМ!$D$33:$D$776,СВЦЭМ!$A$33:$A$776,$A144,СВЦЭМ!$B$33:$B$776,U$119)+'СЕТ СН'!$I$11+СВЦЭМ!$D$10+'СЕТ СН'!$I$5-'СЕТ СН'!$I$21</f>
        <v>3682.3975400099998</v>
      </c>
      <c r="V144" s="36">
        <f>SUMIFS(СВЦЭМ!$D$33:$D$776,СВЦЭМ!$A$33:$A$776,$A144,СВЦЭМ!$B$33:$B$776,V$119)+'СЕТ СН'!$I$11+СВЦЭМ!$D$10+'СЕТ СН'!$I$5-'СЕТ СН'!$I$21</f>
        <v>3688.10820027</v>
      </c>
      <c r="W144" s="36">
        <f>SUMIFS(СВЦЭМ!$D$33:$D$776,СВЦЭМ!$A$33:$A$776,$A144,СВЦЭМ!$B$33:$B$776,W$119)+'СЕТ СН'!$I$11+СВЦЭМ!$D$10+'СЕТ СН'!$I$5-'СЕТ СН'!$I$21</f>
        <v>3699.6052760100001</v>
      </c>
      <c r="X144" s="36">
        <f>SUMIFS(СВЦЭМ!$D$33:$D$776,СВЦЭМ!$A$33:$A$776,$A144,СВЦЭМ!$B$33:$B$776,X$119)+'СЕТ СН'!$I$11+СВЦЭМ!$D$10+'СЕТ СН'!$I$5-'СЕТ СН'!$I$21</f>
        <v>3702.6561527499998</v>
      </c>
      <c r="Y144" s="36">
        <f>SUMIFS(СВЦЭМ!$D$33:$D$776,СВЦЭМ!$A$33:$A$776,$A144,СВЦЭМ!$B$33:$B$776,Y$119)+'СЕТ СН'!$I$11+СВЦЭМ!$D$10+'СЕТ СН'!$I$5-'СЕТ СН'!$I$21</f>
        <v>3713.18371978</v>
      </c>
    </row>
    <row r="145" spans="1:27" ht="15.5" x14ac:dyDescent="0.3">
      <c r="A145" s="35">
        <f t="shared" si="3"/>
        <v>43856</v>
      </c>
      <c r="B145" s="36">
        <f>SUMIFS(СВЦЭМ!$D$33:$D$776,СВЦЭМ!$A$33:$A$776,$A145,СВЦЭМ!$B$33:$B$776,B$119)+'СЕТ СН'!$I$11+СВЦЭМ!$D$10+'СЕТ СН'!$I$5-'СЕТ СН'!$I$21</f>
        <v>3706.6291638900002</v>
      </c>
      <c r="C145" s="36">
        <f>SUMIFS(СВЦЭМ!$D$33:$D$776,СВЦЭМ!$A$33:$A$776,$A145,СВЦЭМ!$B$33:$B$776,C$119)+'СЕТ СН'!$I$11+СВЦЭМ!$D$10+'СЕТ СН'!$I$5-'СЕТ СН'!$I$21</f>
        <v>3726.2543929200001</v>
      </c>
      <c r="D145" s="36">
        <f>SUMIFS(СВЦЭМ!$D$33:$D$776,СВЦЭМ!$A$33:$A$776,$A145,СВЦЭМ!$B$33:$B$776,D$119)+'СЕТ СН'!$I$11+СВЦЭМ!$D$10+'СЕТ СН'!$I$5-'СЕТ СН'!$I$21</f>
        <v>3751.2728199399999</v>
      </c>
      <c r="E145" s="36">
        <f>SUMIFS(СВЦЭМ!$D$33:$D$776,СВЦЭМ!$A$33:$A$776,$A145,СВЦЭМ!$B$33:$B$776,E$119)+'СЕТ СН'!$I$11+СВЦЭМ!$D$10+'СЕТ СН'!$I$5-'СЕТ СН'!$I$21</f>
        <v>3757.3261878200001</v>
      </c>
      <c r="F145" s="36">
        <f>SUMIFS(СВЦЭМ!$D$33:$D$776,СВЦЭМ!$A$33:$A$776,$A145,СВЦЭМ!$B$33:$B$776,F$119)+'СЕТ СН'!$I$11+СВЦЭМ!$D$10+'СЕТ СН'!$I$5-'СЕТ СН'!$I$21</f>
        <v>3723.0121923500001</v>
      </c>
      <c r="G145" s="36">
        <f>SUMIFS(СВЦЭМ!$D$33:$D$776,СВЦЭМ!$A$33:$A$776,$A145,СВЦЭМ!$B$33:$B$776,G$119)+'СЕТ СН'!$I$11+СВЦЭМ!$D$10+'СЕТ СН'!$I$5-'СЕТ СН'!$I$21</f>
        <v>3714.1452915099999</v>
      </c>
      <c r="H145" s="36">
        <f>SUMIFS(СВЦЭМ!$D$33:$D$776,СВЦЭМ!$A$33:$A$776,$A145,СВЦЭМ!$B$33:$B$776,H$119)+'СЕТ СН'!$I$11+СВЦЭМ!$D$10+'СЕТ СН'!$I$5-'СЕТ СН'!$I$21</f>
        <v>3686.0097728599999</v>
      </c>
      <c r="I145" s="36">
        <f>SUMIFS(СВЦЭМ!$D$33:$D$776,СВЦЭМ!$A$33:$A$776,$A145,СВЦЭМ!$B$33:$B$776,I$119)+'СЕТ СН'!$I$11+СВЦЭМ!$D$10+'СЕТ СН'!$I$5-'СЕТ СН'!$I$21</f>
        <v>3671.8007135299999</v>
      </c>
      <c r="J145" s="36">
        <f>SUMIFS(СВЦЭМ!$D$33:$D$776,СВЦЭМ!$A$33:$A$776,$A145,СВЦЭМ!$B$33:$B$776,J$119)+'СЕТ СН'!$I$11+СВЦЭМ!$D$10+'СЕТ СН'!$I$5-'СЕТ СН'!$I$21</f>
        <v>3645.31935828</v>
      </c>
      <c r="K145" s="36">
        <f>SUMIFS(СВЦЭМ!$D$33:$D$776,СВЦЭМ!$A$33:$A$776,$A145,СВЦЭМ!$B$33:$B$776,K$119)+'СЕТ СН'!$I$11+СВЦЭМ!$D$10+'СЕТ СН'!$I$5-'СЕТ СН'!$I$21</f>
        <v>3617.7951444099999</v>
      </c>
      <c r="L145" s="36">
        <f>SUMIFS(СВЦЭМ!$D$33:$D$776,СВЦЭМ!$A$33:$A$776,$A145,СВЦЭМ!$B$33:$B$776,L$119)+'СЕТ СН'!$I$11+СВЦЭМ!$D$10+'СЕТ СН'!$I$5-'СЕТ СН'!$I$21</f>
        <v>3609.6156872500001</v>
      </c>
      <c r="M145" s="36">
        <f>SUMIFS(СВЦЭМ!$D$33:$D$776,СВЦЭМ!$A$33:$A$776,$A145,СВЦЭМ!$B$33:$B$776,M$119)+'СЕТ СН'!$I$11+СВЦЭМ!$D$10+'СЕТ СН'!$I$5-'СЕТ СН'!$I$21</f>
        <v>3639.28607238</v>
      </c>
      <c r="N145" s="36">
        <f>SUMIFS(СВЦЭМ!$D$33:$D$776,СВЦЭМ!$A$33:$A$776,$A145,СВЦЭМ!$B$33:$B$776,N$119)+'СЕТ СН'!$I$11+СВЦЭМ!$D$10+'СЕТ СН'!$I$5-'СЕТ СН'!$I$21</f>
        <v>3649.1410111800001</v>
      </c>
      <c r="O145" s="36">
        <f>SUMIFS(СВЦЭМ!$D$33:$D$776,СВЦЭМ!$A$33:$A$776,$A145,СВЦЭМ!$B$33:$B$776,O$119)+'СЕТ СН'!$I$11+СВЦЭМ!$D$10+'СЕТ СН'!$I$5-'СЕТ СН'!$I$21</f>
        <v>3663.7496422499999</v>
      </c>
      <c r="P145" s="36">
        <f>SUMIFS(СВЦЭМ!$D$33:$D$776,СВЦЭМ!$A$33:$A$776,$A145,СВЦЭМ!$B$33:$B$776,P$119)+'СЕТ СН'!$I$11+СВЦЭМ!$D$10+'СЕТ СН'!$I$5-'СЕТ СН'!$I$21</f>
        <v>3676.42383354</v>
      </c>
      <c r="Q145" s="36">
        <f>SUMIFS(СВЦЭМ!$D$33:$D$776,СВЦЭМ!$A$33:$A$776,$A145,СВЦЭМ!$B$33:$B$776,Q$119)+'СЕТ СН'!$I$11+СВЦЭМ!$D$10+'СЕТ СН'!$I$5-'СЕТ СН'!$I$21</f>
        <v>3685.7962640300002</v>
      </c>
      <c r="R145" s="36">
        <f>SUMIFS(СВЦЭМ!$D$33:$D$776,СВЦЭМ!$A$33:$A$776,$A145,СВЦЭМ!$B$33:$B$776,R$119)+'СЕТ СН'!$I$11+СВЦЭМ!$D$10+'СЕТ СН'!$I$5-'СЕТ СН'!$I$21</f>
        <v>3685.7862762899999</v>
      </c>
      <c r="S145" s="36">
        <f>SUMIFS(СВЦЭМ!$D$33:$D$776,СВЦЭМ!$A$33:$A$776,$A145,СВЦЭМ!$B$33:$B$776,S$119)+'СЕТ СН'!$I$11+СВЦЭМ!$D$10+'СЕТ СН'!$I$5-'СЕТ СН'!$I$21</f>
        <v>3689.2778918100003</v>
      </c>
      <c r="T145" s="36">
        <f>SUMIFS(СВЦЭМ!$D$33:$D$776,СВЦЭМ!$A$33:$A$776,$A145,СВЦЭМ!$B$33:$B$776,T$119)+'СЕТ СН'!$I$11+СВЦЭМ!$D$10+'СЕТ СН'!$I$5-'СЕТ СН'!$I$21</f>
        <v>3665.27411772</v>
      </c>
      <c r="U145" s="36">
        <f>SUMIFS(СВЦЭМ!$D$33:$D$776,СВЦЭМ!$A$33:$A$776,$A145,СВЦЭМ!$B$33:$B$776,U$119)+'СЕТ СН'!$I$11+СВЦЭМ!$D$10+'СЕТ СН'!$I$5-'СЕТ СН'!$I$21</f>
        <v>3666.6037438499998</v>
      </c>
      <c r="V145" s="36">
        <f>SUMIFS(СВЦЭМ!$D$33:$D$776,СВЦЭМ!$A$33:$A$776,$A145,СВЦЭМ!$B$33:$B$776,V$119)+'СЕТ СН'!$I$11+СВЦЭМ!$D$10+'СЕТ СН'!$I$5-'СЕТ СН'!$I$21</f>
        <v>3672.5362109400003</v>
      </c>
      <c r="W145" s="36">
        <f>SUMIFS(СВЦЭМ!$D$33:$D$776,СВЦЭМ!$A$33:$A$776,$A145,СВЦЭМ!$B$33:$B$776,W$119)+'СЕТ СН'!$I$11+СВЦЭМ!$D$10+'СЕТ СН'!$I$5-'СЕТ СН'!$I$21</f>
        <v>3685.8885790700001</v>
      </c>
      <c r="X145" s="36">
        <f>SUMIFS(СВЦЭМ!$D$33:$D$776,СВЦЭМ!$A$33:$A$776,$A145,СВЦЭМ!$B$33:$B$776,X$119)+'СЕТ СН'!$I$11+СВЦЭМ!$D$10+'СЕТ СН'!$I$5-'СЕТ СН'!$I$21</f>
        <v>3688.4495511499999</v>
      </c>
      <c r="Y145" s="36">
        <f>SUMIFS(СВЦЭМ!$D$33:$D$776,СВЦЭМ!$A$33:$A$776,$A145,СВЦЭМ!$B$33:$B$776,Y$119)+'СЕТ СН'!$I$11+СВЦЭМ!$D$10+'СЕТ СН'!$I$5-'СЕТ СН'!$I$21</f>
        <v>3697.0284879599999</v>
      </c>
    </row>
    <row r="146" spans="1:27" ht="15.5" x14ac:dyDescent="0.3">
      <c r="A146" s="35">
        <f t="shared" si="3"/>
        <v>43857</v>
      </c>
      <c r="B146" s="36">
        <f>SUMIFS(СВЦЭМ!$D$33:$D$776,СВЦЭМ!$A$33:$A$776,$A146,СВЦЭМ!$B$33:$B$776,B$119)+'СЕТ СН'!$I$11+СВЦЭМ!$D$10+'СЕТ СН'!$I$5-'СЕТ СН'!$I$21</f>
        <v>3722.40584162</v>
      </c>
      <c r="C146" s="36">
        <f>SUMIFS(СВЦЭМ!$D$33:$D$776,СВЦЭМ!$A$33:$A$776,$A146,СВЦЭМ!$B$33:$B$776,C$119)+'СЕТ СН'!$I$11+СВЦЭМ!$D$10+'СЕТ СН'!$I$5-'СЕТ СН'!$I$21</f>
        <v>3729.5154794</v>
      </c>
      <c r="D146" s="36">
        <f>SUMIFS(СВЦЭМ!$D$33:$D$776,СВЦЭМ!$A$33:$A$776,$A146,СВЦЭМ!$B$33:$B$776,D$119)+'СЕТ СН'!$I$11+СВЦЭМ!$D$10+'СЕТ СН'!$I$5-'СЕТ СН'!$I$21</f>
        <v>3741.8958946799999</v>
      </c>
      <c r="E146" s="36">
        <f>SUMIFS(СВЦЭМ!$D$33:$D$776,СВЦЭМ!$A$33:$A$776,$A146,СВЦЭМ!$B$33:$B$776,E$119)+'СЕТ СН'!$I$11+СВЦЭМ!$D$10+'СЕТ СН'!$I$5-'СЕТ СН'!$I$21</f>
        <v>3751.7365023699999</v>
      </c>
      <c r="F146" s="36">
        <f>SUMIFS(СВЦЭМ!$D$33:$D$776,СВЦЭМ!$A$33:$A$776,$A146,СВЦЭМ!$B$33:$B$776,F$119)+'СЕТ СН'!$I$11+СВЦЭМ!$D$10+'СЕТ СН'!$I$5-'СЕТ СН'!$I$21</f>
        <v>3746.5733101599999</v>
      </c>
      <c r="G146" s="36">
        <f>SUMIFS(СВЦЭМ!$D$33:$D$776,СВЦЭМ!$A$33:$A$776,$A146,СВЦЭМ!$B$33:$B$776,G$119)+'СЕТ СН'!$I$11+СВЦЭМ!$D$10+'СЕТ СН'!$I$5-'СЕТ СН'!$I$21</f>
        <v>3740.0885192199999</v>
      </c>
      <c r="H146" s="36">
        <f>SUMIFS(СВЦЭМ!$D$33:$D$776,СВЦЭМ!$A$33:$A$776,$A146,СВЦЭМ!$B$33:$B$776,H$119)+'СЕТ СН'!$I$11+СВЦЭМ!$D$10+'СЕТ СН'!$I$5-'СЕТ СН'!$I$21</f>
        <v>3700.50996347</v>
      </c>
      <c r="I146" s="36">
        <f>SUMIFS(СВЦЭМ!$D$33:$D$776,СВЦЭМ!$A$33:$A$776,$A146,СВЦЭМ!$B$33:$B$776,I$119)+'СЕТ СН'!$I$11+СВЦЭМ!$D$10+'СЕТ СН'!$I$5-'СЕТ СН'!$I$21</f>
        <v>3673.7245883400001</v>
      </c>
      <c r="J146" s="36">
        <f>SUMIFS(СВЦЭМ!$D$33:$D$776,СВЦЭМ!$A$33:$A$776,$A146,СВЦЭМ!$B$33:$B$776,J$119)+'СЕТ СН'!$I$11+СВЦЭМ!$D$10+'СЕТ СН'!$I$5-'СЕТ СН'!$I$21</f>
        <v>3639.7000961499998</v>
      </c>
      <c r="K146" s="36">
        <f>SUMIFS(СВЦЭМ!$D$33:$D$776,СВЦЭМ!$A$33:$A$776,$A146,СВЦЭМ!$B$33:$B$776,K$119)+'СЕТ СН'!$I$11+СВЦЭМ!$D$10+'СЕТ СН'!$I$5-'СЕТ СН'!$I$21</f>
        <v>3637.9326169699998</v>
      </c>
      <c r="L146" s="36">
        <f>SUMIFS(СВЦЭМ!$D$33:$D$776,СВЦЭМ!$A$33:$A$776,$A146,СВЦЭМ!$B$33:$B$776,L$119)+'СЕТ СН'!$I$11+СВЦЭМ!$D$10+'СЕТ СН'!$I$5-'СЕТ СН'!$I$21</f>
        <v>3650.5329581199999</v>
      </c>
      <c r="M146" s="36">
        <f>SUMIFS(СВЦЭМ!$D$33:$D$776,СВЦЭМ!$A$33:$A$776,$A146,СВЦЭМ!$B$33:$B$776,M$119)+'СЕТ СН'!$I$11+СВЦЭМ!$D$10+'СЕТ СН'!$I$5-'СЕТ СН'!$I$21</f>
        <v>3660.1625552599999</v>
      </c>
      <c r="N146" s="36">
        <f>SUMIFS(СВЦЭМ!$D$33:$D$776,СВЦЭМ!$A$33:$A$776,$A146,СВЦЭМ!$B$33:$B$776,N$119)+'СЕТ СН'!$I$11+СВЦЭМ!$D$10+'СЕТ СН'!$I$5-'СЕТ СН'!$I$21</f>
        <v>3676.8451173499998</v>
      </c>
      <c r="O146" s="36">
        <f>SUMIFS(СВЦЭМ!$D$33:$D$776,СВЦЭМ!$A$33:$A$776,$A146,СВЦЭМ!$B$33:$B$776,O$119)+'СЕТ СН'!$I$11+СВЦЭМ!$D$10+'СЕТ СН'!$I$5-'СЕТ СН'!$I$21</f>
        <v>3699.4208553500002</v>
      </c>
      <c r="P146" s="36">
        <f>SUMIFS(СВЦЭМ!$D$33:$D$776,СВЦЭМ!$A$33:$A$776,$A146,СВЦЭМ!$B$33:$B$776,P$119)+'СЕТ СН'!$I$11+СВЦЭМ!$D$10+'СЕТ СН'!$I$5-'СЕТ СН'!$I$21</f>
        <v>3718.1600791800001</v>
      </c>
      <c r="Q146" s="36">
        <f>SUMIFS(СВЦЭМ!$D$33:$D$776,СВЦЭМ!$A$33:$A$776,$A146,СВЦЭМ!$B$33:$B$776,Q$119)+'СЕТ СН'!$I$11+СВЦЭМ!$D$10+'СЕТ СН'!$I$5-'СЕТ СН'!$I$21</f>
        <v>3727.9389445900001</v>
      </c>
      <c r="R146" s="36">
        <f>SUMIFS(СВЦЭМ!$D$33:$D$776,СВЦЭМ!$A$33:$A$776,$A146,СВЦЭМ!$B$33:$B$776,R$119)+'СЕТ СН'!$I$11+СВЦЭМ!$D$10+'СЕТ СН'!$I$5-'СЕТ СН'!$I$21</f>
        <v>3727.3410343800001</v>
      </c>
      <c r="S146" s="36">
        <f>SUMIFS(СВЦЭМ!$D$33:$D$776,СВЦЭМ!$A$33:$A$776,$A146,СВЦЭМ!$B$33:$B$776,S$119)+'СЕТ СН'!$I$11+СВЦЭМ!$D$10+'СЕТ СН'!$I$5-'СЕТ СН'!$I$21</f>
        <v>3707.5565858600003</v>
      </c>
      <c r="T146" s="36">
        <f>SUMIFS(СВЦЭМ!$D$33:$D$776,СВЦЭМ!$A$33:$A$776,$A146,СВЦЭМ!$B$33:$B$776,T$119)+'СЕТ СН'!$I$11+СВЦЭМ!$D$10+'СЕТ СН'!$I$5-'СЕТ СН'!$I$21</f>
        <v>3678.5183745300001</v>
      </c>
      <c r="U146" s="36">
        <f>SUMIFS(СВЦЭМ!$D$33:$D$776,СВЦЭМ!$A$33:$A$776,$A146,СВЦЭМ!$B$33:$B$776,U$119)+'СЕТ СН'!$I$11+СВЦЭМ!$D$10+'СЕТ СН'!$I$5-'СЕТ СН'!$I$21</f>
        <v>3690.8480437899998</v>
      </c>
      <c r="V146" s="36">
        <f>SUMIFS(СВЦЭМ!$D$33:$D$776,СВЦЭМ!$A$33:$A$776,$A146,СВЦЭМ!$B$33:$B$776,V$119)+'СЕТ СН'!$I$11+СВЦЭМ!$D$10+'СЕТ СН'!$I$5-'СЕТ СН'!$I$21</f>
        <v>3692.2949983600001</v>
      </c>
      <c r="W146" s="36">
        <f>SUMIFS(СВЦЭМ!$D$33:$D$776,СВЦЭМ!$A$33:$A$776,$A146,СВЦЭМ!$B$33:$B$776,W$119)+'СЕТ СН'!$I$11+СВЦЭМ!$D$10+'СЕТ СН'!$I$5-'СЕТ СН'!$I$21</f>
        <v>3703.3690811000001</v>
      </c>
      <c r="X146" s="36">
        <f>SUMIFS(СВЦЭМ!$D$33:$D$776,СВЦЭМ!$A$33:$A$776,$A146,СВЦЭМ!$B$33:$B$776,X$119)+'СЕТ СН'!$I$11+СВЦЭМ!$D$10+'СЕТ СН'!$I$5-'СЕТ СН'!$I$21</f>
        <v>3708.0324625100002</v>
      </c>
      <c r="Y146" s="36">
        <f>SUMIFS(СВЦЭМ!$D$33:$D$776,СВЦЭМ!$A$33:$A$776,$A146,СВЦЭМ!$B$33:$B$776,Y$119)+'СЕТ СН'!$I$11+СВЦЭМ!$D$10+'СЕТ СН'!$I$5-'СЕТ СН'!$I$21</f>
        <v>3719.44501958</v>
      </c>
    </row>
    <row r="147" spans="1:27" ht="15.5" x14ac:dyDescent="0.3">
      <c r="A147" s="35">
        <f t="shared" si="3"/>
        <v>43858</v>
      </c>
      <c r="B147" s="36">
        <f>SUMIFS(СВЦЭМ!$D$33:$D$776,СВЦЭМ!$A$33:$A$776,$A147,СВЦЭМ!$B$33:$B$776,B$119)+'СЕТ СН'!$I$11+СВЦЭМ!$D$10+'СЕТ СН'!$I$5-'СЕТ СН'!$I$21</f>
        <v>3677.0979429099998</v>
      </c>
      <c r="C147" s="36">
        <f>SUMIFS(СВЦЭМ!$D$33:$D$776,СВЦЭМ!$A$33:$A$776,$A147,СВЦЭМ!$B$33:$B$776,C$119)+'СЕТ СН'!$I$11+СВЦЭМ!$D$10+'СЕТ СН'!$I$5-'СЕТ СН'!$I$21</f>
        <v>3707.5631184899999</v>
      </c>
      <c r="D147" s="36">
        <f>SUMIFS(СВЦЭМ!$D$33:$D$776,СВЦЭМ!$A$33:$A$776,$A147,СВЦЭМ!$B$33:$B$776,D$119)+'СЕТ СН'!$I$11+СВЦЭМ!$D$10+'СЕТ СН'!$I$5-'СЕТ СН'!$I$21</f>
        <v>3723.3924036200001</v>
      </c>
      <c r="E147" s="36">
        <f>SUMIFS(СВЦЭМ!$D$33:$D$776,СВЦЭМ!$A$33:$A$776,$A147,СВЦЭМ!$B$33:$B$776,E$119)+'СЕТ СН'!$I$11+СВЦЭМ!$D$10+'СЕТ СН'!$I$5-'СЕТ СН'!$I$21</f>
        <v>3723.1871262700001</v>
      </c>
      <c r="F147" s="36">
        <f>SUMIFS(СВЦЭМ!$D$33:$D$776,СВЦЭМ!$A$33:$A$776,$A147,СВЦЭМ!$B$33:$B$776,F$119)+'СЕТ СН'!$I$11+СВЦЭМ!$D$10+'СЕТ СН'!$I$5-'СЕТ СН'!$I$21</f>
        <v>3727.6607090500002</v>
      </c>
      <c r="G147" s="36">
        <f>SUMIFS(СВЦЭМ!$D$33:$D$776,СВЦЭМ!$A$33:$A$776,$A147,СВЦЭМ!$B$33:$B$776,G$119)+'СЕТ СН'!$I$11+СВЦЭМ!$D$10+'СЕТ СН'!$I$5-'СЕТ СН'!$I$21</f>
        <v>3711.7309393699998</v>
      </c>
      <c r="H147" s="36">
        <f>SUMIFS(СВЦЭМ!$D$33:$D$776,СВЦЭМ!$A$33:$A$776,$A147,СВЦЭМ!$B$33:$B$776,H$119)+'СЕТ СН'!$I$11+СВЦЭМ!$D$10+'СЕТ СН'!$I$5-'СЕТ СН'!$I$21</f>
        <v>3681.7965330100001</v>
      </c>
      <c r="I147" s="36">
        <f>SUMIFS(СВЦЭМ!$D$33:$D$776,СВЦЭМ!$A$33:$A$776,$A147,СВЦЭМ!$B$33:$B$776,I$119)+'СЕТ СН'!$I$11+СВЦЭМ!$D$10+'СЕТ СН'!$I$5-'СЕТ СН'!$I$21</f>
        <v>3642.5057768799998</v>
      </c>
      <c r="J147" s="36">
        <f>SUMIFS(СВЦЭМ!$D$33:$D$776,СВЦЭМ!$A$33:$A$776,$A147,СВЦЭМ!$B$33:$B$776,J$119)+'СЕТ СН'!$I$11+СВЦЭМ!$D$10+'СЕТ СН'!$I$5-'СЕТ СН'!$I$21</f>
        <v>3625.4307565200002</v>
      </c>
      <c r="K147" s="36">
        <f>SUMIFS(СВЦЭМ!$D$33:$D$776,СВЦЭМ!$A$33:$A$776,$A147,СВЦЭМ!$B$33:$B$776,K$119)+'СЕТ СН'!$I$11+СВЦЭМ!$D$10+'СЕТ СН'!$I$5-'СЕТ СН'!$I$21</f>
        <v>3616.1058284000001</v>
      </c>
      <c r="L147" s="36">
        <f>SUMIFS(СВЦЭМ!$D$33:$D$776,СВЦЭМ!$A$33:$A$776,$A147,СВЦЭМ!$B$33:$B$776,L$119)+'СЕТ СН'!$I$11+СВЦЭМ!$D$10+'СЕТ СН'!$I$5-'СЕТ СН'!$I$21</f>
        <v>3610.1634979199998</v>
      </c>
      <c r="M147" s="36">
        <f>SUMIFS(СВЦЭМ!$D$33:$D$776,СВЦЭМ!$A$33:$A$776,$A147,СВЦЭМ!$B$33:$B$776,M$119)+'СЕТ СН'!$I$11+СВЦЭМ!$D$10+'СЕТ СН'!$I$5-'СЕТ СН'!$I$21</f>
        <v>3641.9006985400001</v>
      </c>
      <c r="N147" s="36">
        <f>SUMIFS(СВЦЭМ!$D$33:$D$776,СВЦЭМ!$A$33:$A$776,$A147,СВЦЭМ!$B$33:$B$776,N$119)+'СЕТ СН'!$I$11+СВЦЭМ!$D$10+'СЕТ СН'!$I$5-'СЕТ СН'!$I$21</f>
        <v>3657.59619294</v>
      </c>
      <c r="O147" s="36">
        <f>SUMIFS(СВЦЭМ!$D$33:$D$776,СВЦЭМ!$A$33:$A$776,$A147,СВЦЭМ!$B$33:$B$776,O$119)+'СЕТ СН'!$I$11+СВЦЭМ!$D$10+'СЕТ СН'!$I$5-'СЕТ СН'!$I$21</f>
        <v>3657.8013545399999</v>
      </c>
      <c r="P147" s="36">
        <f>SUMIFS(СВЦЭМ!$D$33:$D$776,СВЦЭМ!$A$33:$A$776,$A147,СВЦЭМ!$B$33:$B$776,P$119)+'СЕТ СН'!$I$11+СВЦЭМ!$D$10+'СЕТ СН'!$I$5-'СЕТ СН'!$I$21</f>
        <v>3672.3113875500003</v>
      </c>
      <c r="Q147" s="36">
        <f>SUMIFS(СВЦЭМ!$D$33:$D$776,СВЦЭМ!$A$33:$A$776,$A147,СВЦЭМ!$B$33:$B$776,Q$119)+'СЕТ СН'!$I$11+СВЦЭМ!$D$10+'СЕТ СН'!$I$5-'СЕТ СН'!$I$21</f>
        <v>3680.61539657</v>
      </c>
      <c r="R147" s="36">
        <f>SUMIFS(СВЦЭМ!$D$33:$D$776,СВЦЭМ!$A$33:$A$776,$A147,СВЦЭМ!$B$33:$B$776,R$119)+'СЕТ СН'!$I$11+СВЦЭМ!$D$10+'СЕТ СН'!$I$5-'СЕТ СН'!$I$21</f>
        <v>3678.6473153500001</v>
      </c>
      <c r="S147" s="36">
        <f>SUMIFS(СВЦЭМ!$D$33:$D$776,СВЦЭМ!$A$33:$A$776,$A147,СВЦЭМ!$B$33:$B$776,S$119)+'СЕТ СН'!$I$11+СВЦЭМ!$D$10+'СЕТ СН'!$I$5-'СЕТ СН'!$I$21</f>
        <v>3664.0610136699997</v>
      </c>
      <c r="T147" s="36">
        <f>SUMIFS(СВЦЭМ!$D$33:$D$776,СВЦЭМ!$A$33:$A$776,$A147,СВЦЭМ!$B$33:$B$776,T$119)+'СЕТ СН'!$I$11+СВЦЭМ!$D$10+'СЕТ СН'!$I$5-'СЕТ СН'!$I$21</f>
        <v>3643.3536728999998</v>
      </c>
      <c r="U147" s="36">
        <f>SUMIFS(СВЦЭМ!$D$33:$D$776,СВЦЭМ!$A$33:$A$776,$A147,СВЦЭМ!$B$33:$B$776,U$119)+'СЕТ СН'!$I$11+СВЦЭМ!$D$10+'СЕТ СН'!$I$5-'СЕТ СН'!$I$21</f>
        <v>3639.0722900599999</v>
      </c>
      <c r="V147" s="36">
        <f>SUMIFS(СВЦЭМ!$D$33:$D$776,СВЦЭМ!$A$33:$A$776,$A147,СВЦЭМ!$B$33:$B$776,V$119)+'СЕТ СН'!$I$11+СВЦЭМ!$D$10+'СЕТ СН'!$I$5-'СЕТ СН'!$I$21</f>
        <v>3649.4837904300002</v>
      </c>
      <c r="W147" s="36">
        <f>SUMIFS(СВЦЭМ!$D$33:$D$776,СВЦЭМ!$A$33:$A$776,$A147,СВЦЭМ!$B$33:$B$776,W$119)+'СЕТ СН'!$I$11+СВЦЭМ!$D$10+'СЕТ СН'!$I$5-'СЕТ СН'!$I$21</f>
        <v>3658.2793728799998</v>
      </c>
      <c r="X147" s="36">
        <f>SUMIFS(СВЦЭМ!$D$33:$D$776,СВЦЭМ!$A$33:$A$776,$A147,СВЦЭМ!$B$33:$B$776,X$119)+'СЕТ СН'!$I$11+СВЦЭМ!$D$10+'СЕТ СН'!$I$5-'СЕТ СН'!$I$21</f>
        <v>3665.5410963100003</v>
      </c>
      <c r="Y147" s="36">
        <f>SUMIFS(СВЦЭМ!$D$33:$D$776,СВЦЭМ!$A$33:$A$776,$A147,СВЦЭМ!$B$33:$B$776,Y$119)+'СЕТ СН'!$I$11+СВЦЭМ!$D$10+'СЕТ СН'!$I$5-'СЕТ СН'!$I$21</f>
        <v>3690.3215713899999</v>
      </c>
    </row>
    <row r="148" spans="1:27" ht="15.5" x14ac:dyDescent="0.3">
      <c r="A148" s="35">
        <f t="shared" si="3"/>
        <v>43859</v>
      </c>
      <c r="B148" s="36">
        <f>SUMIFS(СВЦЭМ!$D$33:$D$776,СВЦЭМ!$A$33:$A$776,$A148,СВЦЭМ!$B$33:$B$776,B$119)+'СЕТ СН'!$I$11+СВЦЭМ!$D$10+'СЕТ СН'!$I$5-'СЕТ СН'!$I$21</f>
        <v>3731.3075083700001</v>
      </c>
      <c r="C148" s="36">
        <f>SUMIFS(СВЦЭМ!$D$33:$D$776,СВЦЭМ!$A$33:$A$776,$A148,СВЦЭМ!$B$33:$B$776,C$119)+'СЕТ СН'!$I$11+СВЦЭМ!$D$10+'СЕТ СН'!$I$5-'СЕТ СН'!$I$21</f>
        <v>3752.3658615200002</v>
      </c>
      <c r="D148" s="36">
        <f>SUMIFS(СВЦЭМ!$D$33:$D$776,СВЦЭМ!$A$33:$A$776,$A148,СВЦЭМ!$B$33:$B$776,D$119)+'СЕТ СН'!$I$11+СВЦЭМ!$D$10+'СЕТ СН'!$I$5-'СЕТ СН'!$I$21</f>
        <v>3754.81412636</v>
      </c>
      <c r="E148" s="36">
        <f>SUMIFS(СВЦЭМ!$D$33:$D$776,СВЦЭМ!$A$33:$A$776,$A148,СВЦЭМ!$B$33:$B$776,E$119)+'СЕТ СН'!$I$11+СВЦЭМ!$D$10+'СЕТ СН'!$I$5-'СЕТ СН'!$I$21</f>
        <v>3756.1512746600001</v>
      </c>
      <c r="F148" s="36">
        <f>SUMIFS(СВЦЭМ!$D$33:$D$776,СВЦЭМ!$A$33:$A$776,$A148,СВЦЭМ!$B$33:$B$776,F$119)+'СЕТ СН'!$I$11+СВЦЭМ!$D$10+'СЕТ СН'!$I$5-'СЕТ СН'!$I$21</f>
        <v>3749.5227450299999</v>
      </c>
      <c r="G148" s="36">
        <f>SUMIFS(СВЦЭМ!$D$33:$D$776,СВЦЭМ!$A$33:$A$776,$A148,СВЦЭМ!$B$33:$B$776,G$119)+'СЕТ СН'!$I$11+СВЦЭМ!$D$10+'СЕТ СН'!$I$5-'СЕТ СН'!$I$21</f>
        <v>3737.9576511</v>
      </c>
      <c r="H148" s="36">
        <f>SUMIFS(СВЦЭМ!$D$33:$D$776,СВЦЭМ!$A$33:$A$776,$A148,СВЦЭМ!$B$33:$B$776,H$119)+'СЕТ СН'!$I$11+СВЦЭМ!$D$10+'СЕТ СН'!$I$5-'СЕТ СН'!$I$21</f>
        <v>3699.3529352200003</v>
      </c>
      <c r="I148" s="36">
        <f>SUMIFS(СВЦЭМ!$D$33:$D$776,СВЦЭМ!$A$33:$A$776,$A148,СВЦЭМ!$B$33:$B$776,I$119)+'СЕТ СН'!$I$11+СВЦЭМ!$D$10+'СЕТ СН'!$I$5-'СЕТ СН'!$I$21</f>
        <v>3668.4581231699999</v>
      </c>
      <c r="J148" s="36">
        <f>SUMIFS(СВЦЭМ!$D$33:$D$776,СВЦЭМ!$A$33:$A$776,$A148,СВЦЭМ!$B$33:$B$776,J$119)+'СЕТ СН'!$I$11+СВЦЭМ!$D$10+'СЕТ СН'!$I$5-'СЕТ СН'!$I$21</f>
        <v>3646.0876050400002</v>
      </c>
      <c r="K148" s="36">
        <f>SUMIFS(СВЦЭМ!$D$33:$D$776,СВЦЭМ!$A$33:$A$776,$A148,СВЦЭМ!$B$33:$B$776,K$119)+'СЕТ СН'!$I$11+СВЦЭМ!$D$10+'СЕТ СН'!$I$5-'СЕТ СН'!$I$21</f>
        <v>3634.7461936999998</v>
      </c>
      <c r="L148" s="36">
        <f>SUMIFS(СВЦЭМ!$D$33:$D$776,СВЦЭМ!$A$33:$A$776,$A148,СВЦЭМ!$B$33:$B$776,L$119)+'СЕТ СН'!$I$11+СВЦЭМ!$D$10+'СЕТ СН'!$I$5-'СЕТ СН'!$I$21</f>
        <v>3622.0580912</v>
      </c>
      <c r="M148" s="36">
        <f>SUMIFS(СВЦЭМ!$D$33:$D$776,СВЦЭМ!$A$33:$A$776,$A148,СВЦЭМ!$B$33:$B$776,M$119)+'СЕТ СН'!$I$11+СВЦЭМ!$D$10+'СЕТ СН'!$I$5-'СЕТ СН'!$I$21</f>
        <v>3628.0860024399999</v>
      </c>
      <c r="N148" s="36">
        <f>SUMIFS(СВЦЭМ!$D$33:$D$776,СВЦЭМ!$A$33:$A$776,$A148,СВЦЭМ!$B$33:$B$776,N$119)+'СЕТ СН'!$I$11+СВЦЭМ!$D$10+'СЕТ СН'!$I$5-'СЕТ СН'!$I$21</f>
        <v>3654.76780973</v>
      </c>
      <c r="O148" s="36">
        <f>SUMIFS(СВЦЭМ!$D$33:$D$776,СВЦЭМ!$A$33:$A$776,$A148,СВЦЭМ!$B$33:$B$776,O$119)+'СЕТ СН'!$I$11+СВЦЭМ!$D$10+'СЕТ СН'!$I$5-'СЕТ СН'!$I$21</f>
        <v>3679.91080048</v>
      </c>
      <c r="P148" s="36">
        <f>SUMIFS(СВЦЭМ!$D$33:$D$776,СВЦЭМ!$A$33:$A$776,$A148,СВЦЭМ!$B$33:$B$776,P$119)+'СЕТ СН'!$I$11+СВЦЭМ!$D$10+'СЕТ СН'!$I$5-'СЕТ СН'!$I$21</f>
        <v>3707.5210488000002</v>
      </c>
      <c r="Q148" s="36">
        <f>SUMIFS(СВЦЭМ!$D$33:$D$776,СВЦЭМ!$A$33:$A$776,$A148,СВЦЭМ!$B$33:$B$776,Q$119)+'СЕТ СН'!$I$11+СВЦЭМ!$D$10+'СЕТ СН'!$I$5-'СЕТ СН'!$I$21</f>
        <v>3724.0565193100001</v>
      </c>
      <c r="R148" s="36">
        <f>SUMIFS(СВЦЭМ!$D$33:$D$776,СВЦЭМ!$A$33:$A$776,$A148,СВЦЭМ!$B$33:$B$776,R$119)+'СЕТ СН'!$I$11+СВЦЭМ!$D$10+'СЕТ СН'!$I$5-'СЕТ СН'!$I$21</f>
        <v>3710.6210698200002</v>
      </c>
      <c r="S148" s="36">
        <f>SUMIFS(СВЦЭМ!$D$33:$D$776,СВЦЭМ!$A$33:$A$776,$A148,СВЦЭМ!$B$33:$B$776,S$119)+'СЕТ СН'!$I$11+СВЦЭМ!$D$10+'СЕТ СН'!$I$5-'СЕТ СН'!$I$21</f>
        <v>3691.4074431099998</v>
      </c>
      <c r="T148" s="36">
        <f>SUMIFS(СВЦЭМ!$D$33:$D$776,СВЦЭМ!$A$33:$A$776,$A148,СВЦЭМ!$B$33:$B$776,T$119)+'СЕТ СН'!$I$11+СВЦЭМ!$D$10+'СЕТ СН'!$I$5-'СЕТ СН'!$I$21</f>
        <v>3652.4243182700002</v>
      </c>
      <c r="U148" s="36">
        <f>SUMIFS(СВЦЭМ!$D$33:$D$776,СВЦЭМ!$A$33:$A$776,$A148,СВЦЭМ!$B$33:$B$776,U$119)+'СЕТ СН'!$I$11+СВЦЭМ!$D$10+'СЕТ СН'!$I$5-'СЕТ СН'!$I$21</f>
        <v>3646.71924747</v>
      </c>
      <c r="V148" s="36">
        <f>SUMIFS(СВЦЭМ!$D$33:$D$776,СВЦЭМ!$A$33:$A$776,$A148,СВЦЭМ!$B$33:$B$776,V$119)+'СЕТ СН'!$I$11+СВЦЭМ!$D$10+'СЕТ СН'!$I$5-'СЕТ СН'!$I$21</f>
        <v>3656.3143949800001</v>
      </c>
      <c r="W148" s="36">
        <f>SUMIFS(СВЦЭМ!$D$33:$D$776,СВЦЭМ!$A$33:$A$776,$A148,СВЦЭМ!$B$33:$B$776,W$119)+'СЕТ СН'!$I$11+СВЦЭМ!$D$10+'СЕТ СН'!$I$5-'СЕТ СН'!$I$21</f>
        <v>3671.86303529</v>
      </c>
      <c r="X148" s="36">
        <f>SUMIFS(СВЦЭМ!$D$33:$D$776,СВЦЭМ!$A$33:$A$776,$A148,СВЦЭМ!$B$33:$B$776,X$119)+'СЕТ СН'!$I$11+СВЦЭМ!$D$10+'СЕТ СН'!$I$5-'СЕТ СН'!$I$21</f>
        <v>3672.90669269</v>
      </c>
      <c r="Y148" s="36">
        <f>SUMIFS(СВЦЭМ!$D$33:$D$776,СВЦЭМ!$A$33:$A$776,$A148,СВЦЭМ!$B$33:$B$776,Y$119)+'СЕТ СН'!$I$11+СВЦЭМ!$D$10+'СЕТ СН'!$I$5-'СЕТ СН'!$I$21</f>
        <v>3705.43817399</v>
      </c>
    </row>
    <row r="149" spans="1:27" ht="15.5" x14ac:dyDescent="0.3">
      <c r="A149" s="35">
        <f t="shared" si="3"/>
        <v>43860</v>
      </c>
      <c r="B149" s="36">
        <f>SUMIFS(СВЦЭМ!$D$33:$D$776,СВЦЭМ!$A$33:$A$776,$A149,СВЦЭМ!$B$33:$B$776,B$119)+'СЕТ СН'!$I$11+СВЦЭМ!$D$10+'СЕТ СН'!$I$5-'СЕТ СН'!$I$21</f>
        <v>3729.5148925900003</v>
      </c>
      <c r="C149" s="36">
        <f>SUMIFS(СВЦЭМ!$D$33:$D$776,СВЦЭМ!$A$33:$A$776,$A149,СВЦЭМ!$B$33:$B$776,C$119)+'СЕТ СН'!$I$11+СВЦЭМ!$D$10+'СЕТ СН'!$I$5-'СЕТ СН'!$I$21</f>
        <v>3750.0165340600001</v>
      </c>
      <c r="D149" s="36">
        <f>SUMIFS(СВЦЭМ!$D$33:$D$776,СВЦЭМ!$A$33:$A$776,$A149,СВЦЭМ!$B$33:$B$776,D$119)+'СЕТ СН'!$I$11+СВЦЭМ!$D$10+'СЕТ СН'!$I$5-'СЕТ СН'!$I$21</f>
        <v>3754.1993415299999</v>
      </c>
      <c r="E149" s="36">
        <f>SUMIFS(СВЦЭМ!$D$33:$D$776,СВЦЭМ!$A$33:$A$776,$A149,СВЦЭМ!$B$33:$B$776,E$119)+'СЕТ СН'!$I$11+СВЦЭМ!$D$10+'СЕТ СН'!$I$5-'СЕТ СН'!$I$21</f>
        <v>3755.9692165599999</v>
      </c>
      <c r="F149" s="36">
        <f>SUMIFS(СВЦЭМ!$D$33:$D$776,СВЦЭМ!$A$33:$A$776,$A149,СВЦЭМ!$B$33:$B$776,F$119)+'СЕТ СН'!$I$11+СВЦЭМ!$D$10+'СЕТ СН'!$I$5-'СЕТ СН'!$I$21</f>
        <v>3744.3336104</v>
      </c>
      <c r="G149" s="36">
        <f>SUMIFS(СВЦЭМ!$D$33:$D$776,СВЦЭМ!$A$33:$A$776,$A149,СВЦЭМ!$B$33:$B$776,G$119)+'СЕТ СН'!$I$11+СВЦЭМ!$D$10+'СЕТ СН'!$I$5-'СЕТ СН'!$I$21</f>
        <v>3732.92775919</v>
      </c>
      <c r="H149" s="36">
        <f>SUMIFS(СВЦЭМ!$D$33:$D$776,СВЦЭМ!$A$33:$A$776,$A149,СВЦЭМ!$B$33:$B$776,H$119)+'СЕТ СН'!$I$11+СВЦЭМ!$D$10+'СЕТ СН'!$I$5-'СЕТ СН'!$I$21</f>
        <v>3701.17565659</v>
      </c>
      <c r="I149" s="36">
        <f>SUMIFS(СВЦЭМ!$D$33:$D$776,СВЦЭМ!$A$33:$A$776,$A149,СВЦЭМ!$B$33:$B$776,I$119)+'СЕТ СН'!$I$11+СВЦЭМ!$D$10+'СЕТ СН'!$I$5-'СЕТ СН'!$I$21</f>
        <v>3670.78940448</v>
      </c>
      <c r="J149" s="36">
        <f>SUMIFS(СВЦЭМ!$D$33:$D$776,СВЦЭМ!$A$33:$A$776,$A149,СВЦЭМ!$B$33:$B$776,J$119)+'СЕТ СН'!$I$11+СВЦЭМ!$D$10+'СЕТ СН'!$I$5-'СЕТ СН'!$I$21</f>
        <v>3642.8990727300002</v>
      </c>
      <c r="K149" s="36">
        <f>SUMIFS(СВЦЭМ!$D$33:$D$776,СВЦЭМ!$A$33:$A$776,$A149,СВЦЭМ!$B$33:$B$776,K$119)+'СЕТ СН'!$I$11+СВЦЭМ!$D$10+'СЕТ СН'!$I$5-'СЕТ СН'!$I$21</f>
        <v>3625.8406314600002</v>
      </c>
      <c r="L149" s="36">
        <f>SUMIFS(СВЦЭМ!$D$33:$D$776,СВЦЭМ!$A$33:$A$776,$A149,СВЦЭМ!$B$33:$B$776,L$119)+'СЕТ СН'!$I$11+СВЦЭМ!$D$10+'СЕТ СН'!$I$5-'СЕТ СН'!$I$21</f>
        <v>3627.8289111300001</v>
      </c>
      <c r="M149" s="36">
        <f>SUMIFS(СВЦЭМ!$D$33:$D$776,СВЦЭМ!$A$33:$A$776,$A149,СВЦЭМ!$B$33:$B$776,M$119)+'СЕТ СН'!$I$11+СВЦЭМ!$D$10+'СЕТ СН'!$I$5-'СЕТ СН'!$I$21</f>
        <v>3641.0342717600001</v>
      </c>
      <c r="N149" s="36">
        <f>SUMIFS(СВЦЭМ!$D$33:$D$776,СВЦЭМ!$A$33:$A$776,$A149,СВЦЭМ!$B$33:$B$776,N$119)+'СЕТ СН'!$I$11+СВЦЭМ!$D$10+'СЕТ СН'!$I$5-'СЕТ СН'!$I$21</f>
        <v>3652.1654223200003</v>
      </c>
      <c r="O149" s="36">
        <f>SUMIFS(СВЦЭМ!$D$33:$D$776,СВЦЭМ!$A$33:$A$776,$A149,СВЦЭМ!$B$33:$B$776,O$119)+'СЕТ СН'!$I$11+СВЦЭМ!$D$10+'СЕТ СН'!$I$5-'СЕТ СН'!$I$21</f>
        <v>3686.0772877499999</v>
      </c>
      <c r="P149" s="36">
        <f>SUMIFS(СВЦЭМ!$D$33:$D$776,СВЦЭМ!$A$33:$A$776,$A149,СВЦЭМ!$B$33:$B$776,P$119)+'СЕТ СН'!$I$11+СВЦЭМ!$D$10+'СЕТ СН'!$I$5-'СЕТ СН'!$I$21</f>
        <v>3718.5066185300002</v>
      </c>
      <c r="Q149" s="36">
        <f>SUMIFS(СВЦЭМ!$D$33:$D$776,СВЦЭМ!$A$33:$A$776,$A149,СВЦЭМ!$B$33:$B$776,Q$119)+'СЕТ СН'!$I$11+СВЦЭМ!$D$10+'СЕТ СН'!$I$5-'СЕТ СН'!$I$21</f>
        <v>3726.1052805999998</v>
      </c>
      <c r="R149" s="36">
        <f>SUMIFS(СВЦЭМ!$D$33:$D$776,СВЦЭМ!$A$33:$A$776,$A149,СВЦЭМ!$B$33:$B$776,R$119)+'СЕТ СН'!$I$11+СВЦЭМ!$D$10+'СЕТ СН'!$I$5-'СЕТ СН'!$I$21</f>
        <v>3702.84881533</v>
      </c>
      <c r="S149" s="36">
        <f>SUMIFS(СВЦЭМ!$D$33:$D$776,СВЦЭМ!$A$33:$A$776,$A149,СВЦЭМ!$B$33:$B$776,S$119)+'СЕТ СН'!$I$11+СВЦЭМ!$D$10+'СЕТ СН'!$I$5-'СЕТ СН'!$I$21</f>
        <v>3665.0479291299998</v>
      </c>
      <c r="T149" s="36">
        <f>SUMIFS(СВЦЭМ!$D$33:$D$776,СВЦЭМ!$A$33:$A$776,$A149,СВЦЭМ!$B$33:$B$776,T$119)+'СЕТ СН'!$I$11+СВЦЭМ!$D$10+'СЕТ СН'!$I$5-'СЕТ СН'!$I$21</f>
        <v>3644.9661228099999</v>
      </c>
      <c r="U149" s="36">
        <f>SUMIFS(СВЦЭМ!$D$33:$D$776,СВЦЭМ!$A$33:$A$776,$A149,СВЦЭМ!$B$33:$B$776,U$119)+'СЕТ СН'!$I$11+СВЦЭМ!$D$10+'СЕТ СН'!$I$5-'СЕТ СН'!$I$21</f>
        <v>3646.7770230000001</v>
      </c>
      <c r="V149" s="36">
        <f>SUMIFS(СВЦЭМ!$D$33:$D$776,СВЦЭМ!$A$33:$A$776,$A149,СВЦЭМ!$B$33:$B$776,V$119)+'СЕТ СН'!$I$11+СВЦЭМ!$D$10+'СЕТ СН'!$I$5-'СЕТ СН'!$I$21</f>
        <v>3646.9511667900001</v>
      </c>
      <c r="W149" s="36">
        <f>SUMIFS(СВЦЭМ!$D$33:$D$776,СВЦЭМ!$A$33:$A$776,$A149,СВЦЭМ!$B$33:$B$776,W$119)+'СЕТ СН'!$I$11+СВЦЭМ!$D$10+'СЕТ СН'!$I$5-'СЕТ СН'!$I$21</f>
        <v>3655.2976988599999</v>
      </c>
      <c r="X149" s="36">
        <f>SUMIFS(СВЦЭМ!$D$33:$D$776,СВЦЭМ!$A$33:$A$776,$A149,СВЦЭМ!$B$33:$B$776,X$119)+'СЕТ СН'!$I$11+СВЦЭМ!$D$10+'СЕТ СН'!$I$5-'СЕТ СН'!$I$21</f>
        <v>3655.1336251799999</v>
      </c>
      <c r="Y149" s="36">
        <f>SUMIFS(СВЦЭМ!$D$33:$D$776,СВЦЭМ!$A$33:$A$776,$A149,СВЦЭМ!$B$33:$B$776,Y$119)+'СЕТ СН'!$I$11+СВЦЭМ!$D$10+'СЕТ СН'!$I$5-'СЕТ СН'!$I$21</f>
        <v>3656.1297672700002</v>
      </c>
    </row>
    <row r="150" spans="1:27" ht="15.5" x14ac:dyDescent="0.3">
      <c r="A150" s="35">
        <f t="shared" si="3"/>
        <v>43861</v>
      </c>
      <c r="B150" s="36">
        <f>SUMIFS(СВЦЭМ!$D$33:$D$776,СВЦЭМ!$A$33:$A$776,$A150,СВЦЭМ!$B$33:$B$776,B$119)+'СЕТ СН'!$I$11+СВЦЭМ!$D$10+'СЕТ СН'!$I$5-'СЕТ СН'!$I$21</f>
        <v>3694.6507597499999</v>
      </c>
      <c r="C150" s="36">
        <f>SUMIFS(СВЦЭМ!$D$33:$D$776,СВЦЭМ!$A$33:$A$776,$A150,СВЦЭМ!$B$33:$B$776,C$119)+'СЕТ СН'!$I$11+СВЦЭМ!$D$10+'СЕТ СН'!$I$5-'СЕТ СН'!$I$21</f>
        <v>3718.4077995600001</v>
      </c>
      <c r="D150" s="36">
        <f>SUMIFS(СВЦЭМ!$D$33:$D$776,СВЦЭМ!$A$33:$A$776,$A150,СВЦЭМ!$B$33:$B$776,D$119)+'СЕТ СН'!$I$11+СВЦЭМ!$D$10+'СЕТ СН'!$I$5-'СЕТ СН'!$I$21</f>
        <v>3731.04436214</v>
      </c>
      <c r="E150" s="36">
        <f>SUMIFS(СВЦЭМ!$D$33:$D$776,СВЦЭМ!$A$33:$A$776,$A150,СВЦЭМ!$B$33:$B$776,E$119)+'СЕТ СН'!$I$11+СВЦЭМ!$D$10+'СЕТ СН'!$I$5-'СЕТ СН'!$I$21</f>
        <v>3734.08426457</v>
      </c>
      <c r="F150" s="36">
        <f>SUMIFS(СВЦЭМ!$D$33:$D$776,СВЦЭМ!$A$33:$A$776,$A150,СВЦЭМ!$B$33:$B$776,F$119)+'СЕТ СН'!$I$11+СВЦЭМ!$D$10+'СЕТ СН'!$I$5-'СЕТ СН'!$I$21</f>
        <v>3721.4253720799998</v>
      </c>
      <c r="G150" s="36">
        <f>SUMIFS(СВЦЭМ!$D$33:$D$776,СВЦЭМ!$A$33:$A$776,$A150,СВЦЭМ!$B$33:$B$776,G$119)+'СЕТ СН'!$I$11+СВЦЭМ!$D$10+'СЕТ СН'!$I$5-'СЕТ СН'!$I$21</f>
        <v>3700.4805376899999</v>
      </c>
      <c r="H150" s="36">
        <f>SUMIFS(СВЦЭМ!$D$33:$D$776,СВЦЭМ!$A$33:$A$776,$A150,СВЦЭМ!$B$33:$B$776,H$119)+'СЕТ СН'!$I$11+СВЦЭМ!$D$10+'СЕТ СН'!$I$5-'СЕТ СН'!$I$21</f>
        <v>3677.56430615</v>
      </c>
      <c r="I150" s="36">
        <f>SUMIFS(СВЦЭМ!$D$33:$D$776,СВЦЭМ!$A$33:$A$776,$A150,СВЦЭМ!$B$33:$B$776,I$119)+'СЕТ СН'!$I$11+СВЦЭМ!$D$10+'СЕТ СН'!$I$5-'СЕТ СН'!$I$21</f>
        <v>3670.6386424500001</v>
      </c>
      <c r="J150" s="36">
        <f>SUMIFS(СВЦЭМ!$D$33:$D$776,СВЦЭМ!$A$33:$A$776,$A150,СВЦЭМ!$B$33:$B$776,J$119)+'СЕТ СН'!$I$11+СВЦЭМ!$D$10+'СЕТ СН'!$I$5-'СЕТ СН'!$I$21</f>
        <v>3648.04416055</v>
      </c>
      <c r="K150" s="36">
        <f>SUMIFS(СВЦЭМ!$D$33:$D$776,СВЦЭМ!$A$33:$A$776,$A150,СВЦЭМ!$B$33:$B$776,K$119)+'СЕТ СН'!$I$11+СВЦЭМ!$D$10+'СЕТ СН'!$I$5-'СЕТ СН'!$I$21</f>
        <v>3634.7187990299999</v>
      </c>
      <c r="L150" s="36">
        <f>SUMIFS(СВЦЭМ!$D$33:$D$776,СВЦЭМ!$A$33:$A$776,$A150,СВЦЭМ!$B$33:$B$776,L$119)+'СЕТ СН'!$I$11+СВЦЭМ!$D$10+'СЕТ СН'!$I$5-'СЕТ СН'!$I$21</f>
        <v>3636.4565371200001</v>
      </c>
      <c r="M150" s="36">
        <f>SUMIFS(СВЦЭМ!$D$33:$D$776,СВЦЭМ!$A$33:$A$776,$A150,СВЦЭМ!$B$33:$B$776,M$119)+'СЕТ СН'!$I$11+СВЦЭМ!$D$10+'СЕТ СН'!$I$5-'СЕТ СН'!$I$21</f>
        <v>3654.1993335400002</v>
      </c>
      <c r="N150" s="36">
        <f>SUMIFS(СВЦЭМ!$D$33:$D$776,СВЦЭМ!$A$33:$A$776,$A150,СВЦЭМ!$B$33:$B$776,N$119)+'СЕТ СН'!$I$11+СВЦЭМ!$D$10+'СЕТ СН'!$I$5-'СЕТ СН'!$I$21</f>
        <v>3665.1692855599999</v>
      </c>
      <c r="O150" s="36">
        <f>SUMIFS(СВЦЭМ!$D$33:$D$776,СВЦЭМ!$A$33:$A$776,$A150,СВЦЭМ!$B$33:$B$776,O$119)+'СЕТ СН'!$I$11+СВЦЭМ!$D$10+'СЕТ СН'!$I$5-'СЕТ СН'!$I$21</f>
        <v>3668.55444541</v>
      </c>
      <c r="P150" s="36">
        <f>SUMIFS(СВЦЭМ!$D$33:$D$776,СВЦЭМ!$A$33:$A$776,$A150,СВЦЭМ!$B$33:$B$776,P$119)+'СЕТ СН'!$I$11+СВЦЭМ!$D$10+'СЕТ СН'!$I$5-'СЕТ СН'!$I$21</f>
        <v>3679.2071209400001</v>
      </c>
      <c r="Q150" s="36">
        <f>SUMIFS(СВЦЭМ!$D$33:$D$776,СВЦЭМ!$A$33:$A$776,$A150,СВЦЭМ!$B$33:$B$776,Q$119)+'СЕТ СН'!$I$11+СВЦЭМ!$D$10+'СЕТ СН'!$I$5-'СЕТ СН'!$I$21</f>
        <v>3679.8922592899999</v>
      </c>
      <c r="R150" s="36">
        <f>SUMIFS(СВЦЭМ!$D$33:$D$776,СВЦЭМ!$A$33:$A$776,$A150,СВЦЭМ!$B$33:$B$776,R$119)+'СЕТ СН'!$I$11+СВЦЭМ!$D$10+'СЕТ СН'!$I$5-'СЕТ СН'!$I$21</f>
        <v>3672.0109663900002</v>
      </c>
      <c r="S150" s="36">
        <f>SUMIFS(СВЦЭМ!$D$33:$D$776,СВЦЭМ!$A$33:$A$776,$A150,СВЦЭМ!$B$33:$B$776,S$119)+'СЕТ СН'!$I$11+СВЦЭМ!$D$10+'СЕТ СН'!$I$5-'СЕТ СН'!$I$21</f>
        <v>3665.9956249900001</v>
      </c>
      <c r="T150" s="36">
        <f>SUMIFS(СВЦЭМ!$D$33:$D$776,СВЦЭМ!$A$33:$A$776,$A150,СВЦЭМ!$B$33:$B$776,T$119)+'СЕТ СН'!$I$11+СВЦЭМ!$D$10+'СЕТ СН'!$I$5-'СЕТ СН'!$I$21</f>
        <v>3644.0858739099999</v>
      </c>
      <c r="U150" s="36">
        <f>SUMIFS(СВЦЭМ!$D$33:$D$776,СВЦЭМ!$A$33:$A$776,$A150,СВЦЭМ!$B$33:$B$776,U$119)+'СЕТ СН'!$I$11+СВЦЭМ!$D$10+'СЕТ СН'!$I$5-'СЕТ СН'!$I$21</f>
        <v>3641.8474944199997</v>
      </c>
      <c r="V150" s="36">
        <f>SUMIFS(СВЦЭМ!$D$33:$D$776,СВЦЭМ!$A$33:$A$776,$A150,СВЦЭМ!$B$33:$B$776,V$119)+'СЕТ СН'!$I$11+СВЦЭМ!$D$10+'СЕТ СН'!$I$5-'СЕТ СН'!$I$21</f>
        <v>3652.7853375300001</v>
      </c>
      <c r="W150" s="36">
        <f>SUMIFS(СВЦЭМ!$D$33:$D$776,СВЦЭМ!$A$33:$A$776,$A150,СВЦЭМ!$B$33:$B$776,W$119)+'СЕТ СН'!$I$11+СВЦЭМ!$D$10+'СЕТ СН'!$I$5-'СЕТ СН'!$I$21</f>
        <v>3663.4726929600001</v>
      </c>
      <c r="X150" s="36">
        <f>SUMIFS(СВЦЭМ!$D$33:$D$776,СВЦЭМ!$A$33:$A$776,$A150,СВЦЭМ!$B$33:$B$776,X$119)+'СЕТ СН'!$I$11+СВЦЭМ!$D$10+'СЕТ СН'!$I$5-'СЕТ СН'!$I$21</f>
        <v>3664.3217960699999</v>
      </c>
      <c r="Y150" s="36">
        <f>SUMIFS(СВЦЭМ!$D$33:$D$776,СВЦЭМ!$A$33:$A$776,$A150,СВЦЭМ!$B$33:$B$776,Y$119)+'СЕТ СН'!$I$11+СВЦЭМ!$D$10+'СЕТ СН'!$I$5-'СЕТ СН'!$I$21</f>
        <v>3677.2929633399999</v>
      </c>
    </row>
    <row r="151" spans="1:27" ht="15.5" x14ac:dyDescent="0.3">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5" x14ac:dyDescent="0.3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3">
      <c r="A153" s="123" t="s">
        <v>7</v>
      </c>
      <c r="B153" s="126" t="s">
        <v>139</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3">
      <c r="A154" s="124"/>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3">
      <c r="A155" s="12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3">
      <c r="A156" s="35" t="str">
        <f>A120</f>
        <v>01.01.2020</v>
      </c>
      <c r="B156" s="36">
        <f>SUMIFS(СВЦЭМ!$E$33:$E$776,СВЦЭМ!$A$33:$A$776,$A156,СВЦЭМ!$B$33:$B$776,B$155)+'СЕТ СН'!$F$12</f>
        <v>153.49542617</v>
      </c>
      <c r="C156" s="36">
        <f>SUMIFS(СВЦЭМ!$E$33:$E$776,СВЦЭМ!$A$33:$A$776,$A156,СВЦЭМ!$B$33:$B$776,C$155)+'СЕТ СН'!$F$12</f>
        <v>148.68552756</v>
      </c>
      <c r="D156" s="36">
        <f>SUMIFS(СВЦЭМ!$E$33:$E$776,СВЦЭМ!$A$33:$A$776,$A156,СВЦЭМ!$B$33:$B$776,D$155)+'СЕТ СН'!$F$12</f>
        <v>151.77540557</v>
      </c>
      <c r="E156" s="36">
        <f>SUMIFS(СВЦЭМ!$E$33:$E$776,СВЦЭМ!$A$33:$A$776,$A156,СВЦЭМ!$B$33:$B$776,E$155)+'СЕТ СН'!$F$12</f>
        <v>159.08114759</v>
      </c>
      <c r="F156" s="36">
        <f>SUMIFS(СВЦЭМ!$E$33:$E$776,СВЦЭМ!$A$33:$A$776,$A156,СВЦЭМ!$B$33:$B$776,F$155)+'СЕТ СН'!$F$12</f>
        <v>161.97140103999999</v>
      </c>
      <c r="G156" s="36">
        <f>SUMIFS(СВЦЭМ!$E$33:$E$776,СВЦЭМ!$A$33:$A$776,$A156,СВЦЭМ!$B$33:$B$776,G$155)+'СЕТ СН'!$F$12</f>
        <v>162.21486512000001</v>
      </c>
      <c r="H156" s="36">
        <f>SUMIFS(СВЦЭМ!$E$33:$E$776,СВЦЭМ!$A$33:$A$776,$A156,СВЦЭМ!$B$33:$B$776,H$155)+'СЕТ СН'!$F$12</f>
        <v>161.82441538</v>
      </c>
      <c r="I156" s="36">
        <f>SUMIFS(СВЦЭМ!$E$33:$E$776,СВЦЭМ!$A$33:$A$776,$A156,СВЦЭМ!$B$33:$B$776,I$155)+'СЕТ СН'!$F$12</f>
        <v>162.46100189000001</v>
      </c>
      <c r="J156" s="36">
        <f>SUMIFS(СВЦЭМ!$E$33:$E$776,СВЦЭМ!$A$33:$A$776,$A156,СВЦЭМ!$B$33:$B$776,J$155)+'СЕТ СН'!$F$12</f>
        <v>163.20098673999999</v>
      </c>
      <c r="K156" s="36">
        <f>SUMIFS(СВЦЭМ!$E$33:$E$776,СВЦЭМ!$A$33:$A$776,$A156,СВЦЭМ!$B$33:$B$776,K$155)+'СЕТ СН'!$F$12</f>
        <v>159.95174299999999</v>
      </c>
      <c r="L156" s="36">
        <f>SUMIFS(СВЦЭМ!$E$33:$E$776,СВЦЭМ!$A$33:$A$776,$A156,СВЦЭМ!$B$33:$B$776,L$155)+'СЕТ СН'!$F$12</f>
        <v>156.16292827000001</v>
      </c>
      <c r="M156" s="36">
        <f>SUMIFS(СВЦЭМ!$E$33:$E$776,СВЦЭМ!$A$33:$A$776,$A156,СВЦЭМ!$B$33:$B$776,M$155)+'СЕТ СН'!$F$12</f>
        <v>153.66402414000001</v>
      </c>
      <c r="N156" s="36">
        <f>SUMIFS(СВЦЭМ!$E$33:$E$776,СВЦЭМ!$A$33:$A$776,$A156,СВЦЭМ!$B$33:$B$776,N$155)+'СЕТ СН'!$F$12</f>
        <v>152.95469953</v>
      </c>
      <c r="O156" s="36">
        <f>SUMIFS(СВЦЭМ!$E$33:$E$776,СВЦЭМ!$A$33:$A$776,$A156,СВЦЭМ!$B$33:$B$776,O$155)+'СЕТ СН'!$F$12</f>
        <v>156.62081706000001</v>
      </c>
      <c r="P156" s="36">
        <f>SUMIFS(СВЦЭМ!$E$33:$E$776,СВЦЭМ!$A$33:$A$776,$A156,СВЦЭМ!$B$33:$B$776,P$155)+'СЕТ СН'!$F$12</f>
        <v>157.94540339</v>
      </c>
      <c r="Q156" s="36">
        <f>SUMIFS(СВЦЭМ!$E$33:$E$776,СВЦЭМ!$A$33:$A$776,$A156,СВЦЭМ!$B$33:$B$776,Q$155)+'СЕТ СН'!$F$12</f>
        <v>159.84092794</v>
      </c>
      <c r="R156" s="36">
        <f>SUMIFS(СВЦЭМ!$E$33:$E$776,СВЦЭМ!$A$33:$A$776,$A156,СВЦЭМ!$B$33:$B$776,R$155)+'СЕТ СН'!$F$12</f>
        <v>160.51159385</v>
      </c>
      <c r="S156" s="36">
        <f>SUMIFS(СВЦЭМ!$E$33:$E$776,СВЦЭМ!$A$33:$A$776,$A156,СВЦЭМ!$B$33:$B$776,S$155)+'СЕТ СН'!$F$12</f>
        <v>160.31954729</v>
      </c>
      <c r="T156" s="36">
        <f>SUMIFS(СВЦЭМ!$E$33:$E$776,СВЦЭМ!$A$33:$A$776,$A156,СВЦЭМ!$B$33:$B$776,T$155)+'СЕТ СН'!$F$12</f>
        <v>150.67937449999999</v>
      </c>
      <c r="U156" s="36">
        <f>SUMIFS(СВЦЭМ!$E$33:$E$776,СВЦЭМ!$A$33:$A$776,$A156,СВЦЭМ!$B$33:$B$776,U$155)+'СЕТ СН'!$F$12</f>
        <v>149.86087938</v>
      </c>
      <c r="V156" s="36">
        <f>SUMIFS(СВЦЭМ!$E$33:$E$776,СВЦЭМ!$A$33:$A$776,$A156,СВЦЭМ!$B$33:$B$776,V$155)+'СЕТ СН'!$F$12</f>
        <v>154.22564285000001</v>
      </c>
      <c r="W156" s="36">
        <f>SUMIFS(СВЦЭМ!$E$33:$E$776,СВЦЭМ!$A$33:$A$776,$A156,СВЦЭМ!$B$33:$B$776,W$155)+'СЕТ СН'!$F$12</f>
        <v>154.29119699</v>
      </c>
      <c r="X156" s="36">
        <f>SUMIFS(СВЦЭМ!$E$33:$E$776,СВЦЭМ!$A$33:$A$776,$A156,СВЦЭМ!$B$33:$B$776,X$155)+'СЕТ СН'!$F$12</f>
        <v>152.37057371</v>
      </c>
      <c r="Y156" s="36">
        <f>SUMIFS(СВЦЭМ!$E$33:$E$776,СВЦЭМ!$A$33:$A$776,$A156,СВЦЭМ!$B$33:$B$776,Y$155)+'СЕТ СН'!$F$12</f>
        <v>153.87187526</v>
      </c>
      <c r="AA156" s="45"/>
    </row>
    <row r="157" spans="1:27" ht="15.5" x14ac:dyDescent="0.3">
      <c r="A157" s="35">
        <f>A156+1</f>
        <v>43832</v>
      </c>
      <c r="B157" s="36">
        <f>SUMIFS(СВЦЭМ!$E$33:$E$776,СВЦЭМ!$A$33:$A$776,$A157,СВЦЭМ!$B$33:$B$776,B$155)+'СЕТ СН'!$F$12</f>
        <v>166.06562274000001</v>
      </c>
      <c r="C157" s="36">
        <f>SUMIFS(СВЦЭМ!$E$33:$E$776,СВЦЭМ!$A$33:$A$776,$A157,СВЦЭМ!$B$33:$B$776,C$155)+'СЕТ СН'!$F$12</f>
        <v>165.74002044</v>
      </c>
      <c r="D157" s="36">
        <f>SUMIFS(СВЦЭМ!$E$33:$E$776,СВЦЭМ!$A$33:$A$776,$A157,СВЦЭМ!$B$33:$B$776,D$155)+'СЕТ СН'!$F$12</f>
        <v>168.60457977999999</v>
      </c>
      <c r="E157" s="36">
        <f>SUMIFS(СВЦЭМ!$E$33:$E$776,СВЦЭМ!$A$33:$A$776,$A157,СВЦЭМ!$B$33:$B$776,E$155)+'СЕТ СН'!$F$12</f>
        <v>173.67422117999999</v>
      </c>
      <c r="F157" s="36">
        <f>SUMIFS(СВЦЭМ!$E$33:$E$776,СВЦЭМ!$A$33:$A$776,$A157,СВЦЭМ!$B$33:$B$776,F$155)+'СЕТ СН'!$F$12</f>
        <v>174.24150538000001</v>
      </c>
      <c r="G157" s="36">
        <f>SUMIFS(СВЦЭМ!$E$33:$E$776,СВЦЭМ!$A$33:$A$776,$A157,СВЦЭМ!$B$33:$B$776,G$155)+'СЕТ СН'!$F$12</f>
        <v>174.02387422999999</v>
      </c>
      <c r="H157" s="36">
        <f>SUMIFS(СВЦЭМ!$E$33:$E$776,СВЦЭМ!$A$33:$A$776,$A157,СВЦЭМ!$B$33:$B$776,H$155)+'СЕТ СН'!$F$12</f>
        <v>172.82108216</v>
      </c>
      <c r="I157" s="36">
        <f>SUMIFS(СВЦЭМ!$E$33:$E$776,СВЦЭМ!$A$33:$A$776,$A157,СВЦЭМ!$B$33:$B$776,I$155)+'СЕТ СН'!$F$12</f>
        <v>170.85691749</v>
      </c>
      <c r="J157" s="36">
        <f>SUMIFS(СВЦЭМ!$E$33:$E$776,СВЦЭМ!$A$33:$A$776,$A157,СВЦЭМ!$B$33:$B$776,J$155)+'СЕТ СН'!$F$12</f>
        <v>167.38462931000001</v>
      </c>
      <c r="K157" s="36">
        <f>SUMIFS(СВЦЭМ!$E$33:$E$776,СВЦЭМ!$A$33:$A$776,$A157,СВЦЭМ!$B$33:$B$776,K$155)+'СЕТ СН'!$F$12</f>
        <v>163.90745325</v>
      </c>
      <c r="L157" s="36">
        <f>SUMIFS(СВЦЭМ!$E$33:$E$776,СВЦЭМ!$A$33:$A$776,$A157,СВЦЭМ!$B$33:$B$776,L$155)+'СЕТ СН'!$F$12</f>
        <v>161.70121334000001</v>
      </c>
      <c r="M157" s="36">
        <f>SUMIFS(СВЦЭМ!$E$33:$E$776,СВЦЭМ!$A$33:$A$776,$A157,СВЦЭМ!$B$33:$B$776,M$155)+'СЕТ СН'!$F$12</f>
        <v>159.77833797</v>
      </c>
      <c r="N157" s="36">
        <f>SUMIFS(СВЦЭМ!$E$33:$E$776,СВЦЭМ!$A$33:$A$776,$A157,СВЦЭМ!$B$33:$B$776,N$155)+'СЕТ СН'!$F$12</f>
        <v>162.60732508999999</v>
      </c>
      <c r="O157" s="36">
        <f>SUMIFS(СВЦЭМ!$E$33:$E$776,СВЦЭМ!$A$33:$A$776,$A157,СВЦЭМ!$B$33:$B$776,O$155)+'СЕТ СН'!$F$12</f>
        <v>165.31678041999999</v>
      </c>
      <c r="P157" s="36">
        <f>SUMIFS(СВЦЭМ!$E$33:$E$776,СВЦЭМ!$A$33:$A$776,$A157,СВЦЭМ!$B$33:$B$776,P$155)+'СЕТ СН'!$F$12</f>
        <v>166.39953238999999</v>
      </c>
      <c r="Q157" s="36">
        <f>SUMIFS(СВЦЭМ!$E$33:$E$776,СВЦЭМ!$A$33:$A$776,$A157,СВЦЭМ!$B$33:$B$776,Q$155)+'СЕТ СН'!$F$12</f>
        <v>168.53845627000001</v>
      </c>
      <c r="R157" s="36">
        <f>SUMIFS(СВЦЭМ!$E$33:$E$776,СВЦЭМ!$A$33:$A$776,$A157,СВЦЭМ!$B$33:$B$776,R$155)+'СЕТ СН'!$F$12</f>
        <v>167.61431073</v>
      </c>
      <c r="S157" s="36">
        <f>SUMIFS(СВЦЭМ!$E$33:$E$776,СВЦЭМ!$A$33:$A$776,$A157,СВЦЭМ!$B$33:$B$776,S$155)+'СЕТ СН'!$F$12</f>
        <v>163.21508403999999</v>
      </c>
      <c r="T157" s="36">
        <f>SUMIFS(СВЦЭМ!$E$33:$E$776,СВЦЭМ!$A$33:$A$776,$A157,СВЦЭМ!$B$33:$B$776,T$155)+'СЕТ СН'!$F$12</f>
        <v>156.36721778</v>
      </c>
      <c r="U157" s="36">
        <f>SUMIFS(СВЦЭМ!$E$33:$E$776,СВЦЭМ!$A$33:$A$776,$A157,СВЦЭМ!$B$33:$B$776,U$155)+'СЕТ СН'!$F$12</f>
        <v>156.04745976000001</v>
      </c>
      <c r="V157" s="36">
        <f>SUMIFS(СВЦЭМ!$E$33:$E$776,СВЦЭМ!$A$33:$A$776,$A157,СВЦЭМ!$B$33:$B$776,V$155)+'СЕТ СН'!$F$12</f>
        <v>161.57627814</v>
      </c>
      <c r="W157" s="36">
        <f>SUMIFS(СВЦЭМ!$E$33:$E$776,СВЦЭМ!$A$33:$A$776,$A157,СВЦЭМ!$B$33:$B$776,W$155)+'СЕТ СН'!$F$12</f>
        <v>163.72349947000001</v>
      </c>
      <c r="X157" s="36">
        <f>SUMIFS(СВЦЭМ!$E$33:$E$776,СВЦЭМ!$A$33:$A$776,$A157,СВЦЭМ!$B$33:$B$776,X$155)+'СЕТ СН'!$F$12</f>
        <v>163.45153571</v>
      </c>
      <c r="Y157" s="36">
        <f>SUMIFS(СВЦЭМ!$E$33:$E$776,СВЦЭМ!$A$33:$A$776,$A157,СВЦЭМ!$B$33:$B$776,Y$155)+'СЕТ СН'!$F$12</f>
        <v>164.76049422</v>
      </c>
    </row>
    <row r="158" spans="1:27" ht="15.5" x14ac:dyDescent="0.3">
      <c r="A158" s="35">
        <f t="shared" ref="A158:A186" si="4">A157+1</f>
        <v>43833</v>
      </c>
      <c r="B158" s="36">
        <f>SUMIFS(СВЦЭМ!$E$33:$E$776,СВЦЭМ!$A$33:$A$776,$A158,СВЦЭМ!$B$33:$B$776,B$155)+'СЕТ СН'!$F$12</f>
        <v>169.58299066999999</v>
      </c>
      <c r="C158" s="36">
        <f>SUMIFS(СВЦЭМ!$E$33:$E$776,СВЦЭМ!$A$33:$A$776,$A158,СВЦЭМ!$B$33:$B$776,C$155)+'СЕТ СН'!$F$12</f>
        <v>168.32421166</v>
      </c>
      <c r="D158" s="36">
        <f>SUMIFS(СВЦЭМ!$E$33:$E$776,СВЦЭМ!$A$33:$A$776,$A158,СВЦЭМ!$B$33:$B$776,D$155)+'СЕТ СН'!$F$12</f>
        <v>171.15333677999999</v>
      </c>
      <c r="E158" s="36">
        <f>SUMIFS(СВЦЭМ!$E$33:$E$776,СВЦЭМ!$A$33:$A$776,$A158,СВЦЭМ!$B$33:$B$776,E$155)+'СЕТ СН'!$F$12</f>
        <v>176.4793018</v>
      </c>
      <c r="F158" s="36">
        <f>SUMIFS(СВЦЭМ!$E$33:$E$776,СВЦЭМ!$A$33:$A$776,$A158,СВЦЭМ!$B$33:$B$776,F$155)+'СЕТ СН'!$F$12</f>
        <v>177.26073291</v>
      </c>
      <c r="G158" s="36">
        <f>SUMIFS(СВЦЭМ!$E$33:$E$776,СВЦЭМ!$A$33:$A$776,$A158,СВЦЭМ!$B$33:$B$776,G$155)+'СЕТ СН'!$F$12</f>
        <v>176.95914121000001</v>
      </c>
      <c r="H158" s="36">
        <f>SUMIFS(СВЦЭМ!$E$33:$E$776,СВЦЭМ!$A$33:$A$776,$A158,СВЦЭМ!$B$33:$B$776,H$155)+'СЕТ СН'!$F$12</f>
        <v>175.12752409000001</v>
      </c>
      <c r="I158" s="36">
        <f>SUMIFS(СВЦЭМ!$E$33:$E$776,СВЦЭМ!$A$33:$A$776,$A158,СВЦЭМ!$B$33:$B$776,I$155)+'СЕТ СН'!$F$12</f>
        <v>173.27880486000001</v>
      </c>
      <c r="J158" s="36">
        <f>SUMIFS(СВЦЭМ!$E$33:$E$776,СВЦЭМ!$A$33:$A$776,$A158,СВЦЭМ!$B$33:$B$776,J$155)+'СЕТ СН'!$F$12</f>
        <v>168.77200457000001</v>
      </c>
      <c r="K158" s="36">
        <f>SUMIFS(СВЦЭМ!$E$33:$E$776,СВЦЭМ!$A$33:$A$776,$A158,СВЦЭМ!$B$33:$B$776,K$155)+'СЕТ СН'!$F$12</f>
        <v>164.60198729999999</v>
      </c>
      <c r="L158" s="36">
        <f>SUMIFS(СВЦЭМ!$E$33:$E$776,СВЦЭМ!$A$33:$A$776,$A158,СВЦЭМ!$B$33:$B$776,L$155)+'СЕТ СН'!$F$12</f>
        <v>161.86099017000001</v>
      </c>
      <c r="M158" s="36">
        <f>SUMIFS(СВЦЭМ!$E$33:$E$776,СВЦЭМ!$A$33:$A$776,$A158,СВЦЭМ!$B$33:$B$776,M$155)+'СЕТ СН'!$F$12</f>
        <v>161.84958247</v>
      </c>
      <c r="N158" s="36">
        <f>SUMIFS(СВЦЭМ!$E$33:$E$776,СВЦЭМ!$A$33:$A$776,$A158,СВЦЭМ!$B$33:$B$776,N$155)+'СЕТ СН'!$F$12</f>
        <v>163.20770155</v>
      </c>
      <c r="O158" s="36">
        <f>SUMIFS(СВЦЭМ!$E$33:$E$776,СВЦЭМ!$A$33:$A$776,$A158,СВЦЭМ!$B$33:$B$776,O$155)+'СЕТ СН'!$F$12</f>
        <v>165.01671852999999</v>
      </c>
      <c r="P158" s="36">
        <f>SUMIFS(СВЦЭМ!$E$33:$E$776,СВЦЭМ!$A$33:$A$776,$A158,СВЦЭМ!$B$33:$B$776,P$155)+'СЕТ СН'!$F$12</f>
        <v>167.2603245</v>
      </c>
      <c r="Q158" s="36">
        <f>SUMIFS(СВЦЭМ!$E$33:$E$776,СВЦЭМ!$A$33:$A$776,$A158,СВЦЭМ!$B$33:$B$776,Q$155)+'СЕТ СН'!$F$12</f>
        <v>169.23895754</v>
      </c>
      <c r="R158" s="36">
        <f>SUMIFS(СВЦЭМ!$E$33:$E$776,СВЦЭМ!$A$33:$A$776,$A158,СВЦЭМ!$B$33:$B$776,R$155)+'СЕТ СН'!$F$12</f>
        <v>167.82216654000001</v>
      </c>
      <c r="S158" s="36">
        <f>SUMIFS(СВЦЭМ!$E$33:$E$776,СВЦЭМ!$A$33:$A$776,$A158,СВЦЭМ!$B$33:$B$776,S$155)+'СЕТ СН'!$F$12</f>
        <v>163.66697678</v>
      </c>
      <c r="T158" s="36">
        <f>SUMIFS(СВЦЭМ!$E$33:$E$776,СВЦЭМ!$A$33:$A$776,$A158,СВЦЭМ!$B$33:$B$776,T$155)+'СЕТ СН'!$F$12</f>
        <v>157.43377767999999</v>
      </c>
      <c r="U158" s="36">
        <f>SUMIFS(СВЦЭМ!$E$33:$E$776,СВЦЭМ!$A$33:$A$776,$A158,СВЦЭМ!$B$33:$B$776,U$155)+'СЕТ СН'!$F$12</f>
        <v>157.01392508999999</v>
      </c>
      <c r="V158" s="36">
        <f>SUMIFS(СВЦЭМ!$E$33:$E$776,СВЦЭМ!$A$33:$A$776,$A158,СВЦЭМ!$B$33:$B$776,V$155)+'СЕТ СН'!$F$12</f>
        <v>162.63358374000001</v>
      </c>
      <c r="W158" s="36">
        <f>SUMIFS(СВЦЭМ!$E$33:$E$776,СВЦЭМ!$A$33:$A$776,$A158,СВЦЭМ!$B$33:$B$776,W$155)+'СЕТ СН'!$F$12</f>
        <v>164.66839168999999</v>
      </c>
      <c r="X158" s="36">
        <f>SUMIFS(СВЦЭМ!$E$33:$E$776,СВЦЭМ!$A$33:$A$776,$A158,СВЦЭМ!$B$33:$B$776,X$155)+'СЕТ СН'!$F$12</f>
        <v>167.32637496999999</v>
      </c>
      <c r="Y158" s="36">
        <f>SUMIFS(СВЦЭМ!$E$33:$E$776,СВЦЭМ!$A$33:$A$776,$A158,СВЦЭМ!$B$33:$B$776,Y$155)+'СЕТ СН'!$F$12</f>
        <v>168.89263769999999</v>
      </c>
    </row>
    <row r="159" spans="1:27" ht="15.5" x14ac:dyDescent="0.3">
      <c r="A159" s="35">
        <f t="shared" si="4"/>
        <v>43834</v>
      </c>
      <c r="B159" s="36">
        <f>SUMIFS(СВЦЭМ!$E$33:$E$776,СВЦЭМ!$A$33:$A$776,$A159,СВЦЭМ!$B$33:$B$776,B$155)+'СЕТ СН'!$F$12</f>
        <v>169.96679889000001</v>
      </c>
      <c r="C159" s="36">
        <f>SUMIFS(СВЦЭМ!$E$33:$E$776,СВЦЭМ!$A$33:$A$776,$A159,СВЦЭМ!$B$33:$B$776,C$155)+'СЕТ СН'!$F$12</f>
        <v>171.22379301000001</v>
      </c>
      <c r="D159" s="36">
        <f>SUMIFS(СВЦЭМ!$E$33:$E$776,СВЦЭМ!$A$33:$A$776,$A159,СВЦЭМ!$B$33:$B$776,D$155)+'СЕТ СН'!$F$12</f>
        <v>173.44253201000001</v>
      </c>
      <c r="E159" s="36">
        <f>SUMIFS(СВЦЭМ!$E$33:$E$776,СВЦЭМ!$A$33:$A$776,$A159,СВЦЭМ!$B$33:$B$776,E$155)+'СЕТ СН'!$F$12</f>
        <v>174.41840126</v>
      </c>
      <c r="F159" s="36">
        <f>SUMIFS(СВЦЭМ!$E$33:$E$776,СВЦЭМ!$A$33:$A$776,$A159,СВЦЭМ!$B$33:$B$776,F$155)+'СЕТ СН'!$F$12</f>
        <v>175.13976066000001</v>
      </c>
      <c r="G159" s="36">
        <f>SUMIFS(СВЦЭМ!$E$33:$E$776,СВЦЭМ!$A$33:$A$776,$A159,СВЦЭМ!$B$33:$B$776,G$155)+'СЕТ СН'!$F$12</f>
        <v>174.6678982</v>
      </c>
      <c r="H159" s="36">
        <f>SUMIFS(СВЦЭМ!$E$33:$E$776,СВЦЭМ!$A$33:$A$776,$A159,СВЦЭМ!$B$33:$B$776,H$155)+'СЕТ СН'!$F$12</f>
        <v>175.35518685</v>
      </c>
      <c r="I159" s="36">
        <f>SUMIFS(СВЦЭМ!$E$33:$E$776,СВЦЭМ!$A$33:$A$776,$A159,СВЦЭМ!$B$33:$B$776,I$155)+'СЕТ СН'!$F$12</f>
        <v>173.34740717</v>
      </c>
      <c r="J159" s="36">
        <f>SUMIFS(СВЦЭМ!$E$33:$E$776,СВЦЭМ!$A$33:$A$776,$A159,СВЦЭМ!$B$33:$B$776,J$155)+'СЕТ СН'!$F$12</f>
        <v>169.32595773</v>
      </c>
      <c r="K159" s="36">
        <f>SUMIFS(СВЦЭМ!$E$33:$E$776,СВЦЭМ!$A$33:$A$776,$A159,СВЦЭМ!$B$33:$B$776,K$155)+'СЕТ СН'!$F$12</f>
        <v>163.55517448000001</v>
      </c>
      <c r="L159" s="36">
        <f>SUMIFS(СВЦЭМ!$E$33:$E$776,СВЦЭМ!$A$33:$A$776,$A159,СВЦЭМ!$B$33:$B$776,L$155)+'СЕТ СН'!$F$12</f>
        <v>161.21722292000001</v>
      </c>
      <c r="M159" s="36">
        <f>SUMIFS(СВЦЭМ!$E$33:$E$776,СВЦЭМ!$A$33:$A$776,$A159,СВЦЭМ!$B$33:$B$776,M$155)+'СЕТ СН'!$F$12</f>
        <v>162.03520223000001</v>
      </c>
      <c r="N159" s="36">
        <f>SUMIFS(СВЦЭМ!$E$33:$E$776,СВЦЭМ!$A$33:$A$776,$A159,СВЦЭМ!$B$33:$B$776,N$155)+'СЕТ СН'!$F$12</f>
        <v>162.63411302</v>
      </c>
      <c r="O159" s="36">
        <f>SUMIFS(СВЦЭМ!$E$33:$E$776,СВЦЭМ!$A$33:$A$776,$A159,СВЦЭМ!$B$33:$B$776,O$155)+'СЕТ СН'!$F$12</f>
        <v>163.69461921999999</v>
      </c>
      <c r="P159" s="36">
        <f>SUMIFS(СВЦЭМ!$E$33:$E$776,СВЦЭМ!$A$33:$A$776,$A159,СВЦЭМ!$B$33:$B$776,P$155)+'СЕТ СН'!$F$12</f>
        <v>165.06573499999999</v>
      </c>
      <c r="Q159" s="36">
        <f>SUMIFS(СВЦЭМ!$E$33:$E$776,СВЦЭМ!$A$33:$A$776,$A159,СВЦЭМ!$B$33:$B$776,Q$155)+'СЕТ СН'!$F$12</f>
        <v>167.45956199</v>
      </c>
      <c r="R159" s="36">
        <f>SUMIFS(СВЦЭМ!$E$33:$E$776,СВЦЭМ!$A$33:$A$776,$A159,СВЦЭМ!$B$33:$B$776,R$155)+'СЕТ СН'!$F$12</f>
        <v>168.91946916000001</v>
      </c>
      <c r="S159" s="36">
        <f>SUMIFS(СВЦЭМ!$E$33:$E$776,СВЦЭМ!$A$33:$A$776,$A159,СВЦЭМ!$B$33:$B$776,S$155)+'СЕТ СН'!$F$12</f>
        <v>166.36131427999999</v>
      </c>
      <c r="T159" s="36">
        <f>SUMIFS(СВЦЭМ!$E$33:$E$776,СВЦЭМ!$A$33:$A$776,$A159,СВЦЭМ!$B$33:$B$776,T$155)+'СЕТ СН'!$F$12</f>
        <v>157.83037518</v>
      </c>
      <c r="U159" s="36">
        <f>SUMIFS(СВЦЭМ!$E$33:$E$776,СВЦЭМ!$A$33:$A$776,$A159,СВЦЭМ!$B$33:$B$776,U$155)+'СЕТ СН'!$F$12</f>
        <v>157.91491615000001</v>
      </c>
      <c r="V159" s="36">
        <f>SUMIFS(СВЦЭМ!$E$33:$E$776,СВЦЭМ!$A$33:$A$776,$A159,СВЦЭМ!$B$33:$B$776,V$155)+'СЕТ СН'!$F$12</f>
        <v>163.19564514000001</v>
      </c>
      <c r="W159" s="36">
        <f>SUMIFS(СВЦЭМ!$E$33:$E$776,СВЦЭМ!$A$33:$A$776,$A159,СВЦЭМ!$B$33:$B$776,W$155)+'СЕТ СН'!$F$12</f>
        <v>164.49558033</v>
      </c>
      <c r="X159" s="36">
        <f>SUMIFS(СВЦЭМ!$E$33:$E$776,СВЦЭМ!$A$33:$A$776,$A159,СВЦЭМ!$B$33:$B$776,X$155)+'СЕТ СН'!$F$12</f>
        <v>166.21762335</v>
      </c>
      <c r="Y159" s="36">
        <f>SUMIFS(СВЦЭМ!$E$33:$E$776,СВЦЭМ!$A$33:$A$776,$A159,СВЦЭМ!$B$33:$B$776,Y$155)+'СЕТ СН'!$F$12</f>
        <v>167.52376357</v>
      </c>
    </row>
    <row r="160" spans="1:27" ht="15.5" x14ac:dyDescent="0.3">
      <c r="A160" s="35">
        <f t="shared" si="4"/>
        <v>43835</v>
      </c>
      <c r="B160" s="36">
        <f>SUMIFS(СВЦЭМ!$E$33:$E$776,СВЦЭМ!$A$33:$A$776,$A160,СВЦЭМ!$B$33:$B$776,B$155)+'СЕТ СН'!$F$12</f>
        <v>163.82467346000001</v>
      </c>
      <c r="C160" s="36">
        <f>SUMIFS(СВЦЭМ!$E$33:$E$776,СВЦЭМ!$A$33:$A$776,$A160,СВЦЭМ!$B$33:$B$776,C$155)+'СЕТ СН'!$F$12</f>
        <v>165.55569238000001</v>
      </c>
      <c r="D160" s="36">
        <f>SUMIFS(СВЦЭМ!$E$33:$E$776,СВЦЭМ!$A$33:$A$776,$A160,СВЦЭМ!$B$33:$B$776,D$155)+'СЕТ СН'!$F$12</f>
        <v>169.33640911000001</v>
      </c>
      <c r="E160" s="36">
        <f>SUMIFS(СВЦЭМ!$E$33:$E$776,СВЦЭМ!$A$33:$A$776,$A160,СВЦЭМ!$B$33:$B$776,E$155)+'СЕТ СН'!$F$12</f>
        <v>176.26821605000001</v>
      </c>
      <c r="F160" s="36">
        <f>SUMIFS(СВЦЭМ!$E$33:$E$776,СВЦЭМ!$A$33:$A$776,$A160,СВЦЭМ!$B$33:$B$776,F$155)+'СЕТ СН'!$F$12</f>
        <v>177.85878025</v>
      </c>
      <c r="G160" s="36">
        <f>SUMIFS(СВЦЭМ!$E$33:$E$776,СВЦЭМ!$A$33:$A$776,$A160,СВЦЭМ!$B$33:$B$776,G$155)+'СЕТ СН'!$F$12</f>
        <v>173.47511607000001</v>
      </c>
      <c r="H160" s="36">
        <f>SUMIFS(СВЦЭМ!$E$33:$E$776,СВЦЭМ!$A$33:$A$776,$A160,СВЦЭМ!$B$33:$B$776,H$155)+'СЕТ СН'!$F$12</f>
        <v>171.43750137999999</v>
      </c>
      <c r="I160" s="36">
        <f>SUMIFS(СВЦЭМ!$E$33:$E$776,СВЦЭМ!$A$33:$A$776,$A160,СВЦЭМ!$B$33:$B$776,I$155)+'СЕТ СН'!$F$12</f>
        <v>168.07138906</v>
      </c>
      <c r="J160" s="36">
        <f>SUMIFS(СВЦЭМ!$E$33:$E$776,СВЦЭМ!$A$33:$A$776,$A160,СВЦЭМ!$B$33:$B$776,J$155)+'СЕТ СН'!$F$12</f>
        <v>165.35353803999999</v>
      </c>
      <c r="K160" s="36">
        <f>SUMIFS(СВЦЭМ!$E$33:$E$776,СВЦЭМ!$A$33:$A$776,$A160,СВЦЭМ!$B$33:$B$776,K$155)+'СЕТ СН'!$F$12</f>
        <v>159.96662472</v>
      </c>
      <c r="L160" s="36">
        <f>SUMIFS(СВЦЭМ!$E$33:$E$776,СВЦЭМ!$A$33:$A$776,$A160,СВЦЭМ!$B$33:$B$776,L$155)+'СЕТ СН'!$F$12</f>
        <v>155.26086891</v>
      </c>
      <c r="M160" s="36">
        <f>SUMIFS(СВЦЭМ!$E$33:$E$776,СВЦЭМ!$A$33:$A$776,$A160,СВЦЭМ!$B$33:$B$776,M$155)+'СЕТ СН'!$F$12</f>
        <v>154.97086881999999</v>
      </c>
      <c r="N160" s="36">
        <f>SUMIFS(СВЦЭМ!$E$33:$E$776,СВЦЭМ!$A$33:$A$776,$A160,СВЦЭМ!$B$33:$B$776,N$155)+'СЕТ СН'!$F$12</f>
        <v>155.45057308</v>
      </c>
      <c r="O160" s="36">
        <f>SUMIFS(СВЦЭМ!$E$33:$E$776,СВЦЭМ!$A$33:$A$776,$A160,СВЦЭМ!$B$33:$B$776,O$155)+'СЕТ СН'!$F$12</f>
        <v>158.39749614999999</v>
      </c>
      <c r="P160" s="36">
        <f>SUMIFS(СВЦЭМ!$E$33:$E$776,СВЦЭМ!$A$33:$A$776,$A160,СВЦЭМ!$B$33:$B$776,P$155)+'СЕТ СН'!$F$12</f>
        <v>161.15793617</v>
      </c>
      <c r="Q160" s="36">
        <f>SUMIFS(СВЦЭМ!$E$33:$E$776,СВЦЭМ!$A$33:$A$776,$A160,СВЦЭМ!$B$33:$B$776,Q$155)+'СЕТ СН'!$F$12</f>
        <v>162.2919919</v>
      </c>
      <c r="R160" s="36">
        <f>SUMIFS(СВЦЭМ!$E$33:$E$776,СВЦЭМ!$A$33:$A$776,$A160,СВЦЭМ!$B$33:$B$776,R$155)+'СЕТ СН'!$F$12</f>
        <v>161.54176042</v>
      </c>
      <c r="S160" s="36">
        <f>SUMIFS(СВЦЭМ!$E$33:$E$776,СВЦЭМ!$A$33:$A$776,$A160,СВЦЭМ!$B$33:$B$776,S$155)+'СЕТ СН'!$F$12</f>
        <v>156.94121855</v>
      </c>
      <c r="T160" s="36">
        <f>SUMIFS(СВЦЭМ!$E$33:$E$776,СВЦЭМ!$A$33:$A$776,$A160,СВЦЭМ!$B$33:$B$776,T$155)+'СЕТ СН'!$F$12</f>
        <v>148.61765930999999</v>
      </c>
      <c r="U160" s="36">
        <f>SUMIFS(СВЦЭМ!$E$33:$E$776,СВЦЭМ!$A$33:$A$776,$A160,СВЦЭМ!$B$33:$B$776,U$155)+'СЕТ СН'!$F$12</f>
        <v>149.52255083</v>
      </c>
      <c r="V160" s="36">
        <f>SUMIFS(СВЦЭМ!$E$33:$E$776,СВЦЭМ!$A$33:$A$776,$A160,СВЦЭМ!$B$33:$B$776,V$155)+'СЕТ СН'!$F$12</f>
        <v>156.0993713</v>
      </c>
      <c r="W160" s="36">
        <f>SUMIFS(СВЦЭМ!$E$33:$E$776,СВЦЭМ!$A$33:$A$776,$A160,СВЦЭМ!$B$33:$B$776,W$155)+'СЕТ СН'!$F$12</f>
        <v>157.55727268999999</v>
      </c>
      <c r="X160" s="36">
        <f>SUMIFS(СВЦЭМ!$E$33:$E$776,СВЦЭМ!$A$33:$A$776,$A160,СВЦЭМ!$B$33:$B$776,X$155)+'СЕТ СН'!$F$12</f>
        <v>159.46829654999999</v>
      </c>
      <c r="Y160" s="36">
        <f>SUMIFS(СВЦЭМ!$E$33:$E$776,СВЦЭМ!$A$33:$A$776,$A160,СВЦЭМ!$B$33:$B$776,Y$155)+'СЕТ СН'!$F$12</f>
        <v>161.54396007</v>
      </c>
    </row>
    <row r="161" spans="1:25" ht="15.5" x14ac:dyDescent="0.3">
      <c r="A161" s="35">
        <f t="shared" si="4"/>
        <v>43836</v>
      </c>
      <c r="B161" s="36">
        <f>SUMIFS(СВЦЭМ!$E$33:$E$776,СВЦЭМ!$A$33:$A$776,$A161,СВЦЭМ!$B$33:$B$776,B$155)+'СЕТ СН'!$F$12</f>
        <v>167.70007959</v>
      </c>
      <c r="C161" s="36">
        <f>SUMIFS(СВЦЭМ!$E$33:$E$776,СВЦЭМ!$A$33:$A$776,$A161,СВЦЭМ!$B$33:$B$776,C$155)+'СЕТ СН'!$F$12</f>
        <v>165.54199320999999</v>
      </c>
      <c r="D161" s="36">
        <f>SUMIFS(СВЦЭМ!$E$33:$E$776,СВЦЭМ!$A$33:$A$776,$A161,СВЦЭМ!$B$33:$B$776,D$155)+'СЕТ СН'!$F$12</f>
        <v>168.77471432999999</v>
      </c>
      <c r="E161" s="36">
        <f>SUMIFS(СВЦЭМ!$E$33:$E$776,СВЦЭМ!$A$33:$A$776,$A161,СВЦЭМ!$B$33:$B$776,E$155)+'СЕТ СН'!$F$12</f>
        <v>173.96093876</v>
      </c>
      <c r="F161" s="36">
        <f>SUMIFS(СВЦЭМ!$E$33:$E$776,СВЦЭМ!$A$33:$A$776,$A161,СВЦЭМ!$B$33:$B$776,F$155)+'СЕТ СН'!$F$12</f>
        <v>174.24670724999999</v>
      </c>
      <c r="G161" s="36">
        <f>SUMIFS(СВЦЭМ!$E$33:$E$776,СВЦЭМ!$A$33:$A$776,$A161,СВЦЭМ!$B$33:$B$776,G$155)+'СЕТ СН'!$F$12</f>
        <v>173.69477656000001</v>
      </c>
      <c r="H161" s="36">
        <f>SUMIFS(СВЦЭМ!$E$33:$E$776,СВЦЭМ!$A$33:$A$776,$A161,СВЦЭМ!$B$33:$B$776,H$155)+'СЕТ СН'!$F$12</f>
        <v>172.07328566999999</v>
      </c>
      <c r="I161" s="36">
        <f>SUMIFS(СВЦЭМ!$E$33:$E$776,СВЦЭМ!$A$33:$A$776,$A161,СВЦЭМ!$B$33:$B$776,I$155)+'СЕТ СН'!$F$12</f>
        <v>169.37791762000001</v>
      </c>
      <c r="J161" s="36">
        <f>SUMIFS(СВЦЭМ!$E$33:$E$776,СВЦЭМ!$A$33:$A$776,$A161,СВЦЭМ!$B$33:$B$776,J$155)+'СЕТ СН'!$F$12</f>
        <v>164.64416378000001</v>
      </c>
      <c r="K161" s="36">
        <f>SUMIFS(СВЦЭМ!$E$33:$E$776,СВЦЭМ!$A$33:$A$776,$A161,СВЦЭМ!$B$33:$B$776,K$155)+'СЕТ СН'!$F$12</f>
        <v>160.59765923</v>
      </c>
      <c r="L161" s="36">
        <f>SUMIFS(СВЦЭМ!$E$33:$E$776,СВЦЭМ!$A$33:$A$776,$A161,СВЦЭМ!$B$33:$B$776,L$155)+'СЕТ СН'!$F$12</f>
        <v>156.27808755000001</v>
      </c>
      <c r="M161" s="36">
        <f>SUMIFS(СВЦЭМ!$E$33:$E$776,СВЦЭМ!$A$33:$A$776,$A161,СВЦЭМ!$B$33:$B$776,M$155)+'СЕТ СН'!$F$12</f>
        <v>155.95438736</v>
      </c>
      <c r="N161" s="36">
        <f>SUMIFS(СВЦЭМ!$E$33:$E$776,СВЦЭМ!$A$33:$A$776,$A161,СВЦЭМ!$B$33:$B$776,N$155)+'СЕТ СН'!$F$12</f>
        <v>158.90245666999999</v>
      </c>
      <c r="O161" s="36">
        <f>SUMIFS(СВЦЭМ!$E$33:$E$776,СВЦЭМ!$A$33:$A$776,$A161,СВЦЭМ!$B$33:$B$776,O$155)+'СЕТ СН'!$F$12</f>
        <v>160.09526224000001</v>
      </c>
      <c r="P161" s="36">
        <f>SUMIFS(СВЦЭМ!$E$33:$E$776,СВЦЭМ!$A$33:$A$776,$A161,СВЦЭМ!$B$33:$B$776,P$155)+'СЕТ СН'!$F$12</f>
        <v>163.06964808000001</v>
      </c>
      <c r="Q161" s="36">
        <f>SUMIFS(СВЦЭМ!$E$33:$E$776,СВЦЭМ!$A$33:$A$776,$A161,СВЦЭМ!$B$33:$B$776,Q$155)+'СЕТ СН'!$F$12</f>
        <v>163.75316533</v>
      </c>
      <c r="R161" s="36">
        <f>SUMIFS(СВЦЭМ!$E$33:$E$776,СВЦЭМ!$A$33:$A$776,$A161,СВЦЭМ!$B$33:$B$776,R$155)+'СЕТ СН'!$F$12</f>
        <v>162.3457909</v>
      </c>
      <c r="S161" s="36">
        <f>SUMIFS(СВЦЭМ!$E$33:$E$776,СВЦЭМ!$A$33:$A$776,$A161,СВЦЭМ!$B$33:$B$776,S$155)+'СЕТ СН'!$F$12</f>
        <v>158.09115126</v>
      </c>
      <c r="T161" s="36">
        <f>SUMIFS(СВЦЭМ!$E$33:$E$776,СВЦЭМ!$A$33:$A$776,$A161,СВЦЭМ!$B$33:$B$776,T$155)+'СЕТ СН'!$F$12</f>
        <v>149.30331580000001</v>
      </c>
      <c r="U161" s="36">
        <f>SUMIFS(СВЦЭМ!$E$33:$E$776,СВЦЭМ!$A$33:$A$776,$A161,СВЦЭМ!$B$33:$B$776,U$155)+'СЕТ СН'!$F$12</f>
        <v>150.64263335999999</v>
      </c>
      <c r="V161" s="36">
        <f>SUMIFS(СВЦЭМ!$E$33:$E$776,СВЦЭМ!$A$33:$A$776,$A161,СВЦЭМ!$B$33:$B$776,V$155)+'СЕТ СН'!$F$12</f>
        <v>157.93224887</v>
      </c>
      <c r="W161" s="36">
        <f>SUMIFS(СВЦЭМ!$E$33:$E$776,СВЦЭМ!$A$33:$A$776,$A161,СВЦЭМ!$B$33:$B$776,W$155)+'СЕТ СН'!$F$12</f>
        <v>159.97915706000001</v>
      </c>
      <c r="X161" s="36">
        <f>SUMIFS(СВЦЭМ!$E$33:$E$776,СВЦЭМ!$A$33:$A$776,$A161,СВЦЭМ!$B$33:$B$776,X$155)+'СЕТ СН'!$F$12</f>
        <v>162.73233941000001</v>
      </c>
      <c r="Y161" s="36">
        <f>SUMIFS(СВЦЭМ!$E$33:$E$776,СВЦЭМ!$A$33:$A$776,$A161,СВЦЭМ!$B$33:$B$776,Y$155)+'СЕТ СН'!$F$12</f>
        <v>162.67404648999999</v>
      </c>
    </row>
    <row r="162" spans="1:25" ht="15.5" x14ac:dyDescent="0.3">
      <c r="A162" s="35">
        <f t="shared" si="4"/>
        <v>43837</v>
      </c>
      <c r="B162" s="36">
        <f>SUMIFS(СВЦЭМ!$E$33:$E$776,СВЦЭМ!$A$33:$A$776,$A162,СВЦЭМ!$B$33:$B$776,B$155)+'СЕТ СН'!$F$12</f>
        <v>167.60053826000001</v>
      </c>
      <c r="C162" s="36">
        <f>SUMIFS(СВЦЭМ!$E$33:$E$776,СВЦЭМ!$A$33:$A$776,$A162,СВЦЭМ!$B$33:$B$776,C$155)+'СЕТ СН'!$F$12</f>
        <v>168.62472557999999</v>
      </c>
      <c r="D162" s="36">
        <f>SUMIFS(СВЦЭМ!$E$33:$E$776,СВЦЭМ!$A$33:$A$776,$A162,СВЦЭМ!$B$33:$B$776,D$155)+'СЕТ СН'!$F$12</f>
        <v>171.54435021</v>
      </c>
      <c r="E162" s="36">
        <f>SUMIFS(СВЦЭМ!$E$33:$E$776,СВЦЭМ!$A$33:$A$776,$A162,СВЦЭМ!$B$33:$B$776,E$155)+'СЕТ СН'!$F$12</f>
        <v>176.07548087000001</v>
      </c>
      <c r="F162" s="36">
        <f>SUMIFS(СВЦЭМ!$E$33:$E$776,СВЦЭМ!$A$33:$A$776,$A162,СВЦЭМ!$B$33:$B$776,F$155)+'СЕТ СН'!$F$12</f>
        <v>177.52507327000001</v>
      </c>
      <c r="G162" s="36">
        <f>SUMIFS(СВЦЭМ!$E$33:$E$776,СВЦЭМ!$A$33:$A$776,$A162,СВЦЭМ!$B$33:$B$776,G$155)+'СЕТ СН'!$F$12</f>
        <v>176.33888526000001</v>
      </c>
      <c r="H162" s="36">
        <f>SUMIFS(СВЦЭМ!$E$33:$E$776,СВЦЭМ!$A$33:$A$776,$A162,СВЦЭМ!$B$33:$B$776,H$155)+'СЕТ СН'!$F$12</f>
        <v>173.15006058</v>
      </c>
      <c r="I162" s="36">
        <f>SUMIFS(СВЦЭМ!$E$33:$E$776,СВЦЭМ!$A$33:$A$776,$A162,СВЦЭМ!$B$33:$B$776,I$155)+'СЕТ СН'!$F$12</f>
        <v>169.33485023</v>
      </c>
      <c r="J162" s="36">
        <f>SUMIFS(СВЦЭМ!$E$33:$E$776,СВЦЭМ!$A$33:$A$776,$A162,СВЦЭМ!$B$33:$B$776,J$155)+'СЕТ СН'!$F$12</f>
        <v>164.4857255</v>
      </c>
      <c r="K162" s="36">
        <f>SUMIFS(СВЦЭМ!$E$33:$E$776,СВЦЭМ!$A$33:$A$776,$A162,СВЦЭМ!$B$33:$B$776,K$155)+'СЕТ СН'!$F$12</f>
        <v>160.56208365000001</v>
      </c>
      <c r="L162" s="36">
        <f>SUMIFS(СВЦЭМ!$E$33:$E$776,СВЦЭМ!$A$33:$A$776,$A162,СВЦЭМ!$B$33:$B$776,L$155)+'СЕТ СН'!$F$12</f>
        <v>157.7836744</v>
      </c>
      <c r="M162" s="36">
        <f>SUMIFS(СВЦЭМ!$E$33:$E$776,СВЦЭМ!$A$33:$A$776,$A162,СВЦЭМ!$B$33:$B$776,M$155)+'СЕТ СН'!$F$12</f>
        <v>155.61544061999999</v>
      </c>
      <c r="N162" s="36">
        <f>SUMIFS(СВЦЭМ!$E$33:$E$776,СВЦЭМ!$A$33:$A$776,$A162,СВЦЭМ!$B$33:$B$776,N$155)+'СЕТ СН'!$F$12</f>
        <v>156.92144866000001</v>
      </c>
      <c r="O162" s="36">
        <f>SUMIFS(СВЦЭМ!$E$33:$E$776,СВЦЭМ!$A$33:$A$776,$A162,СВЦЭМ!$B$33:$B$776,O$155)+'СЕТ СН'!$F$12</f>
        <v>158.72788030999999</v>
      </c>
      <c r="P162" s="36">
        <f>SUMIFS(СВЦЭМ!$E$33:$E$776,СВЦЭМ!$A$33:$A$776,$A162,СВЦЭМ!$B$33:$B$776,P$155)+'СЕТ СН'!$F$12</f>
        <v>160.27422338</v>
      </c>
      <c r="Q162" s="36">
        <f>SUMIFS(СВЦЭМ!$E$33:$E$776,СВЦЭМ!$A$33:$A$776,$A162,СВЦЭМ!$B$33:$B$776,Q$155)+'СЕТ СН'!$F$12</f>
        <v>160.85983257000001</v>
      </c>
      <c r="R162" s="36">
        <f>SUMIFS(СВЦЭМ!$E$33:$E$776,СВЦЭМ!$A$33:$A$776,$A162,СВЦЭМ!$B$33:$B$776,R$155)+'СЕТ СН'!$F$12</f>
        <v>161.07009423</v>
      </c>
      <c r="S162" s="36">
        <f>SUMIFS(СВЦЭМ!$E$33:$E$776,СВЦЭМ!$A$33:$A$776,$A162,СВЦЭМ!$B$33:$B$776,S$155)+'СЕТ СН'!$F$12</f>
        <v>158.97329010000001</v>
      </c>
      <c r="T162" s="36">
        <f>SUMIFS(СВЦЭМ!$E$33:$E$776,СВЦЭМ!$A$33:$A$776,$A162,СВЦЭМ!$B$33:$B$776,T$155)+'СЕТ СН'!$F$12</f>
        <v>151.20789861</v>
      </c>
      <c r="U162" s="36">
        <f>SUMIFS(СВЦЭМ!$E$33:$E$776,СВЦЭМ!$A$33:$A$776,$A162,СВЦЭМ!$B$33:$B$776,U$155)+'СЕТ СН'!$F$12</f>
        <v>151.31839034999999</v>
      </c>
      <c r="V162" s="36">
        <f>SUMIFS(СВЦЭМ!$E$33:$E$776,СВЦЭМ!$A$33:$A$776,$A162,СВЦЭМ!$B$33:$B$776,V$155)+'СЕТ СН'!$F$12</f>
        <v>158.84814549000001</v>
      </c>
      <c r="W162" s="36">
        <f>SUMIFS(СВЦЭМ!$E$33:$E$776,СВЦЭМ!$A$33:$A$776,$A162,СВЦЭМ!$B$33:$B$776,W$155)+'СЕТ СН'!$F$12</f>
        <v>161.34700280000001</v>
      </c>
      <c r="X162" s="36">
        <f>SUMIFS(СВЦЭМ!$E$33:$E$776,СВЦЭМ!$A$33:$A$776,$A162,СВЦЭМ!$B$33:$B$776,X$155)+'СЕТ СН'!$F$12</f>
        <v>163.31268818999999</v>
      </c>
      <c r="Y162" s="36">
        <f>SUMIFS(СВЦЭМ!$E$33:$E$776,СВЦЭМ!$A$33:$A$776,$A162,СВЦЭМ!$B$33:$B$776,Y$155)+'СЕТ СН'!$F$12</f>
        <v>166.67979226</v>
      </c>
    </row>
    <row r="163" spans="1:25" ht="15.5" x14ac:dyDescent="0.3">
      <c r="A163" s="35">
        <f t="shared" si="4"/>
        <v>43838</v>
      </c>
      <c r="B163" s="36">
        <f>SUMIFS(СВЦЭМ!$E$33:$E$776,СВЦЭМ!$A$33:$A$776,$A163,СВЦЭМ!$B$33:$B$776,B$155)+'СЕТ СН'!$F$12</f>
        <v>171.05976978999999</v>
      </c>
      <c r="C163" s="36">
        <f>SUMIFS(СВЦЭМ!$E$33:$E$776,СВЦЭМ!$A$33:$A$776,$A163,СВЦЭМ!$B$33:$B$776,C$155)+'СЕТ СН'!$F$12</f>
        <v>172.43655143000001</v>
      </c>
      <c r="D163" s="36">
        <f>SUMIFS(СВЦЭМ!$E$33:$E$776,СВЦЭМ!$A$33:$A$776,$A163,СВЦЭМ!$B$33:$B$776,D$155)+'СЕТ СН'!$F$12</f>
        <v>174.48795998</v>
      </c>
      <c r="E163" s="36">
        <f>SUMIFS(СВЦЭМ!$E$33:$E$776,СВЦЭМ!$A$33:$A$776,$A163,СВЦЭМ!$B$33:$B$776,E$155)+'СЕТ СН'!$F$12</f>
        <v>177.90847711000001</v>
      </c>
      <c r="F163" s="36">
        <f>SUMIFS(СВЦЭМ!$E$33:$E$776,СВЦЭМ!$A$33:$A$776,$A163,СВЦЭМ!$B$33:$B$776,F$155)+'СЕТ СН'!$F$12</f>
        <v>177.66337121999999</v>
      </c>
      <c r="G163" s="36">
        <f>SUMIFS(СВЦЭМ!$E$33:$E$776,СВЦЭМ!$A$33:$A$776,$A163,СВЦЭМ!$B$33:$B$776,G$155)+'СЕТ СН'!$F$12</f>
        <v>176.60688354999999</v>
      </c>
      <c r="H163" s="36">
        <f>SUMIFS(СВЦЭМ!$E$33:$E$776,СВЦЭМ!$A$33:$A$776,$A163,СВЦЭМ!$B$33:$B$776,H$155)+'СЕТ СН'!$F$12</f>
        <v>173.81133431999999</v>
      </c>
      <c r="I163" s="36">
        <f>SUMIFS(СВЦЭМ!$E$33:$E$776,СВЦЭМ!$A$33:$A$776,$A163,СВЦЭМ!$B$33:$B$776,I$155)+'СЕТ СН'!$F$12</f>
        <v>169.82728080000001</v>
      </c>
      <c r="J163" s="36">
        <f>SUMIFS(СВЦЭМ!$E$33:$E$776,СВЦЭМ!$A$33:$A$776,$A163,СВЦЭМ!$B$33:$B$776,J$155)+'СЕТ СН'!$F$12</f>
        <v>165.01680110999999</v>
      </c>
      <c r="K163" s="36">
        <f>SUMIFS(СВЦЭМ!$E$33:$E$776,СВЦЭМ!$A$33:$A$776,$A163,СВЦЭМ!$B$33:$B$776,K$155)+'СЕТ СН'!$F$12</f>
        <v>161.30104355</v>
      </c>
      <c r="L163" s="36">
        <f>SUMIFS(СВЦЭМ!$E$33:$E$776,СВЦЭМ!$A$33:$A$776,$A163,СВЦЭМ!$B$33:$B$776,L$155)+'СЕТ СН'!$F$12</f>
        <v>158.92203520000001</v>
      </c>
      <c r="M163" s="36">
        <f>SUMIFS(СВЦЭМ!$E$33:$E$776,СВЦЭМ!$A$33:$A$776,$A163,СВЦЭМ!$B$33:$B$776,M$155)+'СЕТ СН'!$F$12</f>
        <v>156.73560612</v>
      </c>
      <c r="N163" s="36">
        <f>SUMIFS(СВЦЭМ!$E$33:$E$776,СВЦЭМ!$A$33:$A$776,$A163,СВЦЭМ!$B$33:$B$776,N$155)+'СЕТ СН'!$F$12</f>
        <v>157.93929847000001</v>
      </c>
      <c r="O163" s="36">
        <f>SUMIFS(СВЦЭМ!$E$33:$E$776,СВЦЭМ!$A$33:$A$776,$A163,СВЦЭМ!$B$33:$B$776,O$155)+'СЕТ СН'!$F$12</f>
        <v>160.31198294000001</v>
      </c>
      <c r="P163" s="36">
        <f>SUMIFS(СВЦЭМ!$E$33:$E$776,СВЦЭМ!$A$33:$A$776,$A163,СВЦЭМ!$B$33:$B$776,P$155)+'СЕТ СН'!$F$12</f>
        <v>161.5355553</v>
      </c>
      <c r="Q163" s="36">
        <f>SUMIFS(СВЦЭМ!$E$33:$E$776,СВЦЭМ!$A$33:$A$776,$A163,СВЦЭМ!$B$33:$B$776,Q$155)+'СЕТ СН'!$F$12</f>
        <v>161.82990949000001</v>
      </c>
      <c r="R163" s="36">
        <f>SUMIFS(СВЦЭМ!$E$33:$E$776,СВЦЭМ!$A$33:$A$776,$A163,СВЦЭМ!$B$33:$B$776,R$155)+'СЕТ СН'!$F$12</f>
        <v>161.0405002</v>
      </c>
      <c r="S163" s="36">
        <f>SUMIFS(СВЦЭМ!$E$33:$E$776,СВЦЭМ!$A$33:$A$776,$A163,СВЦЭМ!$B$33:$B$776,S$155)+'СЕТ СН'!$F$12</f>
        <v>159.43386151000001</v>
      </c>
      <c r="T163" s="36">
        <f>SUMIFS(СВЦЭМ!$E$33:$E$776,СВЦЭМ!$A$33:$A$776,$A163,СВЦЭМ!$B$33:$B$776,T$155)+'СЕТ СН'!$F$12</f>
        <v>150.72462494000001</v>
      </c>
      <c r="U163" s="36">
        <f>SUMIFS(СВЦЭМ!$E$33:$E$776,СВЦЭМ!$A$33:$A$776,$A163,СВЦЭМ!$B$33:$B$776,U$155)+'СЕТ СН'!$F$12</f>
        <v>151.59069837000001</v>
      </c>
      <c r="V163" s="36">
        <f>SUMIFS(СВЦЭМ!$E$33:$E$776,СВЦЭМ!$A$33:$A$776,$A163,СВЦЭМ!$B$33:$B$776,V$155)+'СЕТ СН'!$F$12</f>
        <v>158.56736384999999</v>
      </c>
      <c r="W163" s="36">
        <f>SUMIFS(СВЦЭМ!$E$33:$E$776,СВЦЭМ!$A$33:$A$776,$A163,СВЦЭМ!$B$33:$B$776,W$155)+'СЕТ СН'!$F$12</f>
        <v>161.28317303</v>
      </c>
      <c r="X163" s="36">
        <f>SUMIFS(СВЦЭМ!$E$33:$E$776,СВЦЭМ!$A$33:$A$776,$A163,СВЦЭМ!$B$33:$B$776,X$155)+'СЕТ СН'!$F$12</f>
        <v>162.95195326999999</v>
      </c>
      <c r="Y163" s="36">
        <f>SUMIFS(СВЦЭМ!$E$33:$E$776,СВЦЭМ!$A$33:$A$776,$A163,СВЦЭМ!$B$33:$B$776,Y$155)+'СЕТ СН'!$F$12</f>
        <v>165.721384</v>
      </c>
    </row>
    <row r="164" spans="1:25" ht="15.5" x14ac:dyDescent="0.3">
      <c r="A164" s="35">
        <f t="shared" si="4"/>
        <v>43839</v>
      </c>
      <c r="B164" s="36">
        <f>SUMIFS(СВЦЭМ!$E$33:$E$776,СВЦЭМ!$A$33:$A$776,$A164,СВЦЭМ!$B$33:$B$776,B$155)+'СЕТ СН'!$F$12</f>
        <v>162.08610568</v>
      </c>
      <c r="C164" s="36">
        <f>SUMIFS(СВЦЭМ!$E$33:$E$776,СВЦЭМ!$A$33:$A$776,$A164,СВЦЭМ!$B$33:$B$776,C$155)+'СЕТ СН'!$F$12</f>
        <v>164.72994729000001</v>
      </c>
      <c r="D164" s="36">
        <f>SUMIFS(СВЦЭМ!$E$33:$E$776,СВЦЭМ!$A$33:$A$776,$A164,СВЦЭМ!$B$33:$B$776,D$155)+'СЕТ СН'!$F$12</f>
        <v>168.26853302999999</v>
      </c>
      <c r="E164" s="36">
        <f>SUMIFS(СВЦЭМ!$E$33:$E$776,СВЦЭМ!$A$33:$A$776,$A164,СВЦЭМ!$B$33:$B$776,E$155)+'СЕТ СН'!$F$12</f>
        <v>168.99978977000001</v>
      </c>
      <c r="F164" s="36">
        <f>SUMIFS(СВЦЭМ!$E$33:$E$776,СВЦЭМ!$A$33:$A$776,$A164,СВЦЭМ!$B$33:$B$776,F$155)+'СЕТ СН'!$F$12</f>
        <v>169.25119634000001</v>
      </c>
      <c r="G164" s="36">
        <f>SUMIFS(СВЦЭМ!$E$33:$E$776,СВЦЭМ!$A$33:$A$776,$A164,СВЦЭМ!$B$33:$B$776,G$155)+'СЕТ СН'!$F$12</f>
        <v>168.07011313999999</v>
      </c>
      <c r="H164" s="36">
        <f>SUMIFS(СВЦЭМ!$E$33:$E$776,СВЦЭМ!$A$33:$A$776,$A164,СВЦЭМ!$B$33:$B$776,H$155)+'СЕТ СН'!$F$12</f>
        <v>158.92332621</v>
      </c>
      <c r="I164" s="36">
        <f>SUMIFS(СВЦЭМ!$E$33:$E$776,СВЦЭМ!$A$33:$A$776,$A164,СВЦЭМ!$B$33:$B$776,I$155)+'СЕТ СН'!$F$12</f>
        <v>153.56672759</v>
      </c>
      <c r="J164" s="36">
        <f>SUMIFS(СВЦЭМ!$E$33:$E$776,СВЦЭМ!$A$33:$A$776,$A164,СВЦЭМ!$B$33:$B$776,J$155)+'СЕТ СН'!$F$12</f>
        <v>150.44153692</v>
      </c>
      <c r="K164" s="36">
        <f>SUMIFS(СВЦЭМ!$E$33:$E$776,СВЦЭМ!$A$33:$A$776,$A164,СВЦЭМ!$B$33:$B$776,K$155)+'СЕТ СН'!$F$12</f>
        <v>149.82583898999999</v>
      </c>
      <c r="L164" s="36">
        <f>SUMIFS(СВЦЭМ!$E$33:$E$776,СВЦЭМ!$A$33:$A$776,$A164,СВЦЭМ!$B$33:$B$776,L$155)+'СЕТ СН'!$F$12</f>
        <v>149.51736385000001</v>
      </c>
      <c r="M164" s="36">
        <f>SUMIFS(СВЦЭМ!$E$33:$E$776,СВЦЭМ!$A$33:$A$776,$A164,СВЦЭМ!$B$33:$B$776,M$155)+'СЕТ СН'!$F$12</f>
        <v>152.24312372</v>
      </c>
      <c r="N164" s="36">
        <f>SUMIFS(СВЦЭМ!$E$33:$E$776,СВЦЭМ!$A$33:$A$776,$A164,СВЦЭМ!$B$33:$B$776,N$155)+'СЕТ СН'!$F$12</f>
        <v>155.48501737000001</v>
      </c>
      <c r="O164" s="36">
        <f>SUMIFS(СВЦЭМ!$E$33:$E$776,СВЦЭМ!$A$33:$A$776,$A164,СВЦЭМ!$B$33:$B$776,O$155)+'СЕТ СН'!$F$12</f>
        <v>159.85734909999999</v>
      </c>
      <c r="P164" s="36">
        <f>SUMIFS(СВЦЭМ!$E$33:$E$776,СВЦЭМ!$A$33:$A$776,$A164,СВЦЭМ!$B$33:$B$776,P$155)+'СЕТ СН'!$F$12</f>
        <v>162.97711841</v>
      </c>
      <c r="Q164" s="36">
        <f>SUMIFS(СВЦЭМ!$E$33:$E$776,СВЦЭМ!$A$33:$A$776,$A164,СВЦЭМ!$B$33:$B$776,Q$155)+'СЕТ СН'!$F$12</f>
        <v>163.65733678000001</v>
      </c>
      <c r="R164" s="36">
        <f>SUMIFS(СВЦЭМ!$E$33:$E$776,СВЦЭМ!$A$33:$A$776,$A164,СВЦЭМ!$B$33:$B$776,R$155)+'СЕТ СН'!$F$12</f>
        <v>162.19685681999999</v>
      </c>
      <c r="S164" s="36">
        <f>SUMIFS(СВЦЭМ!$E$33:$E$776,СВЦЭМ!$A$33:$A$776,$A164,СВЦЭМ!$B$33:$B$776,S$155)+'СЕТ СН'!$F$12</f>
        <v>160.37245902000001</v>
      </c>
      <c r="T164" s="36">
        <f>SUMIFS(СВЦЭМ!$E$33:$E$776,СВЦЭМ!$A$33:$A$776,$A164,СВЦЭМ!$B$33:$B$776,T$155)+'СЕТ СН'!$F$12</f>
        <v>150.7316117</v>
      </c>
      <c r="U164" s="36">
        <f>SUMIFS(СВЦЭМ!$E$33:$E$776,СВЦЭМ!$A$33:$A$776,$A164,СВЦЭМ!$B$33:$B$776,U$155)+'СЕТ СН'!$F$12</f>
        <v>150.84253186999999</v>
      </c>
      <c r="V164" s="36">
        <f>SUMIFS(СВЦЭМ!$E$33:$E$776,СВЦЭМ!$A$33:$A$776,$A164,СВЦЭМ!$B$33:$B$776,V$155)+'СЕТ СН'!$F$12</f>
        <v>157.52188516999999</v>
      </c>
      <c r="W164" s="36">
        <f>SUMIFS(СВЦЭМ!$E$33:$E$776,СВЦЭМ!$A$33:$A$776,$A164,СВЦЭМ!$B$33:$B$776,W$155)+'СЕТ СН'!$F$12</f>
        <v>161.50791214</v>
      </c>
      <c r="X164" s="36">
        <f>SUMIFS(СВЦЭМ!$E$33:$E$776,СВЦЭМ!$A$33:$A$776,$A164,СВЦЭМ!$B$33:$B$776,X$155)+'СЕТ СН'!$F$12</f>
        <v>162.01977959999999</v>
      </c>
      <c r="Y164" s="36">
        <f>SUMIFS(СВЦЭМ!$E$33:$E$776,СВЦЭМ!$A$33:$A$776,$A164,СВЦЭМ!$B$33:$B$776,Y$155)+'СЕТ СН'!$F$12</f>
        <v>166.40050901999999</v>
      </c>
    </row>
    <row r="165" spans="1:25" ht="15.5" x14ac:dyDescent="0.3">
      <c r="A165" s="35">
        <f t="shared" si="4"/>
        <v>43840</v>
      </c>
      <c r="B165" s="36">
        <f>SUMIFS(СВЦЭМ!$E$33:$E$776,СВЦЭМ!$A$33:$A$776,$A165,СВЦЭМ!$B$33:$B$776,B$155)+'СЕТ СН'!$F$12</f>
        <v>166.81700058999999</v>
      </c>
      <c r="C165" s="36">
        <f>SUMIFS(СВЦЭМ!$E$33:$E$776,СВЦЭМ!$A$33:$A$776,$A165,СВЦЭМ!$B$33:$B$776,C$155)+'СЕТ СН'!$F$12</f>
        <v>168.86303814999999</v>
      </c>
      <c r="D165" s="36">
        <f>SUMIFS(СВЦЭМ!$E$33:$E$776,СВЦЭМ!$A$33:$A$776,$A165,СВЦЭМ!$B$33:$B$776,D$155)+'СЕТ СН'!$F$12</f>
        <v>170.95738835</v>
      </c>
      <c r="E165" s="36">
        <f>SUMIFS(СВЦЭМ!$E$33:$E$776,СВЦЭМ!$A$33:$A$776,$A165,СВЦЭМ!$B$33:$B$776,E$155)+'СЕТ СН'!$F$12</f>
        <v>170.60570189000001</v>
      </c>
      <c r="F165" s="36">
        <f>SUMIFS(СВЦЭМ!$E$33:$E$776,СВЦЭМ!$A$33:$A$776,$A165,СВЦЭМ!$B$33:$B$776,F$155)+'СЕТ СН'!$F$12</f>
        <v>168.54269077999999</v>
      </c>
      <c r="G165" s="36">
        <f>SUMIFS(СВЦЭМ!$E$33:$E$776,СВЦЭМ!$A$33:$A$776,$A165,СВЦЭМ!$B$33:$B$776,G$155)+'СЕТ СН'!$F$12</f>
        <v>165.9561219</v>
      </c>
      <c r="H165" s="36">
        <f>SUMIFS(СВЦЭМ!$E$33:$E$776,СВЦЭМ!$A$33:$A$776,$A165,СВЦЭМ!$B$33:$B$776,H$155)+'СЕТ СН'!$F$12</f>
        <v>159.36344925</v>
      </c>
      <c r="I165" s="36">
        <f>SUMIFS(СВЦЭМ!$E$33:$E$776,СВЦЭМ!$A$33:$A$776,$A165,СВЦЭМ!$B$33:$B$776,I$155)+'СЕТ СН'!$F$12</f>
        <v>153.34642224999999</v>
      </c>
      <c r="J165" s="36">
        <f>SUMIFS(СВЦЭМ!$E$33:$E$776,СВЦЭМ!$A$33:$A$776,$A165,СВЦЭМ!$B$33:$B$776,J$155)+'СЕТ СН'!$F$12</f>
        <v>152.66707313000001</v>
      </c>
      <c r="K165" s="36">
        <f>SUMIFS(СВЦЭМ!$E$33:$E$776,СВЦЭМ!$A$33:$A$776,$A165,СВЦЭМ!$B$33:$B$776,K$155)+'СЕТ СН'!$F$12</f>
        <v>150.32765520000001</v>
      </c>
      <c r="L165" s="36">
        <f>SUMIFS(СВЦЭМ!$E$33:$E$776,СВЦЭМ!$A$33:$A$776,$A165,СВЦЭМ!$B$33:$B$776,L$155)+'СЕТ СН'!$F$12</f>
        <v>149.80833053999999</v>
      </c>
      <c r="M165" s="36">
        <f>SUMIFS(СВЦЭМ!$E$33:$E$776,СВЦЭМ!$A$33:$A$776,$A165,СВЦЭМ!$B$33:$B$776,M$155)+'СЕТ СН'!$F$12</f>
        <v>151.66870563000001</v>
      </c>
      <c r="N165" s="36">
        <f>SUMIFS(СВЦЭМ!$E$33:$E$776,СВЦЭМ!$A$33:$A$776,$A165,СВЦЭМ!$B$33:$B$776,N$155)+'СЕТ СН'!$F$12</f>
        <v>152.49761914999999</v>
      </c>
      <c r="O165" s="36">
        <f>SUMIFS(СВЦЭМ!$E$33:$E$776,СВЦЭМ!$A$33:$A$776,$A165,СВЦЭМ!$B$33:$B$776,O$155)+'СЕТ СН'!$F$12</f>
        <v>154.76609002000001</v>
      </c>
      <c r="P165" s="36">
        <f>SUMIFS(СВЦЭМ!$E$33:$E$776,СВЦЭМ!$A$33:$A$776,$A165,СВЦЭМ!$B$33:$B$776,P$155)+'СЕТ СН'!$F$12</f>
        <v>156.05730439999999</v>
      </c>
      <c r="Q165" s="36">
        <f>SUMIFS(СВЦЭМ!$E$33:$E$776,СВЦЭМ!$A$33:$A$776,$A165,СВЦЭМ!$B$33:$B$776,Q$155)+'СЕТ СН'!$F$12</f>
        <v>155.76633257</v>
      </c>
      <c r="R165" s="36">
        <f>SUMIFS(СВЦЭМ!$E$33:$E$776,СВЦЭМ!$A$33:$A$776,$A165,СВЦЭМ!$B$33:$B$776,R$155)+'СЕТ СН'!$F$12</f>
        <v>153.79038924</v>
      </c>
      <c r="S165" s="36">
        <f>SUMIFS(СВЦЭМ!$E$33:$E$776,СВЦЭМ!$A$33:$A$776,$A165,СВЦЭМ!$B$33:$B$776,S$155)+'СЕТ СН'!$F$12</f>
        <v>152.65701537999999</v>
      </c>
      <c r="T165" s="36">
        <f>SUMIFS(СВЦЭМ!$E$33:$E$776,СВЦЭМ!$A$33:$A$776,$A165,СВЦЭМ!$B$33:$B$776,T$155)+'СЕТ СН'!$F$12</f>
        <v>145.31519374000001</v>
      </c>
      <c r="U165" s="36">
        <f>SUMIFS(СВЦЭМ!$E$33:$E$776,СВЦЭМ!$A$33:$A$776,$A165,СВЦЭМ!$B$33:$B$776,U$155)+'СЕТ СН'!$F$12</f>
        <v>145.21384498</v>
      </c>
      <c r="V165" s="36">
        <f>SUMIFS(СВЦЭМ!$E$33:$E$776,СВЦЭМ!$A$33:$A$776,$A165,СВЦЭМ!$B$33:$B$776,V$155)+'СЕТ СН'!$F$12</f>
        <v>150.55723986999999</v>
      </c>
      <c r="W165" s="36">
        <f>SUMIFS(СВЦЭМ!$E$33:$E$776,СВЦЭМ!$A$33:$A$776,$A165,СВЦЭМ!$B$33:$B$776,W$155)+'СЕТ СН'!$F$12</f>
        <v>152.64688419000001</v>
      </c>
      <c r="X165" s="36">
        <f>SUMIFS(СВЦЭМ!$E$33:$E$776,СВЦЭМ!$A$33:$A$776,$A165,СВЦЭМ!$B$33:$B$776,X$155)+'СЕТ СН'!$F$12</f>
        <v>153.19146323000001</v>
      </c>
      <c r="Y165" s="36">
        <f>SUMIFS(СВЦЭМ!$E$33:$E$776,СВЦЭМ!$A$33:$A$776,$A165,СВЦЭМ!$B$33:$B$776,Y$155)+'СЕТ СН'!$F$12</f>
        <v>155.50793546</v>
      </c>
    </row>
    <row r="166" spans="1:25" ht="15.5" x14ac:dyDescent="0.3">
      <c r="A166" s="35">
        <f t="shared" si="4"/>
        <v>43841</v>
      </c>
      <c r="B166" s="36">
        <f>SUMIFS(СВЦЭМ!$E$33:$E$776,СВЦЭМ!$A$33:$A$776,$A166,СВЦЭМ!$B$33:$B$776,B$155)+'СЕТ СН'!$F$12</f>
        <v>155.62180975999999</v>
      </c>
      <c r="C166" s="36">
        <f>SUMIFS(СВЦЭМ!$E$33:$E$776,СВЦЭМ!$A$33:$A$776,$A166,СВЦЭМ!$B$33:$B$776,C$155)+'СЕТ СН'!$F$12</f>
        <v>159.80438373000001</v>
      </c>
      <c r="D166" s="36">
        <f>SUMIFS(СВЦЭМ!$E$33:$E$776,СВЦЭМ!$A$33:$A$776,$A166,СВЦЭМ!$B$33:$B$776,D$155)+'СЕТ СН'!$F$12</f>
        <v>164.90718565</v>
      </c>
      <c r="E166" s="36">
        <f>SUMIFS(СВЦЭМ!$E$33:$E$776,СВЦЭМ!$A$33:$A$776,$A166,СВЦЭМ!$B$33:$B$776,E$155)+'СЕТ СН'!$F$12</f>
        <v>169.05496891000001</v>
      </c>
      <c r="F166" s="36">
        <f>SUMIFS(СВЦЭМ!$E$33:$E$776,СВЦЭМ!$A$33:$A$776,$A166,СВЦЭМ!$B$33:$B$776,F$155)+'СЕТ СН'!$F$12</f>
        <v>169.49603556</v>
      </c>
      <c r="G166" s="36">
        <f>SUMIFS(СВЦЭМ!$E$33:$E$776,СВЦЭМ!$A$33:$A$776,$A166,СВЦЭМ!$B$33:$B$776,G$155)+'СЕТ СН'!$F$12</f>
        <v>169.62809515000001</v>
      </c>
      <c r="H166" s="36">
        <f>SUMIFS(СВЦЭМ!$E$33:$E$776,СВЦЭМ!$A$33:$A$776,$A166,СВЦЭМ!$B$33:$B$776,H$155)+'СЕТ СН'!$F$12</f>
        <v>166.00868428000001</v>
      </c>
      <c r="I166" s="36">
        <f>SUMIFS(СВЦЭМ!$E$33:$E$776,СВЦЭМ!$A$33:$A$776,$A166,СВЦЭМ!$B$33:$B$776,I$155)+'СЕТ СН'!$F$12</f>
        <v>164.16953669</v>
      </c>
      <c r="J166" s="36">
        <f>SUMIFS(СВЦЭМ!$E$33:$E$776,СВЦЭМ!$A$33:$A$776,$A166,СВЦЭМ!$B$33:$B$776,J$155)+'СЕТ СН'!$F$12</f>
        <v>158.8570114</v>
      </c>
      <c r="K166" s="36">
        <f>SUMIFS(СВЦЭМ!$E$33:$E$776,СВЦЭМ!$A$33:$A$776,$A166,СВЦЭМ!$B$33:$B$776,K$155)+'СЕТ СН'!$F$12</f>
        <v>153.12056727999999</v>
      </c>
      <c r="L166" s="36">
        <f>SUMIFS(СВЦЭМ!$E$33:$E$776,СВЦЭМ!$A$33:$A$776,$A166,СВЦЭМ!$B$33:$B$776,L$155)+'СЕТ СН'!$F$12</f>
        <v>150.83983529</v>
      </c>
      <c r="M166" s="36">
        <f>SUMIFS(СВЦЭМ!$E$33:$E$776,СВЦЭМ!$A$33:$A$776,$A166,СВЦЭМ!$B$33:$B$776,M$155)+'СЕТ СН'!$F$12</f>
        <v>152.10727485999999</v>
      </c>
      <c r="N166" s="36">
        <f>SUMIFS(СВЦЭМ!$E$33:$E$776,СВЦЭМ!$A$33:$A$776,$A166,СВЦЭМ!$B$33:$B$776,N$155)+'СЕТ СН'!$F$12</f>
        <v>153.35214350999999</v>
      </c>
      <c r="O166" s="36">
        <f>SUMIFS(СВЦЭМ!$E$33:$E$776,СВЦЭМ!$A$33:$A$776,$A166,СВЦЭМ!$B$33:$B$776,O$155)+'СЕТ СН'!$F$12</f>
        <v>155.76073073000001</v>
      </c>
      <c r="P166" s="36">
        <f>SUMIFS(СВЦЭМ!$E$33:$E$776,СВЦЭМ!$A$33:$A$776,$A166,СВЦЭМ!$B$33:$B$776,P$155)+'СЕТ СН'!$F$12</f>
        <v>158.09162832999999</v>
      </c>
      <c r="Q166" s="36">
        <f>SUMIFS(СВЦЭМ!$E$33:$E$776,СВЦЭМ!$A$33:$A$776,$A166,СВЦЭМ!$B$33:$B$776,Q$155)+'СЕТ СН'!$F$12</f>
        <v>158.21119605000001</v>
      </c>
      <c r="R166" s="36">
        <f>SUMIFS(СВЦЭМ!$E$33:$E$776,СВЦЭМ!$A$33:$A$776,$A166,СВЦЭМ!$B$33:$B$776,R$155)+'СЕТ СН'!$F$12</f>
        <v>155.82832371999999</v>
      </c>
      <c r="S166" s="36">
        <f>SUMIFS(СВЦЭМ!$E$33:$E$776,СВЦЭМ!$A$33:$A$776,$A166,СВЦЭМ!$B$33:$B$776,S$155)+'СЕТ СН'!$F$12</f>
        <v>151.75467857999999</v>
      </c>
      <c r="T166" s="36">
        <f>SUMIFS(СВЦЭМ!$E$33:$E$776,СВЦЭМ!$A$33:$A$776,$A166,СВЦЭМ!$B$33:$B$776,T$155)+'СЕТ СН'!$F$12</f>
        <v>146.02916587000001</v>
      </c>
      <c r="U166" s="36">
        <f>SUMIFS(СВЦЭМ!$E$33:$E$776,СВЦЭМ!$A$33:$A$776,$A166,СВЦЭМ!$B$33:$B$776,U$155)+'СЕТ СН'!$F$12</f>
        <v>146.60955425</v>
      </c>
      <c r="V166" s="36">
        <f>SUMIFS(СВЦЭМ!$E$33:$E$776,СВЦЭМ!$A$33:$A$776,$A166,СВЦЭМ!$B$33:$B$776,V$155)+'СЕТ СН'!$F$12</f>
        <v>153.17445319000001</v>
      </c>
      <c r="W166" s="36">
        <f>SUMIFS(СВЦЭМ!$E$33:$E$776,СВЦЭМ!$A$33:$A$776,$A166,СВЦЭМ!$B$33:$B$776,W$155)+'СЕТ СН'!$F$12</f>
        <v>156.28792232999999</v>
      </c>
      <c r="X166" s="36">
        <f>SUMIFS(СВЦЭМ!$E$33:$E$776,СВЦЭМ!$A$33:$A$776,$A166,СВЦЭМ!$B$33:$B$776,X$155)+'СЕТ СН'!$F$12</f>
        <v>160.14338434999999</v>
      </c>
      <c r="Y166" s="36">
        <f>SUMIFS(СВЦЭМ!$E$33:$E$776,СВЦЭМ!$A$33:$A$776,$A166,СВЦЭМ!$B$33:$B$776,Y$155)+'СЕТ СН'!$F$12</f>
        <v>163.35241266</v>
      </c>
    </row>
    <row r="167" spans="1:25" ht="15.5" x14ac:dyDescent="0.3">
      <c r="A167" s="35">
        <f t="shared" si="4"/>
        <v>43842</v>
      </c>
      <c r="B167" s="36">
        <f>SUMIFS(СВЦЭМ!$E$33:$E$776,СВЦЭМ!$A$33:$A$776,$A167,СВЦЭМ!$B$33:$B$776,B$155)+'СЕТ СН'!$F$12</f>
        <v>165.45667019999999</v>
      </c>
      <c r="C167" s="36">
        <f>SUMIFS(СВЦЭМ!$E$33:$E$776,СВЦЭМ!$A$33:$A$776,$A167,СВЦЭМ!$B$33:$B$776,C$155)+'СЕТ СН'!$F$12</f>
        <v>168.06862523999999</v>
      </c>
      <c r="D167" s="36">
        <f>SUMIFS(СВЦЭМ!$E$33:$E$776,СВЦЭМ!$A$33:$A$776,$A167,СВЦЭМ!$B$33:$B$776,D$155)+'СЕТ СН'!$F$12</f>
        <v>170.51853498</v>
      </c>
      <c r="E167" s="36">
        <f>SUMIFS(СВЦЭМ!$E$33:$E$776,СВЦЭМ!$A$33:$A$776,$A167,СВЦЭМ!$B$33:$B$776,E$155)+'СЕТ СН'!$F$12</f>
        <v>174.39774406000001</v>
      </c>
      <c r="F167" s="36">
        <f>SUMIFS(СВЦЭМ!$E$33:$E$776,СВЦЭМ!$A$33:$A$776,$A167,СВЦЭМ!$B$33:$B$776,F$155)+'СЕТ СН'!$F$12</f>
        <v>174.50001193</v>
      </c>
      <c r="G167" s="36">
        <f>SUMIFS(СВЦЭМ!$E$33:$E$776,СВЦЭМ!$A$33:$A$776,$A167,СВЦЭМ!$B$33:$B$776,G$155)+'СЕТ СН'!$F$12</f>
        <v>172.82795891000001</v>
      </c>
      <c r="H167" s="36">
        <f>SUMIFS(СВЦЭМ!$E$33:$E$776,СВЦЭМ!$A$33:$A$776,$A167,СВЦЭМ!$B$33:$B$776,H$155)+'СЕТ СН'!$F$12</f>
        <v>170.45625096000001</v>
      </c>
      <c r="I167" s="36">
        <f>SUMIFS(СВЦЭМ!$E$33:$E$776,СВЦЭМ!$A$33:$A$776,$A167,СВЦЭМ!$B$33:$B$776,I$155)+'СЕТ СН'!$F$12</f>
        <v>167.14239193</v>
      </c>
      <c r="J167" s="36">
        <f>SUMIFS(СВЦЭМ!$E$33:$E$776,СВЦЭМ!$A$33:$A$776,$A167,СВЦЭМ!$B$33:$B$776,J$155)+'СЕТ СН'!$F$12</f>
        <v>158.91610374999999</v>
      </c>
      <c r="K167" s="36">
        <f>SUMIFS(СВЦЭМ!$E$33:$E$776,СВЦЭМ!$A$33:$A$776,$A167,СВЦЭМ!$B$33:$B$776,K$155)+'СЕТ СН'!$F$12</f>
        <v>154.85897499999999</v>
      </c>
      <c r="L167" s="36">
        <f>SUMIFS(СВЦЭМ!$E$33:$E$776,СВЦЭМ!$A$33:$A$776,$A167,СВЦЭМ!$B$33:$B$776,L$155)+'СЕТ СН'!$F$12</f>
        <v>150.65973367000001</v>
      </c>
      <c r="M167" s="36">
        <f>SUMIFS(СВЦЭМ!$E$33:$E$776,СВЦЭМ!$A$33:$A$776,$A167,СВЦЭМ!$B$33:$B$776,M$155)+'СЕТ СН'!$F$12</f>
        <v>150.28488317</v>
      </c>
      <c r="N167" s="36">
        <f>SUMIFS(СВЦЭМ!$E$33:$E$776,СВЦЭМ!$A$33:$A$776,$A167,СВЦЭМ!$B$33:$B$776,N$155)+'СЕТ СН'!$F$12</f>
        <v>152.86005883000001</v>
      </c>
      <c r="O167" s="36">
        <f>SUMIFS(СВЦЭМ!$E$33:$E$776,СВЦЭМ!$A$33:$A$776,$A167,СВЦЭМ!$B$33:$B$776,O$155)+'СЕТ СН'!$F$12</f>
        <v>155.38433142</v>
      </c>
      <c r="P167" s="36">
        <f>SUMIFS(СВЦЭМ!$E$33:$E$776,СВЦЭМ!$A$33:$A$776,$A167,СВЦЭМ!$B$33:$B$776,P$155)+'СЕТ СН'!$F$12</f>
        <v>156.57712083000001</v>
      </c>
      <c r="Q167" s="36">
        <f>SUMIFS(СВЦЭМ!$E$33:$E$776,СВЦЭМ!$A$33:$A$776,$A167,СВЦЭМ!$B$33:$B$776,Q$155)+'СЕТ СН'!$F$12</f>
        <v>157.00287198000001</v>
      </c>
      <c r="R167" s="36">
        <f>SUMIFS(СВЦЭМ!$E$33:$E$776,СВЦЭМ!$A$33:$A$776,$A167,СВЦЭМ!$B$33:$B$776,R$155)+'СЕТ СН'!$F$12</f>
        <v>156.70283387999999</v>
      </c>
      <c r="S167" s="36">
        <f>SUMIFS(СВЦЭМ!$E$33:$E$776,СВЦЭМ!$A$33:$A$776,$A167,СВЦЭМ!$B$33:$B$776,S$155)+'СЕТ СН'!$F$12</f>
        <v>152.18258148000001</v>
      </c>
      <c r="T167" s="36">
        <f>SUMIFS(СВЦЭМ!$E$33:$E$776,СВЦЭМ!$A$33:$A$776,$A167,СВЦЭМ!$B$33:$B$776,T$155)+'СЕТ СН'!$F$12</f>
        <v>146.61686524000001</v>
      </c>
      <c r="U167" s="36">
        <f>SUMIFS(СВЦЭМ!$E$33:$E$776,СВЦЭМ!$A$33:$A$776,$A167,СВЦЭМ!$B$33:$B$776,U$155)+'СЕТ СН'!$F$12</f>
        <v>147.30496081000001</v>
      </c>
      <c r="V167" s="36">
        <f>SUMIFS(СВЦЭМ!$E$33:$E$776,СВЦЭМ!$A$33:$A$776,$A167,СВЦЭМ!$B$33:$B$776,V$155)+'СЕТ СН'!$F$12</f>
        <v>151.51614559000001</v>
      </c>
      <c r="W167" s="36">
        <f>SUMIFS(СВЦЭМ!$E$33:$E$776,СВЦЭМ!$A$33:$A$776,$A167,СВЦЭМ!$B$33:$B$776,W$155)+'СЕТ СН'!$F$12</f>
        <v>153.69931013999999</v>
      </c>
      <c r="X167" s="36">
        <f>SUMIFS(СВЦЭМ!$E$33:$E$776,СВЦЭМ!$A$33:$A$776,$A167,СВЦЭМ!$B$33:$B$776,X$155)+'СЕТ СН'!$F$12</f>
        <v>155.45409423000001</v>
      </c>
      <c r="Y167" s="36">
        <f>SUMIFS(СВЦЭМ!$E$33:$E$776,СВЦЭМ!$A$33:$A$776,$A167,СВЦЭМ!$B$33:$B$776,Y$155)+'СЕТ СН'!$F$12</f>
        <v>160.65297631000001</v>
      </c>
    </row>
    <row r="168" spans="1:25" ht="15.5" x14ac:dyDescent="0.3">
      <c r="A168" s="35">
        <f t="shared" si="4"/>
        <v>43843</v>
      </c>
      <c r="B168" s="36">
        <f>SUMIFS(СВЦЭМ!$E$33:$E$776,СВЦЭМ!$A$33:$A$776,$A168,СВЦЭМ!$B$33:$B$776,B$155)+'СЕТ СН'!$F$12</f>
        <v>176.48081087</v>
      </c>
      <c r="C168" s="36">
        <f>SUMIFS(СВЦЭМ!$E$33:$E$776,СВЦЭМ!$A$33:$A$776,$A168,СВЦЭМ!$B$33:$B$776,C$155)+'СЕТ СН'!$F$12</f>
        <v>180.14787072999999</v>
      </c>
      <c r="D168" s="36">
        <f>SUMIFS(СВЦЭМ!$E$33:$E$776,СВЦЭМ!$A$33:$A$776,$A168,СВЦЭМ!$B$33:$B$776,D$155)+'СЕТ СН'!$F$12</f>
        <v>182.69000306000001</v>
      </c>
      <c r="E168" s="36">
        <f>SUMIFS(СВЦЭМ!$E$33:$E$776,СВЦЭМ!$A$33:$A$776,$A168,СВЦЭМ!$B$33:$B$776,E$155)+'СЕТ СН'!$F$12</f>
        <v>180.88968489999999</v>
      </c>
      <c r="F168" s="36">
        <f>SUMIFS(СВЦЭМ!$E$33:$E$776,СВЦЭМ!$A$33:$A$776,$A168,СВЦЭМ!$B$33:$B$776,F$155)+'СЕТ СН'!$F$12</f>
        <v>179.87443644999999</v>
      </c>
      <c r="G168" s="36">
        <f>SUMIFS(СВЦЭМ!$E$33:$E$776,СВЦЭМ!$A$33:$A$776,$A168,СВЦЭМ!$B$33:$B$776,G$155)+'СЕТ СН'!$F$12</f>
        <v>176.68537681000001</v>
      </c>
      <c r="H168" s="36">
        <f>SUMIFS(СВЦЭМ!$E$33:$E$776,СВЦЭМ!$A$33:$A$776,$A168,СВЦЭМ!$B$33:$B$776,H$155)+'СЕТ СН'!$F$12</f>
        <v>169.71528212000001</v>
      </c>
      <c r="I168" s="36">
        <f>SUMIFS(СВЦЭМ!$E$33:$E$776,СВЦЭМ!$A$33:$A$776,$A168,СВЦЭМ!$B$33:$B$776,I$155)+'СЕТ СН'!$F$12</f>
        <v>163.18142107</v>
      </c>
      <c r="J168" s="36">
        <f>SUMIFS(СВЦЭМ!$E$33:$E$776,СВЦЭМ!$A$33:$A$776,$A168,СВЦЭМ!$B$33:$B$776,J$155)+'СЕТ СН'!$F$12</f>
        <v>160.17480583</v>
      </c>
      <c r="K168" s="36">
        <f>SUMIFS(СВЦЭМ!$E$33:$E$776,СВЦЭМ!$A$33:$A$776,$A168,СВЦЭМ!$B$33:$B$776,K$155)+'СЕТ СН'!$F$12</f>
        <v>157.89393267</v>
      </c>
      <c r="L168" s="36">
        <f>SUMIFS(СВЦЭМ!$E$33:$E$776,СВЦЭМ!$A$33:$A$776,$A168,СВЦЭМ!$B$33:$B$776,L$155)+'СЕТ СН'!$F$12</f>
        <v>157.81436962999999</v>
      </c>
      <c r="M168" s="36">
        <f>SUMIFS(СВЦЭМ!$E$33:$E$776,СВЦЭМ!$A$33:$A$776,$A168,СВЦЭМ!$B$33:$B$776,M$155)+'СЕТ СН'!$F$12</f>
        <v>159.10146925999999</v>
      </c>
      <c r="N168" s="36">
        <f>SUMIFS(СВЦЭМ!$E$33:$E$776,СВЦЭМ!$A$33:$A$776,$A168,СВЦЭМ!$B$33:$B$776,N$155)+'СЕТ СН'!$F$12</f>
        <v>159.71495662000001</v>
      </c>
      <c r="O168" s="36">
        <f>SUMIFS(СВЦЭМ!$E$33:$E$776,СВЦЭМ!$A$33:$A$776,$A168,СВЦЭМ!$B$33:$B$776,O$155)+'СЕТ СН'!$F$12</f>
        <v>159.02000228</v>
      </c>
      <c r="P168" s="36">
        <f>SUMIFS(СВЦЭМ!$E$33:$E$776,СВЦЭМ!$A$33:$A$776,$A168,СВЦЭМ!$B$33:$B$776,P$155)+'СЕТ СН'!$F$12</f>
        <v>156.45601024000001</v>
      </c>
      <c r="Q168" s="36">
        <f>SUMIFS(СВЦЭМ!$E$33:$E$776,СВЦЭМ!$A$33:$A$776,$A168,СВЦЭМ!$B$33:$B$776,Q$155)+'СЕТ СН'!$F$12</f>
        <v>160.02219106999999</v>
      </c>
      <c r="R168" s="36">
        <f>SUMIFS(СВЦЭМ!$E$33:$E$776,СВЦЭМ!$A$33:$A$776,$A168,СВЦЭМ!$B$33:$B$776,R$155)+'СЕТ СН'!$F$12</f>
        <v>155.64441796</v>
      </c>
      <c r="S168" s="36">
        <f>SUMIFS(СВЦЭМ!$E$33:$E$776,СВЦЭМ!$A$33:$A$776,$A168,СВЦЭМ!$B$33:$B$776,S$155)+'СЕТ СН'!$F$12</f>
        <v>153.40530437000001</v>
      </c>
      <c r="T168" s="36">
        <f>SUMIFS(СВЦЭМ!$E$33:$E$776,СВЦЭМ!$A$33:$A$776,$A168,СВЦЭМ!$B$33:$B$776,T$155)+'СЕТ СН'!$F$12</f>
        <v>146.25016883999999</v>
      </c>
      <c r="U168" s="36">
        <f>SUMIFS(СВЦЭМ!$E$33:$E$776,СВЦЭМ!$A$33:$A$776,$A168,СВЦЭМ!$B$33:$B$776,U$155)+'СЕТ СН'!$F$12</f>
        <v>145.88488580000001</v>
      </c>
      <c r="V168" s="36">
        <f>SUMIFS(СВЦЭМ!$E$33:$E$776,СВЦЭМ!$A$33:$A$776,$A168,СВЦЭМ!$B$33:$B$776,V$155)+'СЕТ СН'!$F$12</f>
        <v>151.93310138999999</v>
      </c>
      <c r="W168" s="36">
        <f>SUMIFS(СВЦЭМ!$E$33:$E$776,СВЦЭМ!$A$33:$A$776,$A168,СВЦЭМ!$B$33:$B$776,W$155)+'СЕТ СН'!$F$12</f>
        <v>156.36806544999999</v>
      </c>
      <c r="X168" s="36">
        <f>SUMIFS(СВЦЭМ!$E$33:$E$776,СВЦЭМ!$A$33:$A$776,$A168,СВЦЭМ!$B$33:$B$776,X$155)+'СЕТ СН'!$F$12</f>
        <v>155.72468592000001</v>
      </c>
      <c r="Y168" s="36">
        <f>SUMIFS(СВЦЭМ!$E$33:$E$776,СВЦЭМ!$A$33:$A$776,$A168,СВЦЭМ!$B$33:$B$776,Y$155)+'СЕТ СН'!$F$12</f>
        <v>159.17317742</v>
      </c>
    </row>
    <row r="169" spans="1:25" ht="15.5" x14ac:dyDescent="0.3">
      <c r="A169" s="35">
        <f t="shared" si="4"/>
        <v>43844</v>
      </c>
      <c r="B169" s="36">
        <f>SUMIFS(СВЦЭМ!$E$33:$E$776,СВЦЭМ!$A$33:$A$776,$A169,СВЦЭМ!$B$33:$B$776,B$155)+'СЕТ СН'!$F$12</f>
        <v>167.6100979</v>
      </c>
      <c r="C169" s="36">
        <f>SUMIFS(СВЦЭМ!$E$33:$E$776,СВЦЭМ!$A$33:$A$776,$A169,СВЦЭМ!$B$33:$B$776,C$155)+'СЕТ СН'!$F$12</f>
        <v>169.36461639000001</v>
      </c>
      <c r="D169" s="36">
        <f>SUMIFS(СВЦЭМ!$E$33:$E$776,СВЦЭМ!$A$33:$A$776,$A169,СВЦЭМ!$B$33:$B$776,D$155)+'СЕТ СН'!$F$12</f>
        <v>171.34290913999999</v>
      </c>
      <c r="E169" s="36">
        <f>SUMIFS(СВЦЭМ!$E$33:$E$776,СВЦЭМ!$A$33:$A$776,$A169,СВЦЭМ!$B$33:$B$776,E$155)+'СЕТ СН'!$F$12</f>
        <v>172.34813398</v>
      </c>
      <c r="F169" s="36">
        <f>SUMIFS(СВЦЭМ!$E$33:$E$776,СВЦЭМ!$A$33:$A$776,$A169,СВЦЭМ!$B$33:$B$776,F$155)+'СЕТ СН'!$F$12</f>
        <v>171.93881152</v>
      </c>
      <c r="G169" s="36">
        <f>SUMIFS(СВЦЭМ!$E$33:$E$776,СВЦЭМ!$A$33:$A$776,$A169,СВЦЭМ!$B$33:$B$776,G$155)+'СЕТ СН'!$F$12</f>
        <v>169.54005258000001</v>
      </c>
      <c r="H169" s="36">
        <f>SUMIFS(СВЦЭМ!$E$33:$E$776,СВЦЭМ!$A$33:$A$776,$A169,СВЦЭМ!$B$33:$B$776,H$155)+'СЕТ СН'!$F$12</f>
        <v>161.62755816000001</v>
      </c>
      <c r="I169" s="36">
        <f>SUMIFS(СВЦЭМ!$E$33:$E$776,СВЦЭМ!$A$33:$A$776,$A169,СВЦЭМ!$B$33:$B$776,I$155)+'СЕТ СН'!$F$12</f>
        <v>158.12770386</v>
      </c>
      <c r="J169" s="36">
        <f>SUMIFS(СВЦЭМ!$E$33:$E$776,СВЦЭМ!$A$33:$A$776,$A169,СВЦЭМ!$B$33:$B$776,J$155)+'СЕТ СН'!$F$12</f>
        <v>152.48601553</v>
      </c>
      <c r="K169" s="36">
        <f>SUMIFS(СВЦЭМ!$E$33:$E$776,СВЦЭМ!$A$33:$A$776,$A169,СВЦЭМ!$B$33:$B$776,K$155)+'СЕТ СН'!$F$12</f>
        <v>152.30232289</v>
      </c>
      <c r="L169" s="36">
        <f>SUMIFS(СВЦЭМ!$E$33:$E$776,СВЦЭМ!$A$33:$A$776,$A169,СВЦЭМ!$B$33:$B$776,L$155)+'СЕТ СН'!$F$12</f>
        <v>152.13350141999999</v>
      </c>
      <c r="M169" s="36">
        <f>SUMIFS(СВЦЭМ!$E$33:$E$776,СВЦЭМ!$A$33:$A$776,$A169,СВЦЭМ!$B$33:$B$776,M$155)+'СЕТ СН'!$F$12</f>
        <v>154.68331771999999</v>
      </c>
      <c r="N169" s="36">
        <f>SUMIFS(СВЦЭМ!$E$33:$E$776,СВЦЭМ!$A$33:$A$776,$A169,СВЦЭМ!$B$33:$B$776,N$155)+'СЕТ СН'!$F$12</f>
        <v>156.32905158</v>
      </c>
      <c r="O169" s="36">
        <f>SUMIFS(СВЦЭМ!$E$33:$E$776,СВЦЭМ!$A$33:$A$776,$A169,СВЦЭМ!$B$33:$B$776,O$155)+'СЕТ СН'!$F$12</f>
        <v>158.657939</v>
      </c>
      <c r="P169" s="36">
        <f>SUMIFS(СВЦЭМ!$E$33:$E$776,СВЦЭМ!$A$33:$A$776,$A169,СВЦЭМ!$B$33:$B$776,P$155)+'СЕТ СН'!$F$12</f>
        <v>160.34693347000001</v>
      </c>
      <c r="Q169" s="36">
        <f>SUMIFS(СВЦЭМ!$E$33:$E$776,СВЦЭМ!$A$33:$A$776,$A169,СВЦЭМ!$B$33:$B$776,Q$155)+'СЕТ СН'!$F$12</f>
        <v>162.75853548000001</v>
      </c>
      <c r="R169" s="36">
        <f>SUMIFS(СВЦЭМ!$E$33:$E$776,СВЦЭМ!$A$33:$A$776,$A169,СВЦЭМ!$B$33:$B$776,R$155)+'СЕТ СН'!$F$12</f>
        <v>163.6630457</v>
      </c>
      <c r="S169" s="36">
        <f>SUMIFS(СВЦЭМ!$E$33:$E$776,СВЦЭМ!$A$33:$A$776,$A169,СВЦЭМ!$B$33:$B$776,S$155)+'СЕТ СН'!$F$12</f>
        <v>163.51384107000001</v>
      </c>
      <c r="T169" s="36">
        <f>SUMIFS(СВЦЭМ!$E$33:$E$776,СВЦЭМ!$A$33:$A$776,$A169,СВЦЭМ!$B$33:$B$776,T$155)+'СЕТ СН'!$F$12</f>
        <v>154.23336226000001</v>
      </c>
      <c r="U169" s="36">
        <f>SUMIFS(СВЦЭМ!$E$33:$E$776,СВЦЭМ!$A$33:$A$776,$A169,СВЦЭМ!$B$33:$B$776,U$155)+'СЕТ СН'!$F$12</f>
        <v>154.19523813999999</v>
      </c>
      <c r="V169" s="36">
        <f>SUMIFS(СВЦЭМ!$E$33:$E$776,СВЦЭМ!$A$33:$A$776,$A169,СВЦЭМ!$B$33:$B$776,V$155)+'СЕТ СН'!$F$12</f>
        <v>160.06921808999999</v>
      </c>
      <c r="W169" s="36">
        <f>SUMIFS(СВЦЭМ!$E$33:$E$776,СВЦЭМ!$A$33:$A$776,$A169,СВЦЭМ!$B$33:$B$776,W$155)+'СЕТ СН'!$F$12</f>
        <v>163.07001496999999</v>
      </c>
      <c r="X169" s="36">
        <f>SUMIFS(СВЦЭМ!$E$33:$E$776,СВЦЭМ!$A$33:$A$776,$A169,СВЦЭМ!$B$33:$B$776,X$155)+'СЕТ СН'!$F$12</f>
        <v>163.46160692999999</v>
      </c>
      <c r="Y169" s="36">
        <f>SUMIFS(СВЦЭМ!$E$33:$E$776,СВЦЭМ!$A$33:$A$776,$A169,СВЦЭМ!$B$33:$B$776,Y$155)+'СЕТ СН'!$F$12</f>
        <v>166.11550642</v>
      </c>
    </row>
    <row r="170" spans="1:25" ht="15.5" x14ac:dyDescent="0.3">
      <c r="A170" s="35">
        <f t="shared" si="4"/>
        <v>43845</v>
      </c>
      <c r="B170" s="36">
        <f>SUMIFS(СВЦЭМ!$E$33:$E$776,СВЦЭМ!$A$33:$A$776,$A170,СВЦЭМ!$B$33:$B$776,B$155)+'СЕТ СН'!$F$12</f>
        <v>172.06998994</v>
      </c>
      <c r="C170" s="36">
        <f>SUMIFS(СВЦЭМ!$E$33:$E$776,СВЦЭМ!$A$33:$A$776,$A170,СВЦЭМ!$B$33:$B$776,C$155)+'СЕТ СН'!$F$12</f>
        <v>173.02643713000001</v>
      </c>
      <c r="D170" s="36">
        <f>SUMIFS(СВЦЭМ!$E$33:$E$776,СВЦЭМ!$A$33:$A$776,$A170,СВЦЭМ!$B$33:$B$776,D$155)+'СЕТ СН'!$F$12</f>
        <v>174.11966203</v>
      </c>
      <c r="E170" s="36">
        <f>SUMIFS(СВЦЭМ!$E$33:$E$776,СВЦЭМ!$A$33:$A$776,$A170,СВЦЭМ!$B$33:$B$776,E$155)+'СЕТ СН'!$F$12</f>
        <v>176.90020992000001</v>
      </c>
      <c r="F170" s="36">
        <f>SUMIFS(СВЦЭМ!$E$33:$E$776,СВЦЭМ!$A$33:$A$776,$A170,СВЦЭМ!$B$33:$B$776,F$155)+'СЕТ СН'!$F$12</f>
        <v>174.51006097000001</v>
      </c>
      <c r="G170" s="36">
        <f>SUMIFS(СВЦЭМ!$E$33:$E$776,СВЦЭМ!$A$33:$A$776,$A170,СВЦЭМ!$B$33:$B$776,G$155)+'СЕТ СН'!$F$12</f>
        <v>170.14757724</v>
      </c>
      <c r="H170" s="36">
        <f>SUMIFS(СВЦЭМ!$E$33:$E$776,СВЦЭМ!$A$33:$A$776,$A170,СВЦЭМ!$B$33:$B$776,H$155)+'СЕТ СН'!$F$12</f>
        <v>162.62437211</v>
      </c>
      <c r="I170" s="36">
        <f>SUMIFS(СВЦЭМ!$E$33:$E$776,СВЦЭМ!$A$33:$A$776,$A170,СВЦЭМ!$B$33:$B$776,I$155)+'СЕТ СН'!$F$12</f>
        <v>156.92546306</v>
      </c>
      <c r="J170" s="36">
        <f>SUMIFS(СВЦЭМ!$E$33:$E$776,СВЦЭМ!$A$33:$A$776,$A170,СВЦЭМ!$B$33:$B$776,J$155)+'СЕТ СН'!$F$12</f>
        <v>154.6929495</v>
      </c>
      <c r="K170" s="36">
        <f>SUMIFS(СВЦЭМ!$E$33:$E$776,СВЦЭМ!$A$33:$A$776,$A170,СВЦЭМ!$B$33:$B$776,K$155)+'СЕТ СН'!$F$12</f>
        <v>153.56016506</v>
      </c>
      <c r="L170" s="36">
        <f>SUMIFS(СВЦЭМ!$E$33:$E$776,СВЦЭМ!$A$33:$A$776,$A170,СВЦЭМ!$B$33:$B$776,L$155)+'СЕТ СН'!$F$12</f>
        <v>153.10487255000001</v>
      </c>
      <c r="M170" s="36">
        <f>SUMIFS(СВЦЭМ!$E$33:$E$776,СВЦЭМ!$A$33:$A$776,$A170,СВЦЭМ!$B$33:$B$776,M$155)+'СЕТ СН'!$F$12</f>
        <v>158.06043890999999</v>
      </c>
      <c r="N170" s="36">
        <f>SUMIFS(СВЦЭМ!$E$33:$E$776,СВЦЭМ!$A$33:$A$776,$A170,СВЦЭМ!$B$33:$B$776,N$155)+'СЕТ СН'!$F$12</f>
        <v>161.98582192000001</v>
      </c>
      <c r="O170" s="36">
        <f>SUMIFS(СВЦЭМ!$E$33:$E$776,СВЦЭМ!$A$33:$A$776,$A170,СВЦЭМ!$B$33:$B$776,O$155)+'СЕТ СН'!$F$12</f>
        <v>165.11722218</v>
      </c>
      <c r="P170" s="36">
        <f>SUMIFS(СВЦЭМ!$E$33:$E$776,СВЦЭМ!$A$33:$A$776,$A170,СВЦЭМ!$B$33:$B$776,P$155)+'СЕТ СН'!$F$12</f>
        <v>167.76124558999999</v>
      </c>
      <c r="Q170" s="36">
        <f>SUMIFS(СВЦЭМ!$E$33:$E$776,СВЦЭМ!$A$33:$A$776,$A170,СВЦЭМ!$B$33:$B$776,Q$155)+'СЕТ СН'!$F$12</f>
        <v>169.00308213</v>
      </c>
      <c r="R170" s="36">
        <f>SUMIFS(СВЦЭМ!$E$33:$E$776,СВЦЭМ!$A$33:$A$776,$A170,СВЦЭМ!$B$33:$B$776,R$155)+'СЕТ СН'!$F$12</f>
        <v>167.55780949000001</v>
      </c>
      <c r="S170" s="36">
        <f>SUMIFS(СВЦЭМ!$E$33:$E$776,СВЦЭМ!$A$33:$A$776,$A170,СВЦЭМ!$B$33:$B$776,S$155)+'СЕТ СН'!$F$12</f>
        <v>162.42606759</v>
      </c>
      <c r="T170" s="36">
        <f>SUMIFS(СВЦЭМ!$E$33:$E$776,СВЦЭМ!$A$33:$A$776,$A170,СВЦЭМ!$B$33:$B$776,T$155)+'СЕТ СН'!$F$12</f>
        <v>153.67882252999999</v>
      </c>
      <c r="U170" s="36">
        <f>SUMIFS(СВЦЭМ!$E$33:$E$776,СВЦЭМ!$A$33:$A$776,$A170,СВЦЭМ!$B$33:$B$776,U$155)+'СЕТ СН'!$F$12</f>
        <v>153.01058080000001</v>
      </c>
      <c r="V170" s="36">
        <f>SUMIFS(СВЦЭМ!$E$33:$E$776,СВЦЭМ!$A$33:$A$776,$A170,СВЦЭМ!$B$33:$B$776,V$155)+'СЕТ СН'!$F$12</f>
        <v>158.77100960000001</v>
      </c>
      <c r="W170" s="36">
        <f>SUMIFS(СВЦЭМ!$E$33:$E$776,СВЦЭМ!$A$33:$A$776,$A170,СВЦЭМ!$B$33:$B$776,W$155)+'СЕТ СН'!$F$12</f>
        <v>162.70587166999999</v>
      </c>
      <c r="X170" s="36">
        <f>SUMIFS(СВЦЭМ!$E$33:$E$776,СВЦЭМ!$A$33:$A$776,$A170,СВЦЭМ!$B$33:$B$776,X$155)+'СЕТ СН'!$F$12</f>
        <v>163.46739239999999</v>
      </c>
      <c r="Y170" s="36">
        <f>SUMIFS(СВЦЭМ!$E$33:$E$776,СВЦЭМ!$A$33:$A$776,$A170,СВЦЭМ!$B$33:$B$776,Y$155)+'СЕТ СН'!$F$12</f>
        <v>166.29379241999999</v>
      </c>
    </row>
    <row r="171" spans="1:25" ht="15.5" x14ac:dyDescent="0.3">
      <c r="A171" s="35">
        <f t="shared" si="4"/>
        <v>43846</v>
      </c>
      <c r="B171" s="36">
        <f>SUMIFS(СВЦЭМ!$E$33:$E$776,СВЦЭМ!$A$33:$A$776,$A171,СВЦЭМ!$B$33:$B$776,B$155)+'СЕТ СН'!$F$12</f>
        <v>167.02474412000001</v>
      </c>
      <c r="C171" s="36">
        <f>SUMIFS(СВЦЭМ!$E$33:$E$776,СВЦЭМ!$A$33:$A$776,$A171,СВЦЭМ!$B$33:$B$776,C$155)+'СЕТ СН'!$F$12</f>
        <v>169.00790407</v>
      </c>
      <c r="D171" s="36">
        <f>SUMIFS(СВЦЭМ!$E$33:$E$776,СВЦЭМ!$A$33:$A$776,$A171,СВЦЭМ!$B$33:$B$776,D$155)+'СЕТ СН'!$F$12</f>
        <v>170.60022824999999</v>
      </c>
      <c r="E171" s="36">
        <f>SUMIFS(СВЦЭМ!$E$33:$E$776,СВЦЭМ!$A$33:$A$776,$A171,СВЦЭМ!$B$33:$B$776,E$155)+'СЕТ СН'!$F$12</f>
        <v>173.01419860999999</v>
      </c>
      <c r="F171" s="36">
        <f>SUMIFS(СВЦЭМ!$E$33:$E$776,СВЦЭМ!$A$33:$A$776,$A171,СВЦЭМ!$B$33:$B$776,F$155)+'СЕТ СН'!$F$12</f>
        <v>171.79731616000001</v>
      </c>
      <c r="G171" s="36">
        <f>SUMIFS(СВЦЭМ!$E$33:$E$776,СВЦЭМ!$A$33:$A$776,$A171,СВЦЭМ!$B$33:$B$776,G$155)+'СЕТ СН'!$F$12</f>
        <v>165.59368309999999</v>
      </c>
      <c r="H171" s="36">
        <f>SUMIFS(СВЦЭМ!$E$33:$E$776,СВЦЭМ!$A$33:$A$776,$A171,СВЦЭМ!$B$33:$B$776,H$155)+'СЕТ СН'!$F$12</f>
        <v>157.2350884</v>
      </c>
      <c r="I171" s="36">
        <f>SUMIFS(СВЦЭМ!$E$33:$E$776,СВЦЭМ!$A$33:$A$776,$A171,СВЦЭМ!$B$33:$B$776,I$155)+'СЕТ СН'!$F$12</f>
        <v>156.91783353</v>
      </c>
      <c r="J171" s="36">
        <f>SUMIFS(СВЦЭМ!$E$33:$E$776,СВЦЭМ!$A$33:$A$776,$A171,СВЦЭМ!$B$33:$B$776,J$155)+'СЕТ СН'!$F$12</f>
        <v>153.36580900999999</v>
      </c>
      <c r="K171" s="36">
        <f>SUMIFS(СВЦЭМ!$E$33:$E$776,СВЦЭМ!$A$33:$A$776,$A171,СВЦЭМ!$B$33:$B$776,K$155)+'СЕТ СН'!$F$12</f>
        <v>155.99055612999999</v>
      </c>
      <c r="L171" s="36">
        <f>SUMIFS(СВЦЭМ!$E$33:$E$776,СВЦЭМ!$A$33:$A$776,$A171,СВЦЭМ!$B$33:$B$776,L$155)+'СЕТ СН'!$F$12</f>
        <v>157.12741689000001</v>
      </c>
      <c r="M171" s="36">
        <f>SUMIFS(СВЦЭМ!$E$33:$E$776,СВЦЭМ!$A$33:$A$776,$A171,СВЦЭМ!$B$33:$B$776,M$155)+'СЕТ СН'!$F$12</f>
        <v>160.15509118</v>
      </c>
      <c r="N171" s="36">
        <f>SUMIFS(СВЦЭМ!$E$33:$E$776,СВЦЭМ!$A$33:$A$776,$A171,СВЦЭМ!$B$33:$B$776,N$155)+'СЕТ СН'!$F$12</f>
        <v>161.33797705000001</v>
      </c>
      <c r="O171" s="36">
        <f>SUMIFS(СВЦЭМ!$E$33:$E$776,СВЦЭМ!$A$33:$A$776,$A171,СВЦЭМ!$B$33:$B$776,O$155)+'СЕТ СН'!$F$12</f>
        <v>165.22989752999999</v>
      </c>
      <c r="P171" s="36">
        <f>SUMIFS(СВЦЭМ!$E$33:$E$776,СВЦЭМ!$A$33:$A$776,$A171,СВЦЭМ!$B$33:$B$776,P$155)+'СЕТ СН'!$F$12</f>
        <v>167.08402341999999</v>
      </c>
      <c r="Q171" s="36">
        <f>SUMIFS(СВЦЭМ!$E$33:$E$776,СВЦЭМ!$A$33:$A$776,$A171,СВЦЭМ!$B$33:$B$776,Q$155)+'СЕТ СН'!$F$12</f>
        <v>167.67698074</v>
      </c>
      <c r="R171" s="36">
        <f>SUMIFS(СВЦЭМ!$E$33:$E$776,СВЦЭМ!$A$33:$A$776,$A171,СВЦЭМ!$B$33:$B$776,R$155)+'СЕТ СН'!$F$12</f>
        <v>166.15656927000001</v>
      </c>
      <c r="S171" s="36">
        <f>SUMIFS(СВЦЭМ!$E$33:$E$776,СВЦЭМ!$A$33:$A$776,$A171,СВЦЭМ!$B$33:$B$776,S$155)+'СЕТ СН'!$F$12</f>
        <v>163.74379682</v>
      </c>
      <c r="T171" s="36">
        <f>SUMIFS(СВЦЭМ!$E$33:$E$776,СВЦЭМ!$A$33:$A$776,$A171,СВЦЭМ!$B$33:$B$776,T$155)+'СЕТ СН'!$F$12</f>
        <v>155.05673519000001</v>
      </c>
      <c r="U171" s="36">
        <f>SUMIFS(СВЦЭМ!$E$33:$E$776,СВЦЭМ!$A$33:$A$776,$A171,СВЦЭМ!$B$33:$B$776,U$155)+'СЕТ СН'!$F$12</f>
        <v>155.67900817</v>
      </c>
      <c r="V171" s="36">
        <f>SUMIFS(СВЦЭМ!$E$33:$E$776,СВЦЭМ!$A$33:$A$776,$A171,СВЦЭМ!$B$33:$B$776,V$155)+'СЕТ СН'!$F$12</f>
        <v>162.2319679</v>
      </c>
      <c r="W171" s="36">
        <f>SUMIFS(СВЦЭМ!$E$33:$E$776,СВЦЭМ!$A$33:$A$776,$A171,СВЦЭМ!$B$33:$B$776,W$155)+'СЕТ СН'!$F$12</f>
        <v>166.35528658999999</v>
      </c>
      <c r="X171" s="36">
        <f>SUMIFS(СВЦЭМ!$E$33:$E$776,СВЦЭМ!$A$33:$A$776,$A171,СВЦЭМ!$B$33:$B$776,X$155)+'СЕТ СН'!$F$12</f>
        <v>166.22191563999999</v>
      </c>
      <c r="Y171" s="36">
        <f>SUMIFS(СВЦЭМ!$E$33:$E$776,СВЦЭМ!$A$33:$A$776,$A171,СВЦЭМ!$B$33:$B$776,Y$155)+'СЕТ СН'!$F$12</f>
        <v>166.61908364000001</v>
      </c>
    </row>
    <row r="172" spans="1:25" ht="15.5" x14ac:dyDescent="0.3">
      <c r="A172" s="35">
        <f t="shared" si="4"/>
        <v>43847</v>
      </c>
      <c r="B172" s="36">
        <f>SUMIFS(СВЦЭМ!$E$33:$E$776,СВЦЭМ!$A$33:$A$776,$A172,СВЦЭМ!$B$33:$B$776,B$155)+'СЕТ СН'!$F$12</f>
        <v>165.52029533999999</v>
      </c>
      <c r="C172" s="36">
        <f>SUMIFS(СВЦЭМ!$E$33:$E$776,СВЦЭМ!$A$33:$A$776,$A172,СВЦЭМ!$B$33:$B$776,C$155)+'СЕТ СН'!$F$12</f>
        <v>169.39753519999999</v>
      </c>
      <c r="D172" s="36">
        <f>SUMIFS(СВЦЭМ!$E$33:$E$776,СВЦЭМ!$A$33:$A$776,$A172,СВЦЭМ!$B$33:$B$776,D$155)+'СЕТ СН'!$F$12</f>
        <v>171.47041636</v>
      </c>
      <c r="E172" s="36">
        <f>SUMIFS(СВЦЭМ!$E$33:$E$776,СВЦЭМ!$A$33:$A$776,$A172,СВЦЭМ!$B$33:$B$776,E$155)+'СЕТ СН'!$F$12</f>
        <v>169.38303298</v>
      </c>
      <c r="F172" s="36">
        <f>SUMIFS(СВЦЭМ!$E$33:$E$776,СВЦЭМ!$A$33:$A$776,$A172,СВЦЭМ!$B$33:$B$776,F$155)+'СЕТ СН'!$F$12</f>
        <v>168.14998944999999</v>
      </c>
      <c r="G172" s="36">
        <f>SUMIFS(СВЦЭМ!$E$33:$E$776,СВЦЭМ!$A$33:$A$776,$A172,СВЦЭМ!$B$33:$B$776,G$155)+'СЕТ СН'!$F$12</f>
        <v>166.77359190999999</v>
      </c>
      <c r="H172" s="36">
        <f>SUMIFS(СВЦЭМ!$E$33:$E$776,СВЦЭМ!$A$33:$A$776,$A172,СВЦЭМ!$B$33:$B$776,H$155)+'СЕТ СН'!$F$12</f>
        <v>160.17949605000001</v>
      </c>
      <c r="I172" s="36">
        <f>SUMIFS(СВЦЭМ!$E$33:$E$776,СВЦЭМ!$A$33:$A$776,$A172,СВЦЭМ!$B$33:$B$776,I$155)+'СЕТ СН'!$F$12</f>
        <v>157.86557882</v>
      </c>
      <c r="J172" s="36">
        <f>SUMIFS(СВЦЭМ!$E$33:$E$776,СВЦЭМ!$A$33:$A$776,$A172,СВЦЭМ!$B$33:$B$776,J$155)+'СЕТ СН'!$F$12</f>
        <v>152.81765433000001</v>
      </c>
      <c r="K172" s="36">
        <f>SUMIFS(СВЦЭМ!$E$33:$E$776,СВЦЭМ!$A$33:$A$776,$A172,СВЦЭМ!$B$33:$B$776,K$155)+'СЕТ СН'!$F$12</f>
        <v>150.57604845</v>
      </c>
      <c r="L172" s="36">
        <f>SUMIFS(СВЦЭМ!$E$33:$E$776,СВЦЭМ!$A$33:$A$776,$A172,СВЦЭМ!$B$33:$B$776,L$155)+'СЕТ СН'!$F$12</f>
        <v>152.75252842</v>
      </c>
      <c r="M172" s="36">
        <f>SUMIFS(СВЦЭМ!$E$33:$E$776,СВЦЭМ!$A$33:$A$776,$A172,СВЦЭМ!$B$33:$B$776,M$155)+'СЕТ СН'!$F$12</f>
        <v>156.83399671999999</v>
      </c>
      <c r="N172" s="36">
        <f>SUMIFS(СВЦЭМ!$E$33:$E$776,СВЦЭМ!$A$33:$A$776,$A172,СВЦЭМ!$B$33:$B$776,N$155)+'СЕТ СН'!$F$12</f>
        <v>158.88970190000001</v>
      </c>
      <c r="O172" s="36">
        <f>SUMIFS(СВЦЭМ!$E$33:$E$776,СВЦЭМ!$A$33:$A$776,$A172,СВЦЭМ!$B$33:$B$776,O$155)+'СЕТ СН'!$F$12</f>
        <v>162.71187436</v>
      </c>
      <c r="P172" s="36">
        <f>SUMIFS(СВЦЭМ!$E$33:$E$776,СВЦЭМ!$A$33:$A$776,$A172,СВЦЭМ!$B$33:$B$776,P$155)+'СЕТ СН'!$F$12</f>
        <v>164.57087516000001</v>
      </c>
      <c r="Q172" s="36">
        <f>SUMIFS(СВЦЭМ!$E$33:$E$776,СВЦЭМ!$A$33:$A$776,$A172,СВЦЭМ!$B$33:$B$776,Q$155)+'СЕТ СН'!$F$12</f>
        <v>165.59112587000001</v>
      </c>
      <c r="R172" s="36">
        <f>SUMIFS(СВЦЭМ!$E$33:$E$776,СВЦЭМ!$A$33:$A$776,$A172,СВЦЭМ!$B$33:$B$776,R$155)+'СЕТ СН'!$F$12</f>
        <v>163.27274568999999</v>
      </c>
      <c r="S172" s="36">
        <f>SUMIFS(СВЦЭМ!$E$33:$E$776,СВЦЭМ!$A$33:$A$776,$A172,СВЦЭМ!$B$33:$B$776,S$155)+'СЕТ СН'!$F$12</f>
        <v>161.17590068000001</v>
      </c>
      <c r="T172" s="36">
        <f>SUMIFS(СВЦЭМ!$E$33:$E$776,СВЦЭМ!$A$33:$A$776,$A172,СВЦЭМ!$B$33:$B$776,T$155)+'СЕТ СН'!$F$12</f>
        <v>151.67154887000001</v>
      </c>
      <c r="U172" s="36">
        <f>SUMIFS(СВЦЭМ!$E$33:$E$776,СВЦЭМ!$A$33:$A$776,$A172,СВЦЭМ!$B$33:$B$776,U$155)+'СЕТ СН'!$F$12</f>
        <v>151.33332881000001</v>
      </c>
      <c r="V172" s="36">
        <f>SUMIFS(СВЦЭМ!$E$33:$E$776,СВЦЭМ!$A$33:$A$776,$A172,СВЦЭМ!$B$33:$B$776,V$155)+'СЕТ СН'!$F$12</f>
        <v>158.18896353</v>
      </c>
      <c r="W172" s="36">
        <f>SUMIFS(СВЦЭМ!$E$33:$E$776,СВЦЭМ!$A$33:$A$776,$A172,СВЦЭМ!$B$33:$B$776,W$155)+'СЕТ СН'!$F$12</f>
        <v>160.14274003</v>
      </c>
      <c r="X172" s="36">
        <f>SUMIFS(СВЦЭМ!$E$33:$E$776,СВЦЭМ!$A$33:$A$776,$A172,СВЦЭМ!$B$33:$B$776,X$155)+'СЕТ СН'!$F$12</f>
        <v>159.95343832</v>
      </c>
      <c r="Y172" s="36">
        <f>SUMIFS(СВЦЭМ!$E$33:$E$776,СВЦЭМ!$A$33:$A$776,$A172,СВЦЭМ!$B$33:$B$776,Y$155)+'СЕТ СН'!$F$12</f>
        <v>162.84968896000001</v>
      </c>
    </row>
    <row r="173" spans="1:25" ht="15.5" x14ac:dyDescent="0.3">
      <c r="A173" s="35">
        <f t="shared" si="4"/>
        <v>43848</v>
      </c>
      <c r="B173" s="36">
        <f>SUMIFS(СВЦЭМ!$E$33:$E$776,СВЦЭМ!$A$33:$A$776,$A173,СВЦЭМ!$B$33:$B$776,B$155)+'СЕТ СН'!$F$12</f>
        <v>164.12967714000001</v>
      </c>
      <c r="C173" s="36">
        <f>SUMIFS(СВЦЭМ!$E$33:$E$776,СВЦЭМ!$A$33:$A$776,$A173,СВЦЭМ!$B$33:$B$776,C$155)+'СЕТ СН'!$F$12</f>
        <v>171.52888254000001</v>
      </c>
      <c r="D173" s="36">
        <f>SUMIFS(СВЦЭМ!$E$33:$E$776,СВЦЭМ!$A$33:$A$776,$A173,СВЦЭМ!$B$33:$B$776,D$155)+'СЕТ СН'!$F$12</f>
        <v>175.03907706000001</v>
      </c>
      <c r="E173" s="36">
        <f>SUMIFS(СВЦЭМ!$E$33:$E$776,СВЦЭМ!$A$33:$A$776,$A173,СВЦЭМ!$B$33:$B$776,E$155)+'СЕТ СН'!$F$12</f>
        <v>174.77711059999999</v>
      </c>
      <c r="F173" s="36">
        <f>SUMIFS(СВЦЭМ!$E$33:$E$776,СВЦЭМ!$A$33:$A$776,$A173,СВЦЭМ!$B$33:$B$776,F$155)+'СЕТ СН'!$F$12</f>
        <v>167.65546762</v>
      </c>
      <c r="G173" s="36">
        <f>SUMIFS(СВЦЭМ!$E$33:$E$776,СВЦЭМ!$A$33:$A$776,$A173,СВЦЭМ!$B$33:$B$776,G$155)+'СЕТ СН'!$F$12</f>
        <v>166.91046668000001</v>
      </c>
      <c r="H173" s="36">
        <f>SUMIFS(СВЦЭМ!$E$33:$E$776,СВЦЭМ!$A$33:$A$776,$A173,СВЦЭМ!$B$33:$B$776,H$155)+'СЕТ СН'!$F$12</f>
        <v>162.10064539999999</v>
      </c>
      <c r="I173" s="36">
        <f>SUMIFS(СВЦЭМ!$E$33:$E$776,СВЦЭМ!$A$33:$A$776,$A173,СВЦЭМ!$B$33:$B$776,I$155)+'СЕТ СН'!$F$12</f>
        <v>155.54372889999999</v>
      </c>
      <c r="J173" s="36">
        <f>SUMIFS(СВЦЭМ!$E$33:$E$776,СВЦЭМ!$A$33:$A$776,$A173,СВЦЭМ!$B$33:$B$776,J$155)+'СЕТ СН'!$F$12</f>
        <v>153.57302999000001</v>
      </c>
      <c r="K173" s="36">
        <f>SUMIFS(СВЦЭМ!$E$33:$E$776,СВЦЭМ!$A$33:$A$776,$A173,СВЦЭМ!$B$33:$B$776,K$155)+'СЕТ СН'!$F$12</f>
        <v>153.74088194000001</v>
      </c>
      <c r="L173" s="36">
        <f>SUMIFS(СВЦЭМ!$E$33:$E$776,СВЦЭМ!$A$33:$A$776,$A173,СВЦЭМ!$B$33:$B$776,L$155)+'СЕТ СН'!$F$12</f>
        <v>155.18298200999999</v>
      </c>
      <c r="M173" s="36">
        <f>SUMIFS(СВЦЭМ!$E$33:$E$776,СВЦЭМ!$A$33:$A$776,$A173,СВЦЭМ!$B$33:$B$776,M$155)+'СЕТ СН'!$F$12</f>
        <v>155.84259911999999</v>
      </c>
      <c r="N173" s="36">
        <f>SUMIFS(СВЦЭМ!$E$33:$E$776,СВЦЭМ!$A$33:$A$776,$A173,СВЦЭМ!$B$33:$B$776,N$155)+'СЕТ СН'!$F$12</f>
        <v>157.27872633999999</v>
      </c>
      <c r="O173" s="36">
        <f>SUMIFS(СВЦЭМ!$E$33:$E$776,СВЦЭМ!$A$33:$A$776,$A173,СВЦЭМ!$B$33:$B$776,O$155)+'СЕТ СН'!$F$12</f>
        <v>159.36382467000001</v>
      </c>
      <c r="P173" s="36">
        <f>SUMIFS(СВЦЭМ!$E$33:$E$776,СВЦЭМ!$A$33:$A$776,$A173,СВЦЭМ!$B$33:$B$776,P$155)+'СЕТ СН'!$F$12</f>
        <v>162.14947476</v>
      </c>
      <c r="Q173" s="36">
        <f>SUMIFS(СВЦЭМ!$E$33:$E$776,СВЦЭМ!$A$33:$A$776,$A173,СВЦЭМ!$B$33:$B$776,Q$155)+'СЕТ СН'!$F$12</f>
        <v>163.33394921999999</v>
      </c>
      <c r="R173" s="36">
        <f>SUMIFS(СВЦЭМ!$E$33:$E$776,СВЦЭМ!$A$33:$A$776,$A173,СВЦЭМ!$B$33:$B$776,R$155)+'СЕТ СН'!$F$12</f>
        <v>161.16265723999999</v>
      </c>
      <c r="S173" s="36">
        <f>SUMIFS(СВЦЭМ!$E$33:$E$776,СВЦЭМ!$A$33:$A$776,$A173,СВЦЭМ!$B$33:$B$776,S$155)+'СЕТ СН'!$F$12</f>
        <v>158.5112925</v>
      </c>
      <c r="T173" s="36">
        <f>SUMIFS(СВЦЭМ!$E$33:$E$776,СВЦЭМ!$A$33:$A$776,$A173,СВЦЭМ!$B$33:$B$776,T$155)+'СЕТ СН'!$F$12</f>
        <v>156.81619004000001</v>
      </c>
      <c r="U173" s="36">
        <f>SUMIFS(СВЦЭМ!$E$33:$E$776,СВЦЭМ!$A$33:$A$776,$A173,СВЦЭМ!$B$33:$B$776,U$155)+'СЕТ СН'!$F$12</f>
        <v>156.85064222</v>
      </c>
      <c r="V173" s="36">
        <f>SUMIFS(СВЦЭМ!$E$33:$E$776,СВЦЭМ!$A$33:$A$776,$A173,СВЦЭМ!$B$33:$B$776,V$155)+'СЕТ СН'!$F$12</f>
        <v>158.03417388</v>
      </c>
      <c r="W173" s="36">
        <f>SUMIFS(СВЦЭМ!$E$33:$E$776,СВЦЭМ!$A$33:$A$776,$A173,СВЦЭМ!$B$33:$B$776,W$155)+'СЕТ СН'!$F$12</f>
        <v>160.08136569000001</v>
      </c>
      <c r="X173" s="36">
        <f>SUMIFS(СВЦЭМ!$E$33:$E$776,СВЦЭМ!$A$33:$A$776,$A173,СВЦЭМ!$B$33:$B$776,X$155)+'СЕТ СН'!$F$12</f>
        <v>160.04444588999999</v>
      </c>
      <c r="Y173" s="36">
        <f>SUMIFS(СВЦЭМ!$E$33:$E$776,СВЦЭМ!$A$33:$A$776,$A173,СВЦЭМ!$B$33:$B$776,Y$155)+'СЕТ СН'!$F$12</f>
        <v>163.89212681999999</v>
      </c>
    </row>
    <row r="174" spans="1:25" ht="15.5" x14ac:dyDescent="0.3">
      <c r="A174" s="35">
        <f t="shared" si="4"/>
        <v>43849</v>
      </c>
      <c r="B174" s="36">
        <f>SUMIFS(СВЦЭМ!$E$33:$E$776,СВЦЭМ!$A$33:$A$776,$A174,СВЦЭМ!$B$33:$B$776,B$155)+'СЕТ СН'!$F$12</f>
        <v>165.83935442999999</v>
      </c>
      <c r="C174" s="36">
        <f>SUMIFS(СВЦЭМ!$E$33:$E$776,СВЦЭМ!$A$33:$A$776,$A174,СВЦЭМ!$B$33:$B$776,C$155)+'СЕТ СН'!$F$12</f>
        <v>167.71745774999999</v>
      </c>
      <c r="D174" s="36">
        <f>SUMIFS(СВЦЭМ!$E$33:$E$776,СВЦЭМ!$A$33:$A$776,$A174,СВЦЭМ!$B$33:$B$776,D$155)+'СЕТ СН'!$F$12</f>
        <v>170.17521669000001</v>
      </c>
      <c r="E174" s="36">
        <f>SUMIFS(СВЦЭМ!$E$33:$E$776,СВЦЭМ!$A$33:$A$776,$A174,СВЦЭМ!$B$33:$B$776,E$155)+'СЕТ СН'!$F$12</f>
        <v>172.12640933</v>
      </c>
      <c r="F174" s="36">
        <f>SUMIFS(СВЦЭМ!$E$33:$E$776,СВЦЭМ!$A$33:$A$776,$A174,СВЦЭМ!$B$33:$B$776,F$155)+'СЕТ СН'!$F$12</f>
        <v>171.72714046999999</v>
      </c>
      <c r="G174" s="36">
        <f>SUMIFS(СВЦЭМ!$E$33:$E$776,СВЦЭМ!$A$33:$A$776,$A174,СВЦЭМ!$B$33:$B$776,G$155)+'СЕТ СН'!$F$12</f>
        <v>171.10884752999999</v>
      </c>
      <c r="H174" s="36">
        <f>SUMIFS(СВЦЭМ!$E$33:$E$776,СВЦЭМ!$A$33:$A$776,$A174,СВЦЭМ!$B$33:$B$776,H$155)+'СЕТ СН'!$F$12</f>
        <v>166.93619613000001</v>
      </c>
      <c r="I174" s="36">
        <f>SUMIFS(СВЦЭМ!$E$33:$E$776,СВЦЭМ!$A$33:$A$776,$A174,СВЦЭМ!$B$33:$B$776,I$155)+'СЕТ СН'!$F$12</f>
        <v>161.28010986999999</v>
      </c>
      <c r="J174" s="36">
        <f>SUMIFS(СВЦЭМ!$E$33:$E$776,СВЦЭМ!$A$33:$A$776,$A174,СВЦЭМ!$B$33:$B$776,J$155)+'СЕТ СН'!$F$12</f>
        <v>160.97884317</v>
      </c>
      <c r="K174" s="36">
        <f>SUMIFS(СВЦЭМ!$E$33:$E$776,СВЦЭМ!$A$33:$A$776,$A174,СВЦЭМ!$B$33:$B$776,K$155)+'СЕТ СН'!$F$12</f>
        <v>155.50263522</v>
      </c>
      <c r="L174" s="36">
        <f>SUMIFS(СВЦЭМ!$E$33:$E$776,СВЦЭМ!$A$33:$A$776,$A174,СВЦЭМ!$B$33:$B$776,L$155)+'СЕТ СН'!$F$12</f>
        <v>155.33060927</v>
      </c>
      <c r="M174" s="36">
        <f>SUMIFS(СВЦЭМ!$E$33:$E$776,СВЦЭМ!$A$33:$A$776,$A174,СВЦЭМ!$B$33:$B$776,M$155)+'СЕТ СН'!$F$12</f>
        <v>155.60817066999999</v>
      </c>
      <c r="N174" s="36">
        <f>SUMIFS(СВЦЭМ!$E$33:$E$776,СВЦЭМ!$A$33:$A$776,$A174,СВЦЭМ!$B$33:$B$776,N$155)+'СЕТ СН'!$F$12</f>
        <v>156.72500317999999</v>
      </c>
      <c r="O174" s="36">
        <f>SUMIFS(СВЦЭМ!$E$33:$E$776,СВЦЭМ!$A$33:$A$776,$A174,СВЦЭМ!$B$33:$B$776,O$155)+'СЕТ СН'!$F$12</f>
        <v>160.52088015999999</v>
      </c>
      <c r="P174" s="36">
        <f>SUMIFS(СВЦЭМ!$E$33:$E$776,СВЦЭМ!$A$33:$A$776,$A174,СВЦЭМ!$B$33:$B$776,P$155)+'СЕТ СН'!$F$12</f>
        <v>162.78227547</v>
      </c>
      <c r="Q174" s="36">
        <f>SUMIFS(СВЦЭМ!$E$33:$E$776,СВЦЭМ!$A$33:$A$776,$A174,СВЦЭМ!$B$33:$B$776,Q$155)+'СЕТ СН'!$F$12</f>
        <v>163.63096161999999</v>
      </c>
      <c r="R174" s="36">
        <f>SUMIFS(СВЦЭМ!$E$33:$E$776,СВЦЭМ!$A$33:$A$776,$A174,СВЦЭМ!$B$33:$B$776,R$155)+'СЕТ СН'!$F$12</f>
        <v>160.47621504</v>
      </c>
      <c r="S174" s="36">
        <f>SUMIFS(СВЦЭМ!$E$33:$E$776,СВЦЭМ!$A$33:$A$776,$A174,СВЦЭМ!$B$33:$B$776,S$155)+'СЕТ СН'!$F$12</f>
        <v>154.88163356999999</v>
      </c>
      <c r="T174" s="36">
        <f>SUMIFS(СВЦЭМ!$E$33:$E$776,СВЦЭМ!$A$33:$A$776,$A174,СВЦЭМ!$B$33:$B$776,T$155)+'СЕТ СН'!$F$12</f>
        <v>156.02189111000001</v>
      </c>
      <c r="U174" s="36">
        <f>SUMIFS(СВЦЭМ!$E$33:$E$776,СВЦЭМ!$A$33:$A$776,$A174,СВЦЭМ!$B$33:$B$776,U$155)+'СЕТ СН'!$F$12</f>
        <v>155.45383869</v>
      </c>
      <c r="V174" s="36">
        <f>SUMIFS(СВЦЭМ!$E$33:$E$776,СВЦЭМ!$A$33:$A$776,$A174,СВЦЭМ!$B$33:$B$776,V$155)+'СЕТ СН'!$F$12</f>
        <v>154.00579812000001</v>
      </c>
      <c r="W174" s="36">
        <f>SUMIFS(СВЦЭМ!$E$33:$E$776,СВЦЭМ!$A$33:$A$776,$A174,СВЦЭМ!$B$33:$B$776,W$155)+'СЕТ СН'!$F$12</f>
        <v>155.97493982</v>
      </c>
      <c r="X174" s="36">
        <f>SUMIFS(СВЦЭМ!$E$33:$E$776,СВЦЭМ!$A$33:$A$776,$A174,СВЦЭМ!$B$33:$B$776,X$155)+'СЕТ СН'!$F$12</f>
        <v>159.23416517000001</v>
      </c>
      <c r="Y174" s="36">
        <f>SUMIFS(СВЦЭМ!$E$33:$E$776,СВЦЭМ!$A$33:$A$776,$A174,СВЦЭМ!$B$33:$B$776,Y$155)+'СЕТ СН'!$F$12</f>
        <v>161.76537571</v>
      </c>
    </row>
    <row r="175" spans="1:25" ht="15.5" x14ac:dyDescent="0.3">
      <c r="A175" s="35">
        <f t="shared" si="4"/>
        <v>43850</v>
      </c>
      <c r="B175" s="36">
        <f>SUMIFS(СВЦЭМ!$E$33:$E$776,СВЦЭМ!$A$33:$A$776,$A175,СВЦЭМ!$B$33:$B$776,B$155)+'СЕТ СН'!$F$12</f>
        <v>172.08601912</v>
      </c>
      <c r="C175" s="36">
        <f>SUMIFS(СВЦЭМ!$E$33:$E$776,СВЦЭМ!$A$33:$A$776,$A175,СВЦЭМ!$B$33:$B$776,C$155)+'СЕТ СН'!$F$12</f>
        <v>175.47164703000001</v>
      </c>
      <c r="D175" s="36">
        <f>SUMIFS(СВЦЭМ!$E$33:$E$776,СВЦЭМ!$A$33:$A$776,$A175,СВЦЭМ!$B$33:$B$776,D$155)+'СЕТ СН'!$F$12</f>
        <v>177.52271976</v>
      </c>
      <c r="E175" s="36">
        <f>SUMIFS(СВЦЭМ!$E$33:$E$776,СВЦЭМ!$A$33:$A$776,$A175,СВЦЭМ!$B$33:$B$776,E$155)+'СЕТ СН'!$F$12</f>
        <v>176.88963294999999</v>
      </c>
      <c r="F175" s="36">
        <f>SUMIFS(СВЦЭМ!$E$33:$E$776,СВЦЭМ!$A$33:$A$776,$A175,СВЦЭМ!$B$33:$B$776,F$155)+'СЕТ СН'!$F$12</f>
        <v>174.44056845</v>
      </c>
      <c r="G175" s="36">
        <f>SUMIFS(СВЦЭМ!$E$33:$E$776,СВЦЭМ!$A$33:$A$776,$A175,СВЦЭМ!$B$33:$B$776,G$155)+'СЕТ СН'!$F$12</f>
        <v>170.88561553</v>
      </c>
      <c r="H175" s="36">
        <f>SUMIFS(СВЦЭМ!$E$33:$E$776,СВЦЭМ!$A$33:$A$776,$A175,СВЦЭМ!$B$33:$B$776,H$155)+'СЕТ СН'!$F$12</f>
        <v>162.08301502</v>
      </c>
      <c r="I175" s="36">
        <f>SUMIFS(СВЦЭМ!$E$33:$E$776,СВЦЭМ!$A$33:$A$776,$A175,СВЦЭМ!$B$33:$B$776,I$155)+'СЕТ СН'!$F$12</f>
        <v>159.37467968000001</v>
      </c>
      <c r="J175" s="36">
        <f>SUMIFS(СВЦЭМ!$E$33:$E$776,СВЦЭМ!$A$33:$A$776,$A175,СВЦЭМ!$B$33:$B$776,J$155)+'СЕТ СН'!$F$12</f>
        <v>153.97044295000001</v>
      </c>
      <c r="K175" s="36">
        <f>SUMIFS(СВЦЭМ!$E$33:$E$776,СВЦЭМ!$A$33:$A$776,$A175,СВЦЭМ!$B$33:$B$776,K$155)+'СЕТ СН'!$F$12</f>
        <v>148.96735075999999</v>
      </c>
      <c r="L175" s="36">
        <f>SUMIFS(СВЦЭМ!$E$33:$E$776,СВЦЭМ!$A$33:$A$776,$A175,СВЦЭМ!$B$33:$B$776,L$155)+'СЕТ СН'!$F$12</f>
        <v>149.81529122000001</v>
      </c>
      <c r="M175" s="36">
        <f>SUMIFS(СВЦЭМ!$E$33:$E$776,СВЦЭМ!$A$33:$A$776,$A175,СВЦЭМ!$B$33:$B$776,M$155)+'СЕТ СН'!$F$12</f>
        <v>152.49013088000001</v>
      </c>
      <c r="N175" s="36">
        <f>SUMIFS(СВЦЭМ!$E$33:$E$776,СВЦЭМ!$A$33:$A$776,$A175,СВЦЭМ!$B$33:$B$776,N$155)+'СЕТ СН'!$F$12</f>
        <v>154.47995510999999</v>
      </c>
      <c r="O175" s="36">
        <f>SUMIFS(СВЦЭМ!$E$33:$E$776,СВЦЭМ!$A$33:$A$776,$A175,СВЦЭМ!$B$33:$B$776,O$155)+'СЕТ СН'!$F$12</f>
        <v>158.28070779999999</v>
      </c>
      <c r="P175" s="36">
        <f>SUMIFS(СВЦЭМ!$E$33:$E$776,СВЦЭМ!$A$33:$A$776,$A175,СВЦЭМ!$B$33:$B$776,P$155)+'СЕТ СН'!$F$12</f>
        <v>161.28512487</v>
      </c>
      <c r="Q175" s="36">
        <f>SUMIFS(СВЦЭМ!$E$33:$E$776,СВЦЭМ!$A$33:$A$776,$A175,СВЦЭМ!$B$33:$B$776,Q$155)+'СЕТ СН'!$F$12</f>
        <v>162.09774992999999</v>
      </c>
      <c r="R175" s="36">
        <f>SUMIFS(СВЦЭМ!$E$33:$E$776,СВЦЭМ!$A$33:$A$776,$A175,СВЦЭМ!$B$33:$B$776,R$155)+'СЕТ СН'!$F$12</f>
        <v>162.50075322999999</v>
      </c>
      <c r="S175" s="36">
        <f>SUMIFS(СВЦЭМ!$E$33:$E$776,СВЦЭМ!$A$33:$A$776,$A175,СВЦЭМ!$B$33:$B$776,S$155)+'СЕТ СН'!$F$12</f>
        <v>157.98683985</v>
      </c>
      <c r="T175" s="36">
        <f>SUMIFS(СВЦЭМ!$E$33:$E$776,СВЦЭМ!$A$33:$A$776,$A175,СВЦЭМ!$B$33:$B$776,T$155)+'СЕТ СН'!$F$12</f>
        <v>151.03442758</v>
      </c>
      <c r="U175" s="36">
        <f>SUMIFS(СВЦЭМ!$E$33:$E$776,СВЦЭМ!$A$33:$A$776,$A175,СВЦЭМ!$B$33:$B$776,U$155)+'СЕТ СН'!$F$12</f>
        <v>152.67216766999999</v>
      </c>
      <c r="V175" s="36">
        <f>SUMIFS(СВЦЭМ!$E$33:$E$776,СВЦЭМ!$A$33:$A$776,$A175,СВЦЭМ!$B$33:$B$776,V$155)+'СЕТ СН'!$F$12</f>
        <v>155.32206411000001</v>
      </c>
      <c r="W175" s="36">
        <f>SUMIFS(СВЦЭМ!$E$33:$E$776,СВЦЭМ!$A$33:$A$776,$A175,СВЦЭМ!$B$33:$B$776,W$155)+'СЕТ СН'!$F$12</f>
        <v>159.59660543000001</v>
      </c>
      <c r="X175" s="36">
        <f>SUMIFS(СВЦЭМ!$E$33:$E$776,СВЦЭМ!$A$33:$A$776,$A175,СВЦЭМ!$B$33:$B$776,X$155)+'СЕТ СН'!$F$12</f>
        <v>161.12609602000001</v>
      </c>
      <c r="Y175" s="36">
        <f>SUMIFS(СВЦЭМ!$E$33:$E$776,СВЦЭМ!$A$33:$A$776,$A175,СВЦЭМ!$B$33:$B$776,Y$155)+'СЕТ СН'!$F$12</f>
        <v>164.02120271999999</v>
      </c>
    </row>
    <row r="176" spans="1:25" ht="15.5" x14ac:dyDescent="0.3">
      <c r="A176" s="35">
        <f t="shared" si="4"/>
        <v>43851</v>
      </c>
      <c r="B176" s="36">
        <f>SUMIFS(СВЦЭМ!$E$33:$E$776,СВЦЭМ!$A$33:$A$776,$A176,СВЦЭМ!$B$33:$B$776,B$155)+'СЕТ СН'!$F$12</f>
        <v>168.29157752</v>
      </c>
      <c r="C176" s="36">
        <f>SUMIFS(СВЦЭМ!$E$33:$E$776,СВЦЭМ!$A$33:$A$776,$A176,СВЦЭМ!$B$33:$B$776,C$155)+'СЕТ СН'!$F$12</f>
        <v>171.55938255999999</v>
      </c>
      <c r="D176" s="36">
        <f>SUMIFS(СВЦЭМ!$E$33:$E$776,СВЦЭМ!$A$33:$A$776,$A176,СВЦЭМ!$B$33:$B$776,D$155)+'СЕТ СН'!$F$12</f>
        <v>173.47699485000001</v>
      </c>
      <c r="E176" s="36">
        <f>SUMIFS(СВЦЭМ!$E$33:$E$776,СВЦЭМ!$A$33:$A$776,$A176,СВЦЭМ!$B$33:$B$776,E$155)+'СЕТ СН'!$F$12</f>
        <v>174.56008199999999</v>
      </c>
      <c r="F176" s="36">
        <f>SUMIFS(СВЦЭМ!$E$33:$E$776,СВЦЭМ!$A$33:$A$776,$A176,СВЦЭМ!$B$33:$B$776,F$155)+'СЕТ СН'!$F$12</f>
        <v>171.30870512999999</v>
      </c>
      <c r="G176" s="36">
        <f>SUMIFS(СВЦЭМ!$E$33:$E$776,СВЦЭМ!$A$33:$A$776,$A176,СВЦЭМ!$B$33:$B$776,G$155)+'СЕТ СН'!$F$12</f>
        <v>166.37003745000001</v>
      </c>
      <c r="H176" s="36">
        <f>SUMIFS(СВЦЭМ!$E$33:$E$776,СВЦЭМ!$A$33:$A$776,$A176,СВЦЭМ!$B$33:$B$776,H$155)+'СЕТ СН'!$F$12</f>
        <v>159.54369654999999</v>
      </c>
      <c r="I176" s="36">
        <f>SUMIFS(СВЦЭМ!$E$33:$E$776,СВЦЭМ!$A$33:$A$776,$A176,СВЦЭМ!$B$33:$B$776,I$155)+'СЕТ СН'!$F$12</f>
        <v>154.70370575999999</v>
      </c>
      <c r="J176" s="36">
        <f>SUMIFS(СВЦЭМ!$E$33:$E$776,СВЦЭМ!$A$33:$A$776,$A176,СВЦЭМ!$B$33:$B$776,J$155)+'СЕТ СН'!$F$12</f>
        <v>149.94674130999999</v>
      </c>
      <c r="K176" s="36">
        <f>SUMIFS(СВЦЭМ!$E$33:$E$776,СВЦЭМ!$A$33:$A$776,$A176,СВЦЭМ!$B$33:$B$776,K$155)+'СЕТ СН'!$F$12</f>
        <v>150.30135428</v>
      </c>
      <c r="L176" s="36">
        <f>SUMIFS(СВЦЭМ!$E$33:$E$776,СВЦЭМ!$A$33:$A$776,$A176,СВЦЭМ!$B$33:$B$776,L$155)+'СЕТ СН'!$F$12</f>
        <v>151.66325732000001</v>
      </c>
      <c r="M176" s="36">
        <f>SUMIFS(СВЦЭМ!$E$33:$E$776,СВЦЭМ!$A$33:$A$776,$A176,СВЦЭМ!$B$33:$B$776,M$155)+'СЕТ СН'!$F$12</f>
        <v>152.54587583</v>
      </c>
      <c r="N176" s="36">
        <f>SUMIFS(СВЦЭМ!$E$33:$E$776,СВЦЭМ!$A$33:$A$776,$A176,СВЦЭМ!$B$33:$B$776,N$155)+'СЕТ СН'!$F$12</f>
        <v>156.88019048999999</v>
      </c>
      <c r="O176" s="36">
        <f>SUMIFS(СВЦЭМ!$E$33:$E$776,СВЦЭМ!$A$33:$A$776,$A176,СВЦЭМ!$B$33:$B$776,O$155)+'СЕТ СН'!$F$12</f>
        <v>158.88200121</v>
      </c>
      <c r="P176" s="36">
        <f>SUMIFS(СВЦЭМ!$E$33:$E$776,СВЦЭМ!$A$33:$A$776,$A176,СВЦЭМ!$B$33:$B$776,P$155)+'СЕТ СН'!$F$12</f>
        <v>160.95539886</v>
      </c>
      <c r="Q176" s="36">
        <f>SUMIFS(СВЦЭМ!$E$33:$E$776,СВЦЭМ!$A$33:$A$776,$A176,СВЦЭМ!$B$33:$B$776,Q$155)+'СЕТ СН'!$F$12</f>
        <v>162.50939234000001</v>
      </c>
      <c r="R176" s="36">
        <f>SUMIFS(СВЦЭМ!$E$33:$E$776,СВЦЭМ!$A$33:$A$776,$A176,СВЦЭМ!$B$33:$B$776,R$155)+'СЕТ СН'!$F$12</f>
        <v>160.09471328000001</v>
      </c>
      <c r="S176" s="36">
        <f>SUMIFS(СВЦЭМ!$E$33:$E$776,СВЦЭМ!$A$33:$A$776,$A176,СВЦЭМ!$B$33:$B$776,S$155)+'СЕТ СН'!$F$12</f>
        <v>156.42944771000001</v>
      </c>
      <c r="T176" s="36">
        <f>SUMIFS(СВЦЭМ!$E$33:$E$776,СВЦЭМ!$A$33:$A$776,$A176,СВЦЭМ!$B$33:$B$776,T$155)+'СЕТ СН'!$F$12</f>
        <v>153.17092761999999</v>
      </c>
      <c r="U176" s="36">
        <f>SUMIFS(СВЦЭМ!$E$33:$E$776,СВЦЭМ!$A$33:$A$776,$A176,СВЦЭМ!$B$33:$B$776,U$155)+'СЕТ СН'!$F$12</f>
        <v>153.90053961999999</v>
      </c>
      <c r="V176" s="36">
        <f>SUMIFS(СВЦЭМ!$E$33:$E$776,СВЦЭМ!$A$33:$A$776,$A176,СВЦЭМ!$B$33:$B$776,V$155)+'СЕТ СН'!$F$12</f>
        <v>157.16129039</v>
      </c>
      <c r="W176" s="36">
        <f>SUMIFS(СВЦЭМ!$E$33:$E$776,СВЦЭМ!$A$33:$A$776,$A176,СВЦЭМ!$B$33:$B$776,W$155)+'СЕТ СН'!$F$12</f>
        <v>160.66256859000001</v>
      </c>
      <c r="X176" s="36">
        <f>SUMIFS(СВЦЭМ!$E$33:$E$776,СВЦЭМ!$A$33:$A$776,$A176,СВЦЭМ!$B$33:$B$776,X$155)+'СЕТ СН'!$F$12</f>
        <v>162.70237116999999</v>
      </c>
      <c r="Y176" s="36">
        <f>SUMIFS(СВЦЭМ!$E$33:$E$776,СВЦЭМ!$A$33:$A$776,$A176,СВЦЭМ!$B$33:$B$776,Y$155)+'СЕТ СН'!$F$12</f>
        <v>165.4115079</v>
      </c>
    </row>
    <row r="177" spans="1:27" ht="15.5" x14ac:dyDescent="0.3">
      <c r="A177" s="35">
        <f t="shared" si="4"/>
        <v>43852</v>
      </c>
      <c r="B177" s="36">
        <f>SUMIFS(СВЦЭМ!$E$33:$E$776,СВЦЭМ!$A$33:$A$776,$A177,СВЦЭМ!$B$33:$B$776,B$155)+'СЕТ СН'!$F$12</f>
        <v>165.76354151000001</v>
      </c>
      <c r="C177" s="36">
        <f>SUMIFS(СВЦЭМ!$E$33:$E$776,СВЦЭМ!$A$33:$A$776,$A177,СВЦЭМ!$B$33:$B$776,C$155)+'СЕТ СН'!$F$12</f>
        <v>167.62309342</v>
      </c>
      <c r="D177" s="36">
        <f>SUMIFS(СВЦЭМ!$E$33:$E$776,СВЦЭМ!$A$33:$A$776,$A177,СВЦЭМ!$B$33:$B$776,D$155)+'СЕТ СН'!$F$12</f>
        <v>169.87299304999999</v>
      </c>
      <c r="E177" s="36">
        <f>SUMIFS(СВЦЭМ!$E$33:$E$776,СВЦЭМ!$A$33:$A$776,$A177,СВЦЭМ!$B$33:$B$776,E$155)+'СЕТ СН'!$F$12</f>
        <v>170.2211504</v>
      </c>
      <c r="F177" s="36">
        <f>SUMIFS(СВЦЭМ!$E$33:$E$776,СВЦЭМ!$A$33:$A$776,$A177,СВЦЭМ!$B$33:$B$776,F$155)+'СЕТ СН'!$F$12</f>
        <v>168.02673818</v>
      </c>
      <c r="G177" s="36">
        <f>SUMIFS(СВЦЭМ!$E$33:$E$776,СВЦЭМ!$A$33:$A$776,$A177,СВЦЭМ!$B$33:$B$776,G$155)+'СЕТ СН'!$F$12</f>
        <v>164.39268769</v>
      </c>
      <c r="H177" s="36">
        <f>SUMIFS(СВЦЭМ!$E$33:$E$776,СВЦЭМ!$A$33:$A$776,$A177,СВЦЭМ!$B$33:$B$776,H$155)+'СЕТ СН'!$F$12</f>
        <v>156.38178733000001</v>
      </c>
      <c r="I177" s="36">
        <f>SUMIFS(СВЦЭМ!$E$33:$E$776,СВЦЭМ!$A$33:$A$776,$A177,СВЦЭМ!$B$33:$B$776,I$155)+'СЕТ СН'!$F$12</f>
        <v>153.27458952999999</v>
      </c>
      <c r="J177" s="36">
        <f>SUMIFS(СВЦЭМ!$E$33:$E$776,СВЦЭМ!$A$33:$A$776,$A177,СВЦЭМ!$B$33:$B$776,J$155)+'СЕТ СН'!$F$12</f>
        <v>149.85709711000001</v>
      </c>
      <c r="K177" s="36">
        <f>SUMIFS(СВЦЭМ!$E$33:$E$776,СВЦЭМ!$A$33:$A$776,$A177,СВЦЭМ!$B$33:$B$776,K$155)+'СЕТ СН'!$F$12</f>
        <v>150.69030918999999</v>
      </c>
      <c r="L177" s="36">
        <f>SUMIFS(СВЦЭМ!$E$33:$E$776,СВЦЭМ!$A$33:$A$776,$A177,СВЦЭМ!$B$33:$B$776,L$155)+'СЕТ СН'!$F$12</f>
        <v>149.56973592</v>
      </c>
      <c r="M177" s="36">
        <f>SUMIFS(СВЦЭМ!$E$33:$E$776,СВЦЭМ!$A$33:$A$776,$A177,СВЦЭМ!$B$33:$B$776,M$155)+'СЕТ СН'!$F$12</f>
        <v>151.50605568</v>
      </c>
      <c r="N177" s="36">
        <f>SUMIFS(СВЦЭМ!$E$33:$E$776,СВЦЭМ!$A$33:$A$776,$A177,СВЦЭМ!$B$33:$B$776,N$155)+'СЕТ СН'!$F$12</f>
        <v>156.49766818000001</v>
      </c>
      <c r="O177" s="36">
        <f>SUMIFS(СВЦЭМ!$E$33:$E$776,СВЦЭМ!$A$33:$A$776,$A177,СВЦЭМ!$B$33:$B$776,O$155)+'СЕТ СН'!$F$12</f>
        <v>160.53217502999999</v>
      </c>
      <c r="P177" s="36">
        <f>SUMIFS(СВЦЭМ!$E$33:$E$776,СВЦЭМ!$A$33:$A$776,$A177,СВЦЭМ!$B$33:$B$776,P$155)+'СЕТ СН'!$F$12</f>
        <v>163.99317371999999</v>
      </c>
      <c r="Q177" s="36">
        <f>SUMIFS(СВЦЭМ!$E$33:$E$776,СВЦЭМ!$A$33:$A$776,$A177,СВЦЭМ!$B$33:$B$776,Q$155)+'СЕТ СН'!$F$12</f>
        <v>165.36414157999999</v>
      </c>
      <c r="R177" s="36">
        <f>SUMIFS(СВЦЭМ!$E$33:$E$776,СВЦЭМ!$A$33:$A$776,$A177,СВЦЭМ!$B$33:$B$776,R$155)+'СЕТ СН'!$F$12</f>
        <v>163.86423780000001</v>
      </c>
      <c r="S177" s="36">
        <f>SUMIFS(СВЦЭМ!$E$33:$E$776,СВЦЭМ!$A$33:$A$776,$A177,СВЦЭМ!$B$33:$B$776,S$155)+'СЕТ СН'!$F$12</f>
        <v>159.73300936000001</v>
      </c>
      <c r="T177" s="36">
        <f>SUMIFS(СВЦЭМ!$E$33:$E$776,СВЦЭМ!$A$33:$A$776,$A177,СВЦЭМ!$B$33:$B$776,T$155)+'СЕТ СН'!$F$12</f>
        <v>155.98753683000001</v>
      </c>
      <c r="U177" s="36">
        <f>SUMIFS(СВЦЭМ!$E$33:$E$776,СВЦЭМ!$A$33:$A$776,$A177,СВЦЭМ!$B$33:$B$776,U$155)+'СЕТ СН'!$F$12</f>
        <v>156.71805545000001</v>
      </c>
      <c r="V177" s="36">
        <f>SUMIFS(СВЦЭМ!$E$33:$E$776,СВЦЭМ!$A$33:$A$776,$A177,СВЦЭМ!$B$33:$B$776,V$155)+'СЕТ СН'!$F$12</f>
        <v>155.73673719999999</v>
      </c>
      <c r="W177" s="36">
        <f>SUMIFS(СВЦЭМ!$E$33:$E$776,СВЦЭМ!$A$33:$A$776,$A177,СВЦЭМ!$B$33:$B$776,W$155)+'СЕТ СН'!$F$12</f>
        <v>158.35321286999999</v>
      </c>
      <c r="X177" s="36">
        <f>SUMIFS(СВЦЭМ!$E$33:$E$776,СВЦЭМ!$A$33:$A$776,$A177,СВЦЭМ!$B$33:$B$776,X$155)+'СЕТ СН'!$F$12</f>
        <v>161.13434271</v>
      </c>
      <c r="Y177" s="36">
        <f>SUMIFS(СВЦЭМ!$E$33:$E$776,СВЦЭМ!$A$33:$A$776,$A177,СВЦЭМ!$B$33:$B$776,Y$155)+'СЕТ СН'!$F$12</f>
        <v>163.64470664000001</v>
      </c>
    </row>
    <row r="178" spans="1:27" ht="15.5" x14ac:dyDescent="0.3">
      <c r="A178" s="35">
        <f t="shared" si="4"/>
        <v>43853</v>
      </c>
      <c r="B178" s="36">
        <f>SUMIFS(СВЦЭМ!$E$33:$E$776,СВЦЭМ!$A$33:$A$776,$A178,СВЦЭМ!$B$33:$B$776,B$155)+'СЕТ СН'!$F$12</f>
        <v>168.10952148000001</v>
      </c>
      <c r="C178" s="36">
        <f>SUMIFS(СВЦЭМ!$E$33:$E$776,СВЦЭМ!$A$33:$A$776,$A178,СВЦЭМ!$B$33:$B$776,C$155)+'СЕТ СН'!$F$12</f>
        <v>169.36924009000001</v>
      </c>
      <c r="D178" s="36">
        <f>SUMIFS(СВЦЭМ!$E$33:$E$776,СВЦЭМ!$A$33:$A$776,$A178,СВЦЭМ!$B$33:$B$776,D$155)+'СЕТ СН'!$F$12</f>
        <v>171.82477208</v>
      </c>
      <c r="E178" s="36">
        <f>SUMIFS(СВЦЭМ!$E$33:$E$776,СВЦЭМ!$A$33:$A$776,$A178,СВЦЭМ!$B$33:$B$776,E$155)+'СЕТ СН'!$F$12</f>
        <v>172.91760748999999</v>
      </c>
      <c r="F178" s="36">
        <f>SUMIFS(СВЦЭМ!$E$33:$E$776,СВЦЭМ!$A$33:$A$776,$A178,СВЦЭМ!$B$33:$B$776,F$155)+'СЕТ СН'!$F$12</f>
        <v>171.40444859999999</v>
      </c>
      <c r="G178" s="36">
        <f>SUMIFS(СВЦЭМ!$E$33:$E$776,СВЦЭМ!$A$33:$A$776,$A178,СВЦЭМ!$B$33:$B$776,G$155)+'СЕТ СН'!$F$12</f>
        <v>167.88096533000001</v>
      </c>
      <c r="H178" s="36">
        <f>SUMIFS(СВЦЭМ!$E$33:$E$776,СВЦЭМ!$A$33:$A$776,$A178,СВЦЭМ!$B$33:$B$776,H$155)+'СЕТ СН'!$F$12</f>
        <v>160.56677417</v>
      </c>
      <c r="I178" s="36">
        <f>SUMIFS(СВЦЭМ!$E$33:$E$776,СВЦЭМ!$A$33:$A$776,$A178,СВЦЭМ!$B$33:$B$776,I$155)+'СЕТ СН'!$F$12</f>
        <v>156.95892128</v>
      </c>
      <c r="J178" s="36">
        <f>SUMIFS(СВЦЭМ!$E$33:$E$776,СВЦЭМ!$A$33:$A$776,$A178,СВЦЭМ!$B$33:$B$776,J$155)+'СЕТ СН'!$F$12</f>
        <v>152.95040552</v>
      </c>
      <c r="K178" s="36">
        <f>SUMIFS(СВЦЭМ!$E$33:$E$776,СВЦЭМ!$A$33:$A$776,$A178,СВЦЭМ!$B$33:$B$776,K$155)+'СЕТ СН'!$F$12</f>
        <v>153.84161598</v>
      </c>
      <c r="L178" s="36">
        <f>SUMIFS(СВЦЭМ!$E$33:$E$776,СВЦЭМ!$A$33:$A$776,$A178,СВЦЭМ!$B$33:$B$776,L$155)+'СЕТ СН'!$F$12</f>
        <v>153.36559115</v>
      </c>
      <c r="M178" s="36">
        <f>SUMIFS(СВЦЭМ!$E$33:$E$776,СВЦЭМ!$A$33:$A$776,$A178,СВЦЭМ!$B$33:$B$776,M$155)+'СЕТ СН'!$F$12</f>
        <v>154.34039609999999</v>
      </c>
      <c r="N178" s="36">
        <f>SUMIFS(СВЦЭМ!$E$33:$E$776,СВЦЭМ!$A$33:$A$776,$A178,СВЦЭМ!$B$33:$B$776,N$155)+'СЕТ СН'!$F$12</f>
        <v>156.48896035999999</v>
      </c>
      <c r="O178" s="36">
        <f>SUMIFS(СВЦЭМ!$E$33:$E$776,СВЦЭМ!$A$33:$A$776,$A178,СВЦЭМ!$B$33:$B$776,O$155)+'СЕТ СН'!$F$12</f>
        <v>160.54237823</v>
      </c>
      <c r="P178" s="36">
        <f>SUMIFS(СВЦЭМ!$E$33:$E$776,СВЦЭМ!$A$33:$A$776,$A178,СВЦЭМ!$B$33:$B$776,P$155)+'СЕТ СН'!$F$12</f>
        <v>164.07518701000001</v>
      </c>
      <c r="Q178" s="36">
        <f>SUMIFS(СВЦЭМ!$E$33:$E$776,СВЦЭМ!$A$33:$A$776,$A178,СВЦЭМ!$B$33:$B$776,Q$155)+'СЕТ СН'!$F$12</f>
        <v>167.61031093</v>
      </c>
      <c r="R178" s="36">
        <f>SUMIFS(СВЦЭМ!$E$33:$E$776,СВЦЭМ!$A$33:$A$776,$A178,СВЦЭМ!$B$33:$B$776,R$155)+'СЕТ СН'!$F$12</f>
        <v>162.53560407000001</v>
      </c>
      <c r="S178" s="36">
        <f>SUMIFS(СВЦЭМ!$E$33:$E$776,СВЦЭМ!$A$33:$A$776,$A178,СВЦЭМ!$B$33:$B$776,S$155)+'СЕТ СН'!$F$12</f>
        <v>157.99069216999999</v>
      </c>
      <c r="T178" s="36">
        <f>SUMIFS(СВЦЭМ!$E$33:$E$776,СВЦЭМ!$A$33:$A$776,$A178,СВЦЭМ!$B$33:$B$776,T$155)+'СЕТ СН'!$F$12</f>
        <v>154.38111244000001</v>
      </c>
      <c r="U178" s="36">
        <f>SUMIFS(СВЦЭМ!$E$33:$E$776,СВЦЭМ!$A$33:$A$776,$A178,СВЦЭМ!$B$33:$B$776,U$155)+'СЕТ СН'!$F$12</f>
        <v>155.55137207000001</v>
      </c>
      <c r="V178" s="36">
        <f>SUMIFS(СВЦЭМ!$E$33:$E$776,СВЦЭМ!$A$33:$A$776,$A178,СВЦЭМ!$B$33:$B$776,V$155)+'СЕТ СН'!$F$12</f>
        <v>158.0884259</v>
      </c>
      <c r="W178" s="36">
        <f>SUMIFS(СВЦЭМ!$E$33:$E$776,СВЦЭМ!$A$33:$A$776,$A178,СВЦЭМ!$B$33:$B$776,W$155)+'СЕТ СН'!$F$12</f>
        <v>162.21943741000001</v>
      </c>
      <c r="X178" s="36">
        <f>SUMIFS(СВЦЭМ!$E$33:$E$776,СВЦЭМ!$A$33:$A$776,$A178,СВЦЭМ!$B$33:$B$776,X$155)+'СЕТ СН'!$F$12</f>
        <v>165.7623969</v>
      </c>
      <c r="Y178" s="36">
        <f>SUMIFS(СВЦЭМ!$E$33:$E$776,СВЦЭМ!$A$33:$A$776,$A178,СВЦЭМ!$B$33:$B$776,Y$155)+'СЕТ СН'!$F$12</f>
        <v>167.32568943000001</v>
      </c>
    </row>
    <row r="179" spans="1:27" ht="15.5" x14ac:dyDescent="0.3">
      <c r="A179" s="35">
        <f t="shared" si="4"/>
        <v>43854</v>
      </c>
      <c r="B179" s="36">
        <f>SUMIFS(СВЦЭМ!$E$33:$E$776,СВЦЭМ!$A$33:$A$776,$A179,СВЦЭМ!$B$33:$B$776,B$155)+'СЕТ СН'!$F$12</f>
        <v>160.43115897999999</v>
      </c>
      <c r="C179" s="36">
        <f>SUMIFS(СВЦЭМ!$E$33:$E$776,СВЦЭМ!$A$33:$A$776,$A179,СВЦЭМ!$B$33:$B$776,C$155)+'СЕТ СН'!$F$12</f>
        <v>162.67593507000001</v>
      </c>
      <c r="D179" s="36">
        <f>SUMIFS(СВЦЭМ!$E$33:$E$776,СВЦЭМ!$A$33:$A$776,$A179,СВЦЭМ!$B$33:$B$776,D$155)+'СЕТ СН'!$F$12</f>
        <v>165.20195641000001</v>
      </c>
      <c r="E179" s="36">
        <f>SUMIFS(СВЦЭМ!$E$33:$E$776,СВЦЭМ!$A$33:$A$776,$A179,СВЦЭМ!$B$33:$B$776,E$155)+'СЕТ СН'!$F$12</f>
        <v>167.15868362000001</v>
      </c>
      <c r="F179" s="36">
        <f>SUMIFS(СВЦЭМ!$E$33:$E$776,СВЦЭМ!$A$33:$A$776,$A179,СВЦЭМ!$B$33:$B$776,F$155)+'СЕТ СН'!$F$12</f>
        <v>164.64280102999999</v>
      </c>
      <c r="G179" s="36">
        <f>SUMIFS(СВЦЭМ!$E$33:$E$776,СВЦЭМ!$A$33:$A$776,$A179,СВЦЭМ!$B$33:$B$776,G$155)+'СЕТ СН'!$F$12</f>
        <v>160.85757078</v>
      </c>
      <c r="H179" s="36">
        <f>SUMIFS(СВЦЭМ!$E$33:$E$776,СВЦЭМ!$A$33:$A$776,$A179,СВЦЭМ!$B$33:$B$776,H$155)+'СЕТ СН'!$F$12</f>
        <v>152.47070973000001</v>
      </c>
      <c r="I179" s="36">
        <f>SUMIFS(СВЦЭМ!$E$33:$E$776,СВЦЭМ!$A$33:$A$776,$A179,СВЦЭМ!$B$33:$B$776,I$155)+'СЕТ СН'!$F$12</f>
        <v>150.80338803999999</v>
      </c>
      <c r="J179" s="36">
        <f>SUMIFS(СВЦЭМ!$E$33:$E$776,СВЦЭМ!$A$33:$A$776,$A179,СВЦЭМ!$B$33:$B$776,J$155)+'СЕТ СН'!$F$12</f>
        <v>147.09668722000001</v>
      </c>
      <c r="K179" s="36">
        <f>SUMIFS(СВЦЭМ!$E$33:$E$776,СВЦЭМ!$A$33:$A$776,$A179,СВЦЭМ!$B$33:$B$776,K$155)+'СЕТ СН'!$F$12</f>
        <v>147.36533632999999</v>
      </c>
      <c r="L179" s="36">
        <f>SUMIFS(СВЦЭМ!$E$33:$E$776,СВЦЭМ!$A$33:$A$776,$A179,СВЦЭМ!$B$33:$B$776,L$155)+'СЕТ СН'!$F$12</f>
        <v>147.44484428000001</v>
      </c>
      <c r="M179" s="36">
        <f>SUMIFS(СВЦЭМ!$E$33:$E$776,СВЦЭМ!$A$33:$A$776,$A179,СВЦЭМ!$B$33:$B$776,M$155)+'СЕТ СН'!$F$12</f>
        <v>149.34517326</v>
      </c>
      <c r="N179" s="36">
        <f>SUMIFS(СВЦЭМ!$E$33:$E$776,СВЦЭМ!$A$33:$A$776,$A179,СВЦЭМ!$B$33:$B$776,N$155)+'СЕТ СН'!$F$12</f>
        <v>148.70190124999999</v>
      </c>
      <c r="O179" s="36">
        <f>SUMIFS(СВЦЭМ!$E$33:$E$776,СВЦЭМ!$A$33:$A$776,$A179,СВЦЭМ!$B$33:$B$776,O$155)+'СЕТ СН'!$F$12</f>
        <v>152.00419234</v>
      </c>
      <c r="P179" s="36">
        <f>SUMIFS(СВЦЭМ!$E$33:$E$776,СВЦЭМ!$A$33:$A$776,$A179,СВЦЭМ!$B$33:$B$776,P$155)+'СЕТ СН'!$F$12</f>
        <v>154.82035388</v>
      </c>
      <c r="Q179" s="36">
        <f>SUMIFS(СВЦЭМ!$E$33:$E$776,СВЦЭМ!$A$33:$A$776,$A179,СВЦЭМ!$B$33:$B$776,Q$155)+'СЕТ СН'!$F$12</f>
        <v>157.43631192999999</v>
      </c>
      <c r="R179" s="36">
        <f>SUMIFS(СВЦЭМ!$E$33:$E$776,СВЦЭМ!$A$33:$A$776,$A179,СВЦЭМ!$B$33:$B$776,R$155)+'СЕТ СН'!$F$12</f>
        <v>157.24742043000001</v>
      </c>
      <c r="S179" s="36">
        <f>SUMIFS(СВЦЭМ!$E$33:$E$776,СВЦЭМ!$A$33:$A$776,$A179,СВЦЭМ!$B$33:$B$776,S$155)+'СЕТ СН'!$F$12</f>
        <v>157.00603140000001</v>
      </c>
      <c r="T179" s="36">
        <f>SUMIFS(СВЦЭМ!$E$33:$E$776,СВЦЭМ!$A$33:$A$776,$A179,СВЦЭМ!$B$33:$B$776,T$155)+'СЕТ СН'!$F$12</f>
        <v>151.19194109</v>
      </c>
      <c r="U179" s="36">
        <f>SUMIFS(СВЦЭМ!$E$33:$E$776,СВЦЭМ!$A$33:$A$776,$A179,СВЦЭМ!$B$33:$B$776,U$155)+'СЕТ СН'!$F$12</f>
        <v>151.90403455000001</v>
      </c>
      <c r="V179" s="36">
        <f>SUMIFS(СВЦЭМ!$E$33:$E$776,СВЦЭМ!$A$33:$A$776,$A179,СВЦЭМ!$B$33:$B$776,V$155)+'СЕТ СН'!$F$12</f>
        <v>152.93545868000001</v>
      </c>
      <c r="W179" s="36">
        <f>SUMIFS(СВЦЭМ!$E$33:$E$776,СВЦЭМ!$A$33:$A$776,$A179,СВЦЭМ!$B$33:$B$776,W$155)+'СЕТ СН'!$F$12</f>
        <v>155.89331679</v>
      </c>
      <c r="X179" s="36">
        <f>SUMIFS(СВЦЭМ!$E$33:$E$776,СВЦЭМ!$A$33:$A$776,$A179,СВЦЭМ!$B$33:$B$776,X$155)+'СЕТ СН'!$F$12</f>
        <v>156.56332377999999</v>
      </c>
      <c r="Y179" s="36">
        <f>SUMIFS(СВЦЭМ!$E$33:$E$776,СВЦЭМ!$A$33:$A$776,$A179,СВЦЭМ!$B$33:$B$776,Y$155)+'СЕТ СН'!$F$12</f>
        <v>157.94017700000001</v>
      </c>
    </row>
    <row r="180" spans="1:27" ht="15.5" x14ac:dyDescent="0.3">
      <c r="A180" s="35">
        <f t="shared" si="4"/>
        <v>43855</v>
      </c>
      <c r="B180" s="36">
        <f>SUMIFS(СВЦЭМ!$E$33:$E$776,СВЦЭМ!$A$33:$A$776,$A180,СВЦЭМ!$B$33:$B$776,B$155)+'СЕТ СН'!$F$12</f>
        <v>166.08078721000001</v>
      </c>
      <c r="C180" s="36">
        <f>SUMIFS(СВЦЭМ!$E$33:$E$776,СВЦЭМ!$A$33:$A$776,$A180,СВЦЭМ!$B$33:$B$776,C$155)+'СЕТ СН'!$F$12</f>
        <v>170.46369863000001</v>
      </c>
      <c r="D180" s="36">
        <f>SUMIFS(СВЦЭМ!$E$33:$E$776,СВЦЭМ!$A$33:$A$776,$A180,СВЦЭМ!$B$33:$B$776,D$155)+'СЕТ СН'!$F$12</f>
        <v>175.50582650000001</v>
      </c>
      <c r="E180" s="36">
        <f>SUMIFS(СВЦЭМ!$E$33:$E$776,СВЦЭМ!$A$33:$A$776,$A180,СВЦЭМ!$B$33:$B$776,E$155)+'СЕТ СН'!$F$12</f>
        <v>176.05119587999999</v>
      </c>
      <c r="F180" s="36">
        <f>SUMIFS(СВЦЭМ!$E$33:$E$776,СВЦЭМ!$A$33:$A$776,$A180,СВЦЭМ!$B$33:$B$776,F$155)+'СЕТ СН'!$F$12</f>
        <v>169.41511747000001</v>
      </c>
      <c r="G180" s="36">
        <f>SUMIFS(СВЦЭМ!$E$33:$E$776,СВЦЭМ!$A$33:$A$776,$A180,СВЦЭМ!$B$33:$B$776,G$155)+'СЕТ СН'!$F$12</f>
        <v>168.1753324</v>
      </c>
      <c r="H180" s="36">
        <f>SUMIFS(СВЦЭМ!$E$33:$E$776,СВЦЭМ!$A$33:$A$776,$A180,СВЦЭМ!$B$33:$B$776,H$155)+'СЕТ СН'!$F$12</f>
        <v>162.98037366</v>
      </c>
      <c r="I180" s="36">
        <f>SUMIFS(СВЦЭМ!$E$33:$E$776,СВЦЭМ!$A$33:$A$776,$A180,СВЦЭМ!$B$33:$B$776,I$155)+'СЕТ СН'!$F$12</f>
        <v>160.81423916</v>
      </c>
      <c r="J180" s="36">
        <f>SUMIFS(СВЦЭМ!$E$33:$E$776,СВЦЭМ!$A$33:$A$776,$A180,СВЦЭМ!$B$33:$B$776,J$155)+'СЕТ СН'!$F$12</f>
        <v>156.62300983</v>
      </c>
      <c r="K180" s="36">
        <f>SUMIFS(СВЦЭМ!$E$33:$E$776,СВЦЭМ!$A$33:$A$776,$A180,СВЦЭМ!$B$33:$B$776,K$155)+'СЕТ СН'!$F$12</f>
        <v>150.33605771000001</v>
      </c>
      <c r="L180" s="36">
        <f>SUMIFS(СВЦЭМ!$E$33:$E$776,СВЦЭМ!$A$33:$A$776,$A180,СВЦЭМ!$B$33:$B$776,L$155)+'СЕТ СН'!$F$12</f>
        <v>148.05458229000001</v>
      </c>
      <c r="M180" s="36">
        <f>SUMIFS(СВЦЭМ!$E$33:$E$776,СВЦЭМ!$A$33:$A$776,$A180,СВЦЭМ!$B$33:$B$776,M$155)+'СЕТ СН'!$F$12</f>
        <v>152.97015164999999</v>
      </c>
      <c r="N180" s="36">
        <f>SUMIFS(СВЦЭМ!$E$33:$E$776,СВЦЭМ!$A$33:$A$776,$A180,СВЦЭМ!$B$33:$B$776,N$155)+'СЕТ СН'!$F$12</f>
        <v>155.65266815000001</v>
      </c>
      <c r="O180" s="36">
        <f>SUMIFS(СВЦЭМ!$E$33:$E$776,СВЦЭМ!$A$33:$A$776,$A180,СВЦЭМ!$B$33:$B$776,O$155)+'СЕТ СН'!$F$12</f>
        <v>158.9452958</v>
      </c>
      <c r="P180" s="36">
        <f>SUMIFS(СВЦЭМ!$E$33:$E$776,СВЦЭМ!$A$33:$A$776,$A180,СВЦЭМ!$B$33:$B$776,P$155)+'СЕТ СН'!$F$12</f>
        <v>161.62440570000001</v>
      </c>
      <c r="Q180" s="36">
        <f>SUMIFS(СВЦЭМ!$E$33:$E$776,СВЦЭМ!$A$33:$A$776,$A180,СВЦЭМ!$B$33:$B$776,Q$155)+'СЕТ СН'!$F$12</f>
        <v>163.29356443</v>
      </c>
      <c r="R180" s="36">
        <f>SUMIFS(СВЦЭМ!$E$33:$E$776,СВЦЭМ!$A$33:$A$776,$A180,СВЦЭМ!$B$33:$B$776,R$155)+'СЕТ СН'!$F$12</f>
        <v>162.94485689000001</v>
      </c>
      <c r="S180" s="36">
        <f>SUMIFS(СВЦЭМ!$E$33:$E$776,СВЦЭМ!$A$33:$A$776,$A180,СВЦЭМ!$B$33:$B$776,S$155)+'СЕТ СН'!$F$12</f>
        <v>162.76312709000001</v>
      </c>
      <c r="T180" s="36">
        <f>SUMIFS(СВЦЭМ!$E$33:$E$776,СВЦЭМ!$A$33:$A$776,$A180,СВЦЭМ!$B$33:$B$776,T$155)+'СЕТ СН'!$F$12</f>
        <v>157.83133735999999</v>
      </c>
      <c r="U180" s="36">
        <f>SUMIFS(СВЦЭМ!$E$33:$E$776,СВЦЭМ!$A$33:$A$776,$A180,СВЦЭМ!$B$33:$B$776,U$155)+'СЕТ СН'!$F$12</f>
        <v>158.17710873999999</v>
      </c>
      <c r="V180" s="36">
        <f>SUMIFS(СВЦЭМ!$E$33:$E$776,СВЦЭМ!$A$33:$A$776,$A180,СВЦЭМ!$B$33:$B$776,V$155)+'СЕТ СН'!$F$12</f>
        <v>159.30119628</v>
      </c>
      <c r="W180" s="36">
        <f>SUMIFS(СВЦЭМ!$E$33:$E$776,СВЦЭМ!$A$33:$A$776,$A180,СВЦЭМ!$B$33:$B$776,W$155)+'СЕТ СН'!$F$12</f>
        <v>161.56428302</v>
      </c>
      <c r="X180" s="36">
        <f>SUMIFS(СВЦЭМ!$E$33:$E$776,СВЦЭМ!$A$33:$A$776,$A180,СВЦЭМ!$B$33:$B$776,X$155)+'СЕТ СН'!$F$12</f>
        <v>162.16481823000001</v>
      </c>
      <c r="Y180" s="36">
        <f>SUMIFS(СВЦЭМ!$E$33:$E$776,СВЦЭМ!$A$33:$A$776,$A180,СВЦЭМ!$B$33:$B$776,Y$155)+'СЕТ СН'!$F$12</f>
        <v>164.23706668</v>
      </c>
    </row>
    <row r="181" spans="1:27" ht="15.5" x14ac:dyDescent="0.3">
      <c r="A181" s="35">
        <f t="shared" si="4"/>
        <v>43856</v>
      </c>
      <c r="B181" s="36">
        <f>SUMIFS(СВЦЭМ!$E$33:$E$776,СВЦЭМ!$A$33:$A$776,$A181,СВЦЭМ!$B$33:$B$776,B$155)+'СЕТ СН'!$F$12</f>
        <v>162.94686655999999</v>
      </c>
      <c r="C181" s="36">
        <f>SUMIFS(СВЦЭМ!$E$33:$E$776,СВЦЭМ!$A$33:$A$776,$A181,СВЦЭМ!$B$33:$B$776,C$155)+'СЕТ СН'!$F$12</f>
        <v>166.80990066999999</v>
      </c>
      <c r="D181" s="36">
        <f>SUMIFS(СВЦЭМ!$E$33:$E$776,СВЦЭМ!$A$33:$A$776,$A181,СВЦЭМ!$B$33:$B$776,D$155)+'СЕТ СН'!$F$12</f>
        <v>171.73453298000001</v>
      </c>
      <c r="E181" s="36">
        <f>SUMIFS(СВЦЭМ!$E$33:$E$776,СВЦЭМ!$A$33:$A$776,$A181,СВЦЭМ!$B$33:$B$776,E$155)+'СЕТ СН'!$F$12</f>
        <v>172.92607914999999</v>
      </c>
      <c r="F181" s="36">
        <f>SUMIFS(СВЦЭМ!$E$33:$E$776,СВЦЭМ!$A$33:$A$776,$A181,СВЦЭМ!$B$33:$B$776,F$155)+'СЕТ СН'!$F$12</f>
        <v>166.17170523999999</v>
      </c>
      <c r="G181" s="36">
        <f>SUMIFS(СВЦЭМ!$E$33:$E$776,СВЦЭМ!$A$33:$A$776,$A181,СВЦЭМ!$B$33:$B$776,G$155)+'СЕТ СН'!$F$12</f>
        <v>164.42634265999999</v>
      </c>
      <c r="H181" s="36">
        <f>SUMIFS(СВЦЭМ!$E$33:$E$776,СВЦЭМ!$A$33:$A$776,$A181,СВЦЭМ!$B$33:$B$776,H$155)+'СЕТ СН'!$F$12</f>
        <v>158.88814138999999</v>
      </c>
      <c r="I181" s="36">
        <f>SUMIFS(СВЦЭМ!$E$33:$E$776,СВЦЭМ!$A$33:$A$776,$A181,СВЦЭМ!$B$33:$B$776,I$155)+'СЕТ СН'!$F$12</f>
        <v>156.09122723999999</v>
      </c>
      <c r="J181" s="36">
        <f>SUMIFS(СВЦЭМ!$E$33:$E$776,СВЦЭМ!$A$33:$A$776,$A181,СВЦЭМ!$B$33:$B$776,J$155)+'СЕТ СН'!$F$12</f>
        <v>150.87863184</v>
      </c>
      <c r="K181" s="36">
        <f>SUMIFS(СВЦЭМ!$E$33:$E$776,СВЦЭМ!$A$33:$A$776,$A181,СВЦЭМ!$B$33:$B$776,K$155)+'СЕТ СН'!$F$12</f>
        <v>145.46075992999999</v>
      </c>
      <c r="L181" s="36">
        <f>SUMIFS(СВЦЭМ!$E$33:$E$776,СВЦЭМ!$A$33:$A$776,$A181,СВЦЭМ!$B$33:$B$776,L$155)+'СЕТ СН'!$F$12</f>
        <v>143.85071389999999</v>
      </c>
      <c r="M181" s="36">
        <f>SUMIFS(СВЦЭМ!$E$33:$E$776,СВЦЭМ!$A$33:$A$776,$A181,СВЦЭМ!$B$33:$B$776,M$155)+'СЕТ СН'!$F$12</f>
        <v>149.69103860000001</v>
      </c>
      <c r="N181" s="36">
        <f>SUMIFS(СВЦЭМ!$E$33:$E$776,СВЦЭМ!$A$33:$A$776,$A181,СВЦЭМ!$B$33:$B$776,N$155)+'СЕТ СН'!$F$12</f>
        <v>151.63088678</v>
      </c>
      <c r="O181" s="36">
        <f>SUMIFS(СВЦЭМ!$E$33:$E$776,СВЦЭМ!$A$33:$A$776,$A181,СВЦЭМ!$B$33:$B$776,O$155)+'СЕТ СН'!$F$12</f>
        <v>154.50645272</v>
      </c>
      <c r="P181" s="36">
        <f>SUMIFS(СВЦЭМ!$E$33:$E$776,СВЦЭМ!$A$33:$A$776,$A181,СВЦЭМ!$B$33:$B$776,P$155)+'СЕТ СН'!$F$12</f>
        <v>157.00124313000001</v>
      </c>
      <c r="Q181" s="36">
        <f>SUMIFS(СВЦЭМ!$E$33:$E$776,СВЦЭМ!$A$33:$A$776,$A181,СВЦЭМ!$B$33:$B$776,Q$155)+'СЕТ СН'!$F$12</f>
        <v>158.84611426999999</v>
      </c>
      <c r="R181" s="36">
        <f>SUMIFS(СВЦЭМ!$E$33:$E$776,СВЦЭМ!$A$33:$A$776,$A181,СВЦЭМ!$B$33:$B$776,R$155)+'СЕТ СН'!$F$12</f>
        <v>158.84414828000001</v>
      </c>
      <c r="S181" s="36">
        <f>SUMIFS(СВЦЭМ!$E$33:$E$776,СВЦЭМ!$A$33:$A$776,$A181,СВЦЭМ!$B$33:$B$776,S$155)+'СЕТ СН'!$F$12</f>
        <v>159.5314386</v>
      </c>
      <c r="T181" s="36">
        <f>SUMIFS(СВЦЭМ!$E$33:$E$776,СВЦЭМ!$A$33:$A$776,$A181,СВЦЭМ!$B$33:$B$776,T$155)+'СЕТ СН'!$F$12</f>
        <v>154.80653078</v>
      </c>
      <c r="U181" s="36">
        <f>SUMIFS(СВЦЭМ!$E$33:$E$776,СВЦЭМ!$A$33:$A$776,$A181,СВЦЭМ!$B$33:$B$776,U$155)+'СЕТ СН'!$F$12</f>
        <v>155.06825466000001</v>
      </c>
      <c r="V181" s="36">
        <f>SUMIFS(СВЦЭМ!$E$33:$E$776,СВЦЭМ!$A$33:$A$776,$A181,СВЦЭМ!$B$33:$B$776,V$155)+'СЕТ СН'!$F$12</f>
        <v>156.2360027</v>
      </c>
      <c r="W181" s="36">
        <f>SUMIFS(СВЦЭМ!$E$33:$E$776,СВЦЭМ!$A$33:$A$776,$A181,СВЦЭМ!$B$33:$B$776,W$155)+'СЕТ СН'!$F$12</f>
        <v>158.86428558</v>
      </c>
      <c r="X181" s="36">
        <f>SUMIFS(СВЦЭМ!$E$33:$E$776,СВЦЭМ!$A$33:$A$776,$A181,СВЦЭМ!$B$33:$B$776,X$155)+'СЕТ СН'!$F$12</f>
        <v>159.36838785</v>
      </c>
      <c r="Y181" s="36">
        <f>SUMIFS(СВЦЭМ!$E$33:$E$776,СВЦЭМ!$A$33:$A$776,$A181,СВЦЭМ!$B$33:$B$776,Y$155)+'СЕТ СН'!$F$12</f>
        <v>161.05706753999999</v>
      </c>
    </row>
    <row r="182" spans="1:27" ht="15.5" x14ac:dyDescent="0.3">
      <c r="A182" s="35">
        <f t="shared" si="4"/>
        <v>43857</v>
      </c>
      <c r="B182" s="36">
        <f>SUMIFS(СВЦЭМ!$E$33:$E$776,СВЦЭМ!$A$33:$A$776,$A182,СВЦЭМ!$B$33:$B$776,B$155)+'СЕТ СН'!$F$12</f>
        <v>166.05235103999999</v>
      </c>
      <c r="C182" s="36">
        <f>SUMIFS(СВЦЭМ!$E$33:$E$776,СВЦЭМ!$A$33:$A$776,$A182,СВЦЭМ!$B$33:$B$776,C$155)+'СЕТ СН'!$F$12</f>
        <v>167.45181360000001</v>
      </c>
      <c r="D182" s="36">
        <f>SUMIFS(СВЦЭМ!$E$33:$E$776,СВЦЭМ!$A$33:$A$776,$A182,СВЦЭМ!$B$33:$B$776,D$155)+'СЕТ СН'!$F$12</f>
        <v>169.88877708000001</v>
      </c>
      <c r="E182" s="36">
        <f>SUMIFS(СВЦЭМ!$E$33:$E$776,СВЦЭМ!$A$33:$A$776,$A182,СВЦЭМ!$B$33:$B$776,E$155)+'СЕТ СН'!$F$12</f>
        <v>171.82580432</v>
      </c>
      <c r="F182" s="36">
        <f>SUMIFS(СВЦЭМ!$E$33:$E$776,СВЦЭМ!$A$33:$A$776,$A182,СВЦЭМ!$B$33:$B$776,F$155)+'СЕТ СН'!$F$12</f>
        <v>170.80948050999999</v>
      </c>
      <c r="G182" s="36">
        <f>SUMIFS(СВЦЭМ!$E$33:$E$776,СВЦЭМ!$A$33:$A$776,$A182,СВЦЭМ!$B$33:$B$776,G$155)+'СЕТ СН'!$F$12</f>
        <v>169.53301293000001</v>
      </c>
      <c r="H182" s="36">
        <f>SUMIFS(СВЦЭМ!$E$33:$E$776,СВЦЭМ!$A$33:$A$776,$A182,СВЦЭМ!$B$33:$B$776,H$155)+'СЕТ СН'!$F$12</f>
        <v>161.74236189000001</v>
      </c>
      <c r="I182" s="36">
        <f>SUMIFS(СВЦЭМ!$E$33:$E$776,СВЦЭМ!$A$33:$A$776,$A182,СВЦЭМ!$B$33:$B$776,I$155)+'СЕТ СН'!$F$12</f>
        <v>156.46992315</v>
      </c>
      <c r="J182" s="36">
        <f>SUMIFS(СВЦЭМ!$E$33:$E$776,СВЦЭМ!$A$33:$A$776,$A182,СВЦЭМ!$B$33:$B$776,J$155)+'СЕТ СН'!$F$12</f>
        <v>149.77253511999999</v>
      </c>
      <c r="K182" s="36">
        <f>SUMIFS(СВЦЭМ!$E$33:$E$776,СВЦЭМ!$A$33:$A$776,$A182,СВЦЭМ!$B$33:$B$776,K$155)+'СЕТ СН'!$F$12</f>
        <v>149.42462416000001</v>
      </c>
      <c r="L182" s="36">
        <f>SUMIFS(СВЦЭМ!$E$33:$E$776,СВЦЭМ!$A$33:$A$776,$A182,СВЦЭМ!$B$33:$B$776,L$155)+'СЕТ СН'!$F$12</f>
        <v>151.9048779</v>
      </c>
      <c r="M182" s="36">
        <f>SUMIFS(СВЦЭМ!$E$33:$E$776,СВЦЭМ!$A$33:$A$776,$A182,СВЦЭМ!$B$33:$B$776,M$155)+'СЕТ СН'!$F$12</f>
        <v>153.80036978000001</v>
      </c>
      <c r="N182" s="36">
        <f>SUMIFS(СВЦЭМ!$E$33:$E$776,СВЦЭМ!$A$33:$A$776,$A182,СВЦЭМ!$B$33:$B$776,N$155)+'СЕТ СН'!$F$12</f>
        <v>157.08416872000001</v>
      </c>
      <c r="O182" s="36">
        <f>SUMIFS(СВЦЭМ!$E$33:$E$776,СВЦЭМ!$A$33:$A$776,$A182,СВЦЭМ!$B$33:$B$776,O$155)+'СЕТ СН'!$F$12</f>
        <v>161.52798161999999</v>
      </c>
      <c r="P182" s="36">
        <f>SUMIFS(СВЦЭМ!$E$33:$E$776,СВЦЭМ!$A$33:$A$776,$A182,СВЦЭМ!$B$33:$B$776,P$155)+'СЕТ СН'!$F$12</f>
        <v>165.21661429</v>
      </c>
      <c r="Q182" s="36">
        <f>SUMIFS(СВЦЭМ!$E$33:$E$776,СВЦЭМ!$A$33:$A$776,$A182,СВЦЭМ!$B$33:$B$776,Q$155)+'СЕТ СН'!$F$12</f>
        <v>167.14148815999999</v>
      </c>
      <c r="R182" s="36">
        <f>SUMIFS(СВЦЭМ!$E$33:$E$776,СВЦЭМ!$A$33:$A$776,$A182,СВЦЭМ!$B$33:$B$776,R$155)+'СЕТ СН'!$F$12</f>
        <v>167.02379540000001</v>
      </c>
      <c r="S182" s="36">
        <f>SUMIFS(СВЦЭМ!$E$33:$E$776,СВЦЭМ!$A$33:$A$776,$A182,СВЦЭМ!$B$33:$B$776,S$155)+'СЕТ СН'!$F$12</f>
        <v>163.12942049</v>
      </c>
      <c r="T182" s="36">
        <f>SUMIFS(СВЦЭМ!$E$33:$E$776,СВЦЭМ!$A$33:$A$776,$A182,СВЦЭМ!$B$33:$B$776,T$155)+'СЕТ СН'!$F$12</f>
        <v>157.41353301000001</v>
      </c>
      <c r="U182" s="36">
        <f>SUMIFS(СВЦЭМ!$E$33:$E$776,СВЦЭМ!$A$33:$A$776,$A182,СВЦЭМ!$B$33:$B$776,U$155)+'СЕТ СН'!$F$12</f>
        <v>159.84050764</v>
      </c>
      <c r="V182" s="36">
        <f>SUMIFS(СВЦЭМ!$E$33:$E$776,СВЦЭМ!$A$33:$A$776,$A182,СВЦЭМ!$B$33:$B$776,V$155)+'СЕТ СН'!$F$12</f>
        <v>160.12532647</v>
      </c>
      <c r="W182" s="36">
        <f>SUMIFS(СВЦЭМ!$E$33:$E$776,СВЦЭМ!$A$33:$A$776,$A182,СВЦЭМ!$B$33:$B$776,W$155)+'СЕТ СН'!$F$12</f>
        <v>162.30515119</v>
      </c>
      <c r="X182" s="36">
        <f>SUMIFS(СВЦЭМ!$E$33:$E$776,СВЦЭМ!$A$33:$A$776,$A182,СВЦЭМ!$B$33:$B$776,X$155)+'СЕТ СН'!$F$12</f>
        <v>163.22309215000001</v>
      </c>
      <c r="Y182" s="36">
        <f>SUMIFS(СВЦЭМ!$E$33:$E$776,СВЦЭМ!$A$33:$A$776,$A182,СВЦЭМ!$B$33:$B$776,Y$155)+'СЕТ СН'!$F$12</f>
        <v>165.46954221999999</v>
      </c>
    </row>
    <row r="183" spans="1:27" ht="15.5" x14ac:dyDescent="0.3">
      <c r="A183" s="35">
        <f t="shared" si="4"/>
        <v>43858</v>
      </c>
      <c r="B183" s="36">
        <f>SUMIFS(СВЦЭМ!$E$33:$E$776,СВЦЭМ!$A$33:$A$776,$A183,СВЦЭМ!$B$33:$B$776,B$155)+'СЕТ СН'!$F$12</f>
        <v>157.13393496</v>
      </c>
      <c r="C183" s="36">
        <f>SUMIFS(СВЦЭМ!$E$33:$E$776,СВЦЭМ!$A$33:$A$776,$A183,СВЦЭМ!$B$33:$B$776,C$155)+'СЕТ СН'!$F$12</f>
        <v>163.13070637000001</v>
      </c>
      <c r="D183" s="36">
        <f>SUMIFS(СВЦЭМ!$E$33:$E$776,СВЦЭМ!$A$33:$A$776,$A183,СВЦЭМ!$B$33:$B$776,D$155)+'СЕТ СН'!$F$12</f>
        <v>166.24654611</v>
      </c>
      <c r="E183" s="36">
        <f>SUMIFS(СВЦЭМ!$E$33:$E$776,СВЦЭМ!$A$33:$A$776,$A183,СВЦЭМ!$B$33:$B$776,E$155)+'СЕТ СН'!$F$12</f>
        <v>166.20613926999999</v>
      </c>
      <c r="F183" s="36">
        <f>SUMIFS(СВЦЭМ!$E$33:$E$776,СВЦЭМ!$A$33:$A$776,$A183,СВЦЭМ!$B$33:$B$776,F$155)+'СЕТ СН'!$F$12</f>
        <v>167.08672021999999</v>
      </c>
      <c r="G183" s="36">
        <f>SUMIFS(СВЦЭМ!$E$33:$E$776,СВЦЭМ!$A$33:$A$776,$A183,СВЦЭМ!$B$33:$B$776,G$155)+'СЕТ СН'!$F$12</f>
        <v>163.95110109000001</v>
      </c>
      <c r="H183" s="36">
        <f>SUMIFS(СВЦЭМ!$E$33:$E$776,СВЦЭМ!$A$33:$A$776,$A183,СВЦЭМ!$B$33:$B$776,H$155)+'СЕТ СН'!$F$12</f>
        <v>158.05880640000001</v>
      </c>
      <c r="I183" s="36">
        <f>SUMIFS(СВЦЭМ!$E$33:$E$776,СВЦЭМ!$A$33:$A$776,$A183,СВЦЭМ!$B$33:$B$776,I$155)+'СЕТ СН'!$F$12</f>
        <v>150.3248059</v>
      </c>
      <c r="J183" s="36">
        <f>SUMIFS(СВЦЭМ!$E$33:$E$776,СВЦЭМ!$A$33:$A$776,$A183,СВЦЭМ!$B$33:$B$776,J$155)+'СЕТ СН'!$F$12</f>
        <v>146.96375538000001</v>
      </c>
      <c r="K183" s="36">
        <f>SUMIFS(СВЦЭМ!$E$33:$E$776,СВЦЭМ!$A$33:$A$776,$A183,СВЦЭМ!$B$33:$B$776,K$155)+'СЕТ СН'!$F$12</f>
        <v>145.12823462</v>
      </c>
      <c r="L183" s="36">
        <f>SUMIFS(СВЦЭМ!$E$33:$E$776,СВЦЭМ!$A$33:$A$776,$A183,СВЦЭМ!$B$33:$B$776,L$155)+'СЕТ СН'!$F$12</f>
        <v>143.95854507000001</v>
      </c>
      <c r="M183" s="36">
        <f>SUMIFS(СВЦЭМ!$E$33:$E$776,СВЦЭМ!$A$33:$A$776,$A183,СВЦЭМ!$B$33:$B$776,M$155)+'СЕТ СН'!$F$12</f>
        <v>150.20570215000001</v>
      </c>
      <c r="N183" s="36">
        <f>SUMIFS(СВЦЭМ!$E$33:$E$776,СВЦЭМ!$A$33:$A$776,$A183,СВЦЭМ!$B$33:$B$776,N$155)+'СЕТ СН'!$F$12</f>
        <v>153.29520649</v>
      </c>
      <c r="O183" s="36">
        <f>SUMIFS(СВЦЭМ!$E$33:$E$776,СВЦЭМ!$A$33:$A$776,$A183,СВЦЭМ!$B$33:$B$776,O$155)+'СЕТ СН'!$F$12</f>
        <v>153.33559054</v>
      </c>
      <c r="P183" s="36">
        <f>SUMIFS(СВЦЭМ!$E$33:$E$776,СВЦЭМ!$A$33:$A$776,$A183,СВЦЭМ!$B$33:$B$776,P$155)+'СЕТ СН'!$F$12</f>
        <v>156.19174842000001</v>
      </c>
      <c r="Q183" s="36">
        <f>SUMIFS(СВЦЭМ!$E$33:$E$776,СВЦЭМ!$A$33:$A$776,$A183,СВЦЭМ!$B$33:$B$776,Q$155)+'СЕТ СН'!$F$12</f>
        <v>157.82631126000001</v>
      </c>
      <c r="R183" s="36">
        <f>SUMIFS(СВЦЭМ!$E$33:$E$776,СВЦЭМ!$A$33:$A$776,$A183,СВЦЭМ!$B$33:$B$776,R$155)+'СЕТ СН'!$F$12</f>
        <v>157.43891375000001</v>
      </c>
      <c r="S183" s="36">
        <f>SUMIFS(СВЦЭМ!$E$33:$E$776,СВЦЭМ!$A$33:$A$776,$A183,СВЦЭМ!$B$33:$B$776,S$155)+'СЕТ СН'!$F$12</f>
        <v>154.56774313</v>
      </c>
      <c r="T183" s="36">
        <f>SUMIFS(СВЦЭМ!$E$33:$E$776,СВЦЭМ!$A$33:$A$776,$A183,СВЦЭМ!$B$33:$B$776,T$155)+'СЕТ СН'!$F$12</f>
        <v>150.49170591999999</v>
      </c>
      <c r="U183" s="36">
        <f>SUMIFS(СВЦЭМ!$E$33:$E$776,СВЦЭМ!$A$33:$A$776,$A183,СВЦЭМ!$B$33:$B$776,U$155)+'СЕТ СН'!$F$12</f>
        <v>149.64895765</v>
      </c>
      <c r="V183" s="36">
        <f>SUMIFS(СВЦЭМ!$E$33:$E$776,СВЦЭМ!$A$33:$A$776,$A183,СВЦЭМ!$B$33:$B$776,V$155)+'СЕТ СН'!$F$12</f>
        <v>151.69835952</v>
      </c>
      <c r="W183" s="36">
        <f>SUMIFS(СВЦЭМ!$E$33:$E$776,СВЦЭМ!$A$33:$A$776,$A183,СВЦЭМ!$B$33:$B$776,W$155)+'СЕТ СН'!$F$12</f>
        <v>153.42968377</v>
      </c>
      <c r="X183" s="36">
        <f>SUMIFS(СВЦЭМ!$E$33:$E$776,СВЦЭМ!$A$33:$A$776,$A183,СВЦЭМ!$B$33:$B$776,X$155)+'СЕТ СН'!$F$12</f>
        <v>154.8590829</v>
      </c>
      <c r="Y183" s="36">
        <f>SUMIFS(СВЦЭМ!$E$33:$E$776,СВЦЭМ!$A$33:$A$776,$A183,СВЦЭМ!$B$33:$B$776,Y$155)+'СЕТ СН'!$F$12</f>
        <v>159.73687670000001</v>
      </c>
    </row>
    <row r="184" spans="1:27" ht="15.5" x14ac:dyDescent="0.3">
      <c r="A184" s="35">
        <f t="shared" si="4"/>
        <v>43859</v>
      </c>
      <c r="B184" s="36">
        <f>SUMIFS(СВЦЭМ!$E$33:$E$776,СВЦЭМ!$A$33:$A$776,$A184,СВЦЭМ!$B$33:$B$776,B$155)+'СЕТ СН'!$F$12</f>
        <v>167.80455695000001</v>
      </c>
      <c r="C184" s="36">
        <f>SUMIFS(СВЦЭМ!$E$33:$E$776,СВЦЭМ!$A$33:$A$776,$A184,СВЦЭМ!$B$33:$B$776,C$155)+'СЕТ СН'!$F$12</f>
        <v>171.94968750999999</v>
      </c>
      <c r="D184" s="36">
        <f>SUMIFS(СВЦЭМ!$E$33:$E$776,СВЦЭМ!$A$33:$A$776,$A184,СВЦЭМ!$B$33:$B$776,D$155)+'СЕТ СН'!$F$12</f>
        <v>172.43160445999999</v>
      </c>
      <c r="E184" s="36">
        <f>SUMIFS(СВЦЭМ!$E$33:$E$776,СВЦЭМ!$A$33:$A$776,$A184,СВЦЭМ!$B$33:$B$776,E$155)+'СЕТ СН'!$F$12</f>
        <v>172.69480901</v>
      </c>
      <c r="F184" s="36">
        <f>SUMIFS(СВЦЭМ!$E$33:$E$776,СВЦЭМ!$A$33:$A$776,$A184,СВЦЭМ!$B$33:$B$776,F$155)+'СЕТ СН'!$F$12</f>
        <v>171.39004786999999</v>
      </c>
      <c r="G184" s="36">
        <f>SUMIFS(СВЦЭМ!$E$33:$E$776,СВЦЭМ!$A$33:$A$776,$A184,СВЦЭМ!$B$33:$B$776,G$155)+'СЕТ СН'!$F$12</f>
        <v>169.11357240999999</v>
      </c>
      <c r="H184" s="36">
        <f>SUMIFS(СВЦЭМ!$E$33:$E$776,СВЦЭМ!$A$33:$A$776,$A184,СВЦЭМ!$B$33:$B$776,H$155)+'СЕТ СН'!$F$12</f>
        <v>161.51461221</v>
      </c>
      <c r="I184" s="36">
        <f>SUMIFS(СВЦЭМ!$E$33:$E$776,СВЦЭМ!$A$33:$A$776,$A184,СВЦЭМ!$B$33:$B$776,I$155)+'СЕТ СН'!$F$12</f>
        <v>155.43327106999999</v>
      </c>
      <c r="J184" s="36">
        <f>SUMIFS(СВЦЭМ!$E$33:$E$776,СВЦЭМ!$A$33:$A$776,$A184,СВЦЭМ!$B$33:$B$776,J$155)+'СЕТ СН'!$F$12</f>
        <v>151.02985369000001</v>
      </c>
      <c r="K184" s="36">
        <f>SUMIFS(СВЦЭМ!$E$33:$E$776,СВЦЭМ!$A$33:$A$776,$A184,СВЦЭМ!$B$33:$B$776,K$155)+'СЕТ СН'!$F$12</f>
        <v>148.79740795000001</v>
      </c>
      <c r="L184" s="36">
        <f>SUMIFS(СВЦЭМ!$E$33:$E$776,СВЦЭМ!$A$33:$A$776,$A184,СВЦЭМ!$B$33:$B$776,L$155)+'СЕТ СН'!$F$12</f>
        <v>146.29987925</v>
      </c>
      <c r="M184" s="36">
        <f>SUMIFS(СВЦЭМ!$E$33:$E$776,СВЦЭМ!$A$33:$A$776,$A184,СВЦЭМ!$B$33:$B$776,M$155)+'СЕТ СН'!$F$12</f>
        <v>147.48641454</v>
      </c>
      <c r="N184" s="36">
        <f>SUMIFS(СВЦЭМ!$E$33:$E$776,СВЦЭМ!$A$33:$A$776,$A184,СВЦЭМ!$B$33:$B$776,N$155)+'СЕТ СН'!$F$12</f>
        <v>152.73846696000001</v>
      </c>
      <c r="O184" s="36">
        <f>SUMIFS(СВЦЭМ!$E$33:$E$776,СВЦЭМ!$A$33:$A$776,$A184,СВЦЭМ!$B$33:$B$776,O$155)+'СЕТ СН'!$F$12</f>
        <v>157.68761842000001</v>
      </c>
      <c r="P184" s="36">
        <f>SUMIFS(СВЦЭМ!$E$33:$E$776,СВЦЭМ!$A$33:$A$776,$A184,СВЦЭМ!$B$33:$B$776,P$155)+'СЕТ СН'!$F$12</f>
        <v>163.12242537</v>
      </c>
      <c r="Q184" s="36">
        <f>SUMIFS(СВЦЭМ!$E$33:$E$776,СВЦЭМ!$A$33:$A$776,$A184,СВЦЭМ!$B$33:$B$776,Q$155)+'СЕТ СН'!$F$12</f>
        <v>166.37727078</v>
      </c>
      <c r="R184" s="36">
        <f>SUMIFS(СВЦЭМ!$E$33:$E$776,СВЦЭМ!$A$33:$A$776,$A184,СВЦЭМ!$B$33:$B$776,R$155)+'СЕТ СН'!$F$12</f>
        <v>163.73263413999999</v>
      </c>
      <c r="S184" s="36">
        <f>SUMIFS(СВЦЭМ!$E$33:$E$776,СВЦЭМ!$A$33:$A$776,$A184,СВЦЭМ!$B$33:$B$776,S$155)+'СЕТ СН'!$F$12</f>
        <v>159.95061991</v>
      </c>
      <c r="T184" s="36">
        <f>SUMIFS(СВЦЭМ!$E$33:$E$776,СВЦЭМ!$A$33:$A$776,$A184,СВЦЭМ!$B$33:$B$776,T$155)+'СЕТ СН'!$F$12</f>
        <v>152.27717362000001</v>
      </c>
      <c r="U184" s="36">
        <f>SUMIFS(СВЦЭМ!$E$33:$E$776,СВЦЭМ!$A$33:$A$776,$A184,СВЦЭМ!$B$33:$B$776,U$155)+'СЕТ СН'!$F$12</f>
        <v>151.15418631</v>
      </c>
      <c r="V184" s="36">
        <f>SUMIFS(СВЦЭМ!$E$33:$E$776,СВЦЭМ!$A$33:$A$776,$A184,СВЦЭМ!$B$33:$B$776,V$155)+'СЕТ СН'!$F$12</f>
        <v>153.04289711999999</v>
      </c>
      <c r="W184" s="36">
        <f>SUMIFS(СВЦЭМ!$E$33:$E$776,СВЦЭМ!$A$33:$A$776,$A184,СВЦЭМ!$B$33:$B$776,W$155)+'СЕТ СН'!$F$12</f>
        <v>156.10349467</v>
      </c>
      <c r="X184" s="36">
        <f>SUMIFS(СВЦЭМ!$E$33:$E$776,СВЦЭМ!$A$33:$A$776,$A184,СВЦЭМ!$B$33:$B$776,X$155)+'СЕТ СН'!$F$12</f>
        <v>156.30892840000001</v>
      </c>
      <c r="Y184" s="36">
        <f>SUMIFS(СВЦЭМ!$E$33:$E$776,СВЦЭМ!$A$33:$A$776,$A184,СВЦЭМ!$B$33:$B$776,Y$155)+'СЕТ СН'!$F$12</f>
        <v>162.71243186000001</v>
      </c>
    </row>
    <row r="185" spans="1:27" ht="15.5" x14ac:dyDescent="0.3">
      <c r="A185" s="35">
        <f t="shared" si="4"/>
        <v>43860</v>
      </c>
      <c r="B185" s="36">
        <f>SUMIFS(СВЦЭМ!$E$33:$E$776,СВЦЭМ!$A$33:$A$776,$A185,СВЦЭМ!$B$33:$B$776,B$155)+'СЕТ СН'!$F$12</f>
        <v>167.45169809000001</v>
      </c>
      <c r="C185" s="36">
        <f>SUMIFS(СВЦЭМ!$E$33:$E$776,СВЦЭМ!$A$33:$A$776,$A185,СВЦЭМ!$B$33:$B$776,C$155)+'СЕТ СН'!$F$12</f>
        <v>171.48724541000001</v>
      </c>
      <c r="D185" s="36">
        <f>SUMIFS(СВЦЭМ!$E$33:$E$776,СВЦЭМ!$A$33:$A$776,$A185,СВЦЭМ!$B$33:$B$776,D$155)+'СЕТ СН'!$F$12</f>
        <v>172.31059009000001</v>
      </c>
      <c r="E185" s="36">
        <f>SUMIFS(СВЦЭМ!$E$33:$E$776,СВЦЭМ!$A$33:$A$776,$A185,СВЦЭМ!$B$33:$B$776,E$155)+'СЕТ СН'!$F$12</f>
        <v>172.65897265000001</v>
      </c>
      <c r="F185" s="36">
        <f>SUMIFS(СВЦЭМ!$E$33:$E$776,СВЦЭМ!$A$33:$A$776,$A185,СВЦЭМ!$B$33:$B$776,F$155)+'СЕТ СН'!$F$12</f>
        <v>170.36861755000001</v>
      </c>
      <c r="G185" s="36">
        <f>SUMIFS(СВЦЭМ!$E$33:$E$776,СВЦЭМ!$A$33:$A$776,$A185,СВЦЭМ!$B$33:$B$776,G$155)+'СЕТ СН'!$F$12</f>
        <v>168.12348745</v>
      </c>
      <c r="H185" s="36">
        <f>SUMIFS(СВЦЭМ!$E$33:$E$776,СВЦЭМ!$A$33:$A$776,$A185,СВЦЭМ!$B$33:$B$776,H$155)+'СЕТ СН'!$F$12</f>
        <v>161.87339706</v>
      </c>
      <c r="I185" s="36">
        <f>SUMIFS(СВЦЭМ!$E$33:$E$776,СВЦЭМ!$A$33:$A$776,$A185,СВЦЭМ!$B$33:$B$776,I$155)+'СЕТ СН'!$F$12</f>
        <v>155.89216096000001</v>
      </c>
      <c r="J185" s="36">
        <f>SUMIFS(СВЦЭМ!$E$33:$E$776,СВЦЭМ!$A$33:$A$776,$A185,СВЦЭМ!$B$33:$B$776,J$155)+'СЕТ СН'!$F$12</f>
        <v>150.40222233</v>
      </c>
      <c r="K185" s="36">
        <f>SUMIFS(СВЦЭМ!$E$33:$E$776,СВЦЭМ!$A$33:$A$776,$A185,СВЦЭМ!$B$33:$B$776,K$155)+'СЕТ СН'!$F$12</f>
        <v>147.04443524999999</v>
      </c>
      <c r="L185" s="36">
        <f>SUMIFS(СВЦЭМ!$E$33:$E$776,СВЦЭМ!$A$33:$A$776,$A185,СВЦЭМ!$B$33:$B$776,L$155)+'СЕТ СН'!$F$12</f>
        <v>147.43580863</v>
      </c>
      <c r="M185" s="36">
        <f>SUMIFS(СВЦЭМ!$E$33:$E$776,СВЦЭМ!$A$33:$A$776,$A185,СВЦЭМ!$B$33:$B$776,M$155)+'СЕТ СН'!$F$12</f>
        <v>150.03515453</v>
      </c>
      <c r="N185" s="36">
        <f>SUMIFS(СВЦЭМ!$E$33:$E$776,СВЦЭМ!$A$33:$A$776,$A185,СВЦЭМ!$B$33:$B$776,N$155)+'СЕТ СН'!$F$12</f>
        <v>152.22621248999999</v>
      </c>
      <c r="O185" s="36">
        <f>SUMIFS(СВЦЭМ!$E$33:$E$776,СВЦЭМ!$A$33:$A$776,$A185,СВЦЭМ!$B$33:$B$776,O$155)+'СЕТ СН'!$F$12</f>
        <v>158.90143104000001</v>
      </c>
      <c r="P185" s="36">
        <f>SUMIFS(СВЦЭМ!$E$33:$E$776,СВЦЭМ!$A$33:$A$776,$A185,СВЦЭМ!$B$33:$B$776,P$155)+'СЕТ СН'!$F$12</f>
        <v>165.28482717</v>
      </c>
      <c r="Q185" s="36">
        <f>SUMIFS(СВЦЭМ!$E$33:$E$776,СВЦЭМ!$A$33:$A$776,$A185,СВЦЭМ!$B$33:$B$776,Q$155)+'СЕТ СН'!$F$12</f>
        <v>166.78054936999999</v>
      </c>
      <c r="R185" s="36">
        <f>SUMIFS(СВЦЭМ!$E$33:$E$776,СВЦЭМ!$A$33:$A$776,$A185,СВЦЭМ!$B$33:$B$776,R$155)+'СЕТ СН'!$F$12</f>
        <v>162.20274197000001</v>
      </c>
      <c r="S185" s="36">
        <f>SUMIFS(СВЦЭМ!$E$33:$E$776,СВЦЭМ!$A$33:$A$776,$A185,СВЦЭМ!$B$33:$B$776,S$155)+'СЕТ СН'!$F$12</f>
        <v>154.76200777</v>
      </c>
      <c r="T185" s="36">
        <f>SUMIFS(СВЦЭМ!$E$33:$E$776,СВЦЭМ!$A$33:$A$776,$A185,СВЦЭМ!$B$33:$B$776,T$155)+'СЕТ СН'!$F$12</f>
        <v>150.80910089</v>
      </c>
      <c r="U185" s="36">
        <f>SUMIFS(СВЦЭМ!$E$33:$E$776,СВЦЭМ!$A$33:$A$776,$A185,СВЦЭМ!$B$33:$B$776,U$155)+'СЕТ СН'!$F$12</f>
        <v>151.16555886</v>
      </c>
      <c r="V185" s="36">
        <f>SUMIFS(СВЦЭМ!$E$33:$E$776,СВЦЭМ!$A$33:$A$776,$A185,СВЦЭМ!$B$33:$B$776,V$155)+'СЕТ СН'!$F$12</f>
        <v>151.19983736</v>
      </c>
      <c r="W185" s="36">
        <f>SUMIFS(СВЦЭМ!$E$33:$E$776,СВЦЭМ!$A$33:$A$776,$A185,СВЦЭМ!$B$33:$B$776,W$155)+'СЕТ СН'!$F$12</f>
        <v>152.84277044000001</v>
      </c>
      <c r="X185" s="36">
        <f>SUMIFS(СВЦЭМ!$E$33:$E$776,СВЦЭМ!$A$33:$A$776,$A185,СВЦЭМ!$B$33:$B$776,X$155)+'СЕТ СН'!$F$12</f>
        <v>152.81047415</v>
      </c>
      <c r="Y185" s="36">
        <f>SUMIFS(СВЦЭМ!$E$33:$E$776,СВЦЭМ!$A$33:$A$776,$A185,СВЦЭМ!$B$33:$B$776,Y$155)+'СЕТ СН'!$F$12</f>
        <v>153.00655495999999</v>
      </c>
    </row>
    <row r="186" spans="1:27" ht="15.5" x14ac:dyDescent="0.3">
      <c r="A186" s="35">
        <f t="shared" si="4"/>
        <v>43861</v>
      </c>
      <c r="B186" s="36">
        <f>SUMIFS(СВЦЭМ!$E$33:$E$776,СВЦЭМ!$A$33:$A$776,$A186,СВЦЭМ!$B$33:$B$776,B$155)+'СЕТ СН'!$F$12</f>
        <v>160.58903502999999</v>
      </c>
      <c r="C186" s="36">
        <f>SUMIFS(СВЦЭМ!$E$33:$E$776,СВЦЭМ!$A$33:$A$776,$A186,СВЦЭМ!$B$33:$B$776,C$155)+'СЕТ СН'!$F$12</f>
        <v>165.26537561999999</v>
      </c>
      <c r="D186" s="36">
        <f>SUMIFS(СВЦЭМ!$E$33:$E$776,СВЦЭМ!$A$33:$A$776,$A186,СВЦЭМ!$B$33:$B$776,D$155)+'СЕТ СН'!$F$12</f>
        <v>167.75275919000001</v>
      </c>
      <c r="E186" s="36">
        <f>SUMIFS(СВЦЭМ!$E$33:$E$776,СВЦЭМ!$A$33:$A$776,$A186,СВЦЭМ!$B$33:$B$776,E$155)+'СЕТ СН'!$F$12</f>
        <v>168.35113421</v>
      </c>
      <c r="F186" s="36">
        <f>SUMIFS(СВЦЭМ!$E$33:$E$776,СВЦЭМ!$A$33:$A$776,$A186,СВЦЭМ!$B$33:$B$776,F$155)+'СЕТ СН'!$F$12</f>
        <v>165.85935520999999</v>
      </c>
      <c r="G186" s="36">
        <f>SUMIFS(СВЦЭМ!$E$33:$E$776,СВЦЭМ!$A$33:$A$776,$A186,СВЦЭМ!$B$33:$B$776,G$155)+'СЕТ СН'!$F$12</f>
        <v>161.73656971</v>
      </c>
      <c r="H186" s="36">
        <f>SUMIFS(СВЦЭМ!$E$33:$E$776,СВЦЭМ!$A$33:$A$776,$A186,СВЦЭМ!$B$33:$B$776,H$155)+'СЕТ СН'!$F$12</f>
        <v>157.22573399000001</v>
      </c>
      <c r="I186" s="36">
        <f>SUMIFS(СВЦЭМ!$E$33:$E$776,СВЦЭМ!$A$33:$A$776,$A186,СВЦЭМ!$B$33:$B$776,I$155)+'СЕТ СН'!$F$12</f>
        <v>155.86248492999999</v>
      </c>
      <c r="J186" s="36">
        <f>SUMIFS(СВЦЭМ!$E$33:$E$776,СВЦЭМ!$A$33:$A$776,$A186,СВЦЭМ!$B$33:$B$776,J$155)+'СЕТ СН'!$F$12</f>
        <v>151.41498247000001</v>
      </c>
      <c r="K186" s="36">
        <f>SUMIFS(СВЦЭМ!$E$33:$E$776,СВЦЭМ!$A$33:$A$776,$A186,СВЦЭМ!$B$33:$B$776,K$155)+'СЕТ СН'!$F$12</f>
        <v>148.79201558</v>
      </c>
      <c r="L186" s="36">
        <f>SUMIFS(СВЦЭМ!$E$33:$E$776,СВЦЭМ!$A$33:$A$776,$A186,СВЦЭМ!$B$33:$B$776,L$155)+'СЕТ СН'!$F$12</f>
        <v>149.13407230000001</v>
      </c>
      <c r="M186" s="36">
        <f>SUMIFS(СВЦЭМ!$E$33:$E$776,СВЦЭМ!$A$33:$A$776,$A186,СВЦЭМ!$B$33:$B$776,M$155)+'СЕТ СН'!$F$12</f>
        <v>152.62656799000001</v>
      </c>
      <c r="N186" s="36">
        <f>SUMIFS(СВЦЭМ!$E$33:$E$776,СВЦЭМ!$A$33:$A$776,$A186,СВЦЭМ!$B$33:$B$776,N$155)+'СЕТ СН'!$F$12</f>
        <v>154.7858956</v>
      </c>
      <c r="O186" s="36">
        <f>SUMIFS(СВЦЭМ!$E$33:$E$776,СВЦЭМ!$A$33:$A$776,$A186,СВЦЭМ!$B$33:$B$776,O$155)+'СЕТ СН'!$F$12</f>
        <v>155.45223116</v>
      </c>
      <c r="P186" s="36">
        <f>SUMIFS(СВЦЭМ!$E$33:$E$776,СВЦЭМ!$A$33:$A$776,$A186,СВЦЭМ!$B$33:$B$776,P$155)+'СЕТ СН'!$F$12</f>
        <v>157.54910598999999</v>
      </c>
      <c r="Q186" s="36">
        <f>SUMIFS(СВЦЭМ!$E$33:$E$776,СВЦЭМ!$A$33:$A$776,$A186,СВЦЭМ!$B$33:$B$776,Q$155)+'СЕТ СН'!$F$12</f>
        <v>157.68396877000001</v>
      </c>
      <c r="R186" s="36">
        <f>SUMIFS(СВЦЭМ!$E$33:$E$776,СВЦЭМ!$A$33:$A$776,$A186,СВЦЭМ!$B$33:$B$776,R$155)+'СЕТ СН'!$F$12</f>
        <v>156.13261345999999</v>
      </c>
      <c r="S186" s="36">
        <f>SUMIFS(СВЦЭМ!$E$33:$E$776,СВЦЭМ!$A$33:$A$776,$A186,СВЦЭМ!$B$33:$B$776,S$155)+'СЕТ СН'!$F$12</f>
        <v>154.94855242</v>
      </c>
      <c r="T186" s="36">
        <f>SUMIFS(СВЦЭМ!$E$33:$E$776,СВЦЭМ!$A$33:$A$776,$A186,СВЦЭМ!$B$33:$B$776,T$155)+'СЕТ СН'!$F$12</f>
        <v>150.63583252000001</v>
      </c>
      <c r="U186" s="36">
        <f>SUMIFS(СВЦЭМ!$E$33:$E$776,СВЦЭМ!$A$33:$A$776,$A186,СВЦЭМ!$B$33:$B$776,U$155)+'СЕТ СН'!$F$12</f>
        <v>150.19522943999999</v>
      </c>
      <c r="V186" s="36">
        <f>SUMIFS(СВЦЭМ!$E$33:$E$776,СВЦЭМ!$A$33:$A$776,$A186,СВЦЭМ!$B$33:$B$776,V$155)+'СЕТ СН'!$F$12</f>
        <v>152.34823671999999</v>
      </c>
      <c r="W186" s="36">
        <f>SUMIFS(СВЦЭМ!$E$33:$E$776,СВЦЭМ!$A$33:$A$776,$A186,СВЦЭМ!$B$33:$B$776,W$155)+'СЕТ СН'!$F$12</f>
        <v>154.45193796000001</v>
      </c>
      <c r="X186" s="36">
        <f>SUMIFS(СВЦЭМ!$E$33:$E$776,СВЦЭМ!$A$33:$A$776,$A186,СВЦЭМ!$B$33:$B$776,X$155)+'СЕТ СН'!$F$12</f>
        <v>154.61907558999999</v>
      </c>
      <c r="Y186" s="36">
        <f>SUMIFS(СВЦЭМ!$E$33:$E$776,СВЦЭМ!$A$33:$A$776,$A186,СВЦЭМ!$B$33:$B$776,Y$155)+'СЕТ СН'!$F$12</f>
        <v>157.17232282000001</v>
      </c>
    </row>
    <row r="187" spans="1:27" ht="15.5" x14ac:dyDescent="0.3">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3">
      <c r="A188" s="123" t="s">
        <v>7</v>
      </c>
      <c r="B188" s="126" t="s">
        <v>138</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3">
      <c r="A189" s="124"/>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3">
      <c r="A190" s="12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3">
      <c r="A191" s="35" t="str">
        <f>A156</f>
        <v>01.01.2020</v>
      </c>
      <c r="B191" s="36">
        <f>SUMIFS(СВЦЭМ!$F$33:$F$776,СВЦЭМ!$A$33:$A$776,$A191,СВЦЭМ!$B$33:$B$776,B$190)+'СЕТ СН'!$F$12</f>
        <v>153.49542617</v>
      </c>
      <c r="C191" s="36">
        <f>SUMIFS(СВЦЭМ!$F$33:$F$776,СВЦЭМ!$A$33:$A$776,$A191,СВЦЭМ!$B$33:$B$776,C$190)+'СЕТ СН'!$F$12</f>
        <v>148.68552756</v>
      </c>
      <c r="D191" s="36">
        <f>SUMIFS(СВЦЭМ!$F$33:$F$776,СВЦЭМ!$A$33:$A$776,$A191,СВЦЭМ!$B$33:$B$776,D$190)+'СЕТ СН'!$F$12</f>
        <v>151.77540557</v>
      </c>
      <c r="E191" s="36">
        <f>SUMIFS(СВЦЭМ!$F$33:$F$776,СВЦЭМ!$A$33:$A$776,$A191,СВЦЭМ!$B$33:$B$776,E$190)+'СЕТ СН'!$F$12</f>
        <v>159.08114759</v>
      </c>
      <c r="F191" s="36">
        <f>SUMIFS(СВЦЭМ!$F$33:$F$776,СВЦЭМ!$A$33:$A$776,$A191,СВЦЭМ!$B$33:$B$776,F$190)+'СЕТ СН'!$F$12</f>
        <v>161.97140103999999</v>
      </c>
      <c r="G191" s="36">
        <f>SUMIFS(СВЦЭМ!$F$33:$F$776,СВЦЭМ!$A$33:$A$776,$A191,СВЦЭМ!$B$33:$B$776,G$190)+'СЕТ СН'!$F$12</f>
        <v>162.21486512000001</v>
      </c>
      <c r="H191" s="36">
        <f>SUMIFS(СВЦЭМ!$F$33:$F$776,СВЦЭМ!$A$33:$A$776,$A191,СВЦЭМ!$B$33:$B$776,H$190)+'СЕТ СН'!$F$12</f>
        <v>161.82441538</v>
      </c>
      <c r="I191" s="36">
        <f>SUMIFS(СВЦЭМ!$F$33:$F$776,СВЦЭМ!$A$33:$A$776,$A191,СВЦЭМ!$B$33:$B$776,I$190)+'СЕТ СН'!$F$12</f>
        <v>162.46100189000001</v>
      </c>
      <c r="J191" s="36">
        <f>SUMIFS(СВЦЭМ!$F$33:$F$776,СВЦЭМ!$A$33:$A$776,$A191,СВЦЭМ!$B$33:$B$776,J$190)+'СЕТ СН'!$F$12</f>
        <v>163.20098673999999</v>
      </c>
      <c r="K191" s="36">
        <f>SUMIFS(СВЦЭМ!$F$33:$F$776,СВЦЭМ!$A$33:$A$776,$A191,СВЦЭМ!$B$33:$B$776,K$190)+'СЕТ СН'!$F$12</f>
        <v>159.95174299999999</v>
      </c>
      <c r="L191" s="36">
        <f>SUMIFS(СВЦЭМ!$F$33:$F$776,СВЦЭМ!$A$33:$A$776,$A191,СВЦЭМ!$B$33:$B$776,L$190)+'СЕТ СН'!$F$12</f>
        <v>156.16292827000001</v>
      </c>
      <c r="M191" s="36">
        <f>SUMIFS(СВЦЭМ!$F$33:$F$776,СВЦЭМ!$A$33:$A$776,$A191,СВЦЭМ!$B$33:$B$776,M$190)+'СЕТ СН'!$F$12</f>
        <v>153.66402414000001</v>
      </c>
      <c r="N191" s="36">
        <f>SUMIFS(СВЦЭМ!$F$33:$F$776,СВЦЭМ!$A$33:$A$776,$A191,СВЦЭМ!$B$33:$B$776,N$190)+'СЕТ СН'!$F$12</f>
        <v>152.95469953</v>
      </c>
      <c r="O191" s="36">
        <f>SUMIFS(СВЦЭМ!$F$33:$F$776,СВЦЭМ!$A$33:$A$776,$A191,СВЦЭМ!$B$33:$B$776,O$190)+'СЕТ СН'!$F$12</f>
        <v>156.62081706000001</v>
      </c>
      <c r="P191" s="36">
        <f>SUMIFS(СВЦЭМ!$F$33:$F$776,СВЦЭМ!$A$33:$A$776,$A191,СВЦЭМ!$B$33:$B$776,P$190)+'СЕТ СН'!$F$12</f>
        <v>157.94540339</v>
      </c>
      <c r="Q191" s="36">
        <f>SUMIFS(СВЦЭМ!$F$33:$F$776,СВЦЭМ!$A$33:$A$776,$A191,СВЦЭМ!$B$33:$B$776,Q$190)+'СЕТ СН'!$F$12</f>
        <v>159.84092794</v>
      </c>
      <c r="R191" s="36">
        <f>SUMIFS(СВЦЭМ!$F$33:$F$776,СВЦЭМ!$A$33:$A$776,$A191,СВЦЭМ!$B$33:$B$776,R$190)+'СЕТ СН'!$F$12</f>
        <v>160.51159385</v>
      </c>
      <c r="S191" s="36">
        <f>SUMIFS(СВЦЭМ!$F$33:$F$776,СВЦЭМ!$A$33:$A$776,$A191,СВЦЭМ!$B$33:$B$776,S$190)+'СЕТ СН'!$F$12</f>
        <v>160.31954729</v>
      </c>
      <c r="T191" s="36">
        <f>SUMIFS(СВЦЭМ!$F$33:$F$776,СВЦЭМ!$A$33:$A$776,$A191,СВЦЭМ!$B$33:$B$776,T$190)+'СЕТ СН'!$F$12</f>
        <v>150.67937449999999</v>
      </c>
      <c r="U191" s="36">
        <f>SUMIFS(СВЦЭМ!$F$33:$F$776,СВЦЭМ!$A$33:$A$776,$A191,СВЦЭМ!$B$33:$B$776,U$190)+'СЕТ СН'!$F$12</f>
        <v>149.86087938</v>
      </c>
      <c r="V191" s="36">
        <f>SUMIFS(СВЦЭМ!$F$33:$F$776,СВЦЭМ!$A$33:$A$776,$A191,СВЦЭМ!$B$33:$B$776,V$190)+'СЕТ СН'!$F$12</f>
        <v>154.22564285000001</v>
      </c>
      <c r="W191" s="36">
        <f>SUMIFS(СВЦЭМ!$F$33:$F$776,СВЦЭМ!$A$33:$A$776,$A191,СВЦЭМ!$B$33:$B$776,W$190)+'СЕТ СН'!$F$12</f>
        <v>154.29119699</v>
      </c>
      <c r="X191" s="36">
        <f>SUMIFS(СВЦЭМ!$F$33:$F$776,СВЦЭМ!$A$33:$A$776,$A191,СВЦЭМ!$B$33:$B$776,X$190)+'СЕТ СН'!$F$12</f>
        <v>152.37057371</v>
      </c>
      <c r="Y191" s="36">
        <f>SUMIFS(СВЦЭМ!$F$33:$F$776,СВЦЭМ!$A$33:$A$776,$A191,СВЦЭМ!$B$33:$B$776,Y$190)+'СЕТ СН'!$F$12</f>
        <v>153.87187526</v>
      </c>
      <c r="AA191" s="45"/>
    </row>
    <row r="192" spans="1:27" ht="15.5" x14ac:dyDescent="0.3">
      <c r="A192" s="35">
        <f>A191+1</f>
        <v>43832</v>
      </c>
      <c r="B192" s="36">
        <f>SUMIFS(СВЦЭМ!$F$33:$F$776,СВЦЭМ!$A$33:$A$776,$A192,СВЦЭМ!$B$33:$B$776,B$190)+'СЕТ СН'!$F$12</f>
        <v>166.06562274000001</v>
      </c>
      <c r="C192" s="36">
        <f>SUMIFS(СВЦЭМ!$F$33:$F$776,СВЦЭМ!$A$33:$A$776,$A192,СВЦЭМ!$B$33:$B$776,C$190)+'СЕТ СН'!$F$12</f>
        <v>165.74002044</v>
      </c>
      <c r="D192" s="36">
        <f>SUMIFS(СВЦЭМ!$F$33:$F$776,СВЦЭМ!$A$33:$A$776,$A192,СВЦЭМ!$B$33:$B$776,D$190)+'СЕТ СН'!$F$12</f>
        <v>168.60457977999999</v>
      </c>
      <c r="E192" s="36">
        <f>SUMIFS(СВЦЭМ!$F$33:$F$776,СВЦЭМ!$A$33:$A$776,$A192,СВЦЭМ!$B$33:$B$776,E$190)+'СЕТ СН'!$F$12</f>
        <v>173.67422117999999</v>
      </c>
      <c r="F192" s="36">
        <f>SUMIFS(СВЦЭМ!$F$33:$F$776,СВЦЭМ!$A$33:$A$776,$A192,СВЦЭМ!$B$33:$B$776,F$190)+'СЕТ СН'!$F$12</f>
        <v>174.24150538000001</v>
      </c>
      <c r="G192" s="36">
        <f>SUMIFS(СВЦЭМ!$F$33:$F$776,СВЦЭМ!$A$33:$A$776,$A192,СВЦЭМ!$B$33:$B$776,G$190)+'СЕТ СН'!$F$12</f>
        <v>174.02387422999999</v>
      </c>
      <c r="H192" s="36">
        <f>SUMIFS(СВЦЭМ!$F$33:$F$776,СВЦЭМ!$A$33:$A$776,$A192,СВЦЭМ!$B$33:$B$776,H$190)+'СЕТ СН'!$F$12</f>
        <v>172.82108216</v>
      </c>
      <c r="I192" s="36">
        <f>SUMIFS(СВЦЭМ!$F$33:$F$776,СВЦЭМ!$A$33:$A$776,$A192,СВЦЭМ!$B$33:$B$776,I$190)+'СЕТ СН'!$F$12</f>
        <v>170.85691749</v>
      </c>
      <c r="J192" s="36">
        <f>SUMIFS(СВЦЭМ!$F$33:$F$776,СВЦЭМ!$A$33:$A$776,$A192,СВЦЭМ!$B$33:$B$776,J$190)+'СЕТ СН'!$F$12</f>
        <v>167.38462931000001</v>
      </c>
      <c r="K192" s="36">
        <f>SUMIFS(СВЦЭМ!$F$33:$F$776,СВЦЭМ!$A$33:$A$776,$A192,СВЦЭМ!$B$33:$B$776,K$190)+'СЕТ СН'!$F$12</f>
        <v>163.90745325</v>
      </c>
      <c r="L192" s="36">
        <f>SUMIFS(СВЦЭМ!$F$33:$F$776,СВЦЭМ!$A$33:$A$776,$A192,СВЦЭМ!$B$33:$B$776,L$190)+'СЕТ СН'!$F$12</f>
        <v>161.70121334000001</v>
      </c>
      <c r="M192" s="36">
        <f>SUMIFS(СВЦЭМ!$F$33:$F$776,СВЦЭМ!$A$33:$A$776,$A192,СВЦЭМ!$B$33:$B$776,M$190)+'СЕТ СН'!$F$12</f>
        <v>159.77833797</v>
      </c>
      <c r="N192" s="36">
        <f>SUMIFS(СВЦЭМ!$F$33:$F$776,СВЦЭМ!$A$33:$A$776,$A192,СВЦЭМ!$B$33:$B$776,N$190)+'СЕТ СН'!$F$12</f>
        <v>162.60732508999999</v>
      </c>
      <c r="O192" s="36">
        <f>SUMIFS(СВЦЭМ!$F$33:$F$776,СВЦЭМ!$A$33:$A$776,$A192,СВЦЭМ!$B$33:$B$776,O$190)+'СЕТ СН'!$F$12</f>
        <v>165.31678041999999</v>
      </c>
      <c r="P192" s="36">
        <f>SUMIFS(СВЦЭМ!$F$33:$F$776,СВЦЭМ!$A$33:$A$776,$A192,СВЦЭМ!$B$33:$B$776,P$190)+'СЕТ СН'!$F$12</f>
        <v>166.39953238999999</v>
      </c>
      <c r="Q192" s="36">
        <f>SUMIFS(СВЦЭМ!$F$33:$F$776,СВЦЭМ!$A$33:$A$776,$A192,СВЦЭМ!$B$33:$B$776,Q$190)+'СЕТ СН'!$F$12</f>
        <v>168.53845627000001</v>
      </c>
      <c r="R192" s="36">
        <f>SUMIFS(СВЦЭМ!$F$33:$F$776,СВЦЭМ!$A$33:$A$776,$A192,СВЦЭМ!$B$33:$B$776,R$190)+'СЕТ СН'!$F$12</f>
        <v>167.61431073</v>
      </c>
      <c r="S192" s="36">
        <f>SUMIFS(СВЦЭМ!$F$33:$F$776,СВЦЭМ!$A$33:$A$776,$A192,СВЦЭМ!$B$33:$B$776,S$190)+'СЕТ СН'!$F$12</f>
        <v>163.21508403999999</v>
      </c>
      <c r="T192" s="36">
        <f>SUMIFS(СВЦЭМ!$F$33:$F$776,СВЦЭМ!$A$33:$A$776,$A192,СВЦЭМ!$B$33:$B$776,T$190)+'СЕТ СН'!$F$12</f>
        <v>156.36721778</v>
      </c>
      <c r="U192" s="36">
        <f>SUMIFS(СВЦЭМ!$F$33:$F$776,СВЦЭМ!$A$33:$A$776,$A192,СВЦЭМ!$B$33:$B$776,U$190)+'СЕТ СН'!$F$12</f>
        <v>156.04745976000001</v>
      </c>
      <c r="V192" s="36">
        <f>SUMIFS(СВЦЭМ!$F$33:$F$776,СВЦЭМ!$A$33:$A$776,$A192,СВЦЭМ!$B$33:$B$776,V$190)+'СЕТ СН'!$F$12</f>
        <v>161.57627814</v>
      </c>
      <c r="W192" s="36">
        <f>SUMIFS(СВЦЭМ!$F$33:$F$776,СВЦЭМ!$A$33:$A$776,$A192,СВЦЭМ!$B$33:$B$776,W$190)+'СЕТ СН'!$F$12</f>
        <v>163.72349947000001</v>
      </c>
      <c r="X192" s="36">
        <f>SUMIFS(СВЦЭМ!$F$33:$F$776,СВЦЭМ!$A$33:$A$776,$A192,СВЦЭМ!$B$33:$B$776,X$190)+'СЕТ СН'!$F$12</f>
        <v>163.45153571</v>
      </c>
      <c r="Y192" s="36">
        <f>SUMIFS(СВЦЭМ!$F$33:$F$776,СВЦЭМ!$A$33:$A$776,$A192,СВЦЭМ!$B$33:$B$776,Y$190)+'СЕТ СН'!$F$12</f>
        <v>164.76049422</v>
      </c>
    </row>
    <row r="193" spans="1:25" ht="15.5" x14ac:dyDescent="0.3">
      <c r="A193" s="35">
        <f t="shared" ref="A193:A221" si="5">A192+1</f>
        <v>43833</v>
      </c>
      <c r="B193" s="36">
        <f>SUMIFS(СВЦЭМ!$F$33:$F$776,СВЦЭМ!$A$33:$A$776,$A193,СВЦЭМ!$B$33:$B$776,B$190)+'СЕТ СН'!$F$12</f>
        <v>169.58299066999999</v>
      </c>
      <c r="C193" s="36">
        <f>SUMIFS(СВЦЭМ!$F$33:$F$776,СВЦЭМ!$A$33:$A$776,$A193,СВЦЭМ!$B$33:$B$776,C$190)+'СЕТ СН'!$F$12</f>
        <v>168.32421166</v>
      </c>
      <c r="D193" s="36">
        <f>SUMIFS(СВЦЭМ!$F$33:$F$776,СВЦЭМ!$A$33:$A$776,$A193,СВЦЭМ!$B$33:$B$776,D$190)+'СЕТ СН'!$F$12</f>
        <v>171.15333677999999</v>
      </c>
      <c r="E193" s="36">
        <f>SUMIFS(СВЦЭМ!$F$33:$F$776,СВЦЭМ!$A$33:$A$776,$A193,СВЦЭМ!$B$33:$B$776,E$190)+'СЕТ СН'!$F$12</f>
        <v>176.4793018</v>
      </c>
      <c r="F193" s="36">
        <f>SUMIFS(СВЦЭМ!$F$33:$F$776,СВЦЭМ!$A$33:$A$776,$A193,СВЦЭМ!$B$33:$B$776,F$190)+'СЕТ СН'!$F$12</f>
        <v>177.26073291</v>
      </c>
      <c r="G193" s="36">
        <f>SUMIFS(СВЦЭМ!$F$33:$F$776,СВЦЭМ!$A$33:$A$776,$A193,СВЦЭМ!$B$33:$B$776,G$190)+'СЕТ СН'!$F$12</f>
        <v>176.95914121000001</v>
      </c>
      <c r="H193" s="36">
        <f>SUMIFS(СВЦЭМ!$F$33:$F$776,СВЦЭМ!$A$33:$A$776,$A193,СВЦЭМ!$B$33:$B$776,H$190)+'СЕТ СН'!$F$12</f>
        <v>175.12752409000001</v>
      </c>
      <c r="I193" s="36">
        <f>SUMIFS(СВЦЭМ!$F$33:$F$776,СВЦЭМ!$A$33:$A$776,$A193,СВЦЭМ!$B$33:$B$776,I$190)+'СЕТ СН'!$F$12</f>
        <v>173.27880486000001</v>
      </c>
      <c r="J193" s="36">
        <f>SUMIFS(СВЦЭМ!$F$33:$F$776,СВЦЭМ!$A$33:$A$776,$A193,СВЦЭМ!$B$33:$B$776,J$190)+'СЕТ СН'!$F$12</f>
        <v>168.77200457000001</v>
      </c>
      <c r="K193" s="36">
        <f>SUMIFS(СВЦЭМ!$F$33:$F$776,СВЦЭМ!$A$33:$A$776,$A193,СВЦЭМ!$B$33:$B$776,K$190)+'СЕТ СН'!$F$12</f>
        <v>164.60198729999999</v>
      </c>
      <c r="L193" s="36">
        <f>SUMIFS(СВЦЭМ!$F$33:$F$776,СВЦЭМ!$A$33:$A$776,$A193,СВЦЭМ!$B$33:$B$776,L$190)+'СЕТ СН'!$F$12</f>
        <v>161.86099017000001</v>
      </c>
      <c r="M193" s="36">
        <f>SUMIFS(СВЦЭМ!$F$33:$F$776,СВЦЭМ!$A$33:$A$776,$A193,СВЦЭМ!$B$33:$B$776,M$190)+'СЕТ СН'!$F$12</f>
        <v>161.84958247</v>
      </c>
      <c r="N193" s="36">
        <f>SUMIFS(СВЦЭМ!$F$33:$F$776,СВЦЭМ!$A$33:$A$776,$A193,СВЦЭМ!$B$33:$B$776,N$190)+'СЕТ СН'!$F$12</f>
        <v>163.20770155</v>
      </c>
      <c r="O193" s="36">
        <f>SUMIFS(СВЦЭМ!$F$33:$F$776,СВЦЭМ!$A$33:$A$776,$A193,СВЦЭМ!$B$33:$B$776,O$190)+'СЕТ СН'!$F$12</f>
        <v>165.01671852999999</v>
      </c>
      <c r="P193" s="36">
        <f>SUMIFS(СВЦЭМ!$F$33:$F$776,СВЦЭМ!$A$33:$A$776,$A193,СВЦЭМ!$B$33:$B$776,P$190)+'СЕТ СН'!$F$12</f>
        <v>167.2603245</v>
      </c>
      <c r="Q193" s="36">
        <f>SUMIFS(СВЦЭМ!$F$33:$F$776,СВЦЭМ!$A$33:$A$776,$A193,СВЦЭМ!$B$33:$B$776,Q$190)+'СЕТ СН'!$F$12</f>
        <v>169.23895754</v>
      </c>
      <c r="R193" s="36">
        <f>SUMIFS(СВЦЭМ!$F$33:$F$776,СВЦЭМ!$A$33:$A$776,$A193,СВЦЭМ!$B$33:$B$776,R$190)+'СЕТ СН'!$F$12</f>
        <v>167.82216654000001</v>
      </c>
      <c r="S193" s="36">
        <f>SUMIFS(СВЦЭМ!$F$33:$F$776,СВЦЭМ!$A$33:$A$776,$A193,СВЦЭМ!$B$33:$B$776,S$190)+'СЕТ СН'!$F$12</f>
        <v>163.66697678</v>
      </c>
      <c r="T193" s="36">
        <f>SUMIFS(СВЦЭМ!$F$33:$F$776,СВЦЭМ!$A$33:$A$776,$A193,СВЦЭМ!$B$33:$B$776,T$190)+'СЕТ СН'!$F$12</f>
        <v>157.43377767999999</v>
      </c>
      <c r="U193" s="36">
        <f>SUMIFS(СВЦЭМ!$F$33:$F$776,СВЦЭМ!$A$33:$A$776,$A193,СВЦЭМ!$B$33:$B$776,U$190)+'СЕТ СН'!$F$12</f>
        <v>157.01392508999999</v>
      </c>
      <c r="V193" s="36">
        <f>SUMIFS(СВЦЭМ!$F$33:$F$776,СВЦЭМ!$A$33:$A$776,$A193,СВЦЭМ!$B$33:$B$776,V$190)+'СЕТ СН'!$F$12</f>
        <v>162.63358374000001</v>
      </c>
      <c r="W193" s="36">
        <f>SUMIFS(СВЦЭМ!$F$33:$F$776,СВЦЭМ!$A$33:$A$776,$A193,СВЦЭМ!$B$33:$B$776,W$190)+'СЕТ СН'!$F$12</f>
        <v>164.66839168999999</v>
      </c>
      <c r="X193" s="36">
        <f>SUMIFS(СВЦЭМ!$F$33:$F$776,СВЦЭМ!$A$33:$A$776,$A193,СВЦЭМ!$B$33:$B$776,X$190)+'СЕТ СН'!$F$12</f>
        <v>167.32637496999999</v>
      </c>
      <c r="Y193" s="36">
        <f>SUMIFS(СВЦЭМ!$F$33:$F$776,СВЦЭМ!$A$33:$A$776,$A193,СВЦЭМ!$B$33:$B$776,Y$190)+'СЕТ СН'!$F$12</f>
        <v>168.89263769999999</v>
      </c>
    </row>
    <row r="194" spans="1:25" ht="15.5" x14ac:dyDescent="0.3">
      <c r="A194" s="35">
        <f t="shared" si="5"/>
        <v>43834</v>
      </c>
      <c r="B194" s="36">
        <f>SUMIFS(СВЦЭМ!$F$33:$F$776,СВЦЭМ!$A$33:$A$776,$A194,СВЦЭМ!$B$33:$B$776,B$190)+'СЕТ СН'!$F$12</f>
        <v>169.96679889000001</v>
      </c>
      <c r="C194" s="36">
        <f>SUMIFS(СВЦЭМ!$F$33:$F$776,СВЦЭМ!$A$33:$A$776,$A194,СВЦЭМ!$B$33:$B$776,C$190)+'СЕТ СН'!$F$12</f>
        <v>171.22379301000001</v>
      </c>
      <c r="D194" s="36">
        <f>SUMIFS(СВЦЭМ!$F$33:$F$776,СВЦЭМ!$A$33:$A$776,$A194,СВЦЭМ!$B$33:$B$776,D$190)+'СЕТ СН'!$F$12</f>
        <v>173.44253201000001</v>
      </c>
      <c r="E194" s="36">
        <f>SUMIFS(СВЦЭМ!$F$33:$F$776,СВЦЭМ!$A$33:$A$776,$A194,СВЦЭМ!$B$33:$B$776,E$190)+'СЕТ СН'!$F$12</f>
        <v>174.41840126</v>
      </c>
      <c r="F194" s="36">
        <f>SUMIFS(СВЦЭМ!$F$33:$F$776,СВЦЭМ!$A$33:$A$776,$A194,СВЦЭМ!$B$33:$B$776,F$190)+'СЕТ СН'!$F$12</f>
        <v>175.13976066000001</v>
      </c>
      <c r="G194" s="36">
        <f>SUMIFS(СВЦЭМ!$F$33:$F$776,СВЦЭМ!$A$33:$A$776,$A194,СВЦЭМ!$B$33:$B$776,G$190)+'СЕТ СН'!$F$12</f>
        <v>174.6678982</v>
      </c>
      <c r="H194" s="36">
        <f>SUMIFS(СВЦЭМ!$F$33:$F$776,СВЦЭМ!$A$33:$A$776,$A194,СВЦЭМ!$B$33:$B$776,H$190)+'СЕТ СН'!$F$12</f>
        <v>175.35518685</v>
      </c>
      <c r="I194" s="36">
        <f>SUMIFS(СВЦЭМ!$F$33:$F$776,СВЦЭМ!$A$33:$A$776,$A194,СВЦЭМ!$B$33:$B$776,I$190)+'СЕТ СН'!$F$12</f>
        <v>173.34740717</v>
      </c>
      <c r="J194" s="36">
        <f>SUMIFS(СВЦЭМ!$F$33:$F$776,СВЦЭМ!$A$33:$A$776,$A194,СВЦЭМ!$B$33:$B$776,J$190)+'СЕТ СН'!$F$12</f>
        <v>169.32595773</v>
      </c>
      <c r="K194" s="36">
        <f>SUMIFS(СВЦЭМ!$F$33:$F$776,СВЦЭМ!$A$33:$A$776,$A194,СВЦЭМ!$B$33:$B$776,K$190)+'СЕТ СН'!$F$12</f>
        <v>163.55517448000001</v>
      </c>
      <c r="L194" s="36">
        <f>SUMIFS(СВЦЭМ!$F$33:$F$776,СВЦЭМ!$A$33:$A$776,$A194,СВЦЭМ!$B$33:$B$776,L$190)+'СЕТ СН'!$F$12</f>
        <v>161.21722292000001</v>
      </c>
      <c r="M194" s="36">
        <f>SUMIFS(СВЦЭМ!$F$33:$F$776,СВЦЭМ!$A$33:$A$776,$A194,СВЦЭМ!$B$33:$B$776,M$190)+'СЕТ СН'!$F$12</f>
        <v>162.03520223000001</v>
      </c>
      <c r="N194" s="36">
        <f>SUMIFS(СВЦЭМ!$F$33:$F$776,СВЦЭМ!$A$33:$A$776,$A194,СВЦЭМ!$B$33:$B$776,N$190)+'СЕТ СН'!$F$12</f>
        <v>162.63411302</v>
      </c>
      <c r="O194" s="36">
        <f>SUMIFS(СВЦЭМ!$F$33:$F$776,СВЦЭМ!$A$33:$A$776,$A194,СВЦЭМ!$B$33:$B$776,O$190)+'СЕТ СН'!$F$12</f>
        <v>163.69461921999999</v>
      </c>
      <c r="P194" s="36">
        <f>SUMIFS(СВЦЭМ!$F$33:$F$776,СВЦЭМ!$A$33:$A$776,$A194,СВЦЭМ!$B$33:$B$776,P$190)+'СЕТ СН'!$F$12</f>
        <v>165.06573499999999</v>
      </c>
      <c r="Q194" s="36">
        <f>SUMIFS(СВЦЭМ!$F$33:$F$776,СВЦЭМ!$A$33:$A$776,$A194,СВЦЭМ!$B$33:$B$776,Q$190)+'СЕТ СН'!$F$12</f>
        <v>167.45956199</v>
      </c>
      <c r="R194" s="36">
        <f>SUMIFS(СВЦЭМ!$F$33:$F$776,СВЦЭМ!$A$33:$A$776,$A194,СВЦЭМ!$B$33:$B$776,R$190)+'СЕТ СН'!$F$12</f>
        <v>168.91946916000001</v>
      </c>
      <c r="S194" s="36">
        <f>SUMIFS(СВЦЭМ!$F$33:$F$776,СВЦЭМ!$A$33:$A$776,$A194,СВЦЭМ!$B$33:$B$776,S$190)+'СЕТ СН'!$F$12</f>
        <v>166.36131427999999</v>
      </c>
      <c r="T194" s="36">
        <f>SUMIFS(СВЦЭМ!$F$33:$F$776,СВЦЭМ!$A$33:$A$776,$A194,СВЦЭМ!$B$33:$B$776,T$190)+'СЕТ СН'!$F$12</f>
        <v>157.83037518</v>
      </c>
      <c r="U194" s="36">
        <f>SUMIFS(СВЦЭМ!$F$33:$F$776,СВЦЭМ!$A$33:$A$776,$A194,СВЦЭМ!$B$33:$B$776,U$190)+'СЕТ СН'!$F$12</f>
        <v>157.91491615000001</v>
      </c>
      <c r="V194" s="36">
        <f>SUMIFS(СВЦЭМ!$F$33:$F$776,СВЦЭМ!$A$33:$A$776,$A194,СВЦЭМ!$B$33:$B$776,V$190)+'СЕТ СН'!$F$12</f>
        <v>163.19564514000001</v>
      </c>
      <c r="W194" s="36">
        <f>SUMIFS(СВЦЭМ!$F$33:$F$776,СВЦЭМ!$A$33:$A$776,$A194,СВЦЭМ!$B$33:$B$776,W$190)+'СЕТ СН'!$F$12</f>
        <v>164.49558033</v>
      </c>
      <c r="X194" s="36">
        <f>SUMIFS(СВЦЭМ!$F$33:$F$776,СВЦЭМ!$A$33:$A$776,$A194,СВЦЭМ!$B$33:$B$776,X$190)+'СЕТ СН'!$F$12</f>
        <v>166.21762335</v>
      </c>
      <c r="Y194" s="36">
        <f>SUMIFS(СВЦЭМ!$F$33:$F$776,СВЦЭМ!$A$33:$A$776,$A194,СВЦЭМ!$B$33:$B$776,Y$190)+'СЕТ СН'!$F$12</f>
        <v>167.52376357</v>
      </c>
    </row>
    <row r="195" spans="1:25" ht="15.5" x14ac:dyDescent="0.3">
      <c r="A195" s="35">
        <f t="shared" si="5"/>
        <v>43835</v>
      </c>
      <c r="B195" s="36">
        <f>SUMIFS(СВЦЭМ!$F$33:$F$776,СВЦЭМ!$A$33:$A$776,$A195,СВЦЭМ!$B$33:$B$776,B$190)+'СЕТ СН'!$F$12</f>
        <v>163.82467346000001</v>
      </c>
      <c r="C195" s="36">
        <f>SUMIFS(СВЦЭМ!$F$33:$F$776,СВЦЭМ!$A$33:$A$776,$A195,СВЦЭМ!$B$33:$B$776,C$190)+'СЕТ СН'!$F$12</f>
        <v>165.55569238000001</v>
      </c>
      <c r="D195" s="36">
        <f>SUMIFS(СВЦЭМ!$F$33:$F$776,СВЦЭМ!$A$33:$A$776,$A195,СВЦЭМ!$B$33:$B$776,D$190)+'СЕТ СН'!$F$12</f>
        <v>169.33640911000001</v>
      </c>
      <c r="E195" s="36">
        <f>SUMIFS(СВЦЭМ!$F$33:$F$776,СВЦЭМ!$A$33:$A$776,$A195,СВЦЭМ!$B$33:$B$776,E$190)+'СЕТ СН'!$F$12</f>
        <v>176.26821605000001</v>
      </c>
      <c r="F195" s="36">
        <f>SUMIFS(СВЦЭМ!$F$33:$F$776,СВЦЭМ!$A$33:$A$776,$A195,СВЦЭМ!$B$33:$B$776,F$190)+'СЕТ СН'!$F$12</f>
        <v>177.85878025</v>
      </c>
      <c r="G195" s="36">
        <f>SUMIFS(СВЦЭМ!$F$33:$F$776,СВЦЭМ!$A$33:$A$776,$A195,СВЦЭМ!$B$33:$B$776,G$190)+'СЕТ СН'!$F$12</f>
        <v>173.47511607000001</v>
      </c>
      <c r="H195" s="36">
        <f>SUMIFS(СВЦЭМ!$F$33:$F$776,СВЦЭМ!$A$33:$A$776,$A195,СВЦЭМ!$B$33:$B$776,H$190)+'СЕТ СН'!$F$12</f>
        <v>171.43750137999999</v>
      </c>
      <c r="I195" s="36">
        <f>SUMIFS(СВЦЭМ!$F$33:$F$776,СВЦЭМ!$A$33:$A$776,$A195,СВЦЭМ!$B$33:$B$776,I$190)+'СЕТ СН'!$F$12</f>
        <v>168.07138906</v>
      </c>
      <c r="J195" s="36">
        <f>SUMIFS(СВЦЭМ!$F$33:$F$776,СВЦЭМ!$A$33:$A$776,$A195,СВЦЭМ!$B$33:$B$776,J$190)+'СЕТ СН'!$F$12</f>
        <v>165.35353803999999</v>
      </c>
      <c r="K195" s="36">
        <f>SUMIFS(СВЦЭМ!$F$33:$F$776,СВЦЭМ!$A$33:$A$776,$A195,СВЦЭМ!$B$33:$B$776,K$190)+'СЕТ СН'!$F$12</f>
        <v>159.96662472</v>
      </c>
      <c r="L195" s="36">
        <f>SUMIFS(СВЦЭМ!$F$33:$F$776,СВЦЭМ!$A$33:$A$776,$A195,СВЦЭМ!$B$33:$B$776,L$190)+'СЕТ СН'!$F$12</f>
        <v>155.26086891</v>
      </c>
      <c r="M195" s="36">
        <f>SUMIFS(СВЦЭМ!$F$33:$F$776,СВЦЭМ!$A$33:$A$776,$A195,СВЦЭМ!$B$33:$B$776,M$190)+'СЕТ СН'!$F$12</f>
        <v>154.97086881999999</v>
      </c>
      <c r="N195" s="36">
        <f>SUMIFS(СВЦЭМ!$F$33:$F$776,СВЦЭМ!$A$33:$A$776,$A195,СВЦЭМ!$B$33:$B$776,N$190)+'СЕТ СН'!$F$12</f>
        <v>155.45057308</v>
      </c>
      <c r="O195" s="36">
        <f>SUMIFS(СВЦЭМ!$F$33:$F$776,СВЦЭМ!$A$33:$A$776,$A195,СВЦЭМ!$B$33:$B$776,O$190)+'СЕТ СН'!$F$12</f>
        <v>158.39749614999999</v>
      </c>
      <c r="P195" s="36">
        <f>SUMIFS(СВЦЭМ!$F$33:$F$776,СВЦЭМ!$A$33:$A$776,$A195,СВЦЭМ!$B$33:$B$776,P$190)+'СЕТ СН'!$F$12</f>
        <v>161.15793617</v>
      </c>
      <c r="Q195" s="36">
        <f>SUMIFS(СВЦЭМ!$F$33:$F$776,СВЦЭМ!$A$33:$A$776,$A195,СВЦЭМ!$B$33:$B$776,Q$190)+'СЕТ СН'!$F$12</f>
        <v>162.2919919</v>
      </c>
      <c r="R195" s="36">
        <f>SUMIFS(СВЦЭМ!$F$33:$F$776,СВЦЭМ!$A$33:$A$776,$A195,СВЦЭМ!$B$33:$B$776,R$190)+'СЕТ СН'!$F$12</f>
        <v>161.54176042</v>
      </c>
      <c r="S195" s="36">
        <f>SUMIFS(СВЦЭМ!$F$33:$F$776,СВЦЭМ!$A$33:$A$776,$A195,СВЦЭМ!$B$33:$B$776,S$190)+'СЕТ СН'!$F$12</f>
        <v>156.94121855</v>
      </c>
      <c r="T195" s="36">
        <f>SUMIFS(СВЦЭМ!$F$33:$F$776,СВЦЭМ!$A$33:$A$776,$A195,СВЦЭМ!$B$33:$B$776,T$190)+'СЕТ СН'!$F$12</f>
        <v>148.61765930999999</v>
      </c>
      <c r="U195" s="36">
        <f>SUMIFS(СВЦЭМ!$F$33:$F$776,СВЦЭМ!$A$33:$A$776,$A195,СВЦЭМ!$B$33:$B$776,U$190)+'СЕТ СН'!$F$12</f>
        <v>149.52255083</v>
      </c>
      <c r="V195" s="36">
        <f>SUMIFS(СВЦЭМ!$F$33:$F$776,СВЦЭМ!$A$33:$A$776,$A195,СВЦЭМ!$B$33:$B$776,V$190)+'СЕТ СН'!$F$12</f>
        <v>156.0993713</v>
      </c>
      <c r="W195" s="36">
        <f>SUMIFS(СВЦЭМ!$F$33:$F$776,СВЦЭМ!$A$33:$A$776,$A195,СВЦЭМ!$B$33:$B$776,W$190)+'СЕТ СН'!$F$12</f>
        <v>157.55727268999999</v>
      </c>
      <c r="X195" s="36">
        <f>SUMIFS(СВЦЭМ!$F$33:$F$776,СВЦЭМ!$A$33:$A$776,$A195,СВЦЭМ!$B$33:$B$776,X$190)+'СЕТ СН'!$F$12</f>
        <v>159.46829654999999</v>
      </c>
      <c r="Y195" s="36">
        <f>SUMIFS(СВЦЭМ!$F$33:$F$776,СВЦЭМ!$A$33:$A$776,$A195,СВЦЭМ!$B$33:$B$776,Y$190)+'СЕТ СН'!$F$12</f>
        <v>161.54396007</v>
      </c>
    </row>
    <row r="196" spans="1:25" ht="15.5" x14ac:dyDescent="0.3">
      <c r="A196" s="35">
        <f t="shared" si="5"/>
        <v>43836</v>
      </c>
      <c r="B196" s="36">
        <f>SUMIFS(СВЦЭМ!$F$33:$F$776,СВЦЭМ!$A$33:$A$776,$A196,СВЦЭМ!$B$33:$B$776,B$190)+'СЕТ СН'!$F$12</f>
        <v>167.70007959</v>
      </c>
      <c r="C196" s="36">
        <f>SUMIFS(СВЦЭМ!$F$33:$F$776,СВЦЭМ!$A$33:$A$776,$A196,СВЦЭМ!$B$33:$B$776,C$190)+'СЕТ СН'!$F$12</f>
        <v>165.54199320999999</v>
      </c>
      <c r="D196" s="36">
        <f>SUMIFS(СВЦЭМ!$F$33:$F$776,СВЦЭМ!$A$33:$A$776,$A196,СВЦЭМ!$B$33:$B$776,D$190)+'СЕТ СН'!$F$12</f>
        <v>168.77471432999999</v>
      </c>
      <c r="E196" s="36">
        <f>SUMIFS(СВЦЭМ!$F$33:$F$776,СВЦЭМ!$A$33:$A$776,$A196,СВЦЭМ!$B$33:$B$776,E$190)+'СЕТ СН'!$F$12</f>
        <v>173.96093876</v>
      </c>
      <c r="F196" s="36">
        <f>SUMIFS(СВЦЭМ!$F$33:$F$776,СВЦЭМ!$A$33:$A$776,$A196,СВЦЭМ!$B$33:$B$776,F$190)+'СЕТ СН'!$F$12</f>
        <v>174.24670724999999</v>
      </c>
      <c r="G196" s="36">
        <f>SUMIFS(СВЦЭМ!$F$33:$F$776,СВЦЭМ!$A$33:$A$776,$A196,СВЦЭМ!$B$33:$B$776,G$190)+'СЕТ СН'!$F$12</f>
        <v>173.69477656000001</v>
      </c>
      <c r="H196" s="36">
        <f>SUMIFS(СВЦЭМ!$F$33:$F$776,СВЦЭМ!$A$33:$A$776,$A196,СВЦЭМ!$B$33:$B$776,H$190)+'СЕТ СН'!$F$12</f>
        <v>172.07328566999999</v>
      </c>
      <c r="I196" s="36">
        <f>SUMIFS(СВЦЭМ!$F$33:$F$776,СВЦЭМ!$A$33:$A$776,$A196,СВЦЭМ!$B$33:$B$776,I$190)+'СЕТ СН'!$F$12</f>
        <v>169.37791762000001</v>
      </c>
      <c r="J196" s="36">
        <f>SUMIFS(СВЦЭМ!$F$33:$F$776,СВЦЭМ!$A$33:$A$776,$A196,СВЦЭМ!$B$33:$B$776,J$190)+'СЕТ СН'!$F$12</f>
        <v>164.64416378000001</v>
      </c>
      <c r="K196" s="36">
        <f>SUMIFS(СВЦЭМ!$F$33:$F$776,СВЦЭМ!$A$33:$A$776,$A196,СВЦЭМ!$B$33:$B$776,K$190)+'СЕТ СН'!$F$12</f>
        <v>160.59765923</v>
      </c>
      <c r="L196" s="36">
        <f>SUMIFS(СВЦЭМ!$F$33:$F$776,СВЦЭМ!$A$33:$A$776,$A196,СВЦЭМ!$B$33:$B$776,L$190)+'СЕТ СН'!$F$12</f>
        <v>156.27808755000001</v>
      </c>
      <c r="M196" s="36">
        <f>SUMIFS(СВЦЭМ!$F$33:$F$776,СВЦЭМ!$A$33:$A$776,$A196,СВЦЭМ!$B$33:$B$776,M$190)+'СЕТ СН'!$F$12</f>
        <v>155.95438736</v>
      </c>
      <c r="N196" s="36">
        <f>SUMIFS(СВЦЭМ!$F$33:$F$776,СВЦЭМ!$A$33:$A$776,$A196,СВЦЭМ!$B$33:$B$776,N$190)+'СЕТ СН'!$F$12</f>
        <v>158.90245666999999</v>
      </c>
      <c r="O196" s="36">
        <f>SUMIFS(СВЦЭМ!$F$33:$F$776,СВЦЭМ!$A$33:$A$776,$A196,СВЦЭМ!$B$33:$B$776,O$190)+'СЕТ СН'!$F$12</f>
        <v>160.09526224000001</v>
      </c>
      <c r="P196" s="36">
        <f>SUMIFS(СВЦЭМ!$F$33:$F$776,СВЦЭМ!$A$33:$A$776,$A196,СВЦЭМ!$B$33:$B$776,P$190)+'СЕТ СН'!$F$12</f>
        <v>163.06964808000001</v>
      </c>
      <c r="Q196" s="36">
        <f>SUMIFS(СВЦЭМ!$F$33:$F$776,СВЦЭМ!$A$33:$A$776,$A196,СВЦЭМ!$B$33:$B$776,Q$190)+'СЕТ СН'!$F$12</f>
        <v>163.75316533</v>
      </c>
      <c r="R196" s="36">
        <f>SUMIFS(СВЦЭМ!$F$33:$F$776,СВЦЭМ!$A$33:$A$776,$A196,СВЦЭМ!$B$33:$B$776,R$190)+'СЕТ СН'!$F$12</f>
        <v>162.3457909</v>
      </c>
      <c r="S196" s="36">
        <f>SUMIFS(СВЦЭМ!$F$33:$F$776,СВЦЭМ!$A$33:$A$776,$A196,СВЦЭМ!$B$33:$B$776,S$190)+'СЕТ СН'!$F$12</f>
        <v>158.09115126</v>
      </c>
      <c r="T196" s="36">
        <f>SUMIFS(СВЦЭМ!$F$33:$F$776,СВЦЭМ!$A$33:$A$776,$A196,СВЦЭМ!$B$33:$B$776,T$190)+'СЕТ СН'!$F$12</f>
        <v>149.30331580000001</v>
      </c>
      <c r="U196" s="36">
        <f>SUMIFS(СВЦЭМ!$F$33:$F$776,СВЦЭМ!$A$33:$A$776,$A196,СВЦЭМ!$B$33:$B$776,U$190)+'СЕТ СН'!$F$12</f>
        <v>150.64263335999999</v>
      </c>
      <c r="V196" s="36">
        <f>SUMIFS(СВЦЭМ!$F$33:$F$776,СВЦЭМ!$A$33:$A$776,$A196,СВЦЭМ!$B$33:$B$776,V$190)+'СЕТ СН'!$F$12</f>
        <v>157.93224887</v>
      </c>
      <c r="W196" s="36">
        <f>SUMIFS(СВЦЭМ!$F$33:$F$776,СВЦЭМ!$A$33:$A$776,$A196,СВЦЭМ!$B$33:$B$776,W$190)+'СЕТ СН'!$F$12</f>
        <v>159.97915706000001</v>
      </c>
      <c r="X196" s="36">
        <f>SUMIFS(СВЦЭМ!$F$33:$F$776,СВЦЭМ!$A$33:$A$776,$A196,СВЦЭМ!$B$33:$B$776,X$190)+'СЕТ СН'!$F$12</f>
        <v>162.73233941000001</v>
      </c>
      <c r="Y196" s="36">
        <f>SUMIFS(СВЦЭМ!$F$33:$F$776,СВЦЭМ!$A$33:$A$776,$A196,СВЦЭМ!$B$33:$B$776,Y$190)+'СЕТ СН'!$F$12</f>
        <v>162.67404648999999</v>
      </c>
    </row>
    <row r="197" spans="1:25" ht="15.5" x14ac:dyDescent="0.3">
      <c r="A197" s="35">
        <f t="shared" si="5"/>
        <v>43837</v>
      </c>
      <c r="B197" s="36">
        <f>SUMIFS(СВЦЭМ!$F$33:$F$776,СВЦЭМ!$A$33:$A$776,$A197,СВЦЭМ!$B$33:$B$776,B$190)+'СЕТ СН'!$F$12</f>
        <v>167.60053826000001</v>
      </c>
      <c r="C197" s="36">
        <f>SUMIFS(СВЦЭМ!$F$33:$F$776,СВЦЭМ!$A$33:$A$776,$A197,СВЦЭМ!$B$33:$B$776,C$190)+'СЕТ СН'!$F$12</f>
        <v>168.62472557999999</v>
      </c>
      <c r="D197" s="36">
        <f>SUMIFS(СВЦЭМ!$F$33:$F$776,СВЦЭМ!$A$33:$A$776,$A197,СВЦЭМ!$B$33:$B$776,D$190)+'СЕТ СН'!$F$12</f>
        <v>171.54435021</v>
      </c>
      <c r="E197" s="36">
        <f>SUMIFS(СВЦЭМ!$F$33:$F$776,СВЦЭМ!$A$33:$A$776,$A197,СВЦЭМ!$B$33:$B$776,E$190)+'СЕТ СН'!$F$12</f>
        <v>176.07548087000001</v>
      </c>
      <c r="F197" s="36">
        <f>SUMIFS(СВЦЭМ!$F$33:$F$776,СВЦЭМ!$A$33:$A$776,$A197,СВЦЭМ!$B$33:$B$776,F$190)+'СЕТ СН'!$F$12</f>
        <v>177.52507327000001</v>
      </c>
      <c r="G197" s="36">
        <f>SUMIFS(СВЦЭМ!$F$33:$F$776,СВЦЭМ!$A$33:$A$776,$A197,СВЦЭМ!$B$33:$B$776,G$190)+'СЕТ СН'!$F$12</f>
        <v>176.33888526000001</v>
      </c>
      <c r="H197" s="36">
        <f>SUMIFS(СВЦЭМ!$F$33:$F$776,СВЦЭМ!$A$33:$A$776,$A197,СВЦЭМ!$B$33:$B$776,H$190)+'СЕТ СН'!$F$12</f>
        <v>173.15006058</v>
      </c>
      <c r="I197" s="36">
        <f>SUMIFS(СВЦЭМ!$F$33:$F$776,СВЦЭМ!$A$33:$A$776,$A197,СВЦЭМ!$B$33:$B$776,I$190)+'СЕТ СН'!$F$12</f>
        <v>169.33485023</v>
      </c>
      <c r="J197" s="36">
        <f>SUMIFS(СВЦЭМ!$F$33:$F$776,СВЦЭМ!$A$33:$A$776,$A197,СВЦЭМ!$B$33:$B$776,J$190)+'СЕТ СН'!$F$12</f>
        <v>164.4857255</v>
      </c>
      <c r="K197" s="36">
        <f>SUMIFS(СВЦЭМ!$F$33:$F$776,СВЦЭМ!$A$33:$A$776,$A197,СВЦЭМ!$B$33:$B$776,K$190)+'СЕТ СН'!$F$12</f>
        <v>160.56208365000001</v>
      </c>
      <c r="L197" s="36">
        <f>SUMIFS(СВЦЭМ!$F$33:$F$776,СВЦЭМ!$A$33:$A$776,$A197,СВЦЭМ!$B$33:$B$776,L$190)+'СЕТ СН'!$F$12</f>
        <v>157.7836744</v>
      </c>
      <c r="M197" s="36">
        <f>SUMIFS(СВЦЭМ!$F$33:$F$776,СВЦЭМ!$A$33:$A$776,$A197,СВЦЭМ!$B$33:$B$776,M$190)+'СЕТ СН'!$F$12</f>
        <v>155.61544061999999</v>
      </c>
      <c r="N197" s="36">
        <f>SUMIFS(СВЦЭМ!$F$33:$F$776,СВЦЭМ!$A$33:$A$776,$A197,СВЦЭМ!$B$33:$B$776,N$190)+'СЕТ СН'!$F$12</f>
        <v>156.92144866000001</v>
      </c>
      <c r="O197" s="36">
        <f>SUMIFS(СВЦЭМ!$F$33:$F$776,СВЦЭМ!$A$33:$A$776,$A197,СВЦЭМ!$B$33:$B$776,O$190)+'СЕТ СН'!$F$12</f>
        <v>158.72788030999999</v>
      </c>
      <c r="P197" s="36">
        <f>SUMIFS(СВЦЭМ!$F$33:$F$776,СВЦЭМ!$A$33:$A$776,$A197,СВЦЭМ!$B$33:$B$776,P$190)+'СЕТ СН'!$F$12</f>
        <v>160.27422338</v>
      </c>
      <c r="Q197" s="36">
        <f>SUMIFS(СВЦЭМ!$F$33:$F$776,СВЦЭМ!$A$33:$A$776,$A197,СВЦЭМ!$B$33:$B$776,Q$190)+'СЕТ СН'!$F$12</f>
        <v>160.85983257000001</v>
      </c>
      <c r="R197" s="36">
        <f>SUMIFS(СВЦЭМ!$F$33:$F$776,СВЦЭМ!$A$33:$A$776,$A197,СВЦЭМ!$B$33:$B$776,R$190)+'СЕТ СН'!$F$12</f>
        <v>161.07009423</v>
      </c>
      <c r="S197" s="36">
        <f>SUMIFS(СВЦЭМ!$F$33:$F$776,СВЦЭМ!$A$33:$A$776,$A197,СВЦЭМ!$B$33:$B$776,S$190)+'СЕТ СН'!$F$12</f>
        <v>158.97329010000001</v>
      </c>
      <c r="T197" s="36">
        <f>SUMIFS(СВЦЭМ!$F$33:$F$776,СВЦЭМ!$A$33:$A$776,$A197,СВЦЭМ!$B$33:$B$776,T$190)+'СЕТ СН'!$F$12</f>
        <v>151.20789861</v>
      </c>
      <c r="U197" s="36">
        <f>SUMIFS(СВЦЭМ!$F$33:$F$776,СВЦЭМ!$A$33:$A$776,$A197,СВЦЭМ!$B$33:$B$776,U$190)+'СЕТ СН'!$F$12</f>
        <v>151.31839034999999</v>
      </c>
      <c r="V197" s="36">
        <f>SUMIFS(СВЦЭМ!$F$33:$F$776,СВЦЭМ!$A$33:$A$776,$A197,СВЦЭМ!$B$33:$B$776,V$190)+'СЕТ СН'!$F$12</f>
        <v>158.84814549000001</v>
      </c>
      <c r="W197" s="36">
        <f>SUMIFS(СВЦЭМ!$F$33:$F$776,СВЦЭМ!$A$33:$A$776,$A197,СВЦЭМ!$B$33:$B$776,W$190)+'СЕТ СН'!$F$12</f>
        <v>161.34700280000001</v>
      </c>
      <c r="X197" s="36">
        <f>SUMIFS(СВЦЭМ!$F$33:$F$776,СВЦЭМ!$A$33:$A$776,$A197,СВЦЭМ!$B$33:$B$776,X$190)+'СЕТ СН'!$F$12</f>
        <v>163.31268818999999</v>
      </c>
      <c r="Y197" s="36">
        <f>SUMIFS(СВЦЭМ!$F$33:$F$776,СВЦЭМ!$A$33:$A$776,$A197,СВЦЭМ!$B$33:$B$776,Y$190)+'СЕТ СН'!$F$12</f>
        <v>166.67979226</v>
      </c>
    </row>
    <row r="198" spans="1:25" ht="15.5" x14ac:dyDescent="0.3">
      <c r="A198" s="35">
        <f t="shared" si="5"/>
        <v>43838</v>
      </c>
      <c r="B198" s="36">
        <f>SUMIFS(СВЦЭМ!$F$33:$F$776,СВЦЭМ!$A$33:$A$776,$A198,СВЦЭМ!$B$33:$B$776,B$190)+'СЕТ СН'!$F$12</f>
        <v>171.05976978999999</v>
      </c>
      <c r="C198" s="36">
        <f>SUMIFS(СВЦЭМ!$F$33:$F$776,СВЦЭМ!$A$33:$A$776,$A198,СВЦЭМ!$B$33:$B$776,C$190)+'СЕТ СН'!$F$12</f>
        <v>172.43655143000001</v>
      </c>
      <c r="D198" s="36">
        <f>SUMIFS(СВЦЭМ!$F$33:$F$776,СВЦЭМ!$A$33:$A$776,$A198,СВЦЭМ!$B$33:$B$776,D$190)+'СЕТ СН'!$F$12</f>
        <v>174.48795998</v>
      </c>
      <c r="E198" s="36">
        <f>SUMIFS(СВЦЭМ!$F$33:$F$776,СВЦЭМ!$A$33:$A$776,$A198,СВЦЭМ!$B$33:$B$776,E$190)+'СЕТ СН'!$F$12</f>
        <v>177.90847711000001</v>
      </c>
      <c r="F198" s="36">
        <f>SUMIFS(СВЦЭМ!$F$33:$F$776,СВЦЭМ!$A$33:$A$776,$A198,СВЦЭМ!$B$33:$B$776,F$190)+'СЕТ СН'!$F$12</f>
        <v>177.66337121999999</v>
      </c>
      <c r="G198" s="36">
        <f>SUMIFS(СВЦЭМ!$F$33:$F$776,СВЦЭМ!$A$33:$A$776,$A198,СВЦЭМ!$B$33:$B$776,G$190)+'СЕТ СН'!$F$12</f>
        <v>176.60688354999999</v>
      </c>
      <c r="H198" s="36">
        <f>SUMIFS(СВЦЭМ!$F$33:$F$776,СВЦЭМ!$A$33:$A$776,$A198,СВЦЭМ!$B$33:$B$776,H$190)+'СЕТ СН'!$F$12</f>
        <v>173.81133431999999</v>
      </c>
      <c r="I198" s="36">
        <f>SUMIFS(СВЦЭМ!$F$33:$F$776,СВЦЭМ!$A$33:$A$776,$A198,СВЦЭМ!$B$33:$B$776,I$190)+'СЕТ СН'!$F$12</f>
        <v>169.82728080000001</v>
      </c>
      <c r="J198" s="36">
        <f>SUMIFS(СВЦЭМ!$F$33:$F$776,СВЦЭМ!$A$33:$A$776,$A198,СВЦЭМ!$B$33:$B$776,J$190)+'СЕТ СН'!$F$12</f>
        <v>165.01680110999999</v>
      </c>
      <c r="K198" s="36">
        <f>SUMIFS(СВЦЭМ!$F$33:$F$776,СВЦЭМ!$A$33:$A$776,$A198,СВЦЭМ!$B$33:$B$776,K$190)+'СЕТ СН'!$F$12</f>
        <v>161.30104355</v>
      </c>
      <c r="L198" s="36">
        <f>SUMIFS(СВЦЭМ!$F$33:$F$776,СВЦЭМ!$A$33:$A$776,$A198,СВЦЭМ!$B$33:$B$776,L$190)+'СЕТ СН'!$F$12</f>
        <v>158.92203520000001</v>
      </c>
      <c r="M198" s="36">
        <f>SUMIFS(СВЦЭМ!$F$33:$F$776,СВЦЭМ!$A$33:$A$776,$A198,СВЦЭМ!$B$33:$B$776,M$190)+'СЕТ СН'!$F$12</f>
        <v>156.73560612</v>
      </c>
      <c r="N198" s="36">
        <f>SUMIFS(СВЦЭМ!$F$33:$F$776,СВЦЭМ!$A$33:$A$776,$A198,СВЦЭМ!$B$33:$B$776,N$190)+'СЕТ СН'!$F$12</f>
        <v>157.93929847000001</v>
      </c>
      <c r="O198" s="36">
        <f>SUMIFS(СВЦЭМ!$F$33:$F$776,СВЦЭМ!$A$33:$A$776,$A198,СВЦЭМ!$B$33:$B$776,O$190)+'СЕТ СН'!$F$12</f>
        <v>160.31198294000001</v>
      </c>
      <c r="P198" s="36">
        <f>SUMIFS(СВЦЭМ!$F$33:$F$776,СВЦЭМ!$A$33:$A$776,$A198,СВЦЭМ!$B$33:$B$776,P$190)+'СЕТ СН'!$F$12</f>
        <v>161.5355553</v>
      </c>
      <c r="Q198" s="36">
        <f>SUMIFS(СВЦЭМ!$F$33:$F$776,СВЦЭМ!$A$33:$A$776,$A198,СВЦЭМ!$B$33:$B$776,Q$190)+'СЕТ СН'!$F$12</f>
        <v>161.82990949000001</v>
      </c>
      <c r="R198" s="36">
        <f>SUMIFS(СВЦЭМ!$F$33:$F$776,СВЦЭМ!$A$33:$A$776,$A198,СВЦЭМ!$B$33:$B$776,R$190)+'СЕТ СН'!$F$12</f>
        <v>161.0405002</v>
      </c>
      <c r="S198" s="36">
        <f>SUMIFS(СВЦЭМ!$F$33:$F$776,СВЦЭМ!$A$33:$A$776,$A198,СВЦЭМ!$B$33:$B$776,S$190)+'СЕТ СН'!$F$12</f>
        <v>159.43386151000001</v>
      </c>
      <c r="T198" s="36">
        <f>SUMIFS(СВЦЭМ!$F$33:$F$776,СВЦЭМ!$A$33:$A$776,$A198,СВЦЭМ!$B$33:$B$776,T$190)+'СЕТ СН'!$F$12</f>
        <v>150.72462494000001</v>
      </c>
      <c r="U198" s="36">
        <f>SUMIFS(СВЦЭМ!$F$33:$F$776,СВЦЭМ!$A$33:$A$776,$A198,СВЦЭМ!$B$33:$B$776,U$190)+'СЕТ СН'!$F$12</f>
        <v>151.59069837000001</v>
      </c>
      <c r="V198" s="36">
        <f>SUMIFS(СВЦЭМ!$F$33:$F$776,СВЦЭМ!$A$33:$A$776,$A198,СВЦЭМ!$B$33:$B$776,V$190)+'СЕТ СН'!$F$12</f>
        <v>158.56736384999999</v>
      </c>
      <c r="W198" s="36">
        <f>SUMIFS(СВЦЭМ!$F$33:$F$776,СВЦЭМ!$A$33:$A$776,$A198,СВЦЭМ!$B$33:$B$776,W$190)+'СЕТ СН'!$F$12</f>
        <v>161.28317303</v>
      </c>
      <c r="X198" s="36">
        <f>SUMIFS(СВЦЭМ!$F$33:$F$776,СВЦЭМ!$A$33:$A$776,$A198,СВЦЭМ!$B$33:$B$776,X$190)+'СЕТ СН'!$F$12</f>
        <v>162.95195326999999</v>
      </c>
      <c r="Y198" s="36">
        <f>SUMIFS(СВЦЭМ!$F$33:$F$776,СВЦЭМ!$A$33:$A$776,$A198,СВЦЭМ!$B$33:$B$776,Y$190)+'СЕТ СН'!$F$12</f>
        <v>165.721384</v>
      </c>
    </row>
    <row r="199" spans="1:25" ht="15.5" x14ac:dyDescent="0.3">
      <c r="A199" s="35">
        <f t="shared" si="5"/>
        <v>43839</v>
      </c>
      <c r="B199" s="36">
        <f>SUMIFS(СВЦЭМ!$F$33:$F$776,СВЦЭМ!$A$33:$A$776,$A199,СВЦЭМ!$B$33:$B$776,B$190)+'СЕТ СН'!$F$12</f>
        <v>162.08610568</v>
      </c>
      <c r="C199" s="36">
        <f>SUMIFS(СВЦЭМ!$F$33:$F$776,СВЦЭМ!$A$33:$A$776,$A199,СВЦЭМ!$B$33:$B$776,C$190)+'СЕТ СН'!$F$12</f>
        <v>164.72994729000001</v>
      </c>
      <c r="D199" s="36">
        <f>SUMIFS(СВЦЭМ!$F$33:$F$776,СВЦЭМ!$A$33:$A$776,$A199,СВЦЭМ!$B$33:$B$776,D$190)+'СЕТ СН'!$F$12</f>
        <v>168.26853302999999</v>
      </c>
      <c r="E199" s="36">
        <f>SUMIFS(СВЦЭМ!$F$33:$F$776,СВЦЭМ!$A$33:$A$776,$A199,СВЦЭМ!$B$33:$B$776,E$190)+'СЕТ СН'!$F$12</f>
        <v>168.99978977000001</v>
      </c>
      <c r="F199" s="36">
        <f>SUMIFS(СВЦЭМ!$F$33:$F$776,СВЦЭМ!$A$33:$A$776,$A199,СВЦЭМ!$B$33:$B$776,F$190)+'СЕТ СН'!$F$12</f>
        <v>169.25119634000001</v>
      </c>
      <c r="G199" s="36">
        <f>SUMIFS(СВЦЭМ!$F$33:$F$776,СВЦЭМ!$A$33:$A$776,$A199,СВЦЭМ!$B$33:$B$776,G$190)+'СЕТ СН'!$F$12</f>
        <v>168.07011313999999</v>
      </c>
      <c r="H199" s="36">
        <f>SUMIFS(СВЦЭМ!$F$33:$F$776,СВЦЭМ!$A$33:$A$776,$A199,СВЦЭМ!$B$33:$B$776,H$190)+'СЕТ СН'!$F$12</f>
        <v>158.92332621</v>
      </c>
      <c r="I199" s="36">
        <f>SUMIFS(СВЦЭМ!$F$33:$F$776,СВЦЭМ!$A$33:$A$776,$A199,СВЦЭМ!$B$33:$B$776,I$190)+'СЕТ СН'!$F$12</f>
        <v>153.56672759</v>
      </c>
      <c r="J199" s="36">
        <f>SUMIFS(СВЦЭМ!$F$33:$F$776,СВЦЭМ!$A$33:$A$776,$A199,СВЦЭМ!$B$33:$B$776,J$190)+'СЕТ СН'!$F$12</f>
        <v>150.44153692</v>
      </c>
      <c r="K199" s="36">
        <f>SUMIFS(СВЦЭМ!$F$33:$F$776,СВЦЭМ!$A$33:$A$776,$A199,СВЦЭМ!$B$33:$B$776,K$190)+'СЕТ СН'!$F$12</f>
        <v>149.82583898999999</v>
      </c>
      <c r="L199" s="36">
        <f>SUMIFS(СВЦЭМ!$F$33:$F$776,СВЦЭМ!$A$33:$A$776,$A199,СВЦЭМ!$B$33:$B$776,L$190)+'СЕТ СН'!$F$12</f>
        <v>149.51736385000001</v>
      </c>
      <c r="M199" s="36">
        <f>SUMIFS(СВЦЭМ!$F$33:$F$776,СВЦЭМ!$A$33:$A$776,$A199,СВЦЭМ!$B$33:$B$776,M$190)+'СЕТ СН'!$F$12</f>
        <v>152.24312372</v>
      </c>
      <c r="N199" s="36">
        <f>SUMIFS(СВЦЭМ!$F$33:$F$776,СВЦЭМ!$A$33:$A$776,$A199,СВЦЭМ!$B$33:$B$776,N$190)+'СЕТ СН'!$F$12</f>
        <v>155.48501737000001</v>
      </c>
      <c r="O199" s="36">
        <f>SUMIFS(СВЦЭМ!$F$33:$F$776,СВЦЭМ!$A$33:$A$776,$A199,СВЦЭМ!$B$33:$B$776,O$190)+'СЕТ СН'!$F$12</f>
        <v>159.85734909999999</v>
      </c>
      <c r="P199" s="36">
        <f>SUMIFS(СВЦЭМ!$F$33:$F$776,СВЦЭМ!$A$33:$A$776,$A199,СВЦЭМ!$B$33:$B$776,P$190)+'СЕТ СН'!$F$12</f>
        <v>162.97711841</v>
      </c>
      <c r="Q199" s="36">
        <f>SUMIFS(СВЦЭМ!$F$33:$F$776,СВЦЭМ!$A$33:$A$776,$A199,СВЦЭМ!$B$33:$B$776,Q$190)+'СЕТ СН'!$F$12</f>
        <v>163.65733678000001</v>
      </c>
      <c r="R199" s="36">
        <f>SUMIFS(СВЦЭМ!$F$33:$F$776,СВЦЭМ!$A$33:$A$776,$A199,СВЦЭМ!$B$33:$B$776,R$190)+'СЕТ СН'!$F$12</f>
        <v>162.19685681999999</v>
      </c>
      <c r="S199" s="36">
        <f>SUMIFS(СВЦЭМ!$F$33:$F$776,СВЦЭМ!$A$33:$A$776,$A199,СВЦЭМ!$B$33:$B$776,S$190)+'СЕТ СН'!$F$12</f>
        <v>160.37245902000001</v>
      </c>
      <c r="T199" s="36">
        <f>SUMIFS(СВЦЭМ!$F$33:$F$776,СВЦЭМ!$A$33:$A$776,$A199,СВЦЭМ!$B$33:$B$776,T$190)+'СЕТ СН'!$F$12</f>
        <v>150.7316117</v>
      </c>
      <c r="U199" s="36">
        <f>SUMIFS(СВЦЭМ!$F$33:$F$776,СВЦЭМ!$A$33:$A$776,$A199,СВЦЭМ!$B$33:$B$776,U$190)+'СЕТ СН'!$F$12</f>
        <v>150.84253186999999</v>
      </c>
      <c r="V199" s="36">
        <f>SUMIFS(СВЦЭМ!$F$33:$F$776,СВЦЭМ!$A$33:$A$776,$A199,СВЦЭМ!$B$33:$B$776,V$190)+'СЕТ СН'!$F$12</f>
        <v>157.52188516999999</v>
      </c>
      <c r="W199" s="36">
        <f>SUMIFS(СВЦЭМ!$F$33:$F$776,СВЦЭМ!$A$33:$A$776,$A199,СВЦЭМ!$B$33:$B$776,W$190)+'СЕТ СН'!$F$12</f>
        <v>161.50791214</v>
      </c>
      <c r="X199" s="36">
        <f>SUMIFS(СВЦЭМ!$F$33:$F$776,СВЦЭМ!$A$33:$A$776,$A199,СВЦЭМ!$B$33:$B$776,X$190)+'СЕТ СН'!$F$12</f>
        <v>162.01977959999999</v>
      </c>
      <c r="Y199" s="36">
        <f>SUMIFS(СВЦЭМ!$F$33:$F$776,СВЦЭМ!$A$33:$A$776,$A199,СВЦЭМ!$B$33:$B$776,Y$190)+'СЕТ СН'!$F$12</f>
        <v>166.40050901999999</v>
      </c>
    </row>
    <row r="200" spans="1:25" ht="15.5" x14ac:dyDescent="0.3">
      <c r="A200" s="35">
        <f t="shared" si="5"/>
        <v>43840</v>
      </c>
      <c r="B200" s="36">
        <f>SUMIFS(СВЦЭМ!$F$33:$F$776,СВЦЭМ!$A$33:$A$776,$A200,СВЦЭМ!$B$33:$B$776,B$190)+'СЕТ СН'!$F$12</f>
        <v>166.81700058999999</v>
      </c>
      <c r="C200" s="36">
        <f>SUMIFS(СВЦЭМ!$F$33:$F$776,СВЦЭМ!$A$33:$A$776,$A200,СВЦЭМ!$B$33:$B$776,C$190)+'СЕТ СН'!$F$12</f>
        <v>168.86303814999999</v>
      </c>
      <c r="D200" s="36">
        <f>SUMIFS(СВЦЭМ!$F$33:$F$776,СВЦЭМ!$A$33:$A$776,$A200,СВЦЭМ!$B$33:$B$776,D$190)+'СЕТ СН'!$F$12</f>
        <v>170.95738835</v>
      </c>
      <c r="E200" s="36">
        <f>SUMIFS(СВЦЭМ!$F$33:$F$776,СВЦЭМ!$A$33:$A$776,$A200,СВЦЭМ!$B$33:$B$776,E$190)+'СЕТ СН'!$F$12</f>
        <v>170.60570189000001</v>
      </c>
      <c r="F200" s="36">
        <f>SUMIFS(СВЦЭМ!$F$33:$F$776,СВЦЭМ!$A$33:$A$776,$A200,СВЦЭМ!$B$33:$B$776,F$190)+'СЕТ СН'!$F$12</f>
        <v>168.54269077999999</v>
      </c>
      <c r="G200" s="36">
        <f>SUMIFS(СВЦЭМ!$F$33:$F$776,СВЦЭМ!$A$33:$A$776,$A200,СВЦЭМ!$B$33:$B$776,G$190)+'СЕТ СН'!$F$12</f>
        <v>165.9561219</v>
      </c>
      <c r="H200" s="36">
        <f>SUMIFS(СВЦЭМ!$F$33:$F$776,СВЦЭМ!$A$33:$A$776,$A200,СВЦЭМ!$B$33:$B$776,H$190)+'СЕТ СН'!$F$12</f>
        <v>159.36344925</v>
      </c>
      <c r="I200" s="36">
        <f>SUMIFS(СВЦЭМ!$F$33:$F$776,СВЦЭМ!$A$33:$A$776,$A200,СВЦЭМ!$B$33:$B$776,I$190)+'СЕТ СН'!$F$12</f>
        <v>153.34642224999999</v>
      </c>
      <c r="J200" s="36">
        <f>SUMIFS(СВЦЭМ!$F$33:$F$776,СВЦЭМ!$A$33:$A$776,$A200,СВЦЭМ!$B$33:$B$776,J$190)+'СЕТ СН'!$F$12</f>
        <v>152.66707313000001</v>
      </c>
      <c r="K200" s="36">
        <f>SUMIFS(СВЦЭМ!$F$33:$F$776,СВЦЭМ!$A$33:$A$776,$A200,СВЦЭМ!$B$33:$B$776,K$190)+'СЕТ СН'!$F$12</f>
        <v>150.32765520000001</v>
      </c>
      <c r="L200" s="36">
        <f>SUMIFS(СВЦЭМ!$F$33:$F$776,СВЦЭМ!$A$33:$A$776,$A200,СВЦЭМ!$B$33:$B$776,L$190)+'СЕТ СН'!$F$12</f>
        <v>149.80833053999999</v>
      </c>
      <c r="M200" s="36">
        <f>SUMIFS(СВЦЭМ!$F$33:$F$776,СВЦЭМ!$A$33:$A$776,$A200,СВЦЭМ!$B$33:$B$776,M$190)+'СЕТ СН'!$F$12</f>
        <v>151.66870563000001</v>
      </c>
      <c r="N200" s="36">
        <f>SUMIFS(СВЦЭМ!$F$33:$F$776,СВЦЭМ!$A$33:$A$776,$A200,СВЦЭМ!$B$33:$B$776,N$190)+'СЕТ СН'!$F$12</f>
        <v>152.49761914999999</v>
      </c>
      <c r="O200" s="36">
        <f>SUMIFS(СВЦЭМ!$F$33:$F$776,СВЦЭМ!$A$33:$A$776,$A200,СВЦЭМ!$B$33:$B$776,O$190)+'СЕТ СН'!$F$12</f>
        <v>154.76609002000001</v>
      </c>
      <c r="P200" s="36">
        <f>SUMIFS(СВЦЭМ!$F$33:$F$776,СВЦЭМ!$A$33:$A$776,$A200,СВЦЭМ!$B$33:$B$776,P$190)+'СЕТ СН'!$F$12</f>
        <v>156.05730439999999</v>
      </c>
      <c r="Q200" s="36">
        <f>SUMIFS(СВЦЭМ!$F$33:$F$776,СВЦЭМ!$A$33:$A$776,$A200,СВЦЭМ!$B$33:$B$776,Q$190)+'СЕТ СН'!$F$12</f>
        <v>155.76633257</v>
      </c>
      <c r="R200" s="36">
        <f>SUMIFS(СВЦЭМ!$F$33:$F$776,СВЦЭМ!$A$33:$A$776,$A200,СВЦЭМ!$B$33:$B$776,R$190)+'СЕТ СН'!$F$12</f>
        <v>153.79038924</v>
      </c>
      <c r="S200" s="36">
        <f>SUMIFS(СВЦЭМ!$F$33:$F$776,СВЦЭМ!$A$33:$A$776,$A200,СВЦЭМ!$B$33:$B$776,S$190)+'СЕТ СН'!$F$12</f>
        <v>152.65701537999999</v>
      </c>
      <c r="T200" s="36">
        <f>SUMIFS(СВЦЭМ!$F$33:$F$776,СВЦЭМ!$A$33:$A$776,$A200,СВЦЭМ!$B$33:$B$776,T$190)+'СЕТ СН'!$F$12</f>
        <v>145.31519374000001</v>
      </c>
      <c r="U200" s="36">
        <f>SUMIFS(СВЦЭМ!$F$33:$F$776,СВЦЭМ!$A$33:$A$776,$A200,СВЦЭМ!$B$33:$B$776,U$190)+'СЕТ СН'!$F$12</f>
        <v>145.21384498</v>
      </c>
      <c r="V200" s="36">
        <f>SUMIFS(СВЦЭМ!$F$33:$F$776,СВЦЭМ!$A$33:$A$776,$A200,СВЦЭМ!$B$33:$B$776,V$190)+'СЕТ СН'!$F$12</f>
        <v>150.55723986999999</v>
      </c>
      <c r="W200" s="36">
        <f>SUMIFS(СВЦЭМ!$F$33:$F$776,СВЦЭМ!$A$33:$A$776,$A200,СВЦЭМ!$B$33:$B$776,W$190)+'СЕТ СН'!$F$12</f>
        <v>152.64688419000001</v>
      </c>
      <c r="X200" s="36">
        <f>SUMIFS(СВЦЭМ!$F$33:$F$776,СВЦЭМ!$A$33:$A$776,$A200,СВЦЭМ!$B$33:$B$776,X$190)+'СЕТ СН'!$F$12</f>
        <v>153.19146323000001</v>
      </c>
      <c r="Y200" s="36">
        <f>SUMIFS(СВЦЭМ!$F$33:$F$776,СВЦЭМ!$A$33:$A$776,$A200,СВЦЭМ!$B$33:$B$776,Y$190)+'СЕТ СН'!$F$12</f>
        <v>155.50793546</v>
      </c>
    </row>
    <row r="201" spans="1:25" ht="15.5" x14ac:dyDescent="0.3">
      <c r="A201" s="35">
        <f t="shared" si="5"/>
        <v>43841</v>
      </c>
      <c r="B201" s="36">
        <f>SUMIFS(СВЦЭМ!$F$33:$F$776,СВЦЭМ!$A$33:$A$776,$A201,СВЦЭМ!$B$33:$B$776,B$190)+'СЕТ СН'!$F$12</f>
        <v>155.62180975999999</v>
      </c>
      <c r="C201" s="36">
        <f>SUMIFS(СВЦЭМ!$F$33:$F$776,СВЦЭМ!$A$33:$A$776,$A201,СВЦЭМ!$B$33:$B$776,C$190)+'СЕТ СН'!$F$12</f>
        <v>159.80438373000001</v>
      </c>
      <c r="D201" s="36">
        <f>SUMIFS(СВЦЭМ!$F$33:$F$776,СВЦЭМ!$A$33:$A$776,$A201,СВЦЭМ!$B$33:$B$776,D$190)+'СЕТ СН'!$F$12</f>
        <v>164.90718565</v>
      </c>
      <c r="E201" s="36">
        <f>SUMIFS(СВЦЭМ!$F$33:$F$776,СВЦЭМ!$A$33:$A$776,$A201,СВЦЭМ!$B$33:$B$776,E$190)+'СЕТ СН'!$F$12</f>
        <v>169.05496891000001</v>
      </c>
      <c r="F201" s="36">
        <f>SUMIFS(СВЦЭМ!$F$33:$F$776,СВЦЭМ!$A$33:$A$776,$A201,СВЦЭМ!$B$33:$B$776,F$190)+'СЕТ СН'!$F$12</f>
        <v>169.49603556</v>
      </c>
      <c r="G201" s="36">
        <f>SUMIFS(СВЦЭМ!$F$33:$F$776,СВЦЭМ!$A$33:$A$776,$A201,СВЦЭМ!$B$33:$B$776,G$190)+'СЕТ СН'!$F$12</f>
        <v>169.62809515000001</v>
      </c>
      <c r="H201" s="36">
        <f>SUMIFS(СВЦЭМ!$F$33:$F$776,СВЦЭМ!$A$33:$A$776,$A201,СВЦЭМ!$B$33:$B$776,H$190)+'СЕТ СН'!$F$12</f>
        <v>166.00868428000001</v>
      </c>
      <c r="I201" s="36">
        <f>SUMIFS(СВЦЭМ!$F$33:$F$776,СВЦЭМ!$A$33:$A$776,$A201,СВЦЭМ!$B$33:$B$776,I$190)+'СЕТ СН'!$F$12</f>
        <v>164.16953669</v>
      </c>
      <c r="J201" s="36">
        <f>SUMIFS(СВЦЭМ!$F$33:$F$776,СВЦЭМ!$A$33:$A$776,$A201,СВЦЭМ!$B$33:$B$776,J$190)+'СЕТ СН'!$F$12</f>
        <v>158.8570114</v>
      </c>
      <c r="K201" s="36">
        <f>SUMIFS(СВЦЭМ!$F$33:$F$776,СВЦЭМ!$A$33:$A$776,$A201,СВЦЭМ!$B$33:$B$776,K$190)+'СЕТ СН'!$F$12</f>
        <v>153.12056727999999</v>
      </c>
      <c r="L201" s="36">
        <f>SUMIFS(СВЦЭМ!$F$33:$F$776,СВЦЭМ!$A$33:$A$776,$A201,СВЦЭМ!$B$33:$B$776,L$190)+'СЕТ СН'!$F$12</f>
        <v>150.83983529</v>
      </c>
      <c r="M201" s="36">
        <f>SUMIFS(СВЦЭМ!$F$33:$F$776,СВЦЭМ!$A$33:$A$776,$A201,СВЦЭМ!$B$33:$B$776,M$190)+'СЕТ СН'!$F$12</f>
        <v>152.10727485999999</v>
      </c>
      <c r="N201" s="36">
        <f>SUMIFS(СВЦЭМ!$F$33:$F$776,СВЦЭМ!$A$33:$A$776,$A201,СВЦЭМ!$B$33:$B$776,N$190)+'СЕТ СН'!$F$12</f>
        <v>153.35214350999999</v>
      </c>
      <c r="O201" s="36">
        <f>SUMIFS(СВЦЭМ!$F$33:$F$776,СВЦЭМ!$A$33:$A$776,$A201,СВЦЭМ!$B$33:$B$776,O$190)+'СЕТ СН'!$F$12</f>
        <v>155.76073073000001</v>
      </c>
      <c r="P201" s="36">
        <f>SUMIFS(СВЦЭМ!$F$33:$F$776,СВЦЭМ!$A$33:$A$776,$A201,СВЦЭМ!$B$33:$B$776,P$190)+'СЕТ СН'!$F$12</f>
        <v>158.09162832999999</v>
      </c>
      <c r="Q201" s="36">
        <f>SUMIFS(СВЦЭМ!$F$33:$F$776,СВЦЭМ!$A$33:$A$776,$A201,СВЦЭМ!$B$33:$B$776,Q$190)+'СЕТ СН'!$F$12</f>
        <v>158.21119605000001</v>
      </c>
      <c r="R201" s="36">
        <f>SUMIFS(СВЦЭМ!$F$33:$F$776,СВЦЭМ!$A$33:$A$776,$A201,СВЦЭМ!$B$33:$B$776,R$190)+'СЕТ СН'!$F$12</f>
        <v>155.82832371999999</v>
      </c>
      <c r="S201" s="36">
        <f>SUMIFS(СВЦЭМ!$F$33:$F$776,СВЦЭМ!$A$33:$A$776,$A201,СВЦЭМ!$B$33:$B$776,S$190)+'СЕТ СН'!$F$12</f>
        <v>151.75467857999999</v>
      </c>
      <c r="T201" s="36">
        <f>SUMIFS(СВЦЭМ!$F$33:$F$776,СВЦЭМ!$A$33:$A$776,$A201,СВЦЭМ!$B$33:$B$776,T$190)+'СЕТ СН'!$F$12</f>
        <v>146.02916587000001</v>
      </c>
      <c r="U201" s="36">
        <f>SUMIFS(СВЦЭМ!$F$33:$F$776,СВЦЭМ!$A$33:$A$776,$A201,СВЦЭМ!$B$33:$B$776,U$190)+'СЕТ СН'!$F$12</f>
        <v>146.60955425</v>
      </c>
      <c r="V201" s="36">
        <f>SUMIFS(СВЦЭМ!$F$33:$F$776,СВЦЭМ!$A$33:$A$776,$A201,СВЦЭМ!$B$33:$B$776,V$190)+'СЕТ СН'!$F$12</f>
        <v>153.17445319000001</v>
      </c>
      <c r="W201" s="36">
        <f>SUMIFS(СВЦЭМ!$F$33:$F$776,СВЦЭМ!$A$33:$A$776,$A201,СВЦЭМ!$B$33:$B$776,W$190)+'СЕТ СН'!$F$12</f>
        <v>156.28792232999999</v>
      </c>
      <c r="X201" s="36">
        <f>SUMIFS(СВЦЭМ!$F$33:$F$776,СВЦЭМ!$A$33:$A$776,$A201,СВЦЭМ!$B$33:$B$776,X$190)+'СЕТ СН'!$F$12</f>
        <v>160.14338434999999</v>
      </c>
      <c r="Y201" s="36">
        <f>SUMIFS(СВЦЭМ!$F$33:$F$776,СВЦЭМ!$A$33:$A$776,$A201,СВЦЭМ!$B$33:$B$776,Y$190)+'СЕТ СН'!$F$12</f>
        <v>163.35241266</v>
      </c>
    </row>
    <row r="202" spans="1:25" ht="15.5" x14ac:dyDescent="0.3">
      <c r="A202" s="35">
        <f t="shared" si="5"/>
        <v>43842</v>
      </c>
      <c r="B202" s="36">
        <f>SUMIFS(СВЦЭМ!$F$33:$F$776,СВЦЭМ!$A$33:$A$776,$A202,СВЦЭМ!$B$33:$B$776,B$190)+'СЕТ СН'!$F$12</f>
        <v>165.45667019999999</v>
      </c>
      <c r="C202" s="36">
        <f>SUMIFS(СВЦЭМ!$F$33:$F$776,СВЦЭМ!$A$33:$A$776,$A202,СВЦЭМ!$B$33:$B$776,C$190)+'СЕТ СН'!$F$12</f>
        <v>168.06862523999999</v>
      </c>
      <c r="D202" s="36">
        <f>SUMIFS(СВЦЭМ!$F$33:$F$776,СВЦЭМ!$A$33:$A$776,$A202,СВЦЭМ!$B$33:$B$776,D$190)+'СЕТ СН'!$F$12</f>
        <v>170.51853498</v>
      </c>
      <c r="E202" s="36">
        <f>SUMIFS(СВЦЭМ!$F$33:$F$776,СВЦЭМ!$A$33:$A$776,$A202,СВЦЭМ!$B$33:$B$776,E$190)+'СЕТ СН'!$F$12</f>
        <v>174.39774406000001</v>
      </c>
      <c r="F202" s="36">
        <f>SUMIFS(СВЦЭМ!$F$33:$F$776,СВЦЭМ!$A$33:$A$776,$A202,СВЦЭМ!$B$33:$B$776,F$190)+'СЕТ СН'!$F$12</f>
        <v>174.50001193</v>
      </c>
      <c r="G202" s="36">
        <f>SUMIFS(СВЦЭМ!$F$33:$F$776,СВЦЭМ!$A$33:$A$776,$A202,СВЦЭМ!$B$33:$B$776,G$190)+'СЕТ СН'!$F$12</f>
        <v>172.82795891000001</v>
      </c>
      <c r="H202" s="36">
        <f>SUMIFS(СВЦЭМ!$F$33:$F$776,СВЦЭМ!$A$33:$A$776,$A202,СВЦЭМ!$B$33:$B$776,H$190)+'СЕТ СН'!$F$12</f>
        <v>170.45625096000001</v>
      </c>
      <c r="I202" s="36">
        <f>SUMIFS(СВЦЭМ!$F$33:$F$776,СВЦЭМ!$A$33:$A$776,$A202,СВЦЭМ!$B$33:$B$776,I$190)+'СЕТ СН'!$F$12</f>
        <v>167.14239193</v>
      </c>
      <c r="J202" s="36">
        <f>SUMIFS(СВЦЭМ!$F$33:$F$776,СВЦЭМ!$A$33:$A$776,$A202,СВЦЭМ!$B$33:$B$776,J$190)+'СЕТ СН'!$F$12</f>
        <v>158.91610374999999</v>
      </c>
      <c r="K202" s="36">
        <f>SUMIFS(СВЦЭМ!$F$33:$F$776,СВЦЭМ!$A$33:$A$776,$A202,СВЦЭМ!$B$33:$B$776,K$190)+'СЕТ СН'!$F$12</f>
        <v>154.85897499999999</v>
      </c>
      <c r="L202" s="36">
        <f>SUMIFS(СВЦЭМ!$F$33:$F$776,СВЦЭМ!$A$33:$A$776,$A202,СВЦЭМ!$B$33:$B$776,L$190)+'СЕТ СН'!$F$12</f>
        <v>150.65973367000001</v>
      </c>
      <c r="M202" s="36">
        <f>SUMIFS(СВЦЭМ!$F$33:$F$776,СВЦЭМ!$A$33:$A$776,$A202,СВЦЭМ!$B$33:$B$776,M$190)+'СЕТ СН'!$F$12</f>
        <v>150.28488317</v>
      </c>
      <c r="N202" s="36">
        <f>SUMIFS(СВЦЭМ!$F$33:$F$776,СВЦЭМ!$A$33:$A$776,$A202,СВЦЭМ!$B$33:$B$776,N$190)+'СЕТ СН'!$F$12</f>
        <v>152.86005883000001</v>
      </c>
      <c r="O202" s="36">
        <f>SUMIFS(СВЦЭМ!$F$33:$F$776,СВЦЭМ!$A$33:$A$776,$A202,СВЦЭМ!$B$33:$B$776,O$190)+'СЕТ СН'!$F$12</f>
        <v>155.38433142</v>
      </c>
      <c r="P202" s="36">
        <f>SUMIFS(СВЦЭМ!$F$33:$F$776,СВЦЭМ!$A$33:$A$776,$A202,СВЦЭМ!$B$33:$B$776,P$190)+'СЕТ СН'!$F$12</f>
        <v>156.57712083000001</v>
      </c>
      <c r="Q202" s="36">
        <f>SUMIFS(СВЦЭМ!$F$33:$F$776,СВЦЭМ!$A$33:$A$776,$A202,СВЦЭМ!$B$33:$B$776,Q$190)+'СЕТ СН'!$F$12</f>
        <v>157.00287198000001</v>
      </c>
      <c r="R202" s="36">
        <f>SUMIFS(СВЦЭМ!$F$33:$F$776,СВЦЭМ!$A$33:$A$776,$A202,СВЦЭМ!$B$33:$B$776,R$190)+'СЕТ СН'!$F$12</f>
        <v>156.70283387999999</v>
      </c>
      <c r="S202" s="36">
        <f>SUMIFS(СВЦЭМ!$F$33:$F$776,СВЦЭМ!$A$33:$A$776,$A202,СВЦЭМ!$B$33:$B$776,S$190)+'СЕТ СН'!$F$12</f>
        <v>152.18258148000001</v>
      </c>
      <c r="T202" s="36">
        <f>SUMIFS(СВЦЭМ!$F$33:$F$776,СВЦЭМ!$A$33:$A$776,$A202,СВЦЭМ!$B$33:$B$776,T$190)+'СЕТ СН'!$F$12</f>
        <v>146.61686524000001</v>
      </c>
      <c r="U202" s="36">
        <f>SUMIFS(СВЦЭМ!$F$33:$F$776,СВЦЭМ!$A$33:$A$776,$A202,СВЦЭМ!$B$33:$B$776,U$190)+'СЕТ СН'!$F$12</f>
        <v>147.30496081000001</v>
      </c>
      <c r="V202" s="36">
        <f>SUMIFS(СВЦЭМ!$F$33:$F$776,СВЦЭМ!$A$33:$A$776,$A202,СВЦЭМ!$B$33:$B$776,V$190)+'СЕТ СН'!$F$12</f>
        <v>151.51614559000001</v>
      </c>
      <c r="W202" s="36">
        <f>SUMIFS(СВЦЭМ!$F$33:$F$776,СВЦЭМ!$A$33:$A$776,$A202,СВЦЭМ!$B$33:$B$776,W$190)+'СЕТ СН'!$F$12</f>
        <v>153.69931013999999</v>
      </c>
      <c r="X202" s="36">
        <f>SUMIFS(СВЦЭМ!$F$33:$F$776,СВЦЭМ!$A$33:$A$776,$A202,СВЦЭМ!$B$33:$B$776,X$190)+'СЕТ СН'!$F$12</f>
        <v>155.45409423000001</v>
      </c>
      <c r="Y202" s="36">
        <f>SUMIFS(СВЦЭМ!$F$33:$F$776,СВЦЭМ!$A$33:$A$776,$A202,СВЦЭМ!$B$33:$B$776,Y$190)+'СЕТ СН'!$F$12</f>
        <v>160.65297631000001</v>
      </c>
    </row>
    <row r="203" spans="1:25" ht="15.5" x14ac:dyDescent="0.3">
      <c r="A203" s="35">
        <f t="shared" si="5"/>
        <v>43843</v>
      </c>
      <c r="B203" s="36">
        <f>SUMIFS(СВЦЭМ!$F$33:$F$776,СВЦЭМ!$A$33:$A$776,$A203,СВЦЭМ!$B$33:$B$776,B$190)+'СЕТ СН'!$F$12</f>
        <v>176.48081087</v>
      </c>
      <c r="C203" s="36">
        <f>SUMIFS(СВЦЭМ!$F$33:$F$776,СВЦЭМ!$A$33:$A$776,$A203,СВЦЭМ!$B$33:$B$776,C$190)+'СЕТ СН'!$F$12</f>
        <v>180.14787072999999</v>
      </c>
      <c r="D203" s="36">
        <f>SUMIFS(СВЦЭМ!$F$33:$F$776,СВЦЭМ!$A$33:$A$776,$A203,СВЦЭМ!$B$33:$B$776,D$190)+'СЕТ СН'!$F$12</f>
        <v>182.69000306000001</v>
      </c>
      <c r="E203" s="36">
        <f>SUMIFS(СВЦЭМ!$F$33:$F$776,СВЦЭМ!$A$33:$A$776,$A203,СВЦЭМ!$B$33:$B$776,E$190)+'СЕТ СН'!$F$12</f>
        <v>180.88968489999999</v>
      </c>
      <c r="F203" s="36">
        <f>SUMIFS(СВЦЭМ!$F$33:$F$776,СВЦЭМ!$A$33:$A$776,$A203,СВЦЭМ!$B$33:$B$776,F$190)+'СЕТ СН'!$F$12</f>
        <v>179.87443644999999</v>
      </c>
      <c r="G203" s="36">
        <f>SUMIFS(СВЦЭМ!$F$33:$F$776,СВЦЭМ!$A$33:$A$776,$A203,СВЦЭМ!$B$33:$B$776,G$190)+'СЕТ СН'!$F$12</f>
        <v>176.68537681000001</v>
      </c>
      <c r="H203" s="36">
        <f>SUMIFS(СВЦЭМ!$F$33:$F$776,СВЦЭМ!$A$33:$A$776,$A203,СВЦЭМ!$B$33:$B$776,H$190)+'СЕТ СН'!$F$12</f>
        <v>169.71528212000001</v>
      </c>
      <c r="I203" s="36">
        <f>SUMIFS(СВЦЭМ!$F$33:$F$776,СВЦЭМ!$A$33:$A$776,$A203,СВЦЭМ!$B$33:$B$776,I$190)+'СЕТ СН'!$F$12</f>
        <v>163.18142107</v>
      </c>
      <c r="J203" s="36">
        <f>SUMIFS(СВЦЭМ!$F$33:$F$776,СВЦЭМ!$A$33:$A$776,$A203,СВЦЭМ!$B$33:$B$776,J$190)+'СЕТ СН'!$F$12</f>
        <v>160.17480583</v>
      </c>
      <c r="K203" s="36">
        <f>SUMIFS(СВЦЭМ!$F$33:$F$776,СВЦЭМ!$A$33:$A$776,$A203,СВЦЭМ!$B$33:$B$776,K$190)+'СЕТ СН'!$F$12</f>
        <v>157.89393267</v>
      </c>
      <c r="L203" s="36">
        <f>SUMIFS(СВЦЭМ!$F$33:$F$776,СВЦЭМ!$A$33:$A$776,$A203,СВЦЭМ!$B$33:$B$776,L$190)+'СЕТ СН'!$F$12</f>
        <v>157.81436962999999</v>
      </c>
      <c r="M203" s="36">
        <f>SUMIFS(СВЦЭМ!$F$33:$F$776,СВЦЭМ!$A$33:$A$776,$A203,СВЦЭМ!$B$33:$B$776,M$190)+'СЕТ СН'!$F$12</f>
        <v>159.10146925999999</v>
      </c>
      <c r="N203" s="36">
        <f>SUMIFS(СВЦЭМ!$F$33:$F$776,СВЦЭМ!$A$33:$A$776,$A203,СВЦЭМ!$B$33:$B$776,N$190)+'СЕТ СН'!$F$12</f>
        <v>159.71495662000001</v>
      </c>
      <c r="O203" s="36">
        <f>SUMIFS(СВЦЭМ!$F$33:$F$776,СВЦЭМ!$A$33:$A$776,$A203,СВЦЭМ!$B$33:$B$776,O$190)+'СЕТ СН'!$F$12</f>
        <v>159.02000228</v>
      </c>
      <c r="P203" s="36">
        <f>SUMIFS(СВЦЭМ!$F$33:$F$776,СВЦЭМ!$A$33:$A$776,$A203,СВЦЭМ!$B$33:$B$776,P$190)+'СЕТ СН'!$F$12</f>
        <v>156.45601024000001</v>
      </c>
      <c r="Q203" s="36">
        <f>SUMIFS(СВЦЭМ!$F$33:$F$776,СВЦЭМ!$A$33:$A$776,$A203,СВЦЭМ!$B$33:$B$776,Q$190)+'СЕТ СН'!$F$12</f>
        <v>160.02219106999999</v>
      </c>
      <c r="R203" s="36">
        <f>SUMIFS(СВЦЭМ!$F$33:$F$776,СВЦЭМ!$A$33:$A$776,$A203,СВЦЭМ!$B$33:$B$776,R$190)+'СЕТ СН'!$F$12</f>
        <v>155.64441796</v>
      </c>
      <c r="S203" s="36">
        <f>SUMIFS(СВЦЭМ!$F$33:$F$776,СВЦЭМ!$A$33:$A$776,$A203,СВЦЭМ!$B$33:$B$776,S$190)+'СЕТ СН'!$F$12</f>
        <v>153.40530437000001</v>
      </c>
      <c r="T203" s="36">
        <f>SUMIFS(СВЦЭМ!$F$33:$F$776,СВЦЭМ!$A$33:$A$776,$A203,СВЦЭМ!$B$33:$B$776,T$190)+'СЕТ СН'!$F$12</f>
        <v>146.25016883999999</v>
      </c>
      <c r="U203" s="36">
        <f>SUMIFS(СВЦЭМ!$F$33:$F$776,СВЦЭМ!$A$33:$A$776,$A203,СВЦЭМ!$B$33:$B$776,U$190)+'СЕТ СН'!$F$12</f>
        <v>145.88488580000001</v>
      </c>
      <c r="V203" s="36">
        <f>SUMIFS(СВЦЭМ!$F$33:$F$776,СВЦЭМ!$A$33:$A$776,$A203,СВЦЭМ!$B$33:$B$776,V$190)+'СЕТ СН'!$F$12</f>
        <v>151.93310138999999</v>
      </c>
      <c r="W203" s="36">
        <f>SUMIFS(СВЦЭМ!$F$33:$F$776,СВЦЭМ!$A$33:$A$776,$A203,СВЦЭМ!$B$33:$B$776,W$190)+'СЕТ СН'!$F$12</f>
        <v>156.36806544999999</v>
      </c>
      <c r="X203" s="36">
        <f>SUMIFS(СВЦЭМ!$F$33:$F$776,СВЦЭМ!$A$33:$A$776,$A203,СВЦЭМ!$B$33:$B$776,X$190)+'СЕТ СН'!$F$12</f>
        <v>155.72468592000001</v>
      </c>
      <c r="Y203" s="36">
        <f>SUMIFS(СВЦЭМ!$F$33:$F$776,СВЦЭМ!$A$33:$A$776,$A203,СВЦЭМ!$B$33:$B$776,Y$190)+'СЕТ СН'!$F$12</f>
        <v>159.17317742</v>
      </c>
    </row>
    <row r="204" spans="1:25" ht="15.5" x14ac:dyDescent="0.3">
      <c r="A204" s="35">
        <f t="shared" si="5"/>
        <v>43844</v>
      </c>
      <c r="B204" s="36">
        <f>SUMIFS(СВЦЭМ!$F$33:$F$776,СВЦЭМ!$A$33:$A$776,$A204,СВЦЭМ!$B$33:$B$776,B$190)+'СЕТ СН'!$F$12</f>
        <v>167.6100979</v>
      </c>
      <c r="C204" s="36">
        <f>SUMIFS(СВЦЭМ!$F$33:$F$776,СВЦЭМ!$A$33:$A$776,$A204,СВЦЭМ!$B$33:$B$776,C$190)+'СЕТ СН'!$F$12</f>
        <v>169.36461639000001</v>
      </c>
      <c r="D204" s="36">
        <f>SUMIFS(СВЦЭМ!$F$33:$F$776,СВЦЭМ!$A$33:$A$776,$A204,СВЦЭМ!$B$33:$B$776,D$190)+'СЕТ СН'!$F$12</f>
        <v>171.34290913999999</v>
      </c>
      <c r="E204" s="36">
        <f>SUMIFS(СВЦЭМ!$F$33:$F$776,СВЦЭМ!$A$33:$A$776,$A204,СВЦЭМ!$B$33:$B$776,E$190)+'СЕТ СН'!$F$12</f>
        <v>172.34813398</v>
      </c>
      <c r="F204" s="36">
        <f>SUMIFS(СВЦЭМ!$F$33:$F$776,СВЦЭМ!$A$33:$A$776,$A204,СВЦЭМ!$B$33:$B$776,F$190)+'СЕТ СН'!$F$12</f>
        <v>171.93881152</v>
      </c>
      <c r="G204" s="36">
        <f>SUMIFS(СВЦЭМ!$F$33:$F$776,СВЦЭМ!$A$33:$A$776,$A204,СВЦЭМ!$B$33:$B$776,G$190)+'СЕТ СН'!$F$12</f>
        <v>169.54005258000001</v>
      </c>
      <c r="H204" s="36">
        <f>SUMIFS(СВЦЭМ!$F$33:$F$776,СВЦЭМ!$A$33:$A$776,$A204,СВЦЭМ!$B$33:$B$776,H$190)+'СЕТ СН'!$F$12</f>
        <v>161.62755816000001</v>
      </c>
      <c r="I204" s="36">
        <f>SUMIFS(СВЦЭМ!$F$33:$F$776,СВЦЭМ!$A$33:$A$776,$A204,СВЦЭМ!$B$33:$B$776,I$190)+'СЕТ СН'!$F$12</f>
        <v>158.12770386</v>
      </c>
      <c r="J204" s="36">
        <f>SUMIFS(СВЦЭМ!$F$33:$F$776,СВЦЭМ!$A$33:$A$776,$A204,СВЦЭМ!$B$33:$B$776,J$190)+'СЕТ СН'!$F$12</f>
        <v>152.48601553</v>
      </c>
      <c r="K204" s="36">
        <f>SUMIFS(СВЦЭМ!$F$33:$F$776,СВЦЭМ!$A$33:$A$776,$A204,СВЦЭМ!$B$33:$B$776,K$190)+'СЕТ СН'!$F$12</f>
        <v>152.30232289</v>
      </c>
      <c r="L204" s="36">
        <f>SUMIFS(СВЦЭМ!$F$33:$F$776,СВЦЭМ!$A$33:$A$776,$A204,СВЦЭМ!$B$33:$B$776,L$190)+'СЕТ СН'!$F$12</f>
        <v>152.13350141999999</v>
      </c>
      <c r="M204" s="36">
        <f>SUMIFS(СВЦЭМ!$F$33:$F$776,СВЦЭМ!$A$33:$A$776,$A204,СВЦЭМ!$B$33:$B$776,M$190)+'СЕТ СН'!$F$12</f>
        <v>154.68331771999999</v>
      </c>
      <c r="N204" s="36">
        <f>SUMIFS(СВЦЭМ!$F$33:$F$776,СВЦЭМ!$A$33:$A$776,$A204,СВЦЭМ!$B$33:$B$776,N$190)+'СЕТ СН'!$F$12</f>
        <v>156.32905158</v>
      </c>
      <c r="O204" s="36">
        <f>SUMIFS(СВЦЭМ!$F$33:$F$776,СВЦЭМ!$A$33:$A$776,$A204,СВЦЭМ!$B$33:$B$776,O$190)+'СЕТ СН'!$F$12</f>
        <v>158.657939</v>
      </c>
      <c r="P204" s="36">
        <f>SUMIFS(СВЦЭМ!$F$33:$F$776,СВЦЭМ!$A$33:$A$776,$A204,СВЦЭМ!$B$33:$B$776,P$190)+'СЕТ СН'!$F$12</f>
        <v>160.34693347000001</v>
      </c>
      <c r="Q204" s="36">
        <f>SUMIFS(СВЦЭМ!$F$33:$F$776,СВЦЭМ!$A$33:$A$776,$A204,СВЦЭМ!$B$33:$B$776,Q$190)+'СЕТ СН'!$F$12</f>
        <v>162.75853548000001</v>
      </c>
      <c r="R204" s="36">
        <f>SUMIFS(СВЦЭМ!$F$33:$F$776,СВЦЭМ!$A$33:$A$776,$A204,СВЦЭМ!$B$33:$B$776,R$190)+'СЕТ СН'!$F$12</f>
        <v>163.6630457</v>
      </c>
      <c r="S204" s="36">
        <f>SUMIFS(СВЦЭМ!$F$33:$F$776,СВЦЭМ!$A$33:$A$776,$A204,СВЦЭМ!$B$33:$B$776,S$190)+'СЕТ СН'!$F$12</f>
        <v>163.51384107000001</v>
      </c>
      <c r="T204" s="36">
        <f>SUMIFS(СВЦЭМ!$F$33:$F$776,СВЦЭМ!$A$33:$A$776,$A204,СВЦЭМ!$B$33:$B$776,T$190)+'СЕТ СН'!$F$12</f>
        <v>154.23336226000001</v>
      </c>
      <c r="U204" s="36">
        <f>SUMIFS(СВЦЭМ!$F$33:$F$776,СВЦЭМ!$A$33:$A$776,$A204,СВЦЭМ!$B$33:$B$776,U$190)+'СЕТ СН'!$F$12</f>
        <v>154.19523813999999</v>
      </c>
      <c r="V204" s="36">
        <f>SUMIFS(СВЦЭМ!$F$33:$F$776,СВЦЭМ!$A$33:$A$776,$A204,СВЦЭМ!$B$33:$B$776,V$190)+'СЕТ СН'!$F$12</f>
        <v>160.06921808999999</v>
      </c>
      <c r="W204" s="36">
        <f>SUMIFS(СВЦЭМ!$F$33:$F$776,СВЦЭМ!$A$33:$A$776,$A204,СВЦЭМ!$B$33:$B$776,W$190)+'СЕТ СН'!$F$12</f>
        <v>163.07001496999999</v>
      </c>
      <c r="X204" s="36">
        <f>SUMIFS(СВЦЭМ!$F$33:$F$776,СВЦЭМ!$A$33:$A$776,$A204,СВЦЭМ!$B$33:$B$776,X$190)+'СЕТ СН'!$F$12</f>
        <v>163.46160692999999</v>
      </c>
      <c r="Y204" s="36">
        <f>SUMIFS(СВЦЭМ!$F$33:$F$776,СВЦЭМ!$A$33:$A$776,$A204,СВЦЭМ!$B$33:$B$776,Y$190)+'СЕТ СН'!$F$12</f>
        <v>166.11550642</v>
      </c>
    </row>
    <row r="205" spans="1:25" ht="15.5" x14ac:dyDescent="0.3">
      <c r="A205" s="35">
        <f t="shared" si="5"/>
        <v>43845</v>
      </c>
      <c r="B205" s="36">
        <f>SUMIFS(СВЦЭМ!$F$33:$F$776,СВЦЭМ!$A$33:$A$776,$A205,СВЦЭМ!$B$33:$B$776,B$190)+'СЕТ СН'!$F$12</f>
        <v>172.06998994</v>
      </c>
      <c r="C205" s="36">
        <f>SUMIFS(СВЦЭМ!$F$33:$F$776,СВЦЭМ!$A$33:$A$776,$A205,СВЦЭМ!$B$33:$B$776,C$190)+'СЕТ СН'!$F$12</f>
        <v>173.02643713000001</v>
      </c>
      <c r="D205" s="36">
        <f>SUMIFS(СВЦЭМ!$F$33:$F$776,СВЦЭМ!$A$33:$A$776,$A205,СВЦЭМ!$B$33:$B$776,D$190)+'СЕТ СН'!$F$12</f>
        <v>174.11966203</v>
      </c>
      <c r="E205" s="36">
        <f>SUMIFS(СВЦЭМ!$F$33:$F$776,СВЦЭМ!$A$33:$A$776,$A205,СВЦЭМ!$B$33:$B$776,E$190)+'СЕТ СН'!$F$12</f>
        <v>176.90020992000001</v>
      </c>
      <c r="F205" s="36">
        <f>SUMIFS(СВЦЭМ!$F$33:$F$776,СВЦЭМ!$A$33:$A$776,$A205,СВЦЭМ!$B$33:$B$776,F$190)+'СЕТ СН'!$F$12</f>
        <v>174.51006097000001</v>
      </c>
      <c r="G205" s="36">
        <f>SUMIFS(СВЦЭМ!$F$33:$F$776,СВЦЭМ!$A$33:$A$776,$A205,СВЦЭМ!$B$33:$B$776,G$190)+'СЕТ СН'!$F$12</f>
        <v>170.14757724</v>
      </c>
      <c r="H205" s="36">
        <f>SUMIFS(СВЦЭМ!$F$33:$F$776,СВЦЭМ!$A$33:$A$776,$A205,СВЦЭМ!$B$33:$B$776,H$190)+'СЕТ СН'!$F$12</f>
        <v>162.62437211</v>
      </c>
      <c r="I205" s="36">
        <f>SUMIFS(СВЦЭМ!$F$33:$F$776,СВЦЭМ!$A$33:$A$776,$A205,СВЦЭМ!$B$33:$B$776,I$190)+'СЕТ СН'!$F$12</f>
        <v>156.92546306</v>
      </c>
      <c r="J205" s="36">
        <f>SUMIFS(СВЦЭМ!$F$33:$F$776,СВЦЭМ!$A$33:$A$776,$A205,СВЦЭМ!$B$33:$B$776,J$190)+'СЕТ СН'!$F$12</f>
        <v>154.6929495</v>
      </c>
      <c r="K205" s="36">
        <f>SUMIFS(СВЦЭМ!$F$33:$F$776,СВЦЭМ!$A$33:$A$776,$A205,СВЦЭМ!$B$33:$B$776,K$190)+'СЕТ СН'!$F$12</f>
        <v>153.56016506</v>
      </c>
      <c r="L205" s="36">
        <f>SUMIFS(СВЦЭМ!$F$33:$F$776,СВЦЭМ!$A$33:$A$776,$A205,СВЦЭМ!$B$33:$B$776,L$190)+'СЕТ СН'!$F$12</f>
        <v>153.10487255000001</v>
      </c>
      <c r="M205" s="36">
        <f>SUMIFS(СВЦЭМ!$F$33:$F$776,СВЦЭМ!$A$33:$A$776,$A205,СВЦЭМ!$B$33:$B$776,M$190)+'СЕТ СН'!$F$12</f>
        <v>158.06043890999999</v>
      </c>
      <c r="N205" s="36">
        <f>SUMIFS(СВЦЭМ!$F$33:$F$776,СВЦЭМ!$A$33:$A$776,$A205,СВЦЭМ!$B$33:$B$776,N$190)+'СЕТ СН'!$F$12</f>
        <v>161.98582192000001</v>
      </c>
      <c r="O205" s="36">
        <f>SUMIFS(СВЦЭМ!$F$33:$F$776,СВЦЭМ!$A$33:$A$776,$A205,СВЦЭМ!$B$33:$B$776,O$190)+'СЕТ СН'!$F$12</f>
        <v>165.11722218</v>
      </c>
      <c r="P205" s="36">
        <f>SUMIFS(СВЦЭМ!$F$33:$F$776,СВЦЭМ!$A$33:$A$776,$A205,СВЦЭМ!$B$33:$B$776,P$190)+'СЕТ СН'!$F$12</f>
        <v>167.76124558999999</v>
      </c>
      <c r="Q205" s="36">
        <f>SUMIFS(СВЦЭМ!$F$33:$F$776,СВЦЭМ!$A$33:$A$776,$A205,СВЦЭМ!$B$33:$B$776,Q$190)+'СЕТ СН'!$F$12</f>
        <v>169.00308213</v>
      </c>
      <c r="R205" s="36">
        <f>SUMIFS(СВЦЭМ!$F$33:$F$776,СВЦЭМ!$A$33:$A$776,$A205,СВЦЭМ!$B$33:$B$776,R$190)+'СЕТ СН'!$F$12</f>
        <v>167.55780949000001</v>
      </c>
      <c r="S205" s="36">
        <f>SUMIFS(СВЦЭМ!$F$33:$F$776,СВЦЭМ!$A$33:$A$776,$A205,СВЦЭМ!$B$33:$B$776,S$190)+'СЕТ СН'!$F$12</f>
        <v>162.42606759</v>
      </c>
      <c r="T205" s="36">
        <f>SUMIFS(СВЦЭМ!$F$33:$F$776,СВЦЭМ!$A$33:$A$776,$A205,СВЦЭМ!$B$33:$B$776,T$190)+'СЕТ СН'!$F$12</f>
        <v>153.67882252999999</v>
      </c>
      <c r="U205" s="36">
        <f>SUMIFS(СВЦЭМ!$F$33:$F$776,СВЦЭМ!$A$33:$A$776,$A205,СВЦЭМ!$B$33:$B$776,U$190)+'СЕТ СН'!$F$12</f>
        <v>153.01058080000001</v>
      </c>
      <c r="V205" s="36">
        <f>SUMIFS(СВЦЭМ!$F$33:$F$776,СВЦЭМ!$A$33:$A$776,$A205,СВЦЭМ!$B$33:$B$776,V$190)+'СЕТ СН'!$F$12</f>
        <v>158.77100960000001</v>
      </c>
      <c r="W205" s="36">
        <f>SUMIFS(СВЦЭМ!$F$33:$F$776,СВЦЭМ!$A$33:$A$776,$A205,СВЦЭМ!$B$33:$B$776,W$190)+'СЕТ СН'!$F$12</f>
        <v>162.70587166999999</v>
      </c>
      <c r="X205" s="36">
        <f>SUMIFS(СВЦЭМ!$F$33:$F$776,СВЦЭМ!$A$33:$A$776,$A205,СВЦЭМ!$B$33:$B$776,X$190)+'СЕТ СН'!$F$12</f>
        <v>163.46739239999999</v>
      </c>
      <c r="Y205" s="36">
        <f>SUMIFS(СВЦЭМ!$F$33:$F$776,СВЦЭМ!$A$33:$A$776,$A205,СВЦЭМ!$B$33:$B$776,Y$190)+'СЕТ СН'!$F$12</f>
        <v>166.29379241999999</v>
      </c>
    </row>
    <row r="206" spans="1:25" ht="15.5" x14ac:dyDescent="0.3">
      <c r="A206" s="35">
        <f t="shared" si="5"/>
        <v>43846</v>
      </c>
      <c r="B206" s="36">
        <f>SUMIFS(СВЦЭМ!$F$33:$F$776,СВЦЭМ!$A$33:$A$776,$A206,СВЦЭМ!$B$33:$B$776,B$190)+'СЕТ СН'!$F$12</f>
        <v>167.02474412000001</v>
      </c>
      <c r="C206" s="36">
        <f>SUMIFS(СВЦЭМ!$F$33:$F$776,СВЦЭМ!$A$33:$A$776,$A206,СВЦЭМ!$B$33:$B$776,C$190)+'СЕТ СН'!$F$12</f>
        <v>169.00790407</v>
      </c>
      <c r="D206" s="36">
        <f>SUMIFS(СВЦЭМ!$F$33:$F$776,СВЦЭМ!$A$33:$A$776,$A206,СВЦЭМ!$B$33:$B$776,D$190)+'СЕТ СН'!$F$12</f>
        <v>170.60022824999999</v>
      </c>
      <c r="E206" s="36">
        <f>SUMIFS(СВЦЭМ!$F$33:$F$776,СВЦЭМ!$A$33:$A$776,$A206,СВЦЭМ!$B$33:$B$776,E$190)+'СЕТ СН'!$F$12</f>
        <v>173.01419860999999</v>
      </c>
      <c r="F206" s="36">
        <f>SUMIFS(СВЦЭМ!$F$33:$F$776,СВЦЭМ!$A$33:$A$776,$A206,СВЦЭМ!$B$33:$B$776,F$190)+'СЕТ СН'!$F$12</f>
        <v>171.79731616000001</v>
      </c>
      <c r="G206" s="36">
        <f>SUMIFS(СВЦЭМ!$F$33:$F$776,СВЦЭМ!$A$33:$A$776,$A206,СВЦЭМ!$B$33:$B$776,G$190)+'СЕТ СН'!$F$12</f>
        <v>165.59368309999999</v>
      </c>
      <c r="H206" s="36">
        <f>SUMIFS(СВЦЭМ!$F$33:$F$776,СВЦЭМ!$A$33:$A$776,$A206,СВЦЭМ!$B$33:$B$776,H$190)+'СЕТ СН'!$F$12</f>
        <v>157.2350884</v>
      </c>
      <c r="I206" s="36">
        <f>SUMIFS(СВЦЭМ!$F$33:$F$776,СВЦЭМ!$A$33:$A$776,$A206,СВЦЭМ!$B$33:$B$776,I$190)+'СЕТ СН'!$F$12</f>
        <v>156.91783353</v>
      </c>
      <c r="J206" s="36">
        <f>SUMIFS(СВЦЭМ!$F$33:$F$776,СВЦЭМ!$A$33:$A$776,$A206,СВЦЭМ!$B$33:$B$776,J$190)+'СЕТ СН'!$F$12</f>
        <v>153.36580900999999</v>
      </c>
      <c r="K206" s="36">
        <f>SUMIFS(СВЦЭМ!$F$33:$F$776,СВЦЭМ!$A$33:$A$776,$A206,СВЦЭМ!$B$33:$B$776,K$190)+'СЕТ СН'!$F$12</f>
        <v>155.99055612999999</v>
      </c>
      <c r="L206" s="36">
        <f>SUMIFS(СВЦЭМ!$F$33:$F$776,СВЦЭМ!$A$33:$A$776,$A206,СВЦЭМ!$B$33:$B$776,L$190)+'СЕТ СН'!$F$12</f>
        <v>157.12741689000001</v>
      </c>
      <c r="M206" s="36">
        <f>SUMIFS(СВЦЭМ!$F$33:$F$776,СВЦЭМ!$A$33:$A$776,$A206,СВЦЭМ!$B$33:$B$776,M$190)+'СЕТ СН'!$F$12</f>
        <v>160.15509118</v>
      </c>
      <c r="N206" s="36">
        <f>SUMIFS(СВЦЭМ!$F$33:$F$776,СВЦЭМ!$A$33:$A$776,$A206,СВЦЭМ!$B$33:$B$776,N$190)+'СЕТ СН'!$F$12</f>
        <v>161.33797705000001</v>
      </c>
      <c r="O206" s="36">
        <f>SUMIFS(СВЦЭМ!$F$33:$F$776,СВЦЭМ!$A$33:$A$776,$A206,СВЦЭМ!$B$33:$B$776,O$190)+'СЕТ СН'!$F$12</f>
        <v>165.22989752999999</v>
      </c>
      <c r="P206" s="36">
        <f>SUMIFS(СВЦЭМ!$F$33:$F$776,СВЦЭМ!$A$33:$A$776,$A206,СВЦЭМ!$B$33:$B$776,P$190)+'СЕТ СН'!$F$12</f>
        <v>167.08402341999999</v>
      </c>
      <c r="Q206" s="36">
        <f>SUMIFS(СВЦЭМ!$F$33:$F$776,СВЦЭМ!$A$33:$A$776,$A206,СВЦЭМ!$B$33:$B$776,Q$190)+'СЕТ СН'!$F$12</f>
        <v>167.67698074</v>
      </c>
      <c r="R206" s="36">
        <f>SUMIFS(СВЦЭМ!$F$33:$F$776,СВЦЭМ!$A$33:$A$776,$A206,СВЦЭМ!$B$33:$B$776,R$190)+'СЕТ СН'!$F$12</f>
        <v>166.15656927000001</v>
      </c>
      <c r="S206" s="36">
        <f>SUMIFS(СВЦЭМ!$F$33:$F$776,СВЦЭМ!$A$33:$A$776,$A206,СВЦЭМ!$B$33:$B$776,S$190)+'СЕТ СН'!$F$12</f>
        <v>163.74379682</v>
      </c>
      <c r="T206" s="36">
        <f>SUMIFS(СВЦЭМ!$F$33:$F$776,СВЦЭМ!$A$33:$A$776,$A206,СВЦЭМ!$B$33:$B$776,T$190)+'СЕТ СН'!$F$12</f>
        <v>155.05673519000001</v>
      </c>
      <c r="U206" s="36">
        <f>SUMIFS(СВЦЭМ!$F$33:$F$776,СВЦЭМ!$A$33:$A$776,$A206,СВЦЭМ!$B$33:$B$776,U$190)+'СЕТ СН'!$F$12</f>
        <v>155.67900817</v>
      </c>
      <c r="V206" s="36">
        <f>SUMIFS(СВЦЭМ!$F$33:$F$776,СВЦЭМ!$A$33:$A$776,$A206,СВЦЭМ!$B$33:$B$776,V$190)+'СЕТ СН'!$F$12</f>
        <v>162.2319679</v>
      </c>
      <c r="W206" s="36">
        <f>SUMIFS(СВЦЭМ!$F$33:$F$776,СВЦЭМ!$A$33:$A$776,$A206,СВЦЭМ!$B$33:$B$776,W$190)+'СЕТ СН'!$F$12</f>
        <v>166.35528658999999</v>
      </c>
      <c r="X206" s="36">
        <f>SUMIFS(СВЦЭМ!$F$33:$F$776,СВЦЭМ!$A$33:$A$776,$A206,СВЦЭМ!$B$33:$B$776,X$190)+'СЕТ СН'!$F$12</f>
        <v>166.22191563999999</v>
      </c>
      <c r="Y206" s="36">
        <f>SUMIFS(СВЦЭМ!$F$33:$F$776,СВЦЭМ!$A$33:$A$776,$A206,СВЦЭМ!$B$33:$B$776,Y$190)+'СЕТ СН'!$F$12</f>
        <v>166.61908364000001</v>
      </c>
    </row>
    <row r="207" spans="1:25" ht="15.5" x14ac:dyDescent="0.3">
      <c r="A207" s="35">
        <f t="shared" si="5"/>
        <v>43847</v>
      </c>
      <c r="B207" s="36">
        <f>SUMIFS(СВЦЭМ!$F$33:$F$776,СВЦЭМ!$A$33:$A$776,$A207,СВЦЭМ!$B$33:$B$776,B$190)+'СЕТ СН'!$F$12</f>
        <v>165.52029533999999</v>
      </c>
      <c r="C207" s="36">
        <f>SUMIFS(СВЦЭМ!$F$33:$F$776,СВЦЭМ!$A$33:$A$776,$A207,СВЦЭМ!$B$33:$B$776,C$190)+'СЕТ СН'!$F$12</f>
        <v>169.39753519999999</v>
      </c>
      <c r="D207" s="36">
        <f>SUMIFS(СВЦЭМ!$F$33:$F$776,СВЦЭМ!$A$33:$A$776,$A207,СВЦЭМ!$B$33:$B$776,D$190)+'СЕТ СН'!$F$12</f>
        <v>171.47041636</v>
      </c>
      <c r="E207" s="36">
        <f>SUMIFS(СВЦЭМ!$F$33:$F$776,СВЦЭМ!$A$33:$A$776,$A207,СВЦЭМ!$B$33:$B$776,E$190)+'СЕТ СН'!$F$12</f>
        <v>169.38303298</v>
      </c>
      <c r="F207" s="36">
        <f>SUMIFS(СВЦЭМ!$F$33:$F$776,СВЦЭМ!$A$33:$A$776,$A207,СВЦЭМ!$B$33:$B$776,F$190)+'СЕТ СН'!$F$12</f>
        <v>168.14998944999999</v>
      </c>
      <c r="G207" s="36">
        <f>SUMIFS(СВЦЭМ!$F$33:$F$776,СВЦЭМ!$A$33:$A$776,$A207,СВЦЭМ!$B$33:$B$776,G$190)+'СЕТ СН'!$F$12</f>
        <v>166.77359190999999</v>
      </c>
      <c r="H207" s="36">
        <f>SUMIFS(СВЦЭМ!$F$33:$F$776,СВЦЭМ!$A$33:$A$776,$A207,СВЦЭМ!$B$33:$B$776,H$190)+'СЕТ СН'!$F$12</f>
        <v>160.17949605000001</v>
      </c>
      <c r="I207" s="36">
        <f>SUMIFS(СВЦЭМ!$F$33:$F$776,СВЦЭМ!$A$33:$A$776,$A207,СВЦЭМ!$B$33:$B$776,I$190)+'СЕТ СН'!$F$12</f>
        <v>157.86557882</v>
      </c>
      <c r="J207" s="36">
        <f>SUMIFS(СВЦЭМ!$F$33:$F$776,СВЦЭМ!$A$33:$A$776,$A207,СВЦЭМ!$B$33:$B$776,J$190)+'СЕТ СН'!$F$12</f>
        <v>152.81765433000001</v>
      </c>
      <c r="K207" s="36">
        <f>SUMIFS(СВЦЭМ!$F$33:$F$776,СВЦЭМ!$A$33:$A$776,$A207,СВЦЭМ!$B$33:$B$776,K$190)+'СЕТ СН'!$F$12</f>
        <v>150.57604845</v>
      </c>
      <c r="L207" s="36">
        <f>SUMIFS(СВЦЭМ!$F$33:$F$776,СВЦЭМ!$A$33:$A$776,$A207,СВЦЭМ!$B$33:$B$776,L$190)+'СЕТ СН'!$F$12</f>
        <v>152.75252842</v>
      </c>
      <c r="M207" s="36">
        <f>SUMIFS(СВЦЭМ!$F$33:$F$776,СВЦЭМ!$A$33:$A$776,$A207,СВЦЭМ!$B$33:$B$776,M$190)+'СЕТ СН'!$F$12</f>
        <v>156.83399671999999</v>
      </c>
      <c r="N207" s="36">
        <f>SUMIFS(СВЦЭМ!$F$33:$F$776,СВЦЭМ!$A$33:$A$776,$A207,СВЦЭМ!$B$33:$B$776,N$190)+'СЕТ СН'!$F$12</f>
        <v>158.88970190000001</v>
      </c>
      <c r="O207" s="36">
        <f>SUMIFS(СВЦЭМ!$F$33:$F$776,СВЦЭМ!$A$33:$A$776,$A207,СВЦЭМ!$B$33:$B$776,O$190)+'СЕТ СН'!$F$12</f>
        <v>162.71187436</v>
      </c>
      <c r="P207" s="36">
        <f>SUMIFS(СВЦЭМ!$F$33:$F$776,СВЦЭМ!$A$33:$A$776,$A207,СВЦЭМ!$B$33:$B$776,P$190)+'СЕТ СН'!$F$12</f>
        <v>164.57087516000001</v>
      </c>
      <c r="Q207" s="36">
        <f>SUMIFS(СВЦЭМ!$F$33:$F$776,СВЦЭМ!$A$33:$A$776,$A207,СВЦЭМ!$B$33:$B$776,Q$190)+'СЕТ СН'!$F$12</f>
        <v>165.59112587000001</v>
      </c>
      <c r="R207" s="36">
        <f>SUMIFS(СВЦЭМ!$F$33:$F$776,СВЦЭМ!$A$33:$A$776,$A207,СВЦЭМ!$B$33:$B$776,R$190)+'СЕТ СН'!$F$12</f>
        <v>163.27274568999999</v>
      </c>
      <c r="S207" s="36">
        <f>SUMIFS(СВЦЭМ!$F$33:$F$776,СВЦЭМ!$A$33:$A$776,$A207,СВЦЭМ!$B$33:$B$776,S$190)+'СЕТ СН'!$F$12</f>
        <v>161.17590068000001</v>
      </c>
      <c r="T207" s="36">
        <f>SUMIFS(СВЦЭМ!$F$33:$F$776,СВЦЭМ!$A$33:$A$776,$A207,СВЦЭМ!$B$33:$B$776,T$190)+'СЕТ СН'!$F$12</f>
        <v>151.67154887000001</v>
      </c>
      <c r="U207" s="36">
        <f>SUMIFS(СВЦЭМ!$F$33:$F$776,СВЦЭМ!$A$33:$A$776,$A207,СВЦЭМ!$B$33:$B$776,U$190)+'СЕТ СН'!$F$12</f>
        <v>151.33332881000001</v>
      </c>
      <c r="V207" s="36">
        <f>SUMIFS(СВЦЭМ!$F$33:$F$776,СВЦЭМ!$A$33:$A$776,$A207,СВЦЭМ!$B$33:$B$776,V$190)+'СЕТ СН'!$F$12</f>
        <v>158.18896353</v>
      </c>
      <c r="W207" s="36">
        <f>SUMIFS(СВЦЭМ!$F$33:$F$776,СВЦЭМ!$A$33:$A$776,$A207,СВЦЭМ!$B$33:$B$776,W$190)+'СЕТ СН'!$F$12</f>
        <v>160.14274003</v>
      </c>
      <c r="X207" s="36">
        <f>SUMIFS(СВЦЭМ!$F$33:$F$776,СВЦЭМ!$A$33:$A$776,$A207,СВЦЭМ!$B$33:$B$776,X$190)+'СЕТ СН'!$F$12</f>
        <v>159.95343832</v>
      </c>
      <c r="Y207" s="36">
        <f>SUMIFS(СВЦЭМ!$F$33:$F$776,СВЦЭМ!$A$33:$A$776,$A207,СВЦЭМ!$B$33:$B$776,Y$190)+'СЕТ СН'!$F$12</f>
        <v>162.84968896000001</v>
      </c>
    </row>
    <row r="208" spans="1:25" ht="15.5" x14ac:dyDescent="0.3">
      <c r="A208" s="35">
        <f t="shared" si="5"/>
        <v>43848</v>
      </c>
      <c r="B208" s="36">
        <f>SUMIFS(СВЦЭМ!$F$33:$F$776,СВЦЭМ!$A$33:$A$776,$A208,СВЦЭМ!$B$33:$B$776,B$190)+'СЕТ СН'!$F$12</f>
        <v>164.12967714000001</v>
      </c>
      <c r="C208" s="36">
        <f>SUMIFS(СВЦЭМ!$F$33:$F$776,СВЦЭМ!$A$33:$A$776,$A208,СВЦЭМ!$B$33:$B$776,C$190)+'СЕТ СН'!$F$12</f>
        <v>171.52888254000001</v>
      </c>
      <c r="D208" s="36">
        <f>SUMIFS(СВЦЭМ!$F$33:$F$776,СВЦЭМ!$A$33:$A$776,$A208,СВЦЭМ!$B$33:$B$776,D$190)+'СЕТ СН'!$F$12</f>
        <v>175.03907706000001</v>
      </c>
      <c r="E208" s="36">
        <f>SUMIFS(СВЦЭМ!$F$33:$F$776,СВЦЭМ!$A$33:$A$776,$A208,СВЦЭМ!$B$33:$B$776,E$190)+'СЕТ СН'!$F$12</f>
        <v>174.77711059999999</v>
      </c>
      <c r="F208" s="36">
        <f>SUMIFS(СВЦЭМ!$F$33:$F$776,СВЦЭМ!$A$33:$A$776,$A208,СВЦЭМ!$B$33:$B$776,F$190)+'СЕТ СН'!$F$12</f>
        <v>167.65546762</v>
      </c>
      <c r="G208" s="36">
        <f>SUMIFS(СВЦЭМ!$F$33:$F$776,СВЦЭМ!$A$33:$A$776,$A208,СВЦЭМ!$B$33:$B$776,G$190)+'СЕТ СН'!$F$12</f>
        <v>166.91046668000001</v>
      </c>
      <c r="H208" s="36">
        <f>SUMIFS(СВЦЭМ!$F$33:$F$776,СВЦЭМ!$A$33:$A$776,$A208,СВЦЭМ!$B$33:$B$776,H$190)+'СЕТ СН'!$F$12</f>
        <v>162.10064539999999</v>
      </c>
      <c r="I208" s="36">
        <f>SUMIFS(СВЦЭМ!$F$33:$F$776,СВЦЭМ!$A$33:$A$776,$A208,СВЦЭМ!$B$33:$B$776,I$190)+'СЕТ СН'!$F$12</f>
        <v>155.54372889999999</v>
      </c>
      <c r="J208" s="36">
        <f>SUMIFS(СВЦЭМ!$F$33:$F$776,СВЦЭМ!$A$33:$A$776,$A208,СВЦЭМ!$B$33:$B$776,J$190)+'СЕТ СН'!$F$12</f>
        <v>153.57302999000001</v>
      </c>
      <c r="K208" s="36">
        <f>SUMIFS(СВЦЭМ!$F$33:$F$776,СВЦЭМ!$A$33:$A$776,$A208,СВЦЭМ!$B$33:$B$776,K$190)+'СЕТ СН'!$F$12</f>
        <v>153.74088194000001</v>
      </c>
      <c r="L208" s="36">
        <f>SUMIFS(СВЦЭМ!$F$33:$F$776,СВЦЭМ!$A$33:$A$776,$A208,СВЦЭМ!$B$33:$B$776,L$190)+'СЕТ СН'!$F$12</f>
        <v>155.18298200999999</v>
      </c>
      <c r="M208" s="36">
        <f>SUMIFS(СВЦЭМ!$F$33:$F$776,СВЦЭМ!$A$33:$A$776,$A208,СВЦЭМ!$B$33:$B$776,M$190)+'СЕТ СН'!$F$12</f>
        <v>155.84259911999999</v>
      </c>
      <c r="N208" s="36">
        <f>SUMIFS(СВЦЭМ!$F$33:$F$776,СВЦЭМ!$A$33:$A$776,$A208,СВЦЭМ!$B$33:$B$776,N$190)+'СЕТ СН'!$F$12</f>
        <v>157.27872633999999</v>
      </c>
      <c r="O208" s="36">
        <f>SUMIFS(СВЦЭМ!$F$33:$F$776,СВЦЭМ!$A$33:$A$776,$A208,СВЦЭМ!$B$33:$B$776,O$190)+'СЕТ СН'!$F$12</f>
        <v>159.36382467000001</v>
      </c>
      <c r="P208" s="36">
        <f>SUMIFS(СВЦЭМ!$F$33:$F$776,СВЦЭМ!$A$33:$A$776,$A208,СВЦЭМ!$B$33:$B$776,P$190)+'СЕТ СН'!$F$12</f>
        <v>162.14947476</v>
      </c>
      <c r="Q208" s="36">
        <f>SUMIFS(СВЦЭМ!$F$33:$F$776,СВЦЭМ!$A$33:$A$776,$A208,СВЦЭМ!$B$33:$B$776,Q$190)+'СЕТ СН'!$F$12</f>
        <v>163.33394921999999</v>
      </c>
      <c r="R208" s="36">
        <f>SUMIFS(СВЦЭМ!$F$33:$F$776,СВЦЭМ!$A$33:$A$776,$A208,СВЦЭМ!$B$33:$B$776,R$190)+'СЕТ СН'!$F$12</f>
        <v>161.16265723999999</v>
      </c>
      <c r="S208" s="36">
        <f>SUMIFS(СВЦЭМ!$F$33:$F$776,СВЦЭМ!$A$33:$A$776,$A208,СВЦЭМ!$B$33:$B$776,S$190)+'СЕТ СН'!$F$12</f>
        <v>158.5112925</v>
      </c>
      <c r="T208" s="36">
        <f>SUMIFS(СВЦЭМ!$F$33:$F$776,СВЦЭМ!$A$33:$A$776,$A208,СВЦЭМ!$B$33:$B$776,T$190)+'СЕТ СН'!$F$12</f>
        <v>156.81619004000001</v>
      </c>
      <c r="U208" s="36">
        <f>SUMIFS(СВЦЭМ!$F$33:$F$776,СВЦЭМ!$A$33:$A$776,$A208,СВЦЭМ!$B$33:$B$776,U$190)+'СЕТ СН'!$F$12</f>
        <v>156.85064222</v>
      </c>
      <c r="V208" s="36">
        <f>SUMIFS(СВЦЭМ!$F$33:$F$776,СВЦЭМ!$A$33:$A$776,$A208,СВЦЭМ!$B$33:$B$776,V$190)+'СЕТ СН'!$F$12</f>
        <v>158.03417388</v>
      </c>
      <c r="W208" s="36">
        <f>SUMIFS(СВЦЭМ!$F$33:$F$776,СВЦЭМ!$A$33:$A$776,$A208,СВЦЭМ!$B$33:$B$776,W$190)+'СЕТ СН'!$F$12</f>
        <v>160.08136569000001</v>
      </c>
      <c r="X208" s="36">
        <f>SUMIFS(СВЦЭМ!$F$33:$F$776,СВЦЭМ!$A$33:$A$776,$A208,СВЦЭМ!$B$33:$B$776,X$190)+'СЕТ СН'!$F$12</f>
        <v>160.04444588999999</v>
      </c>
      <c r="Y208" s="36">
        <f>SUMIFS(СВЦЭМ!$F$33:$F$776,СВЦЭМ!$A$33:$A$776,$A208,СВЦЭМ!$B$33:$B$776,Y$190)+'СЕТ СН'!$F$12</f>
        <v>163.89212681999999</v>
      </c>
    </row>
    <row r="209" spans="1:25" ht="15.5" x14ac:dyDescent="0.3">
      <c r="A209" s="35">
        <f t="shared" si="5"/>
        <v>43849</v>
      </c>
      <c r="B209" s="36">
        <f>SUMIFS(СВЦЭМ!$F$33:$F$776,СВЦЭМ!$A$33:$A$776,$A209,СВЦЭМ!$B$33:$B$776,B$190)+'СЕТ СН'!$F$12</f>
        <v>165.83935442999999</v>
      </c>
      <c r="C209" s="36">
        <f>SUMIFS(СВЦЭМ!$F$33:$F$776,СВЦЭМ!$A$33:$A$776,$A209,СВЦЭМ!$B$33:$B$776,C$190)+'СЕТ СН'!$F$12</f>
        <v>167.71745774999999</v>
      </c>
      <c r="D209" s="36">
        <f>SUMIFS(СВЦЭМ!$F$33:$F$776,СВЦЭМ!$A$33:$A$776,$A209,СВЦЭМ!$B$33:$B$776,D$190)+'СЕТ СН'!$F$12</f>
        <v>170.17521669000001</v>
      </c>
      <c r="E209" s="36">
        <f>SUMIFS(СВЦЭМ!$F$33:$F$776,СВЦЭМ!$A$33:$A$776,$A209,СВЦЭМ!$B$33:$B$776,E$190)+'СЕТ СН'!$F$12</f>
        <v>172.12640933</v>
      </c>
      <c r="F209" s="36">
        <f>SUMIFS(СВЦЭМ!$F$33:$F$776,СВЦЭМ!$A$33:$A$776,$A209,СВЦЭМ!$B$33:$B$776,F$190)+'СЕТ СН'!$F$12</f>
        <v>171.72714046999999</v>
      </c>
      <c r="G209" s="36">
        <f>SUMIFS(СВЦЭМ!$F$33:$F$776,СВЦЭМ!$A$33:$A$776,$A209,СВЦЭМ!$B$33:$B$776,G$190)+'СЕТ СН'!$F$12</f>
        <v>171.10884752999999</v>
      </c>
      <c r="H209" s="36">
        <f>SUMIFS(СВЦЭМ!$F$33:$F$776,СВЦЭМ!$A$33:$A$776,$A209,СВЦЭМ!$B$33:$B$776,H$190)+'СЕТ СН'!$F$12</f>
        <v>166.93619613000001</v>
      </c>
      <c r="I209" s="36">
        <f>SUMIFS(СВЦЭМ!$F$33:$F$776,СВЦЭМ!$A$33:$A$776,$A209,СВЦЭМ!$B$33:$B$776,I$190)+'СЕТ СН'!$F$12</f>
        <v>161.28010986999999</v>
      </c>
      <c r="J209" s="36">
        <f>SUMIFS(СВЦЭМ!$F$33:$F$776,СВЦЭМ!$A$33:$A$776,$A209,СВЦЭМ!$B$33:$B$776,J$190)+'СЕТ СН'!$F$12</f>
        <v>160.97884317</v>
      </c>
      <c r="K209" s="36">
        <f>SUMIFS(СВЦЭМ!$F$33:$F$776,СВЦЭМ!$A$33:$A$776,$A209,СВЦЭМ!$B$33:$B$776,K$190)+'СЕТ СН'!$F$12</f>
        <v>155.50263522</v>
      </c>
      <c r="L209" s="36">
        <f>SUMIFS(СВЦЭМ!$F$33:$F$776,СВЦЭМ!$A$33:$A$776,$A209,СВЦЭМ!$B$33:$B$776,L$190)+'СЕТ СН'!$F$12</f>
        <v>155.33060927</v>
      </c>
      <c r="M209" s="36">
        <f>SUMIFS(СВЦЭМ!$F$33:$F$776,СВЦЭМ!$A$33:$A$776,$A209,СВЦЭМ!$B$33:$B$776,M$190)+'СЕТ СН'!$F$12</f>
        <v>155.60817066999999</v>
      </c>
      <c r="N209" s="36">
        <f>SUMIFS(СВЦЭМ!$F$33:$F$776,СВЦЭМ!$A$33:$A$776,$A209,СВЦЭМ!$B$33:$B$776,N$190)+'СЕТ СН'!$F$12</f>
        <v>156.72500317999999</v>
      </c>
      <c r="O209" s="36">
        <f>SUMIFS(СВЦЭМ!$F$33:$F$776,СВЦЭМ!$A$33:$A$776,$A209,СВЦЭМ!$B$33:$B$776,O$190)+'СЕТ СН'!$F$12</f>
        <v>160.52088015999999</v>
      </c>
      <c r="P209" s="36">
        <f>SUMIFS(СВЦЭМ!$F$33:$F$776,СВЦЭМ!$A$33:$A$776,$A209,СВЦЭМ!$B$33:$B$776,P$190)+'СЕТ СН'!$F$12</f>
        <v>162.78227547</v>
      </c>
      <c r="Q209" s="36">
        <f>SUMIFS(СВЦЭМ!$F$33:$F$776,СВЦЭМ!$A$33:$A$776,$A209,СВЦЭМ!$B$33:$B$776,Q$190)+'СЕТ СН'!$F$12</f>
        <v>163.63096161999999</v>
      </c>
      <c r="R209" s="36">
        <f>SUMIFS(СВЦЭМ!$F$33:$F$776,СВЦЭМ!$A$33:$A$776,$A209,СВЦЭМ!$B$33:$B$776,R$190)+'СЕТ СН'!$F$12</f>
        <v>160.47621504</v>
      </c>
      <c r="S209" s="36">
        <f>SUMIFS(СВЦЭМ!$F$33:$F$776,СВЦЭМ!$A$33:$A$776,$A209,СВЦЭМ!$B$33:$B$776,S$190)+'СЕТ СН'!$F$12</f>
        <v>154.88163356999999</v>
      </c>
      <c r="T209" s="36">
        <f>SUMIFS(СВЦЭМ!$F$33:$F$776,СВЦЭМ!$A$33:$A$776,$A209,СВЦЭМ!$B$33:$B$776,T$190)+'СЕТ СН'!$F$12</f>
        <v>156.02189111000001</v>
      </c>
      <c r="U209" s="36">
        <f>SUMIFS(СВЦЭМ!$F$33:$F$776,СВЦЭМ!$A$33:$A$776,$A209,СВЦЭМ!$B$33:$B$776,U$190)+'СЕТ СН'!$F$12</f>
        <v>155.45383869</v>
      </c>
      <c r="V209" s="36">
        <f>SUMIFS(СВЦЭМ!$F$33:$F$776,СВЦЭМ!$A$33:$A$776,$A209,СВЦЭМ!$B$33:$B$776,V$190)+'СЕТ СН'!$F$12</f>
        <v>154.00579812000001</v>
      </c>
      <c r="W209" s="36">
        <f>SUMIFS(СВЦЭМ!$F$33:$F$776,СВЦЭМ!$A$33:$A$776,$A209,СВЦЭМ!$B$33:$B$776,W$190)+'СЕТ СН'!$F$12</f>
        <v>155.97493982</v>
      </c>
      <c r="X209" s="36">
        <f>SUMIFS(СВЦЭМ!$F$33:$F$776,СВЦЭМ!$A$33:$A$776,$A209,СВЦЭМ!$B$33:$B$776,X$190)+'СЕТ СН'!$F$12</f>
        <v>159.23416517000001</v>
      </c>
      <c r="Y209" s="36">
        <f>SUMIFS(СВЦЭМ!$F$33:$F$776,СВЦЭМ!$A$33:$A$776,$A209,СВЦЭМ!$B$33:$B$776,Y$190)+'СЕТ СН'!$F$12</f>
        <v>161.76537571</v>
      </c>
    </row>
    <row r="210" spans="1:25" ht="15.5" x14ac:dyDescent="0.3">
      <c r="A210" s="35">
        <f t="shared" si="5"/>
        <v>43850</v>
      </c>
      <c r="B210" s="36">
        <f>SUMIFS(СВЦЭМ!$F$33:$F$776,СВЦЭМ!$A$33:$A$776,$A210,СВЦЭМ!$B$33:$B$776,B$190)+'СЕТ СН'!$F$12</f>
        <v>172.08601912</v>
      </c>
      <c r="C210" s="36">
        <f>SUMIFS(СВЦЭМ!$F$33:$F$776,СВЦЭМ!$A$33:$A$776,$A210,СВЦЭМ!$B$33:$B$776,C$190)+'СЕТ СН'!$F$12</f>
        <v>175.47164703000001</v>
      </c>
      <c r="D210" s="36">
        <f>SUMIFS(СВЦЭМ!$F$33:$F$776,СВЦЭМ!$A$33:$A$776,$A210,СВЦЭМ!$B$33:$B$776,D$190)+'СЕТ СН'!$F$12</f>
        <v>177.52271976</v>
      </c>
      <c r="E210" s="36">
        <f>SUMIFS(СВЦЭМ!$F$33:$F$776,СВЦЭМ!$A$33:$A$776,$A210,СВЦЭМ!$B$33:$B$776,E$190)+'СЕТ СН'!$F$12</f>
        <v>176.88963294999999</v>
      </c>
      <c r="F210" s="36">
        <f>SUMIFS(СВЦЭМ!$F$33:$F$776,СВЦЭМ!$A$33:$A$776,$A210,СВЦЭМ!$B$33:$B$776,F$190)+'СЕТ СН'!$F$12</f>
        <v>174.44056845</v>
      </c>
      <c r="G210" s="36">
        <f>SUMIFS(СВЦЭМ!$F$33:$F$776,СВЦЭМ!$A$33:$A$776,$A210,СВЦЭМ!$B$33:$B$776,G$190)+'СЕТ СН'!$F$12</f>
        <v>170.88561553</v>
      </c>
      <c r="H210" s="36">
        <f>SUMIFS(СВЦЭМ!$F$33:$F$776,СВЦЭМ!$A$33:$A$776,$A210,СВЦЭМ!$B$33:$B$776,H$190)+'СЕТ СН'!$F$12</f>
        <v>162.08301502</v>
      </c>
      <c r="I210" s="36">
        <f>SUMIFS(СВЦЭМ!$F$33:$F$776,СВЦЭМ!$A$33:$A$776,$A210,СВЦЭМ!$B$33:$B$776,I$190)+'СЕТ СН'!$F$12</f>
        <v>159.37467968000001</v>
      </c>
      <c r="J210" s="36">
        <f>SUMIFS(СВЦЭМ!$F$33:$F$776,СВЦЭМ!$A$33:$A$776,$A210,СВЦЭМ!$B$33:$B$776,J$190)+'СЕТ СН'!$F$12</f>
        <v>153.97044295000001</v>
      </c>
      <c r="K210" s="36">
        <f>SUMIFS(СВЦЭМ!$F$33:$F$776,СВЦЭМ!$A$33:$A$776,$A210,СВЦЭМ!$B$33:$B$776,K$190)+'СЕТ СН'!$F$12</f>
        <v>148.96735075999999</v>
      </c>
      <c r="L210" s="36">
        <f>SUMIFS(СВЦЭМ!$F$33:$F$776,СВЦЭМ!$A$33:$A$776,$A210,СВЦЭМ!$B$33:$B$776,L$190)+'СЕТ СН'!$F$12</f>
        <v>149.81529122000001</v>
      </c>
      <c r="M210" s="36">
        <f>SUMIFS(СВЦЭМ!$F$33:$F$776,СВЦЭМ!$A$33:$A$776,$A210,СВЦЭМ!$B$33:$B$776,M$190)+'СЕТ СН'!$F$12</f>
        <v>152.49013088000001</v>
      </c>
      <c r="N210" s="36">
        <f>SUMIFS(СВЦЭМ!$F$33:$F$776,СВЦЭМ!$A$33:$A$776,$A210,СВЦЭМ!$B$33:$B$776,N$190)+'СЕТ СН'!$F$12</f>
        <v>154.47995510999999</v>
      </c>
      <c r="O210" s="36">
        <f>SUMIFS(СВЦЭМ!$F$33:$F$776,СВЦЭМ!$A$33:$A$776,$A210,СВЦЭМ!$B$33:$B$776,O$190)+'СЕТ СН'!$F$12</f>
        <v>158.28070779999999</v>
      </c>
      <c r="P210" s="36">
        <f>SUMIFS(СВЦЭМ!$F$33:$F$776,СВЦЭМ!$A$33:$A$776,$A210,СВЦЭМ!$B$33:$B$776,P$190)+'СЕТ СН'!$F$12</f>
        <v>161.28512487</v>
      </c>
      <c r="Q210" s="36">
        <f>SUMIFS(СВЦЭМ!$F$33:$F$776,СВЦЭМ!$A$33:$A$776,$A210,СВЦЭМ!$B$33:$B$776,Q$190)+'СЕТ СН'!$F$12</f>
        <v>162.09774992999999</v>
      </c>
      <c r="R210" s="36">
        <f>SUMIFS(СВЦЭМ!$F$33:$F$776,СВЦЭМ!$A$33:$A$776,$A210,СВЦЭМ!$B$33:$B$776,R$190)+'СЕТ СН'!$F$12</f>
        <v>162.50075322999999</v>
      </c>
      <c r="S210" s="36">
        <f>SUMIFS(СВЦЭМ!$F$33:$F$776,СВЦЭМ!$A$33:$A$776,$A210,СВЦЭМ!$B$33:$B$776,S$190)+'СЕТ СН'!$F$12</f>
        <v>157.98683985</v>
      </c>
      <c r="T210" s="36">
        <f>SUMIFS(СВЦЭМ!$F$33:$F$776,СВЦЭМ!$A$33:$A$776,$A210,СВЦЭМ!$B$33:$B$776,T$190)+'СЕТ СН'!$F$12</f>
        <v>151.03442758</v>
      </c>
      <c r="U210" s="36">
        <f>SUMIFS(СВЦЭМ!$F$33:$F$776,СВЦЭМ!$A$33:$A$776,$A210,СВЦЭМ!$B$33:$B$776,U$190)+'СЕТ СН'!$F$12</f>
        <v>152.67216766999999</v>
      </c>
      <c r="V210" s="36">
        <f>SUMIFS(СВЦЭМ!$F$33:$F$776,СВЦЭМ!$A$33:$A$776,$A210,СВЦЭМ!$B$33:$B$776,V$190)+'СЕТ СН'!$F$12</f>
        <v>155.32206411000001</v>
      </c>
      <c r="W210" s="36">
        <f>SUMIFS(СВЦЭМ!$F$33:$F$776,СВЦЭМ!$A$33:$A$776,$A210,СВЦЭМ!$B$33:$B$776,W$190)+'СЕТ СН'!$F$12</f>
        <v>159.59660543000001</v>
      </c>
      <c r="X210" s="36">
        <f>SUMIFS(СВЦЭМ!$F$33:$F$776,СВЦЭМ!$A$33:$A$776,$A210,СВЦЭМ!$B$33:$B$776,X$190)+'СЕТ СН'!$F$12</f>
        <v>161.12609602000001</v>
      </c>
      <c r="Y210" s="36">
        <f>SUMIFS(СВЦЭМ!$F$33:$F$776,СВЦЭМ!$A$33:$A$776,$A210,СВЦЭМ!$B$33:$B$776,Y$190)+'СЕТ СН'!$F$12</f>
        <v>164.02120271999999</v>
      </c>
    </row>
    <row r="211" spans="1:25" ht="15.5" x14ac:dyDescent="0.3">
      <c r="A211" s="35">
        <f t="shared" si="5"/>
        <v>43851</v>
      </c>
      <c r="B211" s="36">
        <f>SUMIFS(СВЦЭМ!$F$33:$F$776,СВЦЭМ!$A$33:$A$776,$A211,СВЦЭМ!$B$33:$B$776,B$190)+'СЕТ СН'!$F$12</f>
        <v>168.29157752</v>
      </c>
      <c r="C211" s="36">
        <f>SUMIFS(СВЦЭМ!$F$33:$F$776,СВЦЭМ!$A$33:$A$776,$A211,СВЦЭМ!$B$33:$B$776,C$190)+'СЕТ СН'!$F$12</f>
        <v>171.55938255999999</v>
      </c>
      <c r="D211" s="36">
        <f>SUMIFS(СВЦЭМ!$F$33:$F$776,СВЦЭМ!$A$33:$A$776,$A211,СВЦЭМ!$B$33:$B$776,D$190)+'СЕТ СН'!$F$12</f>
        <v>173.47699485000001</v>
      </c>
      <c r="E211" s="36">
        <f>SUMIFS(СВЦЭМ!$F$33:$F$776,СВЦЭМ!$A$33:$A$776,$A211,СВЦЭМ!$B$33:$B$776,E$190)+'СЕТ СН'!$F$12</f>
        <v>174.56008199999999</v>
      </c>
      <c r="F211" s="36">
        <f>SUMIFS(СВЦЭМ!$F$33:$F$776,СВЦЭМ!$A$33:$A$776,$A211,СВЦЭМ!$B$33:$B$776,F$190)+'СЕТ СН'!$F$12</f>
        <v>171.30870512999999</v>
      </c>
      <c r="G211" s="36">
        <f>SUMIFS(СВЦЭМ!$F$33:$F$776,СВЦЭМ!$A$33:$A$776,$A211,СВЦЭМ!$B$33:$B$776,G$190)+'СЕТ СН'!$F$12</f>
        <v>166.37003745000001</v>
      </c>
      <c r="H211" s="36">
        <f>SUMIFS(СВЦЭМ!$F$33:$F$776,СВЦЭМ!$A$33:$A$776,$A211,СВЦЭМ!$B$33:$B$776,H$190)+'СЕТ СН'!$F$12</f>
        <v>159.54369654999999</v>
      </c>
      <c r="I211" s="36">
        <f>SUMIFS(СВЦЭМ!$F$33:$F$776,СВЦЭМ!$A$33:$A$776,$A211,СВЦЭМ!$B$33:$B$776,I$190)+'СЕТ СН'!$F$12</f>
        <v>154.70370575999999</v>
      </c>
      <c r="J211" s="36">
        <f>SUMIFS(СВЦЭМ!$F$33:$F$776,СВЦЭМ!$A$33:$A$776,$A211,СВЦЭМ!$B$33:$B$776,J$190)+'СЕТ СН'!$F$12</f>
        <v>149.94674130999999</v>
      </c>
      <c r="K211" s="36">
        <f>SUMIFS(СВЦЭМ!$F$33:$F$776,СВЦЭМ!$A$33:$A$776,$A211,СВЦЭМ!$B$33:$B$776,K$190)+'СЕТ СН'!$F$12</f>
        <v>150.30135428</v>
      </c>
      <c r="L211" s="36">
        <f>SUMIFS(СВЦЭМ!$F$33:$F$776,СВЦЭМ!$A$33:$A$776,$A211,СВЦЭМ!$B$33:$B$776,L$190)+'СЕТ СН'!$F$12</f>
        <v>151.66325732000001</v>
      </c>
      <c r="M211" s="36">
        <f>SUMIFS(СВЦЭМ!$F$33:$F$776,СВЦЭМ!$A$33:$A$776,$A211,СВЦЭМ!$B$33:$B$776,M$190)+'СЕТ СН'!$F$12</f>
        <v>152.54587583</v>
      </c>
      <c r="N211" s="36">
        <f>SUMIFS(СВЦЭМ!$F$33:$F$776,СВЦЭМ!$A$33:$A$776,$A211,СВЦЭМ!$B$33:$B$776,N$190)+'СЕТ СН'!$F$12</f>
        <v>156.88019048999999</v>
      </c>
      <c r="O211" s="36">
        <f>SUMIFS(СВЦЭМ!$F$33:$F$776,СВЦЭМ!$A$33:$A$776,$A211,СВЦЭМ!$B$33:$B$776,O$190)+'СЕТ СН'!$F$12</f>
        <v>158.88200121</v>
      </c>
      <c r="P211" s="36">
        <f>SUMIFS(СВЦЭМ!$F$33:$F$776,СВЦЭМ!$A$33:$A$776,$A211,СВЦЭМ!$B$33:$B$776,P$190)+'СЕТ СН'!$F$12</f>
        <v>160.95539886</v>
      </c>
      <c r="Q211" s="36">
        <f>SUMIFS(СВЦЭМ!$F$33:$F$776,СВЦЭМ!$A$33:$A$776,$A211,СВЦЭМ!$B$33:$B$776,Q$190)+'СЕТ СН'!$F$12</f>
        <v>162.50939234000001</v>
      </c>
      <c r="R211" s="36">
        <f>SUMIFS(СВЦЭМ!$F$33:$F$776,СВЦЭМ!$A$33:$A$776,$A211,СВЦЭМ!$B$33:$B$776,R$190)+'СЕТ СН'!$F$12</f>
        <v>160.09471328000001</v>
      </c>
      <c r="S211" s="36">
        <f>SUMIFS(СВЦЭМ!$F$33:$F$776,СВЦЭМ!$A$33:$A$776,$A211,СВЦЭМ!$B$33:$B$776,S$190)+'СЕТ СН'!$F$12</f>
        <v>156.42944771000001</v>
      </c>
      <c r="T211" s="36">
        <f>SUMIFS(СВЦЭМ!$F$33:$F$776,СВЦЭМ!$A$33:$A$776,$A211,СВЦЭМ!$B$33:$B$776,T$190)+'СЕТ СН'!$F$12</f>
        <v>153.17092761999999</v>
      </c>
      <c r="U211" s="36">
        <f>SUMIFS(СВЦЭМ!$F$33:$F$776,СВЦЭМ!$A$33:$A$776,$A211,СВЦЭМ!$B$33:$B$776,U$190)+'СЕТ СН'!$F$12</f>
        <v>153.90053961999999</v>
      </c>
      <c r="V211" s="36">
        <f>SUMIFS(СВЦЭМ!$F$33:$F$776,СВЦЭМ!$A$33:$A$776,$A211,СВЦЭМ!$B$33:$B$776,V$190)+'СЕТ СН'!$F$12</f>
        <v>157.16129039</v>
      </c>
      <c r="W211" s="36">
        <f>SUMIFS(СВЦЭМ!$F$33:$F$776,СВЦЭМ!$A$33:$A$776,$A211,СВЦЭМ!$B$33:$B$776,W$190)+'СЕТ СН'!$F$12</f>
        <v>160.66256859000001</v>
      </c>
      <c r="X211" s="36">
        <f>SUMIFS(СВЦЭМ!$F$33:$F$776,СВЦЭМ!$A$33:$A$776,$A211,СВЦЭМ!$B$33:$B$776,X$190)+'СЕТ СН'!$F$12</f>
        <v>162.70237116999999</v>
      </c>
      <c r="Y211" s="36">
        <f>SUMIFS(СВЦЭМ!$F$33:$F$776,СВЦЭМ!$A$33:$A$776,$A211,СВЦЭМ!$B$33:$B$776,Y$190)+'СЕТ СН'!$F$12</f>
        <v>165.4115079</v>
      </c>
    </row>
    <row r="212" spans="1:25" ht="15.5" x14ac:dyDescent="0.3">
      <c r="A212" s="35">
        <f t="shared" si="5"/>
        <v>43852</v>
      </c>
      <c r="B212" s="36">
        <f>SUMIFS(СВЦЭМ!$F$33:$F$776,СВЦЭМ!$A$33:$A$776,$A212,СВЦЭМ!$B$33:$B$776,B$190)+'СЕТ СН'!$F$12</f>
        <v>165.76354151000001</v>
      </c>
      <c r="C212" s="36">
        <f>SUMIFS(СВЦЭМ!$F$33:$F$776,СВЦЭМ!$A$33:$A$776,$A212,СВЦЭМ!$B$33:$B$776,C$190)+'СЕТ СН'!$F$12</f>
        <v>167.62309342</v>
      </c>
      <c r="D212" s="36">
        <f>SUMIFS(СВЦЭМ!$F$33:$F$776,СВЦЭМ!$A$33:$A$776,$A212,СВЦЭМ!$B$33:$B$776,D$190)+'СЕТ СН'!$F$12</f>
        <v>169.87299304999999</v>
      </c>
      <c r="E212" s="36">
        <f>SUMIFS(СВЦЭМ!$F$33:$F$776,СВЦЭМ!$A$33:$A$776,$A212,СВЦЭМ!$B$33:$B$776,E$190)+'СЕТ СН'!$F$12</f>
        <v>170.2211504</v>
      </c>
      <c r="F212" s="36">
        <f>SUMIFS(СВЦЭМ!$F$33:$F$776,СВЦЭМ!$A$33:$A$776,$A212,СВЦЭМ!$B$33:$B$776,F$190)+'СЕТ СН'!$F$12</f>
        <v>168.02673818</v>
      </c>
      <c r="G212" s="36">
        <f>SUMIFS(СВЦЭМ!$F$33:$F$776,СВЦЭМ!$A$33:$A$776,$A212,СВЦЭМ!$B$33:$B$776,G$190)+'СЕТ СН'!$F$12</f>
        <v>164.39268769</v>
      </c>
      <c r="H212" s="36">
        <f>SUMIFS(СВЦЭМ!$F$33:$F$776,СВЦЭМ!$A$33:$A$776,$A212,СВЦЭМ!$B$33:$B$776,H$190)+'СЕТ СН'!$F$12</f>
        <v>156.38178733000001</v>
      </c>
      <c r="I212" s="36">
        <f>SUMIFS(СВЦЭМ!$F$33:$F$776,СВЦЭМ!$A$33:$A$776,$A212,СВЦЭМ!$B$33:$B$776,I$190)+'СЕТ СН'!$F$12</f>
        <v>153.27458952999999</v>
      </c>
      <c r="J212" s="36">
        <f>SUMIFS(СВЦЭМ!$F$33:$F$776,СВЦЭМ!$A$33:$A$776,$A212,СВЦЭМ!$B$33:$B$776,J$190)+'СЕТ СН'!$F$12</f>
        <v>149.85709711000001</v>
      </c>
      <c r="K212" s="36">
        <f>SUMIFS(СВЦЭМ!$F$33:$F$776,СВЦЭМ!$A$33:$A$776,$A212,СВЦЭМ!$B$33:$B$776,K$190)+'СЕТ СН'!$F$12</f>
        <v>150.69030918999999</v>
      </c>
      <c r="L212" s="36">
        <f>SUMIFS(СВЦЭМ!$F$33:$F$776,СВЦЭМ!$A$33:$A$776,$A212,СВЦЭМ!$B$33:$B$776,L$190)+'СЕТ СН'!$F$12</f>
        <v>149.56973592</v>
      </c>
      <c r="M212" s="36">
        <f>SUMIFS(СВЦЭМ!$F$33:$F$776,СВЦЭМ!$A$33:$A$776,$A212,СВЦЭМ!$B$33:$B$776,M$190)+'СЕТ СН'!$F$12</f>
        <v>151.50605568</v>
      </c>
      <c r="N212" s="36">
        <f>SUMIFS(СВЦЭМ!$F$33:$F$776,СВЦЭМ!$A$33:$A$776,$A212,СВЦЭМ!$B$33:$B$776,N$190)+'СЕТ СН'!$F$12</f>
        <v>156.49766818000001</v>
      </c>
      <c r="O212" s="36">
        <f>SUMIFS(СВЦЭМ!$F$33:$F$776,СВЦЭМ!$A$33:$A$776,$A212,СВЦЭМ!$B$33:$B$776,O$190)+'СЕТ СН'!$F$12</f>
        <v>160.53217502999999</v>
      </c>
      <c r="P212" s="36">
        <f>SUMIFS(СВЦЭМ!$F$33:$F$776,СВЦЭМ!$A$33:$A$776,$A212,СВЦЭМ!$B$33:$B$776,P$190)+'СЕТ СН'!$F$12</f>
        <v>163.99317371999999</v>
      </c>
      <c r="Q212" s="36">
        <f>SUMIFS(СВЦЭМ!$F$33:$F$776,СВЦЭМ!$A$33:$A$776,$A212,СВЦЭМ!$B$33:$B$776,Q$190)+'СЕТ СН'!$F$12</f>
        <v>165.36414157999999</v>
      </c>
      <c r="R212" s="36">
        <f>SUMIFS(СВЦЭМ!$F$33:$F$776,СВЦЭМ!$A$33:$A$776,$A212,СВЦЭМ!$B$33:$B$776,R$190)+'СЕТ СН'!$F$12</f>
        <v>163.86423780000001</v>
      </c>
      <c r="S212" s="36">
        <f>SUMIFS(СВЦЭМ!$F$33:$F$776,СВЦЭМ!$A$33:$A$776,$A212,СВЦЭМ!$B$33:$B$776,S$190)+'СЕТ СН'!$F$12</f>
        <v>159.73300936000001</v>
      </c>
      <c r="T212" s="36">
        <f>SUMIFS(СВЦЭМ!$F$33:$F$776,СВЦЭМ!$A$33:$A$776,$A212,СВЦЭМ!$B$33:$B$776,T$190)+'СЕТ СН'!$F$12</f>
        <v>155.98753683000001</v>
      </c>
      <c r="U212" s="36">
        <f>SUMIFS(СВЦЭМ!$F$33:$F$776,СВЦЭМ!$A$33:$A$776,$A212,СВЦЭМ!$B$33:$B$776,U$190)+'СЕТ СН'!$F$12</f>
        <v>156.71805545000001</v>
      </c>
      <c r="V212" s="36">
        <f>SUMIFS(СВЦЭМ!$F$33:$F$776,СВЦЭМ!$A$33:$A$776,$A212,СВЦЭМ!$B$33:$B$776,V$190)+'СЕТ СН'!$F$12</f>
        <v>155.73673719999999</v>
      </c>
      <c r="W212" s="36">
        <f>SUMIFS(СВЦЭМ!$F$33:$F$776,СВЦЭМ!$A$33:$A$776,$A212,СВЦЭМ!$B$33:$B$776,W$190)+'СЕТ СН'!$F$12</f>
        <v>158.35321286999999</v>
      </c>
      <c r="X212" s="36">
        <f>SUMIFS(СВЦЭМ!$F$33:$F$776,СВЦЭМ!$A$33:$A$776,$A212,СВЦЭМ!$B$33:$B$776,X$190)+'СЕТ СН'!$F$12</f>
        <v>161.13434271</v>
      </c>
      <c r="Y212" s="36">
        <f>SUMIFS(СВЦЭМ!$F$33:$F$776,СВЦЭМ!$A$33:$A$776,$A212,СВЦЭМ!$B$33:$B$776,Y$190)+'СЕТ СН'!$F$12</f>
        <v>163.64470664000001</v>
      </c>
    </row>
    <row r="213" spans="1:25" ht="15.5" x14ac:dyDescent="0.3">
      <c r="A213" s="35">
        <f t="shared" si="5"/>
        <v>43853</v>
      </c>
      <c r="B213" s="36">
        <f>SUMIFS(СВЦЭМ!$F$33:$F$776,СВЦЭМ!$A$33:$A$776,$A213,СВЦЭМ!$B$33:$B$776,B$190)+'СЕТ СН'!$F$12</f>
        <v>168.10952148000001</v>
      </c>
      <c r="C213" s="36">
        <f>SUMIFS(СВЦЭМ!$F$33:$F$776,СВЦЭМ!$A$33:$A$776,$A213,СВЦЭМ!$B$33:$B$776,C$190)+'СЕТ СН'!$F$12</f>
        <v>169.36924009000001</v>
      </c>
      <c r="D213" s="36">
        <f>SUMIFS(СВЦЭМ!$F$33:$F$776,СВЦЭМ!$A$33:$A$776,$A213,СВЦЭМ!$B$33:$B$776,D$190)+'СЕТ СН'!$F$12</f>
        <v>171.82477208</v>
      </c>
      <c r="E213" s="36">
        <f>SUMIFS(СВЦЭМ!$F$33:$F$776,СВЦЭМ!$A$33:$A$776,$A213,СВЦЭМ!$B$33:$B$776,E$190)+'СЕТ СН'!$F$12</f>
        <v>172.91760748999999</v>
      </c>
      <c r="F213" s="36">
        <f>SUMIFS(СВЦЭМ!$F$33:$F$776,СВЦЭМ!$A$33:$A$776,$A213,СВЦЭМ!$B$33:$B$776,F$190)+'СЕТ СН'!$F$12</f>
        <v>171.40444859999999</v>
      </c>
      <c r="G213" s="36">
        <f>SUMIFS(СВЦЭМ!$F$33:$F$776,СВЦЭМ!$A$33:$A$776,$A213,СВЦЭМ!$B$33:$B$776,G$190)+'СЕТ СН'!$F$12</f>
        <v>167.88096533000001</v>
      </c>
      <c r="H213" s="36">
        <f>SUMIFS(СВЦЭМ!$F$33:$F$776,СВЦЭМ!$A$33:$A$776,$A213,СВЦЭМ!$B$33:$B$776,H$190)+'СЕТ СН'!$F$12</f>
        <v>160.56677417</v>
      </c>
      <c r="I213" s="36">
        <f>SUMIFS(СВЦЭМ!$F$33:$F$776,СВЦЭМ!$A$33:$A$776,$A213,СВЦЭМ!$B$33:$B$776,I$190)+'СЕТ СН'!$F$12</f>
        <v>156.95892128</v>
      </c>
      <c r="J213" s="36">
        <f>SUMIFS(СВЦЭМ!$F$33:$F$776,СВЦЭМ!$A$33:$A$776,$A213,СВЦЭМ!$B$33:$B$776,J$190)+'СЕТ СН'!$F$12</f>
        <v>152.95040552</v>
      </c>
      <c r="K213" s="36">
        <f>SUMIFS(СВЦЭМ!$F$33:$F$776,СВЦЭМ!$A$33:$A$776,$A213,СВЦЭМ!$B$33:$B$776,K$190)+'СЕТ СН'!$F$12</f>
        <v>153.84161598</v>
      </c>
      <c r="L213" s="36">
        <f>SUMIFS(СВЦЭМ!$F$33:$F$776,СВЦЭМ!$A$33:$A$776,$A213,СВЦЭМ!$B$33:$B$776,L$190)+'СЕТ СН'!$F$12</f>
        <v>153.36559115</v>
      </c>
      <c r="M213" s="36">
        <f>SUMIFS(СВЦЭМ!$F$33:$F$776,СВЦЭМ!$A$33:$A$776,$A213,СВЦЭМ!$B$33:$B$776,M$190)+'СЕТ СН'!$F$12</f>
        <v>154.34039609999999</v>
      </c>
      <c r="N213" s="36">
        <f>SUMIFS(СВЦЭМ!$F$33:$F$776,СВЦЭМ!$A$33:$A$776,$A213,СВЦЭМ!$B$33:$B$776,N$190)+'СЕТ СН'!$F$12</f>
        <v>156.48896035999999</v>
      </c>
      <c r="O213" s="36">
        <f>SUMIFS(СВЦЭМ!$F$33:$F$776,СВЦЭМ!$A$33:$A$776,$A213,СВЦЭМ!$B$33:$B$776,O$190)+'СЕТ СН'!$F$12</f>
        <v>160.54237823</v>
      </c>
      <c r="P213" s="36">
        <f>SUMIFS(СВЦЭМ!$F$33:$F$776,СВЦЭМ!$A$33:$A$776,$A213,СВЦЭМ!$B$33:$B$776,P$190)+'СЕТ СН'!$F$12</f>
        <v>164.07518701000001</v>
      </c>
      <c r="Q213" s="36">
        <f>SUMIFS(СВЦЭМ!$F$33:$F$776,СВЦЭМ!$A$33:$A$776,$A213,СВЦЭМ!$B$33:$B$776,Q$190)+'СЕТ СН'!$F$12</f>
        <v>167.61031093</v>
      </c>
      <c r="R213" s="36">
        <f>SUMIFS(СВЦЭМ!$F$33:$F$776,СВЦЭМ!$A$33:$A$776,$A213,СВЦЭМ!$B$33:$B$776,R$190)+'СЕТ СН'!$F$12</f>
        <v>162.53560407000001</v>
      </c>
      <c r="S213" s="36">
        <f>SUMIFS(СВЦЭМ!$F$33:$F$776,СВЦЭМ!$A$33:$A$776,$A213,СВЦЭМ!$B$33:$B$776,S$190)+'СЕТ СН'!$F$12</f>
        <v>157.99069216999999</v>
      </c>
      <c r="T213" s="36">
        <f>SUMIFS(СВЦЭМ!$F$33:$F$776,СВЦЭМ!$A$33:$A$776,$A213,СВЦЭМ!$B$33:$B$776,T$190)+'СЕТ СН'!$F$12</f>
        <v>154.38111244000001</v>
      </c>
      <c r="U213" s="36">
        <f>SUMIFS(СВЦЭМ!$F$33:$F$776,СВЦЭМ!$A$33:$A$776,$A213,СВЦЭМ!$B$33:$B$776,U$190)+'СЕТ СН'!$F$12</f>
        <v>155.55137207000001</v>
      </c>
      <c r="V213" s="36">
        <f>SUMIFS(СВЦЭМ!$F$33:$F$776,СВЦЭМ!$A$33:$A$776,$A213,СВЦЭМ!$B$33:$B$776,V$190)+'СЕТ СН'!$F$12</f>
        <v>158.0884259</v>
      </c>
      <c r="W213" s="36">
        <f>SUMIFS(СВЦЭМ!$F$33:$F$776,СВЦЭМ!$A$33:$A$776,$A213,СВЦЭМ!$B$33:$B$776,W$190)+'СЕТ СН'!$F$12</f>
        <v>162.21943741000001</v>
      </c>
      <c r="X213" s="36">
        <f>SUMIFS(СВЦЭМ!$F$33:$F$776,СВЦЭМ!$A$33:$A$776,$A213,СВЦЭМ!$B$33:$B$776,X$190)+'СЕТ СН'!$F$12</f>
        <v>165.7623969</v>
      </c>
      <c r="Y213" s="36">
        <f>SUMIFS(СВЦЭМ!$F$33:$F$776,СВЦЭМ!$A$33:$A$776,$A213,СВЦЭМ!$B$33:$B$776,Y$190)+'СЕТ СН'!$F$12</f>
        <v>167.32568943000001</v>
      </c>
    </row>
    <row r="214" spans="1:25" ht="15.5" x14ac:dyDescent="0.3">
      <c r="A214" s="35">
        <f t="shared" si="5"/>
        <v>43854</v>
      </c>
      <c r="B214" s="36">
        <f>SUMIFS(СВЦЭМ!$F$33:$F$776,СВЦЭМ!$A$33:$A$776,$A214,СВЦЭМ!$B$33:$B$776,B$190)+'СЕТ СН'!$F$12</f>
        <v>160.43115897999999</v>
      </c>
      <c r="C214" s="36">
        <f>SUMIFS(СВЦЭМ!$F$33:$F$776,СВЦЭМ!$A$33:$A$776,$A214,СВЦЭМ!$B$33:$B$776,C$190)+'СЕТ СН'!$F$12</f>
        <v>162.67593507000001</v>
      </c>
      <c r="D214" s="36">
        <f>SUMIFS(СВЦЭМ!$F$33:$F$776,СВЦЭМ!$A$33:$A$776,$A214,СВЦЭМ!$B$33:$B$776,D$190)+'СЕТ СН'!$F$12</f>
        <v>165.20195641000001</v>
      </c>
      <c r="E214" s="36">
        <f>SUMIFS(СВЦЭМ!$F$33:$F$776,СВЦЭМ!$A$33:$A$776,$A214,СВЦЭМ!$B$33:$B$776,E$190)+'СЕТ СН'!$F$12</f>
        <v>167.15868362000001</v>
      </c>
      <c r="F214" s="36">
        <f>SUMIFS(СВЦЭМ!$F$33:$F$776,СВЦЭМ!$A$33:$A$776,$A214,СВЦЭМ!$B$33:$B$776,F$190)+'СЕТ СН'!$F$12</f>
        <v>164.64280102999999</v>
      </c>
      <c r="G214" s="36">
        <f>SUMIFS(СВЦЭМ!$F$33:$F$776,СВЦЭМ!$A$33:$A$776,$A214,СВЦЭМ!$B$33:$B$776,G$190)+'СЕТ СН'!$F$12</f>
        <v>160.85757078</v>
      </c>
      <c r="H214" s="36">
        <f>SUMIFS(СВЦЭМ!$F$33:$F$776,СВЦЭМ!$A$33:$A$776,$A214,СВЦЭМ!$B$33:$B$776,H$190)+'СЕТ СН'!$F$12</f>
        <v>152.47070973000001</v>
      </c>
      <c r="I214" s="36">
        <f>SUMIFS(СВЦЭМ!$F$33:$F$776,СВЦЭМ!$A$33:$A$776,$A214,СВЦЭМ!$B$33:$B$776,I$190)+'СЕТ СН'!$F$12</f>
        <v>150.80338803999999</v>
      </c>
      <c r="J214" s="36">
        <f>SUMIFS(СВЦЭМ!$F$33:$F$776,СВЦЭМ!$A$33:$A$776,$A214,СВЦЭМ!$B$33:$B$776,J$190)+'СЕТ СН'!$F$12</f>
        <v>147.09668722000001</v>
      </c>
      <c r="K214" s="36">
        <f>SUMIFS(СВЦЭМ!$F$33:$F$776,СВЦЭМ!$A$33:$A$776,$A214,СВЦЭМ!$B$33:$B$776,K$190)+'СЕТ СН'!$F$12</f>
        <v>147.36533632999999</v>
      </c>
      <c r="L214" s="36">
        <f>SUMIFS(СВЦЭМ!$F$33:$F$776,СВЦЭМ!$A$33:$A$776,$A214,СВЦЭМ!$B$33:$B$776,L$190)+'СЕТ СН'!$F$12</f>
        <v>147.44484428000001</v>
      </c>
      <c r="M214" s="36">
        <f>SUMIFS(СВЦЭМ!$F$33:$F$776,СВЦЭМ!$A$33:$A$776,$A214,СВЦЭМ!$B$33:$B$776,M$190)+'СЕТ СН'!$F$12</f>
        <v>149.34517326</v>
      </c>
      <c r="N214" s="36">
        <f>SUMIFS(СВЦЭМ!$F$33:$F$776,СВЦЭМ!$A$33:$A$776,$A214,СВЦЭМ!$B$33:$B$776,N$190)+'СЕТ СН'!$F$12</f>
        <v>148.70190124999999</v>
      </c>
      <c r="O214" s="36">
        <f>SUMIFS(СВЦЭМ!$F$33:$F$776,СВЦЭМ!$A$33:$A$776,$A214,СВЦЭМ!$B$33:$B$776,O$190)+'СЕТ СН'!$F$12</f>
        <v>152.00419234</v>
      </c>
      <c r="P214" s="36">
        <f>SUMIFS(СВЦЭМ!$F$33:$F$776,СВЦЭМ!$A$33:$A$776,$A214,СВЦЭМ!$B$33:$B$776,P$190)+'СЕТ СН'!$F$12</f>
        <v>154.82035388</v>
      </c>
      <c r="Q214" s="36">
        <f>SUMIFS(СВЦЭМ!$F$33:$F$776,СВЦЭМ!$A$33:$A$776,$A214,СВЦЭМ!$B$33:$B$776,Q$190)+'СЕТ СН'!$F$12</f>
        <v>157.43631192999999</v>
      </c>
      <c r="R214" s="36">
        <f>SUMIFS(СВЦЭМ!$F$33:$F$776,СВЦЭМ!$A$33:$A$776,$A214,СВЦЭМ!$B$33:$B$776,R$190)+'СЕТ СН'!$F$12</f>
        <v>157.24742043000001</v>
      </c>
      <c r="S214" s="36">
        <f>SUMIFS(СВЦЭМ!$F$33:$F$776,СВЦЭМ!$A$33:$A$776,$A214,СВЦЭМ!$B$33:$B$776,S$190)+'СЕТ СН'!$F$12</f>
        <v>157.00603140000001</v>
      </c>
      <c r="T214" s="36">
        <f>SUMIFS(СВЦЭМ!$F$33:$F$776,СВЦЭМ!$A$33:$A$776,$A214,СВЦЭМ!$B$33:$B$776,T$190)+'СЕТ СН'!$F$12</f>
        <v>151.19194109</v>
      </c>
      <c r="U214" s="36">
        <f>SUMIFS(СВЦЭМ!$F$33:$F$776,СВЦЭМ!$A$33:$A$776,$A214,СВЦЭМ!$B$33:$B$776,U$190)+'СЕТ СН'!$F$12</f>
        <v>151.90403455000001</v>
      </c>
      <c r="V214" s="36">
        <f>SUMIFS(СВЦЭМ!$F$33:$F$776,СВЦЭМ!$A$33:$A$776,$A214,СВЦЭМ!$B$33:$B$776,V$190)+'СЕТ СН'!$F$12</f>
        <v>152.93545868000001</v>
      </c>
      <c r="W214" s="36">
        <f>SUMIFS(СВЦЭМ!$F$33:$F$776,СВЦЭМ!$A$33:$A$776,$A214,СВЦЭМ!$B$33:$B$776,W$190)+'СЕТ СН'!$F$12</f>
        <v>155.89331679</v>
      </c>
      <c r="X214" s="36">
        <f>SUMIFS(СВЦЭМ!$F$33:$F$776,СВЦЭМ!$A$33:$A$776,$A214,СВЦЭМ!$B$33:$B$776,X$190)+'СЕТ СН'!$F$12</f>
        <v>156.56332377999999</v>
      </c>
      <c r="Y214" s="36">
        <f>SUMIFS(СВЦЭМ!$F$33:$F$776,СВЦЭМ!$A$33:$A$776,$A214,СВЦЭМ!$B$33:$B$776,Y$190)+'СЕТ СН'!$F$12</f>
        <v>157.94017700000001</v>
      </c>
    </row>
    <row r="215" spans="1:25" ht="15.5" x14ac:dyDescent="0.3">
      <c r="A215" s="35">
        <f t="shared" si="5"/>
        <v>43855</v>
      </c>
      <c r="B215" s="36">
        <f>SUMIFS(СВЦЭМ!$F$33:$F$776,СВЦЭМ!$A$33:$A$776,$A215,СВЦЭМ!$B$33:$B$776,B$190)+'СЕТ СН'!$F$12</f>
        <v>166.08078721000001</v>
      </c>
      <c r="C215" s="36">
        <f>SUMIFS(СВЦЭМ!$F$33:$F$776,СВЦЭМ!$A$33:$A$776,$A215,СВЦЭМ!$B$33:$B$776,C$190)+'СЕТ СН'!$F$12</f>
        <v>170.46369863000001</v>
      </c>
      <c r="D215" s="36">
        <f>SUMIFS(СВЦЭМ!$F$33:$F$776,СВЦЭМ!$A$33:$A$776,$A215,СВЦЭМ!$B$33:$B$776,D$190)+'СЕТ СН'!$F$12</f>
        <v>175.50582650000001</v>
      </c>
      <c r="E215" s="36">
        <f>SUMIFS(СВЦЭМ!$F$33:$F$776,СВЦЭМ!$A$33:$A$776,$A215,СВЦЭМ!$B$33:$B$776,E$190)+'СЕТ СН'!$F$12</f>
        <v>176.05119587999999</v>
      </c>
      <c r="F215" s="36">
        <f>SUMIFS(СВЦЭМ!$F$33:$F$776,СВЦЭМ!$A$33:$A$776,$A215,СВЦЭМ!$B$33:$B$776,F$190)+'СЕТ СН'!$F$12</f>
        <v>169.41511747000001</v>
      </c>
      <c r="G215" s="36">
        <f>SUMIFS(СВЦЭМ!$F$33:$F$776,СВЦЭМ!$A$33:$A$776,$A215,СВЦЭМ!$B$33:$B$776,G$190)+'СЕТ СН'!$F$12</f>
        <v>168.1753324</v>
      </c>
      <c r="H215" s="36">
        <f>SUMIFS(СВЦЭМ!$F$33:$F$776,СВЦЭМ!$A$33:$A$776,$A215,СВЦЭМ!$B$33:$B$776,H$190)+'СЕТ СН'!$F$12</f>
        <v>162.98037366</v>
      </c>
      <c r="I215" s="36">
        <f>SUMIFS(СВЦЭМ!$F$33:$F$776,СВЦЭМ!$A$33:$A$776,$A215,СВЦЭМ!$B$33:$B$776,I$190)+'СЕТ СН'!$F$12</f>
        <v>160.81423916</v>
      </c>
      <c r="J215" s="36">
        <f>SUMIFS(СВЦЭМ!$F$33:$F$776,СВЦЭМ!$A$33:$A$776,$A215,СВЦЭМ!$B$33:$B$776,J$190)+'СЕТ СН'!$F$12</f>
        <v>156.62300983</v>
      </c>
      <c r="K215" s="36">
        <f>SUMIFS(СВЦЭМ!$F$33:$F$776,СВЦЭМ!$A$33:$A$776,$A215,СВЦЭМ!$B$33:$B$776,K$190)+'СЕТ СН'!$F$12</f>
        <v>150.33605771000001</v>
      </c>
      <c r="L215" s="36">
        <f>SUMIFS(СВЦЭМ!$F$33:$F$776,СВЦЭМ!$A$33:$A$776,$A215,СВЦЭМ!$B$33:$B$776,L$190)+'СЕТ СН'!$F$12</f>
        <v>148.05458229000001</v>
      </c>
      <c r="M215" s="36">
        <f>SUMIFS(СВЦЭМ!$F$33:$F$776,СВЦЭМ!$A$33:$A$776,$A215,СВЦЭМ!$B$33:$B$776,M$190)+'СЕТ СН'!$F$12</f>
        <v>152.97015164999999</v>
      </c>
      <c r="N215" s="36">
        <f>SUMIFS(СВЦЭМ!$F$33:$F$776,СВЦЭМ!$A$33:$A$776,$A215,СВЦЭМ!$B$33:$B$776,N$190)+'СЕТ СН'!$F$12</f>
        <v>155.65266815000001</v>
      </c>
      <c r="O215" s="36">
        <f>SUMIFS(СВЦЭМ!$F$33:$F$776,СВЦЭМ!$A$33:$A$776,$A215,СВЦЭМ!$B$33:$B$776,O$190)+'СЕТ СН'!$F$12</f>
        <v>158.9452958</v>
      </c>
      <c r="P215" s="36">
        <f>SUMIFS(СВЦЭМ!$F$33:$F$776,СВЦЭМ!$A$33:$A$776,$A215,СВЦЭМ!$B$33:$B$776,P$190)+'СЕТ СН'!$F$12</f>
        <v>161.62440570000001</v>
      </c>
      <c r="Q215" s="36">
        <f>SUMIFS(СВЦЭМ!$F$33:$F$776,СВЦЭМ!$A$33:$A$776,$A215,СВЦЭМ!$B$33:$B$776,Q$190)+'СЕТ СН'!$F$12</f>
        <v>163.29356443</v>
      </c>
      <c r="R215" s="36">
        <f>SUMIFS(СВЦЭМ!$F$33:$F$776,СВЦЭМ!$A$33:$A$776,$A215,СВЦЭМ!$B$33:$B$776,R$190)+'СЕТ СН'!$F$12</f>
        <v>162.94485689000001</v>
      </c>
      <c r="S215" s="36">
        <f>SUMIFS(СВЦЭМ!$F$33:$F$776,СВЦЭМ!$A$33:$A$776,$A215,СВЦЭМ!$B$33:$B$776,S$190)+'СЕТ СН'!$F$12</f>
        <v>162.76312709000001</v>
      </c>
      <c r="T215" s="36">
        <f>SUMIFS(СВЦЭМ!$F$33:$F$776,СВЦЭМ!$A$33:$A$776,$A215,СВЦЭМ!$B$33:$B$776,T$190)+'СЕТ СН'!$F$12</f>
        <v>157.83133735999999</v>
      </c>
      <c r="U215" s="36">
        <f>SUMIFS(СВЦЭМ!$F$33:$F$776,СВЦЭМ!$A$33:$A$776,$A215,СВЦЭМ!$B$33:$B$776,U$190)+'СЕТ СН'!$F$12</f>
        <v>158.17710873999999</v>
      </c>
      <c r="V215" s="36">
        <f>SUMIFS(СВЦЭМ!$F$33:$F$776,СВЦЭМ!$A$33:$A$776,$A215,СВЦЭМ!$B$33:$B$776,V$190)+'СЕТ СН'!$F$12</f>
        <v>159.30119628</v>
      </c>
      <c r="W215" s="36">
        <f>SUMIFS(СВЦЭМ!$F$33:$F$776,СВЦЭМ!$A$33:$A$776,$A215,СВЦЭМ!$B$33:$B$776,W$190)+'СЕТ СН'!$F$12</f>
        <v>161.56428302</v>
      </c>
      <c r="X215" s="36">
        <f>SUMIFS(СВЦЭМ!$F$33:$F$776,СВЦЭМ!$A$33:$A$776,$A215,СВЦЭМ!$B$33:$B$776,X$190)+'СЕТ СН'!$F$12</f>
        <v>162.16481823000001</v>
      </c>
      <c r="Y215" s="36">
        <f>SUMIFS(СВЦЭМ!$F$33:$F$776,СВЦЭМ!$A$33:$A$776,$A215,СВЦЭМ!$B$33:$B$776,Y$190)+'СЕТ СН'!$F$12</f>
        <v>164.23706668</v>
      </c>
    </row>
    <row r="216" spans="1:25" ht="15.5" x14ac:dyDescent="0.3">
      <c r="A216" s="35">
        <f t="shared" si="5"/>
        <v>43856</v>
      </c>
      <c r="B216" s="36">
        <f>SUMIFS(СВЦЭМ!$F$33:$F$776,СВЦЭМ!$A$33:$A$776,$A216,СВЦЭМ!$B$33:$B$776,B$190)+'СЕТ СН'!$F$12</f>
        <v>162.94686655999999</v>
      </c>
      <c r="C216" s="36">
        <f>SUMIFS(СВЦЭМ!$F$33:$F$776,СВЦЭМ!$A$33:$A$776,$A216,СВЦЭМ!$B$33:$B$776,C$190)+'СЕТ СН'!$F$12</f>
        <v>166.80990066999999</v>
      </c>
      <c r="D216" s="36">
        <f>SUMIFS(СВЦЭМ!$F$33:$F$776,СВЦЭМ!$A$33:$A$776,$A216,СВЦЭМ!$B$33:$B$776,D$190)+'СЕТ СН'!$F$12</f>
        <v>171.73453298000001</v>
      </c>
      <c r="E216" s="36">
        <f>SUMIFS(СВЦЭМ!$F$33:$F$776,СВЦЭМ!$A$33:$A$776,$A216,СВЦЭМ!$B$33:$B$776,E$190)+'СЕТ СН'!$F$12</f>
        <v>172.92607914999999</v>
      </c>
      <c r="F216" s="36">
        <f>SUMIFS(СВЦЭМ!$F$33:$F$776,СВЦЭМ!$A$33:$A$776,$A216,СВЦЭМ!$B$33:$B$776,F$190)+'СЕТ СН'!$F$12</f>
        <v>166.17170523999999</v>
      </c>
      <c r="G216" s="36">
        <f>SUMIFS(СВЦЭМ!$F$33:$F$776,СВЦЭМ!$A$33:$A$776,$A216,СВЦЭМ!$B$33:$B$776,G$190)+'СЕТ СН'!$F$12</f>
        <v>164.42634265999999</v>
      </c>
      <c r="H216" s="36">
        <f>SUMIFS(СВЦЭМ!$F$33:$F$776,СВЦЭМ!$A$33:$A$776,$A216,СВЦЭМ!$B$33:$B$776,H$190)+'СЕТ СН'!$F$12</f>
        <v>158.88814138999999</v>
      </c>
      <c r="I216" s="36">
        <f>SUMIFS(СВЦЭМ!$F$33:$F$776,СВЦЭМ!$A$33:$A$776,$A216,СВЦЭМ!$B$33:$B$776,I$190)+'СЕТ СН'!$F$12</f>
        <v>156.09122723999999</v>
      </c>
      <c r="J216" s="36">
        <f>SUMIFS(СВЦЭМ!$F$33:$F$776,СВЦЭМ!$A$33:$A$776,$A216,СВЦЭМ!$B$33:$B$776,J$190)+'СЕТ СН'!$F$12</f>
        <v>150.87863184</v>
      </c>
      <c r="K216" s="36">
        <f>SUMIFS(СВЦЭМ!$F$33:$F$776,СВЦЭМ!$A$33:$A$776,$A216,СВЦЭМ!$B$33:$B$776,K$190)+'СЕТ СН'!$F$12</f>
        <v>145.46075992999999</v>
      </c>
      <c r="L216" s="36">
        <f>SUMIFS(СВЦЭМ!$F$33:$F$776,СВЦЭМ!$A$33:$A$776,$A216,СВЦЭМ!$B$33:$B$776,L$190)+'СЕТ СН'!$F$12</f>
        <v>143.85071389999999</v>
      </c>
      <c r="M216" s="36">
        <f>SUMIFS(СВЦЭМ!$F$33:$F$776,СВЦЭМ!$A$33:$A$776,$A216,СВЦЭМ!$B$33:$B$776,M$190)+'СЕТ СН'!$F$12</f>
        <v>149.69103860000001</v>
      </c>
      <c r="N216" s="36">
        <f>SUMIFS(СВЦЭМ!$F$33:$F$776,СВЦЭМ!$A$33:$A$776,$A216,СВЦЭМ!$B$33:$B$776,N$190)+'СЕТ СН'!$F$12</f>
        <v>151.63088678</v>
      </c>
      <c r="O216" s="36">
        <f>SUMIFS(СВЦЭМ!$F$33:$F$776,СВЦЭМ!$A$33:$A$776,$A216,СВЦЭМ!$B$33:$B$776,O$190)+'СЕТ СН'!$F$12</f>
        <v>154.50645272</v>
      </c>
      <c r="P216" s="36">
        <f>SUMIFS(СВЦЭМ!$F$33:$F$776,СВЦЭМ!$A$33:$A$776,$A216,СВЦЭМ!$B$33:$B$776,P$190)+'СЕТ СН'!$F$12</f>
        <v>157.00124313000001</v>
      </c>
      <c r="Q216" s="36">
        <f>SUMIFS(СВЦЭМ!$F$33:$F$776,СВЦЭМ!$A$33:$A$776,$A216,СВЦЭМ!$B$33:$B$776,Q$190)+'СЕТ СН'!$F$12</f>
        <v>158.84611426999999</v>
      </c>
      <c r="R216" s="36">
        <f>SUMIFS(СВЦЭМ!$F$33:$F$776,СВЦЭМ!$A$33:$A$776,$A216,СВЦЭМ!$B$33:$B$776,R$190)+'СЕТ СН'!$F$12</f>
        <v>158.84414828000001</v>
      </c>
      <c r="S216" s="36">
        <f>SUMIFS(СВЦЭМ!$F$33:$F$776,СВЦЭМ!$A$33:$A$776,$A216,СВЦЭМ!$B$33:$B$776,S$190)+'СЕТ СН'!$F$12</f>
        <v>159.5314386</v>
      </c>
      <c r="T216" s="36">
        <f>SUMIFS(СВЦЭМ!$F$33:$F$776,СВЦЭМ!$A$33:$A$776,$A216,СВЦЭМ!$B$33:$B$776,T$190)+'СЕТ СН'!$F$12</f>
        <v>154.80653078</v>
      </c>
      <c r="U216" s="36">
        <f>SUMIFS(СВЦЭМ!$F$33:$F$776,СВЦЭМ!$A$33:$A$776,$A216,СВЦЭМ!$B$33:$B$776,U$190)+'СЕТ СН'!$F$12</f>
        <v>155.06825466000001</v>
      </c>
      <c r="V216" s="36">
        <f>SUMIFS(СВЦЭМ!$F$33:$F$776,СВЦЭМ!$A$33:$A$776,$A216,СВЦЭМ!$B$33:$B$776,V$190)+'СЕТ СН'!$F$12</f>
        <v>156.2360027</v>
      </c>
      <c r="W216" s="36">
        <f>SUMIFS(СВЦЭМ!$F$33:$F$776,СВЦЭМ!$A$33:$A$776,$A216,СВЦЭМ!$B$33:$B$776,W$190)+'СЕТ СН'!$F$12</f>
        <v>158.86428558</v>
      </c>
      <c r="X216" s="36">
        <f>SUMIFS(СВЦЭМ!$F$33:$F$776,СВЦЭМ!$A$33:$A$776,$A216,СВЦЭМ!$B$33:$B$776,X$190)+'СЕТ СН'!$F$12</f>
        <v>159.36838785</v>
      </c>
      <c r="Y216" s="36">
        <f>SUMIFS(СВЦЭМ!$F$33:$F$776,СВЦЭМ!$A$33:$A$776,$A216,СВЦЭМ!$B$33:$B$776,Y$190)+'СЕТ СН'!$F$12</f>
        <v>161.05706753999999</v>
      </c>
    </row>
    <row r="217" spans="1:25" ht="15.5" x14ac:dyDescent="0.3">
      <c r="A217" s="35">
        <f t="shared" si="5"/>
        <v>43857</v>
      </c>
      <c r="B217" s="36">
        <f>SUMIFS(СВЦЭМ!$F$33:$F$776,СВЦЭМ!$A$33:$A$776,$A217,СВЦЭМ!$B$33:$B$776,B$190)+'СЕТ СН'!$F$12</f>
        <v>166.05235103999999</v>
      </c>
      <c r="C217" s="36">
        <f>SUMIFS(СВЦЭМ!$F$33:$F$776,СВЦЭМ!$A$33:$A$776,$A217,СВЦЭМ!$B$33:$B$776,C$190)+'СЕТ СН'!$F$12</f>
        <v>167.45181360000001</v>
      </c>
      <c r="D217" s="36">
        <f>SUMIFS(СВЦЭМ!$F$33:$F$776,СВЦЭМ!$A$33:$A$776,$A217,СВЦЭМ!$B$33:$B$776,D$190)+'СЕТ СН'!$F$12</f>
        <v>169.88877708000001</v>
      </c>
      <c r="E217" s="36">
        <f>SUMIFS(СВЦЭМ!$F$33:$F$776,СВЦЭМ!$A$33:$A$776,$A217,СВЦЭМ!$B$33:$B$776,E$190)+'СЕТ СН'!$F$12</f>
        <v>171.82580432</v>
      </c>
      <c r="F217" s="36">
        <f>SUMIFS(СВЦЭМ!$F$33:$F$776,СВЦЭМ!$A$33:$A$776,$A217,СВЦЭМ!$B$33:$B$776,F$190)+'СЕТ СН'!$F$12</f>
        <v>170.80948050999999</v>
      </c>
      <c r="G217" s="36">
        <f>SUMIFS(СВЦЭМ!$F$33:$F$776,СВЦЭМ!$A$33:$A$776,$A217,СВЦЭМ!$B$33:$B$776,G$190)+'СЕТ СН'!$F$12</f>
        <v>169.53301293000001</v>
      </c>
      <c r="H217" s="36">
        <f>SUMIFS(СВЦЭМ!$F$33:$F$776,СВЦЭМ!$A$33:$A$776,$A217,СВЦЭМ!$B$33:$B$776,H$190)+'СЕТ СН'!$F$12</f>
        <v>161.74236189000001</v>
      </c>
      <c r="I217" s="36">
        <f>SUMIFS(СВЦЭМ!$F$33:$F$776,СВЦЭМ!$A$33:$A$776,$A217,СВЦЭМ!$B$33:$B$776,I$190)+'СЕТ СН'!$F$12</f>
        <v>156.46992315</v>
      </c>
      <c r="J217" s="36">
        <f>SUMIFS(СВЦЭМ!$F$33:$F$776,СВЦЭМ!$A$33:$A$776,$A217,СВЦЭМ!$B$33:$B$776,J$190)+'СЕТ СН'!$F$12</f>
        <v>149.77253511999999</v>
      </c>
      <c r="K217" s="36">
        <f>SUMIFS(СВЦЭМ!$F$33:$F$776,СВЦЭМ!$A$33:$A$776,$A217,СВЦЭМ!$B$33:$B$776,K$190)+'СЕТ СН'!$F$12</f>
        <v>149.42462416000001</v>
      </c>
      <c r="L217" s="36">
        <f>SUMIFS(СВЦЭМ!$F$33:$F$776,СВЦЭМ!$A$33:$A$776,$A217,СВЦЭМ!$B$33:$B$776,L$190)+'СЕТ СН'!$F$12</f>
        <v>151.9048779</v>
      </c>
      <c r="M217" s="36">
        <f>SUMIFS(СВЦЭМ!$F$33:$F$776,СВЦЭМ!$A$33:$A$776,$A217,СВЦЭМ!$B$33:$B$776,M$190)+'СЕТ СН'!$F$12</f>
        <v>153.80036978000001</v>
      </c>
      <c r="N217" s="36">
        <f>SUMIFS(СВЦЭМ!$F$33:$F$776,СВЦЭМ!$A$33:$A$776,$A217,СВЦЭМ!$B$33:$B$776,N$190)+'СЕТ СН'!$F$12</f>
        <v>157.08416872000001</v>
      </c>
      <c r="O217" s="36">
        <f>SUMIFS(СВЦЭМ!$F$33:$F$776,СВЦЭМ!$A$33:$A$776,$A217,СВЦЭМ!$B$33:$B$776,O$190)+'СЕТ СН'!$F$12</f>
        <v>161.52798161999999</v>
      </c>
      <c r="P217" s="36">
        <f>SUMIFS(СВЦЭМ!$F$33:$F$776,СВЦЭМ!$A$33:$A$776,$A217,СВЦЭМ!$B$33:$B$776,P$190)+'СЕТ СН'!$F$12</f>
        <v>165.21661429</v>
      </c>
      <c r="Q217" s="36">
        <f>SUMIFS(СВЦЭМ!$F$33:$F$776,СВЦЭМ!$A$33:$A$776,$A217,СВЦЭМ!$B$33:$B$776,Q$190)+'СЕТ СН'!$F$12</f>
        <v>167.14148815999999</v>
      </c>
      <c r="R217" s="36">
        <f>SUMIFS(СВЦЭМ!$F$33:$F$776,СВЦЭМ!$A$33:$A$776,$A217,СВЦЭМ!$B$33:$B$776,R$190)+'СЕТ СН'!$F$12</f>
        <v>167.02379540000001</v>
      </c>
      <c r="S217" s="36">
        <f>SUMIFS(СВЦЭМ!$F$33:$F$776,СВЦЭМ!$A$33:$A$776,$A217,СВЦЭМ!$B$33:$B$776,S$190)+'СЕТ СН'!$F$12</f>
        <v>163.12942049</v>
      </c>
      <c r="T217" s="36">
        <f>SUMIFS(СВЦЭМ!$F$33:$F$776,СВЦЭМ!$A$33:$A$776,$A217,СВЦЭМ!$B$33:$B$776,T$190)+'СЕТ СН'!$F$12</f>
        <v>157.41353301000001</v>
      </c>
      <c r="U217" s="36">
        <f>SUMIFS(СВЦЭМ!$F$33:$F$776,СВЦЭМ!$A$33:$A$776,$A217,СВЦЭМ!$B$33:$B$776,U$190)+'СЕТ СН'!$F$12</f>
        <v>159.84050764</v>
      </c>
      <c r="V217" s="36">
        <f>SUMIFS(СВЦЭМ!$F$33:$F$776,СВЦЭМ!$A$33:$A$776,$A217,СВЦЭМ!$B$33:$B$776,V$190)+'СЕТ СН'!$F$12</f>
        <v>160.12532647</v>
      </c>
      <c r="W217" s="36">
        <f>SUMIFS(СВЦЭМ!$F$33:$F$776,СВЦЭМ!$A$33:$A$776,$A217,СВЦЭМ!$B$33:$B$776,W$190)+'СЕТ СН'!$F$12</f>
        <v>162.30515119</v>
      </c>
      <c r="X217" s="36">
        <f>SUMIFS(СВЦЭМ!$F$33:$F$776,СВЦЭМ!$A$33:$A$776,$A217,СВЦЭМ!$B$33:$B$776,X$190)+'СЕТ СН'!$F$12</f>
        <v>163.22309215000001</v>
      </c>
      <c r="Y217" s="36">
        <f>SUMIFS(СВЦЭМ!$F$33:$F$776,СВЦЭМ!$A$33:$A$776,$A217,СВЦЭМ!$B$33:$B$776,Y$190)+'СЕТ СН'!$F$12</f>
        <v>165.46954221999999</v>
      </c>
    </row>
    <row r="218" spans="1:25" ht="15.5" x14ac:dyDescent="0.3">
      <c r="A218" s="35">
        <f t="shared" si="5"/>
        <v>43858</v>
      </c>
      <c r="B218" s="36">
        <f>SUMIFS(СВЦЭМ!$F$33:$F$776,СВЦЭМ!$A$33:$A$776,$A218,СВЦЭМ!$B$33:$B$776,B$190)+'СЕТ СН'!$F$12</f>
        <v>157.13393496</v>
      </c>
      <c r="C218" s="36">
        <f>SUMIFS(СВЦЭМ!$F$33:$F$776,СВЦЭМ!$A$33:$A$776,$A218,СВЦЭМ!$B$33:$B$776,C$190)+'СЕТ СН'!$F$12</f>
        <v>163.13070637000001</v>
      </c>
      <c r="D218" s="36">
        <f>SUMIFS(СВЦЭМ!$F$33:$F$776,СВЦЭМ!$A$33:$A$776,$A218,СВЦЭМ!$B$33:$B$776,D$190)+'СЕТ СН'!$F$12</f>
        <v>166.24654611</v>
      </c>
      <c r="E218" s="36">
        <f>SUMIFS(СВЦЭМ!$F$33:$F$776,СВЦЭМ!$A$33:$A$776,$A218,СВЦЭМ!$B$33:$B$776,E$190)+'СЕТ СН'!$F$12</f>
        <v>166.20613926999999</v>
      </c>
      <c r="F218" s="36">
        <f>SUMIFS(СВЦЭМ!$F$33:$F$776,СВЦЭМ!$A$33:$A$776,$A218,СВЦЭМ!$B$33:$B$776,F$190)+'СЕТ СН'!$F$12</f>
        <v>167.08672021999999</v>
      </c>
      <c r="G218" s="36">
        <f>SUMIFS(СВЦЭМ!$F$33:$F$776,СВЦЭМ!$A$33:$A$776,$A218,СВЦЭМ!$B$33:$B$776,G$190)+'СЕТ СН'!$F$12</f>
        <v>163.95110109000001</v>
      </c>
      <c r="H218" s="36">
        <f>SUMIFS(СВЦЭМ!$F$33:$F$776,СВЦЭМ!$A$33:$A$776,$A218,СВЦЭМ!$B$33:$B$776,H$190)+'СЕТ СН'!$F$12</f>
        <v>158.05880640000001</v>
      </c>
      <c r="I218" s="36">
        <f>SUMIFS(СВЦЭМ!$F$33:$F$776,СВЦЭМ!$A$33:$A$776,$A218,СВЦЭМ!$B$33:$B$776,I$190)+'СЕТ СН'!$F$12</f>
        <v>150.3248059</v>
      </c>
      <c r="J218" s="36">
        <f>SUMIFS(СВЦЭМ!$F$33:$F$776,СВЦЭМ!$A$33:$A$776,$A218,СВЦЭМ!$B$33:$B$776,J$190)+'СЕТ СН'!$F$12</f>
        <v>146.96375538000001</v>
      </c>
      <c r="K218" s="36">
        <f>SUMIFS(СВЦЭМ!$F$33:$F$776,СВЦЭМ!$A$33:$A$776,$A218,СВЦЭМ!$B$33:$B$776,K$190)+'СЕТ СН'!$F$12</f>
        <v>145.12823462</v>
      </c>
      <c r="L218" s="36">
        <f>SUMIFS(СВЦЭМ!$F$33:$F$776,СВЦЭМ!$A$33:$A$776,$A218,СВЦЭМ!$B$33:$B$776,L$190)+'СЕТ СН'!$F$12</f>
        <v>143.95854507000001</v>
      </c>
      <c r="M218" s="36">
        <f>SUMIFS(СВЦЭМ!$F$33:$F$776,СВЦЭМ!$A$33:$A$776,$A218,СВЦЭМ!$B$33:$B$776,M$190)+'СЕТ СН'!$F$12</f>
        <v>150.20570215000001</v>
      </c>
      <c r="N218" s="36">
        <f>SUMIFS(СВЦЭМ!$F$33:$F$776,СВЦЭМ!$A$33:$A$776,$A218,СВЦЭМ!$B$33:$B$776,N$190)+'СЕТ СН'!$F$12</f>
        <v>153.29520649</v>
      </c>
      <c r="O218" s="36">
        <f>SUMIFS(СВЦЭМ!$F$33:$F$776,СВЦЭМ!$A$33:$A$776,$A218,СВЦЭМ!$B$33:$B$776,O$190)+'СЕТ СН'!$F$12</f>
        <v>153.33559054</v>
      </c>
      <c r="P218" s="36">
        <f>SUMIFS(СВЦЭМ!$F$33:$F$776,СВЦЭМ!$A$33:$A$776,$A218,СВЦЭМ!$B$33:$B$776,P$190)+'СЕТ СН'!$F$12</f>
        <v>156.19174842000001</v>
      </c>
      <c r="Q218" s="36">
        <f>SUMIFS(СВЦЭМ!$F$33:$F$776,СВЦЭМ!$A$33:$A$776,$A218,СВЦЭМ!$B$33:$B$776,Q$190)+'СЕТ СН'!$F$12</f>
        <v>157.82631126000001</v>
      </c>
      <c r="R218" s="36">
        <f>SUMIFS(СВЦЭМ!$F$33:$F$776,СВЦЭМ!$A$33:$A$776,$A218,СВЦЭМ!$B$33:$B$776,R$190)+'СЕТ СН'!$F$12</f>
        <v>157.43891375000001</v>
      </c>
      <c r="S218" s="36">
        <f>SUMIFS(СВЦЭМ!$F$33:$F$776,СВЦЭМ!$A$33:$A$776,$A218,СВЦЭМ!$B$33:$B$776,S$190)+'СЕТ СН'!$F$12</f>
        <v>154.56774313</v>
      </c>
      <c r="T218" s="36">
        <f>SUMIFS(СВЦЭМ!$F$33:$F$776,СВЦЭМ!$A$33:$A$776,$A218,СВЦЭМ!$B$33:$B$776,T$190)+'СЕТ СН'!$F$12</f>
        <v>150.49170591999999</v>
      </c>
      <c r="U218" s="36">
        <f>SUMIFS(СВЦЭМ!$F$33:$F$776,СВЦЭМ!$A$33:$A$776,$A218,СВЦЭМ!$B$33:$B$776,U$190)+'СЕТ СН'!$F$12</f>
        <v>149.64895765</v>
      </c>
      <c r="V218" s="36">
        <f>SUMIFS(СВЦЭМ!$F$33:$F$776,СВЦЭМ!$A$33:$A$776,$A218,СВЦЭМ!$B$33:$B$776,V$190)+'СЕТ СН'!$F$12</f>
        <v>151.69835952</v>
      </c>
      <c r="W218" s="36">
        <f>SUMIFS(СВЦЭМ!$F$33:$F$776,СВЦЭМ!$A$33:$A$776,$A218,СВЦЭМ!$B$33:$B$776,W$190)+'СЕТ СН'!$F$12</f>
        <v>153.42968377</v>
      </c>
      <c r="X218" s="36">
        <f>SUMIFS(СВЦЭМ!$F$33:$F$776,СВЦЭМ!$A$33:$A$776,$A218,СВЦЭМ!$B$33:$B$776,X$190)+'СЕТ СН'!$F$12</f>
        <v>154.8590829</v>
      </c>
      <c r="Y218" s="36">
        <f>SUMIFS(СВЦЭМ!$F$33:$F$776,СВЦЭМ!$A$33:$A$776,$A218,СВЦЭМ!$B$33:$B$776,Y$190)+'СЕТ СН'!$F$12</f>
        <v>159.73687670000001</v>
      </c>
    </row>
    <row r="219" spans="1:25" ht="15.5" x14ac:dyDescent="0.3">
      <c r="A219" s="35">
        <f t="shared" si="5"/>
        <v>43859</v>
      </c>
      <c r="B219" s="36">
        <f>SUMIFS(СВЦЭМ!$F$33:$F$776,СВЦЭМ!$A$33:$A$776,$A219,СВЦЭМ!$B$33:$B$776,B$190)+'СЕТ СН'!$F$12</f>
        <v>167.80455695000001</v>
      </c>
      <c r="C219" s="36">
        <f>SUMIFS(СВЦЭМ!$F$33:$F$776,СВЦЭМ!$A$33:$A$776,$A219,СВЦЭМ!$B$33:$B$776,C$190)+'СЕТ СН'!$F$12</f>
        <v>171.94968750999999</v>
      </c>
      <c r="D219" s="36">
        <f>SUMIFS(СВЦЭМ!$F$33:$F$776,СВЦЭМ!$A$33:$A$776,$A219,СВЦЭМ!$B$33:$B$776,D$190)+'СЕТ СН'!$F$12</f>
        <v>172.43160445999999</v>
      </c>
      <c r="E219" s="36">
        <f>SUMIFS(СВЦЭМ!$F$33:$F$776,СВЦЭМ!$A$33:$A$776,$A219,СВЦЭМ!$B$33:$B$776,E$190)+'СЕТ СН'!$F$12</f>
        <v>172.69480901</v>
      </c>
      <c r="F219" s="36">
        <f>SUMIFS(СВЦЭМ!$F$33:$F$776,СВЦЭМ!$A$33:$A$776,$A219,СВЦЭМ!$B$33:$B$776,F$190)+'СЕТ СН'!$F$12</f>
        <v>171.39004786999999</v>
      </c>
      <c r="G219" s="36">
        <f>SUMIFS(СВЦЭМ!$F$33:$F$776,СВЦЭМ!$A$33:$A$776,$A219,СВЦЭМ!$B$33:$B$776,G$190)+'СЕТ СН'!$F$12</f>
        <v>169.11357240999999</v>
      </c>
      <c r="H219" s="36">
        <f>SUMIFS(СВЦЭМ!$F$33:$F$776,СВЦЭМ!$A$33:$A$776,$A219,СВЦЭМ!$B$33:$B$776,H$190)+'СЕТ СН'!$F$12</f>
        <v>161.51461221</v>
      </c>
      <c r="I219" s="36">
        <f>SUMIFS(СВЦЭМ!$F$33:$F$776,СВЦЭМ!$A$33:$A$776,$A219,СВЦЭМ!$B$33:$B$776,I$190)+'СЕТ СН'!$F$12</f>
        <v>155.43327106999999</v>
      </c>
      <c r="J219" s="36">
        <f>SUMIFS(СВЦЭМ!$F$33:$F$776,СВЦЭМ!$A$33:$A$776,$A219,СВЦЭМ!$B$33:$B$776,J$190)+'СЕТ СН'!$F$12</f>
        <v>151.02985369000001</v>
      </c>
      <c r="K219" s="36">
        <f>SUMIFS(СВЦЭМ!$F$33:$F$776,СВЦЭМ!$A$33:$A$776,$A219,СВЦЭМ!$B$33:$B$776,K$190)+'СЕТ СН'!$F$12</f>
        <v>148.79740795000001</v>
      </c>
      <c r="L219" s="36">
        <f>SUMIFS(СВЦЭМ!$F$33:$F$776,СВЦЭМ!$A$33:$A$776,$A219,СВЦЭМ!$B$33:$B$776,L$190)+'СЕТ СН'!$F$12</f>
        <v>146.29987925</v>
      </c>
      <c r="M219" s="36">
        <f>SUMIFS(СВЦЭМ!$F$33:$F$776,СВЦЭМ!$A$33:$A$776,$A219,СВЦЭМ!$B$33:$B$776,M$190)+'СЕТ СН'!$F$12</f>
        <v>147.48641454</v>
      </c>
      <c r="N219" s="36">
        <f>SUMIFS(СВЦЭМ!$F$33:$F$776,СВЦЭМ!$A$33:$A$776,$A219,СВЦЭМ!$B$33:$B$776,N$190)+'СЕТ СН'!$F$12</f>
        <v>152.73846696000001</v>
      </c>
      <c r="O219" s="36">
        <f>SUMIFS(СВЦЭМ!$F$33:$F$776,СВЦЭМ!$A$33:$A$776,$A219,СВЦЭМ!$B$33:$B$776,O$190)+'СЕТ СН'!$F$12</f>
        <v>157.68761842000001</v>
      </c>
      <c r="P219" s="36">
        <f>SUMIFS(СВЦЭМ!$F$33:$F$776,СВЦЭМ!$A$33:$A$776,$A219,СВЦЭМ!$B$33:$B$776,P$190)+'СЕТ СН'!$F$12</f>
        <v>163.12242537</v>
      </c>
      <c r="Q219" s="36">
        <f>SUMIFS(СВЦЭМ!$F$33:$F$776,СВЦЭМ!$A$33:$A$776,$A219,СВЦЭМ!$B$33:$B$776,Q$190)+'СЕТ СН'!$F$12</f>
        <v>166.37727078</v>
      </c>
      <c r="R219" s="36">
        <f>SUMIFS(СВЦЭМ!$F$33:$F$776,СВЦЭМ!$A$33:$A$776,$A219,СВЦЭМ!$B$33:$B$776,R$190)+'СЕТ СН'!$F$12</f>
        <v>163.73263413999999</v>
      </c>
      <c r="S219" s="36">
        <f>SUMIFS(СВЦЭМ!$F$33:$F$776,СВЦЭМ!$A$33:$A$776,$A219,СВЦЭМ!$B$33:$B$776,S$190)+'СЕТ СН'!$F$12</f>
        <v>159.95061991</v>
      </c>
      <c r="T219" s="36">
        <f>SUMIFS(СВЦЭМ!$F$33:$F$776,СВЦЭМ!$A$33:$A$776,$A219,СВЦЭМ!$B$33:$B$776,T$190)+'СЕТ СН'!$F$12</f>
        <v>152.27717362000001</v>
      </c>
      <c r="U219" s="36">
        <f>SUMIFS(СВЦЭМ!$F$33:$F$776,СВЦЭМ!$A$33:$A$776,$A219,СВЦЭМ!$B$33:$B$776,U$190)+'СЕТ СН'!$F$12</f>
        <v>151.15418631</v>
      </c>
      <c r="V219" s="36">
        <f>SUMIFS(СВЦЭМ!$F$33:$F$776,СВЦЭМ!$A$33:$A$776,$A219,СВЦЭМ!$B$33:$B$776,V$190)+'СЕТ СН'!$F$12</f>
        <v>153.04289711999999</v>
      </c>
      <c r="W219" s="36">
        <f>SUMIFS(СВЦЭМ!$F$33:$F$776,СВЦЭМ!$A$33:$A$776,$A219,СВЦЭМ!$B$33:$B$776,W$190)+'СЕТ СН'!$F$12</f>
        <v>156.10349467</v>
      </c>
      <c r="X219" s="36">
        <f>SUMIFS(СВЦЭМ!$F$33:$F$776,СВЦЭМ!$A$33:$A$776,$A219,СВЦЭМ!$B$33:$B$776,X$190)+'СЕТ СН'!$F$12</f>
        <v>156.30892840000001</v>
      </c>
      <c r="Y219" s="36">
        <f>SUMIFS(СВЦЭМ!$F$33:$F$776,СВЦЭМ!$A$33:$A$776,$A219,СВЦЭМ!$B$33:$B$776,Y$190)+'СЕТ СН'!$F$12</f>
        <v>162.71243186000001</v>
      </c>
    </row>
    <row r="220" spans="1:25" ht="15.5" x14ac:dyDescent="0.3">
      <c r="A220" s="35">
        <f t="shared" si="5"/>
        <v>43860</v>
      </c>
      <c r="B220" s="36">
        <f>SUMIFS(СВЦЭМ!$F$33:$F$776,СВЦЭМ!$A$33:$A$776,$A220,СВЦЭМ!$B$33:$B$776,B$190)+'СЕТ СН'!$F$12</f>
        <v>167.45169809000001</v>
      </c>
      <c r="C220" s="36">
        <f>SUMIFS(СВЦЭМ!$F$33:$F$776,СВЦЭМ!$A$33:$A$776,$A220,СВЦЭМ!$B$33:$B$776,C$190)+'СЕТ СН'!$F$12</f>
        <v>171.48724541000001</v>
      </c>
      <c r="D220" s="36">
        <f>SUMIFS(СВЦЭМ!$F$33:$F$776,СВЦЭМ!$A$33:$A$776,$A220,СВЦЭМ!$B$33:$B$776,D$190)+'СЕТ СН'!$F$12</f>
        <v>172.31059009000001</v>
      </c>
      <c r="E220" s="36">
        <f>SUMIFS(СВЦЭМ!$F$33:$F$776,СВЦЭМ!$A$33:$A$776,$A220,СВЦЭМ!$B$33:$B$776,E$190)+'СЕТ СН'!$F$12</f>
        <v>172.65897265000001</v>
      </c>
      <c r="F220" s="36">
        <f>SUMIFS(СВЦЭМ!$F$33:$F$776,СВЦЭМ!$A$33:$A$776,$A220,СВЦЭМ!$B$33:$B$776,F$190)+'СЕТ СН'!$F$12</f>
        <v>170.36861755000001</v>
      </c>
      <c r="G220" s="36">
        <f>SUMIFS(СВЦЭМ!$F$33:$F$776,СВЦЭМ!$A$33:$A$776,$A220,СВЦЭМ!$B$33:$B$776,G$190)+'СЕТ СН'!$F$12</f>
        <v>168.12348745</v>
      </c>
      <c r="H220" s="36">
        <f>SUMIFS(СВЦЭМ!$F$33:$F$776,СВЦЭМ!$A$33:$A$776,$A220,СВЦЭМ!$B$33:$B$776,H$190)+'СЕТ СН'!$F$12</f>
        <v>161.87339706</v>
      </c>
      <c r="I220" s="36">
        <f>SUMIFS(СВЦЭМ!$F$33:$F$776,СВЦЭМ!$A$33:$A$776,$A220,СВЦЭМ!$B$33:$B$776,I$190)+'СЕТ СН'!$F$12</f>
        <v>155.89216096000001</v>
      </c>
      <c r="J220" s="36">
        <f>SUMIFS(СВЦЭМ!$F$33:$F$776,СВЦЭМ!$A$33:$A$776,$A220,СВЦЭМ!$B$33:$B$776,J$190)+'СЕТ СН'!$F$12</f>
        <v>150.40222233</v>
      </c>
      <c r="K220" s="36">
        <f>SUMIFS(СВЦЭМ!$F$33:$F$776,СВЦЭМ!$A$33:$A$776,$A220,СВЦЭМ!$B$33:$B$776,K$190)+'СЕТ СН'!$F$12</f>
        <v>147.04443524999999</v>
      </c>
      <c r="L220" s="36">
        <f>SUMIFS(СВЦЭМ!$F$33:$F$776,СВЦЭМ!$A$33:$A$776,$A220,СВЦЭМ!$B$33:$B$776,L$190)+'СЕТ СН'!$F$12</f>
        <v>147.43580863</v>
      </c>
      <c r="M220" s="36">
        <f>SUMIFS(СВЦЭМ!$F$33:$F$776,СВЦЭМ!$A$33:$A$776,$A220,СВЦЭМ!$B$33:$B$776,M$190)+'СЕТ СН'!$F$12</f>
        <v>150.03515453</v>
      </c>
      <c r="N220" s="36">
        <f>SUMIFS(СВЦЭМ!$F$33:$F$776,СВЦЭМ!$A$33:$A$776,$A220,СВЦЭМ!$B$33:$B$776,N$190)+'СЕТ СН'!$F$12</f>
        <v>152.22621248999999</v>
      </c>
      <c r="O220" s="36">
        <f>SUMIFS(СВЦЭМ!$F$33:$F$776,СВЦЭМ!$A$33:$A$776,$A220,СВЦЭМ!$B$33:$B$776,O$190)+'СЕТ СН'!$F$12</f>
        <v>158.90143104000001</v>
      </c>
      <c r="P220" s="36">
        <f>SUMIFS(СВЦЭМ!$F$33:$F$776,СВЦЭМ!$A$33:$A$776,$A220,СВЦЭМ!$B$33:$B$776,P$190)+'СЕТ СН'!$F$12</f>
        <v>165.28482717</v>
      </c>
      <c r="Q220" s="36">
        <f>SUMIFS(СВЦЭМ!$F$33:$F$776,СВЦЭМ!$A$33:$A$776,$A220,СВЦЭМ!$B$33:$B$776,Q$190)+'СЕТ СН'!$F$12</f>
        <v>166.78054936999999</v>
      </c>
      <c r="R220" s="36">
        <f>SUMIFS(СВЦЭМ!$F$33:$F$776,СВЦЭМ!$A$33:$A$776,$A220,СВЦЭМ!$B$33:$B$776,R$190)+'СЕТ СН'!$F$12</f>
        <v>162.20274197000001</v>
      </c>
      <c r="S220" s="36">
        <f>SUMIFS(СВЦЭМ!$F$33:$F$776,СВЦЭМ!$A$33:$A$776,$A220,СВЦЭМ!$B$33:$B$776,S$190)+'СЕТ СН'!$F$12</f>
        <v>154.76200777</v>
      </c>
      <c r="T220" s="36">
        <f>SUMIFS(СВЦЭМ!$F$33:$F$776,СВЦЭМ!$A$33:$A$776,$A220,СВЦЭМ!$B$33:$B$776,T$190)+'СЕТ СН'!$F$12</f>
        <v>150.80910089</v>
      </c>
      <c r="U220" s="36">
        <f>SUMIFS(СВЦЭМ!$F$33:$F$776,СВЦЭМ!$A$33:$A$776,$A220,СВЦЭМ!$B$33:$B$776,U$190)+'СЕТ СН'!$F$12</f>
        <v>151.16555886</v>
      </c>
      <c r="V220" s="36">
        <f>SUMIFS(СВЦЭМ!$F$33:$F$776,СВЦЭМ!$A$33:$A$776,$A220,СВЦЭМ!$B$33:$B$776,V$190)+'СЕТ СН'!$F$12</f>
        <v>151.19983736</v>
      </c>
      <c r="W220" s="36">
        <f>SUMIFS(СВЦЭМ!$F$33:$F$776,СВЦЭМ!$A$33:$A$776,$A220,СВЦЭМ!$B$33:$B$776,W$190)+'СЕТ СН'!$F$12</f>
        <v>152.84277044000001</v>
      </c>
      <c r="X220" s="36">
        <f>SUMIFS(СВЦЭМ!$F$33:$F$776,СВЦЭМ!$A$33:$A$776,$A220,СВЦЭМ!$B$33:$B$776,X$190)+'СЕТ СН'!$F$12</f>
        <v>152.81047415</v>
      </c>
      <c r="Y220" s="36">
        <f>SUMIFS(СВЦЭМ!$F$33:$F$776,СВЦЭМ!$A$33:$A$776,$A220,СВЦЭМ!$B$33:$B$776,Y$190)+'СЕТ СН'!$F$12</f>
        <v>153.00655495999999</v>
      </c>
    </row>
    <row r="221" spans="1:25" ht="15.5" x14ac:dyDescent="0.3">
      <c r="A221" s="35">
        <f t="shared" si="5"/>
        <v>43861</v>
      </c>
      <c r="B221" s="36">
        <f>SUMIFS(СВЦЭМ!$F$33:$F$776,СВЦЭМ!$A$33:$A$776,$A221,СВЦЭМ!$B$33:$B$776,B$190)+'СЕТ СН'!$F$12</f>
        <v>160.58903502999999</v>
      </c>
      <c r="C221" s="36">
        <f>SUMIFS(СВЦЭМ!$F$33:$F$776,СВЦЭМ!$A$33:$A$776,$A221,СВЦЭМ!$B$33:$B$776,C$190)+'СЕТ СН'!$F$12</f>
        <v>165.26537561999999</v>
      </c>
      <c r="D221" s="36">
        <f>SUMIFS(СВЦЭМ!$F$33:$F$776,СВЦЭМ!$A$33:$A$776,$A221,СВЦЭМ!$B$33:$B$776,D$190)+'СЕТ СН'!$F$12</f>
        <v>167.75275919000001</v>
      </c>
      <c r="E221" s="36">
        <f>SUMIFS(СВЦЭМ!$F$33:$F$776,СВЦЭМ!$A$33:$A$776,$A221,СВЦЭМ!$B$33:$B$776,E$190)+'СЕТ СН'!$F$12</f>
        <v>168.35113421</v>
      </c>
      <c r="F221" s="36">
        <f>SUMIFS(СВЦЭМ!$F$33:$F$776,СВЦЭМ!$A$33:$A$776,$A221,СВЦЭМ!$B$33:$B$776,F$190)+'СЕТ СН'!$F$12</f>
        <v>165.85935520999999</v>
      </c>
      <c r="G221" s="36">
        <f>SUMIFS(СВЦЭМ!$F$33:$F$776,СВЦЭМ!$A$33:$A$776,$A221,СВЦЭМ!$B$33:$B$776,G$190)+'СЕТ СН'!$F$12</f>
        <v>161.73656971</v>
      </c>
      <c r="H221" s="36">
        <f>SUMIFS(СВЦЭМ!$F$33:$F$776,СВЦЭМ!$A$33:$A$776,$A221,СВЦЭМ!$B$33:$B$776,H$190)+'СЕТ СН'!$F$12</f>
        <v>157.22573399000001</v>
      </c>
      <c r="I221" s="36">
        <f>SUMIFS(СВЦЭМ!$F$33:$F$776,СВЦЭМ!$A$33:$A$776,$A221,СВЦЭМ!$B$33:$B$776,I$190)+'СЕТ СН'!$F$12</f>
        <v>155.86248492999999</v>
      </c>
      <c r="J221" s="36">
        <f>SUMIFS(СВЦЭМ!$F$33:$F$776,СВЦЭМ!$A$33:$A$776,$A221,СВЦЭМ!$B$33:$B$776,J$190)+'СЕТ СН'!$F$12</f>
        <v>151.41498247000001</v>
      </c>
      <c r="K221" s="36">
        <f>SUMIFS(СВЦЭМ!$F$33:$F$776,СВЦЭМ!$A$33:$A$776,$A221,СВЦЭМ!$B$33:$B$776,K$190)+'СЕТ СН'!$F$12</f>
        <v>148.79201558</v>
      </c>
      <c r="L221" s="36">
        <f>SUMIFS(СВЦЭМ!$F$33:$F$776,СВЦЭМ!$A$33:$A$776,$A221,СВЦЭМ!$B$33:$B$776,L$190)+'СЕТ СН'!$F$12</f>
        <v>149.13407230000001</v>
      </c>
      <c r="M221" s="36">
        <f>SUMIFS(СВЦЭМ!$F$33:$F$776,СВЦЭМ!$A$33:$A$776,$A221,СВЦЭМ!$B$33:$B$776,M$190)+'СЕТ СН'!$F$12</f>
        <v>152.62656799000001</v>
      </c>
      <c r="N221" s="36">
        <f>SUMIFS(СВЦЭМ!$F$33:$F$776,СВЦЭМ!$A$33:$A$776,$A221,СВЦЭМ!$B$33:$B$776,N$190)+'СЕТ СН'!$F$12</f>
        <v>154.7858956</v>
      </c>
      <c r="O221" s="36">
        <f>SUMIFS(СВЦЭМ!$F$33:$F$776,СВЦЭМ!$A$33:$A$776,$A221,СВЦЭМ!$B$33:$B$776,O$190)+'СЕТ СН'!$F$12</f>
        <v>155.45223116</v>
      </c>
      <c r="P221" s="36">
        <f>SUMIFS(СВЦЭМ!$F$33:$F$776,СВЦЭМ!$A$33:$A$776,$A221,СВЦЭМ!$B$33:$B$776,P$190)+'СЕТ СН'!$F$12</f>
        <v>157.54910598999999</v>
      </c>
      <c r="Q221" s="36">
        <f>SUMIFS(СВЦЭМ!$F$33:$F$776,СВЦЭМ!$A$33:$A$776,$A221,СВЦЭМ!$B$33:$B$776,Q$190)+'СЕТ СН'!$F$12</f>
        <v>157.68396877000001</v>
      </c>
      <c r="R221" s="36">
        <f>SUMIFS(СВЦЭМ!$F$33:$F$776,СВЦЭМ!$A$33:$A$776,$A221,СВЦЭМ!$B$33:$B$776,R$190)+'СЕТ СН'!$F$12</f>
        <v>156.13261345999999</v>
      </c>
      <c r="S221" s="36">
        <f>SUMIFS(СВЦЭМ!$F$33:$F$776,СВЦЭМ!$A$33:$A$776,$A221,СВЦЭМ!$B$33:$B$776,S$190)+'СЕТ СН'!$F$12</f>
        <v>154.94855242</v>
      </c>
      <c r="T221" s="36">
        <f>SUMIFS(СВЦЭМ!$F$33:$F$776,СВЦЭМ!$A$33:$A$776,$A221,СВЦЭМ!$B$33:$B$776,T$190)+'СЕТ СН'!$F$12</f>
        <v>150.63583252000001</v>
      </c>
      <c r="U221" s="36">
        <f>SUMIFS(СВЦЭМ!$F$33:$F$776,СВЦЭМ!$A$33:$A$776,$A221,СВЦЭМ!$B$33:$B$776,U$190)+'СЕТ СН'!$F$12</f>
        <v>150.19522943999999</v>
      </c>
      <c r="V221" s="36">
        <f>SUMIFS(СВЦЭМ!$F$33:$F$776,СВЦЭМ!$A$33:$A$776,$A221,СВЦЭМ!$B$33:$B$776,V$190)+'СЕТ СН'!$F$12</f>
        <v>152.34823671999999</v>
      </c>
      <c r="W221" s="36">
        <f>SUMIFS(СВЦЭМ!$F$33:$F$776,СВЦЭМ!$A$33:$A$776,$A221,СВЦЭМ!$B$33:$B$776,W$190)+'СЕТ СН'!$F$12</f>
        <v>154.45193796000001</v>
      </c>
      <c r="X221" s="36">
        <f>SUMIFS(СВЦЭМ!$F$33:$F$776,СВЦЭМ!$A$33:$A$776,$A221,СВЦЭМ!$B$33:$B$776,X$190)+'СЕТ СН'!$F$12</f>
        <v>154.61907558999999</v>
      </c>
      <c r="Y221" s="36">
        <f>SUMIFS(СВЦЭМ!$F$33:$F$776,СВЦЭМ!$A$33:$A$776,$A221,СВЦЭМ!$B$33:$B$776,Y$190)+'СЕТ СН'!$F$12</f>
        <v>157.17232282000001</v>
      </c>
    </row>
    <row r="222" spans="1:25" ht="15.5" x14ac:dyDescent="0.3">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3">
      <c r="A223" s="123" t="s">
        <v>7</v>
      </c>
      <c r="B223" s="126" t="s">
        <v>116</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3">
      <c r="A224" s="124"/>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3">
      <c r="A225" s="12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3">
      <c r="A226" s="35" t="str">
        <f>A191</f>
        <v>01.01.2020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5" hidden="1" x14ac:dyDescent="0.3">
      <c r="A227" s="35">
        <f>A226+1</f>
        <v>43832</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5" hidden="1" x14ac:dyDescent="0.3">
      <c r="A228" s="35">
        <f t="shared" ref="A228:A256" si="6">A227+1</f>
        <v>43833</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5" hidden="1" x14ac:dyDescent="0.3">
      <c r="A229" s="35">
        <f t="shared" si="6"/>
        <v>43834</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5" hidden="1" x14ac:dyDescent="0.3">
      <c r="A230" s="35">
        <f t="shared" si="6"/>
        <v>43835</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5" hidden="1" x14ac:dyDescent="0.3">
      <c r="A231" s="35">
        <f t="shared" si="6"/>
        <v>43836</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5" hidden="1" x14ac:dyDescent="0.3">
      <c r="A232" s="35">
        <f t="shared" si="6"/>
        <v>43837</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5" hidden="1" x14ac:dyDescent="0.3">
      <c r="A233" s="35">
        <f t="shared" si="6"/>
        <v>43838</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5" hidden="1" x14ac:dyDescent="0.3">
      <c r="A234" s="35">
        <f t="shared" si="6"/>
        <v>43839</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5" hidden="1" x14ac:dyDescent="0.3">
      <c r="A235" s="35">
        <f t="shared" si="6"/>
        <v>43840</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5" hidden="1" x14ac:dyDescent="0.3">
      <c r="A236" s="35">
        <f t="shared" si="6"/>
        <v>43841</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5" hidden="1" x14ac:dyDescent="0.3">
      <c r="A237" s="35">
        <f t="shared" si="6"/>
        <v>43842</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5" hidden="1" x14ac:dyDescent="0.3">
      <c r="A238" s="35">
        <f t="shared" si="6"/>
        <v>43843</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5" hidden="1" x14ac:dyDescent="0.3">
      <c r="A239" s="35">
        <f t="shared" si="6"/>
        <v>43844</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5" hidden="1" x14ac:dyDescent="0.3">
      <c r="A240" s="35">
        <f t="shared" si="6"/>
        <v>43845</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5" hidden="1" x14ac:dyDescent="0.3">
      <c r="A241" s="35">
        <f t="shared" si="6"/>
        <v>43846</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5" hidden="1" x14ac:dyDescent="0.3">
      <c r="A242" s="35">
        <f t="shared" si="6"/>
        <v>43847</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5" hidden="1" x14ac:dyDescent="0.3">
      <c r="A243" s="35">
        <f t="shared" si="6"/>
        <v>43848</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5" hidden="1" x14ac:dyDescent="0.3">
      <c r="A244" s="35">
        <f t="shared" si="6"/>
        <v>43849</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5" hidden="1" x14ac:dyDescent="0.3">
      <c r="A245" s="35">
        <f t="shared" si="6"/>
        <v>43850</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5" hidden="1" x14ac:dyDescent="0.3">
      <c r="A246" s="35">
        <f t="shared" si="6"/>
        <v>43851</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5" hidden="1" x14ac:dyDescent="0.3">
      <c r="A247" s="35">
        <f t="shared" si="6"/>
        <v>43852</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5" hidden="1" x14ac:dyDescent="0.3">
      <c r="A248" s="35">
        <f t="shared" si="6"/>
        <v>43853</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5" hidden="1" x14ac:dyDescent="0.3">
      <c r="A249" s="35">
        <f t="shared" si="6"/>
        <v>43854</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5" hidden="1" x14ac:dyDescent="0.3">
      <c r="A250" s="35">
        <f t="shared" si="6"/>
        <v>43855</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5" hidden="1" x14ac:dyDescent="0.3">
      <c r="A251" s="35">
        <f t="shared" si="6"/>
        <v>43856</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5" hidden="1" x14ac:dyDescent="0.3">
      <c r="A252" s="35">
        <f t="shared" si="6"/>
        <v>43857</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5" hidden="1" x14ac:dyDescent="0.3">
      <c r="A253" s="35">
        <f t="shared" si="6"/>
        <v>43858</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5" hidden="1" x14ac:dyDescent="0.3">
      <c r="A254" s="35">
        <f t="shared" si="6"/>
        <v>43859</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5" hidden="1" x14ac:dyDescent="0.3">
      <c r="A255" s="35">
        <f t="shared" si="6"/>
        <v>43860</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5" hidden="1" x14ac:dyDescent="0.3">
      <c r="A256" s="35">
        <f t="shared" si="6"/>
        <v>43861</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5" hidden="1" x14ac:dyDescent="0.3">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3">
      <c r="A258" s="123" t="s">
        <v>7</v>
      </c>
      <c r="B258" s="126" t="s">
        <v>117</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3">
      <c r="A259" s="124"/>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3">
      <c r="A260" s="12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3">
      <c r="A261" s="35" t="str">
        <f>A226</f>
        <v>01.01.2020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5" hidden="1" x14ac:dyDescent="0.3">
      <c r="A262" s="35">
        <f>A261+1</f>
        <v>43832</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5" hidden="1" x14ac:dyDescent="0.3">
      <c r="A263" s="35">
        <f t="shared" ref="A263:A291" si="7">A262+1</f>
        <v>43833</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5" hidden="1" x14ac:dyDescent="0.3">
      <c r="A264" s="35">
        <f t="shared" si="7"/>
        <v>43834</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5" hidden="1" x14ac:dyDescent="0.3">
      <c r="A265" s="35">
        <f t="shared" si="7"/>
        <v>43835</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5" hidden="1" x14ac:dyDescent="0.3">
      <c r="A266" s="35">
        <f t="shared" si="7"/>
        <v>43836</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5" hidden="1" x14ac:dyDescent="0.3">
      <c r="A267" s="35">
        <f t="shared" si="7"/>
        <v>43837</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5" hidden="1" x14ac:dyDescent="0.3">
      <c r="A268" s="35">
        <f t="shared" si="7"/>
        <v>43838</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5" hidden="1" x14ac:dyDescent="0.3">
      <c r="A269" s="35">
        <f t="shared" si="7"/>
        <v>43839</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5" hidden="1" x14ac:dyDescent="0.3">
      <c r="A270" s="35">
        <f t="shared" si="7"/>
        <v>43840</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5" hidden="1" x14ac:dyDescent="0.3">
      <c r="A271" s="35">
        <f t="shared" si="7"/>
        <v>43841</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5" hidden="1" x14ac:dyDescent="0.3">
      <c r="A272" s="35">
        <f t="shared" si="7"/>
        <v>43842</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5" hidden="1" x14ac:dyDescent="0.3">
      <c r="A273" s="35">
        <f t="shared" si="7"/>
        <v>43843</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5" hidden="1" x14ac:dyDescent="0.3">
      <c r="A274" s="35">
        <f t="shared" si="7"/>
        <v>43844</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5" hidden="1" x14ac:dyDescent="0.3">
      <c r="A275" s="35">
        <f t="shared" si="7"/>
        <v>43845</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5" hidden="1" x14ac:dyDescent="0.3">
      <c r="A276" s="35">
        <f t="shared" si="7"/>
        <v>43846</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5" hidden="1" x14ac:dyDescent="0.3">
      <c r="A277" s="35">
        <f t="shared" si="7"/>
        <v>43847</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5" hidden="1" x14ac:dyDescent="0.3">
      <c r="A278" s="35">
        <f t="shared" si="7"/>
        <v>43848</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5" hidden="1" x14ac:dyDescent="0.3">
      <c r="A279" s="35">
        <f t="shared" si="7"/>
        <v>43849</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5" hidden="1" x14ac:dyDescent="0.3">
      <c r="A280" s="35">
        <f t="shared" si="7"/>
        <v>43850</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5" hidden="1" x14ac:dyDescent="0.3">
      <c r="A281" s="35">
        <f t="shared" si="7"/>
        <v>43851</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5" hidden="1" x14ac:dyDescent="0.3">
      <c r="A282" s="35">
        <f t="shared" si="7"/>
        <v>43852</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5" hidden="1" x14ac:dyDescent="0.3">
      <c r="A283" s="35">
        <f t="shared" si="7"/>
        <v>43853</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5" hidden="1" x14ac:dyDescent="0.3">
      <c r="A284" s="35">
        <f t="shared" si="7"/>
        <v>43854</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5" hidden="1" x14ac:dyDescent="0.3">
      <c r="A285" s="35">
        <f t="shared" si="7"/>
        <v>43855</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5" hidden="1" x14ac:dyDescent="0.3">
      <c r="A286" s="35">
        <f t="shared" si="7"/>
        <v>43856</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5" hidden="1" x14ac:dyDescent="0.3">
      <c r="A287" s="35">
        <f t="shared" si="7"/>
        <v>43857</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5" hidden="1" x14ac:dyDescent="0.3">
      <c r="A288" s="35">
        <f t="shared" si="7"/>
        <v>43858</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5" hidden="1" x14ac:dyDescent="0.3">
      <c r="A289" s="35">
        <f t="shared" si="7"/>
        <v>43859</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5" hidden="1" x14ac:dyDescent="0.3">
      <c r="A290" s="35">
        <f t="shared" si="7"/>
        <v>43860</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5" hidden="1" x14ac:dyDescent="0.3">
      <c r="A291" s="35">
        <f t="shared" si="7"/>
        <v>43861</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5" hidden="1" x14ac:dyDescent="0.3">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5" hidden="1" x14ac:dyDescent="0.3">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3">
      <c r="A294" s="123" t="s">
        <v>7</v>
      </c>
      <c r="B294" s="126" t="s">
        <v>118</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3">
      <c r="A295" s="124"/>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3">
      <c r="A296" s="12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3">
      <c r="A297" s="35" t="str">
        <f>A261</f>
        <v>01.01.2020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5" hidden="1" x14ac:dyDescent="0.3">
      <c r="A298" s="35">
        <f>A297+1</f>
        <v>43832</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5" hidden="1" x14ac:dyDescent="0.3">
      <c r="A299" s="35">
        <f t="shared" ref="A299:A327" si="8">A298+1</f>
        <v>43833</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5" hidden="1" x14ac:dyDescent="0.3">
      <c r="A300" s="35">
        <f t="shared" si="8"/>
        <v>43834</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5" hidden="1" x14ac:dyDescent="0.3">
      <c r="A301" s="35">
        <f t="shared" si="8"/>
        <v>43835</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5" hidden="1" x14ac:dyDescent="0.3">
      <c r="A302" s="35">
        <f t="shared" si="8"/>
        <v>43836</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5" hidden="1" x14ac:dyDescent="0.3">
      <c r="A303" s="35">
        <f t="shared" si="8"/>
        <v>43837</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5" hidden="1" x14ac:dyDescent="0.3">
      <c r="A304" s="35">
        <f t="shared" si="8"/>
        <v>43838</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5" hidden="1" x14ac:dyDescent="0.3">
      <c r="A305" s="35">
        <f t="shared" si="8"/>
        <v>43839</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5" hidden="1" x14ac:dyDescent="0.3">
      <c r="A306" s="35">
        <f t="shared" si="8"/>
        <v>43840</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5" hidden="1" x14ac:dyDescent="0.3">
      <c r="A307" s="35">
        <f t="shared" si="8"/>
        <v>43841</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5" hidden="1" x14ac:dyDescent="0.3">
      <c r="A308" s="35">
        <f t="shared" si="8"/>
        <v>43842</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5" hidden="1" x14ac:dyDescent="0.3">
      <c r="A309" s="35">
        <f t="shared" si="8"/>
        <v>43843</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5" hidden="1" x14ac:dyDescent="0.3">
      <c r="A310" s="35">
        <f t="shared" si="8"/>
        <v>43844</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5" hidden="1" x14ac:dyDescent="0.3">
      <c r="A311" s="35">
        <f t="shared" si="8"/>
        <v>43845</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5" hidden="1" x14ac:dyDescent="0.3">
      <c r="A312" s="35">
        <f t="shared" si="8"/>
        <v>43846</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5" hidden="1" x14ac:dyDescent="0.3">
      <c r="A313" s="35">
        <f t="shared" si="8"/>
        <v>43847</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5" hidden="1" x14ac:dyDescent="0.3">
      <c r="A314" s="35">
        <f t="shared" si="8"/>
        <v>43848</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5" hidden="1" x14ac:dyDescent="0.3">
      <c r="A315" s="35">
        <f t="shared" si="8"/>
        <v>43849</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5" hidden="1" x14ac:dyDescent="0.3">
      <c r="A316" s="35">
        <f t="shared" si="8"/>
        <v>43850</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5" hidden="1" x14ac:dyDescent="0.3">
      <c r="A317" s="35">
        <f t="shared" si="8"/>
        <v>43851</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5" hidden="1" x14ac:dyDescent="0.3">
      <c r="A318" s="35">
        <f t="shared" si="8"/>
        <v>43852</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5" hidden="1" x14ac:dyDescent="0.3">
      <c r="A319" s="35">
        <f t="shared" si="8"/>
        <v>43853</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5" hidden="1" x14ac:dyDescent="0.3">
      <c r="A320" s="35">
        <f t="shared" si="8"/>
        <v>43854</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5" hidden="1" x14ac:dyDescent="0.3">
      <c r="A321" s="35">
        <f t="shared" si="8"/>
        <v>43855</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5" hidden="1" x14ac:dyDescent="0.3">
      <c r="A322" s="35">
        <f t="shared" si="8"/>
        <v>43856</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5" hidden="1" x14ac:dyDescent="0.3">
      <c r="A323" s="35">
        <f t="shared" si="8"/>
        <v>43857</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5" hidden="1" x14ac:dyDescent="0.3">
      <c r="A324" s="35">
        <f t="shared" si="8"/>
        <v>43858</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5" hidden="1" x14ac:dyDescent="0.3">
      <c r="A325" s="35">
        <f t="shared" si="8"/>
        <v>43859</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5" hidden="1" x14ac:dyDescent="0.3">
      <c r="A326" s="35">
        <f t="shared" si="8"/>
        <v>43860</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5" hidden="1" x14ac:dyDescent="0.3">
      <c r="A327" s="35">
        <f t="shared" si="8"/>
        <v>43861</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5" hidden="1" x14ac:dyDescent="0.3">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3">
      <c r="A329" s="123" t="s">
        <v>7</v>
      </c>
      <c r="B329" s="126" t="s">
        <v>119</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3">
      <c r="A330" s="124"/>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3">
      <c r="A331" s="12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3">
      <c r="A332" s="35" t="str">
        <f>A297</f>
        <v>01.01.2020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5" hidden="1" x14ac:dyDescent="0.3">
      <c r="A333" s="35">
        <f>A332+1</f>
        <v>43832</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5" hidden="1" x14ac:dyDescent="0.3">
      <c r="A334" s="35">
        <f t="shared" ref="A334:A362" si="9">A333+1</f>
        <v>43833</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5" hidden="1" x14ac:dyDescent="0.3">
      <c r="A335" s="35">
        <f t="shared" si="9"/>
        <v>43834</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5" hidden="1" x14ac:dyDescent="0.3">
      <c r="A336" s="35">
        <f t="shared" si="9"/>
        <v>43835</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5" hidden="1" x14ac:dyDescent="0.3">
      <c r="A337" s="35">
        <f t="shared" si="9"/>
        <v>43836</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5" hidden="1" x14ac:dyDescent="0.3">
      <c r="A338" s="35">
        <f t="shared" si="9"/>
        <v>43837</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5" hidden="1" x14ac:dyDescent="0.3">
      <c r="A339" s="35">
        <f t="shared" si="9"/>
        <v>43838</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5" hidden="1" x14ac:dyDescent="0.3">
      <c r="A340" s="35">
        <f t="shared" si="9"/>
        <v>43839</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5" hidden="1" x14ac:dyDescent="0.3">
      <c r="A341" s="35">
        <f t="shared" si="9"/>
        <v>43840</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5" hidden="1" x14ac:dyDescent="0.3">
      <c r="A342" s="35">
        <f t="shared" si="9"/>
        <v>43841</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5" hidden="1" x14ac:dyDescent="0.3">
      <c r="A343" s="35">
        <f t="shared" si="9"/>
        <v>43842</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5" hidden="1" x14ac:dyDescent="0.3">
      <c r="A344" s="35">
        <f t="shared" si="9"/>
        <v>43843</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5" hidden="1" x14ac:dyDescent="0.3">
      <c r="A345" s="35">
        <f t="shared" si="9"/>
        <v>43844</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5" hidden="1" x14ac:dyDescent="0.3">
      <c r="A346" s="35">
        <f t="shared" si="9"/>
        <v>43845</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5" hidden="1" x14ac:dyDescent="0.3">
      <c r="A347" s="35">
        <f t="shared" si="9"/>
        <v>43846</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5" hidden="1" x14ac:dyDescent="0.3">
      <c r="A348" s="35">
        <f t="shared" si="9"/>
        <v>43847</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5" hidden="1" x14ac:dyDescent="0.3">
      <c r="A349" s="35">
        <f t="shared" si="9"/>
        <v>43848</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5" hidden="1" x14ac:dyDescent="0.3">
      <c r="A350" s="35">
        <f t="shared" si="9"/>
        <v>43849</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5" hidden="1" x14ac:dyDescent="0.3">
      <c r="A351" s="35">
        <f t="shared" si="9"/>
        <v>43850</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5" hidden="1" x14ac:dyDescent="0.3">
      <c r="A352" s="35">
        <f t="shared" si="9"/>
        <v>43851</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5" hidden="1" x14ac:dyDescent="0.3">
      <c r="A353" s="35">
        <f t="shared" si="9"/>
        <v>43852</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5" hidden="1" x14ac:dyDescent="0.3">
      <c r="A354" s="35">
        <f t="shared" si="9"/>
        <v>43853</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5" hidden="1" x14ac:dyDescent="0.3">
      <c r="A355" s="35">
        <f t="shared" si="9"/>
        <v>43854</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5" hidden="1" x14ac:dyDescent="0.3">
      <c r="A356" s="35">
        <f t="shared" si="9"/>
        <v>43855</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5" hidden="1" x14ac:dyDescent="0.3">
      <c r="A357" s="35">
        <f t="shared" si="9"/>
        <v>43856</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5" hidden="1" x14ac:dyDescent="0.3">
      <c r="A358" s="35">
        <f t="shared" si="9"/>
        <v>43857</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5" hidden="1" x14ac:dyDescent="0.3">
      <c r="A359" s="35">
        <f t="shared" si="9"/>
        <v>43858</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5" hidden="1" x14ac:dyDescent="0.3">
      <c r="A360" s="35">
        <f t="shared" si="9"/>
        <v>43859</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5" hidden="1" x14ac:dyDescent="0.3">
      <c r="A361" s="35">
        <f t="shared" si="9"/>
        <v>43860</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5" hidden="1" x14ac:dyDescent="0.3">
      <c r="A362" s="35">
        <f t="shared" si="9"/>
        <v>43861</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5" hidden="1" x14ac:dyDescent="0.3">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3">
      <c r="A364" s="123" t="s">
        <v>7</v>
      </c>
      <c r="B364" s="126" t="s">
        <v>120</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3">
      <c r="A365" s="124"/>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3">
      <c r="A366" s="12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3">
      <c r="A367" s="35" t="str">
        <f>A332</f>
        <v>01.01.2020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5" hidden="1" x14ac:dyDescent="0.3">
      <c r="A368" s="35">
        <f>A367+1</f>
        <v>43832</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5" hidden="1" x14ac:dyDescent="0.3">
      <c r="A369" s="35">
        <f t="shared" ref="A369:A397" si="10">A368+1</f>
        <v>43833</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5" hidden="1" x14ac:dyDescent="0.3">
      <c r="A370" s="35">
        <f t="shared" si="10"/>
        <v>43834</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5" hidden="1" x14ac:dyDescent="0.3">
      <c r="A371" s="35">
        <f t="shared" si="10"/>
        <v>43835</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5" hidden="1" x14ac:dyDescent="0.3">
      <c r="A372" s="35">
        <f t="shared" si="10"/>
        <v>43836</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5" hidden="1" x14ac:dyDescent="0.3">
      <c r="A373" s="35">
        <f t="shared" si="10"/>
        <v>43837</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5" hidden="1" x14ac:dyDescent="0.3">
      <c r="A374" s="35">
        <f t="shared" si="10"/>
        <v>43838</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5" hidden="1" x14ac:dyDescent="0.3">
      <c r="A375" s="35">
        <f t="shared" si="10"/>
        <v>43839</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5" hidden="1" x14ac:dyDescent="0.3">
      <c r="A376" s="35">
        <f t="shared" si="10"/>
        <v>43840</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5" hidden="1" x14ac:dyDescent="0.3">
      <c r="A377" s="35">
        <f t="shared" si="10"/>
        <v>43841</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5" hidden="1" x14ac:dyDescent="0.3">
      <c r="A378" s="35">
        <f t="shared" si="10"/>
        <v>43842</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5" hidden="1" x14ac:dyDescent="0.3">
      <c r="A379" s="35">
        <f t="shared" si="10"/>
        <v>43843</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5" hidden="1" x14ac:dyDescent="0.3">
      <c r="A380" s="35">
        <f t="shared" si="10"/>
        <v>43844</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5" hidden="1" x14ac:dyDescent="0.3">
      <c r="A381" s="35">
        <f t="shared" si="10"/>
        <v>43845</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5" hidden="1" x14ac:dyDescent="0.3">
      <c r="A382" s="35">
        <f t="shared" si="10"/>
        <v>43846</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5" hidden="1" x14ac:dyDescent="0.3">
      <c r="A383" s="35">
        <f t="shared" si="10"/>
        <v>43847</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5" hidden="1" x14ac:dyDescent="0.3">
      <c r="A384" s="35">
        <f t="shared" si="10"/>
        <v>43848</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5" hidden="1" x14ac:dyDescent="0.3">
      <c r="A385" s="35">
        <f t="shared" si="10"/>
        <v>43849</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5" hidden="1" x14ac:dyDescent="0.3">
      <c r="A386" s="35">
        <f t="shared" si="10"/>
        <v>43850</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5" hidden="1" x14ac:dyDescent="0.3">
      <c r="A387" s="35">
        <f t="shared" si="10"/>
        <v>43851</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5" hidden="1" x14ac:dyDescent="0.3">
      <c r="A388" s="35">
        <f t="shared" si="10"/>
        <v>43852</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5" hidden="1" x14ac:dyDescent="0.3">
      <c r="A389" s="35">
        <f t="shared" si="10"/>
        <v>43853</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5" hidden="1" x14ac:dyDescent="0.3">
      <c r="A390" s="35">
        <f t="shared" si="10"/>
        <v>43854</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5" hidden="1" x14ac:dyDescent="0.3">
      <c r="A391" s="35">
        <f t="shared" si="10"/>
        <v>43855</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5" hidden="1" x14ac:dyDescent="0.3">
      <c r="A392" s="35">
        <f t="shared" si="10"/>
        <v>43856</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5" hidden="1" x14ac:dyDescent="0.3">
      <c r="A393" s="35">
        <f t="shared" si="10"/>
        <v>43857</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5" hidden="1" x14ac:dyDescent="0.3">
      <c r="A394" s="35">
        <f t="shared" si="10"/>
        <v>43858</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5" hidden="1" x14ac:dyDescent="0.3">
      <c r="A395" s="35">
        <f t="shared" si="10"/>
        <v>43859</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5" hidden="1" x14ac:dyDescent="0.3">
      <c r="A396" s="35">
        <f t="shared" si="10"/>
        <v>43860</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5" hidden="1" x14ac:dyDescent="0.3">
      <c r="A397" s="35">
        <f t="shared" si="10"/>
        <v>43861</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5" hidden="1" x14ac:dyDescent="0.3">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3">
      <c r="A399" s="123" t="s">
        <v>7</v>
      </c>
      <c r="B399" s="126" t="s">
        <v>121</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3">
      <c r="A400" s="124"/>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3">
      <c r="A401" s="12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3">
      <c r="A402" s="35" t="str">
        <f>A367</f>
        <v>01.01.2020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5" hidden="1" x14ac:dyDescent="0.3">
      <c r="A403" s="35">
        <f>A402+1</f>
        <v>43832</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5" hidden="1" x14ac:dyDescent="0.3">
      <c r="A404" s="35">
        <f t="shared" ref="A404:A432" si="11">A403+1</f>
        <v>43833</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5" hidden="1" x14ac:dyDescent="0.3">
      <c r="A405" s="35">
        <f t="shared" si="11"/>
        <v>43834</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5" hidden="1" x14ac:dyDescent="0.3">
      <c r="A406" s="35">
        <f t="shared" si="11"/>
        <v>43835</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5" hidden="1" x14ac:dyDescent="0.3">
      <c r="A407" s="35">
        <f t="shared" si="11"/>
        <v>43836</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5" hidden="1" x14ac:dyDescent="0.3">
      <c r="A408" s="35">
        <f t="shared" si="11"/>
        <v>43837</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5" hidden="1" x14ac:dyDescent="0.3">
      <c r="A409" s="35">
        <f t="shared" si="11"/>
        <v>43838</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5" hidden="1" x14ac:dyDescent="0.3">
      <c r="A410" s="35">
        <f t="shared" si="11"/>
        <v>43839</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5" hidden="1" x14ac:dyDescent="0.3">
      <c r="A411" s="35">
        <f t="shared" si="11"/>
        <v>43840</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5" hidden="1" x14ac:dyDescent="0.3">
      <c r="A412" s="35">
        <f t="shared" si="11"/>
        <v>43841</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5" hidden="1" x14ac:dyDescent="0.3">
      <c r="A413" s="35">
        <f t="shared" si="11"/>
        <v>43842</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5" hidden="1" x14ac:dyDescent="0.3">
      <c r="A414" s="35">
        <f t="shared" si="11"/>
        <v>43843</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5" hidden="1" x14ac:dyDescent="0.3">
      <c r="A415" s="35">
        <f t="shared" si="11"/>
        <v>43844</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5" hidden="1" x14ac:dyDescent="0.3">
      <c r="A416" s="35">
        <f t="shared" si="11"/>
        <v>43845</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5" hidden="1" x14ac:dyDescent="0.3">
      <c r="A417" s="35">
        <f t="shared" si="11"/>
        <v>43846</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5" hidden="1" x14ac:dyDescent="0.3">
      <c r="A418" s="35">
        <f t="shared" si="11"/>
        <v>43847</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5" hidden="1" x14ac:dyDescent="0.3">
      <c r="A419" s="35">
        <f t="shared" si="11"/>
        <v>43848</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5" hidden="1" x14ac:dyDescent="0.3">
      <c r="A420" s="35">
        <f t="shared" si="11"/>
        <v>43849</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5" hidden="1" x14ac:dyDescent="0.3">
      <c r="A421" s="35">
        <f t="shared" si="11"/>
        <v>43850</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5" hidden="1" x14ac:dyDescent="0.3">
      <c r="A422" s="35">
        <f t="shared" si="11"/>
        <v>43851</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5" hidden="1" x14ac:dyDescent="0.3">
      <c r="A423" s="35">
        <f t="shared" si="11"/>
        <v>43852</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5" hidden="1" x14ac:dyDescent="0.3">
      <c r="A424" s="35">
        <f t="shared" si="11"/>
        <v>43853</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5" hidden="1" x14ac:dyDescent="0.3">
      <c r="A425" s="35">
        <f t="shared" si="11"/>
        <v>43854</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5" hidden="1" x14ac:dyDescent="0.3">
      <c r="A426" s="35">
        <f t="shared" si="11"/>
        <v>43855</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5" hidden="1" x14ac:dyDescent="0.3">
      <c r="A427" s="35">
        <f t="shared" si="11"/>
        <v>43856</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5" hidden="1" x14ac:dyDescent="0.3">
      <c r="A428" s="35">
        <f t="shared" si="11"/>
        <v>43857</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5" hidden="1" x14ac:dyDescent="0.3">
      <c r="A429" s="35">
        <f t="shared" si="11"/>
        <v>43858</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5" hidden="1" x14ac:dyDescent="0.3">
      <c r="A430" s="35">
        <f t="shared" si="11"/>
        <v>43859</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5" hidden="1" x14ac:dyDescent="0.3">
      <c r="A431" s="35">
        <f t="shared" si="11"/>
        <v>43860</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5" hidden="1" x14ac:dyDescent="0.3">
      <c r="A432" s="35">
        <f t="shared" si="11"/>
        <v>43861</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5" hidden="1" x14ac:dyDescent="0.3">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5" hidden="1" x14ac:dyDescent="0.3">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35">
      <c r="A435" s="152" t="s">
        <v>122</v>
      </c>
      <c r="B435" s="152"/>
      <c r="C435" s="152"/>
      <c r="D435" s="152"/>
      <c r="E435" s="152"/>
      <c r="F435" s="152"/>
      <c r="G435" s="152"/>
      <c r="H435" s="152"/>
      <c r="I435" s="152"/>
      <c r="J435" s="152"/>
      <c r="K435" s="152"/>
      <c r="L435" s="153">
        <f>СВЦЭМ!$D$18+'СЕТ СН'!$F$14</f>
        <v>0</v>
      </c>
      <c r="M435" s="154"/>
      <c r="N435" s="47"/>
      <c r="O435" s="47"/>
      <c r="P435" s="47"/>
      <c r="Q435" s="47"/>
      <c r="R435" s="47"/>
      <c r="S435" s="47"/>
      <c r="T435" s="47"/>
      <c r="U435" s="47"/>
      <c r="V435" s="47"/>
      <c r="W435" s="47"/>
      <c r="X435" s="47"/>
      <c r="Y435" s="47"/>
    </row>
    <row r="436" spans="1:26" ht="30" customHeight="1" x14ac:dyDescent="0.3">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5" x14ac:dyDescent="0.3">
      <c r="A437" s="134" t="s">
        <v>74</v>
      </c>
      <c r="B437" s="134"/>
      <c r="C437" s="134"/>
      <c r="D437" s="134"/>
      <c r="E437" s="134"/>
      <c r="F437" s="134"/>
      <c r="G437" s="134"/>
      <c r="H437" s="134"/>
      <c r="I437" s="134"/>
      <c r="J437" s="134"/>
      <c r="K437" s="134"/>
      <c r="L437" s="134"/>
      <c r="M437" s="134"/>
      <c r="N437" s="135" t="s">
        <v>29</v>
      </c>
      <c r="O437" s="135"/>
      <c r="P437" s="135"/>
      <c r="Q437" s="135"/>
      <c r="R437" s="135"/>
      <c r="S437" s="135"/>
      <c r="T437" s="135"/>
      <c r="U437" s="135"/>
      <c r="V437" s="47"/>
      <c r="W437" s="47"/>
      <c r="X437" s="47"/>
      <c r="Y437" s="47"/>
    </row>
    <row r="438" spans="1:26" ht="15.5" x14ac:dyDescent="0.3">
      <c r="A438" s="134"/>
      <c r="B438" s="134"/>
      <c r="C438" s="134"/>
      <c r="D438" s="134"/>
      <c r="E438" s="134"/>
      <c r="F438" s="134"/>
      <c r="G438" s="134"/>
      <c r="H438" s="134"/>
      <c r="I438" s="134"/>
      <c r="J438" s="134"/>
      <c r="K438" s="134"/>
      <c r="L438" s="134"/>
      <c r="M438" s="134"/>
      <c r="N438" s="136" t="s">
        <v>0</v>
      </c>
      <c r="O438" s="136"/>
      <c r="P438" s="136" t="s">
        <v>1</v>
      </c>
      <c r="Q438" s="136"/>
      <c r="R438" s="136" t="s">
        <v>2</v>
      </c>
      <c r="S438" s="136"/>
      <c r="T438" s="136" t="s">
        <v>3</v>
      </c>
      <c r="U438" s="136"/>
    </row>
    <row r="439" spans="1:26" ht="15.5" x14ac:dyDescent="0.3">
      <c r="A439" s="134"/>
      <c r="B439" s="134"/>
      <c r="C439" s="134"/>
      <c r="D439" s="134"/>
      <c r="E439" s="134"/>
      <c r="F439" s="134"/>
      <c r="G439" s="134"/>
      <c r="H439" s="134"/>
      <c r="I439" s="134"/>
      <c r="J439" s="134"/>
      <c r="K439" s="134"/>
      <c r="L439" s="134"/>
      <c r="M439" s="134"/>
      <c r="N439" s="137">
        <f>СВЦЭМ!$D$12+'СЕТ СН'!$F$10-'СЕТ СН'!$F$22</f>
        <v>649400.34136546182</v>
      </c>
      <c r="O439" s="138"/>
      <c r="P439" s="137">
        <f>СВЦЭМ!$D$12+'СЕТ СН'!$F$10-'СЕТ СН'!$G$22</f>
        <v>649400.34136546182</v>
      </c>
      <c r="Q439" s="138"/>
      <c r="R439" s="137">
        <f>СВЦЭМ!$D$12+'СЕТ СН'!$F$10-'СЕТ СН'!$H$22</f>
        <v>649400.34136546182</v>
      </c>
      <c r="S439" s="138"/>
      <c r="T439" s="137">
        <f>СВЦЭМ!$D$12+'СЕТ СН'!$F$10-'СЕТ СН'!$I$22</f>
        <v>649400.34136546182</v>
      </c>
      <c r="U439" s="138"/>
    </row>
    <row r="440" spans="1:26" ht="30" customHeight="1" x14ac:dyDescent="0.3"/>
    <row r="441" spans="1:26" ht="30" customHeight="1" x14ac:dyDescent="0.3"/>
    <row r="442" spans="1:26" ht="30" customHeight="1" x14ac:dyDescent="0.3"/>
    <row r="443" spans="1:26" ht="30" customHeight="1" x14ac:dyDescent="0.3"/>
    <row r="444" spans="1:26" ht="30" customHeight="1" x14ac:dyDescent="0.3"/>
    <row r="445" spans="1:26" ht="30" customHeight="1" x14ac:dyDescent="0.3"/>
    <row r="446" spans="1:26" ht="30" customHeight="1" x14ac:dyDescent="0.3"/>
    <row r="447" spans="1:26" ht="30" customHeight="1" x14ac:dyDescent="0.3"/>
    <row r="448" spans="1:26" ht="30" customHeight="1" x14ac:dyDescent="0.3"/>
    <row r="449" ht="30" customHeight="1" x14ac:dyDescent="0.3"/>
    <row r="450" ht="30" customHeight="1" x14ac:dyDescent="0.3"/>
    <row r="451" ht="30" customHeight="1" x14ac:dyDescent="0.3"/>
    <row r="452" ht="30" customHeight="1" x14ac:dyDescent="0.3"/>
    <row r="453" ht="30" customHeight="1" x14ac:dyDescent="0.3"/>
    <row r="454" ht="30" customHeight="1" x14ac:dyDescent="0.3"/>
    <row r="455" ht="30" customHeight="1" x14ac:dyDescent="0.3"/>
    <row r="456" ht="30" customHeight="1" x14ac:dyDescent="0.3"/>
    <row r="457" ht="30" customHeight="1" x14ac:dyDescent="0.3"/>
    <row r="458" ht="30" customHeight="1" x14ac:dyDescent="0.3"/>
    <row r="459" ht="30" customHeight="1" x14ac:dyDescent="0.3"/>
    <row r="460" ht="30" customHeight="1" x14ac:dyDescent="0.3"/>
    <row r="461" ht="30" customHeight="1" x14ac:dyDescent="0.3"/>
    <row r="462" ht="30" customHeight="1" x14ac:dyDescent="0.3"/>
    <row r="463" ht="30" customHeight="1" x14ac:dyDescent="0.3"/>
    <row r="464" ht="30" customHeight="1" x14ac:dyDescent="0.3"/>
    <row r="465" ht="30" customHeight="1" x14ac:dyDescent="0.3"/>
    <row r="466" ht="30" customHeight="1" x14ac:dyDescent="0.3"/>
    <row r="467" ht="30" customHeight="1" x14ac:dyDescent="0.3"/>
    <row r="468" ht="30" customHeight="1" x14ac:dyDescent="0.3"/>
    <row r="469" ht="30" customHeight="1" x14ac:dyDescent="0.3"/>
    <row r="470" ht="30" customHeight="1" x14ac:dyDescent="0.3"/>
    <row r="471" ht="30" customHeight="1" x14ac:dyDescent="0.3"/>
    <row r="472" ht="30" customHeight="1" x14ac:dyDescent="0.3"/>
    <row r="473" ht="30" customHeight="1" x14ac:dyDescent="0.3"/>
    <row r="474" ht="30" customHeight="1" x14ac:dyDescent="0.3"/>
    <row r="475" ht="30" customHeight="1" x14ac:dyDescent="0.3"/>
    <row r="476" ht="30" customHeight="1" x14ac:dyDescent="0.3"/>
    <row r="477" ht="30" customHeight="1" x14ac:dyDescent="0.3"/>
    <row r="478" ht="30" customHeight="1" x14ac:dyDescent="0.3"/>
    <row r="479" ht="30" customHeight="1" x14ac:dyDescent="0.3"/>
    <row r="480" ht="30" customHeight="1" x14ac:dyDescent="0.3"/>
    <row r="481" ht="30" customHeight="1" x14ac:dyDescent="0.3"/>
    <row r="482" ht="30" customHeight="1" x14ac:dyDescent="0.3"/>
    <row r="483" ht="30" customHeight="1" x14ac:dyDescent="0.3"/>
    <row r="484" ht="30" customHeight="1" x14ac:dyDescent="0.3"/>
    <row r="485" ht="30" customHeight="1" x14ac:dyDescent="0.3"/>
    <row r="486" ht="30" customHeight="1" x14ac:dyDescent="0.3"/>
    <row r="487" ht="30" customHeight="1" x14ac:dyDescent="0.3"/>
    <row r="488" ht="30" customHeight="1" x14ac:dyDescent="0.3"/>
    <row r="489" ht="30" customHeight="1" x14ac:dyDescent="0.3"/>
    <row r="490" ht="30" customHeight="1" x14ac:dyDescent="0.3"/>
    <row r="491" ht="30" customHeight="1" x14ac:dyDescent="0.3"/>
    <row r="492" ht="30" customHeight="1" x14ac:dyDescent="0.3"/>
    <row r="493" ht="30" customHeight="1" x14ac:dyDescent="0.3"/>
    <row r="494" ht="30" customHeight="1" x14ac:dyDescent="0.3"/>
    <row r="495" ht="30" customHeight="1" x14ac:dyDescent="0.3"/>
    <row r="496" ht="30" customHeight="1" x14ac:dyDescent="0.3"/>
    <row r="497" ht="30" customHeight="1" x14ac:dyDescent="0.3"/>
    <row r="498" ht="30" customHeight="1" x14ac:dyDescent="0.3"/>
    <row r="499" ht="30" customHeight="1" x14ac:dyDescent="0.3"/>
    <row r="500" ht="30" customHeight="1" x14ac:dyDescent="0.3"/>
    <row r="501" ht="30" customHeight="1" x14ac:dyDescent="0.3"/>
    <row r="502" ht="30" customHeight="1" x14ac:dyDescent="0.3"/>
    <row r="503" ht="30" customHeight="1" x14ac:dyDescent="0.3"/>
    <row r="504" ht="30" customHeight="1" x14ac:dyDescent="0.3"/>
    <row r="505" ht="30" customHeight="1" x14ac:dyDescent="0.3"/>
    <row r="506" ht="30" customHeight="1" x14ac:dyDescent="0.3"/>
    <row r="507" ht="30" customHeight="1" x14ac:dyDescent="0.3"/>
    <row r="508" ht="30" customHeight="1" x14ac:dyDescent="0.3"/>
    <row r="509" ht="30" customHeight="1" x14ac:dyDescent="0.3"/>
    <row r="510" ht="30" customHeight="1" x14ac:dyDescent="0.3"/>
    <row r="511" ht="30" customHeight="1" x14ac:dyDescent="0.3"/>
    <row r="512" ht="30" customHeight="1" x14ac:dyDescent="0.3"/>
    <row r="513" ht="30" customHeight="1" x14ac:dyDescent="0.3"/>
    <row r="514" ht="30" customHeight="1" x14ac:dyDescent="0.3"/>
    <row r="515" ht="30" customHeight="1" x14ac:dyDescent="0.3"/>
    <row r="516" ht="30" customHeight="1" x14ac:dyDescent="0.3"/>
    <row r="517" ht="30" customHeight="1" x14ac:dyDescent="0.3"/>
    <row r="518" ht="30" customHeight="1" x14ac:dyDescent="0.3"/>
    <row r="519" ht="30" customHeight="1" x14ac:dyDescent="0.3"/>
    <row r="520" ht="30" customHeight="1" x14ac:dyDescent="0.3"/>
    <row r="521" ht="30" customHeight="1" x14ac:dyDescent="0.3"/>
    <row r="522" ht="30" customHeight="1" x14ac:dyDescent="0.3"/>
    <row r="523" ht="30" customHeight="1" x14ac:dyDescent="0.3"/>
    <row r="524" ht="30" customHeight="1" x14ac:dyDescent="0.3"/>
    <row r="525" ht="30" customHeight="1" x14ac:dyDescent="0.3"/>
    <row r="526" ht="30" customHeight="1" x14ac:dyDescent="0.3"/>
    <row r="527" ht="30" customHeight="1" x14ac:dyDescent="0.3"/>
    <row r="528" ht="30" customHeight="1" x14ac:dyDescent="0.3"/>
    <row r="529" ht="30" customHeight="1" x14ac:dyDescent="0.3"/>
    <row r="530" ht="30" customHeight="1" x14ac:dyDescent="0.3"/>
    <row r="531" ht="30" customHeight="1" x14ac:dyDescent="0.3"/>
    <row r="532" ht="30" customHeight="1" x14ac:dyDescent="0.3"/>
    <row r="533" ht="30" customHeight="1" x14ac:dyDescent="0.3"/>
    <row r="534" ht="30" customHeight="1" x14ac:dyDescent="0.3"/>
    <row r="535" ht="30" customHeight="1" x14ac:dyDescent="0.3"/>
    <row r="536" ht="30" customHeight="1" x14ac:dyDescent="0.3"/>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4" x14ac:dyDescent="0.3"/>
  <cols>
    <col min="1" max="1" width="12" style="49" customWidth="1"/>
    <col min="2" max="25" width="10.58203125" style="49" customWidth="1"/>
    <col min="26" max="26" width="9" style="42"/>
    <col min="27" max="27" width="11.25" style="42" customWidth="1"/>
    <col min="28" max="16384" width="9" style="42"/>
  </cols>
  <sheetData>
    <row r="1" spans="1:27" ht="38.25" customHeight="1" x14ac:dyDescent="0.3">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2020 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3">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3">
      <c r="A3" s="122" t="s">
        <v>42</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2.25" customHeight="1" x14ac:dyDescent="0.3">
      <c r="A4" s="122" t="s">
        <v>81</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5" x14ac:dyDescent="0.35">
      <c r="A5" s="32"/>
      <c r="B5" s="32"/>
      <c r="C5" s="32"/>
      <c r="D5" s="32"/>
      <c r="E5" s="32"/>
      <c r="F5" s="32"/>
      <c r="G5" s="32"/>
      <c r="H5" s="32"/>
      <c r="I5" s="32"/>
      <c r="J5" s="32"/>
      <c r="K5" s="32"/>
      <c r="L5" s="32"/>
      <c r="M5" s="32"/>
      <c r="N5" s="32"/>
      <c r="O5" s="32"/>
      <c r="P5" s="32"/>
      <c r="Q5" s="32"/>
      <c r="R5" s="32"/>
      <c r="S5" s="32"/>
      <c r="T5" s="32"/>
      <c r="U5" s="32"/>
      <c r="V5" s="32"/>
      <c r="W5" s="32"/>
      <c r="X5" s="32"/>
      <c r="Y5" s="32"/>
    </row>
    <row r="6" spans="1:27" ht="15.5" x14ac:dyDescent="0.35">
      <c r="A6" s="32"/>
      <c r="B6" s="32"/>
      <c r="C6" s="32"/>
      <c r="D6" s="32"/>
      <c r="E6" s="32"/>
      <c r="F6" s="32"/>
      <c r="G6" s="32"/>
      <c r="H6" s="32"/>
      <c r="I6" s="32"/>
      <c r="J6" s="32"/>
      <c r="K6" s="32"/>
      <c r="L6" s="32"/>
      <c r="M6" s="32"/>
      <c r="N6" s="32"/>
      <c r="O6" s="32"/>
      <c r="P6" s="32"/>
      <c r="Q6" s="32"/>
      <c r="R6" s="32"/>
      <c r="S6" s="32"/>
      <c r="T6" s="32"/>
      <c r="U6" s="32"/>
      <c r="V6" s="32"/>
      <c r="W6" s="32"/>
      <c r="X6" s="32"/>
      <c r="Y6" s="32"/>
    </row>
    <row r="7" spans="1:27" ht="15.5" x14ac:dyDescent="0.3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5" x14ac:dyDescent="0.3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3">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3">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3">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3">
      <c r="A12" s="35" t="str">
        <f>СВЦЭМ!$A$34</f>
        <v>01.01.2020</v>
      </c>
      <c r="B12" s="36">
        <f>SUMIFS(СВЦЭМ!$D$33:$D$776,СВЦЭМ!$A$33:$A$776,$A12,СВЦЭМ!$B$33:$B$776,B$11)+'СЕТ СН'!$F$11+СВЦЭМ!$D$10+'СЕТ СН'!$F$6-'СЕТ СН'!$F$23</f>
        <v>892.11336155000004</v>
      </c>
      <c r="C12" s="36">
        <f>SUMIFS(СВЦЭМ!$D$33:$D$776,СВЦЭМ!$A$33:$A$776,$A12,СВЦЭМ!$B$33:$B$776,C$11)+'СЕТ СН'!$F$11+СВЦЭМ!$D$10+'СЕТ СН'!$F$6-'СЕТ СН'!$F$23</f>
        <v>867.67781190000005</v>
      </c>
      <c r="D12" s="36">
        <f>SUMIFS(СВЦЭМ!$D$33:$D$776,СВЦЭМ!$A$33:$A$776,$A12,СВЦЭМ!$B$33:$B$776,D$11)+'СЕТ СН'!$F$11+СВЦЭМ!$D$10+'СЕТ СН'!$F$6-'СЕТ СН'!$F$23</f>
        <v>883.37520466000001</v>
      </c>
      <c r="E12" s="36">
        <f>SUMIFS(СВЦЭМ!$D$33:$D$776,СВЦЭМ!$A$33:$A$776,$A12,СВЦЭМ!$B$33:$B$776,E$11)+'СЕТ СН'!$F$11+СВЦЭМ!$D$10+'СЕТ СН'!$F$6-'СЕТ СН'!$F$23</f>
        <v>920.49029509000002</v>
      </c>
      <c r="F12" s="36">
        <f>SUMIFS(СВЦЭМ!$D$33:$D$776,СВЦЭМ!$A$33:$A$776,$A12,СВЦЭМ!$B$33:$B$776,F$11)+'СЕТ СН'!$F$11+СВЦЭМ!$D$10+'СЕТ СН'!$F$6-'СЕТ СН'!$F$23</f>
        <v>935.17354255999999</v>
      </c>
      <c r="G12" s="36">
        <f>SUMIFS(СВЦЭМ!$D$33:$D$776,СВЦЭМ!$A$33:$A$776,$A12,СВЦЭМ!$B$33:$B$776,G$11)+'СЕТ СН'!$F$11+СВЦЭМ!$D$10+'СЕТ СН'!$F$6-'СЕТ СН'!$F$23</f>
        <v>936.41040413000007</v>
      </c>
      <c r="H12" s="36">
        <f>SUMIFS(СВЦЭМ!$D$33:$D$776,СВЦЭМ!$A$33:$A$776,$A12,СВЦЭМ!$B$33:$B$776,H$11)+'СЕТ СН'!$F$11+СВЦЭМ!$D$10+'СЕТ СН'!$F$6-'СЕТ СН'!$F$23</f>
        <v>934.42681677000007</v>
      </c>
      <c r="I12" s="36">
        <f>SUMIFS(СВЦЭМ!$D$33:$D$776,СВЦЭМ!$A$33:$A$776,$A12,СВЦЭМ!$B$33:$B$776,I$11)+'СЕТ СН'!$F$11+СВЦЭМ!$D$10+'СЕТ СН'!$F$6-'СЕТ СН'!$F$23</f>
        <v>937.66084363000004</v>
      </c>
      <c r="J12" s="36">
        <f>SUMIFS(СВЦЭМ!$D$33:$D$776,СВЦЭМ!$A$33:$A$776,$A12,СВЦЭМ!$B$33:$B$776,J$11)+'СЕТ СН'!$F$11+СВЦЭМ!$D$10+'СЕТ СН'!$F$6-'СЕТ СН'!$F$23</f>
        <v>941.42016122000007</v>
      </c>
      <c r="K12" s="36">
        <f>SUMIFS(СВЦЭМ!$D$33:$D$776,СВЦЭМ!$A$33:$A$776,$A12,СВЦЭМ!$B$33:$B$776,K$11)+'СЕТ СН'!$F$11+СВЦЭМ!$D$10+'СЕТ СН'!$F$6-'СЕТ СН'!$F$23</f>
        <v>924.91314869000007</v>
      </c>
      <c r="L12" s="36">
        <f>SUMIFS(СВЦЭМ!$D$33:$D$776,СВЦЭМ!$A$33:$A$776,$A12,СВЦЭМ!$B$33:$B$776,L$11)+'СЕТ СН'!$F$11+СВЦЭМ!$D$10+'СЕТ СН'!$F$6-'СЕТ СН'!$F$23</f>
        <v>905.66497361000006</v>
      </c>
      <c r="M12" s="36">
        <f>SUMIFS(СВЦЭМ!$D$33:$D$776,СВЦЭМ!$A$33:$A$776,$A12,СВЦЭМ!$B$33:$B$776,M$11)+'СЕТ СН'!$F$11+СВЦЭМ!$D$10+'СЕТ СН'!$F$6-'СЕТ СН'!$F$23</f>
        <v>892.96988355999997</v>
      </c>
      <c r="N12" s="36">
        <f>SUMIFS(СВЦЭМ!$D$33:$D$776,СВЦЭМ!$A$33:$A$776,$A12,СВЦЭМ!$B$33:$B$776,N$11)+'СЕТ СН'!$F$11+СВЦЭМ!$D$10+'СЕТ СН'!$F$6-'СЕТ СН'!$F$23</f>
        <v>889.36632804999999</v>
      </c>
      <c r="O12" s="36">
        <f>SUMIFS(СВЦЭМ!$D$33:$D$776,СВЦЭМ!$A$33:$A$776,$A12,СВЦЭМ!$B$33:$B$776,O$11)+'СЕТ СН'!$F$11+СВЦЭМ!$D$10+'СЕТ СН'!$F$6-'СЕТ СН'!$F$23</f>
        <v>907.99116906000006</v>
      </c>
      <c r="P12" s="36">
        <f>SUMIFS(СВЦЭМ!$D$33:$D$776,СВЦЭМ!$A$33:$A$776,$A12,СВЦЭМ!$B$33:$B$776,P$11)+'СЕТ СН'!$F$11+СВЦЭМ!$D$10+'СЕТ СН'!$F$6-'СЕТ СН'!$F$23</f>
        <v>914.72041589000003</v>
      </c>
      <c r="Q12" s="36">
        <f>SUMIFS(СВЦЭМ!$D$33:$D$776,СВЦЭМ!$A$33:$A$776,$A12,СВЦЭМ!$B$33:$B$776,Q$11)+'СЕТ СН'!$F$11+СВЦЭМ!$D$10+'СЕТ СН'!$F$6-'СЕТ СН'!$F$23</f>
        <v>924.35017905000007</v>
      </c>
      <c r="R12" s="36">
        <f>SUMIFS(СВЦЭМ!$D$33:$D$776,СВЦЭМ!$A$33:$A$776,$A12,СВЦЭМ!$B$33:$B$776,R$11)+'СЕТ СН'!$F$11+СВЦЭМ!$D$10+'СЕТ СН'!$F$6-'СЕТ СН'!$F$23</f>
        <v>927.75733822000007</v>
      </c>
      <c r="S12" s="36">
        <f>SUMIFS(СВЦЭМ!$D$33:$D$776,СВЦЭМ!$A$33:$A$776,$A12,СВЦЭМ!$B$33:$B$776,S$11)+'СЕТ СН'!$F$11+СВЦЭМ!$D$10+'СЕТ СН'!$F$6-'СЕТ СН'!$F$23</f>
        <v>926.78169118000005</v>
      </c>
      <c r="T12" s="36">
        <f>SUMIFS(СВЦЭМ!$D$33:$D$776,СВЦЭМ!$A$33:$A$776,$A12,СВЦЭМ!$B$33:$B$776,T$11)+'СЕТ СН'!$F$11+СВЦЭМ!$D$10+'СЕТ СН'!$F$6-'СЕТ СН'!$F$23</f>
        <v>877.80707860000007</v>
      </c>
      <c r="U12" s="36">
        <f>SUMIFS(СВЦЭМ!$D$33:$D$776,СВЦЭМ!$A$33:$A$776,$A12,СВЦЭМ!$B$33:$B$776,U$11)+'СЕТ СН'!$F$11+СВЦЭМ!$D$10+'СЕТ СН'!$F$6-'СЕТ СН'!$F$23</f>
        <v>873.64890819000004</v>
      </c>
      <c r="V12" s="36">
        <f>SUMIFS(СВЦЭМ!$D$33:$D$776,СВЦЭМ!$A$33:$A$776,$A12,СВЦЭМ!$B$33:$B$776,V$11)+'СЕТ СН'!$F$11+СВЦЭМ!$D$10+'СЕТ СН'!$F$6-'СЕТ СН'!$F$23</f>
        <v>895.82305429000007</v>
      </c>
      <c r="W12" s="36">
        <f>SUMIFS(СВЦЭМ!$D$33:$D$776,СВЦЭМ!$A$33:$A$776,$A12,СВЦЭМ!$B$33:$B$776,W$11)+'СЕТ СН'!$F$11+СВЦЭМ!$D$10+'СЕТ СН'!$F$6-'СЕТ СН'!$F$23</f>
        <v>896.15608657999996</v>
      </c>
      <c r="X12" s="36">
        <f>SUMIFS(СВЦЭМ!$D$33:$D$776,СВЦЭМ!$A$33:$A$776,$A12,СВЦЭМ!$B$33:$B$776,X$11)+'СЕТ СН'!$F$11+СВЦЭМ!$D$10+'СЕТ СН'!$F$6-'СЕТ СН'!$F$23</f>
        <v>886.39881531000003</v>
      </c>
      <c r="Y12" s="36">
        <f>SUMIFS(СВЦЭМ!$D$33:$D$776,СВЦЭМ!$A$33:$A$776,$A12,СВЦЭМ!$B$33:$B$776,Y$11)+'СЕТ СН'!$F$11+СВЦЭМ!$D$10+'СЕТ СН'!$F$6-'СЕТ СН'!$F$23</f>
        <v>894.02582190999999</v>
      </c>
      <c r="AA12" s="45"/>
    </row>
    <row r="13" spans="1:27" ht="15.5" x14ac:dyDescent="0.3">
      <c r="A13" s="35">
        <f>A12+1</f>
        <v>43832</v>
      </c>
      <c r="B13" s="36">
        <f>SUMIFS(СВЦЭМ!$D$33:$D$776,СВЦЭМ!$A$33:$A$776,$A13,СВЦЭМ!$B$33:$B$776,B$11)+'СЕТ СН'!$F$11+СВЦЭМ!$D$10+'СЕТ СН'!$F$6-'СЕТ СН'!$F$23</f>
        <v>955.97326535000002</v>
      </c>
      <c r="C13" s="36">
        <f>SUMIFS(СВЦЭМ!$D$33:$D$776,СВЦЭМ!$A$33:$A$776,$A13,СВЦЭМ!$B$33:$B$776,C$11)+'СЕТ СН'!$F$11+СВЦЭМ!$D$10+'СЕТ СН'!$F$6-'СЕТ СН'!$F$23</f>
        <v>954.31912007000005</v>
      </c>
      <c r="D13" s="36">
        <f>SUMIFS(СВЦЭМ!$D$33:$D$776,СВЦЭМ!$A$33:$A$776,$A13,СВЦЭМ!$B$33:$B$776,D$11)+'СЕТ СН'!$F$11+СВЦЭМ!$D$10+'СЕТ СН'!$F$6-'СЕТ СН'!$F$23</f>
        <v>968.87183470000002</v>
      </c>
      <c r="E13" s="36">
        <f>SUMIFS(СВЦЭМ!$D$33:$D$776,СВЦЭМ!$A$33:$A$776,$A13,СВЦЭМ!$B$33:$B$776,E$11)+'СЕТ СН'!$F$11+СВЦЭМ!$D$10+'СЕТ СН'!$F$6-'СЕТ СН'!$F$23</f>
        <v>994.62694603</v>
      </c>
      <c r="F13" s="36">
        <f>SUMIFS(СВЦЭМ!$D$33:$D$776,СВЦЭМ!$A$33:$A$776,$A13,СВЦЭМ!$B$33:$B$776,F$11)+'СЕТ СН'!$F$11+СВЦЭМ!$D$10+'СЕТ СН'!$F$6-'СЕТ СН'!$F$23</f>
        <v>997.50889890999997</v>
      </c>
      <c r="G13" s="36">
        <f>SUMIFS(СВЦЭМ!$D$33:$D$776,СВЦЭМ!$A$33:$A$776,$A13,СВЦЭМ!$B$33:$B$776,G$11)+'СЕТ СН'!$F$11+СВЦЭМ!$D$10+'СЕТ СН'!$F$6-'СЕТ СН'!$F$23</f>
        <v>996.40327548000005</v>
      </c>
      <c r="H13" s="36">
        <f>SUMIFS(СВЦЭМ!$D$33:$D$776,СВЦЭМ!$A$33:$A$776,$A13,СВЦЭМ!$B$33:$B$776,H$11)+'СЕТ СН'!$F$11+СВЦЭМ!$D$10+'СЕТ СН'!$F$6-'СЕТ СН'!$F$23</f>
        <v>990.29277548000005</v>
      </c>
      <c r="I13" s="36">
        <f>SUMIFS(СВЦЭМ!$D$33:$D$776,СВЦЭМ!$A$33:$A$776,$A13,СВЦЭМ!$B$33:$B$776,I$11)+'СЕТ СН'!$F$11+СВЦЭМ!$D$10+'СЕТ СН'!$F$6-'СЕТ СН'!$F$23</f>
        <v>980.31430249000005</v>
      </c>
      <c r="J13" s="36">
        <f>SUMIFS(СВЦЭМ!$D$33:$D$776,СВЦЭМ!$A$33:$A$776,$A13,СВЦЭМ!$B$33:$B$776,J$11)+'СЕТ СН'!$F$11+СВЦЭМ!$D$10+'СЕТ СН'!$F$6-'СЕТ СН'!$F$23</f>
        <v>962.67416556000001</v>
      </c>
      <c r="K13" s="36">
        <f>SUMIFS(СВЦЭМ!$D$33:$D$776,СВЦЭМ!$A$33:$A$776,$A13,СВЦЭМ!$B$33:$B$776,K$11)+'СЕТ СН'!$F$11+СВЦЭМ!$D$10+'СЕТ СН'!$F$6-'СЕТ СН'!$F$23</f>
        <v>945.00919685999997</v>
      </c>
      <c r="L13" s="36">
        <f>SUMIFS(СВЦЭМ!$D$33:$D$776,СВЦЭМ!$A$33:$A$776,$A13,СВЦЭМ!$B$33:$B$776,L$11)+'СЕТ СН'!$F$11+СВЦЭМ!$D$10+'СЕТ СН'!$F$6-'СЕТ СН'!$F$23</f>
        <v>933.80091801000003</v>
      </c>
      <c r="M13" s="36">
        <f>SUMIFS(СВЦЭМ!$D$33:$D$776,СВЦЭМ!$A$33:$A$776,$A13,СВЦЭМ!$B$33:$B$776,M$11)+'СЕТ СН'!$F$11+СВЦЭМ!$D$10+'СЕТ СН'!$F$6-'СЕТ СН'!$F$23</f>
        <v>924.03220553000006</v>
      </c>
      <c r="N13" s="36">
        <f>SUMIFS(СВЦЭМ!$D$33:$D$776,СВЦЭМ!$A$33:$A$776,$A13,СВЦЭМ!$B$33:$B$776,N$11)+'СЕТ СН'!$F$11+СВЦЭМ!$D$10+'СЕТ СН'!$F$6-'СЕТ СН'!$F$23</f>
        <v>938.40420394</v>
      </c>
      <c r="O13" s="36">
        <f>SUMIFS(СВЦЭМ!$D$33:$D$776,СВЦЭМ!$A$33:$A$776,$A13,СВЦЭМ!$B$33:$B$776,O$11)+'СЕТ СН'!$F$11+СВЦЭМ!$D$10+'СЕТ СН'!$F$6-'СЕТ СН'!$F$23</f>
        <v>952.16894946000002</v>
      </c>
      <c r="P13" s="36">
        <f>SUMIFS(СВЦЭМ!$D$33:$D$776,СВЦЭМ!$A$33:$A$776,$A13,СВЦЭМ!$B$33:$B$776,P$11)+'СЕТ СН'!$F$11+СВЦЭМ!$D$10+'СЕТ СН'!$F$6-'СЕТ СН'!$F$23</f>
        <v>957.66961416000004</v>
      </c>
      <c r="Q13" s="36">
        <f>SUMIFS(СВЦЭМ!$D$33:$D$776,СВЦЭМ!$A$33:$A$776,$A13,СВЦЭМ!$B$33:$B$776,Q$11)+'СЕТ СН'!$F$11+СВЦЭМ!$D$10+'СЕТ СН'!$F$6-'СЕТ СН'!$F$23</f>
        <v>968.53590989999998</v>
      </c>
      <c r="R13" s="36">
        <f>SUMIFS(СВЦЭМ!$D$33:$D$776,СВЦЭМ!$A$33:$A$776,$A13,СВЦЭМ!$B$33:$B$776,R$11)+'СЕТ СН'!$F$11+СВЦЭМ!$D$10+'СЕТ СН'!$F$6-'СЕТ СН'!$F$23</f>
        <v>963.84100753000007</v>
      </c>
      <c r="S13" s="36">
        <f>SUMIFS(СВЦЭМ!$D$33:$D$776,СВЦЭМ!$A$33:$A$776,$A13,СВЦЭМ!$B$33:$B$776,S$11)+'СЕТ СН'!$F$11+СВЦЭМ!$D$10+'СЕТ СН'!$F$6-'СЕТ СН'!$F$23</f>
        <v>941.49177921</v>
      </c>
      <c r="T13" s="36">
        <f>SUMIFS(СВЦЭМ!$D$33:$D$776,СВЦЭМ!$A$33:$A$776,$A13,СВЦЭМ!$B$33:$B$776,T$11)+'СЕТ СН'!$F$11+СВЦЭМ!$D$10+'СЕТ СН'!$F$6-'СЕТ СН'!$F$23</f>
        <v>906.70281806000003</v>
      </c>
      <c r="U13" s="36">
        <f>SUMIFS(СВЦЭМ!$D$33:$D$776,СВЦЭМ!$A$33:$A$776,$A13,СВЦЭМ!$B$33:$B$776,U$11)+'СЕТ СН'!$F$11+СВЦЭМ!$D$10+'СЕТ СН'!$F$6-'СЕТ СН'!$F$23</f>
        <v>905.07836324000004</v>
      </c>
      <c r="V13" s="36">
        <f>SUMIFS(СВЦЭМ!$D$33:$D$776,СВЦЭМ!$A$33:$A$776,$A13,СВЦЭМ!$B$33:$B$776,V$11)+'СЕТ СН'!$F$11+СВЦЭМ!$D$10+'СЕТ СН'!$F$6-'СЕТ СН'!$F$23</f>
        <v>933.16621435000002</v>
      </c>
      <c r="W13" s="36">
        <f>SUMIFS(СВЦЭМ!$D$33:$D$776,СВЦЭМ!$A$33:$A$776,$A13,СВЦЭМ!$B$33:$B$776,W$11)+'СЕТ СН'!$F$11+СВЦЭМ!$D$10+'СЕТ СН'!$F$6-'СЕТ СН'!$F$23</f>
        <v>944.07466327999998</v>
      </c>
      <c r="X13" s="36">
        <f>SUMIFS(СВЦЭМ!$D$33:$D$776,СВЦЭМ!$A$33:$A$776,$A13,СВЦЭМ!$B$33:$B$776,X$11)+'СЕТ СН'!$F$11+СВЦЭМ!$D$10+'СЕТ СН'!$F$6-'СЕТ СН'!$F$23</f>
        <v>942.69301588000008</v>
      </c>
      <c r="Y13" s="36">
        <f>SUMIFS(СВЦЭМ!$D$33:$D$776,СВЦЭМ!$A$33:$A$776,$A13,СВЦЭМ!$B$33:$B$776,Y$11)+'СЕТ СН'!$F$11+СВЦЭМ!$D$10+'СЕТ СН'!$F$6-'СЕТ СН'!$F$23</f>
        <v>949.34286930999997</v>
      </c>
    </row>
    <row r="14" spans="1:27" ht="15.5" x14ac:dyDescent="0.3">
      <c r="A14" s="35">
        <f t="shared" ref="A14:A42" si="0">A13+1</f>
        <v>43833</v>
      </c>
      <c r="B14" s="36">
        <f>SUMIFS(СВЦЭМ!$D$33:$D$776,СВЦЭМ!$A$33:$A$776,$A14,СВЦЭМ!$B$33:$B$776,B$11)+'СЕТ СН'!$F$11+СВЦЭМ!$D$10+'СЕТ СН'!$F$6-'СЕТ СН'!$F$23</f>
        <v>973.84241930999997</v>
      </c>
      <c r="C14" s="36">
        <f>SUMIFS(СВЦЭМ!$D$33:$D$776,СВЦЭМ!$A$33:$A$776,$A14,СВЦЭМ!$B$33:$B$776,C$11)+'СЕТ СН'!$F$11+СВЦЭМ!$D$10+'СЕТ СН'!$F$6-'СЕТ СН'!$F$23</f>
        <v>967.44749094999997</v>
      </c>
      <c r="D14" s="36">
        <f>SUMIFS(СВЦЭМ!$D$33:$D$776,СВЦЭМ!$A$33:$A$776,$A14,СВЦЭМ!$B$33:$B$776,D$11)+'СЕТ СН'!$F$11+СВЦЭМ!$D$10+'СЕТ СН'!$F$6-'СЕТ СН'!$F$23</f>
        <v>981.82019042000002</v>
      </c>
      <c r="E14" s="36">
        <f>SUMIFS(СВЦЭМ!$D$33:$D$776,СВЦЭМ!$A$33:$A$776,$A14,СВЦЭМ!$B$33:$B$776,E$11)+'СЕТ СН'!$F$11+СВЦЭМ!$D$10+'СЕТ СН'!$F$6-'СЕТ СН'!$F$23</f>
        <v>1008.87749317</v>
      </c>
      <c r="F14" s="36">
        <f>SUMIFS(СВЦЭМ!$D$33:$D$776,СВЦЭМ!$A$33:$A$776,$A14,СВЦЭМ!$B$33:$B$776,F$11)+'СЕТ СН'!$F$11+СВЦЭМ!$D$10+'СЕТ СН'!$F$6-'СЕТ СН'!$F$23</f>
        <v>1012.84736867</v>
      </c>
      <c r="G14" s="36">
        <f>SUMIFS(СВЦЭМ!$D$33:$D$776,СВЦЭМ!$A$33:$A$776,$A14,СВЦЭМ!$B$33:$B$776,G$11)+'СЕТ СН'!$F$11+СВЦЭМ!$D$10+'СЕТ СН'!$F$6-'СЕТ СН'!$F$23</f>
        <v>1011.31520354</v>
      </c>
      <c r="H14" s="36">
        <f>SUMIFS(СВЦЭМ!$D$33:$D$776,СВЦЭМ!$A$33:$A$776,$A14,СВЦЭМ!$B$33:$B$776,H$11)+'СЕТ СН'!$F$11+СВЦЭМ!$D$10+'СЕТ СН'!$F$6-'СЕТ СН'!$F$23</f>
        <v>1002.01010696</v>
      </c>
      <c r="I14" s="36">
        <f>SUMIFS(СВЦЭМ!$D$33:$D$776,СВЦЭМ!$A$33:$A$776,$A14,СВЦЭМ!$B$33:$B$776,I$11)+'СЕТ СН'!$F$11+СВЦЭМ!$D$10+'СЕТ СН'!$F$6-'СЕТ СН'!$F$23</f>
        <v>992.61812716999998</v>
      </c>
      <c r="J14" s="36">
        <f>SUMIFS(СВЦЭМ!$D$33:$D$776,СВЦЭМ!$A$33:$A$776,$A14,СВЦЭМ!$B$33:$B$776,J$11)+'СЕТ СН'!$F$11+СВЦЭМ!$D$10+'СЕТ СН'!$F$6-'СЕТ СН'!$F$23</f>
        <v>969.72239665000006</v>
      </c>
      <c r="K14" s="36">
        <f>SUMIFS(СВЦЭМ!$D$33:$D$776,СВЦЭМ!$A$33:$A$776,$A14,СВЦЭМ!$B$33:$B$776,K$11)+'СЕТ СН'!$F$11+СВЦЭМ!$D$10+'СЕТ СН'!$F$6-'СЕТ СН'!$F$23</f>
        <v>948.53761248000001</v>
      </c>
      <c r="L14" s="36">
        <f>SUMIFS(СВЦЭМ!$D$33:$D$776,СВЦЭМ!$A$33:$A$776,$A14,СВЦЭМ!$B$33:$B$776,L$11)+'СЕТ СН'!$F$11+СВЦЭМ!$D$10+'СЕТ СН'!$F$6-'СЕТ СН'!$F$23</f>
        <v>934.61262633000001</v>
      </c>
      <c r="M14" s="36">
        <f>SUMIFS(СВЦЭМ!$D$33:$D$776,СВЦЭМ!$A$33:$A$776,$A14,СВЦЭМ!$B$33:$B$776,M$11)+'СЕТ СН'!$F$11+СВЦЭМ!$D$10+'СЕТ СН'!$F$6-'СЕТ СН'!$F$23</f>
        <v>934.55467223000005</v>
      </c>
      <c r="N14" s="36">
        <f>SUMIFS(СВЦЭМ!$D$33:$D$776,СВЦЭМ!$A$33:$A$776,$A14,СВЦЭМ!$B$33:$B$776,N$11)+'СЕТ СН'!$F$11+СВЦЭМ!$D$10+'СЕТ СН'!$F$6-'СЕТ СН'!$F$23</f>
        <v>941.45427424000002</v>
      </c>
      <c r="O14" s="36">
        <f>SUMIFS(СВЦЭМ!$D$33:$D$776,СВЦЭМ!$A$33:$A$776,$A14,СВЦЭМ!$B$33:$B$776,O$11)+'СЕТ СН'!$F$11+СВЦЭМ!$D$10+'СЕТ СН'!$F$6-'СЕТ СН'!$F$23</f>
        <v>950.64455615999998</v>
      </c>
      <c r="P14" s="36">
        <f>SUMIFS(СВЦЭМ!$D$33:$D$776,СВЦЭМ!$A$33:$A$776,$A14,СВЦЭМ!$B$33:$B$776,P$11)+'СЕТ СН'!$F$11+СВЦЭМ!$D$10+'СЕТ СН'!$F$6-'СЕТ СН'!$F$23</f>
        <v>962.04266442000005</v>
      </c>
      <c r="Q14" s="36">
        <f>SUMIFS(СВЦЭМ!$D$33:$D$776,СВЦЭМ!$A$33:$A$776,$A14,СВЦЭМ!$B$33:$B$776,Q$11)+'СЕТ СН'!$F$11+СВЦЭМ!$D$10+'СЕТ СН'!$F$6-'СЕТ СН'!$F$23</f>
        <v>972.09464050999998</v>
      </c>
      <c r="R14" s="36">
        <f>SUMIFS(СВЦЭМ!$D$33:$D$776,СВЦЭМ!$A$33:$A$776,$A14,СВЦЭМ!$B$33:$B$776,R$11)+'СЕТ СН'!$F$11+СВЦЭМ!$D$10+'СЕТ СН'!$F$6-'СЕТ СН'!$F$23</f>
        <v>964.89696974000003</v>
      </c>
      <c r="S14" s="36">
        <f>SUMIFS(СВЦЭМ!$D$33:$D$776,СВЦЭМ!$A$33:$A$776,$A14,СВЦЭМ!$B$33:$B$776,S$11)+'СЕТ СН'!$F$11+СВЦЭМ!$D$10+'СЕТ СН'!$F$6-'СЕТ СН'!$F$23</f>
        <v>943.78751317000001</v>
      </c>
      <c r="T14" s="36">
        <f>SUMIFS(СВЦЭМ!$D$33:$D$776,СВЦЭМ!$A$33:$A$776,$A14,СВЦЭМ!$B$33:$B$776,T$11)+'СЕТ СН'!$F$11+СВЦЭМ!$D$10+'СЕТ СН'!$F$6-'СЕТ СН'!$F$23</f>
        <v>912.12122278000004</v>
      </c>
      <c r="U14" s="36">
        <f>SUMIFS(СВЦЭМ!$D$33:$D$776,СВЦЭМ!$A$33:$A$776,$A14,СВЦЭМ!$B$33:$B$776,U$11)+'СЕТ СН'!$F$11+СВЦЭМ!$D$10+'СЕТ СН'!$F$6-'СЕТ СН'!$F$23</f>
        <v>909.98826125000005</v>
      </c>
      <c r="V14" s="36">
        <f>SUMIFS(СВЦЭМ!$D$33:$D$776,СВЦЭМ!$A$33:$A$776,$A14,СВЦЭМ!$B$33:$B$776,V$11)+'СЕТ СН'!$F$11+СВЦЭМ!$D$10+'СЕТ СН'!$F$6-'СЕТ СН'!$F$23</f>
        <v>938.53760481000006</v>
      </c>
      <c r="W14" s="36">
        <f>SUMIFS(СВЦЭМ!$D$33:$D$776,СВЦЭМ!$A$33:$A$776,$A14,СВЦЭМ!$B$33:$B$776,W$11)+'СЕТ СН'!$F$11+СВЦЭМ!$D$10+'СЕТ СН'!$F$6-'СЕТ СН'!$F$23</f>
        <v>948.87496420000002</v>
      </c>
      <c r="X14" s="36">
        <f>SUMIFS(СВЦЭМ!$D$33:$D$776,СВЦЭМ!$A$33:$A$776,$A14,СВЦЭМ!$B$33:$B$776,X$11)+'СЕТ СН'!$F$11+СВЦЭМ!$D$10+'СЕТ СН'!$F$6-'СЕТ СН'!$F$23</f>
        <v>962.37821816000007</v>
      </c>
      <c r="Y14" s="36">
        <f>SUMIFS(СВЦЭМ!$D$33:$D$776,СВЦЭМ!$A$33:$A$776,$A14,СВЦЭМ!$B$33:$B$776,Y$11)+'СЕТ СН'!$F$11+СВЦЭМ!$D$10+'СЕТ СН'!$F$6-'СЕТ СН'!$F$23</f>
        <v>970.33524468000007</v>
      </c>
    </row>
    <row r="15" spans="1:27" ht="15.5" x14ac:dyDescent="0.3">
      <c r="A15" s="35">
        <f t="shared" si="0"/>
        <v>43834</v>
      </c>
      <c r="B15" s="36">
        <f>SUMIFS(СВЦЭМ!$D$33:$D$776,СВЦЭМ!$A$33:$A$776,$A15,СВЦЭМ!$B$33:$B$776,B$11)+'СЕТ СН'!$F$11+СВЦЭМ!$D$10+'СЕТ СН'!$F$6-'СЕТ СН'!$F$23</f>
        <v>975.79226596000001</v>
      </c>
      <c r="C15" s="36">
        <f>SUMIFS(СВЦЭМ!$D$33:$D$776,СВЦЭМ!$A$33:$A$776,$A15,СВЦЭМ!$B$33:$B$776,C$11)+'СЕТ СН'!$F$11+СВЦЭМ!$D$10+'СЕТ СН'!$F$6-'СЕТ СН'!$F$23</f>
        <v>982.17812660000004</v>
      </c>
      <c r="D15" s="36">
        <f>SUMIFS(СВЦЭМ!$D$33:$D$776,СВЦЭМ!$A$33:$A$776,$A15,СВЦЭМ!$B$33:$B$776,D$11)+'СЕТ СН'!$F$11+СВЦЭМ!$D$10+'СЕТ СН'!$F$6-'СЕТ СН'!$F$23</f>
        <v>993.44990413000005</v>
      </c>
      <c r="E15" s="36">
        <f>SUMIFS(СВЦЭМ!$D$33:$D$776,СВЦЭМ!$A$33:$A$776,$A15,СВЦЭМ!$B$33:$B$776,E$11)+'СЕТ СН'!$F$11+СВЦЭМ!$D$10+'СЕТ СН'!$F$6-'СЕТ СН'!$F$23</f>
        <v>998.40757649</v>
      </c>
      <c r="F15" s="36">
        <f>SUMIFS(СВЦЭМ!$D$33:$D$776,СВЦЭМ!$A$33:$A$776,$A15,СВЦЭМ!$B$33:$B$776,F$11)+'СЕТ СН'!$F$11+СВЦЭМ!$D$10+'СЕТ СН'!$F$6-'СЕТ СН'!$F$23</f>
        <v>1002.0722719400001</v>
      </c>
      <c r="G15" s="36">
        <f>SUMIFS(СВЦЭМ!$D$33:$D$776,СВЦЭМ!$A$33:$A$776,$A15,СВЦЭМ!$B$33:$B$776,G$11)+'СЕТ СН'!$F$11+СВЦЭМ!$D$10+'СЕТ СН'!$F$6-'СЕТ СН'!$F$23</f>
        <v>999.67508656000007</v>
      </c>
      <c r="H15" s="36">
        <f>SUMIFS(СВЦЭМ!$D$33:$D$776,СВЦЭМ!$A$33:$A$776,$A15,СВЦЭМ!$B$33:$B$776,H$11)+'СЕТ СН'!$F$11+СВЦЭМ!$D$10+'СЕТ СН'!$F$6-'СЕТ СН'!$F$23</f>
        <v>1003.16669361</v>
      </c>
      <c r="I15" s="36">
        <f>SUMIFS(СВЦЭМ!$D$33:$D$776,СВЦЭМ!$A$33:$A$776,$A15,СВЦЭМ!$B$33:$B$776,I$11)+'СЕТ СН'!$F$11+СВЦЭМ!$D$10+'СЕТ СН'!$F$6-'СЕТ СН'!$F$23</f>
        <v>992.96664494000004</v>
      </c>
      <c r="J15" s="36">
        <f>SUMIFS(СВЦЭМ!$D$33:$D$776,СВЦЭМ!$A$33:$A$776,$A15,СВЦЭМ!$B$33:$B$776,J$11)+'СЕТ СН'!$F$11+СВЦЭМ!$D$10+'СЕТ СН'!$F$6-'СЕТ СН'!$F$23</f>
        <v>972.53662437000003</v>
      </c>
      <c r="K15" s="36">
        <f>SUMIFS(СВЦЭМ!$D$33:$D$776,СВЦЭМ!$A$33:$A$776,$A15,СВЦЭМ!$B$33:$B$776,K$11)+'СЕТ СН'!$F$11+СВЦЭМ!$D$10+'СЕТ СН'!$F$6-'СЕТ СН'!$F$23</f>
        <v>943.21952809000004</v>
      </c>
      <c r="L15" s="36">
        <f>SUMIFS(СВЦЭМ!$D$33:$D$776,СВЦЭМ!$A$33:$A$776,$A15,СВЦЭМ!$B$33:$B$776,L$11)+'СЕТ СН'!$F$11+СВЦЭМ!$D$10+'СЕТ СН'!$F$6-'СЕТ СН'!$F$23</f>
        <v>931.3421194</v>
      </c>
      <c r="M15" s="36">
        <f>SUMIFS(СВЦЭМ!$D$33:$D$776,СВЦЭМ!$A$33:$A$776,$A15,СВЦЭМ!$B$33:$B$776,M$11)+'СЕТ СН'!$F$11+СВЦЭМ!$D$10+'СЕТ СН'!$F$6-'СЕТ СН'!$F$23</f>
        <v>935.49766938000005</v>
      </c>
      <c r="N15" s="36">
        <f>SUMIFS(СВЦЭМ!$D$33:$D$776,СВЦЭМ!$A$33:$A$776,$A15,СВЦЭМ!$B$33:$B$776,N$11)+'СЕТ СН'!$F$11+СВЦЭМ!$D$10+'СЕТ СН'!$F$6-'СЕТ СН'!$F$23</f>
        <v>938.54029366999998</v>
      </c>
      <c r="O15" s="36">
        <f>SUMIFS(СВЦЭМ!$D$33:$D$776,СВЦЭМ!$A$33:$A$776,$A15,СВЦЭМ!$B$33:$B$776,O$11)+'СЕТ СН'!$F$11+СВЦЭМ!$D$10+'СЕТ СН'!$F$6-'СЕТ СН'!$F$23</f>
        <v>943.92794405000006</v>
      </c>
      <c r="P15" s="36">
        <f>SUMIFS(СВЦЭМ!$D$33:$D$776,СВЦЭМ!$A$33:$A$776,$A15,СВЦЭМ!$B$33:$B$776,P$11)+'СЕТ СН'!$F$11+СВЦЭМ!$D$10+'СЕТ СН'!$F$6-'СЕТ СН'!$F$23</f>
        <v>950.89357272000007</v>
      </c>
      <c r="Q15" s="36">
        <f>SUMIFS(СВЦЭМ!$D$33:$D$776,СВЦЭМ!$A$33:$A$776,$A15,СВЦЭМ!$B$33:$B$776,Q$11)+'СЕТ СН'!$F$11+СВЦЭМ!$D$10+'СЕТ СН'!$F$6-'СЕТ СН'!$F$23</f>
        <v>963.05484324999998</v>
      </c>
      <c r="R15" s="36">
        <f>SUMIFS(СВЦЭМ!$D$33:$D$776,СВЦЭМ!$A$33:$A$776,$A15,СВЦЭМ!$B$33:$B$776,R$11)+'СЕТ СН'!$F$11+СВЦЭМ!$D$10+'СЕТ СН'!$F$6-'СЕТ СН'!$F$23</f>
        <v>970.47155555000006</v>
      </c>
      <c r="S15" s="36">
        <f>SUMIFS(СВЦЭМ!$D$33:$D$776,СВЦЭМ!$A$33:$A$776,$A15,СВЦЭМ!$B$33:$B$776,S$11)+'СЕТ СН'!$F$11+СВЦЭМ!$D$10+'СЕТ СН'!$F$6-'СЕТ СН'!$F$23</f>
        <v>957.47545613</v>
      </c>
      <c r="T15" s="36">
        <f>SUMIFS(СВЦЭМ!$D$33:$D$776,СВЦЭМ!$A$33:$A$776,$A15,СВЦЭМ!$B$33:$B$776,T$11)+'СЕТ СН'!$F$11+СВЦЭМ!$D$10+'СЕТ СН'!$F$6-'СЕТ СН'!$F$23</f>
        <v>914.13604235000003</v>
      </c>
      <c r="U15" s="36">
        <f>SUMIFS(СВЦЭМ!$D$33:$D$776,СВЦЭМ!$A$33:$A$776,$A15,СВЦЭМ!$B$33:$B$776,U$11)+'СЕТ СН'!$F$11+СВЦЭМ!$D$10+'СЕТ СН'!$F$6-'СЕТ СН'!$F$23</f>
        <v>914.56553273999998</v>
      </c>
      <c r="V15" s="36">
        <f>SUMIFS(СВЦЭМ!$D$33:$D$776,СВЦЭМ!$A$33:$A$776,$A15,СВЦЭМ!$B$33:$B$776,V$11)+'СЕТ СН'!$F$11+СВЦЭМ!$D$10+'СЕТ СН'!$F$6-'СЕТ СН'!$F$23</f>
        <v>941.39302453000005</v>
      </c>
      <c r="W15" s="36">
        <f>SUMIFS(СВЦЭМ!$D$33:$D$776,СВЦЭМ!$A$33:$A$776,$A15,СВЦЭМ!$B$33:$B$776,W$11)+'СЕТ СН'!$F$11+СВЦЭМ!$D$10+'СЕТ СН'!$F$6-'СЕТ СН'!$F$23</f>
        <v>947.99703710000006</v>
      </c>
      <c r="X15" s="36">
        <f>SUMIFS(СВЦЭМ!$D$33:$D$776,СВЦЭМ!$A$33:$A$776,$A15,СВЦЭМ!$B$33:$B$776,X$11)+'СЕТ СН'!$F$11+СВЦЭМ!$D$10+'СЕТ СН'!$F$6-'СЕТ СН'!$F$23</f>
        <v>956.74546840000005</v>
      </c>
      <c r="Y15" s="36">
        <f>SUMIFS(СВЦЭМ!$D$33:$D$776,СВЦЭМ!$A$33:$A$776,$A15,СВЦЭМ!$B$33:$B$776,Y$11)+'СЕТ СН'!$F$11+СВЦЭМ!$D$10+'СЕТ СН'!$F$6-'СЕТ СН'!$F$23</f>
        <v>963.38100415999997</v>
      </c>
    </row>
    <row r="16" spans="1:27" ht="15.5" x14ac:dyDescent="0.3">
      <c r="A16" s="35">
        <f t="shared" si="0"/>
        <v>43835</v>
      </c>
      <c r="B16" s="36">
        <f>SUMIFS(СВЦЭМ!$D$33:$D$776,СВЦЭМ!$A$33:$A$776,$A16,СВЦЭМ!$B$33:$B$776,B$11)+'СЕТ СН'!$F$11+СВЦЭМ!$D$10+'СЕТ СН'!$F$6-'СЕТ СН'!$F$23</f>
        <v>944.58865375000005</v>
      </c>
      <c r="C16" s="36">
        <f>SUMIFS(СВЦЭМ!$D$33:$D$776,СВЦЭМ!$A$33:$A$776,$A16,СВЦЭМ!$B$33:$B$776,C$11)+'СЕТ СН'!$F$11+СВЦЭМ!$D$10+'СЕТ СН'!$F$6-'СЕТ СН'!$F$23</f>
        <v>953.38268503000006</v>
      </c>
      <c r="D16" s="36">
        <f>SUMIFS(СВЦЭМ!$D$33:$D$776,СВЦЭМ!$A$33:$A$776,$A16,СВЦЭМ!$B$33:$B$776,D$11)+'СЕТ СН'!$F$11+СВЦЭМ!$D$10+'СЕТ СН'!$F$6-'СЕТ СН'!$F$23</f>
        <v>972.58972012000004</v>
      </c>
      <c r="E16" s="36">
        <f>SUMIFS(СВЦЭМ!$D$33:$D$776,СВЦЭМ!$A$33:$A$776,$A16,СВЦЭМ!$B$33:$B$776,E$11)+'СЕТ СН'!$F$11+СВЦЭМ!$D$10+'СЕТ СН'!$F$6-'СЕТ СН'!$F$23</f>
        <v>1007.80512203</v>
      </c>
      <c r="F16" s="36">
        <f>SUMIFS(СВЦЭМ!$D$33:$D$776,СВЦЭМ!$A$33:$A$776,$A16,СВЦЭМ!$B$33:$B$776,F$11)+'СЕТ СН'!$F$11+СВЦЭМ!$D$10+'СЕТ СН'!$F$6-'СЕТ СН'!$F$23</f>
        <v>1015.88560638</v>
      </c>
      <c r="G16" s="36">
        <f>SUMIFS(СВЦЭМ!$D$33:$D$776,СВЦЭМ!$A$33:$A$776,$A16,СВЦЭМ!$B$33:$B$776,G$11)+'СЕТ СН'!$F$11+СВЦЭМ!$D$10+'СЕТ СН'!$F$6-'СЕТ СН'!$F$23</f>
        <v>993.61543973000005</v>
      </c>
      <c r="H16" s="36">
        <f>SUMIFS(СВЦЭМ!$D$33:$D$776,СВЦЭМ!$A$33:$A$776,$A16,СВЦЭМ!$B$33:$B$776,H$11)+'СЕТ СН'!$F$11+СВЦЭМ!$D$10+'СЕТ СН'!$F$6-'СЕТ СН'!$F$23</f>
        <v>983.26382132000003</v>
      </c>
      <c r="I16" s="36">
        <f>SUMIFS(СВЦЭМ!$D$33:$D$776,СВЦЭМ!$A$33:$A$776,$A16,СВЦЭМ!$B$33:$B$776,I$11)+'СЕТ СН'!$F$11+СВЦЭМ!$D$10+'СЕТ СН'!$F$6-'СЕТ СН'!$F$23</f>
        <v>966.16308563999996</v>
      </c>
      <c r="J16" s="36">
        <f>SUMIFS(СВЦЭМ!$D$33:$D$776,СВЦЭМ!$A$33:$A$776,$A16,СВЦЭМ!$B$33:$B$776,J$11)+'СЕТ СН'!$F$11+СВЦЭМ!$D$10+'СЕТ СН'!$F$6-'СЕТ СН'!$F$23</f>
        <v>952.35568784999998</v>
      </c>
      <c r="K16" s="36">
        <f>SUMIFS(СВЦЭМ!$D$33:$D$776,СВЦЭМ!$A$33:$A$776,$A16,СВЦЭМ!$B$33:$B$776,K$11)+'СЕТ СН'!$F$11+СВЦЭМ!$D$10+'СЕТ СН'!$F$6-'СЕТ СН'!$F$23</f>
        <v>924.98875171999998</v>
      </c>
      <c r="L16" s="36">
        <f>SUMIFS(СВЦЭМ!$D$33:$D$776,СВЦЭМ!$A$33:$A$776,$A16,СВЦЭМ!$B$33:$B$776,L$11)+'СЕТ СН'!$F$11+СВЦЭМ!$D$10+'СЕТ СН'!$F$6-'СЕТ СН'!$F$23</f>
        <v>901.08227490000002</v>
      </c>
      <c r="M16" s="36">
        <f>SUMIFS(СВЦЭМ!$D$33:$D$776,СВЦЭМ!$A$33:$A$776,$A16,СВЦЭМ!$B$33:$B$776,M$11)+'СЕТ СН'!$F$11+СВЦЭМ!$D$10+'СЕТ СН'!$F$6-'СЕТ СН'!$F$23</f>
        <v>899.60899817000006</v>
      </c>
      <c r="N16" s="36">
        <f>SUMIFS(СВЦЭМ!$D$33:$D$776,СВЦЭМ!$A$33:$A$776,$A16,СВЦЭМ!$B$33:$B$776,N$11)+'СЕТ СН'!$F$11+СВЦЭМ!$D$10+'СЕТ СН'!$F$6-'СЕТ СН'!$F$23</f>
        <v>902.04602196999997</v>
      </c>
      <c r="O16" s="36">
        <f>SUMIFS(СВЦЭМ!$D$33:$D$776,СВЦЭМ!$A$33:$A$776,$A16,СВЦЭМ!$B$33:$B$776,O$11)+'СЕТ СН'!$F$11+СВЦЭМ!$D$10+'СЕТ СН'!$F$6-'СЕТ СН'!$F$23</f>
        <v>917.01716600999998</v>
      </c>
      <c r="P16" s="36">
        <f>SUMIFS(СВЦЭМ!$D$33:$D$776,СВЦЭМ!$A$33:$A$776,$A16,СВЦЭМ!$B$33:$B$776,P$11)+'СЕТ СН'!$F$11+СВЦЭМ!$D$10+'СЕТ СН'!$F$6-'СЕТ СН'!$F$23</f>
        <v>931.04092716000002</v>
      </c>
      <c r="Q16" s="36">
        <f>SUMIFS(СВЦЭМ!$D$33:$D$776,СВЦЭМ!$A$33:$A$776,$A16,СВЦЭМ!$B$33:$B$776,Q$11)+'СЕТ СН'!$F$11+СВЦЭМ!$D$10+'СЕТ СН'!$F$6-'СЕТ СН'!$F$23</f>
        <v>936.80222842000001</v>
      </c>
      <c r="R16" s="36">
        <f>SUMIFS(СВЦЭМ!$D$33:$D$776,СВЦЭМ!$A$33:$A$776,$A16,СВЦЭМ!$B$33:$B$776,R$11)+'СЕТ СН'!$F$11+СВЦЭМ!$D$10+'СЕТ СН'!$F$6-'СЕТ СН'!$F$23</f>
        <v>932.99085527</v>
      </c>
      <c r="S16" s="36">
        <f>SUMIFS(СВЦЭМ!$D$33:$D$776,СВЦЭМ!$A$33:$A$776,$A16,СВЦЭМ!$B$33:$B$776,S$11)+'СЕТ СН'!$F$11+СВЦЭМ!$D$10+'СЕТ СН'!$F$6-'СЕТ СН'!$F$23</f>
        <v>909.61889288999998</v>
      </c>
      <c r="T16" s="36">
        <f>SUMIFS(СВЦЭМ!$D$33:$D$776,СВЦЭМ!$A$33:$A$776,$A16,СВЦЭМ!$B$33:$B$776,T$11)+'СЕТ СН'!$F$11+СВЦЭМ!$D$10+'СЕТ СН'!$F$6-'СЕТ СН'!$F$23</f>
        <v>867.33302334000007</v>
      </c>
      <c r="U16" s="36">
        <f>SUMIFS(СВЦЭМ!$D$33:$D$776,СВЦЭМ!$A$33:$A$776,$A16,СВЦЭМ!$B$33:$B$776,U$11)+'СЕТ СН'!$F$11+СВЦЭМ!$D$10+'СЕТ СН'!$F$6-'СЕТ СН'!$F$23</f>
        <v>871.93011022000007</v>
      </c>
      <c r="V16" s="36">
        <f>SUMIFS(СВЦЭМ!$D$33:$D$776,СВЦЭМ!$A$33:$A$776,$A16,СВЦЭМ!$B$33:$B$776,V$11)+'СЕТ СН'!$F$11+СВЦЭМ!$D$10+'СЕТ СН'!$F$6-'СЕТ СН'!$F$23</f>
        <v>905.34208749000004</v>
      </c>
      <c r="W16" s="36">
        <f>SUMIFS(СВЦЭМ!$D$33:$D$776,СВЦЭМ!$A$33:$A$776,$A16,СВЦЭМ!$B$33:$B$776,W$11)+'СЕТ СН'!$F$11+СВЦЭМ!$D$10+'СЕТ СН'!$F$6-'СЕТ СН'!$F$23</f>
        <v>912.74860992000004</v>
      </c>
      <c r="X16" s="36">
        <f>SUMIFS(СВЦЭМ!$D$33:$D$776,СВЦЭМ!$A$33:$A$776,$A16,СВЦЭМ!$B$33:$B$776,X$11)+'СЕТ СН'!$F$11+СВЦЭМ!$D$10+'СЕТ СН'!$F$6-'СЕТ СН'!$F$23</f>
        <v>922.45711358000005</v>
      </c>
      <c r="Y16" s="36">
        <f>SUMIFS(СВЦЭМ!$D$33:$D$776,СВЦЭМ!$A$33:$A$776,$A16,СВЦЭМ!$B$33:$B$776,Y$11)+'СЕТ СН'!$F$11+СВЦЭМ!$D$10+'СЕТ СН'!$F$6-'СЕТ СН'!$F$23</f>
        <v>933.00203003000001</v>
      </c>
    </row>
    <row r="17" spans="1:25" ht="15.5" x14ac:dyDescent="0.3">
      <c r="A17" s="35">
        <f t="shared" si="0"/>
        <v>43836</v>
      </c>
      <c r="B17" s="36">
        <f>SUMIFS(СВЦЭМ!$D$33:$D$776,СВЦЭМ!$A$33:$A$776,$A17,СВЦЭМ!$B$33:$B$776,B$11)+'СЕТ СН'!$F$11+СВЦЭМ!$D$10+'СЕТ СН'!$F$6-'СЕТ СН'!$F$23</f>
        <v>964.27673592999997</v>
      </c>
      <c r="C17" s="36">
        <f>SUMIFS(СВЦЭМ!$D$33:$D$776,СВЦЭМ!$A$33:$A$776,$A17,СВЦЭМ!$B$33:$B$776,C$11)+'СЕТ СН'!$F$11+СВЦЭМ!$D$10+'СЕТ СН'!$F$6-'СЕТ СН'!$F$23</f>
        <v>953.31308967000007</v>
      </c>
      <c r="D17" s="36">
        <f>SUMIFS(СВЦЭМ!$D$33:$D$776,СВЦЭМ!$A$33:$A$776,$A17,СВЦЭМ!$B$33:$B$776,D$11)+'СЕТ СН'!$F$11+СВЦЭМ!$D$10+'СЕТ СН'!$F$6-'СЕТ СН'!$F$23</f>
        <v>969.73616292999998</v>
      </c>
      <c r="E17" s="36">
        <f>SUMIFS(СВЦЭМ!$D$33:$D$776,СВЦЭМ!$A$33:$A$776,$A17,СВЦЭМ!$B$33:$B$776,E$11)+'СЕТ СН'!$F$11+СВЦЭМ!$D$10+'СЕТ СН'!$F$6-'СЕТ СН'!$F$23</f>
        <v>996.08354671000006</v>
      </c>
      <c r="F17" s="36">
        <f>SUMIFS(СВЦЭМ!$D$33:$D$776,СВЦЭМ!$A$33:$A$776,$A17,СВЦЭМ!$B$33:$B$776,F$11)+'СЕТ СН'!$F$11+СВЦЭМ!$D$10+'СЕТ СН'!$F$6-'СЕТ СН'!$F$23</f>
        <v>997.53532582000003</v>
      </c>
      <c r="G17" s="36">
        <f>SUMIFS(СВЦЭМ!$D$33:$D$776,СВЦЭМ!$A$33:$A$776,$A17,СВЦЭМ!$B$33:$B$776,G$11)+'СЕТ СН'!$F$11+СВЦЭМ!$D$10+'СЕТ СН'!$F$6-'СЕТ СН'!$F$23</f>
        <v>994.73137278000002</v>
      </c>
      <c r="H17" s="36">
        <f>SUMIFS(СВЦЭМ!$D$33:$D$776,СВЦЭМ!$A$33:$A$776,$A17,СВЦЭМ!$B$33:$B$776,H$11)+'СЕТ СН'!$F$11+СВЦЭМ!$D$10+'СЕТ СН'!$F$6-'СЕТ СН'!$F$23</f>
        <v>986.49377267</v>
      </c>
      <c r="I17" s="36">
        <f>SUMIFS(СВЦЭМ!$D$33:$D$776,СВЦЭМ!$A$33:$A$776,$A17,СВЦЭМ!$B$33:$B$776,I$11)+'СЕТ СН'!$F$11+СВЦЭМ!$D$10+'СЕТ СН'!$F$6-'СЕТ СН'!$F$23</f>
        <v>972.80059429000005</v>
      </c>
      <c r="J17" s="36">
        <f>SUMIFS(СВЦЭМ!$D$33:$D$776,СВЦЭМ!$A$33:$A$776,$A17,СВЦЭМ!$B$33:$B$776,J$11)+'СЕТ СН'!$F$11+СВЦЭМ!$D$10+'СЕТ СН'!$F$6-'СЕТ СН'!$F$23</f>
        <v>948.75188008999999</v>
      </c>
      <c r="K17" s="36">
        <f>SUMIFS(СВЦЭМ!$D$33:$D$776,СВЦЭМ!$A$33:$A$776,$A17,СВЦЭМ!$B$33:$B$776,K$11)+'СЕТ СН'!$F$11+СВЦЭМ!$D$10+'СЕТ СН'!$F$6-'СЕТ СН'!$F$23</f>
        <v>928.19457296999997</v>
      </c>
      <c r="L17" s="36">
        <f>SUMIFS(СВЦЭМ!$D$33:$D$776,СВЦЭМ!$A$33:$A$776,$A17,СВЦЭМ!$B$33:$B$776,L$11)+'СЕТ СН'!$F$11+СВЦЭМ!$D$10+'СЕТ СН'!$F$6-'СЕТ СН'!$F$23</f>
        <v>906.25001306000001</v>
      </c>
      <c r="M17" s="36">
        <f>SUMIFS(СВЦЭМ!$D$33:$D$776,СВЦЭМ!$A$33:$A$776,$A17,СВЦЭМ!$B$33:$B$776,M$11)+'СЕТ СН'!$F$11+СВЦЭМ!$D$10+'СЕТ СН'!$F$6-'СЕТ СН'!$F$23</f>
        <v>904.60553096000001</v>
      </c>
      <c r="N17" s="36">
        <f>SUMIFS(СВЦЭМ!$D$33:$D$776,СВЦЭМ!$A$33:$A$776,$A17,СВЦЭМ!$B$33:$B$776,N$11)+'СЕТ СН'!$F$11+СВЦЭМ!$D$10+'СЕТ СН'!$F$6-'СЕТ СН'!$F$23</f>
        <v>919.58249823000006</v>
      </c>
      <c r="O17" s="36">
        <f>SUMIFS(СВЦЭМ!$D$33:$D$776,СВЦЭМ!$A$33:$A$776,$A17,СВЦЭМ!$B$33:$B$776,O$11)+'СЕТ СН'!$F$11+СВЦЭМ!$D$10+'СЕТ СН'!$F$6-'СЕТ СН'!$F$23</f>
        <v>925.64226415000007</v>
      </c>
      <c r="P17" s="36">
        <f>SUMIFS(СВЦЭМ!$D$33:$D$776,СВЦЭМ!$A$33:$A$776,$A17,СВЦЭМ!$B$33:$B$776,P$11)+'СЕТ СН'!$F$11+СВЦЭМ!$D$10+'СЕТ СН'!$F$6-'СЕТ СН'!$F$23</f>
        <v>940.75292630000001</v>
      </c>
      <c r="Q17" s="36">
        <f>SUMIFS(СВЦЭМ!$D$33:$D$776,СВЦЭМ!$A$33:$A$776,$A17,СВЦЭМ!$B$33:$B$776,Q$11)+'СЕТ СН'!$F$11+СВЦЭМ!$D$10+'СЕТ СН'!$F$6-'СЕТ СН'!$F$23</f>
        <v>944.22537367000007</v>
      </c>
      <c r="R17" s="36">
        <f>SUMIFS(СВЦЭМ!$D$33:$D$776,СВЦЭМ!$A$33:$A$776,$A17,СВЦЭМ!$B$33:$B$776,R$11)+'СЕТ СН'!$F$11+СВЦЭМ!$D$10+'СЕТ СН'!$F$6-'СЕТ СН'!$F$23</f>
        <v>937.07554152</v>
      </c>
      <c r="S17" s="36">
        <f>SUMIFS(СВЦЭМ!$D$33:$D$776,СВЦЭМ!$A$33:$A$776,$A17,СВЦЭМ!$B$33:$B$776,S$11)+'СЕТ СН'!$F$11+СВЦЭМ!$D$10+'СЕТ СН'!$F$6-'СЕТ СН'!$F$23</f>
        <v>915.46085342000003</v>
      </c>
      <c r="T17" s="36">
        <f>SUMIFS(СВЦЭМ!$D$33:$D$776,СВЦЭМ!$A$33:$A$776,$A17,СВЦЭМ!$B$33:$B$776,T$11)+'СЕТ СН'!$F$11+СВЦЭМ!$D$10+'СЕТ СН'!$F$6-'СЕТ СН'!$F$23</f>
        <v>870.81633857999998</v>
      </c>
      <c r="U17" s="36">
        <f>SUMIFS(СВЦЭМ!$D$33:$D$776,СВЦЭМ!$A$33:$A$776,$A17,СВЦЭМ!$B$33:$B$776,U$11)+'СЕТ СН'!$F$11+СВЦЭМ!$D$10+'СЕТ СН'!$F$6-'СЕТ СН'!$F$23</f>
        <v>877.62042399000006</v>
      </c>
      <c r="V17" s="36">
        <f>SUMIFS(СВЦЭМ!$D$33:$D$776,СВЦЭМ!$A$33:$A$776,$A17,СВЦЭМ!$B$33:$B$776,V$11)+'СЕТ СН'!$F$11+СВЦЭМ!$D$10+'СЕТ СН'!$F$6-'СЕТ СН'!$F$23</f>
        <v>914.65358747000005</v>
      </c>
      <c r="W17" s="36">
        <f>SUMIFS(СВЦЭМ!$D$33:$D$776,СВЦЭМ!$A$33:$A$776,$A17,СВЦЭМ!$B$33:$B$776,W$11)+'СЕТ СН'!$F$11+СВЦЭМ!$D$10+'СЕТ СН'!$F$6-'СЕТ СН'!$F$23</f>
        <v>925.05241928999999</v>
      </c>
      <c r="X17" s="36">
        <f>SUMIFS(СВЦЭМ!$D$33:$D$776,СВЦЭМ!$A$33:$A$776,$A17,СВЦЭМ!$B$33:$B$776,X$11)+'СЕТ СН'!$F$11+СВЦЭМ!$D$10+'СЕТ СН'!$F$6-'СЕТ СН'!$F$23</f>
        <v>939.03930960000002</v>
      </c>
      <c r="Y17" s="36">
        <f>SUMIFS(СВЦЭМ!$D$33:$D$776,СВЦЭМ!$A$33:$A$776,$A17,СВЦЭМ!$B$33:$B$776,Y$11)+'СЕТ СН'!$F$11+СВЦЭМ!$D$10+'СЕТ СН'!$F$6-'СЕТ СН'!$F$23</f>
        <v>938.74316619000001</v>
      </c>
    </row>
    <row r="18" spans="1:25" ht="15.5" x14ac:dyDescent="0.3">
      <c r="A18" s="35">
        <f t="shared" si="0"/>
        <v>43837</v>
      </c>
      <c r="B18" s="36">
        <f>SUMIFS(СВЦЭМ!$D$33:$D$776,СВЦЭМ!$A$33:$A$776,$A18,СВЦЭМ!$B$33:$B$776,B$11)+'СЕТ СН'!$F$11+СВЦЭМ!$D$10+'СЕТ СН'!$F$6-'СЕТ СН'!$F$23</f>
        <v>963.77103980000004</v>
      </c>
      <c r="C18" s="36">
        <f>SUMIFS(СВЦЭМ!$D$33:$D$776,СВЦЭМ!$A$33:$A$776,$A18,СВЦЭМ!$B$33:$B$776,C$11)+'СЕТ СН'!$F$11+СВЦЭМ!$D$10+'СЕТ СН'!$F$6-'СЕТ СН'!$F$23</f>
        <v>968.97418066</v>
      </c>
      <c r="D18" s="36">
        <f>SUMIFS(СВЦЭМ!$D$33:$D$776,СВЦЭМ!$A$33:$A$776,$A18,СВЦЭМ!$B$33:$B$776,D$11)+'СЕТ СН'!$F$11+СВЦЭМ!$D$10+'СЕТ СН'!$F$6-'СЕТ СН'!$F$23</f>
        <v>983.80664148000005</v>
      </c>
      <c r="E18" s="36">
        <f>SUMIFS(СВЦЭМ!$D$33:$D$776,СВЦЭМ!$A$33:$A$776,$A18,СВЦЭМ!$B$33:$B$776,E$11)+'СЕТ СН'!$F$11+СВЦЭМ!$D$10+'СЕТ СН'!$F$6-'СЕТ СН'!$F$23</f>
        <v>1006.82597664</v>
      </c>
      <c r="F18" s="36">
        <f>SUMIFS(СВЦЭМ!$D$33:$D$776,СВЦЭМ!$A$33:$A$776,$A18,СВЦЭМ!$B$33:$B$776,F$11)+'СЕТ СН'!$F$11+СВЦЭМ!$D$10+'СЕТ СН'!$F$6-'СЕТ СН'!$F$23</f>
        <v>1014.19028718</v>
      </c>
      <c r="G18" s="36">
        <f>SUMIFS(СВЦЭМ!$D$33:$D$776,СВЦЭМ!$A$33:$A$776,$A18,СВЦЭМ!$B$33:$B$776,G$11)+'СЕТ СН'!$F$11+СВЦЭМ!$D$10+'СЕТ СН'!$F$6-'СЕТ СН'!$F$23</f>
        <v>1008.16414021</v>
      </c>
      <c r="H18" s="36">
        <f>SUMIFS(СВЦЭМ!$D$33:$D$776,СВЦЭМ!$A$33:$A$776,$A18,СВЦЭМ!$B$33:$B$776,H$11)+'СЕТ СН'!$F$11+СВЦЭМ!$D$10+'СЕТ СН'!$F$6-'СЕТ СН'!$F$23</f>
        <v>991.96407236000005</v>
      </c>
      <c r="I18" s="36">
        <f>SUMIFS(СВЦЭМ!$D$33:$D$776,СВЦЭМ!$A$33:$A$776,$A18,СВЦЭМ!$B$33:$B$776,I$11)+'СЕТ СН'!$F$11+СВЦЭМ!$D$10+'СЕТ СН'!$F$6-'СЕТ СН'!$F$23</f>
        <v>972.58180061000007</v>
      </c>
      <c r="J18" s="36">
        <f>SUMIFS(СВЦЭМ!$D$33:$D$776,СВЦЭМ!$A$33:$A$776,$A18,СВЦЭМ!$B$33:$B$776,J$11)+'СЕТ СН'!$F$11+СВЦЭМ!$D$10+'СЕТ СН'!$F$6-'СЕТ СН'!$F$23</f>
        <v>947.94697193000002</v>
      </c>
      <c r="K18" s="36">
        <f>SUMIFS(СВЦЭМ!$D$33:$D$776,СВЦЭМ!$A$33:$A$776,$A18,СВЦЭМ!$B$33:$B$776,K$11)+'СЕТ СН'!$F$11+СВЦЭМ!$D$10+'СЕТ СН'!$F$6-'СЕТ СН'!$F$23</f>
        <v>928.01383967000004</v>
      </c>
      <c r="L18" s="36">
        <f>SUMIFS(СВЦЭМ!$D$33:$D$776,СВЦЭМ!$A$33:$A$776,$A18,СВЦЭМ!$B$33:$B$776,L$11)+'СЕТ СН'!$F$11+СВЦЭМ!$D$10+'СЕТ СН'!$F$6-'СЕТ СН'!$F$23</f>
        <v>913.89879013000007</v>
      </c>
      <c r="M18" s="36">
        <f>SUMIFS(СВЦЭМ!$D$33:$D$776,СВЦЭМ!$A$33:$A$776,$A18,СВЦЭМ!$B$33:$B$776,M$11)+'СЕТ СН'!$F$11+СВЦЭМ!$D$10+'СЕТ СН'!$F$6-'СЕТ СН'!$F$23</f>
        <v>902.88359241000001</v>
      </c>
      <c r="N18" s="36">
        <f>SUMIFS(СВЦЭМ!$D$33:$D$776,СВЦЭМ!$A$33:$A$776,$A18,СВЦЭМ!$B$33:$B$776,N$11)+'СЕТ СН'!$F$11+СВЦЭМ!$D$10+'СЕТ СН'!$F$6-'СЕТ СН'!$F$23</f>
        <v>909.51845664000007</v>
      </c>
      <c r="O18" s="36">
        <f>SUMIFS(СВЦЭМ!$D$33:$D$776,СВЦЭМ!$A$33:$A$776,$A18,СВЦЭМ!$B$33:$B$776,O$11)+'СЕТ СН'!$F$11+СВЦЭМ!$D$10+'СЕТ СН'!$F$6-'СЕТ СН'!$F$23</f>
        <v>918.69560440999999</v>
      </c>
      <c r="P18" s="36">
        <f>SUMIFS(СВЦЭМ!$D$33:$D$776,СВЦЭМ!$A$33:$A$776,$A18,СВЦЭМ!$B$33:$B$776,P$11)+'СЕТ СН'!$F$11+СВЦЭМ!$D$10+'СЕТ СН'!$F$6-'СЕТ СН'!$F$23</f>
        <v>926.55143383000006</v>
      </c>
      <c r="Q18" s="36">
        <f>SUMIFS(СВЦЭМ!$D$33:$D$776,СВЦЭМ!$A$33:$A$776,$A18,СВЦЭМ!$B$33:$B$776,Q$11)+'СЕТ СН'!$F$11+СВЦЭМ!$D$10+'СЕТ СН'!$F$6-'СЕТ СН'!$F$23</f>
        <v>929.52648247000002</v>
      </c>
      <c r="R18" s="36">
        <f>SUMIFS(СВЦЭМ!$D$33:$D$776,СВЦЭМ!$A$33:$A$776,$A18,СВЦЭМ!$B$33:$B$776,R$11)+'СЕТ СН'!$F$11+СВЦЭМ!$D$10+'СЕТ СН'!$F$6-'СЕТ СН'!$F$23</f>
        <v>930.59466697000005</v>
      </c>
      <c r="S18" s="36">
        <f>SUMIFS(СВЦЭМ!$D$33:$D$776,СВЦЭМ!$A$33:$A$776,$A18,СВЦЭМ!$B$33:$B$776,S$11)+'СЕТ СН'!$F$11+СВЦЭМ!$D$10+'СЕТ СН'!$F$6-'СЕТ СН'!$F$23</f>
        <v>919.94235064999998</v>
      </c>
      <c r="T18" s="36">
        <f>SUMIFS(СВЦЭМ!$D$33:$D$776,СВЦЭМ!$A$33:$A$776,$A18,СВЦЭМ!$B$33:$B$776,T$11)+'СЕТ СН'!$F$11+СВЦЭМ!$D$10+'СЕТ СН'!$F$6-'СЕТ СН'!$F$23</f>
        <v>880.49212009000007</v>
      </c>
      <c r="U18" s="36">
        <f>SUMIFS(СВЦЭМ!$D$33:$D$776,СВЦЭМ!$A$33:$A$776,$A18,СВЦЭМ!$B$33:$B$776,U$11)+'СЕТ СН'!$F$11+СВЦЭМ!$D$10+'СЕТ СН'!$F$6-'СЕТ СН'!$F$23</f>
        <v>881.05344718000003</v>
      </c>
      <c r="V18" s="36">
        <f>SUMIFS(СВЦЭМ!$D$33:$D$776,СВЦЭМ!$A$33:$A$776,$A18,СВЦЭМ!$B$33:$B$776,V$11)+'СЕТ СН'!$F$11+СВЦЭМ!$D$10+'СЕТ СН'!$F$6-'СЕТ СН'!$F$23</f>
        <v>919.30658315000005</v>
      </c>
      <c r="W18" s="36">
        <f>SUMIFS(СВЦЭМ!$D$33:$D$776,СВЦЭМ!$A$33:$A$776,$A18,СВЦЭМ!$B$33:$B$776,W$11)+'СЕТ СН'!$F$11+СВЦЭМ!$D$10+'СЕТ СН'!$F$6-'СЕТ СН'!$F$23</f>
        <v>932.00143536000007</v>
      </c>
      <c r="X18" s="36">
        <f>SUMIFS(СВЦЭМ!$D$33:$D$776,СВЦЭМ!$A$33:$A$776,$A18,СВЦЭМ!$B$33:$B$776,X$11)+'СЕТ СН'!$F$11+СВЦЭМ!$D$10+'СЕТ СН'!$F$6-'СЕТ СН'!$F$23</f>
        <v>941.98763400000007</v>
      </c>
      <c r="Y18" s="36">
        <f>SUMIFS(СВЦЭМ!$D$33:$D$776,СВЦЭМ!$A$33:$A$776,$A18,СВЦЭМ!$B$33:$B$776,Y$11)+'СЕТ СН'!$F$11+СВЦЭМ!$D$10+'СЕТ СН'!$F$6-'СЕТ СН'!$F$23</f>
        <v>959.09340799000006</v>
      </c>
    </row>
    <row r="19" spans="1:25" ht="15.5" x14ac:dyDescent="0.3">
      <c r="A19" s="35">
        <f t="shared" si="0"/>
        <v>43838</v>
      </c>
      <c r="B19" s="36">
        <f>SUMIFS(СВЦЭМ!$D$33:$D$776,СВЦЭМ!$A$33:$A$776,$A19,СВЦЭМ!$B$33:$B$776,B$11)+'СЕТ СН'!$F$11+СВЦЭМ!$D$10+'СЕТ СН'!$F$6-'СЕТ СН'!$F$23</f>
        <v>981.34484550000002</v>
      </c>
      <c r="C19" s="36">
        <f>SUMIFS(СВЦЭМ!$D$33:$D$776,СВЦЭМ!$A$33:$A$776,$A19,СВЦЭМ!$B$33:$B$776,C$11)+'СЕТ СН'!$F$11+СВЦЭМ!$D$10+'СЕТ СН'!$F$6-'СЕТ СН'!$F$23</f>
        <v>988.33925827999997</v>
      </c>
      <c r="D19" s="36">
        <f>SUMIFS(СВЦЭМ!$D$33:$D$776,СВЦЭМ!$A$33:$A$776,$A19,СВЦЭМ!$B$33:$B$776,D$11)+'СЕТ СН'!$F$11+СВЦЭМ!$D$10+'СЕТ СН'!$F$6-'СЕТ СН'!$F$23</f>
        <v>998.76095312000007</v>
      </c>
      <c r="E19" s="36">
        <f>SUMIFS(СВЦЭМ!$D$33:$D$776,СВЦЭМ!$A$33:$A$776,$A19,СВЦЭМ!$B$33:$B$776,E$11)+'СЕТ СН'!$F$11+СВЦЭМ!$D$10+'СЕТ СН'!$F$6-'СЕТ СН'!$F$23</f>
        <v>1016.13807953</v>
      </c>
      <c r="F19" s="36">
        <f>SUMIFS(СВЦЭМ!$D$33:$D$776,СВЦЭМ!$A$33:$A$776,$A19,СВЦЭМ!$B$33:$B$776,F$11)+'СЕТ СН'!$F$11+СВЦЭМ!$D$10+'СЕТ СН'!$F$6-'СЕТ СН'!$F$23</f>
        <v>1014.89287715</v>
      </c>
      <c r="G19" s="36">
        <f>SUMIFS(СВЦЭМ!$D$33:$D$776,СВЦЭМ!$A$33:$A$776,$A19,СВЦЭМ!$B$33:$B$776,G$11)+'СЕТ СН'!$F$11+СВЦЭМ!$D$10+'СЕТ СН'!$F$6-'СЕТ СН'!$F$23</f>
        <v>1009.5256420000001</v>
      </c>
      <c r="H19" s="36">
        <f>SUMIFS(СВЦЭМ!$D$33:$D$776,СВЦЭМ!$A$33:$A$776,$A19,СВЦЭМ!$B$33:$B$776,H$11)+'СЕТ СН'!$F$11+СВЦЭМ!$D$10+'СЕТ СН'!$F$6-'СЕТ СН'!$F$23</f>
        <v>995.32351685000003</v>
      </c>
      <c r="I19" s="36">
        <f>SUMIFS(СВЦЭМ!$D$33:$D$776,СВЦЭМ!$A$33:$A$776,$A19,СВЦЭМ!$B$33:$B$776,I$11)+'СЕТ СН'!$F$11+СВЦЭМ!$D$10+'СЕТ СН'!$F$6-'СЕТ СН'!$F$23</f>
        <v>975.08347737999998</v>
      </c>
      <c r="J19" s="36">
        <f>SUMIFS(СВЦЭМ!$D$33:$D$776,СВЦЭМ!$A$33:$A$776,$A19,СВЦЭМ!$B$33:$B$776,J$11)+'СЕТ СН'!$F$11+СВЦЭМ!$D$10+'СЕТ СН'!$F$6-'СЕТ СН'!$F$23</f>
        <v>950.64497569000002</v>
      </c>
      <c r="K19" s="36">
        <f>SUMIFS(СВЦЭМ!$D$33:$D$776,СВЦЭМ!$A$33:$A$776,$A19,СВЦЭМ!$B$33:$B$776,K$11)+'СЕТ СН'!$F$11+СВЦЭМ!$D$10+'СЕТ СН'!$F$6-'СЕТ СН'!$F$23</f>
        <v>931.76795028000004</v>
      </c>
      <c r="L19" s="36">
        <f>SUMIFS(СВЦЭМ!$D$33:$D$776,СВЦЭМ!$A$33:$A$776,$A19,СВЦЭМ!$B$33:$B$776,L$11)+'СЕТ СН'!$F$11+СВЦЭМ!$D$10+'СЕТ СН'!$F$6-'СЕТ СН'!$F$23</f>
        <v>919.68196231000002</v>
      </c>
      <c r="M19" s="36">
        <f>SUMIFS(СВЦЭМ!$D$33:$D$776,СВЦЭМ!$A$33:$A$776,$A19,СВЦЭМ!$B$33:$B$776,M$11)+'СЕТ СН'!$F$11+СВЦЭМ!$D$10+'СЕТ СН'!$F$6-'СЕТ СН'!$F$23</f>
        <v>908.57432768000001</v>
      </c>
      <c r="N19" s="36">
        <f>SUMIFS(СВЦЭМ!$D$33:$D$776,СВЦЭМ!$A$33:$A$776,$A19,СВЦЭМ!$B$33:$B$776,N$11)+'СЕТ СН'!$F$11+СВЦЭМ!$D$10+'СЕТ СН'!$F$6-'СЕТ СН'!$F$23</f>
        <v>914.68940130999999</v>
      </c>
      <c r="O19" s="36">
        <f>SUMIFS(СВЦЭМ!$D$33:$D$776,СВЦЭМ!$A$33:$A$776,$A19,СВЦЭМ!$B$33:$B$776,O$11)+'СЕТ СН'!$F$11+СВЦЭМ!$D$10+'СЕТ СН'!$F$6-'СЕТ СН'!$F$23</f>
        <v>926.74326231999999</v>
      </c>
      <c r="P19" s="36">
        <f>SUMIFS(СВЦЭМ!$D$33:$D$776,СВЦЭМ!$A$33:$A$776,$A19,СВЦЭМ!$B$33:$B$776,P$11)+'СЕТ СН'!$F$11+СВЦЭМ!$D$10+'СЕТ СН'!$F$6-'СЕТ СН'!$F$23</f>
        <v>932.95933160000004</v>
      </c>
      <c r="Q19" s="36">
        <f>SUMIFS(СВЦЭМ!$D$33:$D$776,СВЦЭМ!$A$33:$A$776,$A19,СВЦЭМ!$B$33:$B$776,Q$11)+'СЕТ СН'!$F$11+СВЦЭМ!$D$10+'СЕТ СН'!$F$6-'СЕТ СН'!$F$23</f>
        <v>934.45472830000006</v>
      </c>
      <c r="R19" s="36">
        <f>SUMIFS(СВЦЭМ!$D$33:$D$776,СВЦЭМ!$A$33:$A$776,$A19,СВЦЭМ!$B$33:$B$776,R$11)+'СЕТ СН'!$F$11+СВЦЭМ!$D$10+'СЕТ СН'!$F$6-'СЕТ СН'!$F$23</f>
        <v>930.44432153000002</v>
      </c>
      <c r="S19" s="36">
        <f>SUMIFS(СВЦЭМ!$D$33:$D$776,СВЦЭМ!$A$33:$A$776,$A19,СВЦЭМ!$B$33:$B$776,S$11)+'СЕТ СН'!$F$11+СВЦЭМ!$D$10+'СЕТ СН'!$F$6-'СЕТ СН'!$F$23</f>
        <v>922.28217456000004</v>
      </c>
      <c r="T19" s="36">
        <f>SUMIFS(СВЦЭМ!$D$33:$D$776,СВЦЭМ!$A$33:$A$776,$A19,СВЦЭМ!$B$33:$B$776,T$11)+'СЕТ СН'!$F$11+СВЦЭМ!$D$10+'СЕТ СН'!$F$6-'СЕТ СН'!$F$23</f>
        <v>878.03696275000004</v>
      </c>
      <c r="U19" s="36">
        <f>SUMIFS(СВЦЭМ!$D$33:$D$776,СВЦЭМ!$A$33:$A$776,$A19,СВЦЭМ!$B$33:$B$776,U$11)+'СЕТ СН'!$F$11+СВЦЭМ!$D$10+'СЕТ СН'!$F$6-'СЕТ СН'!$F$23</f>
        <v>882.43684349</v>
      </c>
      <c r="V19" s="36">
        <f>SUMIFS(СВЦЭМ!$D$33:$D$776,СВЦЭМ!$A$33:$A$776,$A19,СВЦЭМ!$B$33:$B$776,V$11)+'СЕТ СН'!$F$11+СВЦЭМ!$D$10+'СЕТ СН'!$F$6-'СЕТ СН'!$F$23</f>
        <v>917.88013859</v>
      </c>
      <c r="W19" s="36">
        <f>SUMIFS(СВЦЭМ!$D$33:$D$776,СВЦЭМ!$A$33:$A$776,$A19,СВЦЭМ!$B$33:$B$776,W$11)+'СЕТ СН'!$F$11+СВЦЭМ!$D$10+'СЕТ СН'!$F$6-'СЕТ СН'!$F$23</f>
        <v>931.67716330999997</v>
      </c>
      <c r="X19" s="36">
        <f>SUMIFS(СВЦЭМ!$D$33:$D$776,СВЦЭМ!$A$33:$A$776,$A19,СВЦЭМ!$B$33:$B$776,X$11)+'СЕТ СН'!$F$11+СВЦЭМ!$D$10+'СЕТ СН'!$F$6-'СЕТ СН'!$F$23</f>
        <v>940.15500571000007</v>
      </c>
      <c r="Y19" s="36">
        <f>SUMIFS(СВЦЭМ!$D$33:$D$776,СВЦЭМ!$A$33:$A$776,$A19,СВЦЭМ!$B$33:$B$776,Y$11)+'СЕТ СН'!$F$11+СВЦЭМ!$D$10+'СЕТ СН'!$F$6-'СЕТ СН'!$F$23</f>
        <v>954.22444202999998</v>
      </c>
    </row>
    <row r="20" spans="1:25" ht="15.5" x14ac:dyDescent="0.3">
      <c r="A20" s="35">
        <f t="shared" si="0"/>
        <v>43839</v>
      </c>
      <c r="B20" s="36">
        <f>SUMIFS(СВЦЭМ!$D$33:$D$776,СВЦЭМ!$A$33:$A$776,$A20,СВЦЭМ!$B$33:$B$776,B$11)+'СЕТ СН'!$F$11+СВЦЭМ!$D$10+'СЕТ СН'!$F$6-'СЕТ СН'!$F$23</f>
        <v>935.75627228999997</v>
      </c>
      <c r="C20" s="36">
        <f>SUMIFS(СВЦЭМ!$D$33:$D$776,СВЦЭМ!$A$33:$A$776,$A20,СВЦЭМ!$B$33:$B$776,C$11)+'СЕТ СН'!$F$11+СВЦЭМ!$D$10+'СЕТ СН'!$F$6-'СЕТ СН'!$F$23</f>
        <v>949.18768286</v>
      </c>
      <c r="D20" s="36">
        <f>SUMIFS(СВЦЭМ!$D$33:$D$776,СВЦЭМ!$A$33:$A$776,$A20,СВЦЭМ!$B$33:$B$776,D$11)+'СЕТ СН'!$F$11+СВЦЭМ!$D$10+'СЕТ СН'!$F$6-'СЕТ СН'!$F$23</f>
        <v>967.16462882999997</v>
      </c>
      <c r="E20" s="36">
        <f>SUMIFS(СВЦЭМ!$D$33:$D$776,СВЦЭМ!$A$33:$A$776,$A20,СВЦЭМ!$B$33:$B$776,E$11)+'СЕТ СН'!$F$11+СВЦЭМ!$D$10+'СЕТ СН'!$F$6-'СЕТ СН'!$F$23</f>
        <v>970.87960539000005</v>
      </c>
      <c r="F20" s="36">
        <f>SUMIFS(СВЦЭМ!$D$33:$D$776,СВЦЭМ!$A$33:$A$776,$A20,СВЦЭМ!$B$33:$B$776,F$11)+'СЕТ СН'!$F$11+СВЦЭМ!$D$10+'СЕТ СН'!$F$6-'СЕТ СН'!$F$23</f>
        <v>972.15681684000003</v>
      </c>
      <c r="G20" s="36">
        <f>SUMIFS(СВЦЭМ!$D$33:$D$776,СВЦЭМ!$A$33:$A$776,$A20,СВЦЭМ!$B$33:$B$776,G$11)+'СЕТ СН'!$F$11+СВЦЭМ!$D$10+'СЕТ СН'!$F$6-'СЕТ СН'!$F$23</f>
        <v>966.15660364999997</v>
      </c>
      <c r="H20" s="36">
        <f>SUMIFS(СВЦЭМ!$D$33:$D$776,СВЦЭМ!$A$33:$A$776,$A20,СВЦЭМ!$B$33:$B$776,H$11)+'СЕТ СН'!$F$11+СВЦЭМ!$D$10+'СЕТ СН'!$F$6-'СЕТ СН'!$F$23</f>
        <v>919.68852098000002</v>
      </c>
      <c r="I20" s="36">
        <f>SUMIFS(СВЦЭМ!$D$33:$D$776,СВЦЭМ!$A$33:$A$776,$A20,СВЦЭМ!$B$33:$B$776,I$11)+'СЕТ СН'!$F$11+СВЦЭМ!$D$10+'СЕТ СН'!$F$6-'СЕТ СН'!$F$23</f>
        <v>892.47559151000007</v>
      </c>
      <c r="J20" s="36">
        <f>SUMIFS(СВЦЭМ!$D$33:$D$776,СВЦЭМ!$A$33:$A$776,$A20,СВЦЭМ!$B$33:$B$776,J$11)+'СЕТ СН'!$F$11+СВЦЭМ!$D$10+'СЕТ СН'!$F$6-'СЕТ СН'!$F$23</f>
        <v>876.59880118000001</v>
      </c>
      <c r="K20" s="36">
        <f>SUMIFS(СВЦЭМ!$D$33:$D$776,СВЦЭМ!$A$33:$A$776,$A20,СВЦЭМ!$B$33:$B$776,K$11)+'СЕТ СН'!$F$11+СВЦЭМ!$D$10+'СЕТ СН'!$F$6-'СЕТ СН'!$F$23</f>
        <v>873.47089382000001</v>
      </c>
      <c r="L20" s="36">
        <f>SUMIFS(СВЦЭМ!$D$33:$D$776,СВЦЭМ!$A$33:$A$776,$A20,СВЦЭМ!$B$33:$B$776,L$11)+'СЕТ СН'!$F$11+СВЦЭМ!$D$10+'СЕТ СН'!$F$6-'СЕТ СН'!$F$23</f>
        <v>871.90375900000004</v>
      </c>
      <c r="M20" s="36">
        <f>SUMIFS(СВЦЭМ!$D$33:$D$776,СВЦЭМ!$A$33:$A$776,$A20,СВЦЭМ!$B$33:$B$776,M$11)+'СЕТ СН'!$F$11+СВЦЭМ!$D$10+'СЕТ СН'!$F$6-'СЕТ СН'!$F$23</f>
        <v>885.75133582000001</v>
      </c>
      <c r="N20" s="36">
        <f>SUMIFS(СВЦЭМ!$D$33:$D$776,СВЦЭМ!$A$33:$A$776,$A20,СВЦЭМ!$B$33:$B$776,N$11)+'СЕТ СН'!$F$11+СВЦЭМ!$D$10+'СЕТ СН'!$F$6-'СЕТ СН'!$F$23</f>
        <v>902.22100802</v>
      </c>
      <c r="O20" s="36">
        <f>SUMIFS(СВЦЭМ!$D$33:$D$776,СВЦЭМ!$A$33:$A$776,$A20,СВЦЭМ!$B$33:$B$776,O$11)+'СЕТ СН'!$F$11+СВЦЭМ!$D$10+'СЕТ СН'!$F$6-'СЕТ СН'!$F$23</f>
        <v>924.43360285000006</v>
      </c>
      <c r="P20" s="36">
        <f>SUMIFS(СВЦЭМ!$D$33:$D$776,СВЦЭМ!$A$33:$A$776,$A20,СВЦЭМ!$B$33:$B$776,P$11)+'СЕТ СН'!$F$11+СВЦЭМ!$D$10+'СЕТ СН'!$F$6-'СЕТ СН'!$F$23</f>
        <v>940.28285126000003</v>
      </c>
      <c r="Q20" s="36">
        <f>SUMIFS(СВЦЭМ!$D$33:$D$776,СВЦЭМ!$A$33:$A$776,$A20,СВЦЭМ!$B$33:$B$776,Q$11)+'СЕТ СН'!$F$11+СВЦЭМ!$D$10+'СЕТ СН'!$F$6-'СЕТ СН'!$F$23</f>
        <v>943.73853944000007</v>
      </c>
      <c r="R20" s="36">
        <f>SUMIFS(СВЦЭМ!$D$33:$D$776,СВЦЭМ!$A$33:$A$776,$A20,СВЦЭМ!$B$33:$B$776,R$11)+'СЕТ СН'!$F$11+СВЦЭМ!$D$10+'СЕТ СН'!$F$6-'СЕТ СН'!$F$23</f>
        <v>936.31891719999999</v>
      </c>
      <c r="S20" s="36">
        <f>SUMIFS(СВЦЭМ!$D$33:$D$776,СВЦЭМ!$A$33:$A$776,$A20,СВЦЭМ!$B$33:$B$776,S$11)+'СЕТ СН'!$F$11+СВЦЭМ!$D$10+'СЕТ СН'!$F$6-'СЕТ СН'!$F$23</f>
        <v>927.05049670000005</v>
      </c>
      <c r="T20" s="36">
        <f>SUMIFS(СВЦЭМ!$D$33:$D$776,СВЦЭМ!$A$33:$A$776,$A20,СВЦЭМ!$B$33:$B$776,T$11)+'СЕТ СН'!$F$11+СВЦЭМ!$D$10+'СЕТ СН'!$F$6-'СЕТ СН'!$F$23</f>
        <v>878.07245732000001</v>
      </c>
      <c r="U20" s="36">
        <f>SUMIFS(СВЦЭМ!$D$33:$D$776,СВЦЭМ!$A$33:$A$776,$A20,СВЦЭМ!$B$33:$B$776,U$11)+'СЕТ СН'!$F$11+СВЦЭМ!$D$10+'СЕТ СН'!$F$6-'СЕТ СН'!$F$23</f>
        <v>878.63596098000005</v>
      </c>
      <c r="V20" s="36">
        <f>SUMIFS(СВЦЭМ!$D$33:$D$776,СВЦЭМ!$A$33:$A$776,$A20,СВЦЭМ!$B$33:$B$776,V$11)+'СЕТ СН'!$F$11+СВЦЭМ!$D$10+'СЕТ СН'!$F$6-'СЕТ СН'!$F$23</f>
        <v>912.56883202000006</v>
      </c>
      <c r="W20" s="36">
        <f>SUMIFS(СВЦЭМ!$D$33:$D$776,СВЦЭМ!$A$33:$A$776,$A20,СВЦЭМ!$B$33:$B$776,W$11)+'СЕТ СН'!$F$11+СВЦЭМ!$D$10+'СЕТ СН'!$F$6-'СЕТ СН'!$F$23</f>
        <v>932.81889708000006</v>
      </c>
      <c r="X20" s="36">
        <f>SUMIFS(СВЦЭМ!$D$33:$D$776,СВЦЭМ!$A$33:$A$776,$A20,СВЦЭМ!$B$33:$B$776,X$11)+'СЕТ СН'!$F$11+СВЦЭМ!$D$10+'СЕТ СН'!$F$6-'СЕТ СН'!$F$23</f>
        <v>935.41931837000004</v>
      </c>
      <c r="Y20" s="36">
        <f>SUMIFS(СВЦЭМ!$D$33:$D$776,СВЦЭМ!$A$33:$A$776,$A20,СВЦЭМ!$B$33:$B$776,Y$11)+'СЕТ СН'!$F$11+СВЦЭМ!$D$10+'СЕТ СН'!$F$6-'СЕТ СН'!$F$23</f>
        <v>957.67457572000001</v>
      </c>
    </row>
    <row r="21" spans="1:25" ht="15.5" x14ac:dyDescent="0.3">
      <c r="A21" s="35">
        <f t="shared" si="0"/>
        <v>43840</v>
      </c>
      <c r="B21" s="36">
        <f>SUMIFS(СВЦЭМ!$D$33:$D$776,СВЦЭМ!$A$33:$A$776,$A21,СВЦЭМ!$B$33:$B$776,B$11)+'СЕТ СН'!$F$11+СВЦЭМ!$D$10+'СЕТ СН'!$F$6-'СЕТ СН'!$F$23</f>
        <v>959.79046240000002</v>
      </c>
      <c r="C21" s="36">
        <f>SUMIFS(СВЦЭМ!$D$33:$D$776,СВЦЭМ!$A$33:$A$776,$A21,СВЦЭМ!$B$33:$B$776,C$11)+'СЕТ СН'!$F$11+СВЦЭМ!$D$10+'СЕТ СН'!$F$6-'СЕТ СН'!$F$23</f>
        <v>970.18487119999998</v>
      </c>
      <c r="D21" s="36">
        <f>SUMIFS(СВЦЭМ!$D$33:$D$776,СВЦЭМ!$A$33:$A$776,$A21,СВЦЭМ!$B$33:$B$776,D$11)+'СЕТ СН'!$F$11+СВЦЭМ!$D$10+'СЕТ СН'!$F$6-'СЕТ СН'!$F$23</f>
        <v>980.82472086999996</v>
      </c>
      <c r="E21" s="36">
        <f>SUMIFS(СВЦЭМ!$D$33:$D$776,СВЦЭМ!$A$33:$A$776,$A21,СВЦЭМ!$B$33:$B$776,E$11)+'СЕТ СН'!$F$11+СВЦЭМ!$D$10+'СЕТ СН'!$F$6-'СЕТ СН'!$F$23</f>
        <v>979.03806121000002</v>
      </c>
      <c r="F21" s="36">
        <f>SUMIFS(СВЦЭМ!$D$33:$D$776,СВЦЭМ!$A$33:$A$776,$A21,СВЦЭМ!$B$33:$B$776,F$11)+'СЕТ СН'!$F$11+СВЦЭМ!$D$10+'СЕТ СН'!$F$6-'СЕТ СН'!$F$23</f>
        <v>968.55742228999998</v>
      </c>
      <c r="G21" s="36">
        <f>SUMIFS(СВЦЭМ!$D$33:$D$776,СВЦЭМ!$A$33:$A$776,$A21,СВЦЭМ!$B$33:$B$776,G$11)+'СЕТ СН'!$F$11+СВЦЭМ!$D$10+'СЕТ СН'!$F$6-'СЕТ СН'!$F$23</f>
        <v>955.4169723</v>
      </c>
      <c r="H21" s="36">
        <f>SUMIFS(СВЦЭМ!$D$33:$D$776,СВЦЭМ!$A$33:$A$776,$A21,СВЦЭМ!$B$33:$B$776,H$11)+'СЕТ СН'!$F$11+СВЦЭМ!$D$10+'СЕТ СН'!$F$6-'СЕТ СН'!$F$23</f>
        <v>921.92446173000008</v>
      </c>
      <c r="I21" s="36">
        <f>SUMIFS(СВЦЭМ!$D$33:$D$776,СВЦЭМ!$A$33:$A$776,$A21,СВЦЭМ!$B$33:$B$776,I$11)+'СЕТ СН'!$F$11+СВЦЭМ!$D$10+'СЕТ СН'!$F$6-'СЕТ СН'!$F$23</f>
        <v>891.35638248999999</v>
      </c>
      <c r="J21" s="36">
        <f>SUMIFS(СВЦЭМ!$D$33:$D$776,СВЦЭМ!$A$33:$A$776,$A21,СВЦЭМ!$B$33:$B$776,J$11)+'СЕТ СН'!$F$11+СВЦЭМ!$D$10+'СЕТ СН'!$F$6-'СЕТ СН'!$F$23</f>
        <v>887.90511033000007</v>
      </c>
      <c r="K21" s="36">
        <f>SUMIFS(СВЦЭМ!$D$33:$D$776,СВЦЭМ!$A$33:$A$776,$A21,СВЦЭМ!$B$33:$B$776,K$11)+'СЕТ СН'!$F$11+СВЦЭМ!$D$10+'СЕТ СН'!$F$6-'СЕТ СН'!$F$23</f>
        <v>876.02025208999999</v>
      </c>
      <c r="L21" s="36">
        <f>SUMIFS(СВЦЭМ!$D$33:$D$776,СВЦЭМ!$A$33:$A$776,$A21,СВЦЭМ!$B$33:$B$776,L$11)+'СЕТ СН'!$F$11+СВЦЭМ!$D$10+'СЕТ СН'!$F$6-'СЕТ СН'!$F$23</f>
        <v>873.38194625000006</v>
      </c>
      <c r="M21" s="36">
        <f>SUMIFS(СВЦЭМ!$D$33:$D$776,СВЦЭМ!$A$33:$A$776,$A21,СВЦЭМ!$B$33:$B$776,M$11)+'СЕТ СН'!$F$11+СВЦЭМ!$D$10+'СЕТ СН'!$F$6-'СЕТ СН'!$F$23</f>
        <v>882.83314088999998</v>
      </c>
      <c r="N21" s="36">
        <f>SUMIFS(СВЦЭМ!$D$33:$D$776,СВЦЭМ!$A$33:$A$776,$A21,СВЦЭМ!$B$33:$B$776,N$11)+'СЕТ СН'!$F$11+СВЦЭМ!$D$10+'СЕТ СН'!$F$6-'СЕТ СН'!$F$23</f>
        <v>887.04423955000004</v>
      </c>
      <c r="O21" s="36">
        <f>SUMIFS(СВЦЭМ!$D$33:$D$776,СВЦЭМ!$A$33:$A$776,$A21,СВЦЭМ!$B$33:$B$776,O$11)+'СЕТ СН'!$F$11+СВЦЭМ!$D$10+'СЕТ СН'!$F$6-'СЕТ СН'!$F$23</f>
        <v>898.56866802000002</v>
      </c>
      <c r="P21" s="36">
        <f>SUMIFS(СВЦЭМ!$D$33:$D$776,СВЦЭМ!$A$33:$A$776,$A21,СВЦЭМ!$B$33:$B$776,P$11)+'СЕТ СН'!$F$11+СВЦЭМ!$D$10+'СЕТ СН'!$F$6-'СЕТ СН'!$F$23</f>
        <v>905.12837657</v>
      </c>
      <c r="Q21" s="36">
        <f>SUMIFS(СВЦЭМ!$D$33:$D$776,СВЦЭМ!$A$33:$A$776,$A21,СВЦЭМ!$B$33:$B$776,Q$11)+'СЕТ СН'!$F$11+СВЦЭМ!$D$10+'СЕТ СН'!$F$6-'СЕТ СН'!$F$23</f>
        <v>903.65016318000005</v>
      </c>
      <c r="R21" s="36">
        <f>SUMIFS(СВЦЭМ!$D$33:$D$776,СВЦЭМ!$A$33:$A$776,$A21,СВЦЭМ!$B$33:$B$776,R$11)+'СЕТ СН'!$F$11+СВЦЭМ!$D$10+'СЕТ СН'!$F$6-'СЕТ СН'!$F$23</f>
        <v>893.61185150000006</v>
      </c>
      <c r="S21" s="36">
        <f>SUMIFS(СВЦЭМ!$D$33:$D$776,СВЦЭМ!$A$33:$A$776,$A21,СВЦЭМ!$B$33:$B$776,S$11)+'СЕТ СН'!$F$11+СВЦЭМ!$D$10+'СЕТ СН'!$F$6-'СЕТ СН'!$F$23</f>
        <v>887.85401426999999</v>
      </c>
      <c r="T21" s="36">
        <f>SUMIFS(СВЦЭМ!$D$33:$D$776,СВЦЭМ!$A$33:$A$776,$A21,СВЦЭМ!$B$33:$B$776,T$11)+'СЕТ СН'!$F$11+СВЦЭМ!$D$10+'СЕТ СН'!$F$6-'СЕТ СН'!$F$23</f>
        <v>850.55562990999999</v>
      </c>
      <c r="U21" s="36">
        <f>SUMIFS(СВЦЭМ!$D$33:$D$776,СВЦЭМ!$A$33:$A$776,$A21,СВЦЭМ!$B$33:$B$776,U$11)+'СЕТ СН'!$F$11+СВЦЭМ!$D$10+'СЕТ СН'!$F$6-'СЕТ СН'!$F$23</f>
        <v>850.04075157</v>
      </c>
      <c r="V21" s="36">
        <f>SUMIFS(СВЦЭМ!$D$33:$D$776,СВЦЭМ!$A$33:$A$776,$A21,СВЦЭМ!$B$33:$B$776,V$11)+'СЕТ СН'!$F$11+СВЦЭМ!$D$10+'СЕТ СН'!$F$6-'СЕТ СН'!$F$23</f>
        <v>877.18660259000001</v>
      </c>
      <c r="W21" s="36">
        <f>SUMIFS(СВЦЭМ!$D$33:$D$776,СВЦЭМ!$A$33:$A$776,$A21,СВЦЭМ!$B$33:$B$776,W$11)+'СЕТ СН'!$F$11+СВЦЭМ!$D$10+'СЕТ СН'!$F$6-'СЕТ СН'!$F$23</f>
        <v>887.80254519000005</v>
      </c>
      <c r="X21" s="36">
        <f>SUMIFS(СВЦЭМ!$D$33:$D$776,СВЦЭМ!$A$33:$A$776,$A21,СВЦЭМ!$B$33:$B$776,X$11)+'СЕТ СН'!$F$11+СВЦЭМ!$D$10+'СЕТ СН'!$F$6-'СЕТ СН'!$F$23</f>
        <v>890.56914990000007</v>
      </c>
      <c r="Y21" s="36">
        <f>SUMIFS(СВЦЭМ!$D$33:$D$776,СВЦЭМ!$A$33:$A$776,$A21,СВЦЭМ!$B$33:$B$776,Y$11)+'СЕТ СН'!$F$11+СВЦЭМ!$D$10+'СЕТ СН'!$F$6-'СЕТ СН'!$F$23</f>
        <v>902.33743791000006</v>
      </c>
    </row>
    <row r="22" spans="1:25" ht="15.5" x14ac:dyDescent="0.3">
      <c r="A22" s="35">
        <f t="shared" si="0"/>
        <v>43841</v>
      </c>
      <c r="B22" s="36">
        <f>SUMIFS(СВЦЭМ!$D$33:$D$776,СВЦЭМ!$A$33:$A$776,$A22,СВЦЭМ!$B$33:$B$776,B$11)+'СЕТ СН'!$F$11+СВЦЭМ!$D$10+'СЕТ СН'!$F$6-'СЕТ СН'!$F$23</f>
        <v>902.91594929000007</v>
      </c>
      <c r="C22" s="36">
        <f>SUMIFS(СВЦЭМ!$D$33:$D$776,СВЦЭМ!$A$33:$A$776,$A22,СВЦЭМ!$B$33:$B$776,C$11)+'СЕТ СН'!$F$11+СВЦЭМ!$D$10+'СЕТ СН'!$F$6-'СЕТ СН'!$F$23</f>
        <v>924.16452485000002</v>
      </c>
      <c r="D22" s="36">
        <f>SUMIFS(СВЦЭМ!$D$33:$D$776,СВЦЭМ!$A$33:$A$776,$A22,СВЦЭМ!$B$33:$B$776,D$11)+'СЕТ СН'!$F$11+СВЦЭМ!$D$10+'СЕТ СН'!$F$6-'СЕТ СН'!$F$23</f>
        <v>950.08810032999997</v>
      </c>
      <c r="E22" s="36">
        <f>SUMIFS(СВЦЭМ!$D$33:$D$776,СВЦЭМ!$A$33:$A$776,$A22,СВЦЭМ!$B$33:$B$776,E$11)+'СЕТ СН'!$F$11+СВЦЭМ!$D$10+'СЕТ СН'!$F$6-'СЕТ СН'!$F$23</f>
        <v>971.15992989000006</v>
      </c>
      <c r="F22" s="36">
        <f>SUMIFS(СВЦЭМ!$D$33:$D$776,СВЦЭМ!$A$33:$A$776,$A22,СВЦЭМ!$B$33:$B$776,F$11)+'СЕТ СН'!$F$11+СВЦЭМ!$D$10+'СЕТ СН'!$F$6-'СЕТ СН'!$F$23</f>
        <v>973.40066449000005</v>
      </c>
      <c r="G22" s="36">
        <f>SUMIFS(СВЦЭМ!$D$33:$D$776,СВЦЭМ!$A$33:$A$776,$A22,СВЦЭМ!$B$33:$B$776,G$11)+'СЕТ СН'!$F$11+СВЦЭМ!$D$10+'СЕТ СН'!$F$6-'СЕТ СН'!$F$23</f>
        <v>974.07156189</v>
      </c>
      <c r="H22" s="36">
        <f>SUMIFS(СВЦЭМ!$D$33:$D$776,СВЦЭМ!$A$33:$A$776,$A22,СВЦЭМ!$B$33:$B$776,H$11)+'СЕТ СН'!$F$11+СВЦЭМ!$D$10+'СЕТ СН'!$F$6-'СЕТ СН'!$F$23</f>
        <v>955.68400301999998</v>
      </c>
      <c r="I22" s="36">
        <f>SUMIFS(СВЦЭМ!$D$33:$D$776,СВЦЭМ!$A$33:$A$776,$A22,СВЦЭМ!$B$33:$B$776,I$11)+'СЕТ СН'!$F$11+СВЦЭМ!$D$10+'СЕТ СН'!$F$6-'СЕТ СН'!$F$23</f>
        <v>946.34064964000004</v>
      </c>
      <c r="J22" s="36">
        <f>SUMIFS(СВЦЭМ!$D$33:$D$776,СВЦЭМ!$A$33:$A$776,$A22,СВЦЭМ!$B$33:$B$776,J$11)+'СЕТ СН'!$F$11+СВЦЭМ!$D$10+'СЕТ СН'!$F$6-'СЕТ СН'!$F$23</f>
        <v>919.35162432000004</v>
      </c>
      <c r="K22" s="36">
        <f>SUMIFS(СВЦЭМ!$D$33:$D$776,СВЦЭМ!$A$33:$A$776,$A22,СВЦЭМ!$B$33:$B$776,K$11)+'СЕТ СН'!$F$11+СВЦЭМ!$D$10+'СЕТ СН'!$F$6-'СЕТ СН'!$F$23</f>
        <v>890.20897984999999</v>
      </c>
      <c r="L22" s="36">
        <f>SUMIFS(СВЦЭМ!$D$33:$D$776,СВЦЭМ!$A$33:$A$776,$A22,СВЦЭМ!$B$33:$B$776,L$11)+'СЕТ СН'!$F$11+СВЦЭМ!$D$10+'СЕТ СН'!$F$6-'СЕТ СН'!$F$23</f>
        <v>878.6222616</v>
      </c>
      <c r="M22" s="36">
        <f>SUMIFS(СВЦЭМ!$D$33:$D$776,СВЦЭМ!$A$33:$A$776,$A22,СВЦЭМ!$B$33:$B$776,M$11)+'СЕТ СН'!$F$11+СВЦЭМ!$D$10+'СЕТ СН'!$F$6-'СЕТ СН'!$F$23</f>
        <v>885.06118791000006</v>
      </c>
      <c r="N22" s="36">
        <f>SUMIFS(СВЦЭМ!$D$33:$D$776,СВЦЭМ!$A$33:$A$776,$A22,СВЦЭМ!$B$33:$B$776,N$11)+'СЕТ СН'!$F$11+СВЦЭМ!$D$10+'СЕТ СН'!$F$6-'СЕТ СН'!$F$23</f>
        <v>891.38544795000007</v>
      </c>
      <c r="O22" s="36">
        <f>SUMIFS(СВЦЭМ!$D$33:$D$776,СВЦЭМ!$A$33:$A$776,$A22,СВЦЭМ!$B$33:$B$776,O$11)+'СЕТ СН'!$F$11+СВЦЭМ!$D$10+'СЕТ СН'!$F$6-'СЕТ СН'!$F$23</f>
        <v>903.62170435000007</v>
      </c>
      <c r="P22" s="36">
        <f>SUMIFS(СВЦЭМ!$D$33:$D$776,СВЦЭМ!$A$33:$A$776,$A22,СВЦЭМ!$B$33:$B$776,P$11)+'СЕТ СН'!$F$11+СВЦЭМ!$D$10+'СЕТ СН'!$F$6-'СЕТ СН'!$F$23</f>
        <v>915.46327704999999</v>
      </c>
      <c r="Q22" s="36">
        <f>SUMIFS(СВЦЭМ!$D$33:$D$776,СВЦЭМ!$A$33:$A$776,$A22,СВЦЭМ!$B$33:$B$776,Q$11)+'СЕТ СН'!$F$11+СВЦЭМ!$D$10+'СЕТ СН'!$F$6-'СЕТ СН'!$F$23</f>
        <v>916.07071249000001</v>
      </c>
      <c r="R22" s="36">
        <f>SUMIFS(СВЦЭМ!$D$33:$D$776,СВЦЭМ!$A$33:$A$776,$A22,СВЦЭМ!$B$33:$B$776,R$11)+'СЕТ СН'!$F$11+СВЦЭМ!$D$10+'СЕТ СН'!$F$6-'СЕТ СН'!$F$23</f>
        <v>903.96509454</v>
      </c>
      <c r="S22" s="36">
        <f>SUMIFS(СВЦЭМ!$D$33:$D$776,СВЦЭМ!$A$33:$A$776,$A22,СВЦЭМ!$B$33:$B$776,S$11)+'СЕТ СН'!$F$11+СВЦЭМ!$D$10+'СЕТ СН'!$F$6-'СЕТ СН'!$F$23</f>
        <v>883.26990610000007</v>
      </c>
      <c r="T22" s="36">
        <f>SUMIFS(СВЦЭМ!$D$33:$D$776,СВЦЭМ!$A$33:$A$776,$A22,СВЦЭМ!$B$33:$B$776,T$11)+'СЕТ СН'!$F$11+СВЦЭМ!$D$10+'СЕТ СН'!$F$6-'СЕТ СН'!$F$23</f>
        <v>854.18279605999999</v>
      </c>
      <c r="U22" s="36">
        <f>SUMIFS(СВЦЭМ!$D$33:$D$776,СВЦЭМ!$A$33:$A$776,$A22,СВЦЭМ!$B$33:$B$776,U$11)+'СЕТ СН'!$F$11+СВЦЭМ!$D$10+'СЕТ СН'!$F$6-'СЕТ СН'!$F$23</f>
        <v>857.13132163</v>
      </c>
      <c r="V22" s="36">
        <f>SUMIFS(СВЦЭМ!$D$33:$D$776,СВЦЭМ!$A$33:$A$776,$A22,СВЦЭМ!$B$33:$B$776,V$11)+'СЕТ СН'!$F$11+СВЦЭМ!$D$10+'СЕТ СН'!$F$6-'СЕТ СН'!$F$23</f>
        <v>890.48273442000004</v>
      </c>
      <c r="W22" s="36">
        <f>SUMIFS(СВЦЭМ!$D$33:$D$776,СВЦЭМ!$A$33:$A$776,$A22,СВЦЭМ!$B$33:$B$776,W$11)+'СЕТ СН'!$F$11+СВЦЭМ!$D$10+'СЕТ СН'!$F$6-'СЕТ СН'!$F$23</f>
        <v>906.29997630000003</v>
      </c>
      <c r="X22" s="36">
        <f>SUMIFS(СВЦЭМ!$D$33:$D$776,СВЦЭМ!$A$33:$A$776,$A22,СВЦЭМ!$B$33:$B$776,X$11)+'СЕТ СН'!$F$11+СВЦЭМ!$D$10+'СЕТ СН'!$F$6-'СЕТ СН'!$F$23</f>
        <v>925.88673715000004</v>
      </c>
      <c r="Y22" s="36">
        <f>SUMIFS(СВЦЭМ!$D$33:$D$776,СВЦЭМ!$A$33:$A$776,$A22,СВЦЭМ!$B$33:$B$776,Y$11)+'СЕТ СН'!$F$11+СВЦЭМ!$D$10+'СЕТ СН'!$F$6-'СЕТ СН'!$F$23</f>
        <v>942.18944472999999</v>
      </c>
    </row>
    <row r="23" spans="1:25" ht="15.5" x14ac:dyDescent="0.3">
      <c r="A23" s="35">
        <f t="shared" si="0"/>
        <v>43842</v>
      </c>
      <c r="B23" s="36">
        <f>SUMIFS(СВЦЭМ!$D$33:$D$776,СВЦЭМ!$A$33:$A$776,$A23,СВЦЭМ!$B$33:$B$776,B$11)+'СЕТ СН'!$F$11+СВЦЭМ!$D$10+'СЕТ СН'!$F$6-'СЕТ СН'!$F$23</f>
        <v>952.87962632000006</v>
      </c>
      <c r="C23" s="36">
        <f>SUMIFS(СВЦЭМ!$D$33:$D$776,СВЦЭМ!$A$33:$A$776,$A23,СВЦЭМ!$B$33:$B$776,C$11)+'СЕТ СН'!$F$11+СВЦЭМ!$D$10+'СЕТ СН'!$F$6-'СЕТ СН'!$F$23</f>
        <v>966.14904474000002</v>
      </c>
      <c r="D23" s="36">
        <f>SUMIFS(СВЦЭМ!$D$33:$D$776,СВЦЭМ!$A$33:$A$776,$A23,СВЦЭМ!$B$33:$B$776,D$11)+'СЕТ СН'!$F$11+СВЦЭМ!$D$10+'СЕТ СН'!$F$6-'СЕТ СН'!$F$23</f>
        <v>978.59523036999997</v>
      </c>
      <c r="E23" s="36">
        <f>SUMIFS(СВЦЭМ!$D$33:$D$776,СВЦЭМ!$A$33:$A$776,$A23,СВЦЭМ!$B$33:$B$776,E$11)+'СЕТ СН'!$F$11+СВЦЭМ!$D$10+'СЕТ СН'!$F$6-'СЕТ СН'!$F$23</f>
        <v>998.30263248000006</v>
      </c>
      <c r="F23" s="36">
        <f>SUMIFS(СВЦЭМ!$D$33:$D$776,СВЦЭМ!$A$33:$A$776,$A23,СВЦЭМ!$B$33:$B$776,F$11)+'СЕТ СН'!$F$11+СВЦЭМ!$D$10+'СЕТ СН'!$F$6-'СЕТ СН'!$F$23</f>
        <v>998.82218015000001</v>
      </c>
      <c r="G23" s="36">
        <f>SUMIFS(СВЦЭМ!$D$33:$D$776,СВЦЭМ!$A$33:$A$776,$A23,СВЦЭМ!$B$33:$B$776,G$11)+'СЕТ СН'!$F$11+СВЦЭМ!$D$10+'СЕТ СН'!$F$6-'СЕТ СН'!$F$23</f>
        <v>990.32771116000004</v>
      </c>
      <c r="H23" s="36">
        <f>SUMIFS(СВЦЭМ!$D$33:$D$776,СВЦЭМ!$A$33:$A$776,$A23,СВЦЭМ!$B$33:$B$776,H$11)+'СЕТ СН'!$F$11+СВЦЭМ!$D$10+'СЕТ СН'!$F$6-'СЕТ СН'!$F$23</f>
        <v>978.27881116000003</v>
      </c>
      <c r="I23" s="36">
        <f>SUMIFS(СВЦЭМ!$D$33:$D$776,СВЦЭМ!$A$33:$A$776,$A23,СВЦЭМ!$B$33:$B$776,I$11)+'СЕТ СН'!$F$11+СВЦЭМ!$D$10+'СЕТ СН'!$F$6-'СЕТ СН'!$F$23</f>
        <v>961.44353597999998</v>
      </c>
      <c r="J23" s="36">
        <f>SUMIFS(СВЦЭМ!$D$33:$D$776,СВЦЭМ!$A$33:$A$776,$A23,СВЦЭМ!$B$33:$B$776,J$11)+'СЕТ СН'!$F$11+СВЦЭМ!$D$10+'СЕТ СН'!$F$6-'СЕТ СН'!$F$23</f>
        <v>919.65182898</v>
      </c>
      <c r="K23" s="36">
        <f>SUMIFS(СВЦЭМ!$D$33:$D$776,СВЦЭМ!$A$33:$A$776,$A23,СВЦЭМ!$B$33:$B$776,K$11)+'СЕТ СН'!$F$11+СВЦЭМ!$D$10+'СЕТ СН'!$F$6-'СЕТ СН'!$F$23</f>
        <v>899.04054814000006</v>
      </c>
      <c r="L23" s="36">
        <f>SUMIFS(СВЦЭМ!$D$33:$D$776,СВЦЭМ!$A$33:$A$776,$A23,СВЦЭМ!$B$33:$B$776,L$11)+'СЕТ СН'!$F$11+СВЦЭМ!$D$10+'СЕТ СН'!$F$6-'СЕТ СН'!$F$23</f>
        <v>877.70729804000007</v>
      </c>
      <c r="M23" s="36">
        <f>SUMIFS(СВЦЭМ!$D$33:$D$776,СВЦЭМ!$A$33:$A$776,$A23,СВЦЭМ!$B$33:$B$776,M$11)+'СЕТ СН'!$F$11+СВЦЭМ!$D$10+'СЕТ СН'!$F$6-'СЕТ СН'!$F$23</f>
        <v>875.80295894000005</v>
      </c>
      <c r="N23" s="36">
        <f>SUMIFS(СВЦЭМ!$D$33:$D$776,СВЦЭМ!$A$33:$A$776,$A23,СВЦЭМ!$B$33:$B$776,N$11)+'СЕТ СН'!$F$11+СВЦЭМ!$D$10+'СЕТ СН'!$F$6-'СЕТ СН'!$F$23</f>
        <v>888.88552842000001</v>
      </c>
      <c r="O23" s="36">
        <f>SUMIFS(СВЦЭМ!$D$33:$D$776,СВЦЭМ!$A$33:$A$776,$A23,СВЦЭМ!$B$33:$B$776,O$11)+'СЕТ СН'!$F$11+СВЦЭМ!$D$10+'СЕТ СН'!$F$6-'СЕТ СН'!$F$23</f>
        <v>901.70949688000007</v>
      </c>
      <c r="P23" s="36">
        <f>SUMIFS(СВЦЭМ!$D$33:$D$776,СВЦЭМ!$A$33:$A$776,$A23,СВЦЭМ!$B$33:$B$776,P$11)+'СЕТ СН'!$F$11+СВЦЭМ!$D$10+'СЕТ СН'!$F$6-'СЕТ СН'!$F$23</f>
        <v>907.76918075000003</v>
      </c>
      <c r="Q23" s="36">
        <f>SUMIFS(СВЦЭМ!$D$33:$D$776,СВЦЭМ!$A$33:$A$776,$A23,СВЦЭМ!$B$33:$B$776,Q$11)+'СЕТ СН'!$F$11+СВЦЭМ!$D$10+'СЕТ СН'!$F$6-'СЕТ СН'!$F$23</f>
        <v>909.93210853000005</v>
      </c>
      <c r="R23" s="36">
        <f>SUMIFS(СВЦЭМ!$D$33:$D$776,СВЦЭМ!$A$33:$A$776,$A23,СВЦЭМ!$B$33:$B$776,R$11)+'СЕТ СН'!$F$11+СВЦЭМ!$D$10+'СЕТ СН'!$F$6-'СЕТ СН'!$F$23</f>
        <v>908.40783607000003</v>
      </c>
      <c r="S23" s="36">
        <f>SUMIFS(СВЦЭМ!$D$33:$D$776,СВЦЭМ!$A$33:$A$776,$A23,СВЦЭМ!$B$33:$B$776,S$11)+'СЕТ СН'!$F$11+СВЦЭМ!$D$10+'СЕТ СН'!$F$6-'СЕТ СН'!$F$23</f>
        <v>885.44376532000001</v>
      </c>
      <c r="T23" s="36">
        <f>SUMIFS(СВЦЭМ!$D$33:$D$776,СВЦЭМ!$A$33:$A$776,$A23,СВЦЭМ!$B$33:$B$776,T$11)+'СЕТ СН'!$F$11+СВЦЭМ!$D$10+'СЕТ СН'!$F$6-'СЕТ СН'!$F$23</f>
        <v>857.16846340000006</v>
      </c>
      <c r="U23" s="36">
        <f>SUMIFS(СВЦЭМ!$D$33:$D$776,СВЦЭМ!$A$33:$A$776,$A23,СВЦЭМ!$B$33:$B$776,U$11)+'СЕТ СН'!$F$11+СВЦЭМ!$D$10+'СЕТ СН'!$F$6-'СЕТ СН'!$F$23</f>
        <v>860.66416979000007</v>
      </c>
      <c r="V23" s="36">
        <f>SUMIFS(СВЦЭМ!$D$33:$D$776,СВЦЭМ!$A$33:$A$776,$A23,СВЦЭМ!$B$33:$B$776,V$11)+'СЕТ СН'!$F$11+СВЦЭМ!$D$10+'СЕТ СН'!$F$6-'СЕТ СН'!$F$23</f>
        <v>882.05809576000001</v>
      </c>
      <c r="W23" s="36">
        <f>SUMIFS(СВЦЭМ!$D$33:$D$776,СВЦЭМ!$A$33:$A$776,$A23,СВЦЭМ!$B$33:$B$776,W$11)+'СЕТ СН'!$F$11+СВЦЭМ!$D$10+'СЕТ СН'!$F$6-'СЕТ СН'!$F$23</f>
        <v>893.14914575</v>
      </c>
      <c r="X23" s="36">
        <f>SUMIFS(СВЦЭМ!$D$33:$D$776,СВЦЭМ!$A$33:$A$776,$A23,СВЦЭМ!$B$33:$B$776,X$11)+'СЕТ СН'!$F$11+СВЦЭМ!$D$10+'СЕТ СН'!$F$6-'СЕТ СН'!$F$23</f>
        <v>902.06391031999999</v>
      </c>
      <c r="Y23" s="36">
        <f>SUMIFS(СВЦЭМ!$D$33:$D$776,СВЦЭМ!$A$33:$A$776,$A23,СВЦЭМ!$B$33:$B$776,Y$11)+'СЕТ СН'!$F$11+СВЦЭМ!$D$10+'СЕТ СН'!$F$6-'СЕТ СН'!$F$23</f>
        <v>928.47559828999999</v>
      </c>
    </row>
    <row r="24" spans="1:25" ht="15.5" x14ac:dyDescent="0.3">
      <c r="A24" s="35">
        <f t="shared" si="0"/>
        <v>43843</v>
      </c>
      <c r="B24" s="36">
        <f>SUMIFS(СВЦЭМ!$D$33:$D$776,СВЦЭМ!$A$33:$A$776,$A24,СВЦЭМ!$B$33:$B$776,B$11)+'СЕТ СН'!$F$11+СВЦЭМ!$D$10+'СЕТ СН'!$F$6-'СЕТ СН'!$F$23</f>
        <v>1008.8851596100001</v>
      </c>
      <c r="C24" s="36">
        <f>SUMIFS(СВЦЭМ!$D$33:$D$776,СВЦЭМ!$A$33:$A$776,$A24,СВЦЭМ!$B$33:$B$776,C$11)+'СЕТ СН'!$F$11+СВЦЭМ!$D$10+'СЕТ СН'!$F$6-'СЕТ СН'!$F$23</f>
        <v>1027.5147879399999</v>
      </c>
      <c r="D24" s="36">
        <f>SUMIFS(СВЦЭМ!$D$33:$D$776,СВЦЭМ!$A$33:$A$776,$A24,СВЦЭМ!$B$33:$B$776,D$11)+'СЕТ СН'!$F$11+СВЦЭМ!$D$10+'СЕТ СН'!$F$6-'СЕТ СН'!$F$23</f>
        <v>1040.4294886099999</v>
      </c>
      <c r="E24" s="36">
        <f>SUMIFS(СВЦЭМ!$D$33:$D$776,СВЦЭМ!$A$33:$A$776,$A24,СВЦЭМ!$B$33:$B$776,E$11)+'СЕТ СН'!$F$11+СВЦЭМ!$D$10+'СЕТ СН'!$F$6-'СЕТ СН'!$F$23</f>
        <v>1031.2833989599999</v>
      </c>
      <c r="F24" s="36">
        <f>SUMIFS(СВЦЭМ!$D$33:$D$776,СВЦЭМ!$A$33:$A$776,$A24,СВЦЭМ!$B$33:$B$776,F$11)+'СЕТ СН'!$F$11+СВЦЭМ!$D$10+'СЕТ СН'!$F$6-'СЕТ СН'!$F$23</f>
        <v>1026.12566988</v>
      </c>
      <c r="G24" s="36">
        <f>SUMIFS(СВЦЭМ!$D$33:$D$776,СВЦЭМ!$A$33:$A$776,$A24,СВЦЭМ!$B$33:$B$776,G$11)+'СЕТ СН'!$F$11+СВЦЭМ!$D$10+'СЕТ СН'!$F$6-'СЕТ СН'!$F$23</f>
        <v>1009.92440838</v>
      </c>
      <c r="H24" s="36">
        <f>SUMIFS(СВЦЭМ!$D$33:$D$776,СВЦЭМ!$A$33:$A$776,$A24,СВЦЭМ!$B$33:$B$776,H$11)+'СЕТ СН'!$F$11+СВЦЭМ!$D$10+'СЕТ СН'!$F$6-'СЕТ СН'!$F$23</f>
        <v>974.51449465999997</v>
      </c>
      <c r="I24" s="36">
        <f>SUMIFS(СВЦЭМ!$D$33:$D$776,СВЦЭМ!$A$33:$A$776,$A24,СВЦЭМ!$B$33:$B$776,I$11)+'СЕТ СН'!$F$11+СВЦЭМ!$D$10+'СЕТ СН'!$F$6-'СЕТ СН'!$F$23</f>
        <v>941.32076246999998</v>
      </c>
      <c r="J24" s="36">
        <f>SUMIFS(СВЦЭМ!$D$33:$D$776,СВЦЭМ!$A$33:$A$776,$A24,СВЦЭМ!$B$33:$B$776,J$11)+'СЕТ СН'!$F$11+СВЦЭМ!$D$10+'СЕТ СН'!$F$6-'СЕТ СН'!$F$23</f>
        <v>926.04636651999999</v>
      </c>
      <c r="K24" s="36">
        <f>SUMIFS(СВЦЭМ!$D$33:$D$776,СВЦЭМ!$A$33:$A$776,$A24,СВЦЭМ!$B$33:$B$776,K$11)+'СЕТ СН'!$F$11+СВЦЭМ!$D$10+'СЕТ СН'!$F$6-'СЕТ СН'!$F$23</f>
        <v>914.45893109999997</v>
      </c>
      <c r="L24" s="36">
        <f>SUMIFS(СВЦЭМ!$D$33:$D$776,СВЦЭМ!$A$33:$A$776,$A24,СВЦЭМ!$B$33:$B$776,L$11)+'СЕТ СН'!$F$11+СВЦЭМ!$D$10+'СЕТ СН'!$F$6-'СЕТ СН'!$F$23</f>
        <v>914.05472994000002</v>
      </c>
      <c r="M24" s="36">
        <f>SUMIFS(СВЦЭМ!$D$33:$D$776,СВЦЭМ!$A$33:$A$776,$A24,СВЦЭМ!$B$33:$B$776,M$11)+'СЕТ СН'!$F$11+СВЦЭМ!$D$10+'СЕТ СН'!$F$6-'СЕТ СН'!$F$23</f>
        <v>920.59353451000004</v>
      </c>
      <c r="N24" s="36">
        <f>SUMIFS(СВЦЭМ!$D$33:$D$776,СВЦЭМ!$A$33:$A$776,$A24,СВЦЭМ!$B$33:$B$776,N$11)+'СЕТ СН'!$F$11+СВЦЭМ!$D$10+'СЕТ СН'!$F$6-'СЕТ СН'!$F$23</f>
        <v>923.71021162</v>
      </c>
      <c r="O24" s="36">
        <f>SUMIFS(СВЦЭМ!$D$33:$D$776,СВЦЭМ!$A$33:$A$776,$A24,СВЦЭМ!$B$33:$B$776,O$11)+'СЕТ СН'!$F$11+СВЦЭМ!$D$10+'СЕТ СН'!$F$6-'СЕТ СН'!$F$23</f>
        <v>920.17966084</v>
      </c>
      <c r="P24" s="36">
        <f>SUMIFS(СВЦЭМ!$D$33:$D$776,СВЦЭМ!$A$33:$A$776,$A24,СВЦЭМ!$B$33:$B$776,P$11)+'СЕТ СН'!$F$11+СВЦЭМ!$D$10+'СЕТ СН'!$F$6-'СЕТ СН'!$F$23</f>
        <v>907.15390709999997</v>
      </c>
      <c r="Q24" s="36">
        <f>SUMIFS(СВЦЭМ!$D$33:$D$776,СВЦЭМ!$A$33:$A$776,$A24,СВЦЭМ!$B$33:$B$776,Q$11)+'СЕТ СН'!$F$11+СВЦЭМ!$D$10+'СЕТ СН'!$F$6-'СЕТ СН'!$F$23</f>
        <v>925.27104338000004</v>
      </c>
      <c r="R24" s="36">
        <f>SUMIFS(СВЦЭМ!$D$33:$D$776,СВЦЭМ!$A$33:$A$776,$A24,СВЦЭМ!$B$33:$B$776,R$11)+'СЕТ СН'!$F$11+СВЦЭМ!$D$10+'СЕТ СН'!$F$6-'СЕТ СН'!$F$23</f>
        <v>903.03080489000001</v>
      </c>
      <c r="S24" s="36">
        <f>SUMIFS(СВЦЭМ!$D$33:$D$776,СВЦЭМ!$A$33:$A$776,$A24,СВЦЭМ!$B$33:$B$776,S$11)+'СЕТ СН'!$F$11+СВЦЭМ!$D$10+'СЕТ СН'!$F$6-'СЕТ СН'!$F$23</f>
        <v>891.65551911</v>
      </c>
      <c r="T24" s="36">
        <f>SUMIFS(СВЦЭМ!$D$33:$D$776,СВЦЭМ!$A$33:$A$776,$A24,СВЦЭМ!$B$33:$B$776,T$11)+'СЕТ СН'!$F$11+СВЦЭМ!$D$10+'СЕТ СН'!$F$6-'СЕТ СН'!$F$23</f>
        <v>855.30554927000003</v>
      </c>
      <c r="U24" s="36">
        <f>SUMIFS(СВЦЭМ!$D$33:$D$776,СВЦЭМ!$A$33:$A$776,$A24,СВЦЭМ!$B$33:$B$776,U$11)+'СЕТ СН'!$F$11+СВЦЭМ!$D$10+'СЕТ СН'!$F$6-'СЕТ СН'!$F$23</f>
        <v>853.44981534999999</v>
      </c>
      <c r="V24" s="36">
        <f>SUMIFS(СВЦЭМ!$D$33:$D$776,СВЦЭМ!$A$33:$A$776,$A24,СВЦЭМ!$B$33:$B$776,V$11)+'СЕТ СН'!$F$11+СВЦЭМ!$D$10+'СЕТ СН'!$F$6-'СЕТ СН'!$F$23</f>
        <v>884.17634086999999</v>
      </c>
      <c r="W24" s="36">
        <f>SUMIFS(СВЦЭМ!$D$33:$D$776,СВЦЭМ!$A$33:$A$776,$A24,СВЦЭМ!$B$33:$B$776,W$11)+'СЕТ СН'!$F$11+СВЦЭМ!$D$10+'СЕТ СН'!$F$6-'СЕТ СН'!$F$23</f>
        <v>906.70712441000001</v>
      </c>
      <c r="X24" s="36">
        <f>SUMIFS(СВЦЭМ!$D$33:$D$776,СВЦЭМ!$A$33:$A$776,$A24,СВЦЭМ!$B$33:$B$776,X$11)+'СЕТ СН'!$F$11+СВЦЭМ!$D$10+'СЕТ СН'!$F$6-'СЕТ СН'!$F$23</f>
        <v>903.43858725000007</v>
      </c>
      <c r="Y24" s="36">
        <f>SUMIFS(СВЦЭМ!$D$33:$D$776,СВЦЭМ!$A$33:$A$776,$A24,СВЦЭМ!$B$33:$B$776,Y$11)+'СЕТ СН'!$F$11+СВЦЭМ!$D$10+'СЕТ СН'!$F$6-'СЕТ СН'!$F$23</f>
        <v>920.95783082000003</v>
      </c>
    </row>
    <row r="25" spans="1:25" ht="15.5" x14ac:dyDescent="0.3">
      <c r="A25" s="35">
        <f t="shared" si="0"/>
        <v>43844</v>
      </c>
      <c r="B25" s="36">
        <f>SUMIFS(СВЦЭМ!$D$33:$D$776,СВЦЭМ!$A$33:$A$776,$A25,СВЦЭМ!$B$33:$B$776,B$11)+'СЕТ СН'!$F$11+СВЦЭМ!$D$10+'СЕТ СН'!$F$6-'СЕТ СН'!$F$23</f>
        <v>963.81960526</v>
      </c>
      <c r="C25" s="36">
        <f>SUMIFS(СВЦЭМ!$D$33:$D$776,СВЦЭМ!$A$33:$A$776,$A25,СВЦЭМ!$B$33:$B$776,C$11)+'СЕТ СН'!$F$11+СВЦЭМ!$D$10+'СЕТ СН'!$F$6-'СЕТ СН'!$F$23</f>
        <v>972.73302052999998</v>
      </c>
      <c r="D25" s="36">
        <f>SUMIFS(СВЦЭМ!$D$33:$D$776,СВЦЭМ!$A$33:$A$776,$A25,СВЦЭМ!$B$33:$B$776,D$11)+'СЕТ СН'!$F$11+СВЦЭМ!$D$10+'СЕТ СН'!$F$6-'СЕТ СН'!$F$23</f>
        <v>982.78326785000002</v>
      </c>
      <c r="E25" s="36">
        <f>SUMIFS(СВЦЭМ!$D$33:$D$776,СВЦЭМ!$A$33:$A$776,$A25,СВЦЭМ!$B$33:$B$776,E$11)+'СЕТ СН'!$F$11+СВЦЭМ!$D$10+'СЕТ СН'!$F$6-'СЕТ СН'!$F$23</f>
        <v>987.89007439</v>
      </c>
      <c r="F25" s="36">
        <f>SUMIFS(СВЦЭМ!$D$33:$D$776,СВЦЭМ!$A$33:$A$776,$A25,СВЦЭМ!$B$33:$B$776,F$11)+'СЕТ СН'!$F$11+СВЦЭМ!$D$10+'СЕТ СН'!$F$6-'СЕТ СН'!$F$23</f>
        <v>985.81060863000005</v>
      </c>
      <c r="G25" s="36">
        <f>SUMIFS(СВЦЭМ!$D$33:$D$776,СВЦЭМ!$A$33:$A$776,$A25,СВЦЭМ!$B$33:$B$776,G$11)+'СЕТ СН'!$F$11+СВЦЭМ!$D$10+'СЕТ СН'!$F$6-'СЕТ СН'!$F$23</f>
        <v>973.62428248000003</v>
      </c>
      <c r="H25" s="36">
        <f>SUMIFS(СВЦЭМ!$D$33:$D$776,СВЦЭМ!$A$33:$A$776,$A25,СВЦЭМ!$B$33:$B$776,H$11)+'СЕТ СН'!$F$11+СВЦЭМ!$D$10+'СЕТ СН'!$F$6-'СЕТ СН'!$F$23</f>
        <v>933.42673032000005</v>
      </c>
      <c r="I25" s="36">
        <f>SUMIFS(СВЦЭМ!$D$33:$D$776,СВЦЭМ!$A$33:$A$776,$A25,СВЦЭМ!$B$33:$B$776,I$11)+'СЕТ СН'!$F$11+СВЦЭМ!$D$10+'СЕТ СН'!$F$6-'СЕТ СН'!$F$23</f>
        <v>915.64655023</v>
      </c>
      <c r="J25" s="36">
        <f>SUMIFS(СВЦЭМ!$D$33:$D$776,СВЦЭМ!$A$33:$A$776,$A25,СВЦЭМ!$B$33:$B$776,J$11)+'СЕТ СН'!$F$11+СВЦЭМ!$D$10+'СЕТ СН'!$F$6-'СЕТ СН'!$F$23</f>
        <v>886.98529010000004</v>
      </c>
      <c r="K25" s="36">
        <f>SUMIFS(СВЦЭМ!$D$33:$D$776,СВЦЭМ!$A$33:$A$776,$A25,СВЦЭМ!$B$33:$B$776,K$11)+'СЕТ СН'!$F$11+СВЦЭМ!$D$10+'СЕТ СН'!$F$6-'СЕТ СН'!$F$23</f>
        <v>886.05208316000005</v>
      </c>
      <c r="L25" s="36">
        <f>SUMIFS(СВЦЭМ!$D$33:$D$776,СВЦЭМ!$A$33:$A$776,$A25,СВЦЭМ!$B$33:$B$776,L$11)+'СЕТ СН'!$F$11+СВЦЭМ!$D$10+'СЕТ СН'!$F$6-'СЕТ СН'!$F$23</f>
        <v>885.19442571000002</v>
      </c>
      <c r="M25" s="36">
        <f>SUMIFS(СВЦЭМ!$D$33:$D$776,СВЦЭМ!$A$33:$A$776,$A25,СВЦЭМ!$B$33:$B$776,M$11)+'СЕТ СН'!$F$11+СВЦЭМ!$D$10+'СЕТ СН'!$F$6-'СЕТ СН'!$F$23</f>
        <v>898.14816300000007</v>
      </c>
      <c r="N25" s="36">
        <f>SUMIFS(СВЦЭМ!$D$33:$D$776,СВЦЭМ!$A$33:$A$776,$A25,СВЦЭМ!$B$33:$B$776,N$11)+'СЕТ СН'!$F$11+СВЦЭМ!$D$10+'СЕТ СН'!$F$6-'СЕТ СН'!$F$23</f>
        <v>906.50892371999998</v>
      </c>
      <c r="O25" s="36">
        <f>SUMIFS(СВЦЭМ!$D$33:$D$776,СВЦЭМ!$A$33:$A$776,$A25,СВЦЭМ!$B$33:$B$776,O$11)+'СЕТ СН'!$F$11+СВЦЭМ!$D$10+'СЕТ СН'!$F$6-'СЕТ СН'!$F$23</f>
        <v>918.34028417000002</v>
      </c>
      <c r="P25" s="36">
        <f>SUMIFS(СВЦЭМ!$D$33:$D$776,СВЦЭМ!$A$33:$A$776,$A25,СВЦЭМ!$B$33:$B$776,P$11)+'СЕТ СН'!$F$11+СВЦЭМ!$D$10+'СЕТ СН'!$F$6-'СЕТ СН'!$F$23</f>
        <v>926.92082019999998</v>
      </c>
      <c r="Q25" s="36">
        <f>SUMIFS(СВЦЭМ!$D$33:$D$776,СВЦЭМ!$A$33:$A$776,$A25,СВЦЭМ!$B$33:$B$776,Q$11)+'СЕТ СН'!$F$11+СВЦЭМ!$D$10+'СЕТ СН'!$F$6-'СЕТ СН'!$F$23</f>
        <v>939.1723925</v>
      </c>
      <c r="R25" s="36">
        <f>SUMIFS(СВЦЭМ!$D$33:$D$776,СВЦЭМ!$A$33:$A$776,$A25,СВЦЭМ!$B$33:$B$776,R$11)+'СЕТ СН'!$F$11+СВЦЭМ!$D$10+'СЕТ СН'!$F$6-'СЕТ СН'!$F$23</f>
        <v>943.76754225000002</v>
      </c>
      <c r="S25" s="36">
        <f>SUMIFS(СВЦЭМ!$D$33:$D$776,СВЦЭМ!$A$33:$A$776,$A25,СВЦЭМ!$B$33:$B$776,S$11)+'СЕТ СН'!$F$11+СВЦЭМ!$D$10+'СЕТ СН'!$F$6-'СЕТ СН'!$F$23</f>
        <v>943.00954348000005</v>
      </c>
      <c r="T25" s="36">
        <f>SUMIFS(СВЦЭМ!$D$33:$D$776,СВЦЭМ!$A$33:$A$776,$A25,СВЦЭМ!$B$33:$B$776,T$11)+'СЕТ СН'!$F$11+СВЦЭМ!$D$10+'СЕТ СН'!$F$6-'СЕТ СН'!$F$23</f>
        <v>895.86227093000002</v>
      </c>
      <c r="U25" s="36">
        <f>SUMIFS(СВЦЭМ!$D$33:$D$776,СВЦЭМ!$A$33:$A$776,$A25,СВЦЭМ!$B$33:$B$776,U$11)+'СЕТ СН'!$F$11+СВЦЭМ!$D$10+'СЕТ СН'!$F$6-'СЕТ СН'!$F$23</f>
        <v>895.66859035000004</v>
      </c>
      <c r="V25" s="36">
        <f>SUMIFS(СВЦЭМ!$D$33:$D$776,СВЦЭМ!$A$33:$A$776,$A25,СВЦЭМ!$B$33:$B$776,V$11)+'СЕТ СН'!$F$11+СВЦЭМ!$D$10+'СЕТ СН'!$F$6-'СЕТ СН'!$F$23</f>
        <v>925.50995304000003</v>
      </c>
      <c r="W25" s="36">
        <f>SUMIFS(СВЦЭМ!$D$33:$D$776,СВЦЭМ!$A$33:$A$776,$A25,СВЦЭМ!$B$33:$B$776,W$11)+'СЕТ СН'!$F$11+СВЦЭМ!$D$10+'СЕТ СН'!$F$6-'СЕТ СН'!$F$23</f>
        <v>940.75479018999999</v>
      </c>
      <c r="X25" s="36">
        <f>SUMIFS(СВЦЭМ!$D$33:$D$776,СВЦЭМ!$A$33:$A$776,$A25,СВЦЭМ!$B$33:$B$776,X$11)+'СЕТ СН'!$F$11+СВЦЭМ!$D$10+'СЕТ СН'!$F$6-'СЕТ СН'!$F$23</f>
        <v>942.74418031000005</v>
      </c>
      <c r="Y25" s="36">
        <f>SUMIFS(СВЦЭМ!$D$33:$D$776,СВЦЭМ!$A$33:$A$776,$A25,СВЦЭМ!$B$33:$B$776,Y$11)+'СЕТ СН'!$F$11+СВЦЭМ!$D$10+'СЕТ СН'!$F$6-'СЕТ СН'!$F$23</f>
        <v>956.22668757999998</v>
      </c>
    </row>
    <row r="26" spans="1:25" ht="15.5" x14ac:dyDescent="0.3">
      <c r="A26" s="35">
        <f t="shared" si="0"/>
        <v>43845</v>
      </c>
      <c r="B26" s="36">
        <f>SUMIFS(СВЦЭМ!$D$33:$D$776,СВЦЭМ!$A$33:$A$776,$A26,СВЦЭМ!$B$33:$B$776,B$11)+'СЕТ СН'!$F$11+СВЦЭМ!$D$10+'СЕТ СН'!$F$6-'СЕТ СН'!$F$23</f>
        <v>986.47702952999998</v>
      </c>
      <c r="C26" s="36">
        <f>SUMIFS(СВЦЭМ!$D$33:$D$776,СВЦЭМ!$A$33:$A$776,$A26,СВЦЭМ!$B$33:$B$776,C$11)+'СЕТ СН'!$F$11+СВЦЭМ!$D$10+'СЕТ СН'!$F$6-'СЕТ СН'!$F$23</f>
        <v>991.33603271000004</v>
      </c>
      <c r="D26" s="36">
        <f>SUMIFS(СВЦЭМ!$D$33:$D$776,СВЦЭМ!$A$33:$A$776,$A26,СВЦЭМ!$B$33:$B$776,D$11)+'СЕТ СН'!$F$11+СВЦЭМ!$D$10+'СЕТ СН'!$F$6-'СЕТ СН'!$F$23</f>
        <v>996.88990265000007</v>
      </c>
      <c r="E26" s="36">
        <f>SUMIFS(СВЦЭМ!$D$33:$D$776,СВЦЭМ!$A$33:$A$776,$A26,СВЦЭМ!$B$33:$B$776,E$11)+'СЕТ СН'!$F$11+СВЦЭМ!$D$10+'СЕТ СН'!$F$6-'СЕТ СН'!$F$23</f>
        <v>1011.01581706</v>
      </c>
      <c r="F26" s="36">
        <f>SUMIFS(СВЦЭМ!$D$33:$D$776,СВЦЭМ!$A$33:$A$776,$A26,СВЦЭМ!$B$33:$B$776,F$11)+'СЕТ СН'!$F$11+СВЦЭМ!$D$10+'СЕТ СН'!$F$6-'СЕТ СН'!$F$23</f>
        <v>998.87323196</v>
      </c>
      <c r="G26" s="36">
        <f>SUMIFS(СВЦЭМ!$D$33:$D$776,СВЦЭМ!$A$33:$A$776,$A26,СВЦЭМ!$B$33:$B$776,G$11)+'СЕТ СН'!$F$11+СВЦЭМ!$D$10+'СЕТ СН'!$F$6-'СЕТ СН'!$F$23</f>
        <v>976.71066751000001</v>
      </c>
      <c r="H26" s="36">
        <f>SUMIFS(СВЦЭМ!$D$33:$D$776,СВЦЭМ!$A$33:$A$776,$A26,СВЦЭМ!$B$33:$B$776,H$11)+'СЕТ СН'!$F$11+СВЦЭМ!$D$10+'СЕТ СН'!$F$6-'СЕТ СН'!$F$23</f>
        <v>938.49080731000004</v>
      </c>
      <c r="I26" s="36">
        <f>SUMIFS(СВЦЭМ!$D$33:$D$776,СВЦЭМ!$A$33:$A$776,$A26,СВЦЭМ!$B$33:$B$776,I$11)+'СЕТ СН'!$F$11+СВЦЭМ!$D$10+'СЕТ СН'!$F$6-'СЕТ СН'!$F$23</f>
        <v>909.53885084000001</v>
      </c>
      <c r="J26" s="36">
        <f>SUMIFS(СВЦЭМ!$D$33:$D$776,СВЦЭМ!$A$33:$A$776,$A26,СВЦЭМ!$B$33:$B$776,J$11)+'СЕТ СН'!$F$11+СВЦЭМ!$D$10+'СЕТ СН'!$F$6-'СЕТ СН'!$F$23</f>
        <v>898.19709496999997</v>
      </c>
      <c r="K26" s="36">
        <f>SUMIFS(СВЦЭМ!$D$33:$D$776,СВЦЭМ!$A$33:$A$776,$A26,СВЦЭМ!$B$33:$B$776,K$11)+'СЕТ СН'!$F$11+СВЦЭМ!$D$10+'СЕТ СН'!$F$6-'СЕТ СН'!$F$23</f>
        <v>892.44225212000003</v>
      </c>
      <c r="L26" s="36">
        <f>SUMIFS(СВЦЭМ!$D$33:$D$776,СВЦЭМ!$A$33:$A$776,$A26,СВЦЭМ!$B$33:$B$776,L$11)+'СЕТ СН'!$F$11+СВЦЭМ!$D$10+'СЕТ СН'!$F$6-'СЕТ СН'!$F$23</f>
        <v>890.12924645999999</v>
      </c>
      <c r="M26" s="36">
        <f>SUMIFS(СВЦЭМ!$D$33:$D$776,СВЦЭМ!$A$33:$A$776,$A26,СВЦЭМ!$B$33:$B$776,M$11)+'СЕТ СН'!$F$11+СВЦЭМ!$D$10+'СЕТ СН'!$F$6-'СЕТ СН'!$F$23</f>
        <v>915.30482660999996</v>
      </c>
      <c r="N26" s="36">
        <f>SUMIFS(СВЦЭМ!$D$33:$D$776,СВЦЭМ!$A$33:$A$776,$A26,СВЦЭМ!$B$33:$B$776,N$11)+'СЕТ СН'!$F$11+СВЦЭМ!$D$10+'СЕТ СН'!$F$6-'СЕТ СН'!$F$23</f>
        <v>935.24680446000002</v>
      </c>
      <c r="O26" s="36">
        <f>SUMIFS(СВЦЭМ!$D$33:$D$776,СВЦЭМ!$A$33:$A$776,$A26,СВЦЭМ!$B$33:$B$776,O$11)+'СЕТ СН'!$F$11+СВЦЭМ!$D$10+'СЕТ СН'!$F$6-'СЕТ СН'!$F$23</f>
        <v>951.15514112000005</v>
      </c>
      <c r="P26" s="36">
        <f>SUMIFS(СВЦЭМ!$D$33:$D$776,СВЦЭМ!$A$33:$A$776,$A26,СВЦЭМ!$B$33:$B$776,P$11)+'СЕТ СН'!$F$11+СВЦЭМ!$D$10+'СЕТ СН'!$F$6-'СЕТ СН'!$F$23</f>
        <v>964.58747528000004</v>
      </c>
      <c r="Q26" s="36">
        <f>SUMIFS(СВЦЭМ!$D$33:$D$776,СВЦЭМ!$A$33:$A$776,$A26,СВЦЭМ!$B$33:$B$776,Q$11)+'СЕТ СН'!$F$11+СВЦЭМ!$D$10+'СЕТ СН'!$F$6-'СЕТ СН'!$F$23</f>
        <v>970.89633144000004</v>
      </c>
      <c r="R26" s="36">
        <f>SUMIFS(СВЦЭМ!$D$33:$D$776,СВЦЭМ!$A$33:$A$776,$A26,СВЦЭМ!$B$33:$B$776,R$11)+'СЕТ СН'!$F$11+СВЦЭМ!$D$10+'СЕТ СН'!$F$6-'СЕТ СН'!$F$23</f>
        <v>963.55396639000003</v>
      </c>
      <c r="S26" s="36">
        <f>SUMIFS(СВЦЭМ!$D$33:$D$776,СВЦЭМ!$A$33:$A$776,$A26,СВЦЭМ!$B$33:$B$776,S$11)+'СЕТ СН'!$F$11+СВЦЭМ!$D$10+'СЕТ СН'!$F$6-'СЕТ СН'!$F$23</f>
        <v>937.48336818000007</v>
      </c>
      <c r="T26" s="36">
        <f>SUMIFS(СВЦЭМ!$D$33:$D$776,СВЦЭМ!$A$33:$A$776,$A26,СВЦЭМ!$B$33:$B$776,T$11)+'СЕТ СН'!$F$11+СВЦЭМ!$D$10+'СЕТ СН'!$F$6-'СЕТ СН'!$F$23</f>
        <v>893.04506329000003</v>
      </c>
      <c r="U26" s="36">
        <f>SUMIFS(СВЦЭМ!$D$33:$D$776,СВЦЭМ!$A$33:$A$776,$A26,СВЦЭМ!$B$33:$B$776,U$11)+'СЕТ СН'!$F$11+СВЦЭМ!$D$10+'СЕТ СН'!$F$6-'СЕТ СН'!$F$23</f>
        <v>889.65021961000002</v>
      </c>
      <c r="V26" s="36">
        <f>SUMIFS(СВЦЭМ!$D$33:$D$776,СВЦЭМ!$A$33:$A$776,$A26,СВЦЭМ!$B$33:$B$776,V$11)+'СЕТ СН'!$F$11+СВЦЭМ!$D$10+'СЕТ СН'!$F$6-'СЕТ СН'!$F$23</f>
        <v>918.91471257000001</v>
      </c>
      <c r="W26" s="36">
        <f>SUMIFS(СВЦЭМ!$D$33:$D$776,СВЦЭМ!$A$33:$A$776,$A26,СВЦЭМ!$B$33:$B$776,W$11)+'СЕТ СН'!$F$11+СВЦЭМ!$D$10+'СЕТ СН'!$F$6-'СЕТ СН'!$F$23</f>
        <v>938.90484650999997</v>
      </c>
      <c r="X26" s="36">
        <f>SUMIFS(СВЦЭМ!$D$33:$D$776,СВЦЭМ!$A$33:$A$776,$A26,СВЦЭМ!$B$33:$B$776,X$11)+'СЕТ СН'!$F$11+СВЦЭМ!$D$10+'СЕТ СН'!$F$6-'СЕТ СН'!$F$23</f>
        <v>942.77357202999997</v>
      </c>
      <c r="Y26" s="36">
        <f>SUMIFS(СВЦЭМ!$D$33:$D$776,СВЦЭМ!$A$33:$A$776,$A26,СВЦЭМ!$B$33:$B$776,Y$11)+'СЕТ СН'!$F$11+СВЦЭМ!$D$10+'СЕТ СН'!$F$6-'СЕТ СН'!$F$23</f>
        <v>957.13242733000004</v>
      </c>
    </row>
    <row r="27" spans="1:25" ht="15.5" x14ac:dyDescent="0.3">
      <c r="A27" s="35">
        <f t="shared" si="0"/>
        <v>43846</v>
      </c>
      <c r="B27" s="36">
        <f>SUMIFS(СВЦЭМ!$D$33:$D$776,СВЦЭМ!$A$33:$A$776,$A27,СВЦЭМ!$B$33:$B$776,B$11)+'СЕТ СН'!$F$11+СВЦЭМ!$D$10+'СЕТ СН'!$F$6-'СЕТ СН'!$F$23</f>
        <v>960.84585413000002</v>
      </c>
      <c r="C27" s="36">
        <f>SUMIFS(СВЦЭМ!$D$33:$D$776,СВЦЭМ!$A$33:$A$776,$A27,СВЦЭМ!$B$33:$B$776,C$11)+'СЕТ СН'!$F$11+СВЦЭМ!$D$10+'СЕТ СН'!$F$6-'СЕТ СН'!$F$23</f>
        <v>970.92082814000003</v>
      </c>
      <c r="D27" s="36">
        <f>SUMIFS(СВЦЭМ!$D$33:$D$776,СВЦЭМ!$A$33:$A$776,$A27,СВЦЭМ!$B$33:$B$776,D$11)+'СЕТ СН'!$F$11+СВЦЭМ!$D$10+'СЕТ СН'!$F$6-'СЕТ СН'!$F$23</f>
        <v>979.01025368000001</v>
      </c>
      <c r="E27" s="36">
        <f>SUMIFS(СВЦЭМ!$D$33:$D$776,СВЦЭМ!$A$33:$A$776,$A27,СВЦЭМ!$B$33:$B$776,E$11)+'СЕТ СН'!$F$11+СВЦЭМ!$D$10+'СЕТ СН'!$F$6-'СЕТ СН'!$F$23</f>
        <v>991.27385781999999</v>
      </c>
      <c r="F27" s="36">
        <f>SUMIFS(СВЦЭМ!$D$33:$D$776,СВЦЭМ!$A$33:$A$776,$A27,СВЦЭМ!$B$33:$B$776,F$11)+'СЕТ СН'!$F$11+СВЦЭМ!$D$10+'СЕТ СН'!$F$6-'СЕТ СН'!$F$23</f>
        <v>985.09177503000001</v>
      </c>
      <c r="G27" s="36">
        <f>SUMIFS(СВЦЭМ!$D$33:$D$776,СВЦЭМ!$A$33:$A$776,$A27,СВЦЭМ!$B$33:$B$776,G$11)+'СЕТ СН'!$F$11+СВЦЭМ!$D$10+'СЕТ СН'!$F$6-'СЕТ СН'!$F$23</f>
        <v>953.57568790000005</v>
      </c>
      <c r="H27" s="36">
        <f>SUMIFS(СВЦЭМ!$D$33:$D$776,СВЦЭМ!$A$33:$A$776,$A27,СВЦЭМ!$B$33:$B$776,H$11)+'СЕТ СН'!$F$11+СВЦЭМ!$D$10+'СЕТ СН'!$F$6-'СЕТ СН'!$F$23</f>
        <v>911.11182897000003</v>
      </c>
      <c r="I27" s="36">
        <f>SUMIFS(СВЦЭМ!$D$33:$D$776,СВЦЭМ!$A$33:$A$776,$A27,СВЦЭМ!$B$33:$B$776,I$11)+'СЕТ СН'!$F$11+СВЦЭМ!$D$10+'СЕТ СН'!$F$6-'СЕТ СН'!$F$23</f>
        <v>909.50009081999997</v>
      </c>
      <c r="J27" s="36">
        <f>SUMIFS(СВЦЭМ!$D$33:$D$776,СВЦЭМ!$A$33:$A$776,$A27,СВЦЭМ!$B$33:$B$776,J$11)+'СЕТ СН'!$F$11+СВЦЭМ!$D$10+'СЕТ СН'!$F$6-'СЕТ СН'!$F$23</f>
        <v>891.45487229000003</v>
      </c>
      <c r="K27" s="36">
        <f>SUMIFS(СВЦЭМ!$D$33:$D$776,СВЦЭМ!$A$33:$A$776,$A27,СВЦЭМ!$B$33:$B$776,K$11)+'СЕТ СН'!$F$11+СВЦЭМ!$D$10+'СЕТ СН'!$F$6-'СЕТ СН'!$F$23</f>
        <v>904.78927784000007</v>
      </c>
      <c r="L27" s="36">
        <f>SUMIFS(СВЦЭМ!$D$33:$D$776,СВЦЭМ!$A$33:$A$776,$A27,СВЦЭМ!$B$33:$B$776,L$11)+'СЕТ СН'!$F$11+СВЦЭМ!$D$10+'СЕТ СН'!$F$6-'СЕТ СН'!$F$23</f>
        <v>910.56482940000001</v>
      </c>
      <c r="M27" s="36">
        <f>SUMIFS(СВЦЭМ!$D$33:$D$776,СВЦЭМ!$A$33:$A$776,$A27,СВЦЭМ!$B$33:$B$776,M$11)+'СЕТ СН'!$F$11+СВЦЭМ!$D$10+'СЕТ СН'!$F$6-'СЕТ СН'!$F$23</f>
        <v>925.94621089999998</v>
      </c>
      <c r="N27" s="36">
        <f>SUMIFS(СВЦЭМ!$D$33:$D$776,СВЦЭМ!$A$33:$A$776,$A27,СВЦЭМ!$B$33:$B$776,N$11)+'СЕТ СН'!$F$11+СВЦЭМ!$D$10+'СЕТ СН'!$F$6-'СЕТ СН'!$F$23</f>
        <v>931.95558215000005</v>
      </c>
      <c r="O27" s="36">
        <f>SUMIFS(СВЦЭМ!$D$33:$D$776,СВЦЭМ!$A$33:$A$776,$A27,СВЦЭМ!$B$33:$B$776,O$11)+'СЕТ СН'!$F$11+СВЦЭМ!$D$10+'СЕТ СН'!$F$6-'СЕТ СН'!$F$23</f>
        <v>951.72756153</v>
      </c>
      <c r="P27" s="36">
        <f>SUMIFS(СВЦЭМ!$D$33:$D$776,СВЦЭМ!$A$33:$A$776,$A27,СВЦЭМ!$B$33:$B$776,P$11)+'СЕТ СН'!$F$11+СВЦЭМ!$D$10+'СЕТ СН'!$F$6-'СЕТ СН'!$F$23</f>
        <v>961.14700856000002</v>
      </c>
      <c r="Q27" s="36">
        <f>SUMIFS(СВЦЭМ!$D$33:$D$776,СВЦЭМ!$A$33:$A$776,$A27,СВЦЭМ!$B$33:$B$776,Q$11)+'СЕТ СН'!$F$11+СВЦЭМ!$D$10+'СЕТ СН'!$F$6-'СЕТ СН'!$F$23</f>
        <v>964.15938768000001</v>
      </c>
      <c r="R27" s="36">
        <f>SUMIFS(СВЦЭМ!$D$33:$D$776,СВЦЭМ!$A$33:$A$776,$A27,СВЦЭМ!$B$33:$B$776,R$11)+'СЕТ СН'!$F$11+СВЦЭМ!$D$10+'СЕТ СН'!$F$6-'СЕТ СН'!$F$23</f>
        <v>956.43529762000003</v>
      </c>
      <c r="S27" s="36">
        <f>SUMIFS(СВЦЭМ!$D$33:$D$776,СВЦЭМ!$A$33:$A$776,$A27,СВЦЭМ!$B$33:$B$776,S$11)+'СЕТ СН'!$F$11+СВЦЭМ!$D$10+'СЕТ СН'!$F$6-'СЕТ СН'!$F$23</f>
        <v>944.17777914999999</v>
      </c>
      <c r="T27" s="36">
        <f>SUMIFS(СВЦЭМ!$D$33:$D$776,СВЦЭМ!$A$33:$A$776,$A27,СВЦЭМ!$B$33:$B$776,T$11)+'СЕТ СН'!$F$11+СВЦЭМ!$D$10+'СЕТ СН'!$F$6-'СЕТ СН'!$F$23</f>
        <v>900.04522191000001</v>
      </c>
      <c r="U27" s="36">
        <f>SUMIFS(СВЦЭМ!$D$33:$D$776,СВЦЭМ!$A$33:$A$776,$A27,СВЦЭМ!$B$33:$B$776,U$11)+'СЕТ СН'!$F$11+СВЦЭМ!$D$10+'СЕТ СН'!$F$6-'СЕТ СН'!$F$23</f>
        <v>903.20653225000001</v>
      </c>
      <c r="V27" s="36">
        <f>SUMIFS(СВЦЭМ!$D$33:$D$776,СВЦЭМ!$A$33:$A$776,$A27,СВЦЭМ!$B$33:$B$776,V$11)+'СЕТ СН'!$F$11+СВЦЭМ!$D$10+'СЕТ СН'!$F$6-'СЕТ СН'!$F$23</f>
        <v>936.49729075000005</v>
      </c>
      <c r="W27" s="36">
        <f>SUMIFS(СВЦЭМ!$D$33:$D$776,СВЦЭМ!$A$33:$A$776,$A27,СВЦЭМ!$B$33:$B$776,W$11)+'СЕТ СН'!$F$11+СВЦЭМ!$D$10+'СЕТ СН'!$F$6-'СЕТ СН'!$F$23</f>
        <v>957.44483389000004</v>
      </c>
      <c r="X27" s="36">
        <f>SUMIFS(СВЦЭМ!$D$33:$D$776,СВЦЭМ!$A$33:$A$776,$A27,СВЦЭМ!$B$33:$B$776,X$11)+'СЕТ СН'!$F$11+СВЦЭМ!$D$10+'СЕТ СН'!$F$6-'СЕТ СН'!$F$23</f>
        <v>956.76727439000001</v>
      </c>
      <c r="Y27" s="36">
        <f>SUMIFS(СВЦЭМ!$D$33:$D$776,СВЦЭМ!$A$33:$A$776,$A27,СВЦЭМ!$B$33:$B$776,Y$11)+'СЕТ СН'!$F$11+СВЦЭМ!$D$10+'СЕТ СН'!$F$6-'СЕТ СН'!$F$23</f>
        <v>958.78499225999997</v>
      </c>
    </row>
    <row r="28" spans="1:25" ht="15.5" x14ac:dyDescent="0.3">
      <c r="A28" s="35">
        <f t="shared" si="0"/>
        <v>43847</v>
      </c>
      <c r="B28" s="36">
        <f>SUMIFS(СВЦЭМ!$D$33:$D$776,СВЦЭМ!$A$33:$A$776,$A28,СВЦЭМ!$B$33:$B$776,B$11)+'СЕТ СН'!$F$11+СВЦЭМ!$D$10+'СЕТ СН'!$F$6-'СЕТ СН'!$F$23</f>
        <v>953.20285878000004</v>
      </c>
      <c r="C28" s="36">
        <f>SUMIFS(СВЦЭМ!$D$33:$D$776,СВЦЭМ!$A$33:$A$776,$A28,СВЦЭМ!$B$33:$B$776,C$11)+'СЕТ СН'!$F$11+СВЦЭМ!$D$10+'СЕТ СН'!$F$6-'СЕТ СН'!$F$23</f>
        <v>972.90025675000004</v>
      </c>
      <c r="D28" s="36">
        <f>SUMIFS(СВЦЭМ!$D$33:$D$776,СВЦЭМ!$A$33:$A$776,$A28,СВЦЭМ!$B$33:$B$776,D$11)+'СЕТ СН'!$F$11+СВЦЭМ!$D$10+'СЕТ СН'!$F$6-'СЕТ СН'!$F$23</f>
        <v>983.43103810000002</v>
      </c>
      <c r="E28" s="36">
        <f>SUMIFS(СВЦЭМ!$D$33:$D$776,СВЦЭМ!$A$33:$A$776,$A28,СВЦЭМ!$B$33:$B$776,E$11)+'СЕТ СН'!$F$11+СВЦЭМ!$D$10+'СЕТ СН'!$F$6-'СЕТ СН'!$F$23</f>
        <v>972.82658164999998</v>
      </c>
      <c r="F28" s="36">
        <f>SUMIFS(СВЦЭМ!$D$33:$D$776,СВЦЭМ!$A$33:$A$776,$A28,СВЦЭМ!$B$33:$B$776,F$11)+'СЕТ СН'!$F$11+СВЦЭМ!$D$10+'СЕТ СН'!$F$6-'СЕТ СН'!$F$23</f>
        <v>966.56239629000004</v>
      </c>
      <c r="G28" s="36">
        <f>SUMIFS(СВЦЭМ!$D$33:$D$776,СВЦЭМ!$A$33:$A$776,$A28,СВЦЭМ!$B$33:$B$776,G$11)+'СЕТ СН'!$F$11+СВЦЭМ!$D$10+'СЕТ СН'!$F$6-'СЕТ СН'!$F$23</f>
        <v>959.56993489000001</v>
      </c>
      <c r="H28" s="36">
        <f>SUMIFS(СВЦЭМ!$D$33:$D$776,СВЦЭМ!$A$33:$A$776,$A28,СВЦЭМ!$B$33:$B$776,H$11)+'СЕТ СН'!$F$11+СВЦЭМ!$D$10+'СЕТ СН'!$F$6-'СЕТ СН'!$F$23</f>
        <v>926.07019406000006</v>
      </c>
      <c r="I28" s="36">
        <f>SUMIFS(СВЦЭМ!$D$33:$D$776,СВЦЭМ!$A$33:$A$776,$A28,СВЦЭМ!$B$33:$B$776,I$11)+'СЕТ СН'!$F$11+СВЦЭМ!$D$10+'СЕТ СН'!$F$6-'СЕТ СН'!$F$23</f>
        <v>914.31488612999999</v>
      </c>
      <c r="J28" s="36">
        <f>SUMIFS(СВЦЭМ!$D$33:$D$776,СВЦЭМ!$A$33:$A$776,$A28,СВЦЭМ!$B$33:$B$776,J$11)+'СЕТ СН'!$F$11+СВЦЭМ!$D$10+'СЕТ СН'!$F$6-'СЕТ СН'!$F$23</f>
        <v>888.67010241000003</v>
      </c>
      <c r="K28" s="36">
        <f>SUMIFS(СВЦЭМ!$D$33:$D$776,СВЦЭМ!$A$33:$A$776,$A28,СВЦЭМ!$B$33:$B$776,K$11)+'СЕТ СН'!$F$11+СВЦЭМ!$D$10+'СЕТ СН'!$F$6-'СЕТ СН'!$F$23</f>
        <v>877.28215511000008</v>
      </c>
      <c r="L28" s="36">
        <f>SUMIFS(СВЦЭМ!$D$33:$D$776,СВЦЭМ!$A$33:$A$776,$A28,СВЦЭМ!$B$33:$B$776,L$11)+'СЕТ СН'!$F$11+СВЦЭМ!$D$10+'СЕТ СН'!$F$6-'СЕТ СН'!$F$23</f>
        <v>888.33924564000006</v>
      </c>
      <c r="M28" s="36">
        <f>SUMIFS(СВЦЭМ!$D$33:$D$776,СВЦЭМ!$A$33:$A$776,$A28,СВЦЭМ!$B$33:$B$776,M$11)+'СЕТ СН'!$F$11+СВЦЭМ!$D$10+'СЕТ СН'!$F$6-'СЕТ СН'!$F$23</f>
        <v>909.07417779000002</v>
      </c>
      <c r="N28" s="36">
        <f>SUMIFS(СВЦЭМ!$D$33:$D$776,СВЦЭМ!$A$33:$A$776,$A28,СВЦЭМ!$B$33:$B$776,N$11)+'СЕТ СН'!$F$11+СВЦЭМ!$D$10+'СЕТ СН'!$F$6-'СЕТ СН'!$F$23</f>
        <v>919.51770062000003</v>
      </c>
      <c r="O28" s="36">
        <f>SUMIFS(СВЦЭМ!$D$33:$D$776,СВЦЭМ!$A$33:$A$776,$A28,СВЦЭМ!$B$33:$B$776,O$11)+'СЕТ СН'!$F$11+СВЦЭМ!$D$10+'СЕТ СН'!$F$6-'СЕТ СН'!$F$23</f>
        <v>938.93534176000003</v>
      </c>
      <c r="P28" s="36">
        <f>SUMIFS(СВЦЭМ!$D$33:$D$776,СВЦЭМ!$A$33:$A$776,$A28,СВЦЭМ!$B$33:$B$776,P$11)+'СЕТ СН'!$F$11+СВЦЭМ!$D$10+'СЕТ СН'!$F$6-'СЕТ СН'!$F$23</f>
        <v>948.37955461000001</v>
      </c>
      <c r="Q28" s="36">
        <f>SUMIFS(СВЦЭМ!$D$33:$D$776,СВЦЭМ!$A$33:$A$776,$A28,СВЦЭМ!$B$33:$B$776,Q$11)+'СЕТ СН'!$F$11+СВЦЭМ!$D$10+'СЕТ СН'!$F$6-'СЕТ СН'!$F$23</f>
        <v>953.56269649000001</v>
      </c>
      <c r="R28" s="36">
        <f>SUMIFS(СВЦЭМ!$D$33:$D$776,СВЦЭМ!$A$33:$A$776,$A28,СВЦЭМ!$B$33:$B$776,R$11)+'СЕТ СН'!$F$11+СВЦЭМ!$D$10+'СЕТ СН'!$F$6-'СЕТ СН'!$F$23</f>
        <v>941.78471556</v>
      </c>
      <c r="S28" s="36">
        <f>SUMIFS(СВЦЭМ!$D$33:$D$776,СВЦЭМ!$A$33:$A$776,$A28,СВЦЭМ!$B$33:$B$776,S$11)+'СЕТ СН'!$F$11+СВЦЭМ!$D$10+'СЕТ СН'!$F$6-'СЕТ СН'!$F$23</f>
        <v>931.13219159000005</v>
      </c>
      <c r="T28" s="36">
        <f>SUMIFS(СВЦЭМ!$D$33:$D$776,СВЦЭМ!$A$33:$A$776,$A28,СВЦЭМ!$B$33:$B$776,T$11)+'СЕТ СН'!$F$11+СВЦЭМ!$D$10+'СЕТ СН'!$F$6-'СЕТ СН'!$F$23</f>
        <v>882.84758531</v>
      </c>
      <c r="U28" s="36">
        <f>SUMIFS(СВЦЭМ!$D$33:$D$776,СВЦЭМ!$A$33:$A$776,$A28,СВЦЭМ!$B$33:$B$776,U$11)+'СЕТ СН'!$F$11+СВЦЭМ!$D$10+'СЕТ СН'!$F$6-'СЕТ СН'!$F$23</f>
        <v>881.12933848</v>
      </c>
      <c r="V28" s="36">
        <f>SUMIFS(СВЦЭМ!$D$33:$D$776,СВЦЭМ!$A$33:$A$776,$A28,СВЦЭМ!$B$33:$B$776,V$11)+'СЕТ СН'!$F$11+СВЦЭМ!$D$10+'СЕТ СН'!$F$6-'СЕТ СН'!$F$23</f>
        <v>915.95776547000003</v>
      </c>
      <c r="W28" s="36">
        <f>SUMIFS(СВЦЭМ!$D$33:$D$776,СВЦЭМ!$A$33:$A$776,$A28,СВЦЭМ!$B$33:$B$776,W$11)+'СЕТ СН'!$F$11+СВЦЭМ!$D$10+'СЕТ СН'!$F$6-'СЕТ СН'!$F$23</f>
        <v>925.88346383999999</v>
      </c>
      <c r="X28" s="36">
        <f>SUMIFS(СВЦЭМ!$D$33:$D$776,СВЦЭМ!$A$33:$A$776,$A28,СВЦЭМ!$B$33:$B$776,X$11)+'СЕТ СН'!$F$11+СВЦЭМ!$D$10+'СЕТ СН'!$F$6-'СЕТ СН'!$F$23</f>
        <v>924.92176133999999</v>
      </c>
      <c r="Y28" s="36">
        <f>SUMIFS(СВЦЭМ!$D$33:$D$776,СВЦЭМ!$A$33:$A$776,$A28,СВЦЭМ!$B$33:$B$776,Y$11)+'СЕТ СН'!$F$11+СВЦЭМ!$D$10+'СЕТ СН'!$F$6-'СЕТ СН'!$F$23</f>
        <v>939.63547615000004</v>
      </c>
    </row>
    <row r="29" spans="1:25" ht="15.5" x14ac:dyDescent="0.3">
      <c r="A29" s="35">
        <f t="shared" si="0"/>
        <v>43848</v>
      </c>
      <c r="B29" s="36">
        <f>SUMIFS(СВЦЭМ!$D$33:$D$776,СВЦЭМ!$A$33:$A$776,$A29,СВЦЭМ!$B$33:$B$776,B$11)+'СЕТ СН'!$F$11+СВЦЭМ!$D$10+'СЕТ СН'!$F$6-'СЕТ СН'!$F$23</f>
        <v>946.13815268000008</v>
      </c>
      <c r="C29" s="36">
        <f>SUMIFS(СВЦЭМ!$D$33:$D$776,СВЦЭМ!$A$33:$A$776,$A29,СВЦЭМ!$B$33:$B$776,C$11)+'СЕТ СН'!$F$11+СВЦЭМ!$D$10+'СЕТ СН'!$F$6-'СЕТ СН'!$F$23</f>
        <v>983.72806163999996</v>
      </c>
      <c r="D29" s="36">
        <f>SUMIFS(СВЦЭМ!$D$33:$D$776,СВЦЭМ!$A$33:$A$776,$A29,СВЦЭМ!$B$33:$B$776,D$11)+'СЕТ СН'!$F$11+СВЦЭМ!$D$10+'СЕТ СН'!$F$6-'СЕТ СН'!$F$23</f>
        <v>1001.56077277</v>
      </c>
      <c r="E29" s="36">
        <f>SUMIFS(СВЦЭМ!$D$33:$D$776,СВЦЭМ!$A$33:$A$776,$A29,СВЦЭМ!$B$33:$B$776,E$11)+'СЕТ СН'!$F$11+СВЦЭМ!$D$10+'СЕТ СН'!$F$6-'СЕТ СН'!$F$23</f>
        <v>1000.22991429</v>
      </c>
      <c r="F29" s="36">
        <f>SUMIFS(СВЦЭМ!$D$33:$D$776,СВЦЭМ!$A$33:$A$776,$A29,СВЦЭМ!$B$33:$B$776,F$11)+'СЕТ СН'!$F$11+СВЦЭМ!$D$10+'СЕТ СН'!$F$6-'СЕТ СН'!$F$23</f>
        <v>964.05009539000002</v>
      </c>
      <c r="G29" s="36">
        <f>SUMIFS(СВЦЭМ!$D$33:$D$776,СВЦЭМ!$A$33:$A$776,$A29,СВЦЭМ!$B$33:$B$776,G$11)+'СЕТ СН'!$F$11+СВЦЭМ!$D$10+'СЕТ СН'!$F$6-'СЕТ СН'!$F$23</f>
        <v>960.26529469000002</v>
      </c>
      <c r="H29" s="36">
        <f>SUMIFS(СВЦЭМ!$D$33:$D$776,СВЦЭМ!$A$33:$A$776,$A29,СВЦЭМ!$B$33:$B$776,H$11)+'СЕТ СН'!$F$11+СВЦЭМ!$D$10+'СЕТ СН'!$F$6-'СЕТ СН'!$F$23</f>
        <v>935.83013789000006</v>
      </c>
      <c r="I29" s="36">
        <f>SUMIFS(СВЦЭМ!$D$33:$D$776,СВЦЭМ!$A$33:$A$776,$A29,СВЦЭМ!$B$33:$B$776,I$11)+'СЕТ СН'!$F$11+СВЦЭМ!$D$10+'СЕТ СН'!$F$6-'СЕТ СН'!$F$23</f>
        <v>902.51927800999999</v>
      </c>
      <c r="J29" s="36">
        <f>SUMIFS(СВЦЭМ!$D$33:$D$776,СВЦЭМ!$A$33:$A$776,$A29,СВЦЭМ!$B$33:$B$776,J$11)+'СЕТ СН'!$F$11+СВЦЭМ!$D$10+'СЕТ СН'!$F$6-'СЕТ СН'!$F$23</f>
        <v>892.50760938000008</v>
      </c>
      <c r="K29" s="36">
        <f>SUMIFS(СВЦЭМ!$D$33:$D$776,СВЦЭМ!$A$33:$A$776,$A29,СВЦЭМ!$B$33:$B$776,K$11)+'СЕТ СН'!$F$11+СВЦЭМ!$D$10+'СЕТ СН'!$F$6-'СЕТ СН'!$F$23</f>
        <v>893.36034141000005</v>
      </c>
      <c r="L29" s="36">
        <f>SUMIFS(СВЦЭМ!$D$33:$D$776,СВЦЭМ!$A$33:$A$776,$A29,СВЦЭМ!$B$33:$B$776,L$11)+'СЕТ СН'!$F$11+СВЦЭМ!$D$10+'СЕТ СН'!$F$6-'СЕТ СН'!$F$23</f>
        <v>900.68658897</v>
      </c>
      <c r="M29" s="36">
        <f>SUMIFS(СВЦЭМ!$D$33:$D$776,СВЦЭМ!$A$33:$A$776,$A29,СВЦЭМ!$B$33:$B$776,M$11)+'СЕТ СН'!$F$11+СВЦЭМ!$D$10+'СЕТ СН'!$F$6-'СЕТ СН'!$F$23</f>
        <v>904.03761732999999</v>
      </c>
      <c r="N29" s="36">
        <f>SUMIFS(СВЦЭМ!$D$33:$D$776,СВЦЭМ!$A$33:$A$776,$A29,СВЦЭМ!$B$33:$B$776,N$11)+'СЕТ СН'!$F$11+СВЦЭМ!$D$10+'СЕТ СН'!$F$6-'СЕТ СН'!$F$23</f>
        <v>911.33352120000006</v>
      </c>
      <c r="O29" s="36">
        <f>SUMIFS(СВЦЭМ!$D$33:$D$776,СВЦЭМ!$A$33:$A$776,$A29,СВЦЭМ!$B$33:$B$776,O$11)+'СЕТ СН'!$F$11+СВЦЭМ!$D$10+'СЕТ СН'!$F$6-'СЕТ СН'!$F$23</f>
        <v>921.92636895999999</v>
      </c>
      <c r="P29" s="36">
        <f>SUMIFS(СВЦЭМ!$D$33:$D$776,СВЦЭМ!$A$33:$A$776,$A29,СВЦЭМ!$B$33:$B$776,P$11)+'СЕТ СН'!$F$11+СВЦЭМ!$D$10+'СЕТ СН'!$F$6-'СЕТ СН'!$F$23</f>
        <v>936.07820388000005</v>
      </c>
      <c r="Q29" s="36">
        <f>SUMIFS(СВЦЭМ!$D$33:$D$776,СВЦЭМ!$A$33:$A$776,$A29,СВЦЭМ!$B$33:$B$776,Q$11)+'СЕТ СН'!$F$11+СВЦЭМ!$D$10+'СЕТ СН'!$F$6-'СЕТ СН'!$F$23</f>
        <v>942.09564559</v>
      </c>
      <c r="R29" s="36">
        <f>SUMIFS(СВЦЭМ!$D$33:$D$776,СВЦЭМ!$A$33:$A$776,$A29,СВЦЭМ!$B$33:$B$776,R$11)+'СЕТ СН'!$F$11+СВЦЭМ!$D$10+'СЕТ СН'!$F$6-'СЕТ СН'!$F$23</f>
        <v>931.06491141000004</v>
      </c>
      <c r="S29" s="36">
        <f>SUMIFS(СВЦЭМ!$D$33:$D$776,СВЦЭМ!$A$33:$A$776,$A29,СВЦЭМ!$B$33:$B$776,S$11)+'СЕТ СН'!$F$11+СВЦЭМ!$D$10+'СЕТ СН'!$F$6-'СЕТ СН'!$F$23</f>
        <v>917.59528138000007</v>
      </c>
      <c r="T29" s="36">
        <f>SUMIFS(СВЦЭМ!$D$33:$D$776,СВЦЭМ!$A$33:$A$776,$A29,СВЦЭМ!$B$33:$B$776,T$11)+'СЕТ СН'!$F$11+СВЦЭМ!$D$10+'СЕТ СН'!$F$6-'СЕТ СН'!$F$23</f>
        <v>908.98371520000001</v>
      </c>
      <c r="U29" s="36">
        <f>SUMIFS(СВЦЭМ!$D$33:$D$776,СВЦЭМ!$A$33:$A$776,$A29,СВЦЭМ!$B$33:$B$776,U$11)+'СЕТ СН'!$F$11+СВЦЭМ!$D$10+'СЕТ СН'!$F$6-'СЕТ СН'!$F$23</f>
        <v>909.15874133</v>
      </c>
      <c r="V29" s="36">
        <f>SUMIFS(СВЦЭМ!$D$33:$D$776,СВЦЭМ!$A$33:$A$776,$A29,СВЦЭМ!$B$33:$B$776,V$11)+'СЕТ СН'!$F$11+СВЦЭМ!$D$10+'СЕТ СН'!$F$6-'СЕТ СН'!$F$23</f>
        <v>915.17139335000002</v>
      </c>
      <c r="W29" s="36">
        <f>SUMIFS(СВЦЭМ!$D$33:$D$776,СВЦЭМ!$A$33:$A$776,$A29,СВЦЭМ!$B$33:$B$776,W$11)+'СЕТ СН'!$F$11+СВЦЭМ!$D$10+'СЕТ СН'!$F$6-'СЕТ СН'!$F$23</f>
        <v>925.57166603999997</v>
      </c>
      <c r="X29" s="36">
        <f>SUMIFS(СВЦЭМ!$D$33:$D$776,СВЦЭМ!$A$33:$A$776,$A29,СВЦЭМ!$B$33:$B$776,X$11)+'СЕТ СН'!$F$11+СВЦЭМ!$D$10+'СЕТ СН'!$F$6-'СЕТ СН'!$F$23</f>
        <v>925.38410371999998</v>
      </c>
      <c r="Y29" s="36">
        <f>SUMIFS(СВЦЭМ!$D$33:$D$776,СВЦЭМ!$A$33:$A$776,$A29,СВЦЭМ!$B$33:$B$776,Y$11)+'СЕТ СН'!$F$11+СВЦЭМ!$D$10+'СЕТ СН'!$F$6-'СЕТ СН'!$F$23</f>
        <v>944.93133455999998</v>
      </c>
    </row>
    <row r="30" spans="1:25" ht="15.5" x14ac:dyDescent="0.3">
      <c r="A30" s="35">
        <f t="shared" si="0"/>
        <v>43849</v>
      </c>
      <c r="B30" s="36">
        <f>SUMIFS(СВЦЭМ!$D$33:$D$776,СВЦЭМ!$A$33:$A$776,$A30,СВЦЭМ!$B$33:$B$776,B$11)+'СЕТ СН'!$F$11+СВЦЭМ!$D$10+'СЕТ СН'!$F$6-'СЕТ СН'!$F$23</f>
        <v>954.82376283999997</v>
      </c>
      <c r="C30" s="36">
        <f>SUMIFS(СВЦЭМ!$D$33:$D$776,СВЦЭМ!$A$33:$A$776,$A30,СВЦЭМ!$B$33:$B$776,C$11)+'СЕТ СН'!$F$11+СВЦЭМ!$D$10+'СЕТ СН'!$F$6-'СЕТ СН'!$F$23</f>
        <v>964.36502153000004</v>
      </c>
      <c r="D30" s="36">
        <f>SUMIFS(СВЦЭМ!$D$33:$D$776,СВЦЭМ!$A$33:$A$776,$A30,СВЦЭМ!$B$33:$B$776,D$11)+'СЕТ СН'!$F$11+СВЦЭМ!$D$10+'СЕТ СН'!$F$6-'СЕТ СН'!$F$23</f>
        <v>976.85108320000006</v>
      </c>
      <c r="E30" s="36">
        <f>SUMIFS(СВЦЭМ!$D$33:$D$776,СВЦЭМ!$A$33:$A$776,$A30,СВЦЭМ!$B$33:$B$776,E$11)+'СЕТ СН'!$F$11+СВЦЭМ!$D$10+'СЕТ СН'!$F$6-'СЕТ СН'!$F$23</f>
        <v>986.76365485999997</v>
      </c>
      <c r="F30" s="36">
        <f>SUMIFS(СВЦЭМ!$D$33:$D$776,СВЦЭМ!$A$33:$A$776,$A30,СВЦЭМ!$B$33:$B$776,F$11)+'СЕТ СН'!$F$11+СВЦЭМ!$D$10+'СЕТ СН'!$F$6-'СЕТ СН'!$F$23</f>
        <v>984.73526405000007</v>
      </c>
      <c r="G30" s="36">
        <f>SUMIFS(СВЦЭМ!$D$33:$D$776,СВЦЭМ!$A$33:$A$776,$A30,СВЦЭМ!$B$33:$B$776,G$11)+'СЕТ СН'!$F$11+СВЦЭМ!$D$10+'СЕТ СН'!$F$6-'СЕТ СН'!$F$23</f>
        <v>981.59417335000001</v>
      </c>
      <c r="H30" s="36">
        <f>SUMIFS(СВЦЭМ!$D$33:$D$776,СВЦЭМ!$A$33:$A$776,$A30,СВЦЭМ!$B$33:$B$776,H$11)+'СЕТ СН'!$F$11+СВЦЭМ!$D$10+'СЕТ СН'!$F$6-'СЕТ СН'!$F$23</f>
        <v>960.39600707</v>
      </c>
      <c r="I30" s="36">
        <f>SUMIFS(СВЦЭМ!$D$33:$D$776,СВЦЭМ!$A$33:$A$776,$A30,СВЦЭМ!$B$33:$B$776,I$11)+'СЕТ СН'!$F$11+СВЦЭМ!$D$10+'СЕТ СН'!$F$6-'СЕТ СН'!$F$23</f>
        <v>931.66160166999998</v>
      </c>
      <c r="J30" s="36">
        <f>SUMIFS(СВЦЭМ!$D$33:$D$776,СВЦЭМ!$A$33:$A$776,$A30,СВЦЭМ!$B$33:$B$776,J$11)+'СЕТ СН'!$F$11+СВЦЭМ!$D$10+'СЕТ СН'!$F$6-'СЕТ СН'!$F$23</f>
        <v>930.1310876</v>
      </c>
      <c r="K30" s="36">
        <f>SUMIFS(СВЦЭМ!$D$33:$D$776,СВЦЭМ!$A$33:$A$776,$A30,СВЦЭМ!$B$33:$B$776,K$11)+'СЕТ СН'!$F$11+СВЦЭМ!$D$10+'СЕТ СН'!$F$6-'СЕТ СН'!$F$23</f>
        <v>902.31051132000005</v>
      </c>
      <c r="L30" s="36">
        <f>SUMIFS(СВЦЭМ!$D$33:$D$776,СВЦЭМ!$A$33:$A$776,$A30,СВЦЭМ!$B$33:$B$776,L$11)+'СЕТ СН'!$F$11+СВЦЭМ!$D$10+'СЕТ СН'!$F$6-'СЕТ СН'!$F$23</f>
        <v>901.43657424000003</v>
      </c>
      <c r="M30" s="36">
        <f>SUMIFS(СВЦЭМ!$D$33:$D$776,СВЦЭМ!$A$33:$A$776,$A30,СВЦЭМ!$B$33:$B$776,M$11)+'СЕТ СН'!$F$11+СВЦЭМ!$D$10+'СЕТ СН'!$F$6-'СЕТ СН'!$F$23</f>
        <v>902.84665915000005</v>
      </c>
      <c r="N30" s="36">
        <f>SUMIFS(СВЦЭМ!$D$33:$D$776,СВЦЭМ!$A$33:$A$776,$A30,СВЦЭМ!$B$33:$B$776,N$11)+'СЕТ СН'!$F$11+СВЦЭМ!$D$10+'СЕТ СН'!$F$6-'СЕТ СН'!$F$23</f>
        <v>908.52046195000003</v>
      </c>
      <c r="O30" s="36">
        <f>SUMIFS(СВЦЭМ!$D$33:$D$776,СВЦЭМ!$A$33:$A$776,$A30,СВЦЭМ!$B$33:$B$776,O$11)+'СЕТ СН'!$F$11+СВЦЭМ!$D$10+'СЕТ СН'!$F$6-'СЕТ СН'!$F$23</f>
        <v>927.8045151</v>
      </c>
      <c r="P30" s="36">
        <f>SUMIFS(СВЦЭМ!$D$33:$D$776,СВЦЭМ!$A$33:$A$776,$A30,СВЦЭМ!$B$33:$B$776,P$11)+'СЕТ СН'!$F$11+СВЦЭМ!$D$10+'СЕТ СН'!$F$6-'СЕТ СН'!$F$23</f>
        <v>939.29299787000002</v>
      </c>
      <c r="Q30" s="36">
        <f>SUMIFS(СВЦЭМ!$D$33:$D$776,СВЦЭМ!$A$33:$A$776,$A30,СВЦЭМ!$B$33:$B$776,Q$11)+'СЕТ СН'!$F$11+СВЦЭМ!$D$10+'СЕТ СН'!$F$6-'СЕТ СН'!$F$23</f>
        <v>943.60454670000001</v>
      </c>
      <c r="R30" s="36">
        <f>SUMIFS(СВЦЭМ!$D$33:$D$776,СВЦЭМ!$A$33:$A$776,$A30,СВЦЭМ!$B$33:$B$776,R$11)+'СЕТ СН'!$F$11+СВЦЭМ!$D$10+'СЕТ СН'!$F$6-'СЕТ СН'!$F$23</f>
        <v>927.57760453000003</v>
      </c>
      <c r="S30" s="36">
        <f>SUMIFS(СВЦЭМ!$D$33:$D$776,СВЦЭМ!$A$33:$A$776,$A30,СВЦЭМ!$B$33:$B$776,S$11)+'СЕТ СН'!$F$11+СВЦЭМ!$D$10+'СЕТ СН'!$F$6-'СЕТ СН'!$F$23</f>
        <v>899.15565965999997</v>
      </c>
      <c r="T30" s="36">
        <f>SUMIFS(СВЦЭМ!$D$33:$D$776,СВЦЭМ!$A$33:$A$776,$A30,СВЦЭМ!$B$33:$B$776,T$11)+'СЕТ СН'!$F$11+СВЦЭМ!$D$10+'СЕТ СН'!$F$6-'СЕТ СН'!$F$23</f>
        <v>904.94846775999997</v>
      </c>
      <c r="U30" s="36">
        <f>SUMIFS(СВЦЭМ!$D$33:$D$776,СВЦЭМ!$A$33:$A$776,$A30,СВЦЭМ!$B$33:$B$776,U$11)+'СЕТ СН'!$F$11+СВЦЭМ!$D$10+'СЕТ СН'!$F$6-'СЕТ СН'!$F$23</f>
        <v>902.06261211000003</v>
      </c>
      <c r="V30" s="36">
        <f>SUMIFS(СВЦЭМ!$D$33:$D$776,СВЦЭМ!$A$33:$A$776,$A30,СВЦЭМ!$B$33:$B$776,V$11)+'СЕТ СН'!$F$11+СВЦЭМ!$D$10+'СЕТ СН'!$F$6-'СЕТ СН'!$F$23</f>
        <v>894.70618524999998</v>
      </c>
      <c r="W30" s="36">
        <f>SUMIFS(СВЦЭМ!$D$33:$D$776,СВЦЭМ!$A$33:$A$776,$A30,СВЦЭМ!$B$33:$B$776,W$11)+'СЕТ СН'!$F$11+СВЦЭМ!$D$10+'СЕТ СН'!$F$6-'СЕТ СН'!$F$23</f>
        <v>904.70994286999996</v>
      </c>
      <c r="X30" s="36">
        <f>SUMIFS(СВЦЭМ!$D$33:$D$776,СВЦЭМ!$A$33:$A$776,$A30,СВЦЭМ!$B$33:$B$776,X$11)+'СЕТ СН'!$F$11+СВЦЭМ!$D$10+'СЕТ СН'!$F$6-'СЕТ СН'!$F$23</f>
        <v>921.26766465000003</v>
      </c>
      <c r="Y30" s="36">
        <f>SUMIFS(СВЦЭМ!$D$33:$D$776,СВЦЭМ!$A$33:$A$776,$A30,СВЦЭМ!$B$33:$B$776,Y$11)+'СЕТ СН'!$F$11+СВЦЭМ!$D$10+'СЕТ СН'!$F$6-'СЕТ СН'!$F$23</f>
        <v>934.12687973000004</v>
      </c>
    </row>
    <row r="31" spans="1:25" ht="15.5" x14ac:dyDescent="0.3">
      <c r="A31" s="35">
        <f t="shared" si="0"/>
        <v>43850</v>
      </c>
      <c r="B31" s="36">
        <f>SUMIFS(СВЦЭМ!$D$33:$D$776,СВЦЭМ!$A$33:$A$776,$A31,СВЦЭМ!$B$33:$B$776,B$11)+'СЕТ СН'!$F$11+СВЦЭМ!$D$10+'СЕТ СН'!$F$6-'СЕТ СН'!$F$23</f>
        <v>986.55846197000005</v>
      </c>
      <c r="C31" s="36">
        <f>SUMIFS(СВЦЭМ!$D$33:$D$776,СВЦЭМ!$A$33:$A$776,$A31,СВЦЭМ!$B$33:$B$776,C$11)+'СЕТ СН'!$F$11+СВЦЭМ!$D$10+'СЕТ СН'!$F$6-'СЕТ СН'!$F$23</f>
        <v>1003.75834195</v>
      </c>
      <c r="D31" s="36">
        <f>SUMIFS(СВЦЭМ!$D$33:$D$776,СВЦЭМ!$A$33:$A$776,$A31,СВЦЭМ!$B$33:$B$776,D$11)+'СЕТ СН'!$F$11+СВЦЭМ!$D$10+'СЕТ СН'!$F$6-'СЕТ СН'!$F$23</f>
        <v>1014.17833075</v>
      </c>
      <c r="E31" s="36">
        <f>SUMIFS(СВЦЭМ!$D$33:$D$776,СВЦЭМ!$A$33:$A$776,$A31,СВЦЭМ!$B$33:$B$776,E$11)+'СЕТ СН'!$F$11+СВЦЭМ!$D$10+'СЕТ СН'!$F$6-'СЕТ СН'!$F$23</f>
        <v>1010.96208329</v>
      </c>
      <c r="F31" s="36">
        <f>SUMIFS(СВЦЭМ!$D$33:$D$776,СВЦЭМ!$A$33:$A$776,$A31,СВЦЭМ!$B$33:$B$776,F$11)+'СЕТ СН'!$F$11+СВЦЭМ!$D$10+'СЕТ СН'!$F$6-'СЕТ СН'!$F$23</f>
        <v>998.52019168000004</v>
      </c>
      <c r="G31" s="36">
        <f>SUMIFS(СВЦЭМ!$D$33:$D$776,СВЦЭМ!$A$33:$A$776,$A31,СВЦЭМ!$B$33:$B$776,G$11)+'СЕТ СН'!$F$11+СВЦЭМ!$D$10+'СЕТ СН'!$F$6-'СЕТ СН'!$F$23</f>
        <v>980.46009607999997</v>
      </c>
      <c r="H31" s="36">
        <f>SUMIFS(СВЦЭМ!$D$33:$D$776,СВЦЭМ!$A$33:$A$776,$A31,СВЦЭМ!$B$33:$B$776,H$11)+'СЕТ СН'!$F$11+СВЦЭМ!$D$10+'СЕТ СН'!$F$6-'СЕТ СН'!$F$23</f>
        <v>935.74057095000001</v>
      </c>
      <c r="I31" s="36">
        <f>SUMIFS(СВЦЭМ!$D$33:$D$776,СВЦЭМ!$A$33:$A$776,$A31,СВЦЭМ!$B$33:$B$776,I$11)+'СЕТ СН'!$F$11+СВЦЭМ!$D$10+'СЕТ СН'!$F$6-'СЕТ СН'!$F$23</f>
        <v>921.98151527000005</v>
      </c>
      <c r="J31" s="36">
        <f>SUMIFS(СВЦЭМ!$D$33:$D$776,СВЦЭМ!$A$33:$A$776,$A31,СВЦЭМ!$B$33:$B$776,J$11)+'СЕТ СН'!$F$11+СВЦЭМ!$D$10+'СЕТ СН'!$F$6-'СЕТ СН'!$F$23</f>
        <v>894.52657171999999</v>
      </c>
      <c r="K31" s="36">
        <f>SUMIFS(СВЦЭМ!$D$33:$D$776,СВЦЭМ!$A$33:$A$776,$A31,СВЦЭМ!$B$33:$B$776,K$11)+'СЕТ СН'!$F$11+СВЦЭМ!$D$10+'СЕТ СН'!$F$6-'СЕТ СН'!$F$23</f>
        <v>869.10954785000001</v>
      </c>
      <c r="L31" s="36">
        <f>SUMIFS(СВЦЭМ!$D$33:$D$776,СВЦЭМ!$A$33:$A$776,$A31,СВЦЭМ!$B$33:$B$776,L$11)+'СЕТ СН'!$F$11+СВЦЭМ!$D$10+'СЕТ СН'!$F$6-'СЕТ СН'!$F$23</f>
        <v>873.41730832999997</v>
      </c>
      <c r="M31" s="36">
        <f>SUMIFS(СВЦЭМ!$D$33:$D$776,СВЦЭМ!$A$33:$A$776,$A31,СВЦЭМ!$B$33:$B$776,M$11)+'СЕТ СН'!$F$11+СВЦЭМ!$D$10+'СЕТ СН'!$F$6-'СЕТ СН'!$F$23</f>
        <v>887.00619714000004</v>
      </c>
      <c r="N31" s="36">
        <f>SUMIFS(СВЦЭМ!$D$33:$D$776,СВЦЭМ!$A$33:$A$776,$A31,СВЦЭМ!$B$33:$B$776,N$11)+'СЕТ СН'!$F$11+СВЦЭМ!$D$10+'СЕТ СН'!$F$6-'СЕТ СН'!$F$23</f>
        <v>897.11502746999997</v>
      </c>
      <c r="O31" s="36">
        <f>SUMIFS(СВЦЭМ!$D$33:$D$776,СВЦЭМ!$A$33:$A$776,$A31,СВЦЭМ!$B$33:$B$776,O$11)+'СЕТ СН'!$F$11+СВЦЭМ!$D$10+'СЕТ СН'!$F$6-'СЕТ СН'!$F$23</f>
        <v>916.42385047000005</v>
      </c>
      <c r="P31" s="36">
        <f>SUMIFS(СВЦЭМ!$D$33:$D$776,СВЦЭМ!$A$33:$A$776,$A31,СВЦЭМ!$B$33:$B$776,P$11)+'СЕТ СН'!$F$11+СВЦЭМ!$D$10+'СЕТ СН'!$F$6-'СЕТ СН'!$F$23</f>
        <v>931.68707919999997</v>
      </c>
      <c r="Q31" s="36">
        <f>SUMIFS(СВЦЭМ!$D$33:$D$776,СВЦЭМ!$A$33:$A$776,$A31,СВЦЭМ!$B$33:$B$776,Q$11)+'СЕТ СН'!$F$11+СВЦЭМ!$D$10+'СЕТ СН'!$F$6-'СЕТ СН'!$F$23</f>
        <v>935.81542816000001</v>
      </c>
      <c r="R31" s="36">
        <f>SUMIFS(СВЦЭМ!$D$33:$D$776,СВЦЭМ!$A$33:$A$776,$A31,СВЦЭМ!$B$33:$B$776,R$11)+'СЕТ СН'!$F$11+СВЦЭМ!$D$10+'СЕТ СН'!$F$6-'СЕТ СН'!$F$23</f>
        <v>937.86279089000004</v>
      </c>
      <c r="S31" s="36">
        <f>SUMIFS(СВЦЭМ!$D$33:$D$776,СВЦЭМ!$A$33:$A$776,$A31,СВЦЭМ!$B$33:$B$776,S$11)+'СЕТ СН'!$F$11+СВЦЭМ!$D$10+'СЕТ СН'!$F$6-'СЕТ СН'!$F$23</f>
        <v>914.93092403000003</v>
      </c>
      <c r="T31" s="36">
        <f>SUMIFS(СВЦЭМ!$D$33:$D$776,СВЦЭМ!$A$33:$A$776,$A31,СВЦЭМ!$B$33:$B$776,T$11)+'СЕТ СН'!$F$11+СВЦЭМ!$D$10+'СЕТ СН'!$F$6-'СЕТ СН'!$F$23</f>
        <v>879.61084163999999</v>
      </c>
      <c r="U31" s="36">
        <f>SUMIFS(СВЦЭМ!$D$33:$D$776,СВЦЭМ!$A$33:$A$776,$A31,СВЦЭМ!$B$33:$B$776,U$11)+'СЕТ СН'!$F$11+СВЦЭМ!$D$10+'СЕТ СН'!$F$6-'СЕТ СН'!$F$23</f>
        <v>887.93099188999997</v>
      </c>
      <c r="V31" s="36">
        <f>SUMIFS(СВЦЭМ!$D$33:$D$776,СВЦЭМ!$A$33:$A$776,$A31,СВЦЭМ!$B$33:$B$776,V$11)+'СЕТ СН'!$F$11+СВЦЭМ!$D$10+'СЕТ СН'!$F$6-'СЕТ СН'!$F$23</f>
        <v>901.39316258999997</v>
      </c>
      <c r="W31" s="36">
        <f>SUMIFS(СВЦЭМ!$D$33:$D$776,СВЦЭМ!$A$33:$A$776,$A31,СВЦЭМ!$B$33:$B$776,W$11)+'СЕТ СН'!$F$11+СВЦЭМ!$D$10+'СЕТ СН'!$F$6-'СЕТ СН'!$F$23</f>
        <v>923.10895647000007</v>
      </c>
      <c r="X31" s="36">
        <f>SUMIFS(СВЦЭМ!$D$33:$D$776,СВЦЭМ!$A$33:$A$776,$A31,СВЦЭМ!$B$33:$B$776,X$11)+'СЕТ СН'!$F$11+СВЦЭМ!$D$10+'СЕТ СН'!$F$6-'СЕТ СН'!$F$23</f>
        <v>930.87917078999999</v>
      </c>
      <c r="Y31" s="36">
        <f>SUMIFS(СВЦЭМ!$D$33:$D$776,СВЦЭМ!$A$33:$A$776,$A31,СВЦЭМ!$B$33:$B$776,Y$11)+'СЕТ СН'!$F$11+СВЦЭМ!$D$10+'СЕТ СН'!$F$6-'СЕТ СН'!$F$23</f>
        <v>945.58707405999996</v>
      </c>
    </row>
    <row r="32" spans="1:25" ht="15.5" x14ac:dyDescent="0.3">
      <c r="A32" s="35">
        <f t="shared" si="0"/>
        <v>43851</v>
      </c>
      <c r="B32" s="36">
        <f>SUMIFS(СВЦЭМ!$D$33:$D$776,СВЦЭМ!$A$33:$A$776,$A32,СВЦЭМ!$B$33:$B$776,B$11)+'СЕТ СН'!$F$11+СВЦЭМ!$D$10+'СЕТ СН'!$F$6-'СЕТ СН'!$F$23</f>
        <v>967.28170093000006</v>
      </c>
      <c r="C32" s="36">
        <f>SUMIFS(СВЦЭМ!$D$33:$D$776,СВЦЭМ!$A$33:$A$776,$A32,СВЦЭМ!$B$33:$B$776,C$11)+'СЕТ СН'!$F$11+СВЦЭМ!$D$10+'СЕТ СН'!$F$6-'СЕТ СН'!$F$23</f>
        <v>983.88300977000006</v>
      </c>
      <c r="D32" s="36">
        <f>SUMIFS(СВЦЭМ!$D$33:$D$776,СВЦЭМ!$A$33:$A$776,$A32,СВЦЭМ!$B$33:$B$776,D$11)+'СЕТ СН'!$F$11+СВЦЭМ!$D$10+'СЕТ СН'!$F$6-'СЕТ СН'!$F$23</f>
        <v>993.62498444000005</v>
      </c>
      <c r="E32" s="36">
        <f>SUMIFS(СВЦЭМ!$D$33:$D$776,СВЦЭМ!$A$33:$A$776,$A32,СВЦЭМ!$B$33:$B$776,E$11)+'СЕТ СН'!$F$11+СВЦЭМ!$D$10+'СЕТ СН'!$F$6-'СЕТ СН'!$F$23</f>
        <v>999.12735193000003</v>
      </c>
      <c r="F32" s="36">
        <f>SUMIFS(СВЦЭМ!$D$33:$D$776,СВЦЭМ!$A$33:$A$776,$A32,СВЦЭМ!$B$33:$B$776,F$11)+'СЕТ СН'!$F$11+СВЦЭМ!$D$10+'СЕТ СН'!$F$6-'СЕТ СН'!$F$23</f>
        <v>982.60950250999997</v>
      </c>
      <c r="G32" s="36">
        <f>SUMIFS(СВЦЭМ!$D$33:$D$776,СВЦЭМ!$A$33:$A$776,$A32,СВЦЭМ!$B$33:$B$776,G$11)+'СЕТ СН'!$F$11+СВЦЭМ!$D$10+'СЕТ СН'!$F$6-'СЕТ СН'!$F$23</f>
        <v>957.51977213999999</v>
      </c>
      <c r="H32" s="36">
        <f>SUMIFS(СВЦЭМ!$D$33:$D$776,СВЦЭМ!$A$33:$A$776,$A32,СВЦЭМ!$B$33:$B$776,H$11)+'СЕТ СН'!$F$11+СВЦЭМ!$D$10+'СЕТ СН'!$F$6-'СЕТ СН'!$F$23</f>
        <v>922.84016542000006</v>
      </c>
      <c r="I32" s="36">
        <f>SUMIFS(СВЦЭМ!$D$33:$D$776,СВЦЭМ!$A$33:$A$776,$A32,СВЦЭМ!$B$33:$B$776,I$11)+'СЕТ СН'!$F$11+СВЦЭМ!$D$10+'СЕТ СН'!$F$6-'СЕТ СН'!$F$23</f>
        <v>898.25173959000006</v>
      </c>
      <c r="J32" s="36">
        <f>SUMIFS(СВЦЭМ!$D$33:$D$776,СВЦЭМ!$A$33:$A$776,$A32,СВЦЭМ!$B$33:$B$776,J$11)+'СЕТ СН'!$F$11+СВЦЭМ!$D$10+'СЕТ СН'!$F$6-'СЕТ СН'!$F$23</f>
        <v>874.08510936000005</v>
      </c>
      <c r="K32" s="36">
        <f>SUMIFS(СВЦЭМ!$D$33:$D$776,СВЦЭМ!$A$33:$A$776,$A32,СВЦЭМ!$B$33:$B$776,K$11)+'СЕТ СН'!$F$11+СВЦЭМ!$D$10+'СЕТ СН'!$F$6-'СЕТ СН'!$F$23</f>
        <v>875.88663650000001</v>
      </c>
      <c r="L32" s="36">
        <f>SUMIFS(СВЦЭМ!$D$33:$D$776,СВЦЭМ!$A$33:$A$776,$A32,СВЦЭМ!$B$33:$B$776,L$11)+'СЕТ СН'!$F$11+СВЦЭМ!$D$10+'СЕТ СН'!$F$6-'СЕТ СН'!$F$23</f>
        <v>882.80546204000007</v>
      </c>
      <c r="M32" s="36">
        <f>SUMIFS(СВЦЭМ!$D$33:$D$776,СВЦЭМ!$A$33:$A$776,$A32,СВЦЭМ!$B$33:$B$776,M$11)+'СЕТ СН'!$F$11+СВЦЭМ!$D$10+'СЕТ СН'!$F$6-'СЕТ СН'!$F$23</f>
        <v>887.28939618000004</v>
      </c>
      <c r="N32" s="36">
        <f>SUMIFS(СВЦЭМ!$D$33:$D$776,СВЦЭМ!$A$33:$A$776,$A32,СВЦЭМ!$B$33:$B$776,N$11)+'СЕТ СН'!$F$11+СВЦЭМ!$D$10+'СЕТ СН'!$F$6-'СЕТ СН'!$F$23</f>
        <v>909.30885429</v>
      </c>
      <c r="O32" s="36">
        <f>SUMIFS(СВЦЭМ!$D$33:$D$776,СВЦЭМ!$A$33:$A$776,$A32,СВЦЭМ!$B$33:$B$776,O$11)+'СЕТ СН'!$F$11+СВЦЭМ!$D$10+'СЕТ СН'!$F$6-'СЕТ СН'!$F$23</f>
        <v>919.47857913000007</v>
      </c>
      <c r="P32" s="36">
        <f>SUMIFS(СВЦЭМ!$D$33:$D$776,СВЦЭМ!$A$33:$A$776,$A32,СВЦЭМ!$B$33:$B$776,P$11)+'СЕТ СН'!$F$11+СВЦЭМ!$D$10+'СЕТ СН'!$F$6-'СЕТ СН'!$F$23</f>
        <v>930.01198434000003</v>
      </c>
      <c r="Q32" s="36">
        <f>SUMIFS(СВЦЭМ!$D$33:$D$776,СВЦЭМ!$A$33:$A$776,$A32,СВЦЭМ!$B$33:$B$776,Q$11)+'СЕТ СН'!$F$11+СВЦЭМ!$D$10+'СЕТ СН'!$F$6-'СЕТ СН'!$F$23</f>
        <v>937.90667986000005</v>
      </c>
      <c r="R32" s="36">
        <f>SUMIFS(СВЦЭМ!$D$33:$D$776,СВЦЭМ!$A$33:$A$776,$A32,СВЦЭМ!$B$33:$B$776,R$11)+'СЕТ СН'!$F$11+СВЦЭМ!$D$10+'СЕТ СН'!$F$6-'СЕТ СН'!$F$23</f>
        <v>925.63947530000007</v>
      </c>
      <c r="S32" s="36">
        <f>SUMIFS(СВЦЭМ!$D$33:$D$776,СВЦЭМ!$A$33:$A$776,$A32,СВЦЭМ!$B$33:$B$776,S$11)+'СЕТ СН'!$F$11+СВЦЭМ!$D$10+'СЕТ СН'!$F$6-'СЕТ СН'!$F$23</f>
        <v>907.01896247000002</v>
      </c>
      <c r="T32" s="36">
        <f>SUMIFS(СВЦЭМ!$D$33:$D$776,СВЦЭМ!$A$33:$A$776,$A32,СВЦЭМ!$B$33:$B$776,T$11)+'СЕТ СН'!$F$11+СВЦЭМ!$D$10+'СЕТ СН'!$F$6-'СЕТ СН'!$F$23</f>
        <v>890.46482358000003</v>
      </c>
      <c r="U32" s="36">
        <f>SUMIFS(СВЦЭМ!$D$33:$D$776,СВЦЭМ!$A$33:$A$776,$A32,СВЦЭМ!$B$33:$B$776,U$11)+'СЕТ СН'!$F$11+СВЦЭМ!$D$10+'СЕТ СН'!$F$6-'СЕТ СН'!$F$23</f>
        <v>894.17144438000003</v>
      </c>
      <c r="V32" s="36">
        <f>SUMIFS(СВЦЭМ!$D$33:$D$776,СВЦЭМ!$A$33:$A$776,$A32,СВЦЭМ!$B$33:$B$776,V$11)+'СЕТ СН'!$F$11+СВЦЭМ!$D$10+'СЕТ СН'!$F$6-'СЕТ СН'!$F$23</f>
        <v>910.73691571000006</v>
      </c>
      <c r="W32" s="36">
        <f>SUMIFS(СВЦЭМ!$D$33:$D$776,СВЦЭМ!$A$33:$A$776,$A32,СВЦЭМ!$B$33:$B$776,W$11)+'СЕТ СН'!$F$11+СВЦЭМ!$D$10+'СЕТ СН'!$F$6-'СЕТ СН'!$F$23</f>
        <v>928.52432956999996</v>
      </c>
      <c r="X32" s="36">
        <f>SUMIFS(СВЦЭМ!$D$33:$D$776,СВЦЭМ!$A$33:$A$776,$A32,СВЦЭМ!$B$33:$B$776,X$11)+'СЕТ СН'!$F$11+СВЦЭМ!$D$10+'СЕТ СН'!$F$6-'СЕТ СН'!$F$23</f>
        <v>938.88706304000004</v>
      </c>
      <c r="Y32" s="36">
        <f>SUMIFS(СВЦЭМ!$D$33:$D$776,СВЦЭМ!$A$33:$A$776,$A32,СВЦЭМ!$B$33:$B$776,Y$11)+'СЕТ СН'!$F$11+СВЦЭМ!$D$10+'СЕТ СН'!$F$6-'СЕТ СН'!$F$23</f>
        <v>952.65018997000004</v>
      </c>
    </row>
    <row r="33" spans="1:27" ht="15.5" x14ac:dyDescent="0.3">
      <c r="A33" s="35">
        <f t="shared" si="0"/>
        <v>43852</v>
      </c>
      <c r="B33" s="36">
        <f>SUMIFS(СВЦЭМ!$D$33:$D$776,СВЦЭМ!$A$33:$A$776,$A33,СВЦЭМ!$B$33:$B$776,B$11)+'СЕТ СН'!$F$11+СВЦЭМ!$D$10+'СЕТ СН'!$F$6-'СЕТ СН'!$F$23</f>
        <v>954.43861328000003</v>
      </c>
      <c r="C33" s="36">
        <f>SUMIFS(СВЦЭМ!$D$33:$D$776,СВЦЭМ!$A$33:$A$776,$A33,СВЦЭМ!$B$33:$B$776,C$11)+'СЕТ СН'!$F$11+СВЦЭМ!$D$10+'СЕТ СН'!$F$6-'СЕТ СН'!$F$23</f>
        <v>963.88562592000005</v>
      </c>
      <c r="D33" s="36">
        <f>SUMIFS(СВЦЭМ!$D$33:$D$776,СВЦЭМ!$A$33:$A$776,$A33,СВЦЭМ!$B$33:$B$776,D$11)+'СЕТ СН'!$F$11+СВЦЭМ!$D$10+'СЕТ СН'!$F$6-'СЕТ СН'!$F$23</f>
        <v>975.31570764000003</v>
      </c>
      <c r="E33" s="36">
        <f>SUMIFS(СВЦЭМ!$D$33:$D$776,СВЦЭМ!$A$33:$A$776,$A33,СВЦЭМ!$B$33:$B$776,E$11)+'СЕТ СН'!$F$11+СВЦЭМ!$D$10+'СЕТ СН'!$F$6-'СЕТ СН'!$F$23</f>
        <v>977.08443852000005</v>
      </c>
      <c r="F33" s="36">
        <f>SUMIFS(СВЦЭМ!$D$33:$D$776,СВЦЭМ!$A$33:$A$776,$A33,СВЦЭМ!$B$33:$B$776,F$11)+'СЕТ СН'!$F$11+СВЦЭМ!$D$10+'СЕТ СН'!$F$6-'СЕТ СН'!$F$23</f>
        <v>965.93624745</v>
      </c>
      <c r="G33" s="36">
        <f>SUMIFS(СВЦЭМ!$D$33:$D$776,СВЦЭМ!$A$33:$A$776,$A33,СВЦЭМ!$B$33:$B$776,G$11)+'СЕТ СН'!$F$11+СВЦЭМ!$D$10+'СЕТ СН'!$F$6-'СЕТ СН'!$F$23</f>
        <v>947.47431542000004</v>
      </c>
      <c r="H33" s="36">
        <f>SUMIFS(СВЦЭМ!$D$33:$D$776,СВЦЭМ!$A$33:$A$776,$A33,СВЦЭМ!$B$33:$B$776,H$11)+'СЕТ СН'!$F$11+СВЦЭМ!$D$10+'СЕТ СН'!$F$6-'СЕТ СН'!$F$23</f>
        <v>906.77683520000005</v>
      </c>
      <c r="I33" s="36">
        <f>SUMIFS(СВЦЭМ!$D$33:$D$776,СВЦЭМ!$A$33:$A$776,$A33,СВЦЭМ!$B$33:$B$776,I$11)+'СЕТ СН'!$F$11+СВЦЭМ!$D$10+'СЕТ СН'!$F$6-'СЕТ СН'!$F$23</f>
        <v>890.99145336000004</v>
      </c>
      <c r="J33" s="36">
        <f>SUMIFS(СВЦЭМ!$D$33:$D$776,СВЦЭМ!$A$33:$A$776,$A33,СВЦЭМ!$B$33:$B$776,J$11)+'СЕТ СН'!$F$11+СВЦЭМ!$D$10+'СЕТ СН'!$F$6-'СЕТ СН'!$F$23</f>
        <v>873.62969326000007</v>
      </c>
      <c r="K33" s="36">
        <f>SUMIFS(СВЦЭМ!$D$33:$D$776,СВЦЭМ!$A$33:$A$776,$A33,СВЦЭМ!$B$33:$B$776,K$11)+'СЕТ СН'!$F$11+СВЦЭМ!$D$10+'СЕТ СН'!$F$6-'СЕТ СН'!$F$23</f>
        <v>877.86262972999998</v>
      </c>
      <c r="L33" s="36">
        <f>SUMIFS(СВЦЭМ!$D$33:$D$776,СВЦЭМ!$A$33:$A$776,$A33,СВЦЭМ!$B$33:$B$776,L$11)+'СЕТ СН'!$F$11+СВЦЭМ!$D$10+'СЕТ СН'!$F$6-'СЕТ СН'!$F$23</f>
        <v>872.16982287000008</v>
      </c>
      <c r="M33" s="36">
        <f>SUMIFS(СВЦЭМ!$D$33:$D$776,СВЦЭМ!$A$33:$A$776,$A33,СВЦЭМ!$B$33:$B$776,M$11)+'СЕТ СН'!$F$11+СВЦЭМ!$D$10+'СЕТ СН'!$F$6-'СЕТ СН'!$F$23</f>
        <v>882.0068364</v>
      </c>
      <c r="N33" s="36">
        <f>SUMIFS(СВЦЭМ!$D$33:$D$776,СВЦЭМ!$A$33:$A$776,$A33,СВЦЭМ!$B$33:$B$776,N$11)+'СЕТ СН'!$F$11+СВЦЭМ!$D$10+'СЕТ СН'!$F$6-'СЕТ СН'!$F$23</f>
        <v>907.36554036000007</v>
      </c>
      <c r="O33" s="36">
        <f>SUMIFS(СВЦЭМ!$D$33:$D$776,СВЦЭМ!$A$33:$A$776,$A33,СВЦЭМ!$B$33:$B$776,O$11)+'СЕТ СН'!$F$11+СВЦЭМ!$D$10+'СЕТ СН'!$F$6-'СЕТ СН'!$F$23</f>
        <v>927.86189602000002</v>
      </c>
      <c r="P33" s="36">
        <f>SUMIFS(СВЦЭМ!$D$33:$D$776,СВЦЭМ!$A$33:$A$776,$A33,СВЦЭМ!$B$33:$B$776,P$11)+'СЕТ СН'!$F$11+СВЦЭМ!$D$10+'СЕТ СН'!$F$6-'СЕТ СН'!$F$23</f>
        <v>945.44467940000004</v>
      </c>
      <c r="Q33" s="36">
        <f>SUMIFS(СВЦЭМ!$D$33:$D$776,СВЦЭМ!$A$33:$A$776,$A33,СВЦЭМ!$B$33:$B$776,Q$11)+'СЕТ СН'!$F$11+СВЦЭМ!$D$10+'СЕТ СН'!$F$6-'СЕТ СН'!$F$23</f>
        <v>952.40955660999998</v>
      </c>
      <c r="R33" s="36">
        <f>SUMIFS(СВЦЭМ!$D$33:$D$776,СВЦЭМ!$A$33:$A$776,$A33,СВЦЭМ!$B$33:$B$776,R$11)+'СЕТ СН'!$F$11+СВЦЭМ!$D$10+'СЕТ СН'!$F$6-'СЕТ СН'!$F$23</f>
        <v>944.78965100000005</v>
      </c>
      <c r="S33" s="36">
        <f>SUMIFS(СВЦЭМ!$D$33:$D$776,СВЦЭМ!$A$33:$A$776,$A33,СВЦЭМ!$B$33:$B$776,S$11)+'СЕТ СН'!$F$11+СВЦЭМ!$D$10+'СЕТ СН'!$F$6-'СЕТ СН'!$F$23</f>
        <v>923.8019243</v>
      </c>
      <c r="T33" s="36">
        <f>SUMIFS(СВЦЭМ!$D$33:$D$776,СВЦЭМ!$A$33:$A$776,$A33,СВЦЭМ!$B$33:$B$776,T$11)+'СЕТ СН'!$F$11+СВЦЭМ!$D$10+'СЕТ СН'!$F$6-'СЕТ СН'!$F$23</f>
        <v>904.77393901000005</v>
      </c>
      <c r="U33" s="36">
        <f>SUMIFS(СВЦЭМ!$D$33:$D$776,СВЦЭМ!$A$33:$A$776,$A33,СВЦЭМ!$B$33:$B$776,U$11)+'СЕТ СН'!$F$11+СВЦЭМ!$D$10+'СЕТ СН'!$F$6-'СЕТ СН'!$F$23</f>
        <v>908.48516563999999</v>
      </c>
      <c r="V33" s="36">
        <f>SUMIFS(СВЦЭМ!$D$33:$D$776,СВЦЭМ!$A$33:$A$776,$A33,СВЦЭМ!$B$33:$B$776,V$11)+'СЕТ СН'!$F$11+СВЦЭМ!$D$10+'СЕТ СН'!$F$6-'СЕТ СН'!$F$23</f>
        <v>903.49981092999997</v>
      </c>
      <c r="W33" s="36">
        <f>SUMIFS(СВЦЭМ!$D$33:$D$776,СВЦЭМ!$A$33:$A$776,$A33,СВЦЭМ!$B$33:$B$776,W$11)+'СЕТ СН'!$F$11+СВЦЭМ!$D$10+'СЕТ СН'!$F$6-'СЕТ СН'!$F$23</f>
        <v>916.7921953</v>
      </c>
      <c r="X33" s="36">
        <f>SUMIFS(СВЦЭМ!$D$33:$D$776,СВЦЭМ!$A$33:$A$776,$A33,СВЦЭМ!$B$33:$B$776,X$11)+'СЕТ СН'!$F$11+СВЦЭМ!$D$10+'СЕТ СН'!$F$6-'СЕТ СН'!$F$23</f>
        <v>930.92106617000002</v>
      </c>
      <c r="Y33" s="36">
        <f>SUMIFS(СВЦЭМ!$D$33:$D$776,СВЦЭМ!$A$33:$A$776,$A33,СВЦЭМ!$B$33:$B$776,Y$11)+'СЕТ СН'!$F$11+СВЦЭМ!$D$10+'СЕТ СН'!$F$6-'СЕТ СН'!$F$23</f>
        <v>943.67437499000005</v>
      </c>
    </row>
    <row r="34" spans="1:27" ht="15.5" x14ac:dyDescent="0.3">
      <c r="A34" s="35">
        <f t="shared" si="0"/>
        <v>43853</v>
      </c>
      <c r="B34" s="36">
        <f>SUMIFS(СВЦЭМ!$D$33:$D$776,СВЦЭМ!$A$33:$A$776,$A34,СВЦЭМ!$B$33:$B$776,B$11)+'СЕТ СН'!$F$11+СВЦЭМ!$D$10+'СЕТ СН'!$F$6-'СЕТ СН'!$F$23</f>
        <v>966.35680838999997</v>
      </c>
      <c r="C34" s="36">
        <f>SUMIFS(СВЦЭМ!$D$33:$D$776,СВЦЭМ!$A$33:$A$776,$A34,СВЦЭМ!$B$33:$B$776,C$11)+'СЕТ СН'!$F$11+СВЦЭМ!$D$10+'СЕТ СН'!$F$6-'СЕТ СН'!$F$23</f>
        <v>972.75651012000003</v>
      </c>
      <c r="D34" s="36">
        <f>SUMIFS(СВЦЭМ!$D$33:$D$776,СВЦЭМ!$A$33:$A$776,$A34,СВЦЭМ!$B$33:$B$776,D$11)+'СЕТ СН'!$F$11+СВЦЭМ!$D$10+'СЕТ СН'!$F$6-'СЕТ СН'!$F$23</f>
        <v>985.23125830000004</v>
      </c>
      <c r="E34" s="36">
        <f>SUMIFS(СВЦЭМ!$D$33:$D$776,СВЦЭМ!$A$33:$A$776,$A34,СВЦЭМ!$B$33:$B$776,E$11)+'СЕТ СН'!$F$11+СВЦЭМ!$D$10+'СЕТ СН'!$F$6-'СЕТ СН'!$F$23</f>
        <v>990.78314952000005</v>
      </c>
      <c r="F34" s="36">
        <f>SUMIFS(СВЦЭМ!$D$33:$D$776,СВЦЭМ!$A$33:$A$776,$A34,СВЦЭМ!$B$33:$B$776,F$11)+'СЕТ СН'!$F$11+СВЦЭМ!$D$10+'СЕТ СН'!$F$6-'СЕТ СН'!$F$23</f>
        <v>983.09590450999997</v>
      </c>
      <c r="G34" s="36">
        <f>SUMIFS(СВЦЭМ!$D$33:$D$776,СВЦЭМ!$A$33:$A$776,$A34,СВЦЭМ!$B$33:$B$776,G$11)+'СЕТ СН'!$F$11+СВЦЭМ!$D$10+'СЕТ СН'!$F$6-'СЕТ СН'!$F$23</f>
        <v>965.19568305000007</v>
      </c>
      <c r="H34" s="36">
        <f>SUMIFS(СВЦЭМ!$D$33:$D$776,СВЦЭМ!$A$33:$A$776,$A34,СВЦЭМ!$B$33:$B$776,H$11)+'СЕТ СН'!$F$11+СВЦЭМ!$D$10+'СЕТ СН'!$F$6-'СЕТ СН'!$F$23</f>
        <v>928.03766875999997</v>
      </c>
      <c r="I34" s="36">
        <f>SUMIFS(СВЦЭМ!$D$33:$D$776,СВЦЭМ!$A$33:$A$776,$A34,СВЦЭМ!$B$33:$B$776,I$11)+'СЕТ СН'!$F$11+СВЦЭМ!$D$10+'СЕТ СН'!$F$6-'СЕТ СН'!$F$23</f>
        <v>909.70882740000002</v>
      </c>
      <c r="J34" s="36">
        <f>SUMIFS(СВЦЭМ!$D$33:$D$776,СВЦЭМ!$A$33:$A$776,$A34,СВЦЭМ!$B$33:$B$776,J$11)+'СЕТ СН'!$F$11+СВЦЭМ!$D$10+'СЕТ СН'!$F$6-'СЕТ СН'!$F$23</f>
        <v>889.34451335000006</v>
      </c>
      <c r="K34" s="36">
        <f>SUMIFS(СВЦЭМ!$D$33:$D$776,СВЦЭМ!$A$33:$A$776,$A34,СВЦЭМ!$B$33:$B$776,K$11)+'СЕТ СН'!$F$11+СВЦЭМ!$D$10+'СЕТ СН'!$F$6-'СЕТ СН'!$F$23</f>
        <v>893.87209684000004</v>
      </c>
      <c r="L34" s="36">
        <f>SUMIFS(СВЦЭМ!$D$33:$D$776,СВЦЭМ!$A$33:$A$776,$A34,СВЦЭМ!$B$33:$B$776,L$11)+'СЕТ СН'!$F$11+СВЦЭМ!$D$10+'СЕТ СН'!$F$6-'СЕТ СН'!$F$23</f>
        <v>891.45376550000003</v>
      </c>
      <c r="M34" s="36">
        <f>SUMIFS(СВЦЭМ!$D$33:$D$776,СВЦЭМ!$A$33:$A$776,$A34,СВЦЭМ!$B$33:$B$776,M$11)+'СЕТ СН'!$F$11+СВЦЭМ!$D$10+'СЕТ СН'!$F$6-'СЕТ СН'!$F$23</f>
        <v>896.40603097000007</v>
      </c>
      <c r="N34" s="36">
        <f>SUMIFS(СВЦЭМ!$D$33:$D$776,СВЦЭМ!$A$33:$A$776,$A34,СВЦЭМ!$B$33:$B$776,N$11)+'СЕТ СН'!$F$11+СВЦЭМ!$D$10+'СЕТ СН'!$F$6-'СЕТ СН'!$F$23</f>
        <v>907.32130237000001</v>
      </c>
      <c r="O34" s="36">
        <f>SUMIFS(СВЦЭМ!$D$33:$D$776,СВЦЭМ!$A$33:$A$776,$A34,СВЦЭМ!$B$33:$B$776,O$11)+'СЕТ СН'!$F$11+СВЦЭМ!$D$10+'СЕТ СН'!$F$6-'СЕТ СН'!$F$23</f>
        <v>927.91373095000006</v>
      </c>
      <c r="P34" s="36">
        <f>SUMIFS(СВЦЭМ!$D$33:$D$776,СВЦЭМ!$A$33:$A$776,$A34,СВЦЭМ!$B$33:$B$776,P$11)+'СЕТ СН'!$F$11+СВЦЭМ!$D$10+'СЕТ СН'!$F$6-'СЕТ СН'!$F$23</f>
        <v>945.86132848</v>
      </c>
      <c r="Q34" s="36">
        <f>SUMIFS(СВЦЭМ!$D$33:$D$776,СВЦЭМ!$A$33:$A$776,$A34,СВЦЭМ!$B$33:$B$776,Q$11)+'СЕТ СН'!$F$11+СВЦЭМ!$D$10+'СЕТ СН'!$F$6-'СЕТ СН'!$F$23</f>
        <v>963.82068750999997</v>
      </c>
      <c r="R34" s="36">
        <f>SUMIFS(СВЦЭМ!$D$33:$D$776,СВЦЭМ!$A$33:$A$776,$A34,СВЦЭМ!$B$33:$B$776,R$11)+'СЕТ СН'!$F$11+СВЦЭМ!$D$10+'СЕТ СН'!$F$6-'СЕТ СН'!$F$23</f>
        <v>938.03984231000004</v>
      </c>
      <c r="S34" s="36">
        <f>SUMIFS(СВЦЭМ!$D$33:$D$776,СВЦЭМ!$A$33:$A$776,$A34,СВЦЭМ!$B$33:$B$776,S$11)+'СЕТ СН'!$F$11+СВЦЭМ!$D$10+'СЕТ СН'!$F$6-'СЕТ СН'!$F$23</f>
        <v>914.95049482000002</v>
      </c>
      <c r="T34" s="36">
        <f>SUMIFS(СВЦЭМ!$D$33:$D$776,СВЦЭМ!$A$33:$A$776,$A34,СВЦЭМ!$B$33:$B$776,T$11)+'СЕТ СН'!$F$11+СВЦЭМ!$D$10+'СЕТ СН'!$F$6-'СЕТ СН'!$F$23</f>
        <v>896.61288067999999</v>
      </c>
      <c r="U34" s="36">
        <f>SUMIFS(СВЦЭМ!$D$33:$D$776,СВЦЭМ!$A$33:$A$776,$A34,СВЦЭМ!$B$33:$B$776,U$11)+'СЕТ СН'!$F$11+СВЦЭМ!$D$10+'СЕТ СН'!$F$6-'СЕТ СН'!$F$23</f>
        <v>902.55810732999998</v>
      </c>
      <c r="V34" s="36">
        <f>SUMIFS(СВЦЭМ!$D$33:$D$776,СВЦЭМ!$A$33:$A$776,$A34,СВЦЭМ!$B$33:$B$776,V$11)+'СЕТ СН'!$F$11+СВЦЭМ!$D$10+'СЕТ СН'!$F$6-'СЕТ СН'!$F$23</f>
        <v>915.44700785999999</v>
      </c>
      <c r="W34" s="36">
        <f>SUMIFS(СВЦЭМ!$D$33:$D$776,СВЦЭМ!$A$33:$A$776,$A34,СВЦЭМ!$B$33:$B$776,W$11)+'СЕТ СН'!$F$11+СВЦЭМ!$D$10+'СЕТ СН'!$F$6-'СЕТ СН'!$F$23</f>
        <v>936.43363256999999</v>
      </c>
      <c r="X34" s="36">
        <f>SUMIFS(СВЦЭМ!$D$33:$D$776,СВЦЭМ!$A$33:$A$776,$A34,СВЦЭМ!$B$33:$B$776,X$11)+'СЕТ СН'!$F$11+СВЦЭМ!$D$10+'СЕТ СН'!$F$6-'СЕТ СН'!$F$23</f>
        <v>954.43279835999999</v>
      </c>
      <c r="Y34" s="36">
        <f>SUMIFS(СВЦЭМ!$D$33:$D$776,СВЦЭМ!$A$33:$A$776,$A34,СВЦЭМ!$B$33:$B$776,Y$11)+'СЕТ СН'!$F$11+СВЦЭМ!$D$10+'СЕТ СН'!$F$6-'СЕТ СН'!$F$23</f>
        <v>962.37473545</v>
      </c>
    </row>
    <row r="35" spans="1:27" ht="15.5" x14ac:dyDescent="0.3">
      <c r="A35" s="35">
        <f t="shared" si="0"/>
        <v>43854</v>
      </c>
      <c r="B35" s="36">
        <f>SUMIFS(СВЦЭМ!$D$33:$D$776,СВЦЭМ!$A$33:$A$776,$A35,СВЦЭМ!$B$33:$B$776,B$11)+'СЕТ СН'!$F$11+СВЦЭМ!$D$10+'СЕТ СН'!$F$6-'СЕТ СН'!$F$23</f>
        <v>927.34870793000005</v>
      </c>
      <c r="C35" s="36">
        <f>SUMIFS(СВЦЭМ!$D$33:$D$776,СВЦЭМ!$A$33:$A$776,$A35,СВЦЭМ!$B$33:$B$776,C$11)+'СЕТ СН'!$F$11+СВЦЭМ!$D$10+'СЕТ СН'!$F$6-'СЕТ СН'!$F$23</f>
        <v>938.75276071000008</v>
      </c>
      <c r="D35" s="36">
        <f>SUMIFS(СВЦЭМ!$D$33:$D$776,СВЦЭМ!$A$33:$A$776,$A35,СВЦЭМ!$B$33:$B$776,D$11)+'СЕТ СН'!$F$11+СВЦЭМ!$D$10+'СЕТ СН'!$F$6-'СЕТ СН'!$F$23</f>
        <v>951.58561328999997</v>
      </c>
      <c r="E35" s="36">
        <f>SUMIFS(СВЦЭМ!$D$33:$D$776,СВЦЭМ!$A$33:$A$776,$A35,СВЦЭМ!$B$33:$B$776,E$11)+'СЕТ СН'!$F$11+СВЦЭМ!$D$10+'СЕТ СН'!$F$6-'СЕТ СН'!$F$23</f>
        <v>961.52630204000002</v>
      </c>
      <c r="F35" s="36">
        <f>SUMIFS(СВЦЭМ!$D$33:$D$776,СВЦЭМ!$A$33:$A$776,$A35,СВЦЭМ!$B$33:$B$776,F$11)+'СЕТ СН'!$F$11+СВЦЭМ!$D$10+'СЕТ СН'!$F$6-'СЕТ СН'!$F$23</f>
        <v>948.74495692000005</v>
      </c>
      <c r="G35" s="36">
        <f>SUMIFS(СВЦЭМ!$D$33:$D$776,СВЦЭМ!$A$33:$A$776,$A35,СВЦЭМ!$B$33:$B$776,G$11)+'СЕТ СН'!$F$11+СВЦЭМ!$D$10+'СЕТ СН'!$F$6-'СЕТ СН'!$F$23</f>
        <v>929.51499200000001</v>
      </c>
      <c r="H35" s="36">
        <f>SUMIFS(СВЦЭМ!$D$33:$D$776,СВЦЭМ!$A$33:$A$776,$A35,СВЦЭМ!$B$33:$B$776,H$11)+'СЕТ СН'!$F$11+СВЦЭМ!$D$10+'СЕТ СН'!$F$6-'СЕТ СН'!$F$23</f>
        <v>886.90753259999997</v>
      </c>
      <c r="I35" s="36">
        <f>SUMIFS(СВЦЭМ!$D$33:$D$776,СВЦЭМ!$A$33:$A$776,$A35,СВЦЭМ!$B$33:$B$776,I$11)+'СЕТ СН'!$F$11+СВЦЭМ!$D$10+'СЕТ СН'!$F$6-'СЕТ СН'!$F$23</f>
        <v>878.43710003000001</v>
      </c>
      <c r="J35" s="36">
        <f>SUMIFS(СВЦЭМ!$D$33:$D$776,СВЦЭМ!$A$33:$A$776,$A35,СВЦЭМ!$B$33:$B$776,J$11)+'СЕТ СН'!$F$11+СВЦЭМ!$D$10+'СЕТ СН'!$F$6-'СЕТ СН'!$F$23</f>
        <v>859.60608519000004</v>
      </c>
      <c r="K35" s="36">
        <f>SUMIFS(СВЦЭМ!$D$33:$D$776,СВЦЭМ!$A$33:$A$776,$A35,СВЦЭМ!$B$33:$B$776,K$11)+'СЕТ СН'!$F$11+СВЦЭМ!$D$10+'СЕТ СН'!$F$6-'СЕТ СН'!$F$23</f>
        <v>860.97089332999997</v>
      </c>
      <c r="L35" s="36">
        <f>SUMIFS(СВЦЭМ!$D$33:$D$776,СВЦЭМ!$A$33:$A$776,$A35,СВЦЭМ!$B$33:$B$776,L$11)+'СЕТ СН'!$F$11+СВЦЭМ!$D$10+'СЕТ СН'!$F$6-'СЕТ СН'!$F$23</f>
        <v>861.37481463000006</v>
      </c>
      <c r="M35" s="36">
        <f>SUMIFS(СВЦЭМ!$D$33:$D$776,СВЦЭМ!$A$33:$A$776,$A35,СВЦЭМ!$B$33:$B$776,M$11)+'СЕТ СН'!$F$11+СВЦЭМ!$D$10+'СЕТ СН'!$F$6-'СЕТ СН'!$F$23</f>
        <v>871.02898551999999</v>
      </c>
      <c r="N35" s="36">
        <f>SUMIFS(СВЦЭМ!$D$33:$D$776,СВЦЭМ!$A$33:$A$776,$A35,СВЦЭМ!$B$33:$B$776,N$11)+'СЕТ СН'!$F$11+СВЦЭМ!$D$10+'СЕТ СН'!$F$6-'СЕТ СН'!$F$23</f>
        <v>867.76099453000006</v>
      </c>
      <c r="O35" s="36">
        <f>SUMIFS(СВЦЭМ!$D$33:$D$776,СВЦЭМ!$A$33:$A$776,$A35,СВЦЭМ!$B$33:$B$776,O$11)+'СЕТ СН'!$F$11+СВЦЭМ!$D$10+'СЕТ СН'!$F$6-'СЕТ СН'!$F$23</f>
        <v>884.53750159000003</v>
      </c>
      <c r="P35" s="36">
        <f>SUMIFS(СВЦЭМ!$D$33:$D$776,СВЦЭМ!$A$33:$A$776,$A35,СВЦЭМ!$B$33:$B$776,P$11)+'СЕТ СН'!$F$11+СВЦЭМ!$D$10+'СЕТ СН'!$F$6-'СЕТ СН'!$F$23</f>
        <v>898.84434270999998</v>
      </c>
      <c r="Q35" s="36">
        <f>SUMIFS(СВЦЭМ!$D$33:$D$776,СВЦЭМ!$A$33:$A$776,$A35,СВЦЭМ!$B$33:$B$776,Q$11)+'СЕТ СН'!$F$11+СВЦЭМ!$D$10+'СЕТ СН'!$F$6-'СЕТ СН'!$F$23</f>
        <v>912.13409744000001</v>
      </c>
      <c r="R35" s="36">
        <f>SUMIFS(СВЦЭМ!$D$33:$D$776,СВЦЭМ!$A$33:$A$776,$A35,СВЦЭМ!$B$33:$B$776,R$11)+'СЕТ СН'!$F$11+СВЦЭМ!$D$10+'СЕТ СН'!$F$6-'СЕТ СН'!$F$23</f>
        <v>911.17447892999996</v>
      </c>
      <c r="S35" s="36">
        <f>SUMIFS(СВЦЭМ!$D$33:$D$776,СВЦЭМ!$A$33:$A$776,$A35,СВЦЭМ!$B$33:$B$776,S$11)+'СЕТ СН'!$F$11+СВЦЭМ!$D$10+'СЕТ СН'!$F$6-'СЕТ СН'!$F$23</f>
        <v>909.94815919000007</v>
      </c>
      <c r="T35" s="36">
        <f>SUMIFS(СВЦЭМ!$D$33:$D$776,СВЦЭМ!$A$33:$A$776,$A35,СВЦЭМ!$B$33:$B$776,T$11)+'СЕТ СН'!$F$11+СВЦЭМ!$D$10+'СЕТ СН'!$F$6-'СЕТ СН'!$F$23</f>
        <v>880.41105164999999</v>
      </c>
      <c r="U35" s="36">
        <f>SUMIFS(СВЦЭМ!$D$33:$D$776,СВЦЭМ!$A$33:$A$776,$A35,СВЦЭМ!$B$33:$B$776,U$11)+'СЕТ СН'!$F$11+СВЦЭМ!$D$10+'СЕТ СН'!$F$6-'СЕТ СН'!$F$23</f>
        <v>884.02867370000001</v>
      </c>
      <c r="V35" s="36">
        <f>SUMIFS(СВЦЭМ!$D$33:$D$776,СВЦЭМ!$A$33:$A$776,$A35,СВЦЭМ!$B$33:$B$776,V$11)+'СЕТ СН'!$F$11+СВЦЭМ!$D$10+'СЕТ СН'!$F$6-'СЕТ СН'!$F$23</f>
        <v>889.26857946999996</v>
      </c>
      <c r="W35" s="36">
        <f>SUMIFS(СВЦЭМ!$D$33:$D$776,СВЦЭМ!$A$33:$A$776,$A35,СВЦЭМ!$B$33:$B$776,W$11)+'СЕТ СН'!$F$11+СВЦЭМ!$D$10+'СЕТ СН'!$F$6-'СЕТ СН'!$F$23</f>
        <v>904.29527642000005</v>
      </c>
      <c r="X35" s="36">
        <f>SUMIFS(СВЦЭМ!$D$33:$D$776,СВЦЭМ!$A$33:$A$776,$A35,СВЦЭМ!$B$33:$B$776,X$11)+'СЕТ СН'!$F$11+СВЦЭМ!$D$10+'СЕТ СН'!$F$6-'СЕТ СН'!$F$23</f>
        <v>907.69908809000003</v>
      </c>
      <c r="Y35" s="36">
        <f>SUMIFS(СВЦЭМ!$D$33:$D$776,СВЦЭМ!$A$33:$A$776,$A35,СВЦЭМ!$B$33:$B$776,Y$11)+'СЕТ СН'!$F$11+СВЦЭМ!$D$10+'СЕТ СН'!$F$6-'СЕТ СН'!$F$23</f>
        <v>914.69386445999999</v>
      </c>
    </row>
    <row r="36" spans="1:27" ht="15.5" x14ac:dyDescent="0.3">
      <c r="A36" s="35">
        <f t="shared" si="0"/>
        <v>43855</v>
      </c>
      <c r="B36" s="36">
        <f>SUMIFS(СВЦЭМ!$D$33:$D$776,СВЦЭМ!$A$33:$A$776,$A36,СВЦЭМ!$B$33:$B$776,B$11)+'СЕТ СН'!$F$11+СВЦЭМ!$D$10+'СЕТ СН'!$F$6-'СЕТ СН'!$F$23</f>
        <v>956.05030485999998</v>
      </c>
      <c r="C36" s="36">
        <f>SUMIFS(СВЦЭМ!$D$33:$D$776,СВЦЭМ!$A$33:$A$776,$A36,СВЦЭМ!$B$33:$B$776,C$11)+'СЕТ СН'!$F$11+СВЦЭМ!$D$10+'СЕТ СН'!$F$6-'СЕТ СН'!$F$23</f>
        <v>978.31664731000001</v>
      </c>
      <c r="D36" s="36">
        <f>SUMIFS(СВЦЭМ!$D$33:$D$776,СВЦЭМ!$A$33:$A$776,$A36,СВЦЭМ!$B$33:$B$776,D$11)+'СЕТ СН'!$F$11+СВЦЭМ!$D$10+'СЕТ СН'!$F$6-'СЕТ СН'!$F$23</f>
        <v>1003.93198264</v>
      </c>
      <c r="E36" s="36">
        <f>SUMIFS(СВЦЭМ!$D$33:$D$776,СВЦЭМ!$A$33:$A$776,$A36,СВЦЭМ!$B$33:$B$776,E$11)+'СЕТ СН'!$F$11+СВЦЭМ!$D$10+'СЕТ СН'!$F$6-'СЕТ СН'!$F$23</f>
        <v>1006.70260252</v>
      </c>
      <c r="F36" s="36">
        <f>SUMIFS(СВЦЭМ!$D$33:$D$776,СВЦЭМ!$A$33:$A$776,$A36,СВЦЭМ!$B$33:$B$776,F$11)+'СЕТ СН'!$F$11+СВЦЭМ!$D$10+'СЕТ СН'!$F$6-'СЕТ СН'!$F$23</f>
        <v>972.98957931000007</v>
      </c>
      <c r="G36" s="36">
        <f>SUMIFS(СВЦЭМ!$D$33:$D$776,СВЦЭМ!$A$33:$A$776,$A36,СВЦЭМ!$B$33:$B$776,G$11)+'СЕТ СН'!$F$11+СВЦЭМ!$D$10+'СЕТ СН'!$F$6-'СЕТ СН'!$F$23</f>
        <v>966.69114514</v>
      </c>
      <c r="H36" s="36">
        <f>SUMIFS(СВЦЭМ!$D$33:$D$776,СВЦЭМ!$A$33:$A$776,$A36,СВЦЭМ!$B$33:$B$776,H$11)+'СЕТ СН'!$F$11+СВЦЭМ!$D$10+'СЕТ СН'!$F$6-'СЕТ СН'!$F$23</f>
        <v>940.29938878999997</v>
      </c>
      <c r="I36" s="36">
        <f>SUMIFS(СВЦЭМ!$D$33:$D$776,СВЦЭМ!$A$33:$A$776,$A36,СВЦЭМ!$B$33:$B$776,I$11)+'СЕТ СН'!$F$11+СВЦЭМ!$D$10+'СЕТ СН'!$F$6-'СЕТ СН'!$F$23</f>
        <v>929.29485594000005</v>
      </c>
      <c r="J36" s="36">
        <f>SUMIFS(СВЦЭМ!$D$33:$D$776,СВЦЭМ!$A$33:$A$776,$A36,СВЦЭМ!$B$33:$B$776,J$11)+'СЕТ СН'!$F$11+СВЦЭМ!$D$10+'СЕТ СН'!$F$6-'СЕТ СН'!$F$23</f>
        <v>908.00230893000003</v>
      </c>
      <c r="K36" s="36">
        <f>SUMIFS(СВЦЭМ!$D$33:$D$776,СВЦЭМ!$A$33:$A$776,$A36,СВЦЭМ!$B$33:$B$776,K$11)+'СЕТ СН'!$F$11+СВЦЭМ!$D$10+'СЕТ СН'!$F$6-'СЕТ СН'!$F$23</f>
        <v>876.06293906000008</v>
      </c>
      <c r="L36" s="36">
        <f>SUMIFS(СВЦЭМ!$D$33:$D$776,СВЦЭМ!$A$33:$A$776,$A36,СВЦЭМ!$B$33:$B$776,L$11)+'СЕТ СН'!$F$11+СВЦЭМ!$D$10+'СЕТ СН'!$F$6-'СЕТ СН'!$F$23</f>
        <v>864.47244404000003</v>
      </c>
      <c r="M36" s="36">
        <f>SUMIFS(СВЦЭМ!$D$33:$D$776,СВЦЭМ!$A$33:$A$776,$A36,СВЦЭМ!$B$33:$B$776,M$11)+'СЕТ СН'!$F$11+СВЦЭМ!$D$10+'СЕТ СН'!$F$6-'СЕТ СН'!$F$23</f>
        <v>889.44482889000005</v>
      </c>
      <c r="N36" s="36">
        <f>SUMIFS(СВЦЭМ!$D$33:$D$776,СВЦЭМ!$A$33:$A$776,$A36,СВЦЭМ!$B$33:$B$776,N$11)+'СЕТ СН'!$F$11+СВЦЭМ!$D$10+'СЕТ СН'!$F$6-'СЕТ СН'!$F$23</f>
        <v>903.07271804000004</v>
      </c>
      <c r="O36" s="36">
        <f>SUMIFS(СВЦЭМ!$D$33:$D$776,СВЦЭМ!$A$33:$A$776,$A36,СВЦЭМ!$B$33:$B$776,O$11)+'СЕТ СН'!$F$11+СВЦЭМ!$D$10+'СЕТ СН'!$F$6-'СЕТ СН'!$F$23</f>
        <v>919.80013227000006</v>
      </c>
      <c r="P36" s="36">
        <f>SUMIFS(СВЦЭМ!$D$33:$D$776,СВЦЭМ!$A$33:$A$776,$A36,СВЦЭМ!$B$33:$B$776,P$11)+'СЕТ СН'!$F$11+СВЦЭМ!$D$10+'СЕТ СН'!$F$6-'СЕТ СН'!$F$23</f>
        <v>933.41071502</v>
      </c>
      <c r="Q36" s="36">
        <f>SUMIFS(СВЦЭМ!$D$33:$D$776,СВЦЭМ!$A$33:$A$776,$A36,СВЦЭМ!$B$33:$B$776,Q$11)+'СЕТ СН'!$F$11+СВЦЭМ!$D$10+'СЕТ СН'!$F$6-'СЕТ СН'!$F$23</f>
        <v>941.89048022999998</v>
      </c>
      <c r="R36" s="36">
        <f>SUMIFS(СВЦЭМ!$D$33:$D$776,СВЦЭМ!$A$33:$A$776,$A36,СВЦЭМ!$B$33:$B$776,R$11)+'СЕТ СН'!$F$11+СВЦЭМ!$D$10+'СЕТ СН'!$F$6-'СЕТ СН'!$F$23</f>
        <v>940.11895422999999</v>
      </c>
      <c r="S36" s="36">
        <f>SUMIFS(СВЦЭМ!$D$33:$D$776,СВЦЭМ!$A$33:$A$776,$A36,СВЦЭМ!$B$33:$B$776,S$11)+'СЕТ СН'!$F$11+СВЦЭМ!$D$10+'СЕТ СН'!$F$6-'СЕТ СН'!$F$23</f>
        <v>939.19571911000003</v>
      </c>
      <c r="T36" s="36">
        <f>SUMIFS(СВЦЭМ!$D$33:$D$776,СВЦЭМ!$A$33:$A$776,$A36,СВЦЭМ!$B$33:$B$776,T$11)+'СЕТ СН'!$F$11+СВЦЭМ!$D$10+'СЕТ СН'!$F$6-'СЕТ СН'!$F$23</f>
        <v>914.14093049000007</v>
      </c>
      <c r="U36" s="36">
        <f>SUMIFS(СВЦЭМ!$D$33:$D$776,СВЦЭМ!$A$33:$A$776,$A36,СВЦЭМ!$B$33:$B$776,U$11)+'СЕТ СН'!$F$11+СВЦЭМ!$D$10+'СЕТ СН'!$F$6-'СЕТ СН'!$F$23</f>
        <v>915.89754001000006</v>
      </c>
      <c r="V36" s="36">
        <f>SUMIFS(СВЦЭМ!$D$33:$D$776,СВЦЭМ!$A$33:$A$776,$A36,СВЦЭМ!$B$33:$B$776,V$11)+'СЕТ СН'!$F$11+СВЦЭМ!$D$10+'СЕТ СН'!$F$6-'СЕТ СН'!$F$23</f>
        <v>921.60820027</v>
      </c>
      <c r="W36" s="36">
        <f>SUMIFS(СВЦЭМ!$D$33:$D$776,СВЦЭМ!$A$33:$A$776,$A36,СВЦЭМ!$B$33:$B$776,W$11)+'СЕТ СН'!$F$11+СВЦЭМ!$D$10+'СЕТ СН'!$F$6-'СЕТ СН'!$F$23</f>
        <v>933.10527601000001</v>
      </c>
      <c r="X36" s="36">
        <f>SUMIFS(СВЦЭМ!$D$33:$D$776,СВЦЭМ!$A$33:$A$776,$A36,СВЦЭМ!$B$33:$B$776,X$11)+'СЕТ СН'!$F$11+СВЦЭМ!$D$10+'СЕТ СН'!$F$6-'СЕТ СН'!$F$23</f>
        <v>936.15615275000005</v>
      </c>
      <c r="Y36" s="36">
        <f>SUMIFS(СВЦЭМ!$D$33:$D$776,СВЦЭМ!$A$33:$A$776,$A36,СВЦЭМ!$B$33:$B$776,Y$11)+'СЕТ СН'!$F$11+СВЦЭМ!$D$10+'СЕТ СН'!$F$6-'СЕТ СН'!$F$23</f>
        <v>946.68371978000005</v>
      </c>
    </row>
    <row r="37" spans="1:27" ht="15.5" x14ac:dyDescent="0.3">
      <c r="A37" s="35">
        <f t="shared" si="0"/>
        <v>43856</v>
      </c>
      <c r="B37" s="36">
        <f>SUMIFS(СВЦЭМ!$D$33:$D$776,СВЦЭМ!$A$33:$A$776,$A37,СВЦЭМ!$B$33:$B$776,B$11)+'СЕТ СН'!$F$11+СВЦЭМ!$D$10+'СЕТ СН'!$F$6-'СЕТ СН'!$F$23</f>
        <v>940.12916388999997</v>
      </c>
      <c r="C37" s="36">
        <f>SUMIFS(СВЦЭМ!$D$33:$D$776,СВЦЭМ!$A$33:$A$776,$A37,СВЦЭМ!$B$33:$B$776,C$11)+'СЕТ СН'!$F$11+СВЦЭМ!$D$10+'СЕТ СН'!$F$6-'СЕТ СН'!$F$23</f>
        <v>959.75439291999999</v>
      </c>
      <c r="D37" s="36">
        <f>SUMIFS(СВЦЭМ!$D$33:$D$776,СВЦЭМ!$A$33:$A$776,$A37,СВЦЭМ!$B$33:$B$776,D$11)+'СЕТ СН'!$F$11+СВЦЭМ!$D$10+'СЕТ СН'!$F$6-'СЕТ СН'!$F$23</f>
        <v>984.77281993999998</v>
      </c>
      <c r="E37" s="36">
        <f>SUMIFS(СВЦЭМ!$D$33:$D$776,СВЦЭМ!$A$33:$A$776,$A37,СВЦЭМ!$B$33:$B$776,E$11)+'СЕТ СН'!$F$11+СВЦЭМ!$D$10+'СЕТ СН'!$F$6-'СЕТ СН'!$F$23</f>
        <v>990.82618781999997</v>
      </c>
      <c r="F37" s="36">
        <f>SUMIFS(СВЦЭМ!$D$33:$D$776,СВЦЭМ!$A$33:$A$776,$A37,СВЦЭМ!$B$33:$B$776,F$11)+'СЕТ СН'!$F$11+СВЦЭМ!$D$10+'СЕТ СН'!$F$6-'СЕТ СН'!$F$23</f>
        <v>956.51219234999996</v>
      </c>
      <c r="G37" s="36">
        <f>SUMIFS(СВЦЭМ!$D$33:$D$776,СВЦЭМ!$A$33:$A$776,$A37,СВЦЭМ!$B$33:$B$776,G$11)+'СЕТ СН'!$F$11+СВЦЭМ!$D$10+'СЕТ СН'!$F$6-'СЕТ СН'!$F$23</f>
        <v>947.64529150999999</v>
      </c>
      <c r="H37" s="36">
        <f>SUMIFS(СВЦЭМ!$D$33:$D$776,СВЦЭМ!$A$33:$A$776,$A37,СВЦЭМ!$B$33:$B$776,H$11)+'СЕТ СН'!$F$11+СВЦЭМ!$D$10+'СЕТ СН'!$F$6-'СЕТ СН'!$F$23</f>
        <v>919.50977286</v>
      </c>
      <c r="I37" s="36">
        <f>SUMIFS(СВЦЭМ!$D$33:$D$776,СВЦЭМ!$A$33:$A$776,$A37,СВЦЭМ!$B$33:$B$776,I$11)+'СЕТ СН'!$F$11+СВЦЭМ!$D$10+'СЕТ СН'!$F$6-'СЕТ СН'!$F$23</f>
        <v>905.30071353000005</v>
      </c>
      <c r="J37" s="36">
        <f>SUMIFS(СВЦЭМ!$D$33:$D$776,СВЦЭМ!$A$33:$A$776,$A37,СВЦЭМ!$B$33:$B$776,J$11)+'СЕТ СН'!$F$11+СВЦЭМ!$D$10+'СЕТ СН'!$F$6-'СЕТ СН'!$F$23</f>
        <v>878.81935828000007</v>
      </c>
      <c r="K37" s="36">
        <f>SUMIFS(СВЦЭМ!$D$33:$D$776,СВЦЭМ!$A$33:$A$776,$A37,СВЦЭМ!$B$33:$B$776,K$11)+'СЕТ СН'!$F$11+СВЦЭМ!$D$10+'СЕТ СН'!$F$6-'СЕТ СН'!$F$23</f>
        <v>851.29514441000003</v>
      </c>
      <c r="L37" s="36">
        <f>SUMIFS(СВЦЭМ!$D$33:$D$776,СВЦЭМ!$A$33:$A$776,$A37,СВЦЭМ!$B$33:$B$776,L$11)+'СЕТ СН'!$F$11+СВЦЭМ!$D$10+'СЕТ СН'!$F$6-'СЕТ СН'!$F$23</f>
        <v>843.11568725000006</v>
      </c>
      <c r="M37" s="36">
        <f>SUMIFS(СВЦЭМ!$D$33:$D$776,СВЦЭМ!$A$33:$A$776,$A37,СВЦЭМ!$B$33:$B$776,M$11)+'СЕТ СН'!$F$11+СВЦЭМ!$D$10+'СЕТ СН'!$F$6-'СЕТ СН'!$F$23</f>
        <v>872.78607238000006</v>
      </c>
      <c r="N37" s="36">
        <f>SUMIFS(СВЦЭМ!$D$33:$D$776,СВЦЭМ!$A$33:$A$776,$A37,СВЦЭМ!$B$33:$B$776,N$11)+'СЕТ СН'!$F$11+СВЦЭМ!$D$10+'СЕТ СН'!$F$6-'СЕТ СН'!$F$23</f>
        <v>882.64101117999996</v>
      </c>
      <c r="O37" s="36">
        <f>SUMIFS(СВЦЭМ!$D$33:$D$776,СВЦЭМ!$A$33:$A$776,$A37,СВЦЭМ!$B$33:$B$776,O$11)+'СЕТ СН'!$F$11+СВЦЭМ!$D$10+'СЕТ СН'!$F$6-'СЕТ СН'!$F$23</f>
        <v>897.24964224999997</v>
      </c>
      <c r="P37" s="36">
        <f>SUMIFS(СВЦЭМ!$D$33:$D$776,СВЦЭМ!$A$33:$A$776,$A37,СВЦЭМ!$B$33:$B$776,P$11)+'СЕТ СН'!$F$11+СВЦЭМ!$D$10+'СЕТ СН'!$F$6-'СЕТ СН'!$F$23</f>
        <v>909.92383354000003</v>
      </c>
      <c r="Q37" s="36">
        <f>SUMIFS(СВЦЭМ!$D$33:$D$776,СВЦЭМ!$A$33:$A$776,$A37,СВЦЭМ!$B$33:$B$776,Q$11)+'СЕТ СН'!$F$11+СВЦЭМ!$D$10+'СЕТ СН'!$F$6-'СЕТ СН'!$F$23</f>
        <v>919.29626402999997</v>
      </c>
      <c r="R37" s="36">
        <f>SUMIFS(СВЦЭМ!$D$33:$D$776,СВЦЭМ!$A$33:$A$776,$A37,СВЦЭМ!$B$33:$B$776,R$11)+'СЕТ СН'!$F$11+СВЦЭМ!$D$10+'СЕТ СН'!$F$6-'СЕТ СН'!$F$23</f>
        <v>919.28627629000005</v>
      </c>
      <c r="S37" s="36">
        <f>SUMIFS(СВЦЭМ!$D$33:$D$776,СВЦЭМ!$A$33:$A$776,$A37,СВЦЭМ!$B$33:$B$776,S$11)+'СЕТ СН'!$F$11+СВЦЭМ!$D$10+'СЕТ СН'!$F$6-'СЕТ СН'!$F$23</f>
        <v>922.77789181000003</v>
      </c>
      <c r="T37" s="36">
        <f>SUMIFS(СВЦЭМ!$D$33:$D$776,СВЦЭМ!$A$33:$A$776,$A37,СВЦЭМ!$B$33:$B$776,T$11)+'СЕТ СН'!$F$11+СВЦЭМ!$D$10+'СЕТ СН'!$F$6-'СЕТ СН'!$F$23</f>
        <v>898.77411772000005</v>
      </c>
      <c r="U37" s="36">
        <f>SUMIFS(СВЦЭМ!$D$33:$D$776,СВЦЭМ!$A$33:$A$776,$A37,СВЦЭМ!$B$33:$B$776,U$11)+'СЕТ СН'!$F$11+СВЦЭМ!$D$10+'СЕТ СН'!$F$6-'СЕТ СН'!$F$23</f>
        <v>900.10374385</v>
      </c>
      <c r="V37" s="36">
        <f>SUMIFS(СВЦЭМ!$D$33:$D$776,СВЦЭМ!$A$33:$A$776,$A37,СВЦЭМ!$B$33:$B$776,V$11)+'СЕТ СН'!$F$11+СВЦЭМ!$D$10+'СЕТ СН'!$F$6-'СЕТ СН'!$F$23</f>
        <v>906.03621094000005</v>
      </c>
      <c r="W37" s="36">
        <f>SUMIFS(СВЦЭМ!$D$33:$D$776,СВЦЭМ!$A$33:$A$776,$A37,СВЦЭМ!$B$33:$B$776,W$11)+'СЕТ СН'!$F$11+СВЦЭМ!$D$10+'СЕТ СН'!$F$6-'СЕТ СН'!$F$23</f>
        <v>919.38857906999999</v>
      </c>
      <c r="X37" s="36">
        <f>SUMIFS(СВЦЭМ!$D$33:$D$776,СВЦЭМ!$A$33:$A$776,$A37,СВЦЭМ!$B$33:$B$776,X$11)+'СЕТ СН'!$F$11+СВЦЭМ!$D$10+'СЕТ СН'!$F$6-'СЕТ СН'!$F$23</f>
        <v>921.94955115000005</v>
      </c>
      <c r="Y37" s="36">
        <f>SUMIFS(СВЦЭМ!$D$33:$D$776,СВЦЭМ!$A$33:$A$776,$A37,СВЦЭМ!$B$33:$B$776,Y$11)+'СЕТ СН'!$F$11+СВЦЭМ!$D$10+'СЕТ СН'!$F$6-'СЕТ СН'!$F$23</f>
        <v>930.52848796000001</v>
      </c>
    </row>
    <row r="38" spans="1:27" ht="15.5" x14ac:dyDescent="0.3">
      <c r="A38" s="35">
        <f t="shared" si="0"/>
        <v>43857</v>
      </c>
      <c r="B38" s="36">
        <f>SUMIFS(СВЦЭМ!$D$33:$D$776,СВЦЭМ!$A$33:$A$776,$A38,СВЦЭМ!$B$33:$B$776,B$11)+'СЕТ СН'!$F$11+СВЦЭМ!$D$10+'СЕТ СН'!$F$6-'СЕТ СН'!$F$23</f>
        <v>955.90584162000005</v>
      </c>
      <c r="C38" s="36">
        <f>SUMIFS(СВЦЭМ!$D$33:$D$776,СВЦЭМ!$A$33:$A$776,$A38,СВЦЭМ!$B$33:$B$776,C$11)+'СЕТ СН'!$F$11+СВЦЭМ!$D$10+'СЕТ СН'!$F$6-'СЕТ СН'!$F$23</f>
        <v>963.0154794</v>
      </c>
      <c r="D38" s="36">
        <f>SUMIFS(СВЦЭМ!$D$33:$D$776,СВЦЭМ!$A$33:$A$776,$A38,СВЦЭМ!$B$33:$B$776,D$11)+'СЕТ СН'!$F$11+СВЦЭМ!$D$10+'СЕТ СН'!$F$6-'СЕТ СН'!$F$23</f>
        <v>975.39589467999997</v>
      </c>
      <c r="E38" s="36">
        <f>SUMIFS(СВЦЭМ!$D$33:$D$776,СВЦЭМ!$A$33:$A$776,$A38,СВЦЭМ!$B$33:$B$776,E$11)+'СЕТ СН'!$F$11+СВЦЭМ!$D$10+'СЕТ СН'!$F$6-'СЕТ СН'!$F$23</f>
        <v>985.23650237000004</v>
      </c>
      <c r="F38" s="36">
        <f>SUMIFS(СВЦЭМ!$D$33:$D$776,СВЦЭМ!$A$33:$A$776,$A38,СВЦЭМ!$B$33:$B$776,F$11)+'СЕТ СН'!$F$11+СВЦЭМ!$D$10+'СЕТ СН'!$F$6-'СЕТ СН'!$F$23</f>
        <v>980.07331016000001</v>
      </c>
      <c r="G38" s="36">
        <f>SUMIFS(СВЦЭМ!$D$33:$D$776,СВЦЭМ!$A$33:$A$776,$A38,СВЦЭМ!$B$33:$B$776,G$11)+'СЕТ СН'!$F$11+СВЦЭМ!$D$10+'СЕТ СН'!$F$6-'СЕТ СН'!$F$23</f>
        <v>973.58851921999997</v>
      </c>
      <c r="H38" s="36">
        <f>SUMIFS(СВЦЭМ!$D$33:$D$776,СВЦЭМ!$A$33:$A$776,$A38,СВЦЭМ!$B$33:$B$776,H$11)+'СЕТ СН'!$F$11+СВЦЭМ!$D$10+'СЕТ СН'!$F$6-'СЕТ СН'!$F$23</f>
        <v>934.00996347</v>
      </c>
      <c r="I38" s="36">
        <f>SUMIFS(СВЦЭМ!$D$33:$D$776,СВЦЭМ!$A$33:$A$776,$A38,СВЦЭМ!$B$33:$B$776,I$11)+'СЕТ СН'!$F$11+СВЦЭМ!$D$10+'СЕТ СН'!$F$6-'СЕТ СН'!$F$23</f>
        <v>907.22458833999997</v>
      </c>
      <c r="J38" s="36">
        <f>SUMIFS(СВЦЭМ!$D$33:$D$776,СВЦЭМ!$A$33:$A$776,$A38,СВЦЭМ!$B$33:$B$776,J$11)+'СЕТ СН'!$F$11+СВЦЭМ!$D$10+'СЕТ СН'!$F$6-'СЕТ СН'!$F$23</f>
        <v>873.20009615000004</v>
      </c>
      <c r="K38" s="36">
        <f>SUMIFS(СВЦЭМ!$D$33:$D$776,СВЦЭМ!$A$33:$A$776,$A38,СВЦЭМ!$B$33:$B$776,K$11)+'СЕТ СН'!$F$11+СВЦЭМ!$D$10+'СЕТ СН'!$F$6-'СЕТ СН'!$F$23</f>
        <v>871.43261697000003</v>
      </c>
      <c r="L38" s="36">
        <f>SUMIFS(СВЦЭМ!$D$33:$D$776,СВЦЭМ!$A$33:$A$776,$A38,СВЦЭМ!$B$33:$B$776,L$11)+'СЕТ СН'!$F$11+СВЦЭМ!$D$10+'СЕТ СН'!$F$6-'СЕТ СН'!$F$23</f>
        <v>884.03295811999999</v>
      </c>
      <c r="M38" s="36">
        <f>SUMIFS(СВЦЭМ!$D$33:$D$776,СВЦЭМ!$A$33:$A$776,$A38,СВЦЭМ!$B$33:$B$776,M$11)+'СЕТ СН'!$F$11+СВЦЭМ!$D$10+'СЕТ СН'!$F$6-'СЕТ СН'!$F$23</f>
        <v>893.66255525999998</v>
      </c>
      <c r="N38" s="36">
        <f>SUMIFS(СВЦЭМ!$D$33:$D$776,СВЦЭМ!$A$33:$A$776,$A38,СВЦЭМ!$B$33:$B$776,N$11)+'СЕТ СН'!$F$11+СВЦЭМ!$D$10+'СЕТ СН'!$F$6-'СЕТ СН'!$F$23</f>
        <v>910.34511735000001</v>
      </c>
      <c r="O38" s="36">
        <f>SUMIFS(СВЦЭМ!$D$33:$D$776,СВЦЭМ!$A$33:$A$776,$A38,СВЦЭМ!$B$33:$B$776,O$11)+'СЕТ СН'!$F$11+СВЦЭМ!$D$10+'СЕТ СН'!$F$6-'СЕТ СН'!$F$23</f>
        <v>932.92085535000001</v>
      </c>
      <c r="P38" s="36">
        <f>SUMIFS(СВЦЭМ!$D$33:$D$776,СВЦЭМ!$A$33:$A$776,$A38,СВЦЭМ!$B$33:$B$776,P$11)+'СЕТ СН'!$F$11+СВЦЭМ!$D$10+'СЕТ СН'!$F$6-'СЕТ СН'!$F$23</f>
        <v>951.66007918000003</v>
      </c>
      <c r="Q38" s="36">
        <f>SUMIFS(СВЦЭМ!$D$33:$D$776,СВЦЭМ!$A$33:$A$776,$A38,СВЦЭМ!$B$33:$B$776,Q$11)+'СЕТ СН'!$F$11+СВЦЭМ!$D$10+'СЕТ СН'!$F$6-'СЕТ СН'!$F$23</f>
        <v>961.43894459000001</v>
      </c>
      <c r="R38" s="36">
        <f>SUMIFS(СВЦЭМ!$D$33:$D$776,СВЦЭМ!$A$33:$A$776,$A38,СВЦЭМ!$B$33:$B$776,R$11)+'СЕТ СН'!$F$11+СВЦЭМ!$D$10+'СЕТ СН'!$F$6-'СЕТ СН'!$F$23</f>
        <v>960.84103438</v>
      </c>
      <c r="S38" s="36">
        <f>SUMIFS(СВЦЭМ!$D$33:$D$776,СВЦЭМ!$A$33:$A$776,$A38,СВЦЭМ!$B$33:$B$776,S$11)+'СЕТ СН'!$F$11+СВЦЭМ!$D$10+'СЕТ СН'!$F$6-'СЕТ СН'!$F$23</f>
        <v>941.05658586000004</v>
      </c>
      <c r="T38" s="36">
        <f>SUMIFS(СВЦЭМ!$D$33:$D$776,СВЦЭМ!$A$33:$A$776,$A38,СВЦЭМ!$B$33:$B$776,T$11)+'СЕТ СН'!$F$11+СВЦЭМ!$D$10+'СЕТ СН'!$F$6-'СЕТ СН'!$F$23</f>
        <v>912.01837453000007</v>
      </c>
      <c r="U38" s="36">
        <f>SUMIFS(СВЦЭМ!$D$33:$D$776,СВЦЭМ!$A$33:$A$776,$A38,СВЦЭМ!$B$33:$B$776,U$11)+'СЕТ СН'!$F$11+СВЦЭМ!$D$10+'СЕТ СН'!$F$6-'СЕТ СН'!$F$23</f>
        <v>924.34804379000002</v>
      </c>
      <c r="V38" s="36">
        <f>SUMIFS(СВЦЭМ!$D$33:$D$776,СВЦЭМ!$A$33:$A$776,$A38,СВЦЭМ!$B$33:$B$776,V$11)+'СЕТ СН'!$F$11+СВЦЭМ!$D$10+'СЕТ СН'!$F$6-'СЕТ СН'!$F$23</f>
        <v>925.79499836000002</v>
      </c>
      <c r="W38" s="36">
        <f>SUMIFS(СВЦЭМ!$D$33:$D$776,СВЦЭМ!$A$33:$A$776,$A38,СВЦЭМ!$B$33:$B$776,W$11)+'СЕТ СН'!$F$11+СВЦЭМ!$D$10+'СЕТ СН'!$F$6-'СЕТ СН'!$F$23</f>
        <v>936.86908110000002</v>
      </c>
      <c r="X38" s="36">
        <f>SUMIFS(СВЦЭМ!$D$33:$D$776,СВЦЭМ!$A$33:$A$776,$A38,СВЦЭМ!$B$33:$B$776,X$11)+'СЕТ СН'!$F$11+СВЦЭМ!$D$10+'СЕТ СН'!$F$6-'СЕТ СН'!$F$23</f>
        <v>941.53246251000007</v>
      </c>
      <c r="Y38" s="36">
        <f>SUMIFS(СВЦЭМ!$D$33:$D$776,СВЦЭМ!$A$33:$A$776,$A38,СВЦЭМ!$B$33:$B$776,Y$11)+'СЕТ СН'!$F$11+СВЦЭМ!$D$10+'СЕТ СН'!$F$6-'СЕТ СН'!$F$23</f>
        <v>952.94501958000001</v>
      </c>
    </row>
    <row r="39" spans="1:27" ht="15.5" x14ac:dyDescent="0.3">
      <c r="A39" s="35">
        <f t="shared" si="0"/>
        <v>43858</v>
      </c>
      <c r="B39" s="36">
        <f>SUMIFS(СВЦЭМ!$D$33:$D$776,СВЦЭМ!$A$33:$A$776,$A39,СВЦЭМ!$B$33:$B$776,B$11)+'СЕТ СН'!$F$11+СВЦЭМ!$D$10+'СЕТ СН'!$F$6-'СЕТ СН'!$F$23</f>
        <v>910.59794291000003</v>
      </c>
      <c r="C39" s="36">
        <f>SUMIFS(СВЦЭМ!$D$33:$D$776,СВЦЭМ!$A$33:$A$776,$A39,СВЦЭМ!$B$33:$B$776,C$11)+'СЕТ СН'!$F$11+СВЦЭМ!$D$10+'СЕТ СН'!$F$6-'СЕТ СН'!$F$23</f>
        <v>941.06311848999997</v>
      </c>
      <c r="D39" s="36">
        <f>SUMIFS(СВЦЭМ!$D$33:$D$776,СВЦЭМ!$A$33:$A$776,$A39,СВЦЭМ!$B$33:$B$776,D$11)+'СЕТ СН'!$F$11+СВЦЭМ!$D$10+'СЕТ СН'!$F$6-'СЕТ СН'!$F$23</f>
        <v>956.89240361999998</v>
      </c>
      <c r="E39" s="36">
        <f>SUMIFS(СВЦЭМ!$D$33:$D$776,СВЦЭМ!$A$33:$A$776,$A39,СВЦЭМ!$B$33:$B$776,E$11)+'СЕТ СН'!$F$11+СВЦЭМ!$D$10+'СЕТ СН'!$F$6-'СЕТ СН'!$F$23</f>
        <v>956.68712627000002</v>
      </c>
      <c r="F39" s="36">
        <f>SUMIFS(СВЦЭМ!$D$33:$D$776,СВЦЭМ!$A$33:$A$776,$A39,СВЦЭМ!$B$33:$B$776,F$11)+'СЕТ СН'!$F$11+СВЦЭМ!$D$10+'СЕТ СН'!$F$6-'СЕТ СН'!$F$23</f>
        <v>961.16070905000004</v>
      </c>
      <c r="G39" s="36">
        <f>SUMIFS(СВЦЭМ!$D$33:$D$776,СВЦЭМ!$A$33:$A$776,$A39,СВЦЭМ!$B$33:$B$776,G$11)+'СЕТ СН'!$F$11+СВЦЭМ!$D$10+'СЕТ СН'!$F$6-'СЕТ СН'!$F$23</f>
        <v>945.23093936999999</v>
      </c>
      <c r="H39" s="36">
        <f>SUMIFS(СВЦЭМ!$D$33:$D$776,СВЦЭМ!$A$33:$A$776,$A39,СВЦЭМ!$B$33:$B$776,H$11)+'СЕТ СН'!$F$11+СВЦЭМ!$D$10+'СЕТ СН'!$F$6-'СЕТ СН'!$F$23</f>
        <v>915.29653301000008</v>
      </c>
      <c r="I39" s="36">
        <f>SUMIFS(СВЦЭМ!$D$33:$D$776,СВЦЭМ!$A$33:$A$776,$A39,СВЦЭМ!$B$33:$B$776,I$11)+'СЕТ СН'!$F$11+СВЦЭМ!$D$10+'СЕТ СН'!$F$6-'СЕТ СН'!$F$23</f>
        <v>876.00577687999998</v>
      </c>
      <c r="J39" s="36">
        <f>SUMIFS(СВЦЭМ!$D$33:$D$776,СВЦЭМ!$A$33:$A$776,$A39,СВЦЭМ!$B$33:$B$776,J$11)+'СЕТ СН'!$F$11+СВЦЭМ!$D$10+'СЕТ СН'!$F$6-'СЕТ СН'!$F$23</f>
        <v>858.93075652000005</v>
      </c>
      <c r="K39" s="36">
        <f>SUMIFS(СВЦЭМ!$D$33:$D$776,СВЦЭМ!$A$33:$A$776,$A39,СВЦЭМ!$B$33:$B$776,K$11)+'СЕТ СН'!$F$11+СВЦЭМ!$D$10+'СЕТ СН'!$F$6-'СЕТ СН'!$F$23</f>
        <v>849.60582840000006</v>
      </c>
      <c r="L39" s="36">
        <f>SUMIFS(СВЦЭМ!$D$33:$D$776,СВЦЭМ!$A$33:$A$776,$A39,СВЦЭМ!$B$33:$B$776,L$11)+'СЕТ СН'!$F$11+СВЦЭМ!$D$10+'СЕТ СН'!$F$6-'СЕТ СН'!$F$23</f>
        <v>843.66349792000005</v>
      </c>
      <c r="M39" s="36">
        <f>SUMIFS(СВЦЭМ!$D$33:$D$776,СВЦЭМ!$A$33:$A$776,$A39,СВЦЭМ!$B$33:$B$776,M$11)+'СЕТ СН'!$F$11+СВЦЭМ!$D$10+'СЕТ СН'!$F$6-'СЕТ СН'!$F$23</f>
        <v>875.40069854000001</v>
      </c>
      <c r="N39" s="36">
        <f>SUMIFS(СВЦЭМ!$D$33:$D$776,СВЦЭМ!$A$33:$A$776,$A39,СВЦЭМ!$B$33:$B$776,N$11)+'СЕТ СН'!$F$11+СВЦЭМ!$D$10+'СЕТ СН'!$F$6-'СЕТ СН'!$F$23</f>
        <v>891.09619294000004</v>
      </c>
      <c r="O39" s="36">
        <f>SUMIFS(СВЦЭМ!$D$33:$D$776,СВЦЭМ!$A$33:$A$776,$A39,СВЦЭМ!$B$33:$B$776,O$11)+'СЕТ СН'!$F$11+СВЦЭМ!$D$10+'СЕТ СН'!$F$6-'СЕТ СН'!$F$23</f>
        <v>891.30135454000003</v>
      </c>
      <c r="P39" s="36">
        <f>SUMIFS(СВЦЭМ!$D$33:$D$776,СВЦЭМ!$A$33:$A$776,$A39,СВЦЭМ!$B$33:$B$776,P$11)+'СЕТ СН'!$F$11+СВЦЭМ!$D$10+'СЕТ СН'!$F$6-'СЕТ СН'!$F$23</f>
        <v>905.81138755000006</v>
      </c>
      <c r="Q39" s="36">
        <f>SUMIFS(СВЦЭМ!$D$33:$D$776,СВЦЭМ!$A$33:$A$776,$A39,СВЦЭМ!$B$33:$B$776,Q$11)+'СЕТ СН'!$F$11+СВЦЭМ!$D$10+'СЕТ СН'!$F$6-'СЕТ СН'!$F$23</f>
        <v>914.11539657000003</v>
      </c>
      <c r="R39" s="36">
        <f>SUMIFS(СВЦЭМ!$D$33:$D$776,СВЦЭМ!$A$33:$A$776,$A39,СВЦЭМ!$B$33:$B$776,R$11)+'СЕТ СН'!$F$11+СВЦЭМ!$D$10+'СЕТ СН'!$F$6-'СЕТ СН'!$F$23</f>
        <v>912.14731534999999</v>
      </c>
      <c r="S39" s="36">
        <f>SUMIFS(СВЦЭМ!$D$33:$D$776,СВЦЭМ!$A$33:$A$776,$A39,СВЦЭМ!$B$33:$B$776,S$11)+'СЕТ СН'!$F$11+СВЦЭМ!$D$10+'СЕТ СН'!$F$6-'СЕТ СН'!$F$23</f>
        <v>897.56101366999997</v>
      </c>
      <c r="T39" s="36">
        <f>SUMIFS(СВЦЭМ!$D$33:$D$776,СВЦЭМ!$A$33:$A$776,$A39,СВЦЭМ!$B$33:$B$776,T$11)+'СЕТ СН'!$F$11+СВЦЭМ!$D$10+'СЕТ СН'!$F$6-'СЕТ СН'!$F$23</f>
        <v>876.85367289999999</v>
      </c>
      <c r="U39" s="36">
        <f>SUMIFS(СВЦЭМ!$D$33:$D$776,СВЦЭМ!$A$33:$A$776,$A39,СВЦЭМ!$B$33:$B$776,U$11)+'СЕТ СН'!$F$11+СВЦЭМ!$D$10+'СЕТ СН'!$F$6-'СЕТ СН'!$F$23</f>
        <v>872.57229006</v>
      </c>
      <c r="V39" s="36">
        <f>SUMIFS(СВЦЭМ!$D$33:$D$776,СВЦЭМ!$A$33:$A$776,$A39,СВЦЭМ!$B$33:$B$776,V$11)+'СЕТ СН'!$F$11+СВЦЭМ!$D$10+'СЕТ СН'!$F$6-'СЕТ СН'!$F$23</f>
        <v>882.98379043</v>
      </c>
      <c r="W39" s="36">
        <f>SUMIFS(СВЦЭМ!$D$33:$D$776,СВЦЭМ!$A$33:$A$776,$A39,СВЦЭМ!$B$33:$B$776,W$11)+'СЕТ СН'!$F$11+СВЦЭМ!$D$10+'СЕТ СН'!$F$6-'СЕТ СН'!$F$23</f>
        <v>891.77937287999998</v>
      </c>
      <c r="X39" s="36">
        <f>SUMIFS(СВЦЭМ!$D$33:$D$776,СВЦЭМ!$A$33:$A$776,$A39,СВЦЭМ!$B$33:$B$776,X$11)+'СЕТ СН'!$F$11+СВЦЭМ!$D$10+'СЕТ СН'!$F$6-'СЕТ СН'!$F$23</f>
        <v>899.04109631000006</v>
      </c>
      <c r="Y39" s="36">
        <f>SUMIFS(СВЦЭМ!$D$33:$D$776,СВЦЭМ!$A$33:$A$776,$A39,СВЦЭМ!$B$33:$B$776,Y$11)+'СЕТ СН'!$F$11+СВЦЭМ!$D$10+'СЕТ СН'!$F$6-'СЕТ СН'!$F$23</f>
        <v>923.82157139000003</v>
      </c>
    </row>
    <row r="40" spans="1:27" ht="15.5" x14ac:dyDescent="0.3">
      <c r="A40" s="35">
        <f t="shared" si="0"/>
        <v>43859</v>
      </c>
      <c r="B40" s="36">
        <f>SUMIFS(СВЦЭМ!$D$33:$D$776,СВЦЭМ!$A$33:$A$776,$A40,СВЦЭМ!$B$33:$B$776,B$11)+'СЕТ СН'!$F$11+СВЦЭМ!$D$10+'СЕТ СН'!$F$6-'СЕТ СН'!$F$23</f>
        <v>964.80750837000005</v>
      </c>
      <c r="C40" s="36">
        <f>SUMIFS(СВЦЭМ!$D$33:$D$776,СВЦЭМ!$A$33:$A$776,$A40,СВЦЭМ!$B$33:$B$776,C$11)+'СЕТ СН'!$F$11+СВЦЭМ!$D$10+'СЕТ СН'!$F$6-'СЕТ СН'!$F$23</f>
        <v>985.86586152000007</v>
      </c>
      <c r="D40" s="36">
        <f>SUMIFS(СВЦЭМ!$D$33:$D$776,СВЦЭМ!$A$33:$A$776,$A40,СВЦЭМ!$B$33:$B$776,D$11)+'СЕТ СН'!$F$11+СВЦЭМ!$D$10+'СЕТ СН'!$F$6-'СЕТ СН'!$F$23</f>
        <v>988.31412636000005</v>
      </c>
      <c r="E40" s="36">
        <f>SUMIFS(СВЦЭМ!$D$33:$D$776,СВЦЭМ!$A$33:$A$776,$A40,СВЦЭМ!$B$33:$B$776,E$11)+'СЕТ СН'!$F$11+СВЦЭМ!$D$10+'СЕТ СН'!$F$6-'СЕТ СН'!$F$23</f>
        <v>989.65127466000001</v>
      </c>
      <c r="F40" s="36">
        <f>SUMIFS(СВЦЭМ!$D$33:$D$776,СВЦЭМ!$A$33:$A$776,$A40,СВЦЭМ!$B$33:$B$776,F$11)+'СЕТ СН'!$F$11+СВЦЭМ!$D$10+'СЕТ СН'!$F$6-'СЕТ СН'!$F$23</f>
        <v>983.02274503000001</v>
      </c>
      <c r="G40" s="36">
        <f>SUMIFS(СВЦЭМ!$D$33:$D$776,СВЦЭМ!$A$33:$A$776,$A40,СВЦЭМ!$B$33:$B$776,G$11)+'СЕТ СН'!$F$11+СВЦЭМ!$D$10+'СЕТ СН'!$F$6-'СЕТ СН'!$F$23</f>
        <v>971.45765110000002</v>
      </c>
      <c r="H40" s="36">
        <f>SUMIFS(СВЦЭМ!$D$33:$D$776,СВЦЭМ!$A$33:$A$776,$A40,СВЦЭМ!$B$33:$B$776,H$11)+'СЕТ СН'!$F$11+СВЦЭМ!$D$10+'СЕТ СН'!$F$6-'СЕТ СН'!$F$23</f>
        <v>932.85293522000006</v>
      </c>
      <c r="I40" s="36">
        <f>SUMIFS(СВЦЭМ!$D$33:$D$776,СВЦЭМ!$A$33:$A$776,$A40,СВЦЭМ!$B$33:$B$776,I$11)+'СЕТ СН'!$F$11+СВЦЭМ!$D$10+'СЕТ СН'!$F$6-'СЕТ СН'!$F$23</f>
        <v>901.95812317000002</v>
      </c>
      <c r="J40" s="36">
        <f>SUMIFS(СВЦЭМ!$D$33:$D$776,СВЦЭМ!$A$33:$A$776,$A40,СВЦЭМ!$B$33:$B$776,J$11)+'СЕТ СН'!$F$11+СВЦЭМ!$D$10+'СЕТ СН'!$F$6-'СЕТ СН'!$F$23</f>
        <v>879.58760503999997</v>
      </c>
      <c r="K40" s="36">
        <f>SUMIFS(СВЦЭМ!$D$33:$D$776,СВЦЭМ!$A$33:$A$776,$A40,СВЦЭМ!$B$33:$B$776,K$11)+'СЕТ СН'!$F$11+СВЦЭМ!$D$10+'СЕТ СН'!$F$6-'СЕТ СН'!$F$23</f>
        <v>868.24619370000005</v>
      </c>
      <c r="L40" s="36">
        <f>SUMIFS(СВЦЭМ!$D$33:$D$776,СВЦЭМ!$A$33:$A$776,$A40,СВЦЭМ!$B$33:$B$776,L$11)+'СЕТ СН'!$F$11+СВЦЭМ!$D$10+'СЕТ СН'!$F$6-'СЕТ СН'!$F$23</f>
        <v>855.55809120000004</v>
      </c>
      <c r="M40" s="36">
        <f>SUMIFS(СВЦЭМ!$D$33:$D$776,СВЦЭМ!$A$33:$A$776,$A40,СВЦЭМ!$B$33:$B$776,M$11)+'СЕТ СН'!$F$11+СВЦЭМ!$D$10+'СЕТ СН'!$F$6-'СЕТ СН'!$F$23</f>
        <v>861.58600244000002</v>
      </c>
      <c r="N40" s="36">
        <f>SUMIFS(СВЦЭМ!$D$33:$D$776,СВЦЭМ!$A$33:$A$776,$A40,СВЦЭМ!$B$33:$B$776,N$11)+'СЕТ СН'!$F$11+СВЦЭМ!$D$10+'СЕТ СН'!$F$6-'СЕТ СН'!$F$23</f>
        <v>888.26780973000007</v>
      </c>
      <c r="O40" s="36">
        <f>SUMIFS(СВЦЭМ!$D$33:$D$776,СВЦЭМ!$A$33:$A$776,$A40,СВЦЭМ!$B$33:$B$776,O$11)+'СЕТ СН'!$F$11+СВЦЭМ!$D$10+'СЕТ СН'!$F$6-'СЕТ СН'!$F$23</f>
        <v>913.41080048000003</v>
      </c>
      <c r="P40" s="36">
        <f>SUMIFS(СВЦЭМ!$D$33:$D$776,СВЦЭМ!$A$33:$A$776,$A40,СВЦЭМ!$B$33:$B$776,P$11)+'СЕТ СН'!$F$11+СВЦЭМ!$D$10+'СЕТ СН'!$F$6-'СЕТ СН'!$F$23</f>
        <v>941.02104880000002</v>
      </c>
      <c r="Q40" s="36">
        <f>SUMIFS(СВЦЭМ!$D$33:$D$776,СВЦЭМ!$A$33:$A$776,$A40,СВЦЭМ!$B$33:$B$776,Q$11)+'СЕТ СН'!$F$11+СВЦЭМ!$D$10+'СЕТ СН'!$F$6-'СЕТ СН'!$F$23</f>
        <v>957.55651931</v>
      </c>
      <c r="R40" s="36">
        <f>SUMIFS(СВЦЭМ!$D$33:$D$776,СВЦЭМ!$A$33:$A$776,$A40,СВЦЭМ!$B$33:$B$776,R$11)+'СЕТ СН'!$F$11+СВЦЭМ!$D$10+'СЕТ СН'!$F$6-'СЕТ СН'!$F$23</f>
        <v>944.12106982</v>
      </c>
      <c r="S40" s="36">
        <f>SUMIFS(СВЦЭМ!$D$33:$D$776,СВЦЭМ!$A$33:$A$776,$A40,СВЦЭМ!$B$33:$B$776,S$11)+'СЕТ СН'!$F$11+СВЦЭМ!$D$10+'СЕТ СН'!$F$6-'СЕТ СН'!$F$23</f>
        <v>924.90744311000003</v>
      </c>
      <c r="T40" s="36">
        <f>SUMIFS(СВЦЭМ!$D$33:$D$776,СВЦЭМ!$A$33:$A$776,$A40,СВЦЭМ!$B$33:$B$776,T$11)+'СЕТ СН'!$F$11+СВЦЭМ!$D$10+'СЕТ СН'!$F$6-'СЕТ СН'!$F$23</f>
        <v>885.92431827000007</v>
      </c>
      <c r="U40" s="36">
        <f>SUMIFS(СВЦЭМ!$D$33:$D$776,СВЦЭМ!$A$33:$A$776,$A40,СВЦЭМ!$B$33:$B$776,U$11)+'СЕТ СН'!$F$11+СВЦЭМ!$D$10+'СЕТ СН'!$F$6-'СЕТ СН'!$F$23</f>
        <v>880.21924747000003</v>
      </c>
      <c r="V40" s="36">
        <f>SUMIFS(СВЦЭМ!$D$33:$D$776,СВЦЭМ!$A$33:$A$776,$A40,СВЦЭМ!$B$33:$B$776,V$11)+'СЕТ СН'!$F$11+СВЦЭМ!$D$10+'СЕТ СН'!$F$6-'СЕТ СН'!$F$23</f>
        <v>889.81439497999997</v>
      </c>
      <c r="W40" s="36">
        <f>SUMIFS(СВЦЭМ!$D$33:$D$776,СВЦЭМ!$A$33:$A$776,$A40,СВЦЭМ!$B$33:$B$776,W$11)+'СЕТ СН'!$F$11+СВЦЭМ!$D$10+'СЕТ СН'!$F$6-'СЕТ СН'!$F$23</f>
        <v>905.36303528999997</v>
      </c>
      <c r="X40" s="36">
        <f>SUMIFS(СВЦЭМ!$D$33:$D$776,СВЦЭМ!$A$33:$A$776,$A40,СВЦЭМ!$B$33:$B$776,X$11)+'СЕТ СН'!$F$11+СВЦЭМ!$D$10+'СЕТ СН'!$F$6-'СЕТ СН'!$F$23</f>
        <v>906.40669269</v>
      </c>
      <c r="Y40" s="36">
        <f>SUMIFS(СВЦЭМ!$D$33:$D$776,СВЦЭМ!$A$33:$A$776,$A40,СВЦЭМ!$B$33:$B$776,Y$11)+'СЕТ СН'!$F$11+СВЦЭМ!$D$10+'СЕТ СН'!$F$6-'СЕТ СН'!$F$23</f>
        <v>938.93817399</v>
      </c>
    </row>
    <row r="41" spans="1:27" ht="15.5" x14ac:dyDescent="0.3">
      <c r="A41" s="35">
        <f t="shared" si="0"/>
        <v>43860</v>
      </c>
      <c r="B41" s="36">
        <f>SUMIFS(СВЦЭМ!$D$33:$D$776,СВЦЭМ!$A$33:$A$776,$A41,СВЦЭМ!$B$33:$B$776,B$11)+'СЕТ СН'!$F$11+СВЦЭМ!$D$10+'СЕТ СН'!$F$6-'СЕТ СН'!$F$23</f>
        <v>963.01489259000004</v>
      </c>
      <c r="C41" s="36">
        <f>SUMIFS(СВЦЭМ!$D$33:$D$776,СВЦЭМ!$A$33:$A$776,$A41,СВЦЭМ!$B$33:$B$776,C$11)+'СЕТ СН'!$F$11+СВЦЭМ!$D$10+'СЕТ СН'!$F$6-'СЕТ СН'!$F$23</f>
        <v>983.51653406000003</v>
      </c>
      <c r="D41" s="36">
        <f>SUMIFS(СВЦЭМ!$D$33:$D$776,СВЦЭМ!$A$33:$A$776,$A41,СВЦЭМ!$B$33:$B$776,D$11)+'СЕТ СН'!$F$11+СВЦЭМ!$D$10+'СЕТ СН'!$F$6-'СЕТ СН'!$F$23</f>
        <v>987.69934152999997</v>
      </c>
      <c r="E41" s="36">
        <f>SUMIFS(СВЦЭМ!$D$33:$D$776,СВЦЭМ!$A$33:$A$776,$A41,СВЦЭМ!$B$33:$B$776,E$11)+'СЕТ СН'!$F$11+СВЦЭМ!$D$10+'СЕТ СН'!$F$6-'СЕТ СН'!$F$23</f>
        <v>989.46921656000006</v>
      </c>
      <c r="F41" s="36">
        <f>SUMIFS(СВЦЭМ!$D$33:$D$776,СВЦЭМ!$A$33:$A$776,$A41,СВЦЭМ!$B$33:$B$776,F$11)+'СЕТ СН'!$F$11+СВЦЭМ!$D$10+'СЕТ СН'!$F$6-'СЕТ СН'!$F$23</f>
        <v>977.8336104</v>
      </c>
      <c r="G41" s="36">
        <f>SUMIFS(СВЦЭМ!$D$33:$D$776,СВЦЭМ!$A$33:$A$776,$A41,СВЦЭМ!$B$33:$B$776,G$11)+'СЕТ СН'!$F$11+СВЦЭМ!$D$10+'СЕТ СН'!$F$6-'СЕТ СН'!$F$23</f>
        <v>966.42775919000007</v>
      </c>
      <c r="H41" s="36">
        <f>SUMIFS(СВЦЭМ!$D$33:$D$776,СВЦЭМ!$A$33:$A$776,$A41,СВЦЭМ!$B$33:$B$776,H$11)+'СЕТ СН'!$F$11+СВЦЭМ!$D$10+'СЕТ СН'!$F$6-'СЕТ СН'!$F$23</f>
        <v>934.67565659000002</v>
      </c>
      <c r="I41" s="36">
        <f>SUMIFS(СВЦЭМ!$D$33:$D$776,СВЦЭМ!$A$33:$A$776,$A41,СВЦЭМ!$B$33:$B$776,I$11)+'СЕТ СН'!$F$11+СВЦЭМ!$D$10+'СЕТ СН'!$F$6-'СЕТ СН'!$F$23</f>
        <v>904.28940448000003</v>
      </c>
      <c r="J41" s="36">
        <f>SUMIFS(СВЦЭМ!$D$33:$D$776,СВЦЭМ!$A$33:$A$776,$A41,СВЦЭМ!$B$33:$B$776,J$11)+'СЕТ СН'!$F$11+СВЦЭМ!$D$10+'СЕТ СН'!$F$6-'СЕТ СН'!$F$23</f>
        <v>876.39907273000006</v>
      </c>
      <c r="K41" s="36">
        <f>SUMIFS(СВЦЭМ!$D$33:$D$776,СВЦЭМ!$A$33:$A$776,$A41,СВЦЭМ!$B$33:$B$776,K$11)+'СЕТ СН'!$F$11+СВЦЭМ!$D$10+'СЕТ СН'!$F$6-'СЕТ СН'!$F$23</f>
        <v>859.34063146000005</v>
      </c>
      <c r="L41" s="36">
        <f>SUMIFS(СВЦЭМ!$D$33:$D$776,СВЦЭМ!$A$33:$A$776,$A41,СВЦЭМ!$B$33:$B$776,L$11)+'СЕТ СН'!$F$11+СВЦЭМ!$D$10+'СЕТ СН'!$F$6-'СЕТ СН'!$F$23</f>
        <v>861.32891113000005</v>
      </c>
      <c r="M41" s="36">
        <f>SUMIFS(СВЦЭМ!$D$33:$D$776,СВЦЭМ!$A$33:$A$776,$A41,СВЦЭМ!$B$33:$B$776,M$11)+'СЕТ СН'!$F$11+СВЦЭМ!$D$10+'СЕТ СН'!$F$6-'СЕТ СН'!$F$23</f>
        <v>874.53427176000002</v>
      </c>
      <c r="N41" s="36">
        <f>SUMIFS(СВЦЭМ!$D$33:$D$776,СВЦЭМ!$A$33:$A$776,$A41,СВЦЭМ!$B$33:$B$776,N$11)+'СЕТ СН'!$F$11+СВЦЭМ!$D$10+'СЕТ СН'!$F$6-'СЕТ СН'!$F$23</f>
        <v>885.66542232000006</v>
      </c>
      <c r="O41" s="36">
        <f>SUMIFS(СВЦЭМ!$D$33:$D$776,СВЦЭМ!$A$33:$A$776,$A41,СВЦЭМ!$B$33:$B$776,O$11)+'СЕТ СН'!$F$11+СВЦЭМ!$D$10+'СЕТ СН'!$F$6-'СЕТ СН'!$F$23</f>
        <v>919.57728774999998</v>
      </c>
      <c r="P41" s="36">
        <f>SUMIFS(СВЦЭМ!$D$33:$D$776,СВЦЭМ!$A$33:$A$776,$A41,СВЦЭМ!$B$33:$B$776,P$11)+'СЕТ СН'!$F$11+СВЦЭМ!$D$10+'СЕТ СН'!$F$6-'СЕТ СН'!$F$23</f>
        <v>952.00661852999997</v>
      </c>
      <c r="Q41" s="36">
        <f>SUMIFS(СВЦЭМ!$D$33:$D$776,СВЦЭМ!$A$33:$A$776,$A41,СВЦЭМ!$B$33:$B$776,Q$11)+'СЕТ СН'!$F$11+СВЦЭМ!$D$10+'СЕТ СН'!$F$6-'СЕТ СН'!$F$23</f>
        <v>959.60528060000001</v>
      </c>
      <c r="R41" s="36">
        <f>SUMIFS(СВЦЭМ!$D$33:$D$776,СВЦЭМ!$A$33:$A$776,$A41,СВЦЭМ!$B$33:$B$776,R$11)+'СЕТ СН'!$F$11+СВЦЭМ!$D$10+'СЕТ СН'!$F$6-'СЕТ СН'!$F$23</f>
        <v>936.34881532999998</v>
      </c>
      <c r="S41" s="36">
        <f>SUMIFS(СВЦЭМ!$D$33:$D$776,СВЦЭМ!$A$33:$A$776,$A41,СВЦЭМ!$B$33:$B$776,S$11)+'СЕТ СН'!$F$11+СВЦЭМ!$D$10+'СЕТ СН'!$F$6-'СЕТ СН'!$F$23</f>
        <v>898.54792913000006</v>
      </c>
      <c r="T41" s="36">
        <f>SUMIFS(СВЦЭМ!$D$33:$D$776,СВЦЭМ!$A$33:$A$776,$A41,СВЦЭМ!$B$33:$B$776,T$11)+'СЕТ СН'!$F$11+СВЦЭМ!$D$10+'СЕТ СН'!$F$6-'СЕТ СН'!$F$23</f>
        <v>878.46612281</v>
      </c>
      <c r="U41" s="36">
        <f>SUMIFS(СВЦЭМ!$D$33:$D$776,СВЦЭМ!$A$33:$A$776,$A41,СВЦЭМ!$B$33:$B$776,U$11)+'СЕТ СН'!$F$11+СВЦЭМ!$D$10+'СЕТ СН'!$F$6-'СЕТ СН'!$F$23</f>
        <v>880.27702299999999</v>
      </c>
      <c r="V41" s="36">
        <f>SUMIFS(СВЦЭМ!$D$33:$D$776,СВЦЭМ!$A$33:$A$776,$A41,СВЦЭМ!$B$33:$B$776,V$11)+'СЕТ СН'!$F$11+СВЦЭМ!$D$10+'СЕТ СН'!$F$6-'СЕТ СН'!$F$23</f>
        <v>880.45116679</v>
      </c>
      <c r="W41" s="36">
        <f>SUMIFS(СВЦЭМ!$D$33:$D$776,СВЦЭМ!$A$33:$A$776,$A41,СВЦЭМ!$B$33:$B$776,W$11)+'СЕТ СН'!$F$11+СВЦЭМ!$D$10+'СЕТ СН'!$F$6-'СЕТ СН'!$F$23</f>
        <v>888.79769885999997</v>
      </c>
      <c r="X41" s="36">
        <f>SUMIFS(СВЦЭМ!$D$33:$D$776,СВЦЭМ!$A$33:$A$776,$A41,СВЦЭМ!$B$33:$B$776,X$11)+'СЕТ СН'!$F$11+СВЦЭМ!$D$10+'СЕТ СН'!$F$6-'СЕТ СН'!$F$23</f>
        <v>888.63362517999997</v>
      </c>
      <c r="Y41" s="36">
        <f>SUMIFS(СВЦЭМ!$D$33:$D$776,СВЦЭМ!$A$33:$A$776,$A41,СВЦЭМ!$B$33:$B$776,Y$11)+'СЕТ СН'!$F$11+СВЦЭМ!$D$10+'СЕТ СН'!$F$6-'СЕТ СН'!$F$23</f>
        <v>889.62976727</v>
      </c>
    </row>
    <row r="42" spans="1:27" ht="15.5" x14ac:dyDescent="0.3">
      <c r="A42" s="35">
        <f t="shared" si="0"/>
        <v>43861</v>
      </c>
      <c r="B42" s="36">
        <f>SUMIFS(СВЦЭМ!$D$33:$D$776,СВЦЭМ!$A$33:$A$776,$A42,СВЦЭМ!$B$33:$B$776,B$11)+'СЕТ СН'!$F$11+СВЦЭМ!$D$10+'СЕТ СН'!$F$6-'СЕТ СН'!$F$23</f>
        <v>928.15075975000002</v>
      </c>
      <c r="C42" s="36">
        <f>SUMIFS(СВЦЭМ!$D$33:$D$776,СВЦЭМ!$A$33:$A$776,$A42,СВЦЭМ!$B$33:$B$776,C$11)+'СЕТ СН'!$F$11+СВЦЭМ!$D$10+'СЕТ СН'!$F$6-'СЕТ СН'!$F$23</f>
        <v>951.90779956000006</v>
      </c>
      <c r="D42" s="36">
        <f>SUMIFS(СВЦЭМ!$D$33:$D$776,СВЦЭМ!$A$33:$A$776,$A42,СВЦЭМ!$B$33:$B$776,D$11)+'СЕТ СН'!$F$11+СВЦЭМ!$D$10+'СЕТ СН'!$F$6-'СЕТ СН'!$F$23</f>
        <v>964.54436213999998</v>
      </c>
      <c r="E42" s="36">
        <f>SUMIFS(СВЦЭМ!$D$33:$D$776,СВЦЭМ!$A$33:$A$776,$A42,СВЦЭМ!$B$33:$B$776,E$11)+'СЕТ СН'!$F$11+СВЦЭМ!$D$10+'СЕТ СН'!$F$6-'СЕТ СН'!$F$23</f>
        <v>967.58426457000007</v>
      </c>
      <c r="F42" s="36">
        <f>SUMIFS(СВЦЭМ!$D$33:$D$776,СВЦЭМ!$A$33:$A$776,$A42,СВЦЭМ!$B$33:$B$776,F$11)+'СЕТ СН'!$F$11+СВЦЭМ!$D$10+'СЕТ СН'!$F$6-'СЕТ СН'!$F$23</f>
        <v>954.92537207999999</v>
      </c>
      <c r="G42" s="36">
        <f>SUMIFS(СВЦЭМ!$D$33:$D$776,СВЦЭМ!$A$33:$A$776,$A42,СВЦЭМ!$B$33:$B$776,G$11)+'СЕТ СН'!$F$11+СВЦЭМ!$D$10+'СЕТ СН'!$F$6-'СЕТ СН'!$F$23</f>
        <v>933.98053769000001</v>
      </c>
      <c r="H42" s="36">
        <f>SUMIFS(СВЦЭМ!$D$33:$D$776,СВЦЭМ!$A$33:$A$776,$A42,СВЦЭМ!$B$33:$B$776,H$11)+'СЕТ СН'!$F$11+СВЦЭМ!$D$10+'СЕТ СН'!$F$6-'СЕТ СН'!$F$23</f>
        <v>911.06430614999999</v>
      </c>
      <c r="I42" s="36">
        <f>SUMIFS(СВЦЭМ!$D$33:$D$776,СВЦЭМ!$A$33:$A$776,$A42,СВЦЭМ!$B$33:$B$776,I$11)+'СЕТ СН'!$F$11+СВЦЭМ!$D$10+'СЕТ СН'!$F$6-'СЕТ СН'!$F$23</f>
        <v>904.13864245000002</v>
      </c>
      <c r="J42" s="36">
        <f>SUMIFS(СВЦЭМ!$D$33:$D$776,СВЦЭМ!$A$33:$A$776,$A42,СВЦЭМ!$B$33:$B$776,J$11)+'СЕТ СН'!$F$11+СВЦЭМ!$D$10+'СЕТ СН'!$F$6-'СЕТ СН'!$F$23</f>
        <v>881.54416055000002</v>
      </c>
      <c r="K42" s="36">
        <f>SUMIFS(СВЦЭМ!$D$33:$D$776,СВЦЭМ!$A$33:$A$776,$A42,СВЦЭМ!$B$33:$B$776,K$11)+'СЕТ СН'!$F$11+СВЦЭМ!$D$10+'СЕТ СН'!$F$6-'СЕТ СН'!$F$23</f>
        <v>868.21879903000001</v>
      </c>
      <c r="L42" s="36">
        <f>SUMIFS(СВЦЭМ!$D$33:$D$776,СВЦЭМ!$A$33:$A$776,$A42,СВЦЭМ!$B$33:$B$776,L$11)+'СЕТ СН'!$F$11+СВЦЭМ!$D$10+'СЕТ СН'!$F$6-'СЕТ СН'!$F$23</f>
        <v>869.95653712000001</v>
      </c>
      <c r="M42" s="36">
        <f>SUMIFS(СВЦЭМ!$D$33:$D$776,СВЦЭМ!$A$33:$A$776,$A42,СВЦЭМ!$B$33:$B$776,M$11)+'СЕТ СН'!$F$11+СВЦЭМ!$D$10+'СЕТ СН'!$F$6-'СЕТ СН'!$F$23</f>
        <v>887.69933354</v>
      </c>
      <c r="N42" s="36">
        <f>SUMIFS(СВЦЭМ!$D$33:$D$776,СВЦЭМ!$A$33:$A$776,$A42,СВЦЭМ!$B$33:$B$776,N$11)+'СЕТ СН'!$F$11+СВЦЭМ!$D$10+'СЕТ СН'!$F$6-'СЕТ СН'!$F$23</f>
        <v>898.66928556000005</v>
      </c>
      <c r="O42" s="36">
        <f>SUMIFS(СВЦЭМ!$D$33:$D$776,СВЦЭМ!$A$33:$A$776,$A42,СВЦЭМ!$B$33:$B$776,O$11)+'СЕТ СН'!$F$11+СВЦЭМ!$D$10+'СЕТ СН'!$F$6-'СЕТ СН'!$F$23</f>
        <v>902.05444540999997</v>
      </c>
      <c r="P42" s="36">
        <f>SUMIFS(СВЦЭМ!$D$33:$D$776,СВЦЭМ!$A$33:$A$776,$A42,СВЦЭМ!$B$33:$B$776,P$11)+'СЕТ СН'!$F$11+СВЦЭМ!$D$10+'СЕТ СН'!$F$6-'СЕТ СН'!$F$23</f>
        <v>912.70712093999998</v>
      </c>
      <c r="Q42" s="36">
        <f>SUMIFS(СВЦЭМ!$D$33:$D$776,СВЦЭМ!$A$33:$A$776,$A42,СВЦЭМ!$B$33:$B$776,Q$11)+'СЕТ СН'!$F$11+СВЦЭМ!$D$10+'СЕТ СН'!$F$6-'СЕТ СН'!$F$23</f>
        <v>913.39225928999997</v>
      </c>
      <c r="R42" s="36">
        <f>SUMIFS(СВЦЭМ!$D$33:$D$776,СВЦЭМ!$A$33:$A$776,$A42,СВЦЭМ!$B$33:$B$776,R$11)+'СЕТ СН'!$F$11+СВЦЭМ!$D$10+'СЕТ СН'!$F$6-'СЕТ СН'!$F$23</f>
        <v>905.51096639000002</v>
      </c>
      <c r="S42" s="36">
        <f>SUMIFS(СВЦЭМ!$D$33:$D$776,СВЦЭМ!$A$33:$A$776,$A42,СВЦЭМ!$B$33:$B$776,S$11)+'СЕТ СН'!$F$11+СВЦЭМ!$D$10+'СЕТ СН'!$F$6-'СЕТ СН'!$F$23</f>
        <v>899.49562499000001</v>
      </c>
      <c r="T42" s="36">
        <f>SUMIFS(СВЦЭМ!$D$33:$D$776,СВЦЭМ!$A$33:$A$776,$A42,СВЦЭМ!$B$33:$B$776,T$11)+'СЕТ СН'!$F$11+СВЦЭМ!$D$10+'СЕТ СН'!$F$6-'СЕТ СН'!$F$23</f>
        <v>877.58587391000003</v>
      </c>
      <c r="U42" s="36">
        <f>SUMIFS(СВЦЭМ!$D$33:$D$776,СВЦЭМ!$A$33:$A$776,$A42,СВЦЭМ!$B$33:$B$776,U$11)+'СЕТ СН'!$F$11+СВЦЭМ!$D$10+'СЕТ СН'!$F$6-'СЕТ СН'!$F$23</f>
        <v>875.34749441999998</v>
      </c>
      <c r="V42" s="36">
        <f>SUMIFS(СВЦЭМ!$D$33:$D$776,СВЦЭМ!$A$33:$A$776,$A42,СВЦЭМ!$B$33:$B$776,V$11)+'СЕТ СН'!$F$11+СВЦЭМ!$D$10+'СЕТ СН'!$F$6-'СЕТ СН'!$F$23</f>
        <v>886.28533752999999</v>
      </c>
      <c r="W42" s="36">
        <f>SUMIFS(СВЦЭМ!$D$33:$D$776,СВЦЭМ!$A$33:$A$776,$A42,СВЦЭМ!$B$33:$B$776,W$11)+'СЕТ СН'!$F$11+СВЦЭМ!$D$10+'СЕТ СН'!$F$6-'СЕТ СН'!$F$23</f>
        <v>896.97269296000002</v>
      </c>
      <c r="X42" s="36">
        <f>SUMIFS(СВЦЭМ!$D$33:$D$776,СВЦЭМ!$A$33:$A$776,$A42,СВЦЭМ!$B$33:$B$776,X$11)+'СЕТ СН'!$F$11+СВЦЭМ!$D$10+'СЕТ СН'!$F$6-'СЕТ СН'!$F$23</f>
        <v>897.82179607</v>
      </c>
      <c r="Y42" s="36">
        <f>SUMIFS(СВЦЭМ!$D$33:$D$776,СВЦЭМ!$A$33:$A$776,$A42,СВЦЭМ!$B$33:$B$776,Y$11)+'СЕТ СН'!$F$11+СВЦЭМ!$D$10+'СЕТ СН'!$F$6-'СЕТ СН'!$F$23</f>
        <v>910.79296334000003</v>
      </c>
    </row>
    <row r="43" spans="1:27" ht="15.5" x14ac:dyDescent="0.3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5" x14ac:dyDescent="0.3">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3">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3">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3">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3">
      <c r="A48" s="35" t="str">
        <f>A12</f>
        <v>01.01.2020</v>
      </c>
      <c r="B48" s="36">
        <f>SUMIFS(СВЦЭМ!$D$33:$D$776,СВЦЭМ!$A$33:$A$776,$A48,СВЦЭМ!$B$33:$B$776,B$47)+'СЕТ СН'!$G$11+СВЦЭМ!$D$10+'СЕТ СН'!$G$6-'СЕТ СН'!$G$23</f>
        <v>965.92336154999998</v>
      </c>
      <c r="C48" s="36">
        <f>SUMIFS(СВЦЭМ!$D$33:$D$776,СВЦЭМ!$A$33:$A$776,$A48,СВЦЭМ!$B$33:$B$776,C$47)+'СЕТ СН'!$G$11+СВЦЭМ!$D$10+'СЕТ СН'!$G$6-'СЕТ СН'!$G$23</f>
        <v>941.4878119</v>
      </c>
      <c r="D48" s="36">
        <f>SUMIFS(СВЦЭМ!$D$33:$D$776,СВЦЭМ!$A$33:$A$776,$A48,СВЦЭМ!$B$33:$B$776,D$47)+'СЕТ СН'!$G$11+СВЦЭМ!$D$10+'СЕТ СН'!$G$6-'СЕТ СН'!$G$23</f>
        <v>957.18520465999995</v>
      </c>
      <c r="E48" s="36">
        <f>SUMIFS(СВЦЭМ!$D$33:$D$776,СВЦЭМ!$A$33:$A$776,$A48,СВЦЭМ!$B$33:$B$776,E$47)+'СЕТ СН'!$G$11+СВЦЭМ!$D$10+'СЕТ СН'!$G$6-'СЕТ СН'!$G$23</f>
        <v>994.30029508999996</v>
      </c>
      <c r="F48" s="36">
        <f>SUMIFS(СВЦЭМ!$D$33:$D$776,СВЦЭМ!$A$33:$A$776,$A48,СВЦЭМ!$B$33:$B$776,F$47)+'СЕТ СН'!$G$11+СВЦЭМ!$D$10+'СЕТ СН'!$G$6-'СЕТ СН'!$G$23</f>
        <v>1008.9835425599999</v>
      </c>
      <c r="G48" s="36">
        <f>SUMIFS(СВЦЭМ!$D$33:$D$776,СВЦЭМ!$A$33:$A$776,$A48,СВЦЭМ!$B$33:$B$776,G$47)+'СЕТ СН'!$G$11+СВЦЭМ!$D$10+'СЕТ СН'!$G$6-'СЕТ СН'!$G$23</f>
        <v>1010.22040413</v>
      </c>
      <c r="H48" s="36">
        <f>SUMIFS(СВЦЭМ!$D$33:$D$776,СВЦЭМ!$A$33:$A$776,$A48,СВЦЭМ!$B$33:$B$776,H$47)+'СЕТ СН'!$G$11+СВЦЭМ!$D$10+'СЕТ СН'!$G$6-'СЕТ СН'!$G$23</f>
        <v>1008.23681677</v>
      </c>
      <c r="I48" s="36">
        <f>SUMIFS(СВЦЭМ!$D$33:$D$776,СВЦЭМ!$A$33:$A$776,$A48,СВЦЭМ!$B$33:$B$776,I$47)+'СЕТ СН'!$G$11+СВЦЭМ!$D$10+'СЕТ СН'!$G$6-'СЕТ СН'!$G$23</f>
        <v>1011.47084363</v>
      </c>
      <c r="J48" s="36">
        <f>SUMIFS(СВЦЭМ!$D$33:$D$776,СВЦЭМ!$A$33:$A$776,$A48,СВЦЭМ!$B$33:$B$776,J$47)+'СЕТ СН'!$G$11+СВЦЭМ!$D$10+'СЕТ СН'!$G$6-'СЕТ СН'!$G$23</f>
        <v>1015.23016122</v>
      </c>
      <c r="K48" s="36">
        <f>SUMIFS(СВЦЭМ!$D$33:$D$776,СВЦЭМ!$A$33:$A$776,$A48,СВЦЭМ!$B$33:$B$776,K$47)+'СЕТ СН'!$G$11+СВЦЭМ!$D$10+'СЕТ СН'!$G$6-'СЕТ СН'!$G$23</f>
        <v>998.72314869000002</v>
      </c>
      <c r="L48" s="36">
        <f>SUMIFS(СВЦЭМ!$D$33:$D$776,СВЦЭМ!$A$33:$A$776,$A48,СВЦЭМ!$B$33:$B$776,L$47)+'СЕТ СН'!$G$11+СВЦЭМ!$D$10+'СЕТ СН'!$G$6-'СЕТ СН'!$G$23</f>
        <v>979.47497361000001</v>
      </c>
      <c r="M48" s="36">
        <f>SUMIFS(СВЦЭМ!$D$33:$D$776,СВЦЭМ!$A$33:$A$776,$A48,СВЦЭМ!$B$33:$B$776,M$47)+'СЕТ СН'!$G$11+СВЦЭМ!$D$10+'СЕТ СН'!$G$6-'СЕТ СН'!$G$23</f>
        <v>966.77988355999992</v>
      </c>
      <c r="N48" s="36">
        <f>SUMIFS(СВЦЭМ!$D$33:$D$776,СВЦЭМ!$A$33:$A$776,$A48,СВЦЭМ!$B$33:$B$776,N$47)+'СЕТ СН'!$G$11+СВЦЭМ!$D$10+'СЕТ СН'!$G$6-'СЕТ СН'!$G$23</f>
        <v>963.17632804999994</v>
      </c>
      <c r="O48" s="36">
        <f>SUMIFS(СВЦЭМ!$D$33:$D$776,СВЦЭМ!$A$33:$A$776,$A48,СВЦЭМ!$B$33:$B$776,O$47)+'СЕТ СН'!$G$11+СВЦЭМ!$D$10+'СЕТ СН'!$G$6-'СЕТ СН'!$G$23</f>
        <v>981.80116906000001</v>
      </c>
      <c r="P48" s="36">
        <f>SUMIFS(СВЦЭМ!$D$33:$D$776,СВЦЭМ!$A$33:$A$776,$A48,СВЦЭМ!$B$33:$B$776,P$47)+'СЕТ СН'!$G$11+СВЦЭМ!$D$10+'СЕТ СН'!$G$6-'СЕТ СН'!$G$23</f>
        <v>988.53041588999997</v>
      </c>
      <c r="Q48" s="36">
        <f>SUMIFS(СВЦЭМ!$D$33:$D$776,СВЦЭМ!$A$33:$A$776,$A48,СВЦЭМ!$B$33:$B$776,Q$47)+'СЕТ СН'!$G$11+СВЦЭМ!$D$10+'СЕТ СН'!$G$6-'СЕТ СН'!$G$23</f>
        <v>998.16017905000001</v>
      </c>
      <c r="R48" s="36">
        <f>SUMIFS(СВЦЭМ!$D$33:$D$776,СВЦЭМ!$A$33:$A$776,$A48,СВЦЭМ!$B$33:$B$776,R$47)+'СЕТ СН'!$G$11+СВЦЭМ!$D$10+'СЕТ СН'!$G$6-'СЕТ СН'!$G$23</f>
        <v>1001.56733822</v>
      </c>
      <c r="S48" s="36">
        <f>SUMIFS(СВЦЭМ!$D$33:$D$776,СВЦЭМ!$A$33:$A$776,$A48,СВЦЭМ!$B$33:$B$776,S$47)+'СЕТ СН'!$G$11+СВЦЭМ!$D$10+'СЕТ СН'!$G$6-'СЕТ СН'!$G$23</f>
        <v>1000.59169118</v>
      </c>
      <c r="T48" s="36">
        <f>SUMIFS(СВЦЭМ!$D$33:$D$776,СВЦЭМ!$A$33:$A$776,$A48,СВЦЭМ!$B$33:$B$776,T$47)+'СЕТ СН'!$G$11+СВЦЭМ!$D$10+'СЕТ СН'!$G$6-'СЕТ СН'!$G$23</f>
        <v>951.61707860000001</v>
      </c>
      <c r="U48" s="36">
        <f>SUMIFS(СВЦЭМ!$D$33:$D$776,СВЦЭМ!$A$33:$A$776,$A48,СВЦЭМ!$B$33:$B$776,U$47)+'СЕТ СН'!$G$11+СВЦЭМ!$D$10+'СЕТ СН'!$G$6-'СЕТ СН'!$G$23</f>
        <v>947.45890818999999</v>
      </c>
      <c r="V48" s="36">
        <f>SUMIFS(СВЦЭМ!$D$33:$D$776,СВЦЭМ!$A$33:$A$776,$A48,СВЦЭМ!$B$33:$B$776,V$47)+'СЕТ СН'!$G$11+СВЦЭМ!$D$10+'СЕТ СН'!$G$6-'СЕТ СН'!$G$23</f>
        <v>969.63305429000002</v>
      </c>
      <c r="W48" s="36">
        <f>SUMIFS(СВЦЭМ!$D$33:$D$776,СВЦЭМ!$A$33:$A$776,$A48,СВЦЭМ!$B$33:$B$776,W$47)+'СЕТ СН'!$G$11+СВЦЭМ!$D$10+'СЕТ СН'!$G$6-'СЕТ СН'!$G$23</f>
        <v>969.96608657999991</v>
      </c>
      <c r="X48" s="36">
        <f>SUMIFS(СВЦЭМ!$D$33:$D$776,СВЦЭМ!$A$33:$A$776,$A48,СВЦЭМ!$B$33:$B$776,X$47)+'СЕТ СН'!$G$11+СВЦЭМ!$D$10+'СЕТ СН'!$G$6-'СЕТ СН'!$G$23</f>
        <v>960.20881530999998</v>
      </c>
      <c r="Y48" s="36">
        <f>SUMIFS(СВЦЭМ!$D$33:$D$776,СВЦЭМ!$A$33:$A$776,$A48,СВЦЭМ!$B$33:$B$776,Y$47)+'СЕТ СН'!$G$11+СВЦЭМ!$D$10+'СЕТ СН'!$G$6-'СЕТ СН'!$G$23</f>
        <v>967.83582190999994</v>
      </c>
      <c r="AA48" s="45"/>
    </row>
    <row r="49" spans="1:25" ht="15.5" x14ac:dyDescent="0.3">
      <c r="A49" s="35">
        <f>A48+1</f>
        <v>43832</v>
      </c>
      <c r="B49" s="36">
        <f>SUMIFS(СВЦЭМ!$D$33:$D$776,СВЦЭМ!$A$33:$A$776,$A49,СВЦЭМ!$B$33:$B$776,B$47)+'СЕТ СН'!$G$11+СВЦЭМ!$D$10+'СЕТ СН'!$G$6-'СЕТ СН'!$G$23</f>
        <v>1029.78326535</v>
      </c>
      <c r="C49" s="36">
        <f>SUMIFS(СВЦЭМ!$D$33:$D$776,СВЦЭМ!$A$33:$A$776,$A49,СВЦЭМ!$B$33:$B$776,C$47)+'СЕТ СН'!$G$11+СВЦЭМ!$D$10+'СЕТ СН'!$G$6-'СЕТ СН'!$G$23</f>
        <v>1028.12912007</v>
      </c>
      <c r="D49" s="36">
        <f>SUMIFS(СВЦЭМ!$D$33:$D$776,СВЦЭМ!$A$33:$A$776,$A49,СВЦЭМ!$B$33:$B$776,D$47)+'СЕТ СН'!$G$11+СВЦЭМ!$D$10+'СЕТ СН'!$G$6-'СЕТ СН'!$G$23</f>
        <v>1042.6818347000001</v>
      </c>
      <c r="E49" s="36">
        <f>SUMIFS(СВЦЭМ!$D$33:$D$776,СВЦЭМ!$A$33:$A$776,$A49,СВЦЭМ!$B$33:$B$776,E$47)+'СЕТ СН'!$G$11+СВЦЭМ!$D$10+'СЕТ СН'!$G$6-'СЕТ СН'!$G$23</f>
        <v>1068.4369460299999</v>
      </c>
      <c r="F49" s="36">
        <f>SUMIFS(СВЦЭМ!$D$33:$D$776,СВЦЭМ!$A$33:$A$776,$A49,СВЦЭМ!$B$33:$B$776,F$47)+'СЕТ СН'!$G$11+СВЦЭМ!$D$10+'СЕТ СН'!$G$6-'СЕТ СН'!$G$23</f>
        <v>1071.3188989099999</v>
      </c>
      <c r="G49" s="36">
        <f>SUMIFS(СВЦЭМ!$D$33:$D$776,СВЦЭМ!$A$33:$A$776,$A49,СВЦЭМ!$B$33:$B$776,G$47)+'СЕТ СН'!$G$11+СВЦЭМ!$D$10+'СЕТ СН'!$G$6-'СЕТ СН'!$G$23</f>
        <v>1070.21327548</v>
      </c>
      <c r="H49" s="36">
        <f>SUMIFS(СВЦЭМ!$D$33:$D$776,СВЦЭМ!$A$33:$A$776,$A49,СВЦЭМ!$B$33:$B$776,H$47)+'СЕТ СН'!$G$11+СВЦЭМ!$D$10+'СЕТ СН'!$G$6-'СЕТ СН'!$G$23</f>
        <v>1064.10277548</v>
      </c>
      <c r="I49" s="36">
        <f>SUMIFS(СВЦЭМ!$D$33:$D$776,СВЦЭМ!$A$33:$A$776,$A49,СВЦЭМ!$B$33:$B$776,I$47)+'СЕТ СН'!$G$11+СВЦЭМ!$D$10+'СЕТ СН'!$G$6-'СЕТ СН'!$G$23</f>
        <v>1054.12430249</v>
      </c>
      <c r="J49" s="36">
        <f>SUMIFS(СВЦЭМ!$D$33:$D$776,СВЦЭМ!$A$33:$A$776,$A49,СВЦЭМ!$B$33:$B$776,J$47)+'СЕТ СН'!$G$11+СВЦЭМ!$D$10+'СЕТ СН'!$G$6-'СЕТ СН'!$G$23</f>
        <v>1036.4841655600001</v>
      </c>
      <c r="K49" s="36">
        <f>SUMIFS(СВЦЭМ!$D$33:$D$776,СВЦЭМ!$A$33:$A$776,$A49,СВЦЭМ!$B$33:$B$776,K$47)+'СЕТ СН'!$G$11+СВЦЭМ!$D$10+'СЕТ СН'!$G$6-'СЕТ СН'!$G$23</f>
        <v>1018.8191968599999</v>
      </c>
      <c r="L49" s="36">
        <f>SUMIFS(СВЦЭМ!$D$33:$D$776,СВЦЭМ!$A$33:$A$776,$A49,СВЦЭМ!$B$33:$B$776,L$47)+'СЕТ СН'!$G$11+СВЦЭМ!$D$10+'СЕТ СН'!$G$6-'СЕТ СН'!$G$23</f>
        <v>1007.61091801</v>
      </c>
      <c r="M49" s="36">
        <f>SUMIFS(СВЦЭМ!$D$33:$D$776,СВЦЭМ!$A$33:$A$776,$A49,СВЦЭМ!$B$33:$B$776,M$47)+'СЕТ СН'!$G$11+СВЦЭМ!$D$10+'СЕТ СН'!$G$6-'СЕТ СН'!$G$23</f>
        <v>997.84220553</v>
      </c>
      <c r="N49" s="36">
        <f>SUMIFS(СВЦЭМ!$D$33:$D$776,СВЦЭМ!$A$33:$A$776,$A49,СВЦЭМ!$B$33:$B$776,N$47)+'СЕТ СН'!$G$11+СВЦЭМ!$D$10+'СЕТ СН'!$G$6-'СЕТ СН'!$G$23</f>
        <v>1012.2142039399999</v>
      </c>
      <c r="O49" s="36">
        <f>SUMIFS(СВЦЭМ!$D$33:$D$776,СВЦЭМ!$A$33:$A$776,$A49,СВЦЭМ!$B$33:$B$776,O$47)+'СЕТ СН'!$G$11+СВЦЭМ!$D$10+'СЕТ СН'!$G$6-'СЕТ СН'!$G$23</f>
        <v>1025.97894946</v>
      </c>
      <c r="P49" s="36">
        <f>SUMIFS(СВЦЭМ!$D$33:$D$776,СВЦЭМ!$A$33:$A$776,$A49,СВЦЭМ!$B$33:$B$776,P$47)+'СЕТ СН'!$G$11+СВЦЭМ!$D$10+'СЕТ СН'!$G$6-'СЕТ СН'!$G$23</f>
        <v>1031.47961416</v>
      </c>
      <c r="Q49" s="36">
        <f>SUMIFS(СВЦЭМ!$D$33:$D$776,СВЦЭМ!$A$33:$A$776,$A49,СВЦЭМ!$B$33:$B$776,Q$47)+'СЕТ СН'!$G$11+СВЦЭМ!$D$10+'СЕТ СН'!$G$6-'СЕТ СН'!$G$23</f>
        <v>1042.3459098999999</v>
      </c>
      <c r="R49" s="36">
        <f>SUMIFS(СВЦЭМ!$D$33:$D$776,СВЦЭМ!$A$33:$A$776,$A49,СВЦЭМ!$B$33:$B$776,R$47)+'СЕТ СН'!$G$11+СВЦЭМ!$D$10+'СЕТ СН'!$G$6-'СЕТ СН'!$G$23</f>
        <v>1037.65100753</v>
      </c>
      <c r="S49" s="36">
        <f>SUMIFS(СВЦЭМ!$D$33:$D$776,СВЦЭМ!$A$33:$A$776,$A49,СВЦЭМ!$B$33:$B$776,S$47)+'СЕТ СН'!$G$11+СВЦЭМ!$D$10+'СЕТ СН'!$G$6-'СЕТ СН'!$G$23</f>
        <v>1015.3017792099999</v>
      </c>
      <c r="T49" s="36">
        <f>SUMIFS(СВЦЭМ!$D$33:$D$776,СВЦЭМ!$A$33:$A$776,$A49,СВЦЭМ!$B$33:$B$776,T$47)+'СЕТ СН'!$G$11+СВЦЭМ!$D$10+'СЕТ СН'!$G$6-'СЕТ СН'!$G$23</f>
        <v>980.51281805999997</v>
      </c>
      <c r="U49" s="36">
        <f>SUMIFS(СВЦЭМ!$D$33:$D$776,СВЦЭМ!$A$33:$A$776,$A49,СВЦЭМ!$B$33:$B$776,U$47)+'СЕТ СН'!$G$11+СВЦЭМ!$D$10+'СЕТ СН'!$G$6-'СЕТ СН'!$G$23</f>
        <v>978.88836323999999</v>
      </c>
      <c r="V49" s="36">
        <f>SUMIFS(СВЦЭМ!$D$33:$D$776,СВЦЭМ!$A$33:$A$776,$A49,СВЦЭМ!$B$33:$B$776,V$47)+'СЕТ СН'!$G$11+СВЦЭМ!$D$10+'СЕТ СН'!$G$6-'СЕТ СН'!$G$23</f>
        <v>1006.97621435</v>
      </c>
      <c r="W49" s="36">
        <f>SUMIFS(СВЦЭМ!$D$33:$D$776,СВЦЭМ!$A$33:$A$776,$A49,СВЦЭМ!$B$33:$B$776,W$47)+'СЕТ СН'!$G$11+СВЦЭМ!$D$10+'СЕТ СН'!$G$6-'СЕТ СН'!$G$23</f>
        <v>1017.8846632799999</v>
      </c>
      <c r="X49" s="36">
        <f>SUMIFS(СВЦЭМ!$D$33:$D$776,СВЦЭМ!$A$33:$A$776,$A49,СВЦЭМ!$B$33:$B$776,X$47)+'СЕТ СН'!$G$11+СВЦЭМ!$D$10+'СЕТ СН'!$G$6-'СЕТ СН'!$G$23</f>
        <v>1016.50301588</v>
      </c>
      <c r="Y49" s="36">
        <f>SUMIFS(СВЦЭМ!$D$33:$D$776,СВЦЭМ!$A$33:$A$776,$A49,СВЦЭМ!$B$33:$B$776,Y$47)+'СЕТ СН'!$G$11+СВЦЭМ!$D$10+'СЕТ СН'!$G$6-'СЕТ СН'!$G$23</f>
        <v>1023.1528693099999</v>
      </c>
    </row>
    <row r="50" spans="1:25" ht="15.5" x14ac:dyDescent="0.3">
      <c r="A50" s="35">
        <f t="shared" ref="A50:A78" si="1">A49+1</f>
        <v>43833</v>
      </c>
      <c r="B50" s="36">
        <f>SUMIFS(СВЦЭМ!$D$33:$D$776,СВЦЭМ!$A$33:$A$776,$A50,СВЦЭМ!$B$33:$B$776,B$47)+'СЕТ СН'!$G$11+СВЦЭМ!$D$10+'СЕТ СН'!$G$6-'СЕТ СН'!$G$23</f>
        <v>1047.6524193099999</v>
      </c>
      <c r="C50" s="36">
        <f>SUMIFS(СВЦЭМ!$D$33:$D$776,СВЦЭМ!$A$33:$A$776,$A50,СВЦЭМ!$B$33:$B$776,C$47)+'СЕТ СН'!$G$11+СВЦЭМ!$D$10+'СЕТ СН'!$G$6-'СЕТ СН'!$G$23</f>
        <v>1041.2574909499999</v>
      </c>
      <c r="D50" s="36">
        <f>SUMIFS(СВЦЭМ!$D$33:$D$776,СВЦЭМ!$A$33:$A$776,$A50,СВЦЭМ!$B$33:$B$776,D$47)+'СЕТ СН'!$G$11+СВЦЭМ!$D$10+'СЕТ СН'!$G$6-'СЕТ СН'!$G$23</f>
        <v>1055.63019042</v>
      </c>
      <c r="E50" s="36">
        <f>SUMIFS(СВЦЭМ!$D$33:$D$776,СВЦЭМ!$A$33:$A$776,$A50,СВЦЭМ!$B$33:$B$776,E$47)+'СЕТ СН'!$G$11+СВЦЭМ!$D$10+'СЕТ СН'!$G$6-'СЕТ СН'!$G$23</f>
        <v>1082.6874931699999</v>
      </c>
      <c r="F50" s="36">
        <f>SUMIFS(СВЦЭМ!$D$33:$D$776,СВЦЭМ!$A$33:$A$776,$A50,СВЦЭМ!$B$33:$B$776,F$47)+'СЕТ СН'!$G$11+СВЦЭМ!$D$10+'СЕТ СН'!$G$6-'СЕТ СН'!$G$23</f>
        <v>1086.6573686700001</v>
      </c>
      <c r="G50" s="36">
        <f>SUMIFS(СВЦЭМ!$D$33:$D$776,СВЦЭМ!$A$33:$A$776,$A50,СВЦЭМ!$B$33:$B$776,G$47)+'СЕТ СН'!$G$11+СВЦЭМ!$D$10+'СЕТ СН'!$G$6-'СЕТ СН'!$G$23</f>
        <v>1085.12520354</v>
      </c>
      <c r="H50" s="36">
        <f>SUMIFS(СВЦЭМ!$D$33:$D$776,СВЦЭМ!$A$33:$A$776,$A50,СВЦЭМ!$B$33:$B$776,H$47)+'СЕТ СН'!$G$11+СВЦЭМ!$D$10+'СЕТ СН'!$G$6-'СЕТ СН'!$G$23</f>
        <v>1075.82010696</v>
      </c>
      <c r="I50" s="36">
        <f>SUMIFS(СВЦЭМ!$D$33:$D$776,СВЦЭМ!$A$33:$A$776,$A50,СВЦЭМ!$B$33:$B$776,I$47)+'СЕТ СН'!$G$11+СВЦЭМ!$D$10+'СЕТ СН'!$G$6-'СЕТ СН'!$G$23</f>
        <v>1066.4281271699999</v>
      </c>
      <c r="J50" s="36">
        <f>SUMIFS(СВЦЭМ!$D$33:$D$776,СВЦЭМ!$A$33:$A$776,$A50,СВЦЭМ!$B$33:$B$776,J$47)+'СЕТ СН'!$G$11+СВЦЭМ!$D$10+'СЕТ СН'!$G$6-'СЕТ СН'!$G$23</f>
        <v>1043.53239665</v>
      </c>
      <c r="K50" s="36">
        <f>SUMIFS(СВЦЭМ!$D$33:$D$776,СВЦЭМ!$A$33:$A$776,$A50,СВЦЭМ!$B$33:$B$776,K$47)+'СЕТ СН'!$G$11+СВЦЭМ!$D$10+'СЕТ СН'!$G$6-'СЕТ СН'!$G$23</f>
        <v>1022.34761248</v>
      </c>
      <c r="L50" s="36">
        <f>SUMIFS(СВЦЭМ!$D$33:$D$776,СВЦЭМ!$A$33:$A$776,$A50,СВЦЭМ!$B$33:$B$776,L$47)+'СЕТ СН'!$G$11+СВЦЭМ!$D$10+'СЕТ СН'!$G$6-'СЕТ СН'!$G$23</f>
        <v>1008.42262633</v>
      </c>
      <c r="M50" s="36">
        <f>SUMIFS(СВЦЭМ!$D$33:$D$776,СВЦЭМ!$A$33:$A$776,$A50,СВЦЭМ!$B$33:$B$776,M$47)+'СЕТ СН'!$G$11+СВЦЭМ!$D$10+'СЕТ СН'!$G$6-'СЕТ СН'!$G$23</f>
        <v>1008.36467223</v>
      </c>
      <c r="N50" s="36">
        <f>SUMIFS(СВЦЭМ!$D$33:$D$776,СВЦЭМ!$A$33:$A$776,$A50,СВЦЭМ!$B$33:$B$776,N$47)+'СЕТ СН'!$G$11+СВЦЭМ!$D$10+'СЕТ СН'!$G$6-'СЕТ СН'!$G$23</f>
        <v>1015.26427424</v>
      </c>
      <c r="O50" s="36">
        <f>SUMIFS(СВЦЭМ!$D$33:$D$776,СВЦЭМ!$A$33:$A$776,$A50,СВЦЭМ!$B$33:$B$776,O$47)+'СЕТ СН'!$G$11+СВЦЭМ!$D$10+'СЕТ СН'!$G$6-'СЕТ СН'!$G$23</f>
        <v>1024.45455616</v>
      </c>
      <c r="P50" s="36">
        <f>SUMIFS(СВЦЭМ!$D$33:$D$776,СВЦЭМ!$A$33:$A$776,$A50,СВЦЭМ!$B$33:$B$776,P$47)+'СЕТ СН'!$G$11+СВЦЭМ!$D$10+'СЕТ СН'!$G$6-'СЕТ СН'!$G$23</f>
        <v>1035.8526644200001</v>
      </c>
      <c r="Q50" s="36">
        <f>SUMIFS(СВЦЭМ!$D$33:$D$776,СВЦЭМ!$A$33:$A$776,$A50,СВЦЭМ!$B$33:$B$776,Q$47)+'СЕТ СН'!$G$11+СВЦЭМ!$D$10+'СЕТ СН'!$G$6-'СЕТ СН'!$G$23</f>
        <v>1045.90464051</v>
      </c>
      <c r="R50" s="36">
        <f>SUMIFS(СВЦЭМ!$D$33:$D$776,СВЦЭМ!$A$33:$A$776,$A50,СВЦЭМ!$B$33:$B$776,R$47)+'СЕТ СН'!$G$11+СВЦЭМ!$D$10+'СЕТ СН'!$G$6-'СЕТ СН'!$G$23</f>
        <v>1038.70696974</v>
      </c>
      <c r="S50" s="36">
        <f>SUMIFS(СВЦЭМ!$D$33:$D$776,СВЦЭМ!$A$33:$A$776,$A50,СВЦЭМ!$B$33:$B$776,S$47)+'СЕТ СН'!$G$11+СВЦЭМ!$D$10+'СЕТ СН'!$G$6-'СЕТ СН'!$G$23</f>
        <v>1017.59751317</v>
      </c>
      <c r="T50" s="36">
        <f>SUMIFS(СВЦЭМ!$D$33:$D$776,СВЦЭМ!$A$33:$A$776,$A50,СВЦЭМ!$B$33:$B$776,T$47)+'СЕТ СН'!$G$11+СВЦЭМ!$D$10+'СЕТ СН'!$G$6-'СЕТ СН'!$G$23</f>
        <v>985.93122277999998</v>
      </c>
      <c r="U50" s="36">
        <f>SUMIFS(СВЦЭМ!$D$33:$D$776,СВЦЭМ!$A$33:$A$776,$A50,СВЦЭМ!$B$33:$B$776,U$47)+'СЕТ СН'!$G$11+СВЦЭМ!$D$10+'СЕТ СН'!$G$6-'СЕТ СН'!$G$23</f>
        <v>983.79826125</v>
      </c>
      <c r="V50" s="36">
        <f>SUMIFS(СВЦЭМ!$D$33:$D$776,СВЦЭМ!$A$33:$A$776,$A50,СВЦЭМ!$B$33:$B$776,V$47)+'СЕТ СН'!$G$11+СВЦЭМ!$D$10+'СЕТ СН'!$G$6-'СЕТ СН'!$G$23</f>
        <v>1012.34760481</v>
      </c>
      <c r="W50" s="36">
        <f>SUMIFS(СВЦЭМ!$D$33:$D$776,СВЦЭМ!$A$33:$A$776,$A50,СВЦЭМ!$B$33:$B$776,W$47)+'СЕТ СН'!$G$11+СВЦЭМ!$D$10+'СЕТ СН'!$G$6-'СЕТ СН'!$G$23</f>
        <v>1022.6849642</v>
      </c>
      <c r="X50" s="36">
        <f>SUMIFS(СВЦЭМ!$D$33:$D$776,СВЦЭМ!$A$33:$A$776,$A50,СВЦЭМ!$B$33:$B$776,X$47)+'СЕТ СН'!$G$11+СВЦЭМ!$D$10+'СЕТ СН'!$G$6-'СЕТ СН'!$G$23</f>
        <v>1036.1882181600001</v>
      </c>
      <c r="Y50" s="36">
        <f>SUMIFS(СВЦЭМ!$D$33:$D$776,СВЦЭМ!$A$33:$A$776,$A50,СВЦЭМ!$B$33:$B$776,Y$47)+'СЕТ СН'!$G$11+СВЦЭМ!$D$10+'СЕТ СН'!$G$6-'СЕТ СН'!$G$23</f>
        <v>1044.1452446800001</v>
      </c>
    </row>
    <row r="51" spans="1:25" ht="15.5" x14ac:dyDescent="0.3">
      <c r="A51" s="35">
        <f t="shared" si="1"/>
        <v>43834</v>
      </c>
      <c r="B51" s="36">
        <f>SUMIFS(СВЦЭМ!$D$33:$D$776,СВЦЭМ!$A$33:$A$776,$A51,СВЦЭМ!$B$33:$B$776,B$47)+'СЕТ СН'!$G$11+СВЦЭМ!$D$10+'СЕТ СН'!$G$6-'СЕТ СН'!$G$23</f>
        <v>1049.6022659600001</v>
      </c>
      <c r="C51" s="36">
        <f>SUMIFS(СВЦЭМ!$D$33:$D$776,СВЦЭМ!$A$33:$A$776,$A51,СВЦЭМ!$B$33:$B$776,C$47)+'СЕТ СН'!$G$11+СВЦЭМ!$D$10+'СЕТ СН'!$G$6-'СЕТ СН'!$G$23</f>
        <v>1055.9881266</v>
      </c>
      <c r="D51" s="36">
        <f>SUMIFS(СВЦЭМ!$D$33:$D$776,СВЦЭМ!$A$33:$A$776,$A51,СВЦЭМ!$B$33:$B$776,D$47)+'СЕТ СН'!$G$11+СВЦЭМ!$D$10+'СЕТ СН'!$G$6-'СЕТ СН'!$G$23</f>
        <v>1067.25990413</v>
      </c>
      <c r="E51" s="36">
        <f>SUMIFS(СВЦЭМ!$D$33:$D$776,СВЦЭМ!$A$33:$A$776,$A51,СВЦЭМ!$B$33:$B$776,E$47)+'СЕТ СН'!$G$11+СВЦЭМ!$D$10+'СЕТ СН'!$G$6-'СЕТ СН'!$G$23</f>
        <v>1072.2175764900001</v>
      </c>
      <c r="F51" s="36">
        <f>SUMIFS(СВЦЭМ!$D$33:$D$776,СВЦЭМ!$A$33:$A$776,$A51,СВЦЭМ!$B$33:$B$776,F$47)+'СЕТ СН'!$G$11+СВЦЭМ!$D$10+'СЕТ СН'!$G$6-'СЕТ СН'!$G$23</f>
        <v>1075.88227194</v>
      </c>
      <c r="G51" s="36">
        <f>SUMIFS(СВЦЭМ!$D$33:$D$776,СВЦЭМ!$A$33:$A$776,$A51,СВЦЭМ!$B$33:$B$776,G$47)+'СЕТ СН'!$G$11+СВЦЭМ!$D$10+'СЕТ СН'!$G$6-'СЕТ СН'!$G$23</f>
        <v>1073.4850865600001</v>
      </c>
      <c r="H51" s="36">
        <f>SUMIFS(СВЦЭМ!$D$33:$D$776,СВЦЭМ!$A$33:$A$776,$A51,СВЦЭМ!$B$33:$B$776,H$47)+'СЕТ СН'!$G$11+СВЦЭМ!$D$10+'СЕТ СН'!$G$6-'СЕТ СН'!$G$23</f>
        <v>1076.97669361</v>
      </c>
      <c r="I51" s="36">
        <f>SUMIFS(СВЦЭМ!$D$33:$D$776,СВЦЭМ!$A$33:$A$776,$A51,СВЦЭМ!$B$33:$B$776,I$47)+'СЕТ СН'!$G$11+СВЦЭМ!$D$10+'СЕТ СН'!$G$6-'СЕТ СН'!$G$23</f>
        <v>1066.7766449400001</v>
      </c>
      <c r="J51" s="36">
        <f>SUMIFS(СВЦЭМ!$D$33:$D$776,СВЦЭМ!$A$33:$A$776,$A51,СВЦЭМ!$B$33:$B$776,J$47)+'СЕТ СН'!$G$11+СВЦЭМ!$D$10+'СЕТ СН'!$G$6-'СЕТ СН'!$G$23</f>
        <v>1046.34662437</v>
      </c>
      <c r="K51" s="36">
        <f>SUMIFS(СВЦЭМ!$D$33:$D$776,СВЦЭМ!$A$33:$A$776,$A51,СВЦЭМ!$B$33:$B$776,K$47)+'СЕТ СН'!$G$11+СВЦЭМ!$D$10+'СЕТ СН'!$G$6-'СЕТ СН'!$G$23</f>
        <v>1017.02952809</v>
      </c>
      <c r="L51" s="36">
        <f>SUMIFS(СВЦЭМ!$D$33:$D$776,СВЦЭМ!$A$33:$A$776,$A51,СВЦЭМ!$B$33:$B$776,L$47)+'СЕТ СН'!$G$11+СВЦЭМ!$D$10+'СЕТ СН'!$G$6-'СЕТ СН'!$G$23</f>
        <v>1005.1521193999999</v>
      </c>
      <c r="M51" s="36">
        <f>SUMIFS(СВЦЭМ!$D$33:$D$776,СВЦЭМ!$A$33:$A$776,$A51,СВЦЭМ!$B$33:$B$776,M$47)+'СЕТ СН'!$G$11+СВЦЭМ!$D$10+'СЕТ СН'!$G$6-'СЕТ СН'!$G$23</f>
        <v>1009.30766938</v>
      </c>
      <c r="N51" s="36">
        <f>SUMIFS(СВЦЭМ!$D$33:$D$776,СВЦЭМ!$A$33:$A$776,$A51,СВЦЭМ!$B$33:$B$776,N$47)+'СЕТ СН'!$G$11+СВЦЭМ!$D$10+'СЕТ СН'!$G$6-'СЕТ СН'!$G$23</f>
        <v>1012.3502936699999</v>
      </c>
      <c r="O51" s="36">
        <f>SUMIFS(СВЦЭМ!$D$33:$D$776,СВЦЭМ!$A$33:$A$776,$A51,СВЦЭМ!$B$33:$B$776,O$47)+'СЕТ СН'!$G$11+СВЦЭМ!$D$10+'СЕТ СН'!$G$6-'СЕТ СН'!$G$23</f>
        <v>1017.73794405</v>
      </c>
      <c r="P51" s="36">
        <f>SUMIFS(СВЦЭМ!$D$33:$D$776,СВЦЭМ!$A$33:$A$776,$A51,СВЦЭМ!$B$33:$B$776,P$47)+'СЕТ СН'!$G$11+СВЦЭМ!$D$10+'СЕТ СН'!$G$6-'СЕТ СН'!$G$23</f>
        <v>1024.70357272</v>
      </c>
      <c r="Q51" s="36">
        <f>SUMIFS(СВЦЭМ!$D$33:$D$776,СВЦЭМ!$A$33:$A$776,$A51,СВЦЭМ!$B$33:$B$776,Q$47)+'СЕТ СН'!$G$11+СВЦЭМ!$D$10+'СЕТ СН'!$G$6-'СЕТ СН'!$G$23</f>
        <v>1036.8648432499999</v>
      </c>
      <c r="R51" s="36">
        <f>SUMIFS(СВЦЭМ!$D$33:$D$776,СВЦЭМ!$A$33:$A$776,$A51,СВЦЭМ!$B$33:$B$776,R$47)+'СЕТ СН'!$G$11+СВЦЭМ!$D$10+'СЕТ СН'!$G$6-'СЕТ СН'!$G$23</f>
        <v>1044.2815555500001</v>
      </c>
      <c r="S51" s="36">
        <f>SUMIFS(СВЦЭМ!$D$33:$D$776,СВЦЭМ!$A$33:$A$776,$A51,СВЦЭМ!$B$33:$B$776,S$47)+'СЕТ СН'!$G$11+СВЦЭМ!$D$10+'СЕТ СН'!$G$6-'СЕТ СН'!$G$23</f>
        <v>1031.2854561300001</v>
      </c>
      <c r="T51" s="36">
        <f>SUMIFS(СВЦЭМ!$D$33:$D$776,СВЦЭМ!$A$33:$A$776,$A51,СВЦЭМ!$B$33:$B$776,T$47)+'СЕТ СН'!$G$11+СВЦЭМ!$D$10+'СЕТ СН'!$G$6-'СЕТ СН'!$G$23</f>
        <v>987.94604234999997</v>
      </c>
      <c r="U51" s="36">
        <f>SUMIFS(СВЦЭМ!$D$33:$D$776,СВЦЭМ!$A$33:$A$776,$A51,СВЦЭМ!$B$33:$B$776,U$47)+'СЕТ СН'!$G$11+СВЦЭМ!$D$10+'СЕТ СН'!$G$6-'СЕТ СН'!$G$23</f>
        <v>988.37553273999993</v>
      </c>
      <c r="V51" s="36">
        <f>SUMIFS(СВЦЭМ!$D$33:$D$776,СВЦЭМ!$A$33:$A$776,$A51,СВЦЭМ!$B$33:$B$776,V$47)+'СЕТ СН'!$G$11+СВЦЭМ!$D$10+'СЕТ СН'!$G$6-'СЕТ СН'!$G$23</f>
        <v>1015.20302453</v>
      </c>
      <c r="W51" s="36">
        <f>SUMIFS(СВЦЭМ!$D$33:$D$776,СВЦЭМ!$A$33:$A$776,$A51,СВЦЭМ!$B$33:$B$776,W$47)+'СЕТ СН'!$G$11+СВЦЭМ!$D$10+'СЕТ СН'!$G$6-'СЕТ СН'!$G$23</f>
        <v>1021.8070371</v>
      </c>
      <c r="X51" s="36">
        <f>SUMIFS(СВЦЭМ!$D$33:$D$776,СВЦЭМ!$A$33:$A$776,$A51,СВЦЭМ!$B$33:$B$776,X$47)+'СЕТ СН'!$G$11+СВЦЭМ!$D$10+'СЕТ СН'!$G$6-'СЕТ СН'!$G$23</f>
        <v>1030.5554684000001</v>
      </c>
      <c r="Y51" s="36">
        <f>SUMIFS(СВЦЭМ!$D$33:$D$776,СВЦЭМ!$A$33:$A$776,$A51,СВЦЭМ!$B$33:$B$776,Y$47)+'СЕТ СН'!$G$11+СВЦЭМ!$D$10+'СЕТ СН'!$G$6-'СЕТ СН'!$G$23</f>
        <v>1037.1910041599999</v>
      </c>
    </row>
    <row r="52" spans="1:25" ht="15.5" x14ac:dyDescent="0.3">
      <c r="A52" s="35">
        <f t="shared" si="1"/>
        <v>43835</v>
      </c>
      <c r="B52" s="36">
        <f>SUMIFS(СВЦЭМ!$D$33:$D$776,СВЦЭМ!$A$33:$A$776,$A52,СВЦЭМ!$B$33:$B$776,B$47)+'СЕТ СН'!$G$11+СВЦЭМ!$D$10+'СЕТ СН'!$G$6-'СЕТ СН'!$G$23</f>
        <v>1018.39865375</v>
      </c>
      <c r="C52" s="36">
        <f>SUMIFS(СВЦЭМ!$D$33:$D$776,СВЦЭМ!$A$33:$A$776,$A52,СВЦЭМ!$B$33:$B$776,C$47)+'СЕТ СН'!$G$11+СВЦЭМ!$D$10+'СЕТ СН'!$G$6-'СЕТ СН'!$G$23</f>
        <v>1027.1926850300001</v>
      </c>
      <c r="D52" s="36">
        <f>SUMIFS(СВЦЭМ!$D$33:$D$776,СВЦЭМ!$A$33:$A$776,$A52,СВЦЭМ!$B$33:$B$776,D$47)+'СЕТ СН'!$G$11+СВЦЭМ!$D$10+'СЕТ СН'!$G$6-'СЕТ СН'!$G$23</f>
        <v>1046.39972012</v>
      </c>
      <c r="E52" s="36">
        <f>SUMIFS(СВЦЭМ!$D$33:$D$776,СВЦЭМ!$A$33:$A$776,$A52,СВЦЭМ!$B$33:$B$776,E$47)+'СЕТ СН'!$G$11+СВЦЭМ!$D$10+'СЕТ СН'!$G$6-'СЕТ СН'!$G$23</f>
        <v>1081.6151220300001</v>
      </c>
      <c r="F52" s="36">
        <f>SUMIFS(СВЦЭМ!$D$33:$D$776,СВЦЭМ!$A$33:$A$776,$A52,СВЦЭМ!$B$33:$B$776,F$47)+'СЕТ СН'!$G$11+СВЦЭМ!$D$10+'СЕТ СН'!$G$6-'СЕТ СН'!$G$23</f>
        <v>1089.6956063800001</v>
      </c>
      <c r="G52" s="36">
        <f>SUMIFS(СВЦЭМ!$D$33:$D$776,СВЦЭМ!$A$33:$A$776,$A52,СВЦЭМ!$B$33:$B$776,G$47)+'СЕТ СН'!$G$11+СВЦЭМ!$D$10+'СЕТ СН'!$G$6-'СЕТ СН'!$G$23</f>
        <v>1067.4254397300001</v>
      </c>
      <c r="H52" s="36">
        <f>SUMIFS(СВЦЭМ!$D$33:$D$776,СВЦЭМ!$A$33:$A$776,$A52,СВЦЭМ!$B$33:$B$776,H$47)+'СЕТ СН'!$G$11+СВЦЭМ!$D$10+'СЕТ СН'!$G$6-'СЕТ СН'!$G$23</f>
        <v>1057.07382132</v>
      </c>
      <c r="I52" s="36">
        <f>SUMIFS(СВЦЭМ!$D$33:$D$776,СВЦЭМ!$A$33:$A$776,$A52,СВЦЭМ!$B$33:$B$776,I$47)+'СЕТ СН'!$G$11+СВЦЭМ!$D$10+'СЕТ СН'!$G$6-'СЕТ СН'!$G$23</f>
        <v>1039.9730856399999</v>
      </c>
      <c r="J52" s="36">
        <f>SUMIFS(СВЦЭМ!$D$33:$D$776,СВЦЭМ!$A$33:$A$776,$A52,СВЦЭМ!$B$33:$B$776,J$47)+'СЕТ СН'!$G$11+СВЦЭМ!$D$10+'СЕТ СН'!$G$6-'СЕТ СН'!$G$23</f>
        <v>1026.16568785</v>
      </c>
      <c r="K52" s="36">
        <f>SUMIFS(СВЦЭМ!$D$33:$D$776,СВЦЭМ!$A$33:$A$776,$A52,СВЦЭМ!$B$33:$B$776,K$47)+'СЕТ СН'!$G$11+СВЦЭМ!$D$10+'СЕТ СН'!$G$6-'СЕТ СН'!$G$23</f>
        <v>998.79875171999993</v>
      </c>
      <c r="L52" s="36">
        <f>SUMIFS(СВЦЭМ!$D$33:$D$776,СВЦЭМ!$A$33:$A$776,$A52,СВЦЭМ!$B$33:$B$776,L$47)+'СЕТ СН'!$G$11+СВЦЭМ!$D$10+'СЕТ СН'!$G$6-'СЕТ СН'!$G$23</f>
        <v>974.89227489999996</v>
      </c>
      <c r="M52" s="36">
        <f>SUMIFS(СВЦЭМ!$D$33:$D$776,СВЦЭМ!$A$33:$A$776,$A52,СВЦЭМ!$B$33:$B$776,M$47)+'СЕТ СН'!$G$11+СВЦЭМ!$D$10+'СЕТ СН'!$G$6-'СЕТ СН'!$G$23</f>
        <v>973.41899817000001</v>
      </c>
      <c r="N52" s="36">
        <f>SUMIFS(СВЦЭМ!$D$33:$D$776,СВЦЭМ!$A$33:$A$776,$A52,СВЦЭМ!$B$33:$B$776,N$47)+'СЕТ СН'!$G$11+СВЦЭМ!$D$10+'СЕТ СН'!$G$6-'СЕТ СН'!$G$23</f>
        <v>975.85602196999992</v>
      </c>
      <c r="O52" s="36">
        <f>SUMIFS(СВЦЭМ!$D$33:$D$776,СВЦЭМ!$A$33:$A$776,$A52,СВЦЭМ!$B$33:$B$776,O$47)+'СЕТ СН'!$G$11+СВЦЭМ!$D$10+'СЕТ СН'!$G$6-'СЕТ СН'!$G$23</f>
        <v>990.82716600999993</v>
      </c>
      <c r="P52" s="36">
        <f>SUMIFS(СВЦЭМ!$D$33:$D$776,СВЦЭМ!$A$33:$A$776,$A52,СВЦЭМ!$B$33:$B$776,P$47)+'СЕТ СН'!$G$11+СВЦЭМ!$D$10+'СЕТ СН'!$G$6-'СЕТ СН'!$G$23</f>
        <v>1004.85092716</v>
      </c>
      <c r="Q52" s="36">
        <f>SUMIFS(СВЦЭМ!$D$33:$D$776,СВЦЭМ!$A$33:$A$776,$A52,СВЦЭМ!$B$33:$B$776,Q$47)+'СЕТ СН'!$G$11+СВЦЭМ!$D$10+'СЕТ СН'!$G$6-'СЕТ СН'!$G$23</f>
        <v>1010.61222842</v>
      </c>
      <c r="R52" s="36">
        <f>SUMIFS(СВЦЭМ!$D$33:$D$776,СВЦЭМ!$A$33:$A$776,$A52,СВЦЭМ!$B$33:$B$776,R$47)+'СЕТ СН'!$G$11+СВЦЭМ!$D$10+'СЕТ СН'!$G$6-'СЕТ СН'!$G$23</f>
        <v>1006.8008552699999</v>
      </c>
      <c r="S52" s="36">
        <f>SUMIFS(СВЦЭМ!$D$33:$D$776,СВЦЭМ!$A$33:$A$776,$A52,СВЦЭМ!$B$33:$B$776,S$47)+'СЕТ СН'!$G$11+СВЦЭМ!$D$10+'СЕТ СН'!$G$6-'СЕТ СН'!$G$23</f>
        <v>983.42889288999993</v>
      </c>
      <c r="T52" s="36">
        <f>SUMIFS(СВЦЭМ!$D$33:$D$776,СВЦЭМ!$A$33:$A$776,$A52,СВЦЭМ!$B$33:$B$776,T$47)+'СЕТ СН'!$G$11+СВЦЭМ!$D$10+'СЕТ СН'!$G$6-'СЕТ СН'!$G$23</f>
        <v>941.14302334000001</v>
      </c>
      <c r="U52" s="36">
        <f>SUMIFS(СВЦЭМ!$D$33:$D$776,СВЦЭМ!$A$33:$A$776,$A52,СВЦЭМ!$B$33:$B$776,U$47)+'СЕТ СН'!$G$11+СВЦЭМ!$D$10+'СЕТ СН'!$G$6-'СЕТ СН'!$G$23</f>
        <v>945.74011022000002</v>
      </c>
      <c r="V52" s="36">
        <f>SUMIFS(СВЦЭМ!$D$33:$D$776,СВЦЭМ!$A$33:$A$776,$A52,СВЦЭМ!$B$33:$B$776,V$47)+'СЕТ СН'!$G$11+СВЦЭМ!$D$10+'СЕТ СН'!$G$6-'СЕТ СН'!$G$23</f>
        <v>979.15208748999999</v>
      </c>
      <c r="W52" s="36">
        <f>SUMIFS(СВЦЭМ!$D$33:$D$776,СВЦЭМ!$A$33:$A$776,$A52,СВЦЭМ!$B$33:$B$776,W$47)+'СЕТ СН'!$G$11+СВЦЭМ!$D$10+'СЕТ СН'!$G$6-'СЕТ СН'!$G$23</f>
        <v>986.55860991999998</v>
      </c>
      <c r="X52" s="36">
        <f>SUMIFS(СВЦЭМ!$D$33:$D$776,СВЦЭМ!$A$33:$A$776,$A52,СВЦЭМ!$B$33:$B$776,X$47)+'СЕТ СН'!$G$11+СВЦЭМ!$D$10+'СЕТ СН'!$G$6-'СЕТ СН'!$G$23</f>
        <v>996.26711358</v>
      </c>
      <c r="Y52" s="36">
        <f>SUMIFS(СВЦЭМ!$D$33:$D$776,СВЦЭМ!$A$33:$A$776,$A52,СВЦЭМ!$B$33:$B$776,Y$47)+'СЕТ СН'!$G$11+СВЦЭМ!$D$10+'СЕТ СН'!$G$6-'СЕТ СН'!$G$23</f>
        <v>1006.81203003</v>
      </c>
    </row>
    <row r="53" spans="1:25" ht="15.5" x14ac:dyDescent="0.3">
      <c r="A53" s="35">
        <f t="shared" si="1"/>
        <v>43836</v>
      </c>
      <c r="B53" s="36">
        <f>SUMIFS(СВЦЭМ!$D$33:$D$776,СВЦЭМ!$A$33:$A$776,$A53,СВЦЭМ!$B$33:$B$776,B$47)+'СЕТ СН'!$G$11+СВЦЭМ!$D$10+'СЕТ СН'!$G$6-'СЕТ СН'!$G$23</f>
        <v>1038.08673593</v>
      </c>
      <c r="C53" s="36">
        <f>SUMIFS(СВЦЭМ!$D$33:$D$776,СВЦЭМ!$A$33:$A$776,$A53,СВЦЭМ!$B$33:$B$776,C$47)+'СЕТ СН'!$G$11+СВЦЭМ!$D$10+'СЕТ СН'!$G$6-'СЕТ СН'!$G$23</f>
        <v>1027.1230896700001</v>
      </c>
      <c r="D53" s="36">
        <f>SUMIFS(СВЦЭМ!$D$33:$D$776,СВЦЭМ!$A$33:$A$776,$A53,СВЦЭМ!$B$33:$B$776,D$47)+'СЕТ СН'!$G$11+СВЦЭМ!$D$10+'СЕТ СН'!$G$6-'СЕТ СН'!$G$23</f>
        <v>1043.54616293</v>
      </c>
      <c r="E53" s="36">
        <f>SUMIFS(СВЦЭМ!$D$33:$D$776,СВЦЭМ!$A$33:$A$776,$A53,СВЦЭМ!$B$33:$B$776,E$47)+'СЕТ СН'!$G$11+СВЦЭМ!$D$10+'СЕТ СН'!$G$6-'СЕТ СН'!$G$23</f>
        <v>1069.89354671</v>
      </c>
      <c r="F53" s="36">
        <f>SUMIFS(СВЦЭМ!$D$33:$D$776,СВЦЭМ!$A$33:$A$776,$A53,СВЦЭМ!$B$33:$B$776,F$47)+'СЕТ СН'!$G$11+СВЦЭМ!$D$10+'СЕТ СН'!$G$6-'СЕТ СН'!$G$23</f>
        <v>1071.34532582</v>
      </c>
      <c r="G53" s="36">
        <f>SUMIFS(СВЦЭМ!$D$33:$D$776,СВЦЭМ!$A$33:$A$776,$A53,СВЦЭМ!$B$33:$B$776,G$47)+'СЕТ СН'!$G$11+СВЦЭМ!$D$10+'СЕТ СН'!$G$6-'СЕТ СН'!$G$23</f>
        <v>1068.5413727800001</v>
      </c>
      <c r="H53" s="36">
        <f>SUMIFS(СВЦЭМ!$D$33:$D$776,СВЦЭМ!$A$33:$A$776,$A53,СВЦЭМ!$B$33:$B$776,H$47)+'СЕТ СН'!$G$11+СВЦЭМ!$D$10+'СЕТ СН'!$G$6-'СЕТ СН'!$G$23</f>
        <v>1060.3037726699999</v>
      </c>
      <c r="I53" s="36">
        <f>SUMIFS(СВЦЭМ!$D$33:$D$776,СВЦЭМ!$A$33:$A$776,$A53,СВЦЭМ!$B$33:$B$776,I$47)+'СЕТ СН'!$G$11+СВЦЭМ!$D$10+'СЕТ СН'!$G$6-'СЕТ СН'!$G$23</f>
        <v>1046.6105942900001</v>
      </c>
      <c r="J53" s="36">
        <f>SUMIFS(СВЦЭМ!$D$33:$D$776,СВЦЭМ!$A$33:$A$776,$A53,СВЦЭМ!$B$33:$B$776,J$47)+'СЕТ СН'!$G$11+СВЦЭМ!$D$10+'СЕТ СН'!$G$6-'СЕТ СН'!$G$23</f>
        <v>1022.5618800899999</v>
      </c>
      <c r="K53" s="36">
        <f>SUMIFS(СВЦЭМ!$D$33:$D$776,СВЦЭМ!$A$33:$A$776,$A53,СВЦЭМ!$B$33:$B$776,K$47)+'СЕТ СН'!$G$11+СВЦЭМ!$D$10+'СЕТ СН'!$G$6-'СЕТ СН'!$G$23</f>
        <v>1002.0045729699999</v>
      </c>
      <c r="L53" s="36">
        <f>SUMIFS(СВЦЭМ!$D$33:$D$776,СВЦЭМ!$A$33:$A$776,$A53,СВЦЭМ!$B$33:$B$776,L$47)+'СЕТ СН'!$G$11+СВЦЭМ!$D$10+'СЕТ СН'!$G$6-'СЕТ СН'!$G$23</f>
        <v>980.06001305999996</v>
      </c>
      <c r="M53" s="36">
        <f>SUMIFS(СВЦЭМ!$D$33:$D$776,СВЦЭМ!$A$33:$A$776,$A53,СВЦЭМ!$B$33:$B$776,M$47)+'СЕТ СН'!$G$11+СВЦЭМ!$D$10+'СЕТ СН'!$G$6-'СЕТ СН'!$G$23</f>
        <v>978.41553095999996</v>
      </c>
      <c r="N53" s="36">
        <f>SUMIFS(СВЦЭМ!$D$33:$D$776,СВЦЭМ!$A$33:$A$776,$A53,СВЦЭМ!$B$33:$B$776,N$47)+'СЕТ СН'!$G$11+СВЦЭМ!$D$10+'СЕТ СН'!$G$6-'СЕТ СН'!$G$23</f>
        <v>993.39249823</v>
      </c>
      <c r="O53" s="36">
        <f>SUMIFS(СВЦЭМ!$D$33:$D$776,СВЦЭМ!$A$33:$A$776,$A53,СВЦЭМ!$B$33:$B$776,O$47)+'СЕТ СН'!$G$11+СВЦЭМ!$D$10+'СЕТ СН'!$G$6-'СЕТ СН'!$G$23</f>
        <v>999.45226415000002</v>
      </c>
      <c r="P53" s="36">
        <f>SUMIFS(СВЦЭМ!$D$33:$D$776,СВЦЭМ!$A$33:$A$776,$A53,СВЦЭМ!$B$33:$B$776,P$47)+'СЕТ СН'!$G$11+СВЦЭМ!$D$10+'СЕТ СН'!$G$6-'СЕТ СН'!$G$23</f>
        <v>1014.5629263</v>
      </c>
      <c r="Q53" s="36">
        <f>SUMIFS(СВЦЭМ!$D$33:$D$776,СВЦЭМ!$A$33:$A$776,$A53,СВЦЭМ!$B$33:$B$776,Q$47)+'СЕТ СН'!$G$11+СВЦЭМ!$D$10+'СЕТ СН'!$G$6-'СЕТ СН'!$G$23</f>
        <v>1018.03537367</v>
      </c>
      <c r="R53" s="36">
        <f>SUMIFS(СВЦЭМ!$D$33:$D$776,СВЦЭМ!$A$33:$A$776,$A53,СВЦЭМ!$B$33:$B$776,R$47)+'СЕТ СН'!$G$11+СВЦЭМ!$D$10+'СЕТ СН'!$G$6-'СЕТ СН'!$G$23</f>
        <v>1010.8855415199999</v>
      </c>
      <c r="S53" s="36">
        <f>SUMIFS(СВЦЭМ!$D$33:$D$776,СВЦЭМ!$A$33:$A$776,$A53,СВЦЭМ!$B$33:$B$776,S$47)+'СЕТ СН'!$G$11+СВЦЭМ!$D$10+'СЕТ СН'!$G$6-'СЕТ СН'!$G$23</f>
        <v>989.27085341999998</v>
      </c>
      <c r="T53" s="36">
        <f>SUMIFS(СВЦЭМ!$D$33:$D$776,СВЦЭМ!$A$33:$A$776,$A53,СВЦЭМ!$B$33:$B$776,T$47)+'СЕТ СН'!$G$11+СВЦЭМ!$D$10+'СЕТ СН'!$G$6-'СЕТ СН'!$G$23</f>
        <v>944.62633857999992</v>
      </c>
      <c r="U53" s="36">
        <f>SUMIFS(СВЦЭМ!$D$33:$D$776,СВЦЭМ!$A$33:$A$776,$A53,СВЦЭМ!$B$33:$B$776,U$47)+'СЕТ СН'!$G$11+СВЦЭМ!$D$10+'СЕТ СН'!$G$6-'СЕТ СН'!$G$23</f>
        <v>951.43042399000001</v>
      </c>
      <c r="V53" s="36">
        <f>SUMIFS(СВЦЭМ!$D$33:$D$776,СВЦЭМ!$A$33:$A$776,$A53,СВЦЭМ!$B$33:$B$776,V$47)+'СЕТ СН'!$G$11+СВЦЭМ!$D$10+'СЕТ СН'!$G$6-'СЕТ СН'!$G$23</f>
        <v>988.46358746999999</v>
      </c>
      <c r="W53" s="36">
        <f>SUMIFS(СВЦЭМ!$D$33:$D$776,СВЦЭМ!$A$33:$A$776,$A53,СВЦЭМ!$B$33:$B$776,W$47)+'СЕТ СН'!$G$11+СВЦЭМ!$D$10+'СЕТ СН'!$G$6-'СЕТ СН'!$G$23</f>
        <v>998.86241928999993</v>
      </c>
      <c r="X53" s="36">
        <f>SUMIFS(СВЦЭМ!$D$33:$D$776,СВЦЭМ!$A$33:$A$776,$A53,СВЦЭМ!$B$33:$B$776,X$47)+'СЕТ СН'!$G$11+СВЦЭМ!$D$10+'СЕТ СН'!$G$6-'СЕТ СН'!$G$23</f>
        <v>1012.8493096</v>
      </c>
      <c r="Y53" s="36">
        <f>SUMIFS(СВЦЭМ!$D$33:$D$776,СВЦЭМ!$A$33:$A$776,$A53,СВЦЭМ!$B$33:$B$776,Y$47)+'СЕТ СН'!$G$11+СВЦЭМ!$D$10+'СЕТ СН'!$G$6-'СЕТ СН'!$G$23</f>
        <v>1012.55316619</v>
      </c>
    </row>
    <row r="54" spans="1:25" ht="15.5" x14ac:dyDescent="0.3">
      <c r="A54" s="35">
        <f t="shared" si="1"/>
        <v>43837</v>
      </c>
      <c r="B54" s="36">
        <f>SUMIFS(СВЦЭМ!$D$33:$D$776,СВЦЭМ!$A$33:$A$776,$A54,СВЦЭМ!$B$33:$B$776,B$47)+'СЕТ СН'!$G$11+СВЦЭМ!$D$10+'СЕТ СН'!$G$6-'СЕТ СН'!$G$23</f>
        <v>1037.5810398000001</v>
      </c>
      <c r="C54" s="36">
        <f>SUMIFS(СВЦЭМ!$D$33:$D$776,СВЦЭМ!$A$33:$A$776,$A54,СВЦЭМ!$B$33:$B$776,C$47)+'СЕТ СН'!$G$11+СВЦЭМ!$D$10+'СЕТ СН'!$G$6-'СЕТ СН'!$G$23</f>
        <v>1042.7841806599999</v>
      </c>
      <c r="D54" s="36">
        <f>SUMIFS(СВЦЭМ!$D$33:$D$776,СВЦЭМ!$A$33:$A$776,$A54,СВЦЭМ!$B$33:$B$776,D$47)+'СЕТ СН'!$G$11+СВЦЭМ!$D$10+'СЕТ СН'!$G$6-'СЕТ СН'!$G$23</f>
        <v>1057.61664148</v>
      </c>
      <c r="E54" s="36">
        <f>SUMIFS(СВЦЭМ!$D$33:$D$776,СВЦЭМ!$A$33:$A$776,$A54,СВЦЭМ!$B$33:$B$776,E$47)+'СЕТ СН'!$G$11+СВЦЭМ!$D$10+'СЕТ СН'!$G$6-'СЕТ СН'!$G$23</f>
        <v>1080.6359766400001</v>
      </c>
      <c r="F54" s="36">
        <f>SUMIFS(СВЦЭМ!$D$33:$D$776,СВЦЭМ!$A$33:$A$776,$A54,СВЦЭМ!$B$33:$B$776,F$47)+'СЕТ СН'!$G$11+СВЦЭМ!$D$10+'СЕТ СН'!$G$6-'СЕТ СН'!$G$23</f>
        <v>1088.00028718</v>
      </c>
      <c r="G54" s="36">
        <f>SUMIFS(СВЦЭМ!$D$33:$D$776,СВЦЭМ!$A$33:$A$776,$A54,СВЦЭМ!$B$33:$B$776,G$47)+'СЕТ СН'!$G$11+СВЦЭМ!$D$10+'СЕТ СН'!$G$6-'СЕТ СН'!$G$23</f>
        <v>1081.9741402100001</v>
      </c>
      <c r="H54" s="36">
        <f>SUMIFS(СВЦЭМ!$D$33:$D$776,СВЦЭМ!$A$33:$A$776,$A54,СВЦЭМ!$B$33:$B$776,H$47)+'СЕТ СН'!$G$11+СВЦЭМ!$D$10+'СЕТ СН'!$G$6-'СЕТ СН'!$G$23</f>
        <v>1065.77407236</v>
      </c>
      <c r="I54" s="36">
        <f>SUMIFS(СВЦЭМ!$D$33:$D$776,СВЦЭМ!$A$33:$A$776,$A54,СВЦЭМ!$B$33:$B$776,I$47)+'СЕТ СН'!$G$11+СВЦЭМ!$D$10+'СЕТ СН'!$G$6-'СЕТ СН'!$G$23</f>
        <v>1046.39180061</v>
      </c>
      <c r="J54" s="36">
        <f>SUMIFS(СВЦЭМ!$D$33:$D$776,СВЦЭМ!$A$33:$A$776,$A54,СВЦЭМ!$B$33:$B$776,J$47)+'СЕТ СН'!$G$11+СВЦЭМ!$D$10+'СЕТ СН'!$G$6-'СЕТ СН'!$G$23</f>
        <v>1021.75697193</v>
      </c>
      <c r="K54" s="36">
        <f>SUMIFS(СВЦЭМ!$D$33:$D$776,СВЦЭМ!$A$33:$A$776,$A54,СВЦЭМ!$B$33:$B$776,K$47)+'СЕТ СН'!$G$11+СВЦЭМ!$D$10+'СЕТ СН'!$G$6-'СЕТ СН'!$G$23</f>
        <v>1001.82383967</v>
      </c>
      <c r="L54" s="36">
        <f>SUMIFS(СВЦЭМ!$D$33:$D$776,СВЦЭМ!$A$33:$A$776,$A54,СВЦЭМ!$B$33:$B$776,L$47)+'СЕТ СН'!$G$11+СВЦЭМ!$D$10+'СЕТ СН'!$G$6-'СЕТ СН'!$G$23</f>
        <v>987.70879013000001</v>
      </c>
      <c r="M54" s="36">
        <f>SUMIFS(СВЦЭМ!$D$33:$D$776,СВЦЭМ!$A$33:$A$776,$A54,СВЦЭМ!$B$33:$B$776,M$47)+'СЕТ СН'!$G$11+СВЦЭМ!$D$10+'СЕТ СН'!$G$6-'СЕТ СН'!$G$23</f>
        <v>976.69359240999995</v>
      </c>
      <c r="N54" s="36">
        <f>SUMIFS(СВЦЭМ!$D$33:$D$776,СВЦЭМ!$A$33:$A$776,$A54,СВЦЭМ!$B$33:$B$776,N$47)+'СЕТ СН'!$G$11+СВЦЭМ!$D$10+'СЕТ СН'!$G$6-'СЕТ СН'!$G$23</f>
        <v>983.32845664000001</v>
      </c>
      <c r="O54" s="36">
        <f>SUMIFS(СВЦЭМ!$D$33:$D$776,СВЦЭМ!$A$33:$A$776,$A54,СВЦЭМ!$B$33:$B$776,O$47)+'СЕТ СН'!$G$11+СВЦЭМ!$D$10+'СЕТ СН'!$G$6-'СЕТ СН'!$G$23</f>
        <v>992.50560440999993</v>
      </c>
      <c r="P54" s="36">
        <f>SUMIFS(СВЦЭМ!$D$33:$D$776,СВЦЭМ!$A$33:$A$776,$A54,СВЦЭМ!$B$33:$B$776,P$47)+'СЕТ СН'!$G$11+СВЦЭМ!$D$10+'СЕТ СН'!$G$6-'СЕТ СН'!$G$23</f>
        <v>1000.36143383</v>
      </c>
      <c r="Q54" s="36">
        <f>SUMIFS(СВЦЭМ!$D$33:$D$776,СВЦЭМ!$A$33:$A$776,$A54,СВЦЭМ!$B$33:$B$776,Q$47)+'СЕТ СН'!$G$11+СВЦЭМ!$D$10+'СЕТ СН'!$G$6-'СЕТ СН'!$G$23</f>
        <v>1003.33648247</v>
      </c>
      <c r="R54" s="36">
        <f>SUMIFS(СВЦЭМ!$D$33:$D$776,СВЦЭМ!$A$33:$A$776,$A54,СВЦЭМ!$B$33:$B$776,R$47)+'СЕТ СН'!$G$11+СВЦЭМ!$D$10+'СЕТ СН'!$G$6-'СЕТ СН'!$G$23</f>
        <v>1004.40466697</v>
      </c>
      <c r="S54" s="36">
        <f>SUMIFS(СВЦЭМ!$D$33:$D$776,СВЦЭМ!$A$33:$A$776,$A54,СВЦЭМ!$B$33:$B$776,S$47)+'СЕТ СН'!$G$11+СВЦЭМ!$D$10+'СЕТ СН'!$G$6-'СЕТ СН'!$G$23</f>
        <v>993.75235064999993</v>
      </c>
      <c r="T54" s="36">
        <f>SUMIFS(СВЦЭМ!$D$33:$D$776,СВЦЭМ!$A$33:$A$776,$A54,СВЦЭМ!$B$33:$B$776,T$47)+'СЕТ СН'!$G$11+СВЦЭМ!$D$10+'СЕТ СН'!$G$6-'СЕТ СН'!$G$23</f>
        <v>954.30212009000002</v>
      </c>
      <c r="U54" s="36">
        <f>SUMIFS(СВЦЭМ!$D$33:$D$776,СВЦЭМ!$A$33:$A$776,$A54,СВЦЭМ!$B$33:$B$776,U$47)+'СЕТ СН'!$G$11+СВЦЭМ!$D$10+'СЕТ СН'!$G$6-'СЕТ СН'!$G$23</f>
        <v>954.86344717999998</v>
      </c>
      <c r="V54" s="36">
        <f>SUMIFS(СВЦЭМ!$D$33:$D$776,СВЦЭМ!$A$33:$A$776,$A54,СВЦЭМ!$B$33:$B$776,V$47)+'СЕТ СН'!$G$11+СВЦЭМ!$D$10+'СЕТ СН'!$G$6-'СЕТ СН'!$G$23</f>
        <v>993.11658315</v>
      </c>
      <c r="W54" s="36">
        <f>SUMIFS(СВЦЭМ!$D$33:$D$776,СВЦЭМ!$A$33:$A$776,$A54,СВЦЭМ!$B$33:$B$776,W$47)+'СЕТ СН'!$G$11+СВЦЭМ!$D$10+'СЕТ СН'!$G$6-'СЕТ СН'!$G$23</f>
        <v>1005.81143536</v>
      </c>
      <c r="X54" s="36">
        <f>SUMIFS(СВЦЭМ!$D$33:$D$776,СВЦЭМ!$A$33:$A$776,$A54,СВЦЭМ!$B$33:$B$776,X$47)+'СЕТ СН'!$G$11+СВЦЭМ!$D$10+'СЕТ СН'!$G$6-'СЕТ СН'!$G$23</f>
        <v>1015.797634</v>
      </c>
      <c r="Y54" s="36">
        <f>SUMIFS(СВЦЭМ!$D$33:$D$776,СВЦЭМ!$A$33:$A$776,$A54,СВЦЭМ!$B$33:$B$776,Y$47)+'СЕТ СН'!$G$11+СВЦЭМ!$D$10+'СЕТ СН'!$G$6-'СЕТ СН'!$G$23</f>
        <v>1032.90340799</v>
      </c>
    </row>
    <row r="55" spans="1:25" ht="15.5" x14ac:dyDescent="0.3">
      <c r="A55" s="35">
        <f t="shared" si="1"/>
        <v>43838</v>
      </c>
      <c r="B55" s="36">
        <f>SUMIFS(СВЦЭМ!$D$33:$D$776,СВЦЭМ!$A$33:$A$776,$A55,СВЦЭМ!$B$33:$B$776,B$47)+'СЕТ СН'!$G$11+СВЦЭМ!$D$10+'СЕТ СН'!$G$6-'СЕТ СН'!$G$23</f>
        <v>1055.1548455</v>
      </c>
      <c r="C55" s="36">
        <f>SUMIFS(СВЦЭМ!$D$33:$D$776,СВЦЭМ!$A$33:$A$776,$A55,СВЦЭМ!$B$33:$B$776,C$47)+'СЕТ СН'!$G$11+СВЦЭМ!$D$10+'СЕТ СН'!$G$6-'СЕТ СН'!$G$23</f>
        <v>1062.1492582799999</v>
      </c>
      <c r="D55" s="36">
        <f>SUMIFS(СВЦЭМ!$D$33:$D$776,СВЦЭМ!$A$33:$A$776,$A55,СВЦЭМ!$B$33:$B$776,D$47)+'СЕТ СН'!$G$11+СВЦЭМ!$D$10+'СЕТ СН'!$G$6-'СЕТ СН'!$G$23</f>
        <v>1072.57095312</v>
      </c>
      <c r="E55" s="36">
        <f>SUMIFS(СВЦЭМ!$D$33:$D$776,СВЦЭМ!$A$33:$A$776,$A55,СВЦЭМ!$B$33:$B$776,E$47)+'СЕТ СН'!$G$11+СВЦЭМ!$D$10+'СЕТ СН'!$G$6-'СЕТ СН'!$G$23</f>
        <v>1089.9480795300001</v>
      </c>
      <c r="F55" s="36">
        <f>SUMIFS(СВЦЭМ!$D$33:$D$776,СВЦЭМ!$A$33:$A$776,$A55,СВЦЭМ!$B$33:$B$776,F$47)+'СЕТ СН'!$G$11+СВЦЭМ!$D$10+'СЕТ СН'!$G$6-'СЕТ СН'!$G$23</f>
        <v>1088.7028771499999</v>
      </c>
      <c r="G55" s="36">
        <f>SUMIFS(СВЦЭМ!$D$33:$D$776,СВЦЭМ!$A$33:$A$776,$A55,СВЦЭМ!$B$33:$B$776,G$47)+'СЕТ СН'!$G$11+СВЦЭМ!$D$10+'СЕТ СН'!$G$6-'СЕТ СН'!$G$23</f>
        <v>1083.335642</v>
      </c>
      <c r="H55" s="36">
        <f>SUMIFS(СВЦЭМ!$D$33:$D$776,СВЦЭМ!$A$33:$A$776,$A55,СВЦЭМ!$B$33:$B$776,H$47)+'СЕТ СН'!$G$11+СВЦЭМ!$D$10+'СЕТ СН'!$G$6-'СЕТ СН'!$G$23</f>
        <v>1069.13351685</v>
      </c>
      <c r="I55" s="36">
        <f>SUMIFS(СВЦЭМ!$D$33:$D$776,СВЦЭМ!$A$33:$A$776,$A55,СВЦЭМ!$B$33:$B$776,I$47)+'СЕТ СН'!$G$11+СВЦЭМ!$D$10+'СЕТ СН'!$G$6-'СЕТ СН'!$G$23</f>
        <v>1048.8934773799999</v>
      </c>
      <c r="J55" s="36">
        <f>SUMIFS(СВЦЭМ!$D$33:$D$776,СВЦЭМ!$A$33:$A$776,$A55,СВЦЭМ!$B$33:$B$776,J$47)+'СЕТ СН'!$G$11+СВЦЭМ!$D$10+'СЕТ СН'!$G$6-'СЕТ СН'!$G$23</f>
        <v>1024.4549756900001</v>
      </c>
      <c r="K55" s="36">
        <f>SUMIFS(СВЦЭМ!$D$33:$D$776,СВЦЭМ!$A$33:$A$776,$A55,СВЦЭМ!$B$33:$B$776,K$47)+'СЕТ СН'!$G$11+СВЦЭМ!$D$10+'СЕТ СН'!$G$6-'СЕТ СН'!$G$23</f>
        <v>1005.57795028</v>
      </c>
      <c r="L55" s="36">
        <f>SUMIFS(СВЦЭМ!$D$33:$D$776,СВЦЭМ!$A$33:$A$776,$A55,СВЦЭМ!$B$33:$B$776,L$47)+'СЕТ СН'!$G$11+СВЦЭМ!$D$10+'СЕТ СН'!$G$6-'СЕТ СН'!$G$23</f>
        <v>993.49196230999996</v>
      </c>
      <c r="M55" s="36">
        <f>SUMIFS(СВЦЭМ!$D$33:$D$776,СВЦЭМ!$A$33:$A$776,$A55,СВЦЭМ!$B$33:$B$776,M$47)+'СЕТ СН'!$G$11+СВЦЭМ!$D$10+'СЕТ СН'!$G$6-'СЕТ СН'!$G$23</f>
        <v>982.38432767999996</v>
      </c>
      <c r="N55" s="36">
        <f>SUMIFS(СВЦЭМ!$D$33:$D$776,СВЦЭМ!$A$33:$A$776,$A55,СВЦЭМ!$B$33:$B$776,N$47)+'СЕТ СН'!$G$11+СВЦЭМ!$D$10+'СЕТ СН'!$G$6-'СЕТ СН'!$G$23</f>
        <v>988.49940130999994</v>
      </c>
      <c r="O55" s="36">
        <f>SUMIFS(СВЦЭМ!$D$33:$D$776,СВЦЭМ!$A$33:$A$776,$A55,СВЦЭМ!$B$33:$B$776,O$47)+'СЕТ СН'!$G$11+СВЦЭМ!$D$10+'СЕТ СН'!$G$6-'СЕТ СН'!$G$23</f>
        <v>1000.5532623199999</v>
      </c>
      <c r="P55" s="36">
        <f>SUMIFS(СВЦЭМ!$D$33:$D$776,СВЦЭМ!$A$33:$A$776,$A55,СВЦЭМ!$B$33:$B$776,P$47)+'СЕТ СН'!$G$11+СВЦЭМ!$D$10+'СЕТ СН'!$G$6-'СЕТ СН'!$G$23</f>
        <v>1006.7693316</v>
      </c>
      <c r="Q55" s="36">
        <f>SUMIFS(СВЦЭМ!$D$33:$D$776,СВЦЭМ!$A$33:$A$776,$A55,СВЦЭМ!$B$33:$B$776,Q$47)+'СЕТ СН'!$G$11+СВЦЭМ!$D$10+'СЕТ СН'!$G$6-'СЕТ СН'!$G$23</f>
        <v>1008.2647283</v>
      </c>
      <c r="R55" s="36">
        <f>SUMIFS(СВЦЭМ!$D$33:$D$776,СВЦЭМ!$A$33:$A$776,$A55,СВЦЭМ!$B$33:$B$776,R$47)+'СЕТ СН'!$G$11+СВЦЭМ!$D$10+'СЕТ СН'!$G$6-'СЕТ СН'!$G$23</f>
        <v>1004.25432153</v>
      </c>
      <c r="S55" s="36">
        <f>SUMIFS(СВЦЭМ!$D$33:$D$776,СВЦЭМ!$A$33:$A$776,$A55,СВЦЭМ!$B$33:$B$776,S$47)+'СЕТ СН'!$G$11+СВЦЭМ!$D$10+'СЕТ СН'!$G$6-'СЕТ СН'!$G$23</f>
        <v>996.09217455999999</v>
      </c>
      <c r="T55" s="36">
        <f>SUMIFS(СВЦЭМ!$D$33:$D$776,СВЦЭМ!$A$33:$A$776,$A55,СВЦЭМ!$B$33:$B$776,T$47)+'СЕТ СН'!$G$11+СВЦЭМ!$D$10+'СЕТ СН'!$G$6-'СЕТ СН'!$G$23</f>
        <v>951.84696274999999</v>
      </c>
      <c r="U55" s="36">
        <f>SUMIFS(СВЦЭМ!$D$33:$D$776,СВЦЭМ!$A$33:$A$776,$A55,СВЦЭМ!$B$33:$B$776,U$47)+'СЕТ СН'!$G$11+СВЦЭМ!$D$10+'СЕТ СН'!$G$6-'СЕТ СН'!$G$23</f>
        <v>956.24684348999995</v>
      </c>
      <c r="V55" s="36">
        <f>SUMIFS(СВЦЭМ!$D$33:$D$776,СВЦЭМ!$A$33:$A$776,$A55,СВЦЭМ!$B$33:$B$776,V$47)+'СЕТ СН'!$G$11+СВЦЭМ!$D$10+'СЕТ СН'!$G$6-'СЕТ СН'!$G$23</f>
        <v>991.69013858999995</v>
      </c>
      <c r="W55" s="36">
        <f>SUMIFS(СВЦЭМ!$D$33:$D$776,СВЦЭМ!$A$33:$A$776,$A55,СВЦЭМ!$B$33:$B$776,W$47)+'СЕТ СН'!$G$11+СВЦЭМ!$D$10+'СЕТ СН'!$G$6-'СЕТ СН'!$G$23</f>
        <v>1005.4871633099999</v>
      </c>
      <c r="X55" s="36">
        <f>SUMIFS(СВЦЭМ!$D$33:$D$776,СВЦЭМ!$A$33:$A$776,$A55,СВЦЭМ!$B$33:$B$776,X$47)+'СЕТ СН'!$G$11+СВЦЭМ!$D$10+'СЕТ СН'!$G$6-'СЕТ СН'!$G$23</f>
        <v>1013.96500571</v>
      </c>
      <c r="Y55" s="36">
        <f>SUMIFS(СВЦЭМ!$D$33:$D$776,СВЦЭМ!$A$33:$A$776,$A55,СВЦЭМ!$B$33:$B$776,Y$47)+'СЕТ СН'!$G$11+СВЦЭМ!$D$10+'СЕТ СН'!$G$6-'СЕТ СН'!$G$23</f>
        <v>1028.03444203</v>
      </c>
    </row>
    <row r="56" spans="1:25" ht="15.5" x14ac:dyDescent="0.3">
      <c r="A56" s="35">
        <f t="shared" si="1"/>
        <v>43839</v>
      </c>
      <c r="B56" s="36">
        <f>SUMIFS(СВЦЭМ!$D$33:$D$776,СВЦЭМ!$A$33:$A$776,$A56,СВЦЭМ!$B$33:$B$776,B$47)+'СЕТ СН'!$G$11+СВЦЭМ!$D$10+'СЕТ СН'!$G$6-'СЕТ СН'!$G$23</f>
        <v>1009.5662722899999</v>
      </c>
      <c r="C56" s="36">
        <f>SUMIFS(СВЦЭМ!$D$33:$D$776,СВЦЭМ!$A$33:$A$776,$A56,СВЦЭМ!$B$33:$B$776,C$47)+'СЕТ СН'!$G$11+СВЦЭМ!$D$10+'СЕТ СН'!$G$6-'СЕТ СН'!$G$23</f>
        <v>1022.9976828599999</v>
      </c>
      <c r="D56" s="36">
        <f>SUMIFS(СВЦЭМ!$D$33:$D$776,СВЦЭМ!$A$33:$A$776,$A56,СВЦЭМ!$B$33:$B$776,D$47)+'СЕТ СН'!$G$11+СВЦЭМ!$D$10+'СЕТ СН'!$G$6-'СЕТ СН'!$G$23</f>
        <v>1040.97462883</v>
      </c>
      <c r="E56" s="36">
        <f>SUMIFS(СВЦЭМ!$D$33:$D$776,СВЦЭМ!$A$33:$A$776,$A56,СВЦЭМ!$B$33:$B$776,E$47)+'СЕТ СН'!$G$11+СВЦЭМ!$D$10+'СЕТ СН'!$G$6-'СЕТ СН'!$G$23</f>
        <v>1044.68960539</v>
      </c>
      <c r="F56" s="36">
        <f>SUMIFS(СВЦЭМ!$D$33:$D$776,СВЦЭМ!$A$33:$A$776,$A56,СВЦЭМ!$B$33:$B$776,F$47)+'СЕТ СН'!$G$11+СВЦЭМ!$D$10+'СЕТ СН'!$G$6-'СЕТ СН'!$G$23</f>
        <v>1045.9668168400001</v>
      </c>
      <c r="G56" s="36">
        <f>SUMIFS(СВЦЭМ!$D$33:$D$776,СВЦЭМ!$A$33:$A$776,$A56,СВЦЭМ!$B$33:$B$776,G$47)+'СЕТ СН'!$G$11+СВЦЭМ!$D$10+'СЕТ СН'!$G$6-'СЕТ СН'!$G$23</f>
        <v>1039.96660365</v>
      </c>
      <c r="H56" s="36">
        <f>SUMIFS(СВЦЭМ!$D$33:$D$776,СВЦЭМ!$A$33:$A$776,$A56,СВЦЭМ!$B$33:$B$776,H$47)+'СЕТ СН'!$G$11+СВЦЭМ!$D$10+'СЕТ СН'!$G$6-'СЕТ СН'!$G$23</f>
        <v>993.49852097999997</v>
      </c>
      <c r="I56" s="36">
        <f>SUMIFS(СВЦЭМ!$D$33:$D$776,СВЦЭМ!$A$33:$A$776,$A56,СВЦЭМ!$B$33:$B$776,I$47)+'СЕТ СН'!$G$11+СВЦЭМ!$D$10+'СЕТ СН'!$G$6-'СЕТ СН'!$G$23</f>
        <v>966.28559151000002</v>
      </c>
      <c r="J56" s="36">
        <f>SUMIFS(СВЦЭМ!$D$33:$D$776,СВЦЭМ!$A$33:$A$776,$A56,СВЦЭМ!$B$33:$B$776,J$47)+'СЕТ СН'!$G$11+СВЦЭМ!$D$10+'СЕТ СН'!$G$6-'СЕТ СН'!$G$23</f>
        <v>950.40880117999995</v>
      </c>
      <c r="K56" s="36">
        <f>SUMIFS(СВЦЭМ!$D$33:$D$776,СВЦЭМ!$A$33:$A$776,$A56,СВЦЭМ!$B$33:$B$776,K$47)+'СЕТ СН'!$G$11+СВЦЭМ!$D$10+'СЕТ СН'!$G$6-'СЕТ СН'!$G$23</f>
        <v>947.28089381999996</v>
      </c>
      <c r="L56" s="36">
        <f>SUMIFS(СВЦЭМ!$D$33:$D$776,СВЦЭМ!$A$33:$A$776,$A56,СВЦЭМ!$B$33:$B$776,L$47)+'СЕТ СН'!$G$11+СВЦЭМ!$D$10+'СЕТ СН'!$G$6-'СЕТ СН'!$G$23</f>
        <v>945.71375899999998</v>
      </c>
      <c r="M56" s="36">
        <f>SUMIFS(СВЦЭМ!$D$33:$D$776,СВЦЭМ!$A$33:$A$776,$A56,СВЦЭМ!$B$33:$B$776,M$47)+'СЕТ СН'!$G$11+СВЦЭМ!$D$10+'СЕТ СН'!$G$6-'СЕТ СН'!$G$23</f>
        <v>959.56133581999995</v>
      </c>
      <c r="N56" s="36">
        <f>SUMIFS(СВЦЭМ!$D$33:$D$776,СВЦЭМ!$A$33:$A$776,$A56,СВЦЭМ!$B$33:$B$776,N$47)+'СЕТ СН'!$G$11+СВЦЭМ!$D$10+'СЕТ СН'!$G$6-'СЕТ СН'!$G$23</f>
        <v>976.03100801999994</v>
      </c>
      <c r="O56" s="36">
        <f>SUMIFS(СВЦЭМ!$D$33:$D$776,СВЦЭМ!$A$33:$A$776,$A56,СВЦЭМ!$B$33:$B$776,O$47)+'СЕТ СН'!$G$11+СВЦЭМ!$D$10+'СЕТ СН'!$G$6-'СЕТ СН'!$G$23</f>
        <v>998.24360285</v>
      </c>
      <c r="P56" s="36">
        <f>SUMIFS(СВЦЭМ!$D$33:$D$776,СВЦЭМ!$A$33:$A$776,$A56,СВЦЭМ!$B$33:$B$776,P$47)+'СЕТ СН'!$G$11+СВЦЭМ!$D$10+'СЕТ СН'!$G$6-'СЕТ СН'!$G$23</f>
        <v>1014.09285126</v>
      </c>
      <c r="Q56" s="36">
        <f>SUMIFS(СВЦЭМ!$D$33:$D$776,СВЦЭМ!$A$33:$A$776,$A56,СВЦЭМ!$B$33:$B$776,Q$47)+'СЕТ СН'!$G$11+СВЦЭМ!$D$10+'СЕТ СН'!$G$6-'СЕТ СН'!$G$23</f>
        <v>1017.54853944</v>
      </c>
      <c r="R56" s="36">
        <f>SUMIFS(СВЦЭМ!$D$33:$D$776,СВЦЭМ!$A$33:$A$776,$A56,СВЦЭМ!$B$33:$B$776,R$47)+'СЕТ СН'!$G$11+СВЦЭМ!$D$10+'СЕТ СН'!$G$6-'СЕТ СН'!$G$23</f>
        <v>1010.1289171999999</v>
      </c>
      <c r="S56" s="36">
        <f>SUMIFS(СВЦЭМ!$D$33:$D$776,СВЦЭМ!$A$33:$A$776,$A56,СВЦЭМ!$B$33:$B$776,S$47)+'СЕТ СН'!$G$11+СВЦЭМ!$D$10+'СЕТ СН'!$G$6-'СЕТ СН'!$G$23</f>
        <v>1000.8604967</v>
      </c>
      <c r="T56" s="36">
        <f>SUMIFS(СВЦЭМ!$D$33:$D$776,СВЦЭМ!$A$33:$A$776,$A56,СВЦЭМ!$B$33:$B$776,T$47)+'СЕТ СН'!$G$11+СВЦЭМ!$D$10+'СЕТ СН'!$G$6-'СЕТ СН'!$G$23</f>
        <v>951.88245731999996</v>
      </c>
      <c r="U56" s="36">
        <f>SUMIFS(СВЦЭМ!$D$33:$D$776,СВЦЭМ!$A$33:$A$776,$A56,СВЦЭМ!$B$33:$B$776,U$47)+'СЕТ СН'!$G$11+СВЦЭМ!$D$10+'СЕТ СН'!$G$6-'СЕТ СН'!$G$23</f>
        <v>952.44596098</v>
      </c>
      <c r="V56" s="36">
        <f>SUMIFS(СВЦЭМ!$D$33:$D$776,СВЦЭМ!$A$33:$A$776,$A56,СВЦЭМ!$B$33:$B$776,V$47)+'СЕТ СН'!$G$11+СВЦЭМ!$D$10+'СЕТ СН'!$G$6-'СЕТ СН'!$G$23</f>
        <v>986.37883202</v>
      </c>
      <c r="W56" s="36">
        <f>SUMIFS(СВЦЭМ!$D$33:$D$776,СВЦЭМ!$A$33:$A$776,$A56,СВЦЭМ!$B$33:$B$776,W$47)+'СЕТ СН'!$G$11+СВЦЭМ!$D$10+'СЕТ СН'!$G$6-'СЕТ СН'!$G$23</f>
        <v>1006.62889708</v>
      </c>
      <c r="X56" s="36">
        <f>SUMIFS(СВЦЭМ!$D$33:$D$776,СВЦЭМ!$A$33:$A$776,$A56,СВЦЭМ!$B$33:$B$776,X$47)+'СЕТ СН'!$G$11+СВЦЭМ!$D$10+'СЕТ СН'!$G$6-'СЕТ СН'!$G$23</f>
        <v>1009.22931837</v>
      </c>
      <c r="Y56" s="36">
        <f>SUMIFS(СВЦЭМ!$D$33:$D$776,СВЦЭМ!$A$33:$A$776,$A56,СВЦЭМ!$B$33:$B$776,Y$47)+'СЕТ СН'!$G$11+СВЦЭМ!$D$10+'СЕТ СН'!$G$6-'СЕТ СН'!$G$23</f>
        <v>1031.4845757200001</v>
      </c>
    </row>
    <row r="57" spans="1:25" ht="15.5" x14ac:dyDescent="0.3">
      <c r="A57" s="35">
        <f t="shared" si="1"/>
        <v>43840</v>
      </c>
      <c r="B57" s="36">
        <f>SUMIFS(СВЦЭМ!$D$33:$D$776,СВЦЭМ!$A$33:$A$776,$A57,СВЦЭМ!$B$33:$B$776,B$47)+'СЕТ СН'!$G$11+СВЦЭМ!$D$10+'СЕТ СН'!$G$6-'СЕТ СН'!$G$23</f>
        <v>1033.6004624</v>
      </c>
      <c r="C57" s="36">
        <f>SUMIFS(СВЦЭМ!$D$33:$D$776,СВЦЭМ!$A$33:$A$776,$A57,СВЦЭМ!$B$33:$B$776,C$47)+'СЕТ СН'!$G$11+СВЦЭМ!$D$10+'СЕТ СН'!$G$6-'СЕТ СН'!$G$23</f>
        <v>1043.9948712</v>
      </c>
      <c r="D57" s="36">
        <f>SUMIFS(СВЦЭМ!$D$33:$D$776,СВЦЭМ!$A$33:$A$776,$A57,СВЦЭМ!$B$33:$B$776,D$47)+'СЕТ СН'!$G$11+СВЦЭМ!$D$10+'СЕТ СН'!$G$6-'СЕТ СН'!$G$23</f>
        <v>1054.6347208699999</v>
      </c>
      <c r="E57" s="36">
        <f>SUMIFS(СВЦЭМ!$D$33:$D$776,СВЦЭМ!$A$33:$A$776,$A57,СВЦЭМ!$B$33:$B$776,E$47)+'СЕТ СН'!$G$11+СВЦЭМ!$D$10+'СЕТ СН'!$G$6-'СЕТ СН'!$G$23</f>
        <v>1052.84806121</v>
      </c>
      <c r="F57" s="36">
        <f>SUMIFS(СВЦЭМ!$D$33:$D$776,СВЦЭМ!$A$33:$A$776,$A57,СВЦЭМ!$B$33:$B$776,F$47)+'СЕТ СН'!$G$11+СВЦЭМ!$D$10+'СЕТ СН'!$G$6-'СЕТ СН'!$G$23</f>
        <v>1042.3674222899999</v>
      </c>
      <c r="G57" s="36">
        <f>SUMIFS(СВЦЭМ!$D$33:$D$776,СВЦЭМ!$A$33:$A$776,$A57,СВЦЭМ!$B$33:$B$776,G$47)+'СЕТ СН'!$G$11+СВЦЭМ!$D$10+'СЕТ СН'!$G$6-'СЕТ СН'!$G$23</f>
        <v>1029.2269722999999</v>
      </c>
      <c r="H57" s="36">
        <f>SUMIFS(СВЦЭМ!$D$33:$D$776,СВЦЭМ!$A$33:$A$776,$A57,СВЦЭМ!$B$33:$B$776,H$47)+'СЕТ СН'!$G$11+СВЦЭМ!$D$10+'СЕТ СН'!$G$6-'СЕТ СН'!$G$23</f>
        <v>995.73446173000002</v>
      </c>
      <c r="I57" s="36">
        <f>SUMIFS(СВЦЭМ!$D$33:$D$776,СВЦЭМ!$A$33:$A$776,$A57,СВЦЭМ!$B$33:$B$776,I$47)+'СЕТ СН'!$G$11+СВЦЭМ!$D$10+'СЕТ СН'!$G$6-'СЕТ СН'!$G$23</f>
        <v>965.16638248999993</v>
      </c>
      <c r="J57" s="36">
        <f>SUMIFS(СВЦЭМ!$D$33:$D$776,СВЦЭМ!$A$33:$A$776,$A57,СВЦЭМ!$B$33:$B$776,J$47)+'СЕТ СН'!$G$11+СВЦЭМ!$D$10+'СЕТ СН'!$G$6-'СЕТ СН'!$G$23</f>
        <v>961.71511033000002</v>
      </c>
      <c r="K57" s="36">
        <f>SUMIFS(СВЦЭМ!$D$33:$D$776,СВЦЭМ!$A$33:$A$776,$A57,СВЦЭМ!$B$33:$B$776,K$47)+'СЕТ СН'!$G$11+СВЦЭМ!$D$10+'СЕТ СН'!$G$6-'СЕТ СН'!$G$23</f>
        <v>949.83025208999993</v>
      </c>
      <c r="L57" s="36">
        <f>SUMIFS(СВЦЭМ!$D$33:$D$776,СВЦЭМ!$A$33:$A$776,$A57,СВЦЭМ!$B$33:$B$776,L$47)+'СЕТ СН'!$G$11+СВЦЭМ!$D$10+'СЕТ СН'!$G$6-'СЕТ СН'!$G$23</f>
        <v>947.19194625</v>
      </c>
      <c r="M57" s="36">
        <f>SUMIFS(СВЦЭМ!$D$33:$D$776,СВЦЭМ!$A$33:$A$776,$A57,СВЦЭМ!$B$33:$B$776,M$47)+'СЕТ СН'!$G$11+СВЦЭМ!$D$10+'СЕТ СН'!$G$6-'СЕТ СН'!$G$23</f>
        <v>956.64314088999993</v>
      </c>
      <c r="N57" s="36">
        <f>SUMIFS(СВЦЭМ!$D$33:$D$776,СВЦЭМ!$A$33:$A$776,$A57,СВЦЭМ!$B$33:$B$776,N$47)+'СЕТ СН'!$G$11+СВЦЭМ!$D$10+'СЕТ СН'!$G$6-'СЕТ СН'!$G$23</f>
        <v>960.85423954999999</v>
      </c>
      <c r="O57" s="36">
        <f>SUMIFS(СВЦЭМ!$D$33:$D$776,СВЦЭМ!$A$33:$A$776,$A57,СВЦЭМ!$B$33:$B$776,O$47)+'СЕТ СН'!$G$11+СВЦЭМ!$D$10+'СЕТ СН'!$G$6-'СЕТ СН'!$G$23</f>
        <v>972.37866801999996</v>
      </c>
      <c r="P57" s="36">
        <f>SUMIFS(СВЦЭМ!$D$33:$D$776,СВЦЭМ!$A$33:$A$776,$A57,СВЦЭМ!$B$33:$B$776,P$47)+'СЕТ СН'!$G$11+СВЦЭМ!$D$10+'СЕТ СН'!$G$6-'СЕТ СН'!$G$23</f>
        <v>978.93837656999995</v>
      </c>
      <c r="Q57" s="36">
        <f>SUMIFS(СВЦЭМ!$D$33:$D$776,СВЦЭМ!$A$33:$A$776,$A57,СВЦЭМ!$B$33:$B$776,Q$47)+'СЕТ СН'!$G$11+СВЦЭМ!$D$10+'СЕТ СН'!$G$6-'СЕТ СН'!$G$23</f>
        <v>977.46016318</v>
      </c>
      <c r="R57" s="36">
        <f>SUMIFS(СВЦЭМ!$D$33:$D$776,СВЦЭМ!$A$33:$A$776,$A57,СВЦЭМ!$B$33:$B$776,R$47)+'СЕТ СН'!$G$11+СВЦЭМ!$D$10+'СЕТ СН'!$G$6-'СЕТ СН'!$G$23</f>
        <v>967.4218515</v>
      </c>
      <c r="S57" s="36">
        <f>SUMIFS(СВЦЭМ!$D$33:$D$776,СВЦЭМ!$A$33:$A$776,$A57,СВЦЭМ!$B$33:$B$776,S$47)+'СЕТ СН'!$G$11+СВЦЭМ!$D$10+'СЕТ СН'!$G$6-'СЕТ СН'!$G$23</f>
        <v>961.66401426999994</v>
      </c>
      <c r="T57" s="36">
        <f>SUMIFS(СВЦЭМ!$D$33:$D$776,СВЦЭМ!$A$33:$A$776,$A57,СВЦЭМ!$B$33:$B$776,T$47)+'СЕТ СН'!$G$11+СВЦЭМ!$D$10+'СЕТ СН'!$G$6-'СЕТ СН'!$G$23</f>
        <v>924.36562990999994</v>
      </c>
      <c r="U57" s="36">
        <f>SUMIFS(СВЦЭМ!$D$33:$D$776,СВЦЭМ!$A$33:$A$776,$A57,СВЦЭМ!$B$33:$B$776,U$47)+'СЕТ СН'!$G$11+СВЦЭМ!$D$10+'СЕТ СН'!$G$6-'СЕТ СН'!$G$23</f>
        <v>923.85075156999994</v>
      </c>
      <c r="V57" s="36">
        <f>SUMIFS(СВЦЭМ!$D$33:$D$776,СВЦЭМ!$A$33:$A$776,$A57,СВЦЭМ!$B$33:$B$776,V$47)+'СЕТ СН'!$G$11+СВЦЭМ!$D$10+'СЕТ СН'!$G$6-'СЕТ СН'!$G$23</f>
        <v>950.99660258999995</v>
      </c>
      <c r="W57" s="36">
        <f>SUMIFS(СВЦЭМ!$D$33:$D$776,СВЦЭМ!$A$33:$A$776,$A57,СВЦЭМ!$B$33:$B$776,W$47)+'СЕТ СН'!$G$11+СВЦЭМ!$D$10+'СЕТ СН'!$G$6-'СЕТ СН'!$G$23</f>
        <v>961.61254518999999</v>
      </c>
      <c r="X57" s="36">
        <f>SUMIFS(СВЦЭМ!$D$33:$D$776,СВЦЭМ!$A$33:$A$776,$A57,СВЦЭМ!$B$33:$B$776,X$47)+'СЕТ СН'!$G$11+СВЦЭМ!$D$10+'СЕТ СН'!$G$6-'СЕТ СН'!$G$23</f>
        <v>964.37914990000002</v>
      </c>
      <c r="Y57" s="36">
        <f>SUMIFS(СВЦЭМ!$D$33:$D$776,СВЦЭМ!$A$33:$A$776,$A57,СВЦЭМ!$B$33:$B$776,Y$47)+'СЕТ СН'!$G$11+СВЦЭМ!$D$10+'СЕТ СН'!$G$6-'СЕТ СН'!$G$23</f>
        <v>976.14743791000001</v>
      </c>
    </row>
    <row r="58" spans="1:25" ht="15.5" x14ac:dyDescent="0.3">
      <c r="A58" s="35">
        <f t="shared" si="1"/>
        <v>43841</v>
      </c>
      <c r="B58" s="36">
        <f>SUMIFS(СВЦЭМ!$D$33:$D$776,СВЦЭМ!$A$33:$A$776,$A58,СВЦЭМ!$B$33:$B$776,B$47)+'СЕТ СН'!$G$11+СВЦЭМ!$D$10+'СЕТ СН'!$G$6-'СЕТ СН'!$G$23</f>
        <v>976.72594929000002</v>
      </c>
      <c r="C58" s="36">
        <f>SUMIFS(СВЦЭМ!$D$33:$D$776,СВЦЭМ!$A$33:$A$776,$A58,СВЦЭМ!$B$33:$B$776,C$47)+'СЕТ СН'!$G$11+СВЦЭМ!$D$10+'СЕТ СН'!$G$6-'СЕТ СН'!$G$23</f>
        <v>997.97452484999997</v>
      </c>
      <c r="D58" s="36">
        <f>SUMIFS(СВЦЭМ!$D$33:$D$776,СВЦЭМ!$A$33:$A$776,$A58,СВЦЭМ!$B$33:$B$776,D$47)+'СЕТ СН'!$G$11+СВЦЭМ!$D$10+'СЕТ СН'!$G$6-'СЕТ СН'!$G$23</f>
        <v>1023.8981003299999</v>
      </c>
      <c r="E58" s="36">
        <f>SUMIFS(СВЦЭМ!$D$33:$D$776,СВЦЭМ!$A$33:$A$776,$A58,СВЦЭМ!$B$33:$B$776,E$47)+'СЕТ СН'!$G$11+СВЦЭМ!$D$10+'СЕТ СН'!$G$6-'СЕТ СН'!$G$23</f>
        <v>1044.96992989</v>
      </c>
      <c r="F58" s="36">
        <f>SUMIFS(СВЦЭМ!$D$33:$D$776,СВЦЭМ!$A$33:$A$776,$A58,СВЦЭМ!$B$33:$B$776,F$47)+'СЕТ СН'!$G$11+СВЦЭМ!$D$10+'СЕТ СН'!$G$6-'СЕТ СН'!$G$23</f>
        <v>1047.21066449</v>
      </c>
      <c r="G58" s="36">
        <f>SUMIFS(СВЦЭМ!$D$33:$D$776,СВЦЭМ!$A$33:$A$776,$A58,СВЦЭМ!$B$33:$B$776,G$47)+'СЕТ СН'!$G$11+СВЦЭМ!$D$10+'СЕТ СН'!$G$6-'СЕТ СН'!$G$23</f>
        <v>1047.8815618900001</v>
      </c>
      <c r="H58" s="36">
        <f>SUMIFS(СВЦЭМ!$D$33:$D$776,СВЦЭМ!$A$33:$A$776,$A58,СВЦЭМ!$B$33:$B$776,H$47)+'СЕТ СН'!$G$11+СВЦЭМ!$D$10+'СЕТ СН'!$G$6-'СЕТ СН'!$G$23</f>
        <v>1029.49400302</v>
      </c>
      <c r="I58" s="36">
        <f>SUMIFS(СВЦЭМ!$D$33:$D$776,СВЦЭМ!$A$33:$A$776,$A58,СВЦЭМ!$B$33:$B$776,I$47)+'СЕТ СН'!$G$11+СВЦЭМ!$D$10+'СЕТ СН'!$G$6-'СЕТ СН'!$G$23</f>
        <v>1020.15064964</v>
      </c>
      <c r="J58" s="36">
        <f>SUMIFS(СВЦЭМ!$D$33:$D$776,СВЦЭМ!$A$33:$A$776,$A58,СВЦЭМ!$B$33:$B$776,J$47)+'СЕТ СН'!$G$11+СВЦЭМ!$D$10+'СЕТ СН'!$G$6-'СЕТ СН'!$G$23</f>
        <v>993.16162431999999</v>
      </c>
      <c r="K58" s="36">
        <f>SUMIFS(СВЦЭМ!$D$33:$D$776,СВЦЭМ!$A$33:$A$776,$A58,СВЦЭМ!$B$33:$B$776,K$47)+'СЕТ СН'!$G$11+СВЦЭМ!$D$10+'СЕТ СН'!$G$6-'СЕТ СН'!$G$23</f>
        <v>964.01897984999994</v>
      </c>
      <c r="L58" s="36">
        <f>SUMIFS(СВЦЭМ!$D$33:$D$776,СВЦЭМ!$A$33:$A$776,$A58,СВЦЭМ!$B$33:$B$776,L$47)+'СЕТ СН'!$G$11+СВЦЭМ!$D$10+'СЕТ СН'!$G$6-'СЕТ СН'!$G$23</f>
        <v>952.43226159999995</v>
      </c>
      <c r="M58" s="36">
        <f>SUMIFS(СВЦЭМ!$D$33:$D$776,СВЦЭМ!$A$33:$A$776,$A58,СВЦЭМ!$B$33:$B$776,M$47)+'СЕТ СН'!$G$11+СВЦЭМ!$D$10+'СЕТ СН'!$G$6-'СЕТ СН'!$G$23</f>
        <v>958.87118791</v>
      </c>
      <c r="N58" s="36">
        <f>SUMIFS(СВЦЭМ!$D$33:$D$776,СВЦЭМ!$A$33:$A$776,$A58,СВЦЭМ!$B$33:$B$776,N$47)+'СЕТ СН'!$G$11+СВЦЭМ!$D$10+'СЕТ СН'!$G$6-'СЕТ СН'!$G$23</f>
        <v>965.19544795000002</v>
      </c>
      <c r="O58" s="36">
        <f>SUMIFS(СВЦЭМ!$D$33:$D$776,СВЦЭМ!$A$33:$A$776,$A58,СВЦЭМ!$B$33:$B$776,O$47)+'СЕТ СН'!$G$11+СВЦЭМ!$D$10+'СЕТ СН'!$G$6-'СЕТ СН'!$G$23</f>
        <v>977.43170435000002</v>
      </c>
      <c r="P58" s="36">
        <f>SUMIFS(СВЦЭМ!$D$33:$D$776,СВЦЭМ!$A$33:$A$776,$A58,СВЦЭМ!$B$33:$B$776,P$47)+'СЕТ СН'!$G$11+СВЦЭМ!$D$10+'СЕТ СН'!$G$6-'СЕТ СН'!$G$23</f>
        <v>989.27327704999993</v>
      </c>
      <c r="Q58" s="36">
        <f>SUMIFS(СВЦЭМ!$D$33:$D$776,СВЦЭМ!$A$33:$A$776,$A58,СВЦЭМ!$B$33:$B$776,Q$47)+'СЕТ СН'!$G$11+СВЦЭМ!$D$10+'СЕТ СН'!$G$6-'СЕТ СН'!$G$23</f>
        <v>989.88071248999995</v>
      </c>
      <c r="R58" s="36">
        <f>SUMIFS(СВЦЭМ!$D$33:$D$776,СВЦЭМ!$A$33:$A$776,$A58,СВЦЭМ!$B$33:$B$776,R$47)+'СЕТ СН'!$G$11+СВЦЭМ!$D$10+'СЕТ СН'!$G$6-'СЕТ СН'!$G$23</f>
        <v>977.77509453999994</v>
      </c>
      <c r="S58" s="36">
        <f>SUMIFS(СВЦЭМ!$D$33:$D$776,СВЦЭМ!$A$33:$A$776,$A58,СВЦЭМ!$B$33:$B$776,S$47)+'СЕТ СН'!$G$11+СВЦЭМ!$D$10+'СЕТ СН'!$G$6-'СЕТ СН'!$G$23</f>
        <v>957.07990610000002</v>
      </c>
      <c r="T58" s="36">
        <f>SUMIFS(СВЦЭМ!$D$33:$D$776,СВЦЭМ!$A$33:$A$776,$A58,СВЦЭМ!$B$33:$B$776,T$47)+'СЕТ СН'!$G$11+СВЦЭМ!$D$10+'СЕТ СН'!$G$6-'СЕТ СН'!$G$23</f>
        <v>927.99279605999993</v>
      </c>
      <c r="U58" s="36">
        <f>SUMIFS(СВЦЭМ!$D$33:$D$776,СВЦЭМ!$A$33:$A$776,$A58,СВЦЭМ!$B$33:$B$776,U$47)+'СЕТ СН'!$G$11+СВЦЭМ!$D$10+'СЕТ СН'!$G$6-'СЕТ СН'!$G$23</f>
        <v>930.94132162999995</v>
      </c>
      <c r="V58" s="36">
        <f>SUMIFS(СВЦЭМ!$D$33:$D$776,СВЦЭМ!$A$33:$A$776,$A58,СВЦЭМ!$B$33:$B$776,V$47)+'СЕТ СН'!$G$11+СВЦЭМ!$D$10+'СЕТ СН'!$G$6-'СЕТ СН'!$G$23</f>
        <v>964.29273441999999</v>
      </c>
      <c r="W58" s="36">
        <f>SUMIFS(СВЦЭМ!$D$33:$D$776,СВЦЭМ!$A$33:$A$776,$A58,СВЦЭМ!$B$33:$B$776,W$47)+'СЕТ СН'!$G$11+СВЦЭМ!$D$10+'СЕТ СН'!$G$6-'СЕТ СН'!$G$23</f>
        <v>980.10997629999997</v>
      </c>
      <c r="X58" s="36">
        <f>SUMIFS(СВЦЭМ!$D$33:$D$776,СВЦЭМ!$A$33:$A$776,$A58,СВЦЭМ!$B$33:$B$776,X$47)+'СЕТ СН'!$G$11+СВЦЭМ!$D$10+'СЕТ СН'!$G$6-'СЕТ СН'!$G$23</f>
        <v>999.69673714999999</v>
      </c>
      <c r="Y58" s="36">
        <f>SUMIFS(СВЦЭМ!$D$33:$D$776,СВЦЭМ!$A$33:$A$776,$A58,СВЦЭМ!$B$33:$B$776,Y$47)+'СЕТ СН'!$G$11+СВЦЭМ!$D$10+'СЕТ СН'!$G$6-'СЕТ СН'!$G$23</f>
        <v>1015.9994447299999</v>
      </c>
    </row>
    <row r="59" spans="1:25" ht="15.5" x14ac:dyDescent="0.3">
      <c r="A59" s="35">
        <f t="shared" si="1"/>
        <v>43842</v>
      </c>
      <c r="B59" s="36">
        <f>SUMIFS(СВЦЭМ!$D$33:$D$776,СВЦЭМ!$A$33:$A$776,$A59,СВЦЭМ!$B$33:$B$776,B$47)+'СЕТ СН'!$G$11+СВЦЭМ!$D$10+'СЕТ СН'!$G$6-'СЕТ СН'!$G$23</f>
        <v>1026.6896263200001</v>
      </c>
      <c r="C59" s="36">
        <f>SUMIFS(СВЦЭМ!$D$33:$D$776,СВЦЭМ!$A$33:$A$776,$A59,СВЦЭМ!$B$33:$B$776,C$47)+'СЕТ СН'!$G$11+СВЦЭМ!$D$10+'СЕТ СН'!$G$6-'СЕТ СН'!$G$23</f>
        <v>1039.9590447400001</v>
      </c>
      <c r="D59" s="36">
        <f>SUMIFS(СВЦЭМ!$D$33:$D$776,СВЦЭМ!$A$33:$A$776,$A59,СВЦЭМ!$B$33:$B$776,D$47)+'СЕТ СН'!$G$11+СВЦЭМ!$D$10+'СЕТ СН'!$G$6-'СЕТ СН'!$G$23</f>
        <v>1052.40523037</v>
      </c>
      <c r="E59" s="36">
        <f>SUMIFS(СВЦЭМ!$D$33:$D$776,СВЦЭМ!$A$33:$A$776,$A59,СВЦЭМ!$B$33:$B$776,E$47)+'СЕТ СН'!$G$11+СВЦЭМ!$D$10+'СЕТ СН'!$G$6-'СЕТ СН'!$G$23</f>
        <v>1072.11263248</v>
      </c>
      <c r="F59" s="36">
        <f>SUMIFS(СВЦЭМ!$D$33:$D$776,СВЦЭМ!$A$33:$A$776,$A59,СВЦЭМ!$B$33:$B$776,F$47)+'СЕТ СН'!$G$11+СВЦЭМ!$D$10+'СЕТ СН'!$G$6-'СЕТ СН'!$G$23</f>
        <v>1072.6321801500001</v>
      </c>
      <c r="G59" s="36">
        <f>SUMIFS(СВЦЭМ!$D$33:$D$776,СВЦЭМ!$A$33:$A$776,$A59,СВЦЭМ!$B$33:$B$776,G$47)+'СЕТ СН'!$G$11+СВЦЭМ!$D$10+'СЕТ СН'!$G$6-'СЕТ СН'!$G$23</f>
        <v>1064.13771116</v>
      </c>
      <c r="H59" s="36">
        <f>SUMIFS(СВЦЭМ!$D$33:$D$776,СВЦЭМ!$A$33:$A$776,$A59,СВЦЭМ!$B$33:$B$776,H$47)+'СЕТ СН'!$G$11+СВЦЭМ!$D$10+'СЕТ СН'!$G$6-'СЕТ СН'!$G$23</f>
        <v>1052.08881116</v>
      </c>
      <c r="I59" s="36">
        <f>SUMIFS(СВЦЭМ!$D$33:$D$776,СВЦЭМ!$A$33:$A$776,$A59,СВЦЭМ!$B$33:$B$776,I$47)+'СЕТ СН'!$G$11+СВЦЭМ!$D$10+'СЕТ СН'!$G$6-'СЕТ СН'!$G$23</f>
        <v>1035.2535359799999</v>
      </c>
      <c r="J59" s="36">
        <f>SUMIFS(СВЦЭМ!$D$33:$D$776,СВЦЭМ!$A$33:$A$776,$A59,СВЦЭМ!$B$33:$B$776,J$47)+'СЕТ СН'!$G$11+СВЦЭМ!$D$10+'СЕТ СН'!$G$6-'СЕТ СН'!$G$23</f>
        <v>993.46182897999995</v>
      </c>
      <c r="K59" s="36">
        <f>SUMIFS(СВЦЭМ!$D$33:$D$776,СВЦЭМ!$A$33:$A$776,$A59,СВЦЭМ!$B$33:$B$776,K$47)+'СЕТ СН'!$G$11+СВЦЭМ!$D$10+'СЕТ СН'!$G$6-'СЕТ СН'!$G$23</f>
        <v>972.85054814</v>
      </c>
      <c r="L59" s="36">
        <f>SUMIFS(СВЦЭМ!$D$33:$D$776,СВЦЭМ!$A$33:$A$776,$A59,СВЦЭМ!$B$33:$B$776,L$47)+'СЕТ СН'!$G$11+СВЦЭМ!$D$10+'СЕТ СН'!$G$6-'СЕТ СН'!$G$23</f>
        <v>951.51729804000001</v>
      </c>
      <c r="M59" s="36">
        <f>SUMIFS(СВЦЭМ!$D$33:$D$776,СВЦЭМ!$A$33:$A$776,$A59,СВЦЭМ!$B$33:$B$776,M$47)+'СЕТ СН'!$G$11+СВЦЭМ!$D$10+'СЕТ СН'!$G$6-'СЕТ СН'!$G$23</f>
        <v>949.61295894</v>
      </c>
      <c r="N59" s="36">
        <f>SUMIFS(СВЦЭМ!$D$33:$D$776,СВЦЭМ!$A$33:$A$776,$A59,СВЦЭМ!$B$33:$B$776,N$47)+'СЕТ СН'!$G$11+СВЦЭМ!$D$10+'СЕТ СН'!$G$6-'СЕТ СН'!$G$23</f>
        <v>962.69552841999996</v>
      </c>
      <c r="O59" s="36">
        <f>SUMIFS(СВЦЭМ!$D$33:$D$776,СВЦЭМ!$A$33:$A$776,$A59,СВЦЭМ!$B$33:$B$776,O$47)+'СЕТ СН'!$G$11+СВЦЭМ!$D$10+'СЕТ СН'!$G$6-'СЕТ СН'!$G$23</f>
        <v>975.51949688000002</v>
      </c>
      <c r="P59" s="36">
        <f>SUMIFS(СВЦЭМ!$D$33:$D$776,СВЦЭМ!$A$33:$A$776,$A59,СВЦЭМ!$B$33:$B$776,P$47)+'СЕТ СН'!$G$11+СВЦЭМ!$D$10+'СЕТ СН'!$G$6-'СЕТ СН'!$G$23</f>
        <v>981.57918074999998</v>
      </c>
      <c r="Q59" s="36">
        <f>SUMIFS(СВЦЭМ!$D$33:$D$776,СВЦЭМ!$A$33:$A$776,$A59,СВЦЭМ!$B$33:$B$776,Q$47)+'СЕТ СН'!$G$11+СВЦЭМ!$D$10+'СЕТ СН'!$G$6-'СЕТ СН'!$G$23</f>
        <v>983.74210853</v>
      </c>
      <c r="R59" s="36">
        <f>SUMIFS(СВЦЭМ!$D$33:$D$776,СВЦЭМ!$A$33:$A$776,$A59,СВЦЭМ!$B$33:$B$776,R$47)+'СЕТ СН'!$G$11+СВЦЭМ!$D$10+'СЕТ СН'!$G$6-'СЕТ СН'!$G$23</f>
        <v>982.21783606999998</v>
      </c>
      <c r="S59" s="36">
        <f>SUMIFS(СВЦЭМ!$D$33:$D$776,СВЦЭМ!$A$33:$A$776,$A59,СВЦЭМ!$B$33:$B$776,S$47)+'СЕТ СН'!$G$11+СВЦЭМ!$D$10+'СЕТ СН'!$G$6-'СЕТ СН'!$G$23</f>
        <v>959.25376531999996</v>
      </c>
      <c r="T59" s="36">
        <f>SUMIFS(СВЦЭМ!$D$33:$D$776,СВЦЭМ!$A$33:$A$776,$A59,СВЦЭМ!$B$33:$B$776,T$47)+'СЕТ СН'!$G$11+СВЦЭМ!$D$10+'СЕТ СН'!$G$6-'СЕТ СН'!$G$23</f>
        <v>930.97846340000001</v>
      </c>
      <c r="U59" s="36">
        <f>SUMIFS(СВЦЭМ!$D$33:$D$776,СВЦЭМ!$A$33:$A$776,$A59,СВЦЭМ!$B$33:$B$776,U$47)+'СЕТ СН'!$G$11+СВЦЭМ!$D$10+'СЕТ СН'!$G$6-'СЕТ СН'!$G$23</f>
        <v>934.47416979000002</v>
      </c>
      <c r="V59" s="36">
        <f>SUMIFS(СВЦЭМ!$D$33:$D$776,СВЦЭМ!$A$33:$A$776,$A59,СВЦЭМ!$B$33:$B$776,V$47)+'СЕТ СН'!$G$11+СВЦЭМ!$D$10+'СЕТ СН'!$G$6-'СЕТ СН'!$G$23</f>
        <v>955.86809575999996</v>
      </c>
      <c r="W59" s="36">
        <f>SUMIFS(СВЦЭМ!$D$33:$D$776,СВЦЭМ!$A$33:$A$776,$A59,СВЦЭМ!$B$33:$B$776,W$47)+'СЕТ СН'!$G$11+СВЦЭМ!$D$10+'СЕТ СН'!$G$6-'СЕТ СН'!$G$23</f>
        <v>966.95914574999995</v>
      </c>
      <c r="X59" s="36">
        <f>SUMIFS(СВЦЭМ!$D$33:$D$776,СВЦЭМ!$A$33:$A$776,$A59,СВЦЭМ!$B$33:$B$776,X$47)+'СЕТ СН'!$G$11+СВЦЭМ!$D$10+'СЕТ СН'!$G$6-'СЕТ СН'!$G$23</f>
        <v>975.87391031999994</v>
      </c>
      <c r="Y59" s="36">
        <f>SUMIFS(СВЦЭМ!$D$33:$D$776,СВЦЭМ!$A$33:$A$776,$A59,СВЦЭМ!$B$33:$B$776,Y$47)+'СЕТ СН'!$G$11+СВЦЭМ!$D$10+'СЕТ СН'!$G$6-'СЕТ СН'!$G$23</f>
        <v>1002.2855982899999</v>
      </c>
    </row>
    <row r="60" spans="1:25" ht="15.5" x14ac:dyDescent="0.3">
      <c r="A60" s="35">
        <f t="shared" si="1"/>
        <v>43843</v>
      </c>
      <c r="B60" s="36">
        <f>SUMIFS(СВЦЭМ!$D$33:$D$776,СВЦЭМ!$A$33:$A$776,$A60,СВЦЭМ!$B$33:$B$776,B$47)+'СЕТ СН'!$G$11+СВЦЭМ!$D$10+'СЕТ СН'!$G$6-'СЕТ СН'!$G$23</f>
        <v>1082.69515961</v>
      </c>
      <c r="C60" s="36">
        <f>SUMIFS(СВЦЭМ!$D$33:$D$776,СВЦЭМ!$A$33:$A$776,$A60,СВЦЭМ!$B$33:$B$776,C$47)+'СЕТ СН'!$G$11+СВЦЭМ!$D$10+'СЕТ СН'!$G$6-'СЕТ СН'!$G$23</f>
        <v>1101.3247879400001</v>
      </c>
      <c r="D60" s="36">
        <f>SUMIFS(СВЦЭМ!$D$33:$D$776,СВЦЭМ!$A$33:$A$776,$A60,СВЦЭМ!$B$33:$B$776,D$47)+'СЕТ СН'!$G$11+СВЦЭМ!$D$10+'СЕТ СН'!$G$6-'СЕТ СН'!$G$23</f>
        <v>1114.2394886100001</v>
      </c>
      <c r="E60" s="36">
        <f>SUMIFS(СВЦЭМ!$D$33:$D$776,СВЦЭМ!$A$33:$A$776,$A60,СВЦЭМ!$B$33:$B$776,E$47)+'СЕТ СН'!$G$11+СВЦЭМ!$D$10+'СЕТ СН'!$G$6-'СЕТ СН'!$G$23</f>
        <v>1105.0933989600001</v>
      </c>
      <c r="F60" s="36">
        <f>SUMIFS(СВЦЭМ!$D$33:$D$776,СВЦЭМ!$A$33:$A$776,$A60,СВЦЭМ!$B$33:$B$776,F$47)+'СЕТ СН'!$G$11+СВЦЭМ!$D$10+'СЕТ СН'!$G$6-'СЕТ СН'!$G$23</f>
        <v>1099.93566988</v>
      </c>
      <c r="G60" s="36">
        <f>SUMIFS(СВЦЭМ!$D$33:$D$776,СВЦЭМ!$A$33:$A$776,$A60,СВЦЭМ!$B$33:$B$776,G$47)+'СЕТ СН'!$G$11+СВЦЭМ!$D$10+'СЕТ СН'!$G$6-'СЕТ СН'!$G$23</f>
        <v>1083.7344083800001</v>
      </c>
      <c r="H60" s="36">
        <f>SUMIFS(СВЦЭМ!$D$33:$D$776,СВЦЭМ!$A$33:$A$776,$A60,СВЦЭМ!$B$33:$B$776,H$47)+'СЕТ СН'!$G$11+СВЦЭМ!$D$10+'СЕТ СН'!$G$6-'СЕТ СН'!$G$23</f>
        <v>1048.32449466</v>
      </c>
      <c r="I60" s="36">
        <f>SUMIFS(СВЦЭМ!$D$33:$D$776,СВЦЭМ!$A$33:$A$776,$A60,СВЦЭМ!$B$33:$B$776,I$47)+'СЕТ СН'!$G$11+СВЦЭМ!$D$10+'СЕТ СН'!$G$6-'СЕТ СН'!$G$23</f>
        <v>1015.1307624699999</v>
      </c>
      <c r="J60" s="36">
        <f>SUMIFS(СВЦЭМ!$D$33:$D$776,СВЦЭМ!$A$33:$A$776,$A60,СВЦЭМ!$B$33:$B$776,J$47)+'СЕТ СН'!$G$11+СВЦЭМ!$D$10+'СЕТ СН'!$G$6-'СЕТ СН'!$G$23</f>
        <v>999.85636651999994</v>
      </c>
      <c r="K60" s="36">
        <f>SUMIFS(СВЦЭМ!$D$33:$D$776,СВЦЭМ!$A$33:$A$776,$A60,СВЦЭМ!$B$33:$B$776,K$47)+'СЕТ СН'!$G$11+СВЦЭМ!$D$10+'СЕТ СН'!$G$6-'СЕТ СН'!$G$23</f>
        <v>988.26893109999992</v>
      </c>
      <c r="L60" s="36">
        <f>SUMIFS(СВЦЭМ!$D$33:$D$776,СВЦЭМ!$A$33:$A$776,$A60,СВЦЭМ!$B$33:$B$776,L$47)+'СЕТ СН'!$G$11+СВЦЭМ!$D$10+'СЕТ СН'!$G$6-'СЕТ СН'!$G$23</f>
        <v>987.86472993999996</v>
      </c>
      <c r="M60" s="36">
        <f>SUMIFS(СВЦЭМ!$D$33:$D$776,СВЦЭМ!$A$33:$A$776,$A60,СВЦЭМ!$B$33:$B$776,M$47)+'СЕТ СН'!$G$11+СВЦЭМ!$D$10+'СЕТ СН'!$G$6-'СЕТ СН'!$G$23</f>
        <v>994.40353450999999</v>
      </c>
      <c r="N60" s="36">
        <f>SUMIFS(СВЦЭМ!$D$33:$D$776,СВЦЭМ!$A$33:$A$776,$A60,СВЦЭМ!$B$33:$B$776,N$47)+'СЕТ СН'!$G$11+СВЦЭМ!$D$10+'СЕТ СН'!$G$6-'СЕТ СН'!$G$23</f>
        <v>997.52021161999994</v>
      </c>
      <c r="O60" s="36">
        <f>SUMIFS(СВЦЭМ!$D$33:$D$776,СВЦЭМ!$A$33:$A$776,$A60,СВЦЭМ!$B$33:$B$776,O$47)+'СЕТ СН'!$G$11+СВЦЭМ!$D$10+'СЕТ СН'!$G$6-'СЕТ СН'!$G$23</f>
        <v>993.98966083999994</v>
      </c>
      <c r="P60" s="36">
        <f>SUMIFS(СВЦЭМ!$D$33:$D$776,СВЦЭМ!$A$33:$A$776,$A60,СВЦЭМ!$B$33:$B$776,P$47)+'СЕТ СН'!$G$11+СВЦЭМ!$D$10+'СЕТ СН'!$G$6-'СЕТ СН'!$G$23</f>
        <v>980.96390709999991</v>
      </c>
      <c r="Q60" s="36">
        <f>SUMIFS(СВЦЭМ!$D$33:$D$776,СВЦЭМ!$A$33:$A$776,$A60,СВЦЭМ!$B$33:$B$776,Q$47)+'СЕТ СН'!$G$11+СВЦЭМ!$D$10+'СЕТ СН'!$G$6-'СЕТ СН'!$G$23</f>
        <v>999.08104337999998</v>
      </c>
      <c r="R60" s="36">
        <f>SUMIFS(СВЦЭМ!$D$33:$D$776,СВЦЭМ!$A$33:$A$776,$A60,СВЦЭМ!$B$33:$B$776,R$47)+'СЕТ СН'!$G$11+СВЦЭМ!$D$10+'СЕТ СН'!$G$6-'СЕТ СН'!$G$23</f>
        <v>976.84080488999996</v>
      </c>
      <c r="S60" s="36">
        <f>SUMIFS(СВЦЭМ!$D$33:$D$776,СВЦЭМ!$A$33:$A$776,$A60,СВЦЭМ!$B$33:$B$776,S$47)+'СЕТ СН'!$G$11+СВЦЭМ!$D$10+'СЕТ СН'!$G$6-'СЕТ СН'!$G$23</f>
        <v>965.46551910999995</v>
      </c>
      <c r="T60" s="36">
        <f>SUMIFS(СВЦЭМ!$D$33:$D$776,СВЦЭМ!$A$33:$A$776,$A60,СВЦЭМ!$B$33:$B$776,T$47)+'СЕТ СН'!$G$11+СВЦЭМ!$D$10+'СЕТ СН'!$G$6-'СЕТ СН'!$G$23</f>
        <v>929.11554926999997</v>
      </c>
      <c r="U60" s="36">
        <f>SUMIFS(СВЦЭМ!$D$33:$D$776,СВЦЭМ!$A$33:$A$776,$A60,СВЦЭМ!$B$33:$B$776,U$47)+'СЕТ СН'!$G$11+СВЦЭМ!$D$10+'СЕТ СН'!$G$6-'СЕТ СН'!$G$23</f>
        <v>927.25981534999994</v>
      </c>
      <c r="V60" s="36">
        <f>SUMIFS(СВЦЭМ!$D$33:$D$776,СВЦЭМ!$A$33:$A$776,$A60,СВЦЭМ!$B$33:$B$776,V$47)+'СЕТ СН'!$G$11+СВЦЭМ!$D$10+'СЕТ СН'!$G$6-'СЕТ СН'!$G$23</f>
        <v>957.98634086999994</v>
      </c>
      <c r="W60" s="36">
        <f>SUMIFS(СВЦЭМ!$D$33:$D$776,СВЦЭМ!$A$33:$A$776,$A60,СВЦЭМ!$B$33:$B$776,W$47)+'СЕТ СН'!$G$11+СВЦЭМ!$D$10+'СЕТ СН'!$G$6-'СЕТ СН'!$G$23</f>
        <v>980.51712440999995</v>
      </c>
      <c r="X60" s="36">
        <f>SUMIFS(СВЦЭМ!$D$33:$D$776,СВЦЭМ!$A$33:$A$776,$A60,СВЦЭМ!$B$33:$B$776,X$47)+'СЕТ СН'!$G$11+СВЦЭМ!$D$10+'СЕТ СН'!$G$6-'СЕТ СН'!$G$23</f>
        <v>977.24858725000001</v>
      </c>
      <c r="Y60" s="36">
        <f>SUMIFS(СВЦЭМ!$D$33:$D$776,СВЦЭМ!$A$33:$A$776,$A60,СВЦЭМ!$B$33:$B$776,Y$47)+'СЕТ СН'!$G$11+СВЦЭМ!$D$10+'СЕТ СН'!$G$6-'СЕТ СН'!$G$23</f>
        <v>994.76783081999997</v>
      </c>
    </row>
    <row r="61" spans="1:25" ht="15.5" x14ac:dyDescent="0.3">
      <c r="A61" s="35">
        <f t="shared" si="1"/>
        <v>43844</v>
      </c>
      <c r="B61" s="36">
        <f>SUMIFS(СВЦЭМ!$D$33:$D$776,СВЦЭМ!$A$33:$A$776,$A61,СВЦЭМ!$B$33:$B$776,B$47)+'СЕТ СН'!$G$11+СВЦЭМ!$D$10+'СЕТ СН'!$G$6-'СЕТ СН'!$G$23</f>
        <v>1037.6296052600001</v>
      </c>
      <c r="C61" s="36">
        <f>SUMIFS(СВЦЭМ!$D$33:$D$776,СВЦЭМ!$A$33:$A$776,$A61,СВЦЭМ!$B$33:$B$776,C$47)+'СЕТ СН'!$G$11+СВЦЭМ!$D$10+'СЕТ СН'!$G$6-'СЕТ СН'!$G$23</f>
        <v>1046.5430205299999</v>
      </c>
      <c r="D61" s="36">
        <f>SUMIFS(СВЦЭМ!$D$33:$D$776,СВЦЭМ!$A$33:$A$776,$A61,СВЦЭМ!$B$33:$B$776,D$47)+'СЕТ СН'!$G$11+СВЦЭМ!$D$10+'СЕТ СН'!$G$6-'СЕТ СН'!$G$23</f>
        <v>1056.5932678500001</v>
      </c>
      <c r="E61" s="36">
        <f>SUMIFS(СВЦЭМ!$D$33:$D$776,СВЦЭМ!$A$33:$A$776,$A61,СВЦЭМ!$B$33:$B$776,E$47)+'СЕТ СН'!$G$11+СВЦЭМ!$D$10+'СЕТ СН'!$G$6-'СЕТ СН'!$G$23</f>
        <v>1061.7000743900001</v>
      </c>
      <c r="F61" s="36">
        <f>SUMIFS(СВЦЭМ!$D$33:$D$776,СВЦЭМ!$A$33:$A$776,$A61,СВЦЭМ!$B$33:$B$776,F$47)+'СЕТ СН'!$G$11+СВЦЭМ!$D$10+'СЕТ СН'!$G$6-'СЕТ СН'!$G$23</f>
        <v>1059.6206086300001</v>
      </c>
      <c r="G61" s="36">
        <f>SUMIFS(СВЦЭМ!$D$33:$D$776,СВЦЭМ!$A$33:$A$776,$A61,СВЦЭМ!$B$33:$B$776,G$47)+'СЕТ СН'!$G$11+СВЦЭМ!$D$10+'СЕТ СН'!$G$6-'СЕТ СН'!$G$23</f>
        <v>1047.4342824800001</v>
      </c>
      <c r="H61" s="36">
        <f>SUMIFS(СВЦЭМ!$D$33:$D$776,СВЦЭМ!$A$33:$A$776,$A61,СВЦЭМ!$B$33:$B$776,H$47)+'СЕТ СН'!$G$11+СВЦЭМ!$D$10+'СЕТ СН'!$G$6-'СЕТ СН'!$G$23</f>
        <v>1007.23673032</v>
      </c>
      <c r="I61" s="36">
        <f>SUMIFS(СВЦЭМ!$D$33:$D$776,СВЦЭМ!$A$33:$A$776,$A61,СВЦЭМ!$B$33:$B$776,I$47)+'СЕТ СН'!$G$11+СВЦЭМ!$D$10+'СЕТ СН'!$G$6-'СЕТ СН'!$G$23</f>
        <v>989.45655022999995</v>
      </c>
      <c r="J61" s="36">
        <f>SUMIFS(СВЦЭМ!$D$33:$D$776,СВЦЭМ!$A$33:$A$776,$A61,СВЦЭМ!$B$33:$B$776,J$47)+'СЕТ СН'!$G$11+СВЦЭМ!$D$10+'СЕТ СН'!$G$6-'СЕТ СН'!$G$23</f>
        <v>960.79529009999999</v>
      </c>
      <c r="K61" s="36">
        <f>SUMIFS(СВЦЭМ!$D$33:$D$776,СВЦЭМ!$A$33:$A$776,$A61,СВЦЭМ!$B$33:$B$776,K$47)+'СЕТ СН'!$G$11+СВЦЭМ!$D$10+'СЕТ СН'!$G$6-'СЕТ СН'!$G$23</f>
        <v>959.86208316</v>
      </c>
      <c r="L61" s="36">
        <f>SUMIFS(СВЦЭМ!$D$33:$D$776,СВЦЭМ!$A$33:$A$776,$A61,СВЦЭМ!$B$33:$B$776,L$47)+'СЕТ СН'!$G$11+СВЦЭМ!$D$10+'СЕТ СН'!$G$6-'СЕТ СН'!$G$23</f>
        <v>959.00442570999996</v>
      </c>
      <c r="M61" s="36">
        <f>SUMIFS(СВЦЭМ!$D$33:$D$776,СВЦЭМ!$A$33:$A$776,$A61,СВЦЭМ!$B$33:$B$776,M$47)+'СЕТ СН'!$G$11+СВЦЭМ!$D$10+'СЕТ СН'!$G$6-'СЕТ СН'!$G$23</f>
        <v>971.95816300000001</v>
      </c>
      <c r="N61" s="36">
        <f>SUMIFS(СВЦЭМ!$D$33:$D$776,СВЦЭМ!$A$33:$A$776,$A61,СВЦЭМ!$B$33:$B$776,N$47)+'СЕТ СН'!$G$11+СВЦЭМ!$D$10+'СЕТ СН'!$G$6-'СЕТ СН'!$G$23</f>
        <v>980.31892371999993</v>
      </c>
      <c r="O61" s="36">
        <f>SUMIFS(СВЦЭМ!$D$33:$D$776,СВЦЭМ!$A$33:$A$776,$A61,СВЦЭМ!$B$33:$B$776,O$47)+'СЕТ СН'!$G$11+СВЦЭМ!$D$10+'СЕТ СН'!$G$6-'СЕТ СН'!$G$23</f>
        <v>992.15028416999996</v>
      </c>
      <c r="P61" s="36">
        <f>SUMIFS(СВЦЭМ!$D$33:$D$776,СВЦЭМ!$A$33:$A$776,$A61,СВЦЭМ!$B$33:$B$776,P$47)+'СЕТ СН'!$G$11+СВЦЭМ!$D$10+'СЕТ СН'!$G$6-'СЕТ СН'!$G$23</f>
        <v>1000.7308201999999</v>
      </c>
      <c r="Q61" s="36">
        <f>SUMIFS(СВЦЭМ!$D$33:$D$776,СВЦЭМ!$A$33:$A$776,$A61,СВЦЭМ!$B$33:$B$776,Q$47)+'СЕТ СН'!$G$11+СВЦЭМ!$D$10+'СЕТ СН'!$G$6-'СЕТ СН'!$G$23</f>
        <v>1012.9823924999999</v>
      </c>
      <c r="R61" s="36">
        <f>SUMIFS(СВЦЭМ!$D$33:$D$776,СВЦЭМ!$A$33:$A$776,$A61,СВЦЭМ!$B$33:$B$776,R$47)+'СЕТ СН'!$G$11+СВЦЭМ!$D$10+'СЕТ СН'!$G$6-'СЕТ СН'!$G$23</f>
        <v>1017.57754225</v>
      </c>
      <c r="S61" s="36">
        <f>SUMIFS(СВЦЭМ!$D$33:$D$776,СВЦЭМ!$A$33:$A$776,$A61,СВЦЭМ!$B$33:$B$776,S$47)+'СЕТ СН'!$G$11+СВЦЭМ!$D$10+'СЕТ СН'!$G$6-'СЕТ СН'!$G$23</f>
        <v>1016.81954348</v>
      </c>
      <c r="T61" s="36">
        <f>SUMIFS(СВЦЭМ!$D$33:$D$776,СВЦЭМ!$A$33:$A$776,$A61,СВЦЭМ!$B$33:$B$776,T$47)+'СЕТ СН'!$G$11+СВЦЭМ!$D$10+'СЕТ СН'!$G$6-'СЕТ СН'!$G$23</f>
        <v>969.67227092999997</v>
      </c>
      <c r="U61" s="36">
        <f>SUMIFS(СВЦЭМ!$D$33:$D$776,СВЦЭМ!$A$33:$A$776,$A61,СВЦЭМ!$B$33:$B$776,U$47)+'СЕТ СН'!$G$11+СВЦЭМ!$D$10+'СЕТ СН'!$G$6-'СЕТ СН'!$G$23</f>
        <v>969.47859034999999</v>
      </c>
      <c r="V61" s="36">
        <f>SUMIFS(СВЦЭМ!$D$33:$D$776,СВЦЭМ!$A$33:$A$776,$A61,СВЦЭМ!$B$33:$B$776,V$47)+'СЕТ СН'!$G$11+СВЦЭМ!$D$10+'СЕТ СН'!$G$6-'СЕТ СН'!$G$23</f>
        <v>999.31995303999997</v>
      </c>
      <c r="W61" s="36">
        <f>SUMIFS(СВЦЭМ!$D$33:$D$776,СВЦЭМ!$A$33:$A$776,$A61,СВЦЭМ!$B$33:$B$776,W$47)+'СЕТ СН'!$G$11+СВЦЭМ!$D$10+'СЕТ СН'!$G$6-'СЕТ СН'!$G$23</f>
        <v>1014.5647901899999</v>
      </c>
      <c r="X61" s="36">
        <f>SUMIFS(СВЦЭМ!$D$33:$D$776,СВЦЭМ!$A$33:$A$776,$A61,СВЦЭМ!$B$33:$B$776,X$47)+'СЕТ СН'!$G$11+СВЦЭМ!$D$10+'СЕТ СН'!$G$6-'СЕТ СН'!$G$23</f>
        <v>1016.55418031</v>
      </c>
      <c r="Y61" s="36">
        <f>SUMIFS(СВЦЭМ!$D$33:$D$776,СВЦЭМ!$A$33:$A$776,$A61,СВЦЭМ!$B$33:$B$776,Y$47)+'СЕТ СН'!$G$11+СВЦЭМ!$D$10+'СЕТ СН'!$G$6-'СЕТ СН'!$G$23</f>
        <v>1030.03668758</v>
      </c>
    </row>
    <row r="62" spans="1:25" ht="15.5" x14ac:dyDescent="0.3">
      <c r="A62" s="35">
        <f t="shared" si="1"/>
        <v>43845</v>
      </c>
      <c r="B62" s="36">
        <f>SUMIFS(СВЦЭМ!$D$33:$D$776,СВЦЭМ!$A$33:$A$776,$A62,СВЦЭМ!$B$33:$B$776,B$47)+'СЕТ СН'!$G$11+СВЦЭМ!$D$10+'СЕТ СН'!$G$6-'СЕТ СН'!$G$23</f>
        <v>1060.2870295299999</v>
      </c>
      <c r="C62" s="36">
        <f>SUMIFS(СВЦЭМ!$D$33:$D$776,СВЦЭМ!$A$33:$A$776,$A62,СВЦЭМ!$B$33:$B$776,C$47)+'СЕТ СН'!$G$11+СВЦЭМ!$D$10+'СЕТ СН'!$G$6-'СЕТ СН'!$G$23</f>
        <v>1065.1460327100001</v>
      </c>
      <c r="D62" s="36">
        <f>SUMIFS(СВЦЭМ!$D$33:$D$776,СВЦЭМ!$A$33:$A$776,$A62,СВЦЭМ!$B$33:$B$776,D$47)+'СЕТ СН'!$G$11+СВЦЭМ!$D$10+'СЕТ СН'!$G$6-'СЕТ СН'!$G$23</f>
        <v>1070.69990265</v>
      </c>
      <c r="E62" s="36">
        <f>SUMIFS(СВЦЭМ!$D$33:$D$776,СВЦЭМ!$A$33:$A$776,$A62,СВЦЭМ!$B$33:$B$776,E$47)+'СЕТ СН'!$G$11+СВЦЭМ!$D$10+'СЕТ СН'!$G$6-'СЕТ СН'!$G$23</f>
        <v>1084.82581706</v>
      </c>
      <c r="F62" s="36">
        <f>SUMIFS(СВЦЭМ!$D$33:$D$776,СВЦЭМ!$A$33:$A$776,$A62,СВЦЭМ!$B$33:$B$776,F$47)+'СЕТ СН'!$G$11+СВЦЭМ!$D$10+'СЕТ СН'!$G$6-'СЕТ СН'!$G$23</f>
        <v>1072.6832319600001</v>
      </c>
      <c r="G62" s="36">
        <f>SUMIFS(СВЦЭМ!$D$33:$D$776,СВЦЭМ!$A$33:$A$776,$A62,СВЦЭМ!$B$33:$B$776,G$47)+'СЕТ СН'!$G$11+СВЦЭМ!$D$10+'СЕТ СН'!$G$6-'СЕТ СН'!$G$23</f>
        <v>1050.5206675100001</v>
      </c>
      <c r="H62" s="36">
        <f>SUMIFS(СВЦЭМ!$D$33:$D$776,СВЦЭМ!$A$33:$A$776,$A62,СВЦЭМ!$B$33:$B$776,H$47)+'СЕТ СН'!$G$11+СВЦЭМ!$D$10+'СЕТ СН'!$G$6-'СЕТ СН'!$G$23</f>
        <v>1012.30080731</v>
      </c>
      <c r="I62" s="36">
        <f>SUMIFS(СВЦЭМ!$D$33:$D$776,СВЦЭМ!$A$33:$A$776,$A62,СВЦЭМ!$B$33:$B$776,I$47)+'СЕТ СН'!$G$11+СВЦЭМ!$D$10+'СЕТ СН'!$G$6-'СЕТ СН'!$G$23</f>
        <v>983.34885083999995</v>
      </c>
      <c r="J62" s="36">
        <f>SUMIFS(СВЦЭМ!$D$33:$D$776,СВЦЭМ!$A$33:$A$776,$A62,СВЦЭМ!$B$33:$B$776,J$47)+'СЕТ СН'!$G$11+СВЦЭМ!$D$10+'СЕТ СН'!$G$6-'СЕТ СН'!$G$23</f>
        <v>972.00709496999991</v>
      </c>
      <c r="K62" s="36">
        <f>SUMIFS(СВЦЭМ!$D$33:$D$776,СВЦЭМ!$A$33:$A$776,$A62,СВЦЭМ!$B$33:$B$776,K$47)+'СЕТ СН'!$G$11+СВЦЭМ!$D$10+'СЕТ СН'!$G$6-'СЕТ СН'!$G$23</f>
        <v>966.25225211999998</v>
      </c>
      <c r="L62" s="36">
        <f>SUMIFS(СВЦЭМ!$D$33:$D$776,СВЦЭМ!$A$33:$A$776,$A62,СВЦЭМ!$B$33:$B$776,L$47)+'СЕТ СН'!$G$11+СВЦЭМ!$D$10+'СЕТ СН'!$G$6-'СЕТ СН'!$G$23</f>
        <v>963.93924645999994</v>
      </c>
      <c r="M62" s="36">
        <f>SUMIFS(СВЦЭМ!$D$33:$D$776,СВЦЭМ!$A$33:$A$776,$A62,СВЦЭМ!$B$33:$B$776,M$47)+'СЕТ СН'!$G$11+СВЦЭМ!$D$10+'СЕТ СН'!$G$6-'СЕТ СН'!$G$23</f>
        <v>989.11482660999991</v>
      </c>
      <c r="N62" s="36">
        <f>SUMIFS(СВЦЭМ!$D$33:$D$776,СВЦЭМ!$A$33:$A$776,$A62,СВЦЭМ!$B$33:$B$776,N$47)+'СЕТ СН'!$G$11+СВЦЭМ!$D$10+'СЕТ СН'!$G$6-'СЕТ СН'!$G$23</f>
        <v>1009.05680446</v>
      </c>
      <c r="O62" s="36">
        <f>SUMIFS(СВЦЭМ!$D$33:$D$776,СВЦЭМ!$A$33:$A$776,$A62,СВЦЭМ!$B$33:$B$776,O$47)+'СЕТ СН'!$G$11+СВЦЭМ!$D$10+'СЕТ СН'!$G$6-'СЕТ СН'!$G$23</f>
        <v>1024.96514112</v>
      </c>
      <c r="P62" s="36">
        <f>SUMIFS(СВЦЭМ!$D$33:$D$776,СВЦЭМ!$A$33:$A$776,$A62,СВЦЭМ!$B$33:$B$776,P$47)+'СЕТ СН'!$G$11+СВЦЭМ!$D$10+'СЕТ СН'!$G$6-'СЕТ СН'!$G$23</f>
        <v>1038.39747528</v>
      </c>
      <c r="Q62" s="36">
        <f>SUMIFS(СВЦЭМ!$D$33:$D$776,СВЦЭМ!$A$33:$A$776,$A62,СВЦЭМ!$B$33:$B$776,Q$47)+'СЕТ СН'!$G$11+СВЦЭМ!$D$10+'СЕТ СН'!$G$6-'СЕТ СН'!$G$23</f>
        <v>1044.70633144</v>
      </c>
      <c r="R62" s="36">
        <f>SUMIFS(СВЦЭМ!$D$33:$D$776,СВЦЭМ!$A$33:$A$776,$A62,СВЦЭМ!$B$33:$B$776,R$47)+'СЕТ СН'!$G$11+СВЦЭМ!$D$10+'СЕТ СН'!$G$6-'СЕТ СН'!$G$23</f>
        <v>1037.3639663900001</v>
      </c>
      <c r="S62" s="36">
        <f>SUMIFS(СВЦЭМ!$D$33:$D$776,СВЦЭМ!$A$33:$A$776,$A62,СВЦЭМ!$B$33:$B$776,S$47)+'СЕТ СН'!$G$11+СВЦЭМ!$D$10+'СЕТ СН'!$G$6-'СЕТ СН'!$G$23</f>
        <v>1011.29336818</v>
      </c>
      <c r="T62" s="36">
        <f>SUMIFS(СВЦЭМ!$D$33:$D$776,СВЦЭМ!$A$33:$A$776,$A62,СВЦЭМ!$B$33:$B$776,T$47)+'СЕТ СН'!$G$11+СВЦЭМ!$D$10+'СЕТ СН'!$G$6-'СЕТ СН'!$G$23</f>
        <v>966.85506328999998</v>
      </c>
      <c r="U62" s="36">
        <f>SUMIFS(СВЦЭМ!$D$33:$D$776,СВЦЭМ!$A$33:$A$776,$A62,СВЦЭМ!$B$33:$B$776,U$47)+'СЕТ СН'!$G$11+СВЦЭМ!$D$10+'СЕТ СН'!$G$6-'СЕТ СН'!$G$23</f>
        <v>963.46021960999997</v>
      </c>
      <c r="V62" s="36">
        <f>SUMIFS(СВЦЭМ!$D$33:$D$776,СВЦЭМ!$A$33:$A$776,$A62,СВЦЭМ!$B$33:$B$776,V$47)+'СЕТ СН'!$G$11+СВЦЭМ!$D$10+'СЕТ СН'!$G$6-'СЕТ СН'!$G$23</f>
        <v>992.72471256999995</v>
      </c>
      <c r="W62" s="36">
        <f>SUMIFS(СВЦЭМ!$D$33:$D$776,СВЦЭМ!$A$33:$A$776,$A62,СВЦЭМ!$B$33:$B$776,W$47)+'СЕТ СН'!$G$11+СВЦЭМ!$D$10+'СЕТ СН'!$G$6-'СЕТ СН'!$G$23</f>
        <v>1012.7148465099999</v>
      </c>
      <c r="X62" s="36">
        <f>SUMIFS(СВЦЭМ!$D$33:$D$776,СВЦЭМ!$A$33:$A$776,$A62,СВЦЭМ!$B$33:$B$776,X$47)+'СЕТ СН'!$G$11+СВЦЭМ!$D$10+'СЕТ СН'!$G$6-'СЕТ СН'!$G$23</f>
        <v>1016.5835720299999</v>
      </c>
      <c r="Y62" s="36">
        <f>SUMIFS(СВЦЭМ!$D$33:$D$776,СВЦЭМ!$A$33:$A$776,$A62,СВЦЭМ!$B$33:$B$776,Y$47)+'СЕТ СН'!$G$11+СВЦЭМ!$D$10+'СЕТ СН'!$G$6-'СЕТ СН'!$G$23</f>
        <v>1030.9424273300001</v>
      </c>
    </row>
    <row r="63" spans="1:25" ht="15.5" x14ac:dyDescent="0.3">
      <c r="A63" s="35">
        <f t="shared" si="1"/>
        <v>43846</v>
      </c>
      <c r="B63" s="36">
        <f>SUMIFS(СВЦЭМ!$D$33:$D$776,СВЦЭМ!$A$33:$A$776,$A63,СВЦЭМ!$B$33:$B$776,B$47)+'СЕТ СН'!$G$11+СВЦЭМ!$D$10+'СЕТ СН'!$G$6-'СЕТ СН'!$G$23</f>
        <v>1034.6558541300001</v>
      </c>
      <c r="C63" s="36">
        <f>SUMIFS(СВЦЭМ!$D$33:$D$776,СВЦЭМ!$A$33:$A$776,$A63,СВЦЭМ!$B$33:$B$776,C$47)+'СЕТ СН'!$G$11+СВЦЭМ!$D$10+'СЕТ СН'!$G$6-'СЕТ СН'!$G$23</f>
        <v>1044.7308281400001</v>
      </c>
      <c r="D63" s="36">
        <f>SUMIFS(СВЦЭМ!$D$33:$D$776,СВЦЭМ!$A$33:$A$776,$A63,СВЦЭМ!$B$33:$B$776,D$47)+'СЕТ СН'!$G$11+СВЦЭМ!$D$10+'СЕТ СН'!$G$6-'СЕТ СН'!$G$23</f>
        <v>1052.82025368</v>
      </c>
      <c r="E63" s="36">
        <f>SUMIFS(СВЦЭМ!$D$33:$D$776,СВЦЭМ!$A$33:$A$776,$A63,СВЦЭМ!$B$33:$B$776,E$47)+'СЕТ СН'!$G$11+СВЦЭМ!$D$10+'СЕТ СН'!$G$6-'СЕТ СН'!$G$23</f>
        <v>1065.08385782</v>
      </c>
      <c r="F63" s="36">
        <f>SUMIFS(СВЦЭМ!$D$33:$D$776,СВЦЭМ!$A$33:$A$776,$A63,СВЦЭМ!$B$33:$B$776,F$47)+'СЕТ СН'!$G$11+СВЦЭМ!$D$10+'СЕТ СН'!$G$6-'СЕТ СН'!$G$23</f>
        <v>1058.90177503</v>
      </c>
      <c r="G63" s="36">
        <f>SUMIFS(СВЦЭМ!$D$33:$D$776,СВЦЭМ!$A$33:$A$776,$A63,СВЦЭМ!$B$33:$B$776,G$47)+'СЕТ СН'!$G$11+СВЦЭМ!$D$10+'СЕТ СН'!$G$6-'СЕТ СН'!$G$23</f>
        <v>1027.3856879</v>
      </c>
      <c r="H63" s="36">
        <f>SUMIFS(СВЦЭМ!$D$33:$D$776,СВЦЭМ!$A$33:$A$776,$A63,СВЦЭМ!$B$33:$B$776,H$47)+'СЕТ СН'!$G$11+СВЦЭМ!$D$10+'СЕТ СН'!$G$6-'СЕТ СН'!$G$23</f>
        <v>984.92182896999998</v>
      </c>
      <c r="I63" s="36">
        <f>SUMIFS(СВЦЭМ!$D$33:$D$776,СВЦЭМ!$A$33:$A$776,$A63,СВЦЭМ!$B$33:$B$776,I$47)+'СЕТ СН'!$G$11+СВЦЭМ!$D$10+'СЕТ СН'!$G$6-'СЕТ СН'!$G$23</f>
        <v>983.31009081999991</v>
      </c>
      <c r="J63" s="36">
        <f>SUMIFS(СВЦЭМ!$D$33:$D$776,СВЦЭМ!$A$33:$A$776,$A63,СВЦЭМ!$B$33:$B$776,J$47)+'СЕТ СН'!$G$11+СВЦЭМ!$D$10+'СЕТ СН'!$G$6-'СЕТ СН'!$G$23</f>
        <v>965.26487228999997</v>
      </c>
      <c r="K63" s="36">
        <f>SUMIFS(СВЦЭМ!$D$33:$D$776,СВЦЭМ!$A$33:$A$776,$A63,СВЦЭМ!$B$33:$B$776,K$47)+'СЕТ СН'!$G$11+СВЦЭМ!$D$10+'СЕТ СН'!$G$6-'СЕТ СН'!$G$23</f>
        <v>978.59927784000001</v>
      </c>
      <c r="L63" s="36">
        <f>SUMIFS(СВЦЭМ!$D$33:$D$776,СВЦЭМ!$A$33:$A$776,$A63,СВЦЭМ!$B$33:$B$776,L$47)+'СЕТ СН'!$G$11+СВЦЭМ!$D$10+'СЕТ СН'!$G$6-'СЕТ СН'!$G$23</f>
        <v>984.37482939999995</v>
      </c>
      <c r="M63" s="36">
        <f>SUMIFS(СВЦЭМ!$D$33:$D$776,СВЦЭМ!$A$33:$A$776,$A63,СВЦЭМ!$B$33:$B$776,M$47)+'СЕТ СН'!$G$11+СВЦЭМ!$D$10+'СЕТ СН'!$G$6-'СЕТ СН'!$G$23</f>
        <v>999.75621089999993</v>
      </c>
      <c r="N63" s="36">
        <f>SUMIFS(СВЦЭМ!$D$33:$D$776,СВЦЭМ!$A$33:$A$776,$A63,СВЦЭМ!$B$33:$B$776,N$47)+'СЕТ СН'!$G$11+СВЦЭМ!$D$10+'СЕТ СН'!$G$6-'СЕТ СН'!$G$23</f>
        <v>1005.76558215</v>
      </c>
      <c r="O63" s="36">
        <f>SUMIFS(СВЦЭМ!$D$33:$D$776,СВЦЭМ!$A$33:$A$776,$A63,СВЦЭМ!$B$33:$B$776,O$47)+'СЕТ СН'!$G$11+СВЦЭМ!$D$10+'СЕТ СН'!$G$6-'СЕТ СН'!$G$23</f>
        <v>1025.5375615299999</v>
      </c>
      <c r="P63" s="36">
        <f>SUMIFS(СВЦЭМ!$D$33:$D$776,СВЦЭМ!$A$33:$A$776,$A63,СВЦЭМ!$B$33:$B$776,P$47)+'СЕТ СН'!$G$11+СВЦЭМ!$D$10+'СЕТ СН'!$G$6-'СЕТ СН'!$G$23</f>
        <v>1034.9570085600001</v>
      </c>
      <c r="Q63" s="36">
        <f>SUMIFS(СВЦЭМ!$D$33:$D$776,СВЦЭМ!$A$33:$A$776,$A63,СВЦЭМ!$B$33:$B$776,Q$47)+'СЕТ СН'!$G$11+СВЦЭМ!$D$10+'СЕТ СН'!$G$6-'СЕТ СН'!$G$23</f>
        <v>1037.96938768</v>
      </c>
      <c r="R63" s="36">
        <f>SUMIFS(СВЦЭМ!$D$33:$D$776,СВЦЭМ!$A$33:$A$776,$A63,СВЦЭМ!$B$33:$B$776,R$47)+'СЕТ СН'!$G$11+СВЦЭМ!$D$10+'СЕТ СН'!$G$6-'СЕТ СН'!$G$23</f>
        <v>1030.24529762</v>
      </c>
      <c r="S63" s="36">
        <f>SUMIFS(СВЦЭМ!$D$33:$D$776,СВЦЭМ!$A$33:$A$776,$A63,СВЦЭМ!$B$33:$B$776,S$47)+'СЕТ СН'!$G$11+СВЦЭМ!$D$10+'СЕТ СН'!$G$6-'СЕТ СН'!$G$23</f>
        <v>1017.9877791499999</v>
      </c>
      <c r="T63" s="36">
        <f>SUMIFS(СВЦЭМ!$D$33:$D$776,СВЦЭМ!$A$33:$A$776,$A63,СВЦЭМ!$B$33:$B$776,T$47)+'СЕТ СН'!$G$11+СВЦЭМ!$D$10+'СЕТ СН'!$G$6-'СЕТ СН'!$G$23</f>
        <v>973.85522190999995</v>
      </c>
      <c r="U63" s="36">
        <f>SUMIFS(СВЦЭМ!$D$33:$D$776,СВЦЭМ!$A$33:$A$776,$A63,СВЦЭМ!$B$33:$B$776,U$47)+'СЕТ СН'!$G$11+СВЦЭМ!$D$10+'СЕТ СН'!$G$6-'СЕТ СН'!$G$23</f>
        <v>977.01653224999995</v>
      </c>
      <c r="V63" s="36">
        <f>SUMIFS(СВЦЭМ!$D$33:$D$776,СВЦЭМ!$A$33:$A$776,$A63,СВЦЭМ!$B$33:$B$776,V$47)+'СЕТ СН'!$G$11+СВЦЭМ!$D$10+'СЕТ СН'!$G$6-'СЕТ СН'!$G$23</f>
        <v>1010.30729075</v>
      </c>
      <c r="W63" s="36">
        <f>SUMIFS(СВЦЭМ!$D$33:$D$776,СВЦЭМ!$A$33:$A$776,$A63,СВЦЭМ!$B$33:$B$776,W$47)+'СЕТ СН'!$G$11+СВЦЭМ!$D$10+'СЕТ СН'!$G$6-'СЕТ СН'!$G$23</f>
        <v>1031.2548338900001</v>
      </c>
      <c r="X63" s="36">
        <f>SUMIFS(СВЦЭМ!$D$33:$D$776,СВЦЭМ!$A$33:$A$776,$A63,СВЦЭМ!$B$33:$B$776,X$47)+'СЕТ СН'!$G$11+СВЦЭМ!$D$10+'СЕТ СН'!$G$6-'СЕТ СН'!$G$23</f>
        <v>1030.57727439</v>
      </c>
      <c r="Y63" s="36">
        <f>SUMIFS(СВЦЭМ!$D$33:$D$776,СВЦЭМ!$A$33:$A$776,$A63,СВЦЭМ!$B$33:$B$776,Y$47)+'СЕТ СН'!$G$11+СВЦЭМ!$D$10+'СЕТ СН'!$G$6-'СЕТ СН'!$G$23</f>
        <v>1032.59499226</v>
      </c>
    </row>
    <row r="64" spans="1:25" ht="15.5" x14ac:dyDescent="0.3">
      <c r="A64" s="35">
        <f t="shared" si="1"/>
        <v>43847</v>
      </c>
      <c r="B64" s="36">
        <f>SUMIFS(СВЦЭМ!$D$33:$D$776,СВЦЭМ!$A$33:$A$776,$A64,СВЦЭМ!$B$33:$B$776,B$47)+'СЕТ СН'!$G$11+СВЦЭМ!$D$10+'СЕТ СН'!$G$6-'СЕТ СН'!$G$23</f>
        <v>1027.01285878</v>
      </c>
      <c r="C64" s="36">
        <f>SUMIFS(СВЦЭМ!$D$33:$D$776,СВЦЭМ!$A$33:$A$776,$A64,СВЦЭМ!$B$33:$B$776,C$47)+'СЕТ СН'!$G$11+СВЦЭМ!$D$10+'СЕТ СН'!$G$6-'СЕТ СН'!$G$23</f>
        <v>1046.7102567500001</v>
      </c>
      <c r="D64" s="36">
        <f>SUMIFS(СВЦЭМ!$D$33:$D$776,СВЦЭМ!$A$33:$A$776,$A64,СВЦЭМ!$B$33:$B$776,D$47)+'СЕТ СН'!$G$11+СВЦЭМ!$D$10+'СЕТ СН'!$G$6-'СЕТ СН'!$G$23</f>
        <v>1057.2410381</v>
      </c>
      <c r="E64" s="36">
        <f>SUMIFS(СВЦЭМ!$D$33:$D$776,СВЦЭМ!$A$33:$A$776,$A64,СВЦЭМ!$B$33:$B$776,E$47)+'СЕТ СН'!$G$11+СВЦЭМ!$D$10+'СЕТ СН'!$G$6-'СЕТ СН'!$G$23</f>
        <v>1046.6365816499999</v>
      </c>
      <c r="F64" s="36">
        <f>SUMIFS(СВЦЭМ!$D$33:$D$776,СВЦЭМ!$A$33:$A$776,$A64,СВЦЭМ!$B$33:$B$776,F$47)+'СЕТ СН'!$G$11+СВЦЭМ!$D$10+'СЕТ СН'!$G$6-'СЕТ СН'!$G$23</f>
        <v>1040.3723962900001</v>
      </c>
      <c r="G64" s="36">
        <f>SUMIFS(СВЦЭМ!$D$33:$D$776,СВЦЭМ!$A$33:$A$776,$A64,СВЦЭМ!$B$33:$B$776,G$47)+'СЕТ СН'!$G$11+СВЦЭМ!$D$10+'СЕТ СН'!$G$6-'СЕТ СН'!$G$23</f>
        <v>1033.37993489</v>
      </c>
      <c r="H64" s="36">
        <f>SUMIFS(СВЦЭМ!$D$33:$D$776,СВЦЭМ!$A$33:$A$776,$A64,СВЦЭМ!$B$33:$B$776,H$47)+'СЕТ СН'!$G$11+СВЦЭМ!$D$10+'СЕТ СН'!$G$6-'СЕТ СН'!$G$23</f>
        <v>999.88019406000001</v>
      </c>
      <c r="I64" s="36">
        <f>SUMIFS(СВЦЭМ!$D$33:$D$776,СВЦЭМ!$A$33:$A$776,$A64,СВЦЭМ!$B$33:$B$776,I$47)+'СЕТ СН'!$G$11+СВЦЭМ!$D$10+'СЕТ СН'!$G$6-'СЕТ СН'!$G$23</f>
        <v>988.12488612999994</v>
      </c>
      <c r="J64" s="36">
        <f>SUMIFS(СВЦЭМ!$D$33:$D$776,СВЦЭМ!$A$33:$A$776,$A64,СВЦЭМ!$B$33:$B$776,J$47)+'СЕТ СН'!$G$11+СВЦЭМ!$D$10+'СЕТ СН'!$G$6-'СЕТ СН'!$G$23</f>
        <v>962.48010240999997</v>
      </c>
      <c r="K64" s="36">
        <f>SUMIFS(СВЦЭМ!$D$33:$D$776,СВЦЭМ!$A$33:$A$776,$A64,СВЦЭМ!$B$33:$B$776,K$47)+'СЕТ СН'!$G$11+СВЦЭМ!$D$10+'СЕТ СН'!$G$6-'СЕТ СН'!$G$23</f>
        <v>951.09215511000002</v>
      </c>
      <c r="L64" s="36">
        <f>SUMIFS(СВЦЭМ!$D$33:$D$776,СВЦЭМ!$A$33:$A$776,$A64,СВЦЭМ!$B$33:$B$776,L$47)+'СЕТ СН'!$G$11+СВЦЭМ!$D$10+'СЕТ СН'!$G$6-'СЕТ СН'!$G$23</f>
        <v>962.14924564</v>
      </c>
      <c r="M64" s="36">
        <f>SUMIFS(СВЦЭМ!$D$33:$D$776,СВЦЭМ!$A$33:$A$776,$A64,СВЦЭМ!$B$33:$B$776,M$47)+'СЕТ СН'!$G$11+СВЦЭМ!$D$10+'СЕТ СН'!$G$6-'СЕТ СН'!$G$23</f>
        <v>982.88417778999997</v>
      </c>
      <c r="N64" s="36">
        <f>SUMIFS(СВЦЭМ!$D$33:$D$776,СВЦЭМ!$A$33:$A$776,$A64,СВЦЭМ!$B$33:$B$776,N$47)+'СЕТ СН'!$G$11+СВЦЭМ!$D$10+'СЕТ СН'!$G$6-'СЕТ СН'!$G$23</f>
        <v>993.32770061999997</v>
      </c>
      <c r="O64" s="36">
        <f>SUMIFS(СВЦЭМ!$D$33:$D$776,СВЦЭМ!$A$33:$A$776,$A64,СВЦЭМ!$B$33:$B$776,O$47)+'СЕТ СН'!$G$11+СВЦЭМ!$D$10+'СЕТ СН'!$G$6-'СЕТ СН'!$G$23</f>
        <v>1012.74534176</v>
      </c>
      <c r="P64" s="36">
        <f>SUMIFS(СВЦЭМ!$D$33:$D$776,СВЦЭМ!$A$33:$A$776,$A64,СВЦЭМ!$B$33:$B$776,P$47)+'СЕТ СН'!$G$11+СВЦЭМ!$D$10+'СЕТ СН'!$G$6-'СЕТ СН'!$G$23</f>
        <v>1022.18955461</v>
      </c>
      <c r="Q64" s="36">
        <f>SUMIFS(СВЦЭМ!$D$33:$D$776,СВЦЭМ!$A$33:$A$776,$A64,СВЦЭМ!$B$33:$B$776,Q$47)+'СЕТ СН'!$G$11+СВЦЭМ!$D$10+'СЕТ СН'!$G$6-'СЕТ СН'!$G$23</f>
        <v>1027.37269649</v>
      </c>
      <c r="R64" s="36">
        <f>SUMIFS(СВЦЭМ!$D$33:$D$776,СВЦЭМ!$A$33:$A$776,$A64,СВЦЭМ!$B$33:$B$776,R$47)+'СЕТ СН'!$G$11+СВЦЭМ!$D$10+'СЕТ СН'!$G$6-'СЕТ СН'!$G$23</f>
        <v>1015.5947155599999</v>
      </c>
      <c r="S64" s="36">
        <f>SUMIFS(СВЦЭМ!$D$33:$D$776,СВЦЭМ!$A$33:$A$776,$A64,СВЦЭМ!$B$33:$B$776,S$47)+'СЕТ СН'!$G$11+СВЦЭМ!$D$10+'СЕТ СН'!$G$6-'СЕТ СН'!$G$23</f>
        <v>1004.94219159</v>
      </c>
      <c r="T64" s="36">
        <f>SUMIFS(СВЦЭМ!$D$33:$D$776,СВЦЭМ!$A$33:$A$776,$A64,СВЦЭМ!$B$33:$B$776,T$47)+'СЕТ СН'!$G$11+СВЦЭМ!$D$10+'СЕТ СН'!$G$6-'СЕТ СН'!$G$23</f>
        <v>956.65758530999994</v>
      </c>
      <c r="U64" s="36">
        <f>SUMIFS(СВЦЭМ!$D$33:$D$776,СВЦЭМ!$A$33:$A$776,$A64,СВЦЭМ!$B$33:$B$776,U$47)+'СЕТ СН'!$G$11+СВЦЭМ!$D$10+'СЕТ СН'!$G$6-'СЕТ СН'!$G$23</f>
        <v>954.93933847999995</v>
      </c>
      <c r="V64" s="36">
        <f>SUMIFS(СВЦЭМ!$D$33:$D$776,СВЦЭМ!$A$33:$A$776,$A64,СВЦЭМ!$B$33:$B$776,V$47)+'СЕТ СН'!$G$11+СВЦЭМ!$D$10+'СЕТ СН'!$G$6-'СЕТ СН'!$G$23</f>
        <v>989.76776546999997</v>
      </c>
      <c r="W64" s="36">
        <f>SUMIFS(СВЦЭМ!$D$33:$D$776,СВЦЭМ!$A$33:$A$776,$A64,СВЦЭМ!$B$33:$B$776,W$47)+'СЕТ СН'!$G$11+СВЦЭМ!$D$10+'СЕТ СН'!$G$6-'СЕТ СН'!$G$23</f>
        <v>999.69346383999994</v>
      </c>
      <c r="X64" s="36">
        <f>SUMIFS(СВЦЭМ!$D$33:$D$776,СВЦЭМ!$A$33:$A$776,$A64,СВЦЭМ!$B$33:$B$776,X$47)+'СЕТ СН'!$G$11+СВЦЭМ!$D$10+'СЕТ СН'!$G$6-'СЕТ СН'!$G$23</f>
        <v>998.73176133999993</v>
      </c>
      <c r="Y64" s="36">
        <f>SUMIFS(СВЦЭМ!$D$33:$D$776,СВЦЭМ!$A$33:$A$776,$A64,СВЦЭМ!$B$33:$B$776,Y$47)+'СЕТ СН'!$G$11+СВЦЭМ!$D$10+'СЕТ СН'!$G$6-'СЕТ СН'!$G$23</f>
        <v>1013.44547615</v>
      </c>
    </row>
    <row r="65" spans="1:26" ht="15.5" x14ac:dyDescent="0.3">
      <c r="A65" s="35">
        <f t="shared" si="1"/>
        <v>43848</v>
      </c>
      <c r="B65" s="36">
        <f>SUMIFS(СВЦЭМ!$D$33:$D$776,СВЦЭМ!$A$33:$A$776,$A65,СВЦЭМ!$B$33:$B$776,B$47)+'СЕТ СН'!$G$11+СВЦЭМ!$D$10+'СЕТ СН'!$G$6-'СЕТ СН'!$G$23</f>
        <v>1019.94815268</v>
      </c>
      <c r="C65" s="36">
        <f>SUMIFS(СВЦЭМ!$D$33:$D$776,СВЦЭМ!$A$33:$A$776,$A65,СВЦЭМ!$B$33:$B$776,C$47)+'СЕТ СН'!$G$11+СВЦЭМ!$D$10+'СЕТ СН'!$G$6-'СЕТ СН'!$G$23</f>
        <v>1057.53806164</v>
      </c>
      <c r="D65" s="36">
        <f>SUMIFS(СВЦЭМ!$D$33:$D$776,СВЦЭМ!$A$33:$A$776,$A65,СВЦЭМ!$B$33:$B$776,D$47)+'СЕТ СН'!$G$11+СВЦЭМ!$D$10+'СЕТ СН'!$G$6-'СЕТ СН'!$G$23</f>
        <v>1075.37077277</v>
      </c>
      <c r="E65" s="36">
        <f>SUMIFS(СВЦЭМ!$D$33:$D$776,СВЦЭМ!$A$33:$A$776,$A65,СВЦЭМ!$B$33:$B$776,E$47)+'СЕТ СН'!$G$11+СВЦЭМ!$D$10+'СЕТ СН'!$G$6-'СЕТ СН'!$G$23</f>
        <v>1074.0399142900001</v>
      </c>
      <c r="F65" s="36">
        <f>SUMIFS(СВЦЭМ!$D$33:$D$776,СВЦЭМ!$A$33:$A$776,$A65,СВЦЭМ!$B$33:$B$776,F$47)+'СЕТ СН'!$G$11+СВЦЭМ!$D$10+'СЕТ СН'!$G$6-'СЕТ СН'!$G$23</f>
        <v>1037.86009539</v>
      </c>
      <c r="G65" s="36">
        <f>SUMIFS(СВЦЭМ!$D$33:$D$776,СВЦЭМ!$A$33:$A$776,$A65,СВЦЭМ!$B$33:$B$776,G$47)+'СЕТ СН'!$G$11+СВЦЭМ!$D$10+'СЕТ СН'!$G$6-'СЕТ СН'!$G$23</f>
        <v>1034.07529469</v>
      </c>
      <c r="H65" s="36">
        <f>SUMIFS(СВЦЭМ!$D$33:$D$776,СВЦЭМ!$A$33:$A$776,$A65,СВЦЭМ!$B$33:$B$776,H$47)+'СЕТ СН'!$G$11+СВЦЭМ!$D$10+'СЕТ СН'!$G$6-'СЕТ СН'!$G$23</f>
        <v>1009.64013789</v>
      </c>
      <c r="I65" s="36">
        <f>SUMIFS(СВЦЭМ!$D$33:$D$776,СВЦЭМ!$A$33:$A$776,$A65,СВЦЭМ!$B$33:$B$776,I$47)+'СЕТ СН'!$G$11+СВЦЭМ!$D$10+'СЕТ СН'!$G$6-'СЕТ СН'!$G$23</f>
        <v>976.32927800999994</v>
      </c>
      <c r="J65" s="36">
        <f>SUMIFS(СВЦЭМ!$D$33:$D$776,СВЦЭМ!$A$33:$A$776,$A65,СВЦЭМ!$B$33:$B$776,J$47)+'СЕТ СН'!$G$11+СВЦЭМ!$D$10+'СЕТ СН'!$G$6-'СЕТ СН'!$G$23</f>
        <v>966.31760938000002</v>
      </c>
      <c r="K65" s="36">
        <f>SUMIFS(СВЦЭМ!$D$33:$D$776,СВЦЭМ!$A$33:$A$776,$A65,СВЦЭМ!$B$33:$B$776,K$47)+'СЕТ СН'!$G$11+СВЦЭМ!$D$10+'СЕТ СН'!$G$6-'СЕТ СН'!$G$23</f>
        <v>967.17034140999999</v>
      </c>
      <c r="L65" s="36">
        <f>SUMIFS(СВЦЭМ!$D$33:$D$776,СВЦЭМ!$A$33:$A$776,$A65,СВЦЭМ!$B$33:$B$776,L$47)+'СЕТ СН'!$G$11+СВЦЭМ!$D$10+'СЕТ СН'!$G$6-'СЕТ СН'!$G$23</f>
        <v>974.49658896999995</v>
      </c>
      <c r="M65" s="36">
        <f>SUMIFS(СВЦЭМ!$D$33:$D$776,СВЦЭМ!$A$33:$A$776,$A65,СВЦЭМ!$B$33:$B$776,M$47)+'СЕТ СН'!$G$11+СВЦЭМ!$D$10+'СЕТ СН'!$G$6-'СЕТ СН'!$G$23</f>
        <v>977.84761732999993</v>
      </c>
      <c r="N65" s="36">
        <f>SUMIFS(СВЦЭМ!$D$33:$D$776,СВЦЭМ!$A$33:$A$776,$A65,СВЦЭМ!$B$33:$B$776,N$47)+'СЕТ СН'!$G$11+СВЦЭМ!$D$10+'СЕТ СН'!$G$6-'СЕТ СН'!$G$23</f>
        <v>985.14352120000001</v>
      </c>
      <c r="O65" s="36">
        <f>SUMIFS(СВЦЭМ!$D$33:$D$776,СВЦЭМ!$A$33:$A$776,$A65,СВЦЭМ!$B$33:$B$776,O$47)+'СЕТ СН'!$G$11+СВЦЭМ!$D$10+'СЕТ СН'!$G$6-'СЕТ СН'!$G$23</f>
        <v>995.73636895999994</v>
      </c>
      <c r="P65" s="36">
        <f>SUMIFS(СВЦЭМ!$D$33:$D$776,СВЦЭМ!$A$33:$A$776,$A65,СВЦЭМ!$B$33:$B$776,P$47)+'СЕТ СН'!$G$11+СВЦЭМ!$D$10+'СЕТ СН'!$G$6-'СЕТ СН'!$G$23</f>
        <v>1009.88820388</v>
      </c>
      <c r="Q65" s="36">
        <f>SUMIFS(СВЦЭМ!$D$33:$D$776,СВЦЭМ!$A$33:$A$776,$A65,СВЦЭМ!$B$33:$B$776,Q$47)+'СЕТ СН'!$G$11+СВЦЭМ!$D$10+'СЕТ СН'!$G$6-'СЕТ СН'!$G$23</f>
        <v>1015.9056455899999</v>
      </c>
      <c r="R65" s="36">
        <f>SUMIFS(СВЦЭМ!$D$33:$D$776,СВЦЭМ!$A$33:$A$776,$A65,СВЦЭМ!$B$33:$B$776,R$47)+'СЕТ СН'!$G$11+СВЦЭМ!$D$10+'СЕТ СН'!$G$6-'СЕТ СН'!$G$23</f>
        <v>1004.87491141</v>
      </c>
      <c r="S65" s="36">
        <f>SUMIFS(СВЦЭМ!$D$33:$D$776,СВЦЭМ!$A$33:$A$776,$A65,СВЦЭМ!$B$33:$B$776,S$47)+'СЕТ СН'!$G$11+СВЦЭМ!$D$10+'СЕТ СН'!$G$6-'СЕТ СН'!$G$23</f>
        <v>991.40528138000002</v>
      </c>
      <c r="T65" s="36">
        <f>SUMIFS(СВЦЭМ!$D$33:$D$776,СВЦЭМ!$A$33:$A$776,$A65,СВЦЭМ!$B$33:$B$776,T$47)+'СЕТ СН'!$G$11+СВЦЭМ!$D$10+'СЕТ СН'!$G$6-'СЕТ СН'!$G$23</f>
        <v>982.79371519999995</v>
      </c>
      <c r="U65" s="36">
        <f>SUMIFS(СВЦЭМ!$D$33:$D$776,СВЦЭМ!$A$33:$A$776,$A65,СВЦЭМ!$B$33:$B$776,U$47)+'СЕТ СН'!$G$11+СВЦЭМ!$D$10+'СЕТ СН'!$G$6-'СЕТ СН'!$G$23</f>
        <v>982.96874132999994</v>
      </c>
      <c r="V65" s="36">
        <f>SUMIFS(СВЦЭМ!$D$33:$D$776,СВЦЭМ!$A$33:$A$776,$A65,СВЦЭМ!$B$33:$B$776,V$47)+'СЕТ СН'!$G$11+СВЦЭМ!$D$10+'СЕТ СН'!$G$6-'СЕТ СН'!$G$23</f>
        <v>988.98139334999996</v>
      </c>
      <c r="W65" s="36">
        <f>SUMIFS(СВЦЭМ!$D$33:$D$776,СВЦЭМ!$A$33:$A$776,$A65,СВЦЭМ!$B$33:$B$776,W$47)+'СЕТ СН'!$G$11+СВЦЭМ!$D$10+'СЕТ СН'!$G$6-'СЕТ СН'!$G$23</f>
        <v>999.38166603999991</v>
      </c>
      <c r="X65" s="36">
        <f>SUMIFS(СВЦЭМ!$D$33:$D$776,СВЦЭМ!$A$33:$A$776,$A65,СВЦЭМ!$B$33:$B$776,X$47)+'СЕТ СН'!$G$11+СВЦЭМ!$D$10+'СЕТ СН'!$G$6-'СЕТ СН'!$G$23</f>
        <v>999.19410371999993</v>
      </c>
      <c r="Y65" s="36">
        <f>SUMIFS(СВЦЭМ!$D$33:$D$776,СВЦЭМ!$A$33:$A$776,$A65,СВЦЭМ!$B$33:$B$776,Y$47)+'СЕТ СН'!$G$11+СВЦЭМ!$D$10+'СЕТ СН'!$G$6-'СЕТ СН'!$G$23</f>
        <v>1018.7413345599999</v>
      </c>
    </row>
    <row r="66" spans="1:26" ht="15.5" x14ac:dyDescent="0.3">
      <c r="A66" s="35">
        <f t="shared" si="1"/>
        <v>43849</v>
      </c>
      <c r="B66" s="36">
        <f>SUMIFS(СВЦЭМ!$D$33:$D$776,СВЦЭМ!$A$33:$A$776,$A66,СВЦЭМ!$B$33:$B$776,B$47)+'СЕТ СН'!$G$11+СВЦЭМ!$D$10+'СЕТ СН'!$G$6-'СЕТ СН'!$G$23</f>
        <v>1028.6337628399999</v>
      </c>
      <c r="C66" s="36">
        <f>SUMIFS(СВЦЭМ!$D$33:$D$776,СВЦЭМ!$A$33:$A$776,$A66,СВЦЭМ!$B$33:$B$776,C$47)+'СЕТ СН'!$G$11+СВЦЭМ!$D$10+'СЕТ СН'!$G$6-'СЕТ СН'!$G$23</f>
        <v>1038.1750215300001</v>
      </c>
      <c r="D66" s="36">
        <f>SUMIFS(СВЦЭМ!$D$33:$D$776,СВЦЭМ!$A$33:$A$776,$A66,СВЦЭМ!$B$33:$B$776,D$47)+'СЕТ СН'!$G$11+СВЦЭМ!$D$10+'СЕТ СН'!$G$6-'СЕТ СН'!$G$23</f>
        <v>1050.6610832000001</v>
      </c>
      <c r="E66" s="36">
        <f>SUMIFS(СВЦЭМ!$D$33:$D$776,СВЦЭМ!$A$33:$A$776,$A66,СВЦЭМ!$B$33:$B$776,E$47)+'СЕТ СН'!$G$11+СВЦЭМ!$D$10+'СЕТ СН'!$G$6-'СЕТ СН'!$G$23</f>
        <v>1060.57365486</v>
      </c>
      <c r="F66" s="36">
        <f>SUMIFS(СВЦЭМ!$D$33:$D$776,СВЦЭМ!$A$33:$A$776,$A66,СВЦЭМ!$B$33:$B$776,F$47)+'СЕТ СН'!$G$11+СВЦЭМ!$D$10+'СЕТ СН'!$G$6-'СЕТ СН'!$G$23</f>
        <v>1058.54526405</v>
      </c>
      <c r="G66" s="36">
        <f>SUMIFS(СВЦЭМ!$D$33:$D$776,СВЦЭМ!$A$33:$A$776,$A66,СВЦЭМ!$B$33:$B$776,G$47)+'СЕТ СН'!$G$11+СВЦЭМ!$D$10+'СЕТ СН'!$G$6-'СЕТ СН'!$G$23</f>
        <v>1055.4041733500001</v>
      </c>
      <c r="H66" s="36">
        <f>SUMIFS(СВЦЭМ!$D$33:$D$776,СВЦЭМ!$A$33:$A$776,$A66,СВЦЭМ!$B$33:$B$776,H$47)+'СЕТ СН'!$G$11+СВЦЭМ!$D$10+'СЕТ СН'!$G$6-'СЕТ СН'!$G$23</f>
        <v>1034.2060070699999</v>
      </c>
      <c r="I66" s="36">
        <f>SUMIFS(СВЦЭМ!$D$33:$D$776,СВЦЭМ!$A$33:$A$776,$A66,СВЦЭМ!$B$33:$B$776,I$47)+'СЕТ СН'!$G$11+СВЦЭМ!$D$10+'СЕТ СН'!$G$6-'СЕТ СН'!$G$23</f>
        <v>1005.4716016699999</v>
      </c>
      <c r="J66" s="36">
        <f>SUMIFS(СВЦЭМ!$D$33:$D$776,СВЦЭМ!$A$33:$A$776,$A66,СВЦЭМ!$B$33:$B$776,J$47)+'СЕТ СН'!$G$11+СВЦЭМ!$D$10+'СЕТ СН'!$G$6-'СЕТ СН'!$G$23</f>
        <v>1003.9410875999999</v>
      </c>
      <c r="K66" s="36">
        <f>SUMIFS(СВЦЭМ!$D$33:$D$776,СВЦЭМ!$A$33:$A$776,$A66,СВЦЭМ!$B$33:$B$776,K$47)+'СЕТ СН'!$G$11+СВЦЭМ!$D$10+'СЕТ СН'!$G$6-'СЕТ СН'!$G$23</f>
        <v>976.12051131999999</v>
      </c>
      <c r="L66" s="36">
        <f>SUMIFS(СВЦЭМ!$D$33:$D$776,СВЦЭМ!$A$33:$A$776,$A66,СВЦЭМ!$B$33:$B$776,L$47)+'СЕТ СН'!$G$11+СВЦЭМ!$D$10+'СЕТ СН'!$G$6-'СЕТ СН'!$G$23</f>
        <v>975.24657423999997</v>
      </c>
      <c r="M66" s="36">
        <f>SUMIFS(СВЦЭМ!$D$33:$D$776,СВЦЭМ!$A$33:$A$776,$A66,СВЦЭМ!$B$33:$B$776,M$47)+'СЕТ СН'!$G$11+СВЦЭМ!$D$10+'СЕТ СН'!$G$6-'СЕТ СН'!$G$23</f>
        <v>976.65665915</v>
      </c>
      <c r="N66" s="36">
        <f>SUMIFS(СВЦЭМ!$D$33:$D$776,СВЦЭМ!$A$33:$A$776,$A66,СВЦЭМ!$B$33:$B$776,N$47)+'СЕТ СН'!$G$11+СВЦЭМ!$D$10+'СЕТ СН'!$G$6-'СЕТ СН'!$G$23</f>
        <v>982.33046194999997</v>
      </c>
      <c r="O66" s="36">
        <f>SUMIFS(СВЦЭМ!$D$33:$D$776,СВЦЭМ!$A$33:$A$776,$A66,СВЦЭМ!$B$33:$B$776,O$47)+'СЕТ СН'!$G$11+СВЦЭМ!$D$10+'СЕТ СН'!$G$6-'СЕТ СН'!$G$23</f>
        <v>1001.6145150999999</v>
      </c>
      <c r="P66" s="36">
        <f>SUMIFS(СВЦЭМ!$D$33:$D$776,СВЦЭМ!$A$33:$A$776,$A66,СВЦЭМ!$B$33:$B$776,P$47)+'СЕТ СН'!$G$11+СВЦЭМ!$D$10+'СЕТ СН'!$G$6-'СЕТ СН'!$G$23</f>
        <v>1013.10299787</v>
      </c>
      <c r="Q66" s="36">
        <f>SUMIFS(СВЦЭМ!$D$33:$D$776,СВЦЭМ!$A$33:$A$776,$A66,СВЦЭМ!$B$33:$B$776,Q$47)+'СЕТ СН'!$G$11+СВЦЭМ!$D$10+'СЕТ СН'!$G$6-'СЕТ СН'!$G$23</f>
        <v>1017.4145467</v>
      </c>
      <c r="R66" s="36">
        <f>SUMIFS(СВЦЭМ!$D$33:$D$776,СВЦЭМ!$A$33:$A$776,$A66,СВЦЭМ!$B$33:$B$776,R$47)+'СЕТ СН'!$G$11+СВЦЭМ!$D$10+'СЕТ СН'!$G$6-'СЕТ СН'!$G$23</f>
        <v>1001.38760453</v>
      </c>
      <c r="S66" s="36">
        <f>SUMIFS(СВЦЭМ!$D$33:$D$776,СВЦЭМ!$A$33:$A$776,$A66,СВЦЭМ!$B$33:$B$776,S$47)+'СЕТ СН'!$G$11+СВЦЭМ!$D$10+'СЕТ СН'!$G$6-'СЕТ СН'!$G$23</f>
        <v>972.96565965999991</v>
      </c>
      <c r="T66" s="36">
        <f>SUMIFS(СВЦЭМ!$D$33:$D$776,СВЦЭМ!$A$33:$A$776,$A66,СВЦЭМ!$B$33:$B$776,T$47)+'СЕТ СН'!$G$11+СВЦЭМ!$D$10+'СЕТ СН'!$G$6-'СЕТ СН'!$G$23</f>
        <v>978.75846775999992</v>
      </c>
      <c r="U66" s="36">
        <f>SUMIFS(СВЦЭМ!$D$33:$D$776,СВЦЭМ!$A$33:$A$776,$A66,СВЦЭМ!$B$33:$B$776,U$47)+'СЕТ СН'!$G$11+СВЦЭМ!$D$10+'СЕТ СН'!$G$6-'СЕТ СН'!$G$23</f>
        <v>975.87261210999998</v>
      </c>
      <c r="V66" s="36">
        <f>SUMIFS(СВЦЭМ!$D$33:$D$776,СВЦЭМ!$A$33:$A$776,$A66,СВЦЭМ!$B$33:$B$776,V$47)+'СЕТ СН'!$G$11+СВЦЭМ!$D$10+'СЕТ СН'!$G$6-'СЕТ СН'!$G$23</f>
        <v>968.51618524999992</v>
      </c>
      <c r="W66" s="36">
        <f>SUMIFS(СВЦЭМ!$D$33:$D$776,СВЦЭМ!$A$33:$A$776,$A66,СВЦЭМ!$B$33:$B$776,W$47)+'СЕТ СН'!$G$11+СВЦЭМ!$D$10+'СЕТ СН'!$G$6-'СЕТ СН'!$G$23</f>
        <v>978.51994286999991</v>
      </c>
      <c r="X66" s="36">
        <f>SUMIFS(СВЦЭМ!$D$33:$D$776,СВЦЭМ!$A$33:$A$776,$A66,СВЦЭМ!$B$33:$B$776,X$47)+'СЕТ СН'!$G$11+СВЦЭМ!$D$10+'СЕТ СН'!$G$6-'СЕТ СН'!$G$23</f>
        <v>995.07766464999997</v>
      </c>
      <c r="Y66" s="36">
        <f>SUMIFS(СВЦЭМ!$D$33:$D$776,СВЦЭМ!$A$33:$A$776,$A66,СВЦЭМ!$B$33:$B$776,Y$47)+'СЕТ СН'!$G$11+СВЦЭМ!$D$10+'СЕТ СН'!$G$6-'СЕТ СН'!$G$23</f>
        <v>1007.93687973</v>
      </c>
    </row>
    <row r="67" spans="1:26" ht="15.5" x14ac:dyDescent="0.3">
      <c r="A67" s="35">
        <f t="shared" si="1"/>
        <v>43850</v>
      </c>
      <c r="B67" s="36">
        <f>SUMIFS(СВЦЭМ!$D$33:$D$776,СВЦЭМ!$A$33:$A$776,$A67,СВЦЭМ!$B$33:$B$776,B$47)+'СЕТ СН'!$G$11+СВЦЭМ!$D$10+'СЕТ СН'!$G$6-'СЕТ СН'!$G$23</f>
        <v>1060.36846197</v>
      </c>
      <c r="C67" s="36">
        <f>SUMIFS(СВЦЭМ!$D$33:$D$776,СВЦЭМ!$A$33:$A$776,$A67,СВЦЭМ!$B$33:$B$776,C$47)+'СЕТ СН'!$G$11+СВЦЭМ!$D$10+'СЕТ СН'!$G$6-'СЕТ СН'!$G$23</f>
        <v>1077.5683419500001</v>
      </c>
      <c r="D67" s="36">
        <f>SUMIFS(СВЦЭМ!$D$33:$D$776,СВЦЭМ!$A$33:$A$776,$A67,СВЦЭМ!$B$33:$B$776,D$47)+'СЕТ СН'!$G$11+СВЦЭМ!$D$10+'СЕТ СН'!$G$6-'СЕТ СН'!$G$23</f>
        <v>1087.9883307499999</v>
      </c>
      <c r="E67" s="36">
        <f>SUMIFS(СВЦЭМ!$D$33:$D$776,СВЦЭМ!$A$33:$A$776,$A67,СВЦЭМ!$B$33:$B$776,E$47)+'СЕТ СН'!$G$11+СВЦЭМ!$D$10+'СЕТ СН'!$G$6-'СЕТ СН'!$G$23</f>
        <v>1084.77208329</v>
      </c>
      <c r="F67" s="36">
        <f>SUMIFS(СВЦЭМ!$D$33:$D$776,СВЦЭМ!$A$33:$A$776,$A67,СВЦЭМ!$B$33:$B$776,F$47)+'СЕТ СН'!$G$11+СВЦЭМ!$D$10+'СЕТ СН'!$G$6-'СЕТ СН'!$G$23</f>
        <v>1072.3301916800001</v>
      </c>
      <c r="G67" s="36">
        <f>SUMIFS(СВЦЭМ!$D$33:$D$776,СВЦЭМ!$A$33:$A$776,$A67,СВЦЭМ!$B$33:$B$776,G$47)+'СЕТ СН'!$G$11+СВЦЭМ!$D$10+'СЕТ СН'!$G$6-'СЕТ СН'!$G$23</f>
        <v>1054.27009608</v>
      </c>
      <c r="H67" s="36">
        <f>SUMIFS(СВЦЭМ!$D$33:$D$776,СВЦЭМ!$A$33:$A$776,$A67,СВЦЭМ!$B$33:$B$776,H$47)+'СЕТ СН'!$G$11+СВЦЭМ!$D$10+'СЕТ СН'!$G$6-'СЕТ СН'!$G$23</f>
        <v>1009.55057095</v>
      </c>
      <c r="I67" s="36">
        <f>SUMIFS(СВЦЭМ!$D$33:$D$776,СВЦЭМ!$A$33:$A$776,$A67,СВЦЭМ!$B$33:$B$776,I$47)+'СЕТ СН'!$G$11+СВЦЭМ!$D$10+'СЕТ СН'!$G$6-'СЕТ СН'!$G$23</f>
        <v>995.79151526999999</v>
      </c>
      <c r="J67" s="36">
        <f>SUMIFS(СВЦЭМ!$D$33:$D$776,СВЦЭМ!$A$33:$A$776,$A67,СВЦЭМ!$B$33:$B$776,J$47)+'СЕТ СН'!$G$11+СВЦЭМ!$D$10+'СЕТ СН'!$G$6-'СЕТ СН'!$G$23</f>
        <v>968.33657171999994</v>
      </c>
      <c r="K67" s="36">
        <f>SUMIFS(СВЦЭМ!$D$33:$D$776,СВЦЭМ!$A$33:$A$776,$A67,СВЦЭМ!$B$33:$B$776,K$47)+'СЕТ СН'!$G$11+СВЦЭМ!$D$10+'СЕТ СН'!$G$6-'СЕТ СН'!$G$23</f>
        <v>942.91954784999996</v>
      </c>
      <c r="L67" s="36">
        <f>SUMIFS(СВЦЭМ!$D$33:$D$776,СВЦЭМ!$A$33:$A$776,$A67,СВЦЭМ!$B$33:$B$776,L$47)+'СЕТ СН'!$G$11+СВЦЭМ!$D$10+'СЕТ СН'!$G$6-'СЕТ СН'!$G$23</f>
        <v>947.22730832999991</v>
      </c>
      <c r="M67" s="36">
        <f>SUMIFS(СВЦЭМ!$D$33:$D$776,СВЦЭМ!$A$33:$A$776,$A67,СВЦЭМ!$B$33:$B$776,M$47)+'СЕТ СН'!$G$11+СВЦЭМ!$D$10+'СЕТ СН'!$G$6-'СЕТ СН'!$G$23</f>
        <v>960.81619713999999</v>
      </c>
      <c r="N67" s="36">
        <f>SUMIFS(СВЦЭМ!$D$33:$D$776,СВЦЭМ!$A$33:$A$776,$A67,СВЦЭМ!$B$33:$B$776,N$47)+'СЕТ СН'!$G$11+СВЦЭМ!$D$10+'СЕТ СН'!$G$6-'СЕТ СН'!$G$23</f>
        <v>970.92502746999992</v>
      </c>
      <c r="O67" s="36">
        <f>SUMIFS(СВЦЭМ!$D$33:$D$776,СВЦЭМ!$A$33:$A$776,$A67,СВЦЭМ!$B$33:$B$776,O$47)+'СЕТ СН'!$G$11+СВЦЭМ!$D$10+'СЕТ СН'!$G$6-'СЕТ СН'!$G$23</f>
        <v>990.23385046999999</v>
      </c>
      <c r="P67" s="36">
        <f>SUMIFS(СВЦЭМ!$D$33:$D$776,СВЦЭМ!$A$33:$A$776,$A67,СВЦЭМ!$B$33:$B$776,P$47)+'СЕТ СН'!$G$11+СВЦЭМ!$D$10+'СЕТ СН'!$G$6-'СЕТ СН'!$G$23</f>
        <v>1005.4970791999999</v>
      </c>
      <c r="Q67" s="36">
        <f>SUMIFS(СВЦЭМ!$D$33:$D$776,СВЦЭМ!$A$33:$A$776,$A67,СВЦЭМ!$B$33:$B$776,Q$47)+'СЕТ СН'!$G$11+СВЦЭМ!$D$10+'СЕТ СН'!$G$6-'СЕТ СН'!$G$23</f>
        <v>1009.62542816</v>
      </c>
      <c r="R67" s="36">
        <f>SUMIFS(СВЦЭМ!$D$33:$D$776,СВЦЭМ!$A$33:$A$776,$A67,СВЦЭМ!$B$33:$B$776,R$47)+'СЕТ СН'!$G$11+СВЦЭМ!$D$10+'СЕТ СН'!$G$6-'СЕТ СН'!$G$23</f>
        <v>1011.67279089</v>
      </c>
      <c r="S67" s="36">
        <f>SUMIFS(СВЦЭМ!$D$33:$D$776,СВЦЭМ!$A$33:$A$776,$A67,СВЦЭМ!$B$33:$B$776,S$47)+'СЕТ СН'!$G$11+СВЦЭМ!$D$10+'СЕТ СН'!$G$6-'СЕТ СН'!$G$23</f>
        <v>988.74092402999997</v>
      </c>
      <c r="T67" s="36">
        <f>SUMIFS(СВЦЭМ!$D$33:$D$776,СВЦЭМ!$A$33:$A$776,$A67,СВЦЭМ!$B$33:$B$776,T$47)+'СЕТ СН'!$G$11+СВЦЭМ!$D$10+'СЕТ СН'!$G$6-'СЕТ СН'!$G$23</f>
        <v>953.42084163999994</v>
      </c>
      <c r="U67" s="36">
        <f>SUMIFS(СВЦЭМ!$D$33:$D$776,СВЦЭМ!$A$33:$A$776,$A67,СВЦЭМ!$B$33:$B$776,U$47)+'СЕТ СН'!$G$11+СВЦЭМ!$D$10+'СЕТ СН'!$G$6-'СЕТ СН'!$G$23</f>
        <v>961.74099188999992</v>
      </c>
      <c r="V67" s="36">
        <f>SUMIFS(СВЦЭМ!$D$33:$D$776,СВЦЭМ!$A$33:$A$776,$A67,СВЦЭМ!$B$33:$B$776,V$47)+'СЕТ СН'!$G$11+СВЦЭМ!$D$10+'СЕТ СН'!$G$6-'СЕТ СН'!$G$23</f>
        <v>975.20316258999992</v>
      </c>
      <c r="W67" s="36">
        <f>SUMIFS(СВЦЭМ!$D$33:$D$776,СВЦЭМ!$A$33:$A$776,$A67,СВЦЭМ!$B$33:$B$776,W$47)+'СЕТ СН'!$G$11+СВЦЭМ!$D$10+'СЕТ СН'!$G$6-'СЕТ СН'!$G$23</f>
        <v>996.91895647000001</v>
      </c>
      <c r="X67" s="36">
        <f>SUMIFS(СВЦЭМ!$D$33:$D$776,СВЦЭМ!$A$33:$A$776,$A67,СВЦЭМ!$B$33:$B$776,X$47)+'СЕТ СН'!$G$11+СВЦЭМ!$D$10+'СЕТ СН'!$G$6-'СЕТ СН'!$G$23</f>
        <v>1004.6891707899999</v>
      </c>
      <c r="Y67" s="36">
        <f>SUMIFS(СВЦЭМ!$D$33:$D$776,СВЦЭМ!$A$33:$A$776,$A67,СВЦЭМ!$B$33:$B$776,Y$47)+'СЕТ СН'!$G$11+СВЦЭМ!$D$10+'СЕТ СН'!$G$6-'СЕТ СН'!$G$23</f>
        <v>1019.3970740599999</v>
      </c>
    </row>
    <row r="68" spans="1:26" ht="15.5" x14ac:dyDescent="0.3">
      <c r="A68" s="35">
        <f t="shared" si="1"/>
        <v>43851</v>
      </c>
      <c r="B68" s="36">
        <f>SUMIFS(СВЦЭМ!$D$33:$D$776,СВЦЭМ!$A$33:$A$776,$A68,СВЦЭМ!$B$33:$B$776,B$47)+'СЕТ СН'!$G$11+СВЦЭМ!$D$10+'СЕТ СН'!$G$6-'СЕТ СН'!$G$23</f>
        <v>1041.0917009300001</v>
      </c>
      <c r="C68" s="36">
        <f>SUMIFS(СВЦЭМ!$D$33:$D$776,СВЦЭМ!$A$33:$A$776,$A68,СВЦЭМ!$B$33:$B$776,C$47)+'СЕТ СН'!$G$11+СВЦЭМ!$D$10+'СЕТ СН'!$G$6-'СЕТ СН'!$G$23</f>
        <v>1057.6930097700001</v>
      </c>
      <c r="D68" s="36">
        <f>SUMIFS(СВЦЭМ!$D$33:$D$776,СВЦЭМ!$A$33:$A$776,$A68,СВЦЭМ!$B$33:$B$776,D$47)+'СЕТ СН'!$G$11+СВЦЭМ!$D$10+'СЕТ СН'!$G$6-'СЕТ СН'!$G$23</f>
        <v>1067.4349844400001</v>
      </c>
      <c r="E68" s="36">
        <f>SUMIFS(СВЦЭМ!$D$33:$D$776,СВЦЭМ!$A$33:$A$776,$A68,СВЦЭМ!$B$33:$B$776,E$47)+'СЕТ СН'!$G$11+СВЦЭМ!$D$10+'СЕТ СН'!$G$6-'СЕТ СН'!$G$23</f>
        <v>1072.93735193</v>
      </c>
      <c r="F68" s="36">
        <f>SUMIFS(СВЦЭМ!$D$33:$D$776,СВЦЭМ!$A$33:$A$776,$A68,СВЦЭМ!$B$33:$B$776,F$47)+'СЕТ СН'!$G$11+СВЦЭМ!$D$10+'СЕТ СН'!$G$6-'СЕТ СН'!$G$23</f>
        <v>1056.41950251</v>
      </c>
      <c r="G68" s="36">
        <f>SUMIFS(СВЦЭМ!$D$33:$D$776,СВЦЭМ!$A$33:$A$776,$A68,СВЦЭМ!$B$33:$B$776,G$47)+'СЕТ СН'!$G$11+СВЦЭМ!$D$10+'СЕТ СН'!$G$6-'СЕТ СН'!$G$23</f>
        <v>1031.3297721399999</v>
      </c>
      <c r="H68" s="36">
        <f>SUMIFS(СВЦЭМ!$D$33:$D$776,СВЦЭМ!$A$33:$A$776,$A68,СВЦЭМ!$B$33:$B$776,H$47)+'СЕТ СН'!$G$11+СВЦЭМ!$D$10+'СЕТ СН'!$G$6-'СЕТ СН'!$G$23</f>
        <v>996.65016542000001</v>
      </c>
      <c r="I68" s="36">
        <f>SUMIFS(СВЦЭМ!$D$33:$D$776,СВЦЭМ!$A$33:$A$776,$A68,СВЦЭМ!$B$33:$B$776,I$47)+'СЕТ СН'!$G$11+СВЦЭМ!$D$10+'СЕТ СН'!$G$6-'СЕТ СН'!$G$23</f>
        <v>972.06173959</v>
      </c>
      <c r="J68" s="36">
        <f>SUMIFS(СВЦЭМ!$D$33:$D$776,СВЦЭМ!$A$33:$A$776,$A68,СВЦЭМ!$B$33:$B$776,J$47)+'СЕТ СН'!$G$11+СВЦЭМ!$D$10+'СЕТ СН'!$G$6-'СЕТ СН'!$G$23</f>
        <v>947.89510935999999</v>
      </c>
      <c r="K68" s="36">
        <f>SUMIFS(СВЦЭМ!$D$33:$D$776,СВЦЭМ!$A$33:$A$776,$A68,СВЦЭМ!$B$33:$B$776,K$47)+'СЕТ СН'!$G$11+СВЦЭМ!$D$10+'СЕТ СН'!$G$6-'СЕТ СН'!$G$23</f>
        <v>949.69663649999995</v>
      </c>
      <c r="L68" s="36">
        <f>SUMIFS(СВЦЭМ!$D$33:$D$776,СВЦЭМ!$A$33:$A$776,$A68,СВЦЭМ!$B$33:$B$776,L$47)+'СЕТ СН'!$G$11+СВЦЭМ!$D$10+'СЕТ СН'!$G$6-'СЕТ СН'!$G$23</f>
        <v>956.61546204000001</v>
      </c>
      <c r="M68" s="36">
        <f>SUMIFS(СВЦЭМ!$D$33:$D$776,СВЦЭМ!$A$33:$A$776,$A68,СВЦЭМ!$B$33:$B$776,M$47)+'СЕТ СН'!$G$11+СВЦЭМ!$D$10+'СЕТ СН'!$G$6-'СЕТ СН'!$G$23</f>
        <v>961.09939617999999</v>
      </c>
      <c r="N68" s="36">
        <f>SUMIFS(СВЦЭМ!$D$33:$D$776,СВЦЭМ!$A$33:$A$776,$A68,СВЦЭМ!$B$33:$B$776,N$47)+'СЕТ СН'!$G$11+СВЦЭМ!$D$10+'СЕТ СН'!$G$6-'СЕТ СН'!$G$23</f>
        <v>983.11885428999994</v>
      </c>
      <c r="O68" s="36">
        <f>SUMIFS(СВЦЭМ!$D$33:$D$776,СВЦЭМ!$A$33:$A$776,$A68,СВЦЭМ!$B$33:$B$776,O$47)+'СЕТ СН'!$G$11+СВЦЭМ!$D$10+'СЕТ СН'!$G$6-'СЕТ СН'!$G$23</f>
        <v>993.28857913000002</v>
      </c>
      <c r="P68" s="36">
        <f>SUMIFS(СВЦЭМ!$D$33:$D$776,СВЦЭМ!$A$33:$A$776,$A68,СВЦЭМ!$B$33:$B$776,P$47)+'СЕТ СН'!$G$11+СВЦЭМ!$D$10+'СЕТ СН'!$G$6-'СЕТ СН'!$G$23</f>
        <v>1003.82198434</v>
      </c>
      <c r="Q68" s="36">
        <f>SUMIFS(СВЦЭМ!$D$33:$D$776,СВЦЭМ!$A$33:$A$776,$A68,СВЦЭМ!$B$33:$B$776,Q$47)+'СЕТ СН'!$G$11+СВЦЭМ!$D$10+'СЕТ СН'!$G$6-'СЕТ СН'!$G$23</f>
        <v>1011.71667986</v>
      </c>
      <c r="R68" s="36">
        <f>SUMIFS(СВЦЭМ!$D$33:$D$776,СВЦЭМ!$A$33:$A$776,$A68,СВЦЭМ!$B$33:$B$776,R$47)+'СЕТ СН'!$G$11+СВЦЭМ!$D$10+'СЕТ СН'!$G$6-'СЕТ СН'!$G$23</f>
        <v>999.44947530000002</v>
      </c>
      <c r="S68" s="36">
        <f>SUMIFS(СВЦЭМ!$D$33:$D$776,СВЦЭМ!$A$33:$A$776,$A68,СВЦЭМ!$B$33:$B$776,S$47)+'СЕТ СН'!$G$11+СВЦЭМ!$D$10+'СЕТ СН'!$G$6-'СЕТ СН'!$G$23</f>
        <v>980.82896246999996</v>
      </c>
      <c r="T68" s="36">
        <f>SUMIFS(СВЦЭМ!$D$33:$D$776,СВЦЭМ!$A$33:$A$776,$A68,СВЦЭМ!$B$33:$B$776,T$47)+'СЕТ СН'!$G$11+СВЦЭМ!$D$10+'СЕТ СН'!$G$6-'СЕТ СН'!$G$23</f>
        <v>964.27482357999997</v>
      </c>
      <c r="U68" s="36">
        <f>SUMIFS(СВЦЭМ!$D$33:$D$776,СВЦЭМ!$A$33:$A$776,$A68,СВЦЭМ!$B$33:$B$776,U$47)+'СЕТ СН'!$G$11+СВЦЭМ!$D$10+'СЕТ СН'!$G$6-'СЕТ СН'!$G$23</f>
        <v>967.98144437999997</v>
      </c>
      <c r="V68" s="36">
        <f>SUMIFS(СВЦЭМ!$D$33:$D$776,СВЦЭМ!$A$33:$A$776,$A68,СВЦЭМ!$B$33:$B$776,V$47)+'СЕТ СН'!$G$11+СВЦЭМ!$D$10+'СЕТ СН'!$G$6-'СЕТ СН'!$G$23</f>
        <v>984.54691571000001</v>
      </c>
      <c r="W68" s="36">
        <f>SUMIFS(СВЦЭМ!$D$33:$D$776,СВЦЭМ!$A$33:$A$776,$A68,СВЦЭМ!$B$33:$B$776,W$47)+'СЕТ СН'!$G$11+СВЦЭМ!$D$10+'СЕТ СН'!$G$6-'СЕТ СН'!$G$23</f>
        <v>1002.3343295699999</v>
      </c>
      <c r="X68" s="36">
        <f>SUMIFS(СВЦЭМ!$D$33:$D$776,СВЦЭМ!$A$33:$A$776,$A68,СВЦЭМ!$B$33:$B$776,X$47)+'СЕТ СН'!$G$11+СВЦЭМ!$D$10+'СЕТ СН'!$G$6-'СЕТ СН'!$G$23</f>
        <v>1012.69706304</v>
      </c>
      <c r="Y68" s="36">
        <f>SUMIFS(СВЦЭМ!$D$33:$D$776,СВЦЭМ!$A$33:$A$776,$A68,СВЦЭМ!$B$33:$B$776,Y$47)+'СЕТ СН'!$G$11+СВЦЭМ!$D$10+'СЕТ СН'!$G$6-'СЕТ СН'!$G$23</f>
        <v>1026.4601899700001</v>
      </c>
    </row>
    <row r="69" spans="1:26" ht="15.5" x14ac:dyDescent="0.3">
      <c r="A69" s="35">
        <f t="shared" si="1"/>
        <v>43852</v>
      </c>
      <c r="B69" s="36">
        <f>SUMIFS(СВЦЭМ!$D$33:$D$776,СВЦЭМ!$A$33:$A$776,$A69,СВЦЭМ!$B$33:$B$776,B$47)+'СЕТ СН'!$G$11+СВЦЭМ!$D$10+'СЕТ СН'!$G$6-'СЕТ СН'!$G$23</f>
        <v>1028.24861328</v>
      </c>
      <c r="C69" s="36">
        <f>SUMIFS(СВЦЭМ!$D$33:$D$776,СВЦЭМ!$A$33:$A$776,$A69,СВЦЭМ!$B$33:$B$776,C$47)+'СЕТ СН'!$G$11+СВЦЭМ!$D$10+'СЕТ СН'!$G$6-'СЕТ СН'!$G$23</f>
        <v>1037.6956259200001</v>
      </c>
      <c r="D69" s="36">
        <f>SUMIFS(СВЦЭМ!$D$33:$D$776,СВЦЭМ!$A$33:$A$776,$A69,СВЦЭМ!$B$33:$B$776,D$47)+'СЕТ СН'!$G$11+СВЦЭМ!$D$10+'СЕТ СН'!$G$6-'СЕТ СН'!$G$23</f>
        <v>1049.12570764</v>
      </c>
      <c r="E69" s="36">
        <f>SUMIFS(СВЦЭМ!$D$33:$D$776,СВЦЭМ!$A$33:$A$776,$A69,СВЦЭМ!$B$33:$B$776,E$47)+'СЕТ СН'!$G$11+СВЦЭМ!$D$10+'СЕТ СН'!$G$6-'СЕТ СН'!$G$23</f>
        <v>1050.89443852</v>
      </c>
      <c r="F69" s="36">
        <f>SUMIFS(СВЦЭМ!$D$33:$D$776,СВЦЭМ!$A$33:$A$776,$A69,СВЦЭМ!$B$33:$B$776,F$47)+'СЕТ СН'!$G$11+СВЦЭМ!$D$10+'СЕТ СН'!$G$6-'СЕТ СН'!$G$23</f>
        <v>1039.7462474500001</v>
      </c>
      <c r="G69" s="36">
        <f>SUMIFS(СВЦЭМ!$D$33:$D$776,СВЦЭМ!$A$33:$A$776,$A69,СВЦЭМ!$B$33:$B$776,G$47)+'СЕТ СН'!$G$11+СВЦЭМ!$D$10+'СЕТ СН'!$G$6-'СЕТ СН'!$G$23</f>
        <v>1021.28431542</v>
      </c>
      <c r="H69" s="36">
        <f>SUMIFS(СВЦЭМ!$D$33:$D$776,СВЦЭМ!$A$33:$A$776,$A69,СВЦЭМ!$B$33:$B$776,H$47)+'СЕТ СН'!$G$11+СВЦЭМ!$D$10+'СЕТ СН'!$G$6-'СЕТ СН'!$G$23</f>
        <v>980.5868352</v>
      </c>
      <c r="I69" s="36">
        <f>SUMIFS(СВЦЭМ!$D$33:$D$776,СВЦЭМ!$A$33:$A$776,$A69,СВЦЭМ!$B$33:$B$776,I$47)+'СЕТ СН'!$G$11+СВЦЭМ!$D$10+'СЕТ СН'!$G$6-'СЕТ СН'!$G$23</f>
        <v>964.80145335999998</v>
      </c>
      <c r="J69" s="36">
        <f>SUMIFS(СВЦЭМ!$D$33:$D$776,СВЦЭМ!$A$33:$A$776,$A69,СВЦЭМ!$B$33:$B$776,J$47)+'СЕТ СН'!$G$11+СВЦЭМ!$D$10+'СЕТ СН'!$G$6-'СЕТ СН'!$G$23</f>
        <v>947.43969326000001</v>
      </c>
      <c r="K69" s="36">
        <f>SUMIFS(СВЦЭМ!$D$33:$D$776,СВЦЭМ!$A$33:$A$776,$A69,СВЦЭМ!$B$33:$B$776,K$47)+'СЕТ СН'!$G$11+СВЦЭМ!$D$10+'СЕТ СН'!$G$6-'СЕТ СН'!$G$23</f>
        <v>951.67262972999993</v>
      </c>
      <c r="L69" s="36">
        <f>SUMIFS(СВЦЭМ!$D$33:$D$776,СВЦЭМ!$A$33:$A$776,$A69,СВЦЭМ!$B$33:$B$776,L$47)+'СЕТ СН'!$G$11+СВЦЭМ!$D$10+'СЕТ СН'!$G$6-'СЕТ СН'!$G$23</f>
        <v>945.97982287000002</v>
      </c>
      <c r="M69" s="36">
        <f>SUMIFS(СВЦЭМ!$D$33:$D$776,СВЦЭМ!$A$33:$A$776,$A69,СВЦЭМ!$B$33:$B$776,M$47)+'СЕТ СН'!$G$11+СВЦЭМ!$D$10+'СЕТ СН'!$G$6-'СЕТ СН'!$G$23</f>
        <v>955.81683639999994</v>
      </c>
      <c r="N69" s="36">
        <f>SUMIFS(СВЦЭМ!$D$33:$D$776,СВЦЭМ!$A$33:$A$776,$A69,СВЦЭМ!$B$33:$B$776,N$47)+'СЕТ СН'!$G$11+СВЦЭМ!$D$10+'СЕТ СН'!$G$6-'СЕТ СН'!$G$23</f>
        <v>981.17554036000001</v>
      </c>
      <c r="O69" s="36">
        <f>SUMIFS(СВЦЭМ!$D$33:$D$776,СВЦЭМ!$A$33:$A$776,$A69,СВЦЭМ!$B$33:$B$776,O$47)+'СЕТ СН'!$G$11+СВЦЭМ!$D$10+'СЕТ СН'!$G$6-'СЕТ СН'!$G$23</f>
        <v>1001.67189602</v>
      </c>
      <c r="P69" s="36">
        <f>SUMIFS(СВЦЭМ!$D$33:$D$776,СВЦЭМ!$A$33:$A$776,$A69,СВЦЭМ!$B$33:$B$776,P$47)+'СЕТ СН'!$G$11+СВЦЭМ!$D$10+'СЕТ СН'!$G$6-'СЕТ СН'!$G$23</f>
        <v>1019.2546794</v>
      </c>
      <c r="Q69" s="36">
        <f>SUMIFS(СВЦЭМ!$D$33:$D$776,СВЦЭМ!$A$33:$A$776,$A69,СВЦЭМ!$B$33:$B$776,Q$47)+'СЕТ СН'!$G$11+СВЦЭМ!$D$10+'СЕТ СН'!$G$6-'СЕТ СН'!$G$23</f>
        <v>1026.2195566099999</v>
      </c>
      <c r="R69" s="36">
        <f>SUMIFS(СВЦЭМ!$D$33:$D$776,СВЦЭМ!$A$33:$A$776,$A69,СВЦЭМ!$B$33:$B$776,R$47)+'СЕТ СН'!$G$11+СВЦЭМ!$D$10+'СЕТ СН'!$G$6-'СЕТ СН'!$G$23</f>
        <v>1018.599651</v>
      </c>
      <c r="S69" s="36">
        <f>SUMIFS(СВЦЭМ!$D$33:$D$776,СВЦЭМ!$A$33:$A$776,$A69,СВЦЭМ!$B$33:$B$776,S$47)+'СЕТ СН'!$G$11+СВЦЭМ!$D$10+'СЕТ СН'!$G$6-'СЕТ СН'!$G$23</f>
        <v>997.61192429999994</v>
      </c>
      <c r="T69" s="36">
        <f>SUMIFS(СВЦЭМ!$D$33:$D$776,СВЦЭМ!$A$33:$A$776,$A69,СВЦЭМ!$B$33:$B$776,T$47)+'СЕТ СН'!$G$11+СВЦЭМ!$D$10+'СЕТ СН'!$G$6-'СЕТ СН'!$G$23</f>
        <v>978.58393900999999</v>
      </c>
      <c r="U69" s="36">
        <f>SUMIFS(СВЦЭМ!$D$33:$D$776,СВЦЭМ!$A$33:$A$776,$A69,СВЦЭМ!$B$33:$B$776,U$47)+'СЕТ СН'!$G$11+СВЦЭМ!$D$10+'СЕТ СН'!$G$6-'СЕТ СН'!$G$23</f>
        <v>982.29516563999994</v>
      </c>
      <c r="V69" s="36">
        <f>SUMIFS(СВЦЭМ!$D$33:$D$776,СВЦЭМ!$A$33:$A$776,$A69,СВЦЭМ!$B$33:$B$776,V$47)+'СЕТ СН'!$G$11+СВЦЭМ!$D$10+'СЕТ СН'!$G$6-'СЕТ СН'!$G$23</f>
        <v>977.30981092999991</v>
      </c>
      <c r="W69" s="36">
        <f>SUMIFS(СВЦЭМ!$D$33:$D$776,СВЦЭМ!$A$33:$A$776,$A69,СВЦЭМ!$B$33:$B$776,W$47)+'СЕТ СН'!$G$11+СВЦЭМ!$D$10+'СЕТ СН'!$G$6-'СЕТ СН'!$G$23</f>
        <v>990.60219529999995</v>
      </c>
      <c r="X69" s="36">
        <f>SUMIFS(СВЦЭМ!$D$33:$D$776,СВЦЭМ!$A$33:$A$776,$A69,СВЦЭМ!$B$33:$B$776,X$47)+'СЕТ СН'!$G$11+СВЦЭМ!$D$10+'СЕТ СН'!$G$6-'СЕТ СН'!$G$23</f>
        <v>1004.73106617</v>
      </c>
      <c r="Y69" s="36">
        <f>SUMIFS(СВЦЭМ!$D$33:$D$776,СВЦЭМ!$A$33:$A$776,$A69,СВЦЭМ!$B$33:$B$776,Y$47)+'СЕТ СН'!$G$11+СВЦЭМ!$D$10+'СЕТ СН'!$G$6-'СЕТ СН'!$G$23</f>
        <v>1017.48437499</v>
      </c>
    </row>
    <row r="70" spans="1:26" ht="15.5" x14ac:dyDescent="0.3">
      <c r="A70" s="35">
        <f t="shared" si="1"/>
        <v>43853</v>
      </c>
      <c r="B70" s="36">
        <f>SUMIFS(СВЦЭМ!$D$33:$D$776,СВЦЭМ!$A$33:$A$776,$A70,СВЦЭМ!$B$33:$B$776,B$47)+'СЕТ СН'!$G$11+СВЦЭМ!$D$10+'СЕТ СН'!$G$6-'СЕТ СН'!$G$23</f>
        <v>1040.1668083899999</v>
      </c>
      <c r="C70" s="36">
        <f>SUMIFS(СВЦЭМ!$D$33:$D$776,СВЦЭМ!$A$33:$A$776,$A70,СВЦЭМ!$B$33:$B$776,C$47)+'СЕТ СН'!$G$11+СВЦЭМ!$D$10+'СЕТ СН'!$G$6-'СЕТ СН'!$G$23</f>
        <v>1046.56651012</v>
      </c>
      <c r="D70" s="36">
        <f>SUMIFS(СВЦЭМ!$D$33:$D$776,СВЦЭМ!$A$33:$A$776,$A70,СВЦЭМ!$B$33:$B$776,D$47)+'СЕТ СН'!$G$11+СВЦЭМ!$D$10+'СЕТ СН'!$G$6-'СЕТ СН'!$G$23</f>
        <v>1059.0412583</v>
      </c>
      <c r="E70" s="36">
        <f>SUMIFS(СВЦЭМ!$D$33:$D$776,СВЦЭМ!$A$33:$A$776,$A70,СВЦЭМ!$B$33:$B$776,E$47)+'СЕТ СН'!$G$11+СВЦЭМ!$D$10+'СЕТ СН'!$G$6-'СЕТ СН'!$G$23</f>
        <v>1064.59314952</v>
      </c>
      <c r="F70" s="36">
        <f>SUMIFS(СВЦЭМ!$D$33:$D$776,СВЦЭМ!$A$33:$A$776,$A70,СВЦЭМ!$B$33:$B$776,F$47)+'СЕТ СН'!$G$11+СВЦЭМ!$D$10+'СЕТ СН'!$G$6-'СЕТ СН'!$G$23</f>
        <v>1056.90590451</v>
      </c>
      <c r="G70" s="36">
        <f>SUMIFS(СВЦЭМ!$D$33:$D$776,СВЦЭМ!$A$33:$A$776,$A70,СВЦЭМ!$B$33:$B$776,G$47)+'СЕТ СН'!$G$11+СВЦЭМ!$D$10+'СЕТ СН'!$G$6-'СЕТ СН'!$G$23</f>
        <v>1039.00568305</v>
      </c>
      <c r="H70" s="36">
        <f>SUMIFS(СВЦЭМ!$D$33:$D$776,СВЦЭМ!$A$33:$A$776,$A70,СВЦЭМ!$B$33:$B$776,H$47)+'СЕТ СН'!$G$11+СВЦЭМ!$D$10+'СЕТ СН'!$G$6-'СЕТ СН'!$G$23</f>
        <v>1001.8476687599999</v>
      </c>
      <c r="I70" s="36">
        <f>SUMIFS(СВЦЭМ!$D$33:$D$776,СВЦЭМ!$A$33:$A$776,$A70,СВЦЭМ!$B$33:$B$776,I$47)+'СЕТ СН'!$G$11+СВЦЭМ!$D$10+'СЕТ СН'!$G$6-'СЕТ СН'!$G$23</f>
        <v>983.51882739999996</v>
      </c>
      <c r="J70" s="36">
        <f>SUMIFS(СВЦЭМ!$D$33:$D$776,СВЦЭМ!$A$33:$A$776,$A70,СВЦЭМ!$B$33:$B$776,J$47)+'СЕТ СН'!$G$11+СВЦЭМ!$D$10+'СЕТ СН'!$G$6-'СЕТ СН'!$G$23</f>
        <v>963.15451335</v>
      </c>
      <c r="K70" s="36">
        <f>SUMIFS(СВЦЭМ!$D$33:$D$776,СВЦЭМ!$A$33:$A$776,$A70,СВЦЭМ!$B$33:$B$776,K$47)+'СЕТ СН'!$G$11+СВЦЭМ!$D$10+'СЕТ СН'!$G$6-'СЕТ СН'!$G$23</f>
        <v>967.68209683999999</v>
      </c>
      <c r="L70" s="36">
        <f>SUMIFS(СВЦЭМ!$D$33:$D$776,СВЦЭМ!$A$33:$A$776,$A70,СВЦЭМ!$B$33:$B$776,L$47)+'СЕТ СН'!$G$11+СВЦЭМ!$D$10+'СЕТ СН'!$G$6-'СЕТ СН'!$G$23</f>
        <v>965.26376549999998</v>
      </c>
      <c r="M70" s="36">
        <f>SUMIFS(СВЦЭМ!$D$33:$D$776,СВЦЭМ!$A$33:$A$776,$A70,СВЦЭМ!$B$33:$B$776,M$47)+'СЕТ СН'!$G$11+СВЦЭМ!$D$10+'СЕТ СН'!$G$6-'СЕТ СН'!$G$23</f>
        <v>970.21603097000002</v>
      </c>
      <c r="N70" s="36">
        <f>SUMIFS(СВЦЭМ!$D$33:$D$776,СВЦЭМ!$A$33:$A$776,$A70,СВЦЭМ!$B$33:$B$776,N$47)+'СЕТ СН'!$G$11+СВЦЭМ!$D$10+'СЕТ СН'!$G$6-'СЕТ СН'!$G$23</f>
        <v>981.13130236999996</v>
      </c>
      <c r="O70" s="36">
        <f>SUMIFS(СВЦЭМ!$D$33:$D$776,СВЦЭМ!$A$33:$A$776,$A70,СВЦЭМ!$B$33:$B$776,O$47)+'СЕТ СН'!$G$11+СВЦЭМ!$D$10+'СЕТ СН'!$G$6-'СЕТ СН'!$G$23</f>
        <v>1001.72373095</v>
      </c>
      <c r="P70" s="36">
        <f>SUMIFS(СВЦЭМ!$D$33:$D$776,СВЦЭМ!$A$33:$A$776,$A70,СВЦЭМ!$B$33:$B$776,P$47)+'СЕТ СН'!$G$11+СВЦЭМ!$D$10+'СЕТ СН'!$G$6-'СЕТ СН'!$G$23</f>
        <v>1019.6713284799999</v>
      </c>
      <c r="Q70" s="36">
        <f>SUMIFS(СВЦЭМ!$D$33:$D$776,СВЦЭМ!$A$33:$A$776,$A70,СВЦЭМ!$B$33:$B$776,Q$47)+'СЕТ СН'!$G$11+СВЦЭМ!$D$10+'СЕТ СН'!$G$6-'СЕТ СН'!$G$23</f>
        <v>1037.6306875099999</v>
      </c>
      <c r="R70" s="36">
        <f>SUMIFS(СВЦЭМ!$D$33:$D$776,СВЦЭМ!$A$33:$A$776,$A70,СВЦЭМ!$B$33:$B$776,R$47)+'СЕТ СН'!$G$11+СВЦЭМ!$D$10+'СЕТ СН'!$G$6-'СЕТ СН'!$G$23</f>
        <v>1011.84984231</v>
      </c>
      <c r="S70" s="36">
        <f>SUMIFS(СВЦЭМ!$D$33:$D$776,СВЦЭМ!$A$33:$A$776,$A70,СВЦЭМ!$B$33:$B$776,S$47)+'СЕТ СН'!$G$11+СВЦЭМ!$D$10+'СЕТ СН'!$G$6-'СЕТ СН'!$G$23</f>
        <v>988.76049481999996</v>
      </c>
      <c r="T70" s="36">
        <f>SUMIFS(СВЦЭМ!$D$33:$D$776,СВЦЭМ!$A$33:$A$776,$A70,СВЦЭМ!$B$33:$B$776,T$47)+'СЕТ СН'!$G$11+СВЦЭМ!$D$10+'СЕТ СН'!$G$6-'СЕТ СН'!$G$23</f>
        <v>970.42288067999993</v>
      </c>
      <c r="U70" s="36">
        <f>SUMIFS(СВЦЭМ!$D$33:$D$776,СВЦЭМ!$A$33:$A$776,$A70,СВЦЭМ!$B$33:$B$776,U$47)+'СЕТ СН'!$G$11+СВЦЭМ!$D$10+'СЕТ СН'!$G$6-'СЕТ СН'!$G$23</f>
        <v>976.36810732999993</v>
      </c>
      <c r="V70" s="36">
        <f>SUMIFS(СВЦЭМ!$D$33:$D$776,СВЦЭМ!$A$33:$A$776,$A70,СВЦЭМ!$B$33:$B$776,V$47)+'СЕТ СН'!$G$11+СВЦЭМ!$D$10+'СЕТ СН'!$G$6-'СЕТ СН'!$G$23</f>
        <v>989.25700785999993</v>
      </c>
      <c r="W70" s="36">
        <f>SUMIFS(СВЦЭМ!$D$33:$D$776,СВЦЭМ!$A$33:$A$776,$A70,СВЦЭМ!$B$33:$B$776,W$47)+'СЕТ СН'!$G$11+СВЦЭМ!$D$10+'СЕТ СН'!$G$6-'СЕТ СН'!$G$23</f>
        <v>1010.2436325699999</v>
      </c>
      <c r="X70" s="36">
        <f>SUMIFS(СВЦЭМ!$D$33:$D$776,СВЦЭМ!$A$33:$A$776,$A70,СВЦЭМ!$B$33:$B$776,X$47)+'СЕТ СН'!$G$11+СВЦЭМ!$D$10+'СЕТ СН'!$G$6-'СЕТ СН'!$G$23</f>
        <v>1028.2427983600001</v>
      </c>
      <c r="Y70" s="36">
        <f>SUMIFS(СВЦЭМ!$D$33:$D$776,СВЦЭМ!$A$33:$A$776,$A70,СВЦЭМ!$B$33:$B$776,Y$47)+'СЕТ СН'!$G$11+СВЦЭМ!$D$10+'СЕТ СН'!$G$6-'СЕТ СН'!$G$23</f>
        <v>1036.1847354500001</v>
      </c>
    </row>
    <row r="71" spans="1:26" ht="15.5" x14ac:dyDescent="0.3">
      <c r="A71" s="35">
        <f t="shared" si="1"/>
        <v>43854</v>
      </c>
      <c r="B71" s="36">
        <f>SUMIFS(СВЦЭМ!$D$33:$D$776,СВЦЭМ!$A$33:$A$776,$A71,СВЦЭМ!$B$33:$B$776,B$47)+'СЕТ СН'!$G$11+СВЦЭМ!$D$10+'СЕТ СН'!$G$6-'СЕТ СН'!$G$23</f>
        <v>1001.15870793</v>
      </c>
      <c r="C71" s="36">
        <f>SUMIFS(СВЦЭМ!$D$33:$D$776,СВЦЭМ!$A$33:$A$776,$A71,СВЦЭМ!$B$33:$B$776,C$47)+'СЕТ СН'!$G$11+СВЦЭМ!$D$10+'СЕТ СН'!$G$6-'СЕТ СН'!$G$23</f>
        <v>1012.56276071</v>
      </c>
      <c r="D71" s="36">
        <f>SUMIFS(СВЦЭМ!$D$33:$D$776,СВЦЭМ!$A$33:$A$776,$A71,СВЦЭМ!$B$33:$B$776,D$47)+'СЕТ СН'!$G$11+СВЦЭМ!$D$10+'СЕТ СН'!$G$6-'СЕТ СН'!$G$23</f>
        <v>1025.39561329</v>
      </c>
      <c r="E71" s="36">
        <f>SUMIFS(СВЦЭМ!$D$33:$D$776,СВЦЭМ!$A$33:$A$776,$A71,СВЦЭМ!$B$33:$B$776,E$47)+'СЕТ СН'!$G$11+СВЦЭМ!$D$10+'СЕТ СН'!$G$6-'СЕТ СН'!$G$23</f>
        <v>1035.33630204</v>
      </c>
      <c r="F71" s="36">
        <f>SUMIFS(СВЦЭМ!$D$33:$D$776,СВЦЭМ!$A$33:$A$776,$A71,СВЦЭМ!$B$33:$B$776,F$47)+'СЕТ СН'!$G$11+СВЦЭМ!$D$10+'СЕТ СН'!$G$6-'СЕТ СН'!$G$23</f>
        <v>1022.55495692</v>
      </c>
      <c r="G71" s="36">
        <f>SUMIFS(СВЦЭМ!$D$33:$D$776,СВЦЭМ!$A$33:$A$776,$A71,СВЦЭМ!$B$33:$B$776,G$47)+'СЕТ СН'!$G$11+СВЦЭМ!$D$10+'СЕТ СН'!$G$6-'СЕТ СН'!$G$23</f>
        <v>1003.324992</v>
      </c>
      <c r="H71" s="36">
        <f>SUMIFS(СВЦЭМ!$D$33:$D$776,СВЦЭМ!$A$33:$A$776,$A71,СВЦЭМ!$B$33:$B$776,H$47)+'СЕТ СН'!$G$11+СВЦЭМ!$D$10+'СЕТ СН'!$G$6-'СЕТ СН'!$G$23</f>
        <v>960.71753259999991</v>
      </c>
      <c r="I71" s="36">
        <f>SUMIFS(СВЦЭМ!$D$33:$D$776,СВЦЭМ!$A$33:$A$776,$A71,СВЦЭМ!$B$33:$B$776,I$47)+'СЕТ СН'!$G$11+СВЦЭМ!$D$10+'СЕТ СН'!$G$6-'СЕТ СН'!$G$23</f>
        <v>952.24710002999996</v>
      </c>
      <c r="J71" s="36">
        <f>SUMIFS(СВЦЭМ!$D$33:$D$776,СВЦЭМ!$A$33:$A$776,$A71,СВЦЭМ!$B$33:$B$776,J$47)+'СЕТ СН'!$G$11+СВЦЭМ!$D$10+'СЕТ СН'!$G$6-'СЕТ СН'!$G$23</f>
        <v>933.41608518999999</v>
      </c>
      <c r="K71" s="36">
        <f>SUMIFS(СВЦЭМ!$D$33:$D$776,СВЦЭМ!$A$33:$A$776,$A71,СВЦЭМ!$B$33:$B$776,K$47)+'СЕТ СН'!$G$11+СВЦЭМ!$D$10+'СЕТ СН'!$G$6-'СЕТ СН'!$G$23</f>
        <v>934.78089332999991</v>
      </c>
      <c r="L71" s="36">
        <f>SUMIFS(СВЦЭМ!$D$33:$D$776,СВЦЭМ!$A$33:$A$776,$A71,СВЦЭМ!$B$33:$B$776,L$47)+'СЕТ СН'!$G$11+СВЦЭМ!$D$10+'СЕТ СН'!$G$6-'СЕТ СН'!$G$23</f>
        <v>935.18481463000001</v>
      </c>
      <c r="M71" s="36">
        <f>SUMIFS(СВЦЭМ!$D$33:$D$776,СВЦЭМ!$A$33:$A$776,$A71,СВЦЭМ!$B$33:$B$776,M$47)+'СЕТ СН'!$G$11+СВЦЭМ!$D$10+'СЕТ СН'!$G$6-'СЕТ СН'!$G$23</f>
        <v>944.83898551999994</v>
      </c>
      <c r="N71" s="36">
        <f>SUMIFS(СВЦЭМ!$D$33:$D$776,СВЦЭМ!$A$33:$A$776,$A71,СВЦЭМ!$B$33:$B$776,N$47)+'СЕТ СН'!$G$11+СВЦЭМ!$D$10+'СЕТ СН'!$G$6-'СЕТ СН'!$G$23</f>
        <v>941.57099453000001</v>
      </c>
      <c r="O71" s="36">
        <f>SUMIFS(СВЦЭМ!$D$33:$D$776,СВЦЭМ!$A$33:$A$776,$A71,СВЦЭМ!$B$33:$B$776,O$47)+'СЕТ СН'!$G$11+СВЦЭМ!$D$10+'СЕТ СН'!$G$6-'СЕТ СН'!$G$23</f>
        <v>958.34750158999998</v>
      </c>
      <c r="P71" s="36">
        <f>SUMIFS(СВЦЭМ!$D$33:$D$776,СВЦЭМ!$A$33:$A$776,$A71,СВЦЭМ!$B$33:$B$776,P$47)+'СЕТ СН'!$G$11+СВЦЭМ!$D$10+'СЕТ СН'!$G$6-'СЕТ СН'!$G$23</f>
        <v>972.65434270999992</v>
      </c>
      <c r="Q71" s="36">
        <f>SUMIFS(СВЦЭМ!$D$33:$D$776,СВЦЭМ!$A$33:$A$776,$A71,СВЦЭМ!$B$33:$B$776,Q$47)+'СЕТ СН'!$G$11+СВЦЭМ!$D$10+'СЕТ СН'!$G$6-'СЕТ СН'!$G$23</f>
        <v>985.94409743999995</v>
      </c>
      <c r="R71" s="36">
        <f>SUMIFS(СВЦЭМ!$D$33:$D$776,СВЦЭМ!$A$33:$A$776,$A71,СВЦЭМ!$B$33:$B$776,R$47)+'СЕТ СН'!$G$11+СВЦЭМ!$D$10+'СЕТ СН'!$G$6-'СЕТ СН'!$G$23</f>
        <v>984.98447892999991</v>
      </c>
      <c r="S71" s="36">
        <f>SUMIFS(СВЦЭМ!$D$33:$D$776,СВЦЭМ!$A$33:$A$776,$A71,СВЦЭМ!$B$33:$B$776,S$47)+'СЕТ СН'!$G$11+СВЦЭМ!$D$10+'СЕТ СН'!$G$6-'СЕТ СН'!$G$23</f>
        <v>983.75815919000001</v>
      </c>
      <c r="T71" s="36">
        <f>SUMIFS(СВЦЭМ!$D$33:$D$776,СВЦЭМ!$A$33:$A$776,$A71,СВЦЭМ!$B$33:$B$776,T$47)+'СЕТ СН'!$G$11+СВЦЭМ!$D$10+'СЕТ СН'!$G$6-'СЕТ СН'!$G$23</f>
        <v>954.22105164999994</v>
      </c>
      <c r="U71" s="36">
        <f>SUMIFS(СВЦЭМ!$D$33:$D$776,СВЦЭМ!$A$33:$A$776,$A71,СВЦЭМ!$B$33:$B$776,U$47)+'СЕТ СН'!$G$11+СВЦЭМ!$D$10+'СЕТ СН'!$G$6-'СЕТ СН'!$G$23</f>
        <v>957.83867369999996</v>
      </c>
      <c r="V71" s="36">
        <f>SUMIFS(СВЦЭМ!$D$33:$D$776,СВЦЭМ!$A$33:$A$776,$A71,СВЦЭМ!$B$33:$B$776,V$47)+'СЕТ СН'!$G$11+СВЦЭМ!$D$10+'СЕТ СН'!$G$6-'СЕТ СН'!$G$23</f>
        <v>963.07857946999991</v>
      </c>
      <c r="W71" s="36">
        <f>SUMIFS(СВЦЭМ!$D$33:$D$776,СВЦЭМ!$A$33:$A$776,$A71,СВЦЭМ!$B$33:$B$776,W$47)+'СЕТ СН'!$G$11+СВЦЭМ!$D$10+'СЕТ СН'!$G$6-'СЕТ СН'!$G$23</f>
        <v>978.10527642</v>
      </c>
      <c r="X71" s="36">
        <f>SUMIFS(СВЦЭМ!$D$33:$D$776,СВЦЭМ!$A$33:$A$776,$A71,СВЦЭМ!$B$33:$B$776,X$47)+'СЕТ СН'!$G$11+СВЦЭМ!$D$10+'СЕТ СН'!$G$6-'СЕТ СН'!$G$23</f>
        <v>981.50908808999998</v>
      </c>
      <c r="Y71" s="36">
        <f>SUMIFS(СВЦЭМ!$D$33:$D$776,СВЦЭМ!$A$33:$A$776,$A71,СВЦЭМ!$B$33:$B$776,Y$47)+'СЕТ СН'!$G$11+СВЦЭМ!$D$10+'СЕТ СН'!$G$6-'СЕТ СН'!$G$23</f>
        <v>988.50386445999993</v>
      </c>
    </row>
    <row r="72" spans="1:26" ht="15.5" x14ac:dyDescent="0.3">
      <c r="A72" s="35">
        <f t="shared" si="1"/>
        <v>43855</v>
      </c>
      <c r="B72" s="36">
        <f>SUMIFS(СВЦЭМ!$D$33:$D$776,СВЦЭМ!$A$33:$A$776,$A72,СВЦЭМ!$B$33:$B$776,B$47)+'СЕТ СН'!$G$11+СВЦЭМ!$D$10+'СЕТ СН'!$G$6-'СЕТ СН'!$G$23</f>
        <v>1029.86030486</v>
      </c>
      <c r="C72" s="36">
        <f>SUMIFS(СВЦЭМ!$D$33:$D$776,СВЦЭМ!$A$33:$A$776,$A72,СВЦЭМ!$B$33:$B$776,C$47)+'СЕТ СН'!$G$11+СВЦЭМ!$D$10+'СЕТ СН'!$G$6-'СЕТ СН'!$G$23</f>
        <v>1052.12664731</v>
      </c>
      <c r="D72" s="36">
        <f>SUMIFS(СВЦЭМ!$D$33:$D$776,СВЦЭМ!$A$33:$A$776,$A72,СВЦЭМ!$B$33:$B$776,D$47)+'СЕТ СН'!$G$11+СВЦЭМ!$D$10+'СЕТ СН'!$G$6-'СЕТ СН'!$G$23</f>
        <v>1077.7419826400001</v>
      </c>
      <c r="E72" s="36">
        <f>SUMIFS(СВЦЭМ!$D$33:$D$776,СВЦЭМ!$A$33:$A$776,$A72,СВЦЭМ!$B$33:$B$776,E$47)+'СЕТ СН'!$G$11+СВЦЭМ!$D$10+'СЕТ СН'!$G$6-'СЕТ СН'!$G$23</f>
        <v>1080.51260252</v>
      </c>
      <c r="F72" s="36">
        <f>SUMIFS(СВЦЭМ!$D$33:$D$776,СВЦЭМ!$A$33:$A$776,$A72,СВЦЭМ!$B$33:$B$776,F$47)+'СЕТ СН'!$G$11+СВЦЭМ!$D$10+'СЕТ СН'!$G$6-'СЕТ СН'!$G$23</f>
        <v>1046.7995793100001</v>
      </c>
      <c r="G72" s="36">
        <f>SUMIFS(СВЦЭМ!$D$33:$D$776,СВЦЭМ!$A$33:$A$776,$A72,СВЦЭМ!$B$33:$B$776,G$47)+'СЕТ СН'!$G$11+СВЦЭМ!$D$10+'СЕТ СН'!$G$6-'СЕТ СН'!$G$23</f>
        <v>1040.5011451400001</v>
      </c>
      <c r="H72" s="36">
        <f>SUMIFS(СВЦЭМ!$D$33:$D$776,СВЦЭМ!$A$33:$A$776,$A72,СВЦЭМ!$B$33:$B$776,H$47)+'СЕТ СН'!$G$11+СВЦЭМ!$D$10+'СЕТ СН'!$G$6-'СЕТ СН'!$G$23</f>
        <v>1014.1093887899999</v>
      </c>
      <c r="I72" s="36">
        <f>SUMIFS(СВЦЭМ!$D$33:$D$776,СВЦЭМ!$A$33:$A$776,$A72,СВЦЭМ!$B$33:$B$776,I$47)+'СЕТ СН'!$G$11+СВЦЭМ!$D$10+'СЕТ СН'!$G$6-'СЕТ СН'!$G$23</f>
        <v>1003.10485594</v>
      </c>
      <c r="J72" s="36">
        <f>SUMIFS(СВЦЭМ!$D$33:$D$776,СВЦЭМ!$A$33:$A$776,$A72,СВЦЭМ!$B$33:$B$776,J$47)+'СЕТ СН'!$G$11+СВЦЭМ!$D$10+'СЕТ СН'!$G$6-'СЕТ СН'!$G$23</f>
        <v>981.81230892999997</v>
      </c>
      <c r="K72" s="36">
        <f>SUMIFS(СВЦЭМ!$D$33:$D$776,СВЦЭМ!$A$33:$A$776,$A72,СВЦЭМ!$B$33:$B$776,K$47)+'СЕТ СН'!$G$11+СВЦЭМ!$D$10+'СЕТ СН'!$G$6-'СЕТ СН'!$G$23</f>
        <v>949.87293906000002</v>
      </c>
      <c r="L72" s="36">
        <f>SUMIFS(СВЦЭМ!$D$33:$D$776,СВЦЭМ!$A$33:$A$776,$A72,СВЦЭМ!$B$33:$B$776,L$47)+'СЕТ СН'!$G$11+СВЦЭМ!$D$10+'СЕТ СН'!$G$6-'СЕТ СН'!$G$23</f>
        <v>938.28244403999997</v>
      </c>
      <c r="M72" s="36">
        <f>SUMIFS(СВЦЭМ!$D$33:$D$776,СВЦЭМ!$A$33:$A$776,$A72,СВЦЭМ!$B$33:$B$776,M$47)+'СЕТ СН'!$G$11+СВЦЭМ!$D$10+'СЕТ СН'!$G$6-'СЕТ СН'!$G$23</f>
        <v>963.25482889</v>
      </c>
      <c r="N72" s="36">
        <f>SUMIFS(СВЦЭМ!$D$33:$D$776,СВЦЭМ!$A$33:$A$776,$A72,СВЦЭМ!$B$33:$B$776,N$47)+'СЕТ СН'!$G$11+СВЦЭМ!$D$10+'СЕТ СН'!$G$6-'СЕТ СН'!$G$23</f>
        <v>976.88271803999999</v>
      </c>
      <c r="O72" s="36">
        <f>SUMIFS(СВЦЭМ!$D$33:$D$776,СВЦЭМ!$A$33:$A$776,$A72,СВЦЭМ!$B$33:$B$776,O$47)+'СЕТ СН'!$G$11+СВЦЭМ!$D$10+'СЕТ СН'!$G$6-'СЕТ СН'!$G$23</f>
        <v>993.61013227000001</v>
      </c>
      <c r="P72" s="36">
        <f>SUMIFS(СВЦЭМ!$D$33:$D$776,СВЦЭМ!$A$33:$A$776,$A72,СВЦЭМ!$B$33:$B$776,P$47)+'СЕТ СН'!$G$11+СВЦЭМ!$D$10+'СЕТ СН'!$G$6-'СЕТ СН'!$G$23</f>
        <v>1007.2207150199999</v>
      </c>
      <c r="Q72" s="36">
        <f>SUMIFS(СВЦЭМ!$D$33:$D$776,СВЦЭМ!$A$33:$A$776,$A72,СВЦЭМ!$B$33:$B$776,Q$47)+'СЕТ СН'!$G$11+СВЦЭМ!$D$10+'СЕТ СН'!$G$6-'СЕТ СН'!$G$23</f>
        <v>1015.7004802299999</v>
      </c>
      <c r="R72" s="36">
        <f>SUMIFS(СВЦЭМ!$D$33:$D$776,СВЦЭМ!$A$33:$A$776,$A72,СВЦЭМ!$B$33:$B$776,R$47)+'СЕТ СН'!$G$11+СВЦЭМ!$D$10+'СЕТ СН'!$G$6-'СЕТ СН'!$G$23</f>
        <v>1013.9289542299999</v>
      </c>
      <c r="S72" s="36">
        <f>SUMIFS(СВЦЭМ!$D$33:$D$776,СВЦЭМ!$A$33:$A$776,$A72,СВЦЭМ!$B$33:$B$776,S$47)+'СЕТ СН'!$G$11+СВЦЭМ!$D$10+'СЕТ СН'!$G$6-'СЕТ СН'!$G$23</f>
        <v>1013.00571911</v>
      </c>
      <c r="T72" s="36">
        <f>SUMIFS(СВЦЭМ!$D$33:$D$776,СВЦЭМ!$A$33:$A$776,$A72,СВЦЭМ!$B$33:$B$776,T$47)+'СЕТ СН'!$G$11+СВЦЭМ!$D$10+'СЕТ СН'!$G$6-'СЕТ СН'!$G$23</f>
        <v>987.95093049000002</v>
      </c>
      <c r="U72" s="36">
        <f>SUMIFS(СВЦЭМ!$D$33:$D$776,СВЦЭМ!$A$33:$A$776,$A72,СВЦЭМ!$B$33:$B$776,U$47)+'СЕТ СН'!$G$11+СВЦЭМ!$D$10+'СЕТ СН'!$G$6-'СЕТ СН'!$G$23</f>
        <v>989.70754001</v>
      </c>
      <c r="V72" s="36">
        <f>SUMIFS(СВЦЭМ!$D$33:$D$776,СВЦЭМ!$A$33:$A$776,$A72,СВЦЭМ!$B$33:$B$776,V$47)+'СЕТ СН'!$G$11+СВЦЭМ!$D$10+'СЕТ СН'!$G$6-'СЕТ СН'!$G$23</f>
        <v>995.41820026999994</v>
      </c>
      <c r="W72" s="36">
        <f>SUMIFS(СВЦЭМ!$D$33:$D$776,СВЦЭМ!$A$33:$A$776,$A72,СВЦЭМ!$B$33:$B$776,W$47)+'СЕТ СН'!$G$11+СВЦЭМ!$D$10+'СЕТ СН'!$G$6-'СЕТ СН'!$G$23</f>
        <v>1006.91527601</v>
      </c>
      <c r="X72" s="36">
        <f>SUMIFS(СВЦЭМ!$D$33:$D$776,СВЦЭМ!$A$33:$A$776,$A72,СВЦЭМ!$B$33:$B$776,X$47)+'СЕТ СН'!$G$11+СВЦЭМ!$D$10+'СЕТ СН'!$G$6-'СЕТ СН'!$G$23</f>
        <v>1009.96615275</v>
      </c>
      <c r="Y72" s="36">
        <f>SUMIFS(СВЦЭМ!$D$33:$D$776,СВЦЭМ!$A$33:$A$776,$A72,СВЦЭМ!$B$33:$B$776,Y$47)+'СЕТ СН'!$G$11+СВЦЭМ!$D$10+'СЕТ СН'!$G$6-'СЕТ СН'!$G$23</f>
        <v>1020.49371978</v>
      </c>
    </row>
    <row r="73" spans="1:26" ht="15.5" x14ac:dyDescent="0.3">
      <c r="A73" s="35">
        <f t="shared" si="1"/>
        <v>43856</v>
      </c>
      <c r="B73" s="36">
        <f>SUMIFS(СВЦЭМ!$D$33:$D$776,СВЦЭМ!$A$33:$A$776,$A73,СВЦЭМ!$B$33:$B$776,B$47)+'СЕТ СН'!$G$11+СВЦЭМ!$D$10+'СЕТ СН'!$G$6-'СЕТ СН'!$G$23</f>
        <v>1013.9391638899999</v>
      </c>
      <c r="C73" s="36">
        <f>SUMIFS(СВЦЭМ!$D$33:$D$776,СВЦЭМ!$A$33:$A$776,$A73,СВЦЭМ!$B$33:$B$776,C$47)+'СЕТ СН'!$G$11+СВЦЭМ!$D$10+'СЕТ СН'!$G$6-'СЕТ СН'!$G$23</f>
        <v>1033.56439292</v>
      </c>
      <c r="D73" s="36">
        <f>SUMIFS(СВЦЭМ!$D$33:$D$776,СВЦЭМ!$A$33:$A$776,$A73,СВЦЭМ!$B$33:$B$776,D$47)+'СЕТ СН'!$G$11+СВЦЭМ!$D$10+'СЕТ СН'!$G$6-'СЕТ СН'!$G$23</f>
        <v>1058.58281994</v>
      </c>
      <c r="E73" s="36">
        <f>SUMIFS(СВЦЭМ!$D$33:$D$776,СВЦЭМ!$A$33:$A$776,$A73,СВЦЭМ!$B$33:$B$776,E$47)+'СЕТ СН'!$G$11+СВЦЭМ!$D$10+'СЕТ СН'!$G$6-'СЕТ СН'!$G$23</f>
        <v>1064.63618782</v>
      </c>
      <c r="F73" s="36">
        <f>SUMIFS(СВЦЭМ!$D$33:$D$776,СВЦЭМ!$A$33:$A$776,$A73,СВЦЭМ!$B$33:$B$776,F$47)+'СЕТ СН'!$G$11+СВЦЭМ!$D$10+'СЕТ СН'!$G$6-'СЕТ СН'!$G$23</f>
        <v>1030.32219235</v>
      </c>
      <c r="G73" s="36">
        <f>SUMIFS(СВЦЭМ!$D$33:$D$776,СВЦЭМ!$A$33:$A$776,$A73,СВЦЭМ!$B$33:$B$776,G$47)+'СЕТ СН'!$G$11+СВЦЭМ!$D$10+'СЕТ СН'!$G$6-'СЕТ СН'!$G$23</f>
        <v>1021.4552915099999</v>
      </c>
      <c r="H73" s="36">
        <f>SUMIFS(СВЦЭМ!$D$33:$D$776,СВЦЭМ!$A$33:$A$776,$A73,СВЦЭМ!$B$33:$B$776,H$47)+'СЕТ СН'!$G$11+СВЦЭМ!$D$10+'СЕТ СН'!$G$6-'СЕТ СН'!$G$23</f>
        <v>993.31977285999994</v>
      </c>
      <c r="I73" s="36">
        <f>SUMIFS(СВЦЭМ!$D$33:$D$776,СВЦЭМ!$A$33:$A$776,$A73,СВЦЭМ!$B$33:$B$776,I$47)+'СЕТ СН'!$G$11+СВЦЭМ!$D$10+'СЕТ СН'!$G$6-'СЕТ СН'!$G$23</f>
        <v>979.11071353</v>
      </c>
      <c r="J73" s="36">
        <f>SUMIFS(СВЦЭМ!$D$33:$D$776,СВЦЭМ!$A$33:$A$776,$A73,СВЦЭМ!$B$33:$B$776,J$47)+'СЕТ СН'!$G$11+СВЦЭМ!$D$10+'СЕТ СН'!$G$6-'СЕТ СН'!$G$23</f>
        <v>952.62935828000002</v>
      </c>
      <c r="K73" s="36">
        <f>SUMIFS(СВЦЭМ!$D$33:$D$776,СВЦЭМ!$A$33:$A$776,$A73,СВЦЭМ!$B$33:$B$776,K$47)+'СЕТ СН'!$G$11+СВЦЭМ!$D$10+'СЕТ СН'!$G$6-'СЕТ СН'!$G$23</f>
        <v>925.10514440999998</v>
      </c>
      <c r="L73" s="36">
        <f>SUMIFS(СВЦЭМ!$D$33:$D$776,СВЦЭМ!$A$33:$A$776,$A73,СВЦЭМ!$B$33:$B$776,L$47)+'СЕТ СН'!$G$11+СВЦЭМ!$D$10+'СЕТ СН'!$G$6-'СЕТ СН'!$G$23</f>
        <v>916.92568725000001</v>
      </c>
      <c r="M73" s="36">
        <f>SUMIFS(СВЦЭМ!$D$33:$D$776,СВЦЭМ!$A$33:$A$776,$A73,СВЦЭМ!$B$33:$B$776,M$47)+'СЕТ СН'!$G$11+СВЦЭМ!$D$10+'СЕТ СН'!$G$6-'СЕТ СН'!$G$23</f>
        <v>946.59607238000001</v>
      </c>
      <c r="N73" s="36">
        <f>SUMIFS(СВЦЭМ!$D$33:$D$776,СВЦЭМ!$A$33:$A$776,$A73,СВЦЭМ!$B$33:$B$776,N$47)+'СЕТ СН'!$G$11+СВЦЭМ!$D$10+'СЕТ СН'!$G$6-'СЕТ СН'!$G$23</f>
        <v>956.45101117999991</v>
      </c>
      <c r="O73" s="36">
        <f>SUMIFS(СВЦЭМ!$D$33:$D$776,СВЦЭМ!$A$33:$A$776,$A73,СВЦЭМ!$B$33:$B$776,O$47)+'СЕТ СН'!$G$11+СВЦЭМ!$D$10+'СЕТ СН'!$G$6-'СЕТ СН'!$G$23</f>
        <v>971.05964224999991</v>
      </c>
      <c r="P73" s="36">
        <f>SUMIFS(СВЦЭМ!$D$33:$D$776,СВЦЭМ!$A$33:$A$776,$A73,СВЦЭМ!$B$33:$B$776,P$47)+'СЕТ СН'!$G$11+СВЦЭМ!$D$10+'СЕТ СН'!$G$6-'СЕТ СН'!$G$23</f>
        <v>983.73383353999998</v>
      </c>
      <c r="Q73" s="36">
        <f>SUMIFS(СВЦЭМ!$D$33:$D$776,СВЦЭМ!$A$33:$A$776,$A73,СВЦЭМ!$B$33:$B$776,Q$47)+'СЕТ СН'!$G$11+СВЦЭМ!$D$10+'СЕТ СН'!$G$6-'СЕТ СН'!$G$23</f>
        <v>993.10626402999992</v>
      </c>
      <c r="R73" s="36">
        <f>SUMIFS(СВЦЭМ!$D$33:$D$776,СВЦЭМ!$A$33:$A$776,$A73,СВЦЭМ!$B$33:$B$776,R$47)+'СЕТ СН'!$G$11+СВЦЭМ!$D$10+'СЕТ СН'!$G$6-'СЕТ СН'!$G$23</f>
        <v>993.09627628999999</v>
      </c>
      <c r="S73" s="36">
        <f>SUMIFS(СВЦЭМ!$D$33:$D$776,СВЦЭМ!$A$33:$A$776,$A73,СВЦЭМ!$B$33:$B$776,S$47)+'СЕТ СН'!$G$11+СВЦЭМ!$D$10+'СЕТ СН'!$G$6-'СЕТ СН'!$G$23</f>
        <v>996.58789180999997</v>
      </c>
      <c r="T73" s="36">
        <f>SUMIFS(СВЦЭМ!$D$33:$D$776,СВЦЭМ!$A$33:$A$776,$A73,СВЦЭМ!$B$33:$B$776,T$47)+'СЕТ СН'!$G$11+СВЦЭМ!$D$10+'СЕТ СН'!$G$6-'СЕТ СН'!$G$23</f>
        <v>972.58411771999999</v>
      </c>
      <c r="U73" s="36">
        <f>SUMIFS(СВЦЭМ!$D$33:$D$776,СВЦЭМ!$A$33:$A$776,$A73,СВЦЭМ!$B$33:$B$776,U$47)+'СЕТ СН'!$G$11+СВЦЭМ!$D$10+'СЕТ СН'!$G$6-'СЕТ СН'!$G$23</f>
        <v>973.91374384999995</v>
      </c>
      <c r="V73" s="36">
        <f>SUMIFS(СВЦЭМ!$D$33:$D$776,СВЦЭМ!$A$33:$A$776,$A73,СВЦЭМ!$B$33:$B$776,V$47)+'СЕТ СН'!$G$11+СВЦЭМ!$D$10+'СЕТ СН'!$G$6-'СЕТ СН'!$G$23</f>
        <v>979.84621093999999</v>
      </c>
      <c r="W73" s="36">
        <f>SUMIFS(СВЦЭМ!$D$33:$D$776,СВЦЭМ!$A$33:$A$776,$A73,СВЦЭМ!$B$33:$B$776,W$47)+'СЕТ СН'!$G$11+СВЦЭМ!$D$10+'СЕТ СН'!$G$6-'СЕТ СН'!$G$23</f>
        <v>993.19857906999994</v>
      </c>
      <c r="X73" s="36">
        <f>SUMIFS(СВЦЭМ!$D$33:$D$776,СВЦЭМ!$A$33:$A$776,$A73,СВЦЭМ!$B$33:$B$776,X$47)+'СЕТ СН'!$G$11+СВЦЭМ!$D$10+'СЕТ СН'!$G$6-'СЕТ СН'!$G$23</f>
        <v>995.75955114999999</v>
      </c>
      <c r="Y73" s="36">
        <f>SUMIFS(СВЦЭМ!$D$33:$D$776,СВЦЭМ!$A$33:$A$776,$A73,СВЦЭМ!$B$33:$B$776,Y$47)+'СЕТ СН'!$G$11+СВЦЭМ!$D$10+'СЕТ СН'!$G$6-'СЕТ СН'!$G$23</f>
        <v>1004.33848796</v>
      </c>
    </row>
    <row r="74" spans="1:26" ht="15.5" x14ac:dyDescent="0.3">
      <c r="A74" s="35">
        <f t="shared" si="1"/>
        <v>43857</v>
      </c>
      <c r="B74" s="36">
        <f>SUMIFS(СВЦЭМ!$D$33:$D$776,СВЦЭМ!$A$33:$A$776,$A74,СВЦЭМ!$B$33:$B$776,B$47)+'СЕТ СН'!$G$11+СВЦЭМ!$D$10+'СЕТ СН'!$G$6-'СЕТ СН'!$G$23</f>
        <v>1029.71584162</v>
      </c>
      <c r="C74" s="36">
        <f>SUMIFS(СВЦЭМ!$D$33:$D$776,СВЦЭМ!$A$33:$A$776,$A74,СВЦЭМ!$B$33:$B$776,C$47)+'СЕТ СН'!$G$11+СВЦЭМ!$D$10+'СЕТ СН'!$G$6-'СЕТ СН'!$G$23</f>
        <v>1036.8254793999999</v>
      </c>
      <c r="D74" s="36">
        <f>SUMIFS(СВЦЭМ!$D$33:$D$776,СВЦЭМ!$A$33:$A$776,$A74,СВЦЭМ!$B$33:$B$776,D$47)+'СЕТ СН'!$G$11+СВЦЭМ!$D$10+'СЕТ СН'!$G$6-'СЕТ СН'!$G$23</f>
        <v>1049.20589468</v>
      </c>
      <c r="E74" s="36">
        <f>SUMIFS(СВЦЭМ!$D$33:$D$776,СВЦЭМ!$A$33:$A$776,$A74,СВЦЭМ!$B$33:$B$776,E$47)+'СЕТ СН'!$G$11+СВЦЭМ!$D$10+'СЕТ СН'!$G$6-'СЕТ СН'!$G$23</f>
        <v>1059.0465023700001</v>
      </c>
      <c r="F74" s="36">
        <f>SUMIFS(СВЦЭМ!$D$33:$D$776,СВЦЭМ!$A$33:$A$776,$A74,СВЦЭМ!$B$33:$B$776,F$47)+'СЕТ СН'!$G$11+СВЦЭМ!$D$10+'СЕТ СН'!$G$6-'СЕТ СН'!$G$23</f>
        <v>1053.8833101600001</v>
      </c>
      <c r="G74" s="36">
        <f>SUMIFS(СВЦЭМ!$D$33:$D$776,СВЦЭМ!$A$33:$A$776,$A74,СВЦЭМ!$B$33:$B$776,G$47)+'СЕТ СН'!$G$11+СВЦЭМ!$D$10+'СЕТ СН'!$G$6-'СЕТ СН'!$G$23</f>
        <v>1047.39851922</v>
      </c>
      <c r="H74" s="36">
        <f>SUMIFS(СВЦЭМ!$D$33:$D$776,СВЦЭМ!$A$33:$A$776,$A74,СВЦЭМ!$B$33:$B$776,H$47)+'СЕТ СН'!$G$11+СВЦЭМ!$D$10+'СЕТ СН'!$G$6-'СЕТ СН'!$G$23</f>
        <v>1007.8199634699999</v>
      </c>
      <c r="I74" s="36">
        <f>SUMIFS(СВЦЭМ!$D$33:$D$776,СВЦЭМ!$A$33:$A$776,$A74,СВЦЭМ!$B$33:$B$776,I$47)+'СЕТ СН'!$G$11+СВЦЭМ!$D$10+'СЕТ СН'!$G$6-'СЕТ СН'!$G$23</f>
        <v>981.03458833999991</v>
      </c>
      <c r="J74" s="36">
        <f>SUMIFS(СВЦЭМ!$D$33:$D$776,СВЦЭМ!$A$33:$A$776,$A74,СВЦЭМ!$B$33:$B$776,J$47)+'СЕТ СН'!$G$11+СВЦЭМ!$D$10+'СЕТ СН'!$G$6-'СЕТ СН'!$G$23</f>
        <v>947.01009614999998</v>
      </c>
      <c r="K74" s="36">
        <f>SUMIFS(СВЦЭМ!$D$33:$D$776,СВЦЭМ!$A$33:$A$776,$A74,СВЦЭМ!$B$33:$B$776,K$47)+'СЕТ СН'!$G$11+СВЦЭМ!$D$10+'СЕТ СН'!$G$6-'СЕТ СН'!$G$23</f>
        <v>945.24261696999997</v>
      </c>
      <c r="L74" s="36">
        <f>SUMIFS(СВЦЭМ!$D$33:$D$776,СВЦЭМ!$A$33:$A$776,$A74,СВЦЭМ!$B$33:$B$776,L$47)+'СЕТ СН'!$G$11+СВЦЭМ!$D$10+'СЕТ СН'!$G$6-'СЕТ СН'!$G$23</f>
        <v>957.84295811999993</v>
      </c>
      <c r="M74" s="36">
        <f>SUMIFS(СВЦЭМ!$D$33:$D$776,СВЦЭМ!$A$33:$A$776,$A74,СВЦЭМ!$B$33:$B$776,M$47)+'СЕТ СН'!$G$11+СВЦЭМ!$D$10+'СЕТ СН'!$G$6-'СЕТ СН'!$G$23</f>
        <v>967.47255525999992</v>
      </c>
      <c r="N74" s="36">
        <f>SUMIFS(СВЦЭМ!$D$33:$D$776,СВЦЭМ!$A$33:$A$776,$A74,СВЦЭМ!$B$33:$B$776,N$47)+'СЕТ СН'!$G$11+СВЦЭМ!$D$10+'СЕТ СН'!$G$6-'СЕТ СН'!$G$23</f>
        <v>984.15511734999995</v>
      </c>
      <c r="O74" s="36">
        <f>SUMIFS(СВЦЭМ!$D$33:$D$776,СВЦЭМ!$A$33:$A$776,$A74,СВЦЭМ!$B$33:$B$776,O$47)+'СЕТ СН'!$G$11+СВЦЭМ!$D$10+'СЕТ СН'!$G$6-'СЕТ СН'!$G$23</f>
        <v>1006.73085535</v>
      </c>
      <c r="P74" s="36">
        <f>SUMIFS(СВЦЭМ!$D$33:$D$776,СВЦЭМ!$A$33:$A$776,$A74,СВЦЭМ!$B$33:$B$776,P$47)+'СЕТ СН'!$G$11+СВЦЭМ!$D$10+'СЕТ СН'!$G$6-'СЕТ СН'!$G$23</f>
        <v>1025.4700791800001</v>
      </c>
      <c r="Q74" s="36">
        <f>SUMIFS(СВЦЭМ!$D$33:$D$776,СВЦЭМ!$A$33:$A$776,$A74,СВЦЭМ!$B$33:$B$776,Q$47)+'СЕТ СН'!$G$11+СВЦЭМ!$D$10+'СЕТ СН'!$G$6-'СЕТ СН'!$G$23</f>
        <v>1035.2489445900001</v>
      </c>
      <c r="R74" s="36">
        <f>SUMIFS(СВЦЭМ!$D$33:$D$776,СВЦЭМ!$A$33:$A$776,$A74,СВЦЭМ!$B$33:$B$776,R$47)+'СЕТ СН'!$G$11+СВЦЭМ!$D$10+'СЕТ СН'!$G$6-'СЕТ СН'!$G$23</f>
        <v>1034.6510343800001</v>
      </c>
      <c r="S74" s="36">
        <f>SUMIFS(СВЦЭМ!$D$33:$D$776,СВЦЭМ!$A$33:$A$776,$A74,СВЦЭМ!$B$33:$B$776,S$47)+'СЕТ СН'!$G$11+СВЦЭМ!$D$10+'СЕТ СН'!$G$6-'СЕТ СН'!$G$23</f>
        <v>1014.86658586</v>
      </c>
      <c r="T74" s="36">
        <f>SUMIFS(СВЦЭМ!$D$33:$D$776,СВЦЭМ!$A$33:$A$776,$A74,СВЦЭМ!$B$33:$B$776,T$47)+'СЕТ СН'!$G$11+СВЦЭМ!$D$10+'СЕТ СН'!$G$6-'СЕТ СН'!$G$23</f>
        <v>985.82837453000002</v>
      </c>
      <c r="U74" s="36">
        <f>SUMIFS(СВЦЭМ!$D$33:$D$776,СВЦЭМ!$A$33:$A$776,$A74,СВЦЭМ!$B$33:$B$776,U$47)+'СЕТ СН'!$G$11+СВЦЭМ!$D$10+'СЕТ СН'!$G$6-'СЕТ СН'!$G$23</f>
        <v>998.15804378999997</v>
      </c>
      <c r="V74" s="36">
        <f>SUMIFS(СВЦЭМ!$D$33:$D$776,СВЦЭМ!$A$33:$A$776,$A74,СВЦЭМ!$B$33:$B$776,V$47)+'СЕТ СН'!$G$11+СВЦЭМ!$D$10+'СЕТ СН'!$G$6-'СЕТ СН'!$G$23</f>
        <v>999.60499835999997</v>
      </c>
      <c r="W74" s="36">
        <f>SUMIFS(СВЦЭМ!$D$33:$D$776,СВЦЭМ!$A$33:$A$776,$A74,СВЦЭМ!$B$33:$B$776,W$47)+'СЕТ СН'!$G$11+СВЦЭМ!$D$10+'СЕТ СН'!$G$6-'СЕТ СН'!$G$23</f>
        <v>1010.6790811</v>
      </c>
      <c r="X74" s="36">
        <f>SUMIFS(СВЦЭМ!$D$33:$D$776,СВЦЭМ!$A$33:$A$776,$A74,СВЦЭМ!$B$33:$B$776,X$47)+'СЕТ СН'!$G$11+СВЦЭМ!$D$10+'СЕТ СН'!$G$6-'СЕТ СН'!$G$23</f>
        <v>1015.34246251</v>
      </c>
      <c r="Y74" s="36">
        <f>SUMIFS(СВЦЭМ!$D$33:$D$776,СВЦЭМ!$A$33:$A$776,$A74,СВЦЭМ!$B$33:$B$776,Y$47)+'СЕТ СН'!$G$11+СВЦЭМ!$D$10+'СЕТ СН'!$G$6-'СЕТ СН'!$G$23</f>
        <v>1026.75501958</v>
      </c>
    </row>
    <row r="75" spans="1:26" ht="15.5" x14ac:dyDescent="0.3">
      <c r="A75" s="35">
        <f t="shared" si="1"/>
        <v>43858</v>
      </c>
      <c r="B75" s="36">
        <f>SUMIFS(СВЦЭМ!$D$33:$D$776,СВЦЭМ!$A$33:$A$776,$A75,СВЦЭМ!$B$33:$B$776,B$47)+'СЕТ СН'!$G$11+СВЦЭМ!$D$10+'СЕТ СН'!$G$6-'СЕТ СН'!$G$23</f>
        <v>984.40794290999997</v>
      </c>
      <c r="C75" s="36">
        <f>SUMIFS(СВЦЭМ!$D$33:$D$776,СВЦЭМ!$A$33:$A$776,$A75,СВЦЭМ!$B$33:$B$776,C$47)+'СЕТ СН'!$G$11+СВЦЭМ!$D$10+'СЕТ СН'!$G$6-'СЕТ СН'!$G$23</f>
        <v>1014.8731184899999</v>
      </c>
      <c r="D75" s="36">
        <f>SUMIFS(СВЦЭМ!$D$33:$D$776,СВЦЭМ!$A$33:$A$776,$A75,СВЦЭМ!$B$33:$B$776,D$47)+'СЕТ СН'!$G$11+СВЦЭМ!$D$10+'СЕТ СН'!$G$6-'СЕТ СН'!$G$23</f>
        <v>1030.70240362</v>
      </c>
      <c r="E75" s="36">
        <f>SUMIFS(СВЦЭМ!$D$33:$D$776,СВЦЭМ!$A$33:$A$776,$A75,СВЦЭМ!$B$33:$B$776,E$47)+'СЕТ СН'!$G$11+СВЦЭМ!$D$10+'СЕТ СН'!$G$6-'СЕТ СН'!$G$23</f>
        <v>1030.4971262700001</v>
      </c>
      <c r="F75" s="36">
        <f>SUMIFS(СВЦЭМ!$D$33:$D$776,СВЦЭМ!$A$33:$A$776,$A75,СВЦЭМ!$B$33:$B$776,F$47)+'СЕТ СН'!$G$11+СВЦЭМ!$D$10+'СЕТ СН'!$G$6-'СЕТ СН'!$G$23</f>
        <v>1034.9707090500001</v>
      </c>
      <c r="G75" s="36">
        <f>SUMIFS(СВЦЭМ!$D$33:$D$776,СВЦЭМ!$A$33:$A$776,$A75,СВЦЭМ!$B$33:$B$776,G$47)+'СЕТ СН'!$G$11+СВЦЭМ!$D$10+'СЕТ СН'!$G$6-'СЕТ СН'!$G$23</f>
        <v>1019.0409393699999</v>
      </c>
      <c r="H75" s="36">
        <f>SUMIFS(СВЦЭМ!$D$33:$D$776,СВЦЭМ!$A$33:$A$776,$A75,СВЦЭМ!$B$33:$B$776,H$47)+'СЕТ СН'!$G$11+СВЦЭМ!$D$10+'СЕТ СН'!$G$6-'СЕТ СН'!$G$23</f>
        <v>989.10653301000002</v>
      </c>
      <c r="I75" s="36">
        <f>SUMIFS(СВЦЭМ!$D$33:$D$776,СВЦЭМ!$A$33:$A$776,$A75,СВЦЭМ!$B$33:$B$776,I$47)+'СЕТ СН'!$G$11+СВЦЭМ!$D$10+'СЕТ СН'!$G$6-'СЕТ СН'!$G$23</f>
        <v>949.81577687999993</v>
      </c>
      <c r="J75" s="36">
        <f>SUMIFS(СВЦЭМ!$D$33:$D$776,СВЦЭМ!$A$33:$A$776,$A75,СВЦЭМ!$B$33:$B$776,J$47)+'СЕТ СН'!$G$11+СВЦЭМ!$D$10+'СЕТ СН'!$G$6-'СЕТ СН'!$G$23</f>
        <v>932.74075651999999</v>
      </c>
      <c r="K75" s="36">
        <f>SUMIFS(СВЦЭМ!$D$33:$D$776,СВЦЭМ!$A$33:$A$776,$A75,СВЦЭМ!$B$33:$B$776,K$47)+'СЕТ СН'!$G$11+СВЦЭМ!$D$10+'СЕТ СН'!$G$6-'СЕТ СН'!$G$23</f>
        <v>923.41582840000001</v>
      </c>
      <c r="L75" s="36">
        <f>SUMIFS(СВЦЭМ!$D$33:$D$776,СВЦЭМ!$A$33:$A$776,$A75,СВЦЭМ!$B$33:$B$776,L$47)+'СЕТ СН'!$G$11+СВЦЭМ!$D$10+'СЕТ СН'!$G$6-'СЕТ СН'!$G$23</f>
        <v>917.47349792</v>
      </c>
      <c r="M75" s="36">
        <f>SUMIFS(СВЦЭМ!$D$33:$D$776,СВЦЭМ!$A$33:$A$776,$A75,СВЦЭМ!$B$33:$B$776,M$47)+'СЕТ СН'!$G$11+СВЦЭМ!$D$10+'СЕТ СН'!$G$6-'СЕТ СН'!$G$23</f>
        <v>949.21069853999995</v>
      </c>
      <c r="N75" s="36">
        <f>SUMIFS(СВЦЭМ!$D$33:$D$776,СВЦЭМ!$A$33:$A$776,$A75,СВЦЭМ!$B$33:$B$776,N$47)+'СЕТ СН'!$G$11+СВЦЭМ!$D$10+'СЕТ СН'!$G$6-'СЕТ СН'!$G$23</f>
        <v>964.90619293999998</v>
      </c>
      <c r="O75" s="36">
        <f>SUMIFS(СВЦЭМ!$D$33:$D$776,СВЦЭМ!$A$33:$A$776,$A75,СВЦЭМ!$B$33:$B$776,O$47)+'СЕТ СН'!$G$11+СВЦЭМ!$D$10+'СЕТ СН'!$G$6-'СЕТ СН'!$G$23</f>
        <v>965.11135453999998</v>
      </c>
      <c r="P75" s="36">
        <f>SUMIFS(СВЦЭМ!$D$33:$D$776,СВЦЭМ!$A$33:$A$776,$A75,СВЦЭМ!$B$33:$B$776,P$47)+'СЕТ СН'!$G$11+СВЦЭМ!$D$10+'СЕТ СН'!$G$6-'СЕТ СН'!$G$23</f>
        <v>979.62138755000001</v>
      </c>
      <c r="Q75" s="36">
        <f>SUMIFS(СВЦЭМ!$D$33:$D$776,СВЦЭМ!$A$33:$A$776,$A75,СВЦЭМ!$B$33:$B$776,Q$47)+'СЕТ СН'!$G$11+СВЦЭМ!$D$10+'СЕТ СН'!$G$6-'СЕТ СН'!$G$23</f>
        <v>987.92539656999998</v>
      </c>
      <c r="R75" s="36">
        <f>SUMIFS(СВЦЭМ!$D$33:$D$776,СВЦЭМ!$A$33:$A$776,$A75,СВЦЭМ!$B$33:$B$776,R$47)+'СЕТ СН'!$G$11+СВЦЭМ!$D$10+'СЕТ СН'!$G$6-'СЕТ СН'!$G$23</f>
        <v>985.95731534999993</v>
      </c>
      <c r="S75" s="36">
        <f>SUMIFS(СВЦЭМ!$D$33:$D$776,СВЦЭМ!$A$33:$A$776,$A75,СВЦЭМ!$B$33:$B$776,S$47)+'СЕТ СН'!$G$11+СВЦЭМ!$D$10+'СЕТ СН'!$G$6-'СЕТ СН'!$G$23</f>
        <v>971.37101366999991</v>
      </c>
      <c r="T75" s="36">
        <f>SUMIFS(СВЦЭМ!$D$33:$D$776,СВЦЭМ!$A$33:$A$776,$A75,СВЦЭМ!$B$33:$B$776,T$47)+'СЕТ СН'!$G$11+СВЦЭМ!$D$10+'СЕТ СН'!$G$6-'СЕТ СН'!$G$23</f>
        <v>950.66367289999994</v>
      </c>
      <c r="U75" s="36">
        <f>SUMIFS(СВЦЭМ!$D$33:$D$776,СВЦЭМ!$A$33:$A$776,$A75,СВЦЭМ!$B$33:$B$776,U$47)+'СЕТ СН'!$G$11+СВЦЭМ!$D$10+'СЕТ СН'!$G$6-'СЕТ СН'!$G$23</f>
        <v>946.38229005999995</v>
      </c>
      <c r="V75" s="36">
        <f>SUMIFS(СВЦЭМ!$D$33:$D$776,СВЦЭМ!$A$33:$A$776,$A75,СВЦЭМ!$B$33:$B$776,V$47)+'СЕТ СН'!$G$11+СВЦЭМ!$D$10+'СЕТ СН'!$G$6-'СЕТ СН'!$G$23</f>
        <v>956.79379042999994</v>
      </c>
      <c r="W75" s="36">
        <f>SUMIFS(СВЦЭМ!$D$33:$D$776,СВЦЭМ!$A$33:$A$776,$A75,СВЦЭМ!$B$33:$B$776,W$47)+'СЕТ СН'!$G$11+СВЦЭМ!$D$10+'СЕТ СН'!$G$6-'СЕТ СН'!$G$23</f>
        <v>965.58937287999993</v>
      </c>
      <c r="X75" s="36">
        <f>SUMIFS(СВЦЭМ!$D$33:$D$776,СВЦЭМ!$A$33:$A$776,$A75,СВЦЭМ!$B$33:$B$776,X$47)+'СЕТ СН'!$G$11+СВЦЭМ!$D$10+'СЕТ СН'!$G$6-'СЕТ СН'!$G$23</f>
        <v>972.85109631</v>
      </c>
      <c r="Y75" s="36">
        <f>SUMIFS(СВЦЭМ!$D$33:$D$776,СВЦЭМ!$A$33:$A$776,$A75,СВЦЭМ!$B$33:$B$776,Y$47)+'СЕТ СН'!$G$11+СВЦЭМ!$D$10+'СЕТ СН'!$G$6-'СЕТ СН'!$G$23</f>
        <v>997.63157138999998</v>
      </c>
    </row>
    <row r="76" spans="1:26" ht="15.5" x14ac:dyDescent="0.3">
      <c r="A76" s="35">
        <f t="shared" si="1"/>
        <v>43859</v>
      </c>
      <c r="B76" s="36">
        <f>SUMIFS(СВЦЭМ!$D$33:$D$776,СВЦЭМ!$A$33:$A$776,$A76,СВЦЭМ!$B$33:$B$776,B$47)+'СЕТ СН'!$G$11+СВЦЭМ!$D$10+'СЕТ СН'!$G$6-'СЕТ СН'!$G$23</f>
        <v>1038.61750837</v>
      </c>
      <c r="C76" s="36">
        <f>SUMIFS(СВЦЭМ!$D$33:$D$776,СВЦЭМ!$A$33:$A$776,$A76,СВЦЭМ!$B$33:$B$776,C$47)+'СЕТ СН'!$G$11+СВЦЭМ!$D$10+'СЕТ СН'!$G$6-'СЕТ СН'!$G$23</f>
        <v>1059.6758615200001</v>
      </c>
      <c r="D76" s="36">
        <f>SUMIFS(СВЦЭМ!$D$33:$D$776,СВЦЭМ!$A$33:$A$776,$A76,СВЦЭМ!$B$33:$B$776,D$47)+'СЕТ СН'!$G$11+СВЦЭМ!$D$10+'СЕТ СН'!$G$6-'СЕТ СН'!$G$23</f>
        <v>1062.12412636</v>
      </c>
      <c r="E76" s="36">
        <f>SUMIFS(СВЦЭМ!$D$33:$D$776,СВЦЭМ!$A$33:$A$776,$A76,СВЦЭМ!$B$33:$B$776,E$47)+'СЕТ СН'!$G$11+СВЦЭМ!$D$10+'СЕТ СН'!$G$6-'СЕТ СН'!$G$23</f>
        <v>1063.4612746600001</v>
      </c>
      <c r="F76" s="36">
        <f>SUMIFS(СВЦЭМ!$D$33:$D$776,СВЦЭМ!$A$33:$A$776,$A76,СВЦЭМ!$B$33:$B$776,F$47)+'СЕТ СН'!$G$11+СВЦЭМ!$D$10+'СЕТ СН'!$G$6-'СЕТ СН'!$G$23</f>
        <v>1056.8327450300001</v>
      </c>
      <c r="G76" s="36">
        <f>SUMIFS(СВЦЭМ!$D$33:$D$776,СВЦЭМ!$A$33:$A$776,$A76,СВЦЭМ!$B$33:$B$776,G$47)+'СЕТ СН'!$G$11+СВЦЭМ!$D$10+'СЕТ СН'!$G$6-'СЕТ СН'!$G$23</f>
        <v>1045.2676511</v>
      </c>
      <c r="H76" s="36">
        <f>SUMIFS(СВЦЭМ!$D$33:$D$776,СВЦЭМ!$A$33:$A$776,$A76,СВЦЭМ!$B$33:$B$776,H$47)+'СЕТ СН'!$G$11+СВЦЭМ!$D$10+'СЕТ СН'!$G$6-'СЕТ СН'!$G$23</f>
        <v>1006.66293522</v>
      </c>
      <c r="I76" s="36">
        <f>SUMIFS(СВЦЭМ!$D$33:$D$776,СВЦЭМ!$A$33:$A$776,$A76,СВЦЭМ!$B$33:$B$776,I$47)+'СЕТ СН'!$G$11+СВЦЭМ!$D$10+'СЕТ СН'!$G$6-'СЕТ СН'!$G$23</f>
        <v>975.76812316999997</v>
      </c>
      <c r="J76" s="36">
        <f>SUMIFS(СВЦЭМ!$D$33:$D$776,СВЦЭМ!$A$33:$A$776,$A76,СВЦЭМ!$B$33:$B$776,J$47)+'СЕТ СН'!$G$11+СВЦЭМ!$D$10+'СЕТ СН'!$G$6-'СЕТ СН'!$G$23</f>
        <v>953.39760503999992</v>
      </c>
      <c r="K76" s="36">
        <f>SUMIFS(СВЦЭМ!$D$33:$D$776,СВЦЭМ!$A$33:$A$776,$A76,СВЦЭМ!$B$33:$B$776,K$47)+'СЕТ СН'!$G$11+СВЦЭМ!$D$10+'СЕТ СН'!$G$6-'СЕТ СН'!$G$23</f>
        <v>942.05619369999999</v>
      </c>
      <c r="L76" s="36">
        <f>SUMIFS(СВЦЭМ!$D$33:$D$776,СВЦЭМ!$A$33:$A$776,$A76,СВЦЭМ!$B$33:$B$776,L$47)+'СЕТ СН'!$G$11+СВЦЭМ!$D$10+'СЕТ СН'!$G$6-'СЕТ СН'!$G$23</f>
        <v>929.36809119999998</v>
      </c>
      <c r="M76" s="36">
        <f>SUMIFS(СВЦЭМ!$D$33:$D$776,СВЦЭМ!$A$33:$A$776,$A76,СВЦЭМ!$B$33:$B$776,M$47)+'СЕТ СН'!$G$11+СВЦЭМ!$D$10+'СЕТ СН'!$G$6-'СЕТ СН'!$G$23</f>
        <v>935.39600243999996</v>
      </c>
      <c r="N76" s="36">
        <f>SUMIFS(СВЦЭМ!$D$33:$D$776,СВЦЭМ!$A$33:$A$776,$A76,СВЦЭМ!$B$33:$B$776,N$47)+'СЕТ СН'!$G$11+СВЦЭМ!$D$10+'СЕТ СН'!$G$6-'СЕТ СН'!$G$23</f>
        <v>962.07780973000001</v>
      </c>
      <c r="O76" s="36">
        <f>SUMIFS(СВЦЭМ!$D$33:$D$776,СВЦЭМ!$A$33:$A$776,$A76,СВЦЭМ!$B$33:$B$776,O$47)+'СЕТ СН'!$G$11+СВЦЭМ!$D$10+'СЕТ СН'!$G$6-'СЕТ СН'!$G$23</f>
        <v>987.22080047999998</v>
      </c>
      <c r="P76" s="36">
        <f>SUMIFS(СВЦЭМ!$D$33:$D$776,СВЦЭМ!$A$33:$A$776,$A76,СВЦЭМ!$B$33:$B$776,P$47)+'СЕТ СН'!$G$11+СВЦЭМ!$D$10+'СЕТ СН'!$G$6-'СЕТ СН'!$G$23</f>
        <v>1014.8310488</v>
      </c>
      <c r="Q76" s="36">
        <f>SUMIFS(СВЦЭМ!$D$33:$D$776,СВЦЭМ!$A$33:$A$776,$A76,СВЦЭМ!$B$33:$B$776,Q$47)+'СЕТ СН'!$G$11+СВЦЭМ!$D$10+'СЕТ СН'!$G$6-'СЕТ СН'!$G$23</f>
        <v>1031.3665193100001</v>
      </c>
      <c r="R76" s="36">
        <f>SUMIFS(СВЦЭМ!$D$33:$D$776,СВЦЭМ!$A$33:$A$776,$A76,СВЦЭМ!$B$33:$B$776,R$47)+'СЕТ СН'!$G$11+СВЦЭМ!$D$10+'СЕТ СН'!$G$6-'СЕТ СН'!$G$23</f>
        <v>1017.9310698199999</v>
      </c>
      <c r="S76" s="36">
        <f>SUMIFS(СВЦЭМ!$D$33:$D$776,СВЦЭМ!$A$33:$A$776,$A76,СВЦЭМ!$B$33:$B$776,S$47)+'СЕТ СН'!$G$11+СВЦЭМ!$D$10+'СЕТ СН'!$G$6-'СЕТ СН'!$G$23</f>
        <v>998.71744310999998</v>
      </c>
      <c r="T76" s="36">
        <f>SUMIFS(СВЦЭМ!$D$33:$D$776,СВЦЭМ!$A$33:$A$776,$A76,СВЦЭМ!$B$33:$B$776,T$47)+'СЕТ СН'!$G$11+СВЦЭМ!$D$10+'СЕТ СН'!$G$6-'СЕТ СН'!$G$23</f>
        <v>959.73431827000002</v>
      </c>
      <c r="U76" s="36">
        <f>SUMIFS(СВЦЭМ!$D$33:$D$776,СВЦЭМ!$A$33:$A$776,$A76,СВЦЭМ!$B$33:$B$776,U$47)+'СЕТ СН'!$G$11+СВЦЭМ!$D$10+'СЕТ СН'!$G$6-'СЕТ СН'!$G$23</f>
        <v>954.02924746999997</v>
      </c>
      <c r="V76" s="36">
        <f>SUMIFS(СВЦЭМ!$D$33:$D$776,СВЦЭМ!$A$33:$A$776,$A76,СВЦЭМ!$B$33:$B$776,V$47)+'СЕТ СН'!$G$11+СВЦЭМ!$D$10+'СЕТ СН'!$G$6-'СЕТ СН'!$G$23</f>
        <v>963.62439497999992</v>
      </c>
      <c r="W76" s="36">
        <f>SUMIFS(СВЦЭМ!$D$33:$D$776,СВЦЭМ!$A$33:$A$776,$A76,СВЦЭМ!$B$33:$B$776,W$47)+'СЕТ СН'!$G$11+СВЦЭМ!$D$10+'СЕТ СН'!$G$6-'СЕТ СН'!$G$23</f>
        <v>979.17303528999992</v>
      </c>
      <c r="X76" s="36">
        <f>SUMIFS(СВЦЭМ!$D$33:$D$776,СВЦЭМ!$A$33:$A$776,$A76,СВЦЭМ!$B$33:$B$776,X$47)+'СЕТ СН'!$G$11+СВЦЭМ!$D$10+'СЕТ СН'!$G$6-'СЕТ СН'!$G$23</f>
        <v>980.21669268999995</v>
      </c>
      <c r="Y76" s="36">
        <f>SUMIFS(СВЦЭМ!$D$33:$D$776,СВЦЭМ!$A$33:$A$776,$A76,СВЦЭМ!$B$33:$B$776,Y$47)+'СЕТ СН'!$G$11+СВЦЭМ!$D$10+'СЕТ СН'!$G$6-'СЕТ СН'!$G$23</f>
        <v>1012.7481739899999</v>
      </c>
    </row>
    <row r="77" spans="1:26" ht="15.5" x14ac:dyDescent="0.3">
      <c r="A77" s="35">
        <f t="shared" si="1"/>
        <v>43860</v>
      </c>
      <c r="B77" s="36">
        <f>SUMIFS(СВЦЭМ!$D$33:$D$776,СВЦЭМ!$A$33:$A$776,$A77,СВЦЭМ!$B$33:$B$776,B$47)+'СЕТ СН'!$G$11+СВЦЭМ!$D$10+'СЕТ СН'!$G$6-'СЕТ СН'!$G$23</f>
        <v>1036.82489259</v>
      </c>
      <c r="C77" s="36">
        <f>SUMIFS(СВЦЭМ!$D$33:$D$776,СВЦЭМ!$A$33:$A$776,$A77,СВЦЭМ!$B$33:$B$776,C$47)+'СЕТ СН'!$G$11+СВЦЭМ!$D$10+'СЕТ СН'!$G$6-'СЕТ СН'!$G$23</f>
        <v>1057.3265340600001</v>
      </c>
      <c r="D77" s="36">
        <f>SUMIFS(СВЦЭМ!$D$33:$D$776,СВЦЭМ!$A$33:$A$776,$A77,СВЦЭМ!$B$33:$B$776,D$47)+'СЕТ СН'!$G$11+СВЦЭМ!$D$10+'СЕТ СН'!$G$6-'СЕТ СН'!$G$23</f>
        <v>1061.50934153</v>
      </c>
      <c r="E77" s="36">
        <f>SUMIFS(СВЦЭМ!$D$33:$D$776,СВЦЭМ!$A$33:$A$776,$A77,СВЦЭМ!$B$33:$B$776,E$47)+'СЕТ СН'!$G$11+СВЦЭМ!$D$10+'СЕТ СН'!$G$6-'СЕТ СН'!$G$23</f>
        <v>1063.2792165600001</v>
      </c>
      <c r="F77" s="36">
        <f>SUMIFS(СВЦЭМ!$D$33:$D$776,СВЦЭМ!$A$33:$A$776,$A77,СВЦЭМ!$B$33:$B$776,F$47)+'СЕТ СН'!$G$11+СВЦЭМ!$D$10+'СЕТ СН'!$G$6-'СЕТ СН'!$G$23</f>
        <v>1051.6436103999999</v>
      </c>
      <c r="G77" s="36">
        <f>SUMIFS(СВЦЭМ!$D$33:$D$776,СВЦЭМ!$A$33:$A$776,$A77,СВЦЭМ!$B$33:$B$776,G$47)+'СЕТ СН'!$G$11+СВЦЭМ!$D$10+'СЕТ СН'!$G$6-'СЕТ СН'!$G$23</f>
        <v>1040.2377591900001</v>
      </c>
      <c r="H77" s="36">
        <f>SUMIFS(СВЦЭМ!$D$33:$D$776,СВЦЭМ!$A$33:$A$776,$A77,СВЦЭМ!$B$33:$B$776,H$47)+'СЕТ СН'!$G$11+СВЦЭМ!$D$10+'СЕТ СН'!$G$6-'СЕТ СН'!$G$23</f>
        <v>1008.48565659</v>
      </c>
      <c r="I77" s="36">
        <f>SUMIFS(СВЦЭМ!$D$33:$D$776,СВЦЭМ!$A$33:$A$776,$A77,СВЦЭМ!$B$33:$B$776,I$47)+'СЕТ СН'!$G$11+СВЦЭМ!$D$10+'СЕТ СН'!$G$6-'СЕТ СН'!$G$23</f>
        <v>978.09940447999998</v>
      </c>
      <c r="J77" s="36">
        <f>SUMIFS(СВЦЭМ!$D$33:$D$776,СВЦЭМ!$A$33:$A$776,$A77,СВЦЭМ!$B$33:$B$776,J$47)+'СЕТ СН'!$G$11+СВЦЭМ!$D$10+'СЕТ СН'!$G$6-'СЕТ СН'!$G$23</f>
        <v>950.20907273</v>
      </c>
      <c r="K77" s="36">
        <f>SUMIFS(СВЦЭМ!$D$33:$D$776,СВЦЭМ!$A$33:$A$776,$A77,СВЦЭМ!$B$33:$B$776,K$47)+'СЕТ СН'!$G$11+СВЦЭМ!$D$10+'СЕТ СН'!$G$6-'СЕТ СН'!$G$23</f>
        <v>933.15063146</v>
      </c>
      <c r="L77" s="36">
        <f>SUMIFS(СВЦЭМ!$D$33:$D$776,СВЦЭМ!$A$33:$A$776,$A77,СВЦЭМ!$B$33:$B$776,L$47)+'СЕТ СН'!$G$11+СВЦЭМ!$D$10+'СЕТ СН'!$G$6-'СЕТ СН'!$G$23</f>
        <v>935.13891113</v>
      </c>
      <c r="M77" s="36">
        <f>SUMIFS(СВЦЭМ!$D$33:$D$776,СВЦЭМ!$A$33:$A$776,$A77,СВЦЭМ!$B$33:$B$776,M$47)+'СЕТ СН'!$G$11+СВЦЭМ!$D$10+'СЕТ СН'!$G$6-'СЕТ СН'!$G$23</f>
        <v>948.34427175999997</v>
      </c>
      <c r="N77" s="36">
        <f>SUMIFS(СВЦЭМ!$D$33:$D$776,СВЦЭМ!$A$33:$A$776,$A77,СВЦЭМ!$B$33:$B$776,N$47)+'СЕТ СН'!$G$11+СВЦЭМ!$D$10+'СЕТ СН'!$G$6-'СЕТ СН'!$G$23</f>
        <v>959.47542232000001</v>
      </c>
      <c r="O77" s="36">
        <f>SUMIFS(СВЦЭМ!$D$33:$D$776,СВЦЭМ!$A$33:$A$776,$A77,СВЦЭМ!$B$33:$B$776,O$47)+'СЕТ СН'!$G$11+СВЦЭМ!$D$10+'СЕТ СН'!$G$6-'СЕТ СН'!$G$23</f>
        <v>993.38728774999993</v>
      </c>
      <c r="P77" s="36">
        <f>SUMIFS(СВЦЭМ!$D$33:$D$776,СВЦЭМ!$A$33:$A$776,$A77,СВЦЭМ!$B$33:$B$776,P$47)+'СЕТ СН'!$G$11+СВЦЭМ!$D$10+'СЕТ СН'!$G$6-'СЕТ СН'!$G$23</f>
        <v>1025.8166185299999</v>
      </c>
      <c r="Q77" s="36">
        <f>SUMIFS(СВЦЭМ!$D$33:$D$776,СВЦЭМ!$A$33:$A$776,$A77,СВЦЭМ!$B$33:$B$776,Q$47)+'СЕТ СН'!$G$11+СВЦЭМ!$D$10+'СЕТ СН'!$G$6-'СЕТ СН'!$G$23</f>
        <v>1033.4152806</v>
      </c>
      <c r="R77" s="36">
        <f>SUMIFS(СВЦЭМ!$D$33:$D$776,СВЦЭМ!$A$33:$A$776,$A77,СВЦЭМ!$B$33:$B$776,R$47)+'СЕТ СН'!$G$11+СВЦЭМ!$D$10+'СЕТ СН'!$G$6-'СЕТ СН'!$G$23</f>
        <v>1010.1588153299999</v>
      </c>
      <c r="S77" s="36">
        <f>SUMIFS(СВЦЭМ!$D$33:$D$776,СВЦЭМ!$A$33:$A$776,$A77,СВЦЭМ!$B$33:$B$776,S$47)+'СЕТ СН'!$G$11+СВЦЭМ!$D$10+'СЕТ СН'!$G$6-'СЕТ СН'!$G$23</f>
        <v>972.35792913</v>
      </c>
      <c r="T77" s="36">
        <f>SUMIFS(СВЦЭМ!$D$33:$D$776,СВЦЭМ!$A$33:$A$776,$A77,СВЦЭМ!$B$33:$B$776,T$47)+'СЕТ СН'!$G$11+СВЦЭМ!$D$10+'СЕТ СН'!$G$6-'СЕТ СН'!$G$23</f>
        <v>952.27612280999995</v>
      </c>
      <c r="U77" s="36">
        <f>SUMIFS(СВЦЭМ!$D$33:$D$776,СВЦЭМ!$A$33:$A$776,$A77,СВЦЭМ!$B$33:$B$776,U$47)+'СЕТ СН'!$G$11+СВЦЭМ!$D$10+'СЕТ СН'!$G$6-'СЕТ СН'!$G$23</f>
        <v>954.08702299999993</v>
      </c>
      <c r="V77" s="36">
        <f>SUMIFS(СВЦЭМ!$D$33:$D$776,СВЦЭМ!$A$33:$A$776,$A77,СВЦЭМ!$B$33:$B$776,V$47)+'СЕТ СН'!$G$11+СВЦЭМ!$D$10+'СЕТ СН'!$G$6-'СЕТ СН'!$G$23</f>
        <v>954.26116678999995</v>
      </c>
      <c r="W77" s="36">
        <f>SUMIFS(СВЦЭМ!$D$33:$D$776,СВЦЭМ!$A$33:$A$776,$A77,СВЦЭМ!$B$33:$B$776,W$47)+'СЕТ СН'!$G$11+СВЦЭМ!$D$10+'СЕТ СН'!$G$6-'СЕТ СН'!$G$23</f>
        <v>962.60769885999991</v>
      </c>
      <c r="X77" s="36">
        <f>SUMIFS(СВЦЭМ!$D$33:$D$776,СВЦЭМ!$A$33:$A$776,$A77,СВЦЭМ!$B$33:$B$776,X$47)+'СЕТ СН'!$G$11+СВЦЭМ!$D$10+'СЕТ СН'!$G$6-'СЕТ СН'!$G$23</f>
        <v>962.44362517999991</v>
      </c>
      <c r="Y77" s="36">
        <f>SUMIFS(СВЦЭМ!$D$33:$D$776,СВЦЭМ!$A$33:$A$776,$A77,СВЦЭМ!$B$33:$B$776,Y$47)+'СЕТ СН'!$G$11+СВЦЭМ!$D$10+'СЕТ СН'!$G$6-'СЕТ СН'!$G$23</f>
        <v>963.43976726999995</v>
      </c>
    </row>
    <row r="78" spans="1:26" ht="15.5" x14ac:dyDescent="0.3">
      <c r="A78" s="35">
        <f t="shared" si="1"/>
        <v>43861</v>
      </c>
      <c r="B78" s="36">
        <f>SUMIFS(СВЦЭМ!$D$33:$D$776,СВЦЭМ!$A$33:$A$776,$A78,СВЦЭМ!$B$33:$B$776,B$47)+'СЕТ СН'!$G$11+СВЦЭМ!$D$10+'СЕТ СН'!$G$6-'СЕТ СН'!$G$23</f>
        <v>1001.96075975</v>
      </c>
      <c r="C78" s="36">
        <f>SUMIFS(СВЦЭМ!$D$33:$D$776,СВЦЭМ!$A$33:$A$776,$A78,СВЦЭМ!$B$33:$B$776,C$47)+'СЕТ СН'!$G$11+СВЦЭМ!$D$10+'СЕТ СН'!$G$6-'СЕТ СН'!$G$23</f>
        <v>1025.71779956</v>
      </c>
      <c r="D78" s="36">
        <f>SUMIFS(СВЦЭМ!$D$33:$D$776,СВЦЭМ!$A$33:$A$776,$A78,СВЦЭМ!$B$33:$B$776,D$47)+'СЕТ СН'!$G$11+СВЦЭМ!$D$10+'СЕТ СН'!$G$6-'СЕТ СН'!$G$23</f>
        <v>1038.3543621399999</v>
      </c>
      <c r="E78" s="36">
        <f>SUMIFS(СВЦЭМ!$D$33:$D$776,СВЦЭМ!$A$33:$A$776,$A78,СВЦЭМ!$B$33:$B$776,E$47)+'СЕТ СН'!$G$11+СВЦЭМ!$D$10+'СЕТ СН'!$G$6-'СЕТ СН'!$G$23</f>
        <v>1041.3942645700001</v>
      </c>
      <c r="F78" s="36">
        <f>SUMIFS(СВЦЭМ!$D$33:$D$776,СВЦЭМ!$A$33:$A$776,$A78,СВЦЭМ!$B$33:$B$776,F$47)+'СЕТ СН'!$G$11+СВЦЭМ!$D$10+'СЕТ СН'!$G$6-'СЕТ СН'!$G$23</f>
        <v>1028.7353720799999</v>
      </c>
      <c r="G78" s="36">
        <f>SUMIFS(СВЦЭМ!$D$33:$D$776,СВЦЭМ!$A$33:$A$776,$A78,СВЦЭМ!$B$33:$B$776,G$47)+'СЕТ СН'!$G$11+СВЦЭМ!$D$10+'СЕТ СН'!$G$6-'СЕТ СН'!$G$23</f>
        <v>1007.79053769</v>
      </c>
      <c r="H78" s="36">
        <f>SUMIFS(СВЦЭМ!$D$33:$D$776,СВЦЭМ!$A$33:$A$776,$A78,СВЦЭМ!$B$33:$B$776,H$47)+'СЕТ СН'!$G$11+СВЦЭМ!$D$10+'СЕТ СН'!$G$6-'СЕТ СН'!$G$23</f>
        <v>984.87430614999994</v>
      </c>
      <c r="I78" s="36">
        <f>SUMIFS(СВЦЭМ!$D$33:$D$776,СВЦЭМ!$A$33:$A$776,$A78,СВЦЭМ!$B$33:$B$776,I$47)+'СЕТ СН'!$G$11+СВЦЭМ!$D$10+'СЕТ СН'!$G$6-'СЕТ СН'!$G$23</f>
        <v>977.94864244999997</v>
      </c>
      <c r="J78" s="36">
        <f>SUMIFS(СВЦЭМ!$D$33:$D$776,СВЦЭМ!$A$33:$A$776,$A78,СВЦЭМ!$B$33:$B$776,J$47)+'СЕТ СН'!$G$11+СВЦЭМ!$D$10+'СЕТ СН'!$G$6-'СЕТ СН'!$G$23</f>
        <v>955.35416054999996</v>
      </c>
      <c r="K78" s="36">
        <f>SUMIFS(СВЦЭМ!$D$33:$D$776,СВЦЭМ!$A$33:$A$776,$A78,СВЦЭМ!$B$33:$B$776,K$47)+'СЕТ СН'!$G$11+СВЦЭМ!$D$10+'СЕТ СН'!$G$6-'СЕТ СН'!$G$23</f>
        <v>942.02879902999996</v>
      </c>
      <c r="L78" s="36">
        <f>SUMIFS(СВЦЭМ!$D$33:$D$776,СВЦЭМ!$A$33:$A$776,$A78,СВЦЭМ!$B$33:$B$776,L$47)+'СЕТ СН'!$G$11+СВЦЭМ!$D$10+'СЕТ СН'!$G$6-'СЕТ СН'!$G$23</f>
        <v>943.76653711999995</v>
      </c>
      <c r="M78" s="36">
        <f>SUMIFS(СВЦЭМ!$D$33:$D$776,СВЦЭМ!$A$33:$A$776,$A78,СВЦЭМ!$B$33:$B$776,M$47)+'СЕТ СН'!$G$11+СВЦЭМ!$D$10+'СЕТ СН'!$G$6-'СЕТ СН'!$G$23</f>
        <v>961.50933353999994</v>
      </c>
      <c r="N78" s="36">
        <f>SUMIFS(СВЦЭМ!$D$33:$D$776,СВЦЭМ!$A$33:$A$776,$A78,СВЦЭМ!$B$33:$B$776,N$47)+'СЕТ СН'!$G$11+СВЦЭМ!$D$10+'СЕТ СН'!$G$6-'СЕТ СН'!$G$23</f>
        <v>972.47928555999999</v>
      </c>
      <c r="O78" s="36">
        <f>SUMIFS(СВЦЭМ!$D$33:$D$776,СВЦЭМ!$A$33:$A$776,$A78,СВЦЭМ!$B$33:$B$776,O$47)+'СЕТ СН'!$G$11+СВЦЭМ!$D$10+'СЕТ СН'!$G$6-'СЕТ СН'!$G$23</f>
        <v>975.86444540999992</v>
      </c>
      <c r="P78" s="36">
        <f>SUMIFS(СВЦЭМ!$D$33:$D$776,СВЦЭМ!$A$33:$A$776,$A78,СВЦЭМ!$B$33:$B$776,P$47)+'СЕТ СН'!$G$11+СВЦЭМ!$D$10+'СЕТ СН'!$G$6-'СЕТ СН'!$G$23</f>
        <v>986.51712093999993</v>
      </c>
      <c r="Q78" s="36">
        <f>SUMIFS(СВЦЭМ!$D$33:$D$776,СВЦЭМ!$A$33:$A$776,$A78,СВЦЭМ!$B$33:$B$776,Q$47)+'СЕТ СН'!$G$11+СВЦЭМ!$D$10+'СЕТ СН'!$G$6-'СЕТ СН'!$G$23</f>
        <v>987.20225928999992</v>
      </c>
      <c r="R78" s="36">
        <f>SUMIFS(СВЦЭМ!$D$33:$D$776,СВЦЭМ!$A$33:$A$776,$A78,СВЦЭМ!$B$33:$B$776,R$47)+'СЕТ СН'!$G$11+СВЦЭМ!$D$10+'СЕТ СН'!$G$6-'СЕТ СН'!$G$23</f>
        <v>979.32096638999997</v>
      </c>
      <c r="S78" s="36">
        <f>SUMIFS(СВЦЭМ!$D$33:$D$776,СВЦЭМ!$A$33:$A$776,$A78,СВЦЭМ!$B$33:$B$776,S$47)+'СЕТ СН'!$G$11+СВЦЭМ!$D$10+'СЕТ СН'!$G$6-'СЕТ СН'!$G$23</f>
        <v>973.30562498999996</v>
      </c>
      <c r="T78" s="36">
        <f>SUMIFS(СВЦЭМ!$D$33:$D$776,СВЦЭМ!$A$33:$A$776,$A78,СВЦЭМ!$B$33:$B$776,T$47)+'СЕТ СН'!$G$11+СВЦЭМ!$D$10+'СЕТ СН'!$G$6-'СЕТ СН'!$G$23</f>
        <v>951.39587390999998</v>
      </c>
      <c r="U78" s="36">
        <f>SUMIFS(СВЦЭМ!$D$33:$D$776,СВЦЭМ!$A$33:$A$776,$A78,СВЦЭМ!$B$33:$B$776,U$47)+'СЕТ СН'!$G$11+СВЦЭМ!$D$10+'СЕТ СН'!$G$6-'СЕТ СН'!$G$23</f>
        <v>949.15749441999992</v>
      </c>
      <c r="V78" s="36">
        <f>SUMIFS(СВЦЭМ!$D$33:$D$776,СВЦЭМ!$A$33:$A$776,$A78,СВЦЭМ!$B$33:$B$776,V$47)+'СЕТ СН'!$G$11+СВЦЭМ!$D$10+'СЕТ СН'!$G$6-'СЕТ СН'!$G$23</f>
        <v>960.09533752999994</v>
      </c>
      <c r="W78" s="36">
        <f>SUMIFS(СВЦЭМ!$D$33:$D$776,СВЦЭМ!$A$33:$A$776,$A78,СВЦЭМ!$B$33:$B$776,W$47)+'СЕТ СН'!$G$11+СВЦЭМ!$D$10+'СЕТ СН'!$G$6-'СЕТ СН'!$G$23</f>
        <v>970.78269295999996</v>
      </c>
      <c r="X78" s="36">
        <f>SUMIFS(СВЦЭМ!$D$33:$D$776,СВЦЭМ!$A$33:$A$776,$A78,СВЦЭМ!$B$33:$B$776,X$47)+'СЕТ СН'!$G$11+СВЦЭМ!$D$10+'СЕТ СН'!$G$6-'СЕТ СН'!$G$23</f>
        <v>971.63179606999995</v>
      </c>
      <c r="Y78" s="36">
        <f>SUMIFS(СВЦЭМ!$D$33:$D$776,СВЦЭМ!$A$33:$A$776,$A78,СВЦЭМ!$B$33:$B$776,Y$47)+'СЕТ СН'!$G$11+СВЦЭМ!$D$10+'СЕТ СН'!$G$6-'СЕТ СН'!$G$23</f>
        <v>984.60296333999997</v>
      </c>
    </row>
    <row r="79" spans="1:26" ht="15.5" x14ac:dyDescent="0.3">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5" x14ac:dyDescent="0.3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3">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3">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3">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3">
      <c r="A84" s="35" t="str">
        <f>A48</f>
        <v>01.01.2020</v>
      </c>
      <c r="B84" s="36">
        <f>SUMIFS(СВЦЭМ!$D$33:$D$776,СВЦЭМ!$A$33:$A$776,$A84,СВЦЭМ!$B$33:$B$776,B$83)+'СЕТ СН'!$H$11+СВЦЭМ!$D$10+'СЕТ СН'!$H$6-'СЕТ СН'!$H$23</f>
        <v>1011.0933615500001</v>
      </c>
      <c r="C84" s="36">
        <f>SUMIFS(СВЦЭМ!$D$33:$D$776,СВЦЭМ!$A$33:$A$776,$A84,СВЦЭМ!$B$33:$B$776,C$83)+'СЕТ СН'!$H$11+СВЦЭМ!$D$10+'СЕТ СН'!$H$6-'СЕТ СН'!$H$23</f>
        <v>986.65781190000007</v>
      </c>
      <c r="D84" s="36">
        <f>SUMIFS(СВЦЭМ!$D$33:$D$776,СВЦЭМ!$A$33:$A$776,$A84,СВЦЭМ!$B$33:$B$776,D$83)+'СЕТ СН'!$H$11+СВЦЭМ!$D$10+'СЕТ СН'!$H$6-'СЕТ СН'!$H$23</f>
        <v>1002.35520466</v>
      </c>
      <c r="E84" s="36">
        <f>SUMIFS(СВЦЭМ!$D$33:$D$776,СВЦЭМ!$A$33:$A$776,$A84,СВЦЭМ!$B$33:$B$776,E$83)+'СЕТ СН'!$H$11+СВЦЭМ!$D$10+'СЕТ СН'!$H$6-'СЕТ СН'!$H$23</f>
        <v>1039.47029509</v>
      </c>
      <c r="F84" s="36">
        <f>SUMIFS(СВЦЭМ!$D$33:$D$776,СВЦЭМ!$A$33:$A$776,$A84,СВЦЭМ!$B$33:$B$776,F$83)+'СЕТ СН'!$H$11+СВЦЭМ!$D$10+'СЕТ СН'!$H$6-'СЕТ СН'!$H$23</f>
        <v>1054.15354256</v>
      </c>
      <c r="G84" s="36">
        <f>SUMIFS(СВЦЭМ!$D$33:$D$776,СВЦЭМ!$A$33:$A$776,$A84,СВЦЭМ!$B$33:$B$776,G$83)+'СЕТ СН'!$H$11+СВЦЭМ!$D$10+'СЕТ СН'!$H$6-'СЕТ СН'!$H$23</f>
        <v>1055.39040413</v>
      </c>
      <c r="H84" s="36">
        <f>SUMIFS(СВЦЭМ!$D$33:$D$776,СВЦЭМ!$A$33:$A$776,$A84,СВЦЭМ!$B$33:$B$776,H$83)+'СЕТ СН'!$H$11+СВЦЭМ!$D$10+'СЕТ СН'!$H$6-'СЕТ СН'!$H$23</f>
        <v>1053.40681677</v>
      </c>
      <c r="I84" s="36">
        <f>SUMIFS(СВЦЭМ!$D$33:$D$776,СВЦЭМ!$A$33:$A$776,$A84,СВЦЭМ!$B$33:$B$776,I$83)+'СЕТ СН'!$H$11+СВЦЭМ!$D$10+'СЕТ СН'!$H$6-'СЕТ СН'!$H$23</f>
        <v>1056.6408436300001</v>
      </c>
      <c r="J84" s="36">
        <f>SUMIFS(СВЦЭМ!$D$33:$D$776,СВЦЭМ!$A$33:$A$776,$A84,СВЦЭМ!$B$33:$B$776,J$83)+'СЕТ СН'!$H$11+СВЦЭМ!$D$10+'СЕТ СН'!$H$6-'СЕТ СН'!$H$23</f>
        <v>1060.40016122</v>
      </c>
      <c r="K84" s="36">
        <f>SUMIFS(СВЦЭМ!$D$33:$D$776,СВЦЭМ!$A$33:$A$776,$A84,СВЦЭМ!$B$33:$B$776,K$83)+'СЕТ СН'!$H$11+СВЦЭМ!$D$10+'СЕТ СН'!$H$6-'СЕТ СН'!$H$23</f>
        <v>1043.8931486900001</v>
      </c>
      <c r="L84" s="36">
        <f>SUMIFS(СВЦЭМ!$D$33:$D$776,СВЦЭМ!$A$33:$A$776,$A84,СВЦЭМ!$B$33:$B$776,L$83)+'СЕТ СН'!$H$11+СВЦЭМ!$D$10+'СЕТ СН'!$H$6-'СЕТ СН'!$H$23</f>
        <v>1024.6449736100001</v>
      </c>
      <c r="M84" s="36">
        <f>SUMIFS(СВЦЭМ!$D$33:$D$776,СВЦЭМ!$A$33:$A$776,$A84,СВЦЭМ!$B$33:$B$776,M$83)+'СЕТ СН'!$H$11+СВЦЭМ!$D$10+'СЕТ СН'!$H$6-'СЕТ СН'!$H$23</f>
        <v>1011.94988356</v>
      </c>
      <c r="N84" s="36">
        <f>SUMIFS(СВЦЭМ!$D$33:$D$776,СВЦЭМ!$A$33:$A$776,$A84,СВЦЭМ!$B$33:$B$776,N$83)+'СЕТ СН'!$H$11+СВЦЭМ!$D$10+'СЕТ СН'!$H$6-'СЕТ СН'!$H$23</f>
        <v>1008.34632805</v>
      </c>
      <c r="O84" s="36">
        <f>SUMIFS(СВЦЭМ!$D$33:$D$776,СВЦЭМ!$A$33:$A$776,$A84,СВЦЭМ!$B$33:$B$776,O$83)+'СЕТ СН'!$H$11+СВЦЭМ!$D$10+'СЕТ СН'!$H$6-'СЕТ СН'!$H$23</f>
        <v>1026.97116906</v>
      </c>
      <c r="P84" s="36">
        <f>SUMIFS(СВЦЭМ!$D$33:$D$776,СВЦЭМ!$A$33:$A$776,$A84,СВЦЭМ!$B$33:$B$776,P$83)+'СЕТ СН'!$H$11+СВЦЭМ!$D$10+'СЕТ СН'!$H$6-'СЕТ СН'!$H$23</f>
        <v>1033.7004158899999</v>
      </c>
      <c r="Q84" s="36">
        <f>SUMIFS(СВЦЭМ!$D$33:$D$776,СВЦЭМ!$A$33:$A$776,$A84,СВЦЭМ!$B$33:$B$776,Q$83)+'СЕТ СН'!$H$11+СВЦЭМ!$D$10+'СЕТ СН'!$H$6-'СЕТ СН'!$H$23</f>
        <v>1043.33017905</v>
      </c>
      <c r="R84" s="36">
        <f>SUMIFS(СВЦЭМ!$D$33:$D$776,СВЦЭМ!$A$33:$A$776,$A84,СВЦЭМ!$B$33:$B$776,R$83)+'СЕТ СН'!$H$11+СВЦЭМ!$D$10+'СЕТ СН'!$H$6-'СЕТ СН'!$H$23</f>
        <v>1046.7373382200001</v>
      </c>
      <c r="S84" s="36">
        <f>SUMIFS(СВЦЭМ!$D$33:$D$776,СВЦЭМ!$A$33:$A$776,$A84,СВЦЭМ!$B$33:$B$776,S$83)+'СЕТ СН'!$H$11+СВЦЭМ!$D$10+'СЕТ СН'!$H$6-'СЕТ СН'!$H$23</f>
        <v>1045.7616911800001</v>
      </c>
      <c r="T84" s="36">
        <f>SUMIFS(СВЦЭМ!$D$33:$D$776,СВЦЭМ!$A$33:$A$776,$A84,СВЦЭМ!$B$33:$B$776,T$83)+'СЕТ СН'!$H$11+СВЦЭМ!$D$10+'СЕТ СН'!$H$6-'СЕТ СН'!$H$23</f>
        <v>996.78707860000009</v>
      </c>
      <c r="U84" s="36">
        <f>SUMIFS(СВЦЭМ!$D$33:$D$776,СВЦЭМ!$A$33:$A$776,$A84,СВЦЭМ!$B$33:$B$776,U$83)+'СЕТ СН'!$H$11+СВЦЭМ!$D$10+'СЕТ СН'!$H$6-'СЕТ СН'!$H$23</f>
        <v>992.62890818999995</v>
      </c>
      <c r="V84" s="36">
        <f>SUMIFS(СВЦЭМ!$D$33:$D$776,СВЦЭМ!$A$33:$A$776,$A84,СВЦЭМ!$B$33:$B$776,V$83)+'СЕТ СН'!$H$11+СВЦЭМ!$D$10+'СЕТ СН'!$H$6-'СЕТ СН'!$H$23</f>
        <v>1014.8030542900001</v>
      </c>
      <c r="W84" s="36">
        <f>SUMIFS(СВЦЭМ!$D$33:$D$776,СВЦЭМ!$A$33:$A$776,$A84,СВЦЭМ!$B$33:$B$776,W$83)+'СЕТ СН'!$H$11+СВЦЭМ!$D$10+'СЕТ СН'!$H$6-'СЕТ СН'!$H$23</f>
        <v>1015.13608658</v>
      </c>
      <c r="X84" s="36">
        <f>SUMIFS(СВЦЭМ!$D$33:$D$776,СВЦЭМ!$A$33:$A$776,$A84,СВЦЭМ!$B$33:$B$776,X$83)+'СЕТ СН'!$H$11+СВЦЭМ!$D$10+'СЕТ СН'!$H$6-'СЕТ СН'!$H$23</f>
        <v>1005.3788153099999</v>
      </c>
      <c r="Y84" s="36">
        <f>SUMIFS(СВЦЭМ!$D$33:$D$776,СВЦЭМ!$A$33:$A$776,$A84,СВЦЭМ!$B$33:$B$776,Y$83)+'СЕТ СН'!$H$11+СВЦЭМ!$D$10+'СЕТ СН'!$H$6-'СЕТ СН'!$H$23</f>
        <v>1013.0058219099999</v>
      </c>
      <c r="AA84" s="45"/>
    </row>
    <row r="85" spans="1:27" ht="15.5" x14ac:dyDescent="0.3">
      <c r="A85" s="35">
        <f>A84+1</f>
        <v>43832</v>
      </c>
      <c r="B85" s="36">
        <f>SUMIFS(СВЦЭМ!$D$33:$D$776,СВЦЭМ!$A$33:$A$776,$A85,СВЦЭМ!$B$33:$B$776,B$83)+'СЕТ СН'!$H$11+СВЦЭМ!$D$10+'СЕТ СН'!$H$6-'СЕТ СН'!$H$23</f>
        <v>1074.95326535</v>
      </c>
      <c r="C85" s="36">
        <f>SUMIFS(СВЦЭМ!$D$33:$D$776,СВЦЭМ!$A$33:$A$776,$A85,СВЦЭМ!$B$33:$B$776,C$83)+'СЕТ СН'!$H$11+СВЦЭМ!$D$10+'СЕТ СН'!$H$6-'СЕТ СН'!$H$23</f>
        <v>1073.2991200700001</v>
      </c>
      <c r="D85" s="36">
        <f>SUMIFS(СВЦЭМ!$D$33:$D$776,СВЦЭМ!$A$33:$A$776,$A85,СВЦЭМ!$B$33:$B$776,D$83)+'СЕТ СН'!$H$11+СВЦЭМ!$D$10+'СЕТ СН'!$H$6-'СЕТ СН'!$H$23</f>
        <v>1087.8518346999999</v>
      </c>
      <c r="E85" s="36">
        <f>SUMIFS(СВЦЭМ!$D$33:$D$776,СВЦЭМ!$A$33:$A$776,$A85,СВЦЭМ!$B$33:$B$776,E$83)+'СЕТ СН'!$H$11+СВЦЭМ!$D$10+'СЕТ СН'!$H$6-'СЕТ СН'!$H$23</f>
        <v>1113.60694603</v>
      </c>
      <c r="F85" s="36">
        <f>SUMIFS(СВЦЭМ!$D$33:$D$776,СВЦЭМ!$A$33:$A$776,$A85,СВЦЭМ!$B$33:$B$776,F$83)+'СЕТ СН'!$H$11+СВЦЭМ!$D$10+'СЕТ СН'!$H$6-'СЕТ СН'!$H$23</f>
        <v>1116.48889891</v>
      </c>
      <c r="G85" s="36">
        <f>SUMIFS(СВЦЭМ!$D$33:$D$776,СВЦЭМ!$A$33:$A$776,$A85,СВЦЭМ!$B$33:$B$776,G$83)+'СЕТ СН'!$H$11+СВЦЭМ!$D$10+'СЕТ СН'!$H$6-'СЕТ СН'!$H$23</f>
        <v>1115.3832754800001</v>
      </c>
      <c r="H85" s="36">
        <f>SUMIFS(СВЦЭМ!$D$33:$D$776,СВЦЭМ!$A$33:$A$776,$A85,СВЦЭМ!$B$33:$B$776,H$83)+'СЕТ СН'!$H$11+СВЦЭМ!$D$10+'СЕТ СН'!$H$6-'СЕТ СН'!$H$23</f>
        <v>1109.2727754800001</v>
      </c>
      <c r="I85" s="36">
        <f>SUMIFS(СВЦЭМ!$D$33:$D$776,СВЦЭМ!$A$33:$A$776,$A85,СВЦЭМ!$B$33:$B$776,I$83)+'СЕТ СН'!$H$11+СВЦЭМ!$D$10+'СЕТ СН'!$H$6-'СЕТ СН'!$H$23</f>
        <v>1099.2943024900001</v>
      </c>
      <c r="J85" s="36">
        <f>SUMIFS(СВЦЭМ!$D$33:$D$776,СВЦЭМ!$A$33:$A$776,$A85,СВЦЭМ!$B$33:$B$776,J$83)+'СЕТ СН'!$H$11+СВЦЭМ!$D$10+'СЕТ СН'!$H$6-'СЕТ СН'!$H$23</f>
        <v>1081.6541655599999</v>
      </c>
      <c r="K85" s="36">
        <f>SUMIFS(СВЦЭМ!$D$33:$D$776,СВЦЭМ!$A$33:$A$776,$A85,СВЦЭМ!$B$33:$B$776,K$83)+'СЕТ СН'!$H$11+СВЦЭМ!$D$10+'СЕТ СН'!$H$6-'СЕТ СН'!$H$23</f>
        <v>1063.98919686</v>
      </c>
      <c r="L85" s="36">
        <f>SUMIFS(СВЦЭМ!$D$33:$D$776,СВЦЭМ!$A$33:$A$776,$A85,СВЦЭМ!$B$33:$B$776,L$83)+'СЕТ СН'!$H$11+СВЦЭМ!$D$10+'СЕТ СН'!$H$6-'СЕТ СН'!$H$23</f>
        <v>1052.7809180100001</v>
      </c>
      <c r="M85" s="36">
        <f>SUMIFS(СВЦЭМ!$D$33:$D$776,СВЦЭМ!$A$33:$A$776,$A85,СВЦЭМ!$B$33:$B$776,M$83)+'СЕТ СН'!$H$11+СВЦЭМ!$D$10+'СЕТ СН'!$H$6-'СЕТ СН'!$H$23</f>
        <v>1043.0122055300001</v>
      </c>
      <c r="N85" s="36">
        <f>SUMIFS(СВЦЭМ!$D$33:$D$776,СВЦЭМ!$A$33:$A$776,$A85,СВЦЭМ!$B$33:$B$776,N$83)+'СЕТ СН'!$H$11+СВЦЭМ!$D$10+'СЕТ СН'!$H$6-'СЕТ СН'!$H$23</f>
        <v>1057.3842039399999</v>
      </c>
      <c r="O85" s="36">
        <f>SUMIFS(СВЦЭМ!$D$33:$D$776,СВЦЭМ!$A$33:$A$776,$A85,СВЦЭМ!$B$33:$B$776,O$83)+'СЕТ СН'!$H$11+СВЦЭМ!$D$10+'СЕТ СН'!$H$6-'СЕТ СН'!$H$23</f>
        <v>1071.14894946</v>
      </c>
      <c r="P85" s="36">
        <f>SUMIFS(СВЦЭМ!$D$33:$D$776,СВЦЭМ!$A$33:$A$776,$A85,СВЦЭМ!$B$33:$B$776,P$83)+'СЕТ СН'!$H$11+СВЦЭМ!$D$10+'СЕТ СН'!$H$6-'СЕТ СН'!$H$23</f>
        <v>1076.6496141600001</v>
      </c>
      <c r="Q85" s="36">
        <f>SUMIFS(СВЦЭМ!$D$33:$D$776,СВЦЭМ!$A$33:$A$776,$A85,СВЦЭМ!$B$33:$B$776,Q$83)+'СЕТ СН'!$H$11+СВЦЭМ!$D$10+'СЕТ СН'!$H$6-'СЕТ СН'!$H$23</f>
        <v>1087.5159099</v>
      </c>
      <c r="R85" s="36">
        <f>SUMIFS(СВЦЭМ!$D$33:$D$776,СВЦЭМ!$A$33:$A$776,$A85,СВЦЭМ!$B$33:$B$776,R$83)+'СЕТ СН'!$H$11+СВЦЭМ!$D$10+'СЕТ СН'!$H$6-'СЕТ СН'!$H$23</f>
        <v>1082.8210075300001</v>
      </c>
      <c r="S85" s="36">
        <f>SUMIFS(СВЦЭМ!$D$33:$D$776,СВЦЭМ!$A$33:$A$776,$A85,СВЦЭМ!$B$33:$B$776,S$83)+'СЕТ СН'!$H$11+СВЦЭМ!$D$10+'СЕТ СН'!$H$6-'СЕТ СН'!$H$23</f>
        <v>1060.47177921</v>
      </c>
      <c r="T85" s="36">
        <f>SUMIFS(СВЦЭМ!$D$33:$D$776,СВЦЭМ!$A$33:$A$776,$A85,СВЦЭМ!$B$33:$B$776,T$83)+'СЕТ СН'!$H$11+СВЦЭМ!$D$10+'СЕТ СН'!$H$6-'СЕТ СН'!$H$23</f>
        <v>1025.68281806</v>
      </c>
      <c r="U85" s="36">
        <f>SUMIFS(СВЦЭМ!$D$33:$D$776,СВЦЭМ!$A$33:$A$776,$A85,СВЦЭМ!$B$33:$B$776,U$83)+'СЕТ СН'!$H$11+СВЦЭМ!$D$10+'СЕТ СН'!$H$6-'СЕТ СН'!$H$23</f>
        <v>1024.0583632400001</v>
      </c>
      <c r="V85" s="36">
        <f>SUMIFS(СВЦЭМ!$D$33:$D$776,СВЦЭМ!$A$33:$A$776,$A85,СВЦЭМ!$B$33:$B$776,V$83)+'СЕТ СН'!$H$11+СВЦЭМ!$D$10+'СЕТ СН'!$H$6-'СЕТ СН'!$H$23</f>
        <v>1052.14621435</v>
      </c>
      <c r="W85" s="36">
        <f>SUMIFS(СВЦЭМ!$D$33:$D$776,СВЦЭМ!$A$33:$A$776,$A85,СВЦЭМ!$B$33:$B$776,W$83)+'СЕТ СН'!$H$11+СВЦЭМ!$D$10+'СЕТ СН'!$H$6-'СЕТ СН'!$H$23</f>
        <v>1063.0546632799999</v>
      </c>
      <c r="X85" s="36">
        <f>SUMIFS(СВЦЭМ!$D$33:$D$776,СВЦЭМ!$A$33:$A$776,$A85,СВЦЭМ!$B$33:$B$776,X$83)+'СЕТ СН'!$H$11+СВЦЭМ!$D$10+'СЕТ СН'!$H$6-'СЕТ СН'!$H$23</f>
        <v>1061.6730158800001</v>
      </c>
      <c r="Y85" s="36">
        <f>SUMIFS(СВЦЭМ!$D$33:$D$776,СВЦЭМ!$A$33:$A$776,$A85,СВЦЭМ!$B$33:$B$776,Y$83)+'СЕТ СН'!$H$11+СВЦЭМ!$D$10+'СЕТ СН'!$H$6-'СЕТ СН'!$H$23</f>
        <v>1068.32286931</v>
      </c>
    </row>
    <row r="86" spans="1:27" ht="15.5" x14ac:dyDescent="0.3">
      <c r="A86" s="35">
        <f t="shared" ref="A86:A114" si="2">A85+1</f>
        <v>43833</v>
      </c>
      <c r="B86" s="36">
        <f>SUMIFS(СВЦЭМ!$D$33:$D$776,СВЦЭМ!$A$33:$A$776,$A86,СВЦЭМ!$B$33:$B$776,B$83)+'СЕТ СН'!$H$11+СВЦЭМ!$D$10+'СЕТ СН'!$H$6-'СЕТ СН'!$H$23</f>
        <v>1092.82241931</v>
      </c>
      <c r="C86" s="36">
        <f>SUMIFS(СВЦЭМ!$D$33:$D$776,СВЦЭМ!$A$33:$A$776,$A86,СВЦЭМ!$B$33:$B$776,C$83)+'СЕТ СН'!$H$11+СВЦЭМ!$D$10+'СЕТ СН'!$H$6-'СЕТ СН'!$H$23</f>
        <v>1086.42749095</v>
      </c>
      <c r="D86" s="36">
        <f>SUMIFS(СВЦЭМ!$D$33:$D$776,СВЦЭМ!$A$33:$A$776,$A86,СВЦЭМ!$B$33:$B$776,D$83)+'СЕТ СН'!$H$11+СВЦЭМ!$D$10+'СЕТ СН'!$H$6-'СЕТ СН'!$H$23</f>
        <v>1100.80019042</v>
      </c>
      <c r="E86" s="36">
        <f>SUMIFS(СВЦЭМ!$D$33:$D$776,СВЦЭМ!$A$33:$A$776,$A86,СВЦЭМ!$B$33:$B$776,E$83)+'СЕТ СН'!$H$11+СВЦЭМ!$D$10+'СЕТ СН'!$H$6-'СЕТ СН'!$H$23</f>
        <v>1127.85749317</v>
      </c>
      <c r="F86" s="36">
        <f>SUMIFS(СВЦЭМ!$D$33:$D$776,СВЦЭМ!$A$33:$A$776,$A86,СВЦЭМ!$B$33:$B$776,F$83)+'СЕТ СН'!$H$11+СВЦЭМ!$D$10+'СЕТ СН'!$H$6-'СЕТ СН'!$H$23</f>
        <v>1131.8273686699999</v>
      </c>
      <c r="G86" s="36">
        <f>SUMIFS(СВЦЭМ!$D$33:$D$776,СВЦЭМ!$A$33:$A$776,$A86,СВЦЭМ!$B$33:$B$776,G$83)+'СЕТ СН'!$H$11+СВЦЭМ!$D$10+'СЕТ СН'!$H$6-'СЕТ СН'!$H$23</f>
        <v>1130.2952035399999</v>
      </c>
      <c r="H86" s="36">
        <f>SUMIFS(СВЦЭМ!$D$33:$D$776,СВЦЭМ!$A$33:$A$776,$A86,СВЦЭМ!$B$33:$B$776,H$83)+'СЕТ СН'!$H$11+СВЦЭМ!$D$10+'СЕТ СН'!$H$6-'СЕТ СН'!$H$23</f>
        <v>1120.99010696</v>
      </c>
      <c r="I86" s="36">
        <f>SUMIFS(СВЦЭМ!$D$33:$D$776,СВЦЭМ!$A$33:$A$776,$A86,СВЦЭМ!$B$33:$B$776,I$83)+'СЕТ СН'!$H$11+СВЦЭМ!$D$10+'СЕТ СН'!$H$6-'СЕТ СН'!$H$23</f>
        <v>1111.59812717</v>
      </c>
      <c r="J86" s="36">
        <f>SUMIFS(СВЦЭМ!$D$33:$D$776,СВЦЭМ!$A$33:$A$776,$A86,СВЦЭМ!$B$33:$B$776,J$83)+'СЕТ СН'!$H$11+СВЦЭМ!$D$10+'СЕТ СН'!$H$6-'СЕТ СН'!$H$23</f>
        <v>1088.7023966500001</v>
      </c>
      <c r="K86" s="36">
        <f>SUMIFS(СВЦЭМ!$D$33:$D$776,СВЦЭМ!$A$33:$A$776,$A86,СВЦЭМ!$B$33:$B$776,K$83)+'СЕТ СН'!$H$11+СВЦЭМ!$D$10+'СЕТ СН'!$H$6-'СЕТ СН'!$H$23</f>
        <v>1067.51761248</v>
      </c>
      <c r="L86" s="36">
        <f>SUMIFS(СВЦЭМ!$D$33:$D$776,СВЦЭМ!$A$33:$A$776,$A86,СВЦЭМ!$B$33:$B$776,L$83)+'СЕТ СН'!$H$11+СВЦЭМ!$D$10+'СЕТ СН'!$H$6-'СЕТ СН'!$H$23</f>
        <v>1053.59262633</v>
      </c>
      <c r="M86" s="36">
        <f>SUMIFS(СВЦЭМ!$D$33:$D$776,СВЦЭМ!$A$33:$A$776,$A86,СВЦЭМ!$B$33:$B$776,M$83)+'СЕТ СН'!$H$11+СВЦЭМ!$D$10+'СЕТ СН'!$H$6-'СЕТ СН'!$H$23</f>
        <v>1053.5346722300001</v>
      </c>
      <c r="N86" s="36">
        <f>SUMIFS(СВЦЭМ!$D$33:$D$776,СВЦЭМ!$A$33:$A$776,$A86,СВЦЭМ!$B$33:$B$776,N$83)+'СЕТ СН'!$H$11+СВЦЭМ!$D$10+'СЕТ СН'!$H$6-'СЕТ СН'!$H$23</f>
        <v>1060.4342742399999</v>
      </c>
      <c r="O86" s="36">
        <f>SUMIFS(СВЦЭМ!$D$33:$D$776,СВЦЭМ!$A$33:$A$776,$A86,СВЦЭМ!$B$33:$B$776,O$83)+'СЕТ СН'!$H$11+СВЦЭМ!$D$10+'СЕТ СН'!$H$6-'СЕТ СН'!$H$23</f>
        <v>1069.6245561599999</v>
      </c>
      <c r="P86" s="36">
        <f>SUMIFS(СВЦЭМ!$D$33:$D$776,СВЦЭМ!$A$33:$A$776,$A86,СВЦЭМ!$B$33:$B$776,P$83)+'СЕТ СН'!$H$11+СВЦЭМ!$D$10+'СЕТ СН'!$H$6-'СЕТ СН'!$H$23</f>
        <v>1081.02266442</v>
      </c>
      <c r="Q86" s="36">
        <f>SUMIFS(СВЦЭМ!$D$33:$D$776,СВЦЭМ!$A$33:$A$776,$A86,СВЦЭМ!$B$33:$B$776,Q$83)+'СЕТ СН'!$H$11+СВЦЭМ!$D$10+'СЕТ СН'!$H$6-'СЕТ СН'!$H$23</f>
        <v>1091.0746405099999</v>
      </c>
      <c r="R86" s="36">
        <f>SUMIFS(СВЦЭМ!$D$33:$D$776,СВЦЭМ!$A$33:$A$776,$A86,СВЦЭМ!$B$33:$B$776,R$83)+'СЕТ СН'!$H$11+СВЦЭМ!$D$10+'СЕТ СН'!$H$6-'СЕТ СН'!$H$23</f>
        <v>1083.87696974</v>
      </c>
      <c r="S86" s="36">
        <f>SUMIFS(СВЦЭМ!$D$33:$D$776,СВЦЭМ!$A$33:$A$776,$A86,СВЦЭМ!$B$33:$B$776,S$83)+'СЕТ СН'!$H$11+СВЦЭМ!$D$10+'СЕТ СН'!$H$6-'СЕТ СН'!$H$23</f>
        <v>1062.76751317</v>
      </c>
      <c r="T86" s="36">
        <f>SUMIFS(СВЦЭМ!$D$33:$D$776,СВЦЭМ!$A$33:$A$776,$A86,СВЦЭМ!$B$33:$B$776,T$83)+'СЕТ СН'!$H$11+СВЦЭМ!$D$10+'СЕТ СН'!$H$6-'СЕТ СН'!$H$23</f>
        <v>1031.1012227799999</v>
      </c>
      <c r="U86" s="36">
        <f>SUMIFS(СВЦЭМ!$D$33:$D$776,СВЦЭМ!$A$33:$A$776,$A86,СВЦЭМ!$B$33:$B$776,U$83)+'СЕТ СН'!$H$11+СВЦЭМ!$D$10+'СЕТ СН'!$H$6-'СЕТ СН'!$H$23</f>
        <v>1028.9682612500001</v>
      </c>
      <c r="V86" s="36">
        <f>SUMIFS(СВЦЭМ!$D$33:$D$776,СВЦЭМ!$A$33:$A$776,$A86,СВЦЭМ!$B$33:$B$776,V$83)+'СЕТ СН'!$H$11+СВЦЭМ!$D$10+'СЕТ СН'!$H$6-'СЕТ СН'!$H$23</f>
        <v>1057.51760481</v>
      </c>
      <c r="W86" s="36">
        <f>SUMIFS(СВЦЭМ!$D$33:$D$776,СВЦЭМ!$A$33:$A$776,$A86,СВЦЭМ!$B$33:$B$776,W$83)+'СЕТ СН'!$H$11+СВЦЭМ!$D$10+'СЕТ СН'!$H$6-'СЕТ СН'!$H$23</f>
        <v>1067.8549642</v>
      </c>
      <c r="X86" s="36">
        <f>SUMIFS(СВЦЭМ!$D$33:$D$776,СВЦЭМ!$A$33:$A$776,$A86,СВЦЭМ!$B$33:$B$776,X$83)+'СЕТ СН'!$H$11+СВЦЭМ!$D$10+'СЕТ СН'!$H$6-'СЕТ СН'!$H$23</f>
        <v>1081.35821816</v>
      </c>
      <c r="Y86" s="36">
        <f>SUMIFS(СВЦЭМ!$D$33:$D$776,СВЦЭМ!$A$33:$A$776,$A86,СВЦЭМ!$B$33:$B$776,Y$83)+'СЕТ СН'!$H$11+СВЦЭМ!$D$10+'СЕТ СН'!$H$6-'СЕТ СН'!$H$23</f>
        <v>1089.31524468</v>
      </c>
    </row>
    <row r="87" spans="1:27" ht="15.5" x14ac:dyDescent="0.3">
      <c r="A87" s="35">
        <f t="shared" si="2"/>
        <v>43834</v>
      </c>
      <c r="B87" s="36">
        <f>SUMIFS(СВЦЭМ!$D$33:$D$776,СВЦЭМ!$A$33:$A$776,$A87,СВЦЭМ!$B$33:$B$776,B$83)+'СЕТ СН'!$H$11+СВЦЭМ!$D$10+'СЕТ СН'!$H$6-'СЕТ СН'!$H$23</f>
        <v>1094.7722659599999</v>
      </c>
      <c r="C87" s="36">
        <f>SUMIFS(СВЦЭМ!$D$33:$D$776,СВЦЭМ!$A$33:$A$776,$A87,СВЦЭМ!$B$33:$B$776,C$83)+'СЕТ СН'!$H$11+СВЦЭМ!$D$10+'СЕТ СН'!$H$6-'СЕТ СН'!$H$23</f>
        <v>1101.1581266000001</v>
      </c>
      <c r="D87" s="36">
        <f>SUMIFS(СВЦЭМ!$D$33:$D$776,СВЦЭМ!$A$33:$A$776,$A87,СВЦЭМ!$B$33:$B$776,D$83)+'СЕТ СН'!$H$11+СВЦЭМ!$D$10+'СЕТ СН'!$H$6-'СЕТ СН'!$H$23</f>
        <v>1112.4299041300001</v>
      </c>
      <c r="E87" s="36">
        <f>SUMIFS(СВЦЭМ!$D$33:$D$776,СВЦЭМ!$A$33:$A$776,$A87,СВЦЭМ!$B$33:$B$776,E$83)+'СЕТ СН'!$H$11+СВЦЭМ!$D$10+'СЕТ СН'!$H$6-'СЕТ СН'!$H$23</f>
        <v>1117.3875764899999</v>
      </c>
      <c r="F87" s="36">
        <f>SUMIFS(СВЦЭМ!$D$33:$D$776,СВЦЭМ!$A$33:$A$776,$A87,СВЦЭМ!$B$33:$B$776,F$83)+'СЕТ СН'!$H$11+СВЦЭМ!$D$10+'СЕТ СН'!$H$6-'СЕТ СН'!$H$23</f>
        <v>1121.0522719400001</v>
      </c>
      <c r="G87" s="36">
        <f>SUMIFS(СВЦЭМ!$D$33:$D$776,СВЦЭМ!$A$33:$A$776,$A87,СВЦЭМ!$B$33:$B$776,G$83)+'СЕТ СН'!$H$11+СВЦЭМ!$D$10+'СЕТ СН'!$H$6-'СЕТ СН'!$H$23</f>
        <v>1118.65508656</v>
      </c>
      <c r="H87" s="36">
        <f>SUMIFS(СВЦЭМ!$D$33:$D$776,СВЦЭМ!$A$33:$A$776,$A87,СВЦЭМ!$B$33:$B$776,H$83)+'СЕТ СН'!$H$11+СВЦЭМ!$D$10+'СЕТ СН'!$H$6-'СЕТ СН'!$H$23</f>
        <v>1122.1466936100001</v>
      </c>
      <c r="I87" s="36">
        <f>SUMIFS(СВЦЭМ!$D$33:$D$776,СВЦЭМ!$A$33:$A$776,$A87,СВЦЭМ!$B$33:$B$776,I$83)+'СЕТ СН'!$H$11+СВЦЭМ!$D$10+'СЕТ СН'!$H$6-'СЕТ СН'!$H$23</f>
        <v>1111.9466449399999</v>
      </c>
      <c r="J87" s="36">
        <f>SUMIFS(СВЦЭМ!$D$33:$D$776,СВЦЭМ!$A$33:$A$776,$A87,СВЦЭМ!$B$33:$B$776,J$83)+'СЕТ СН'!$H$11+СВЦЭМ!$D$10+'СЕТ СН'!$H$6-'СЕТ СН'!$H$23</f>
        <v>1091.51662437</v>
      </c>
      <c r="K87" s="36">
        <f>SUMIFS(СВЦЭМ!$D$33:$D$776,СВЦЭМ!$A$33:$A$776,$A87,СВЦЭМ!$B$33:$B$776,K$83)+'СЕТ СН'!$H$11+СВЦЭМ!$D$10+'СЕТ СН'!$H$6-'СЕТ СН'!$H$23</f>
        <v>1062.1995280900001</v>
      </c>
      <c r="L87" s="36">
        <f>SUMIFS(СВЦЭМ!$D$33:$D$776,СВЦЭМ!$A$33:$A$776,$A87,СВЦЭМ!$B$33:$B$776,L$83)+'СЕТ СН'!$H$11+СВЦЭМ!$D$10+'СЕТ СН'!$H$6-'СЕТ СН'!$H$23</f>
        <v>1050.3221194</v>
      </c>
      <c r="M87" s="36">
        <f>SUMIFS(СВЦЭМ!$D$33:$D$776,СВЦЭМ!$A$33:$A$776,$A87,СВЦЭМ!$B$33:$B$776,M$83)+'СЕТ СН'!$H$11+СВЦЭМ!$D$10+'СЕТ СН'!$H$6-'СЕТ СН'!$H$23</f>
        <v>1054.47766938</v>
      </c>
      <c r="N87" s="36">
        <f>SUMIFS(СВЦЭМ!$D$33:$D$776,СВЦЭМ!$A$33:$A$776,$A87,СВЦЭМ!$B$33:$B$776,N$83)+'СЕТ СН'!$H$11+СВЦЭМ!$D$10+'СЕТ СН'!$H$6-'СЕТ СН'!$H$23</f>
        <v>1057.52029367</v>
      </c>
      <c r="O87" s="36">
        <f>SUMIFS(СВЦЭМ!$D$33:$D$776,СВЦЭМ!$A$33:$A$776,$A87,СВЦЭМ!$B$33:$B$776,O$83)+'СЕТ СН'!$H$11+СВЦЭМ!$D$10+'СЕТ СН'!$H$6-'СЕТ СН'!$H$23</f>
        <v>1062.90794405</v>
      </c>
      <c r="P87" s="36">
        <f>SUMIFS(СВЦЭМ!$D$33:$D$776,СВЦЭМ!$A$33:$A$776,$A87,СВЦЭМ!$B$33:$B$776,P$83)+'СЕТ СН'!$H$11+СВЦЭМ!$D$10+'СЕТ СН'!$H$6-'СЕТ СН'!$H$23</f>
        <v>1069.8735727200001</v>
      </c>
      <c r="Q87" s="36">
        <f>SUMIFS(СВЦЭМ!$D$33:$D$776,СВЦЭМ!$A$33:$A$776,$A87,СВЦЭМ!$B$33:$B$776,Q$83)+'СЕТ СН'!$H$11+СВЦЭМ!$D$10+'СЕТ СН'!$H$6-'СЕТ СН'!$H$23</f>
        <v>1082.03484325</v>
      </c>
      <c r="R87" s="36">
        <f>SUMIFS(СВЦЭМ!$D$33:$D$776,СВЦЭМ!$A$33:$A$776,$A87,СВЦЭМ!$B$33:$B$776,R$83)+'СЕТ СН'!$H$11+СВЦЭМ!$D$10+'СЕТ СН'!$H$6-'СЕТ СН'!$H$23</f>
        <v>1089.45155555</v>
      </c>
      <c r="S87" s="36">
        <f>SUMIFS(СВЦЭМ!$D$33:$D$776,СВЦЭМ!$A$33:$A$776,$A87,СВЦЭМ!$B$33:$B$776,S$83)+'СЕТ СН'!$H$11+СВЦЭМ!$D$10+'СЕТ СН'!$H$6-'СЕТ СН'!$H$23</f>
        <v>1076.4554561299999</v>
      </c>
      <c r="T87" s="36">
        <f>SUMIFS(СВЦЭМ!$D$33:$D$776,СВЦЭМ!$A$33:$A$776,$A87,СВЦЭМ!$B$33:$B$776,T$83)+'СЕТ СН'!$H$11+СВЦЭМ!$D$10+'СЕТ СН'!$H$6-'СЕТ СН'!$H$23</f>
        <v>1033.11604235</v>
      </c>
      <c r="U87" s="36">
        <f>SUMIFS(СВЦЭМ!$D$33:$D$776,СВЦЭМ!$A$33:$A$776,$A87,СВЦЭМ!$B$33:$B$776,U$83)+'СЕТ СН'!$H$11+СВЦЭМ!$D$10+'СЕТ СН'!$H$6-'СЕТ СН'!$H$23</f>
        <v>1033.54553274</v>
      </c>
      <c r="V87" s="36">
        <f>SUMIFS(СВЦЭМ!$D$33:$D$776,СВЦЭМ!$A$33:$A$776,$A87,СВЦЭМ!$B$33:$B$776,V$83)+'СЕТ СН'!$H$11+СВЦЭМ!$D$10+'СЕТ СН'!$H$6-'СЕТ СН'!$H$23</f>
        <v>1060.3730245300001</v>
      </c>
      <c r="W87" s="36">
        <f>SUMIFS(СВЦЭМ!$D$33:$D$776,СВЦЭМ!$A$33:$A$776,$A87,СВЦЭМ!$B$33:$B$776,W$83)+'СЕТ СН'!$H$11+СВЦЭМ!$D$10+'СЕТ СН'!$H$6-'СЕТ СН'!$H$23</f>
        <v>1066.9770371</v>
      </c>
      <c r="X87" s="36">
        <f>SUMIFS(СВЦЭМ!$D$33:$D$776,СВЦЭМ!$A$33:$A$776,$A87,СВЦЭМ!$B$33:$B$776,X$83)+'СЕТ СН'!$H$11+СВЦЭМ!$D$10+'СЕТ СН'!$H$6-'СЕТ СН'!$H$23</f>
        <v>1075.7254684</v>
      </c>
      <c r="Y87" s="36">
        <f>SUMIFS(СВЦЭМ!$D$33:$D$776,СВЦЭМ!$A$33:$A$776,$A87,СВЦЭМ!$B$33:$B$776,Y$83)+'СЕТ СН'!$H$11+СВЦЭМ!$D$10+'СЕТ СН'!$H$6-'СЕТ СН'!$H$23</f>
        <v>1082.36100416</v>
      </c>
    </row>
    <row r="88" spans="1:27" ht="15.5" x14ac:dyDescent="0.3">
      <c r="A88" s="35">
        <f t="shared" si="2"/>
        <v>43835</v>
      </c>
      <c r="B88" s="36">
        <f>SUMIFS(СВЦЭМ!$D$33:$D$776,СВЦЭМ!$A$33:$A$776,$A88,СВЦЭМ!$B$33:$B$776,B$83)+'СЕТ СН'!$H$11+СВЦЭМ!$D$10+'СЕТ СН'!$H$6-'СЕТ СН'!$H$23</f>
        <v>1063.5686537500001</v>
      </c>
      <c r="C88" s="36">
        <f>SUMIFS(СВЦЭМ!$D$33:$D$776,СВЦЭМ!$A$33:$A$776,$A88,СВЦЭМ!$B$33:$B$776,C$83)+'СЕТ СН'!$H$11+СВЦЭМ!$D$10+'СЕТ СН'!$H$6-'СЕТ СН'!$H$23</f>
        <v>1072.36268503</v>
      </c>
      <c r="D88" s="36">
        <f>SUMIFS(СВЦЭМ!$D$33:$D$776,СВЦЭМ!$A$33:$A$776,$A88,СВЦЭМ!$B$33:$B$776,D$83)+'СЕТ СН'!$H$11+СВЦЭМ!$D$10+'СЕТ СН'!$H$6-'СЕТ СН'!$H$23</f>
        <v>1091.5697201200001</v>
      </c>
      <c r="E88" s="36">
        <f>SUMIFS(СВЦЭМ!$D$33:$D$776,СВЦЭМ!$A$33:$A$776,$A88,СВЦЭМ!$B$33:$B$776,E$83)+'СЕТ СН'!$H$11+СВЦЭМ!$D$10+'СЕТ СН'!$H$6-'СЕТ СН'!$H$23</f>
        <v>1126.7851220299999</v>
      </c>
      <c r="F88" s="36">
        <f>SUMIFS(СВЦЭМ!$D$33:$D$776,СВЦЭМ!$A$33:$A$776,$A88,СВЦЭМ!$B$33:$B$776,F$83)+'СЕТ СН'!$H$11+СВЦЭМ!$D$10+'СЕТ СН'!$H$6-'СЕТ СН'!$H$23</f>
        <v>1134.8656063799999</v>
      </c>
      <c r="G88" s="36">
        <f>SUMIFS(СВЦЭМ!$D$33:$D$776,СВЦЭМ!$A$33:$A$776,$A88,СВЦЭМ!$B$33:$B$776,G$83)+'СЕТ СН'!$H$11+СВЦЭМ!$D$10+'СЕТ СН'!$H$6-'СЕТ СН'!$H$23</f>
        <v>1112.59543973</v>
      </c>
      <c r="H88" s="36">
        <f>SUMIFS(СВЦЭМ!$D$33:$D$776,СВЦЭМ!$A$33:$A$776,$A88,СВЦЭМ!$B$33:$B$776,H$83)+'СЕТ СН'!$H$11+СВЦЭМ!$D$10+'СЕТ СН'!$H$6-'СЕТ СН'!$H$23</f>
        <v>1102.2438213200001</v>
      </c>
      <c r="I88" s="36">
        <f>SUMIFS(СВЦЭМ!$D$33:$D$776,СВЦЭМ!$A$33:$A$776,$A88,СВЦЭМ!$B$33:$B$776,I$83)+'СЕТ СН'!$H$11+СВЦЭМ!$D$10+'СЕТ СН'!$H$6-'СЕТ СН'!$H$23</f>
        <v>1085.14308564</v>
      </c>
      <c r="J88" s="36">
        <f>SUMIFS(СВЦЭМ!$D$33:$D$776,СВЦЭМ!$A$33:$A$776,$A88,СВЦЭМ!$B$33:$B$776,J$83)+'СЕТ СН'!$H$11+СВЦЭМ!$D$10+'СЕТ СН'!$H$6-'СЕТ СН'!$H$23</f>
        <v>1071.3356878499999</v>
      </c>
      <c r="K88" s="36">
        <f>SUMIFS(СВЦЭМ!$D$33:$D$776,СВЦЭМ!$A$33:$A$776,$A88,СВЦЭМ!$B$33:$B$776,K$83)+'СЕТ СН'!$H$11+СВЦЭМ!$D$10+'СЕТ СН'!$H$6-'СЕТ СН'!$H$23</f>
        <v>1043.96875172</v>
      </c>
      <c r="L88" s="36">
        <f>SUMIFS(СВЦЭМ!$D$33:$D$776,СВЦЭМ!$A$33:$A$776,$A88,СВЦЭМ!$B$33:$B$776,L$83)+'СЕТ СН'!$H$11+СВЦЭМ!$D$10+'СЕТ СН'!$H$6-'СЕТ СН'!$H$23</f>
        <v>1020.0622748999999</v>
      </c>
      <c r="M88" s="36">
        <f>SUMIFS(СВЦЭМ!$D$33:$D$776,СВЦЭМ!$A$33:$A$776,$A88,СВЦЭМ!$B$33:$B$776,M$83)+'СЕТ СН'!$H$11+СВЦЭМ!$D$10+'СЕТ СН'!$H$6-'СЕТ СН'!$H$23</f>
        <v>1018.58899817</v>
      </c>
      <c r="N88" s="36">
        <f>SUMIFS(СВЦЭМ!$D$33:$D$776,СВЦЭМ!$A$33:$A$776,$A88,СВЦЭМ!$B$33:$B$776,N$83)+'СЕТ СН'!$H$11+СВЦЭМ!$D$10+'СЕТ СН'!$H$6-'СЕТ СН'!$H$23</f>
        <v>1021.0260219699999</v>
      </c>
      <c r="O88" s="36">
        <f>SUMIFS(СВЦЭМ!$D$33:$D$776,СВЦЭМ!$A$33:$A$776,$A88,СВЦЭМ!$B$33:$B$776,O$83)+'СЕТ СН'!$H$11+СВЦЭМ!$D$10+'СЕТ СН'!$H$6-'СЕТ СН'!$H$23</f>
        <v>1035.99716601</v>
      </c>
      <c r="P88" s="36">
        <f>SUMIFS(СВЦЭМ!$D$33:$D$776,СВЦЭМ!$A$33:$A$776,$A88,СВЦЭМ!$B$33:$B$776,P$83)+'СЕТ СН'!$H$11+СВЦЭМ!$D$10+'СЕТ СН'!$H$6-'СЕТ СН'!$H$23</f>
        <v>1050.0209271599999</v>
      </c>
      <c r="Q88" s="36">
        <f>SUMIFS(СВЦЭМ!$D$33:$D$776,СВЦЭМ!$A$33:$A$776,$A88,СВЦЭМ!$B$33:$B$776,Q$83)+'СЕТ СН'!$H$11+СВЦЭМ!$D$10+'СЕТ СН'!$H$6-'СЕТ СН'!$H$23</f>
        <v>1055.7822284199999</v>
      </c>
      <c r="R88" s="36">
        <f>SUMIFS(СВЦЭМ!$D$33:$D$776,СВЦЭМ!$A$33:$A$776,$A88,СВЦЭМ!$B$33:$B$776,R$83)+'СЕТ СН'!$H$11+СВЦЭМ!$D$10+'СЕТ СН'!$H$6-'СЕТ СН'!$H$23</f>
        <v>1051.9708552699999</v>
      </c>
      <c r="S88" s="36">
        <f>SUMIFS(СВЦЭМ!$D$33:$D$776,СВЦЭМ!$A$33:$A$776,$A88,СВЦЭМ!$B$33:$B$776,S$83)+'СЕТ СН'!$H$11+СВЦЭМ!$D$10+'СЕТ СН'!$H$6-'СЕТ СН'!$H$23</f>
        <v>1028.5988928899999</v>
      </c>
      <c r="T88" s="36">
        <f>SUMIFS(СВЦЭМ!$D$33:$D$776,СВЦЭМ!$A$33:$A$776,$A88,СВЦЭМ!$B$33:$B$776,T$83)+'СЕТ СН'!$H$11+СВЦЭМ!$D$10+'СЕТ СН'!$H$6-'СЕТ СН'!$H$23</f>
        <v>986.31302333999997</v>
      </c>
      <c r="U88" s="36">
        <f>SUMIFS(СВЦЭМ!$D$33:$D$776,СВЦЭМ!$A$33:$A$776,$A88,СВЦЭМ!$B$33:$B$776,U$83)+'СЕТ СН'!$H$11+СВЦЭМ!$D$10+'СЕТ СН'!$H$6-'СЕТ СН'!$H$23</f>
        <v>990.91011021999998</v>
      </c>
      <c r="V88" s="36">
        <f>SUMIFS(СВЦЭМ!$D$33:$D$776,СВЦЭМ!$A$33:$A$776,$A88,СВЦЭМ!$B$33:$B$776,V$83)+'СЕТ СН'!$H$11+СВЦЭМ!$D$10+'СЕТ СН'!$H$6-'СЕТ СН'!$H$23</f>
        <v>1024.3220874900001</v>
      </c>
      <c r="W88" s="36">
        <f>SUMIFS(СВЦЭМ!$D$33:$D$776,СВЦЭМ!$A$33:$A$776,$A88,СВЦЭМ!$B$33:$B$776,W$83)+'СЕТ СН'!$H$11+СВЦЭМ!$D$10+'СЕТ СН'!$H$6-'СЕТ СН'!$H$23</f>
        <v>1031.7286099200001</v>
      </c>
      <c r="X88" s="36">
        <f>SUMIFS(СВЦЭМ!$D$33:$D$776,СВЦЭМ!$A$33:$A$776,$A88,СВЦЭМ!$B$33:$B$776,X$83)+'СЕТ СН'!$H$11+СВЦЭМ!$D$10+'СЕТ СН'!$H$6-'СЕТ СН'!$H$23</f>
        <v>1041.43711358</v>
      </c>
      <c r="Y88" s="36">
        <f>SUMIFS(СВЦЭМ!$D$33:$D$776,СВЦЭМ!$A$33:$A$776,$A88,СВЦЭМ!$B$33:$B$776,Y$83)+'СЕТ СН'!$H$11+СВЦЭМ!$D$10+'СЕТ СН'!$H$6-'СЕТ СН'!$H$23</f>
        <v>1051.98203003</v>
      </c>
    </row>
    <row r="89" spans="1:27" ht="15.5" x14ac:dyDescent="0.3">
      <c r="A89" s="35">
        <f t="shared" si="2"/>
        <v>43836</v>
      </c>
      <c r="B89" s="36">
        <f>SUMIFS(СВЦЭМ!$D$33:$D$776,СВЦЭМ!$A$33:$A$776,$A89,СВЦЭМ!$B$33:$B$776,B$83)+'СЕТ СН'!$H$11+СВЦЭМ!$D$10+'СЕТ СН'!$H$6-'СЕТ СН'!$H$23</f>
        <v>1083.2567359299999</v>
      </c>
      <c r="C89" s="36">
        <f>SUMIFS(СВЦЭМ!$D$33:$D$776,СВЦЭМ!$A$33:$A$776,$A89,СВЦЭМ!$B$33:$B$776,C$83)+'СЕТ СН'!$H$11+СВЦЭМ!$D$10+'СЕТ СН'!$H$6-'СЕТ СН'!$H$23</f>
        <v>1072.29308967</v>
      </c>
      <c r="D89" s="36">
        <f>SUMIFS(СВЦЭМ!$D$33:$D$776,СВЦЭМ!$A$33:$A$776,$A89,СВЦЭМ!$B$33:$B$776,D$83)+'СЕТ СН'!$H$11+СВЦЭМ!$D$10+'СЕТ СН'!$H$6-'СЕТ СН'!$H$23</f>
        <v>1088.7161629299999</v>
      </c>
      <c r="E89" s="36">
        <f>SUMIFS(СВЦЭМ!$D$33:$D$776,СВЦЭМ!$A$33:$A$776,$A89,СВЦЭМ!$B$33:$B$776,E$83)+'СЕТ СН'!$H$11+СВЦЭМ!$D$10+'СЕТ СН'!$H$6-'СЕТ СН'!$H$23</f>
        <v>1115.0635467100001</v>
      </c>
      <c r="F89" s="36">
        <f>SUMIFS(СВЦЭМ!$D$33:$D$776,СВЦЭМ!$A$33:$A$776,$A89,СВЦЭМ!$B$33:$B$776,F$83)+'СЕТ СН'!$H$11+СВЦЭМ!$D$10+'СЕТ СН'!$H$6-'СЕТ СН'!$H$23</f>
        <v>1116.51532582</v>
      </c>
      <c r="G89" s="36">
        <f>SUMIFS(СВЦЭМ!$D$33:$D$776,СВЦЭМ!$A$33:$A$776,$A89,СВЦЭМ!$B$33:$B$776,G$83)+'СЕТ СН'!$H$11+СВЦЭМ!$D$10+'СЕТ СН'!$H$6-'СЕТ СН'!$H$23</f>
        <v>1113.7113727799999</v>
      </c>
      <c r="H89" s="36">
        <f>SUMIFS(СВЦЭМ!$D$33:$D$776,СВЦЭМ!$A$33:$A$776,$A89,СВЦЭМ!$B$33:$B$776,H$83)+'СЕТ СН'!$H$11+СВЦЭМ!$D$10+'СЕТ СН'!$H$6-'СЕТ СН'!$H$23</f>
        <v>1105.47377267</v>
      </c>
      <c r="I89" s="36">
        <f>SUMIFS(СВЦЭМ!$D$33:$D$776,СВЦЭМ!$A$33:$A$776,$A89,СВЦЭМ!$B$33:$B$776,I$83)+'СЕТ СН'!$H$11+СВЦЭМ!$D$10+'СЕТ СН'!$H$6-'СЕТ СН'!$H$23</f>
        <v>1091.78059429</v>
      </c>
      <c r="J89" s="36">
        <f>SUMIFS(СВЦЭМ!$D$33:$D$776,СВЦЭМ!$A$33:$A$776,$A89,СВЦЭМ!$B$33:$B$776,J$83)+'СЕТ СН'!$H$11+СВЦЭМ!$D$10+'СЕТ СН'!$H$6-'СЕТ СН'!$H$23</f>
        <v>1067.73188009</v>
      </c>
      <c r="K89" s="36">
        <f>SUMIFS(СВЦЭМ!$D$33:$D$776,СВЦЭМ!$A$33:$A$776,$A89,СВЦЭМ!$B$33:$B$776,K$83)+'СЕТ СН'!$H$11+СВЦЭМ!$D$10+'СЕТ СН'!$H$6-'СЕТ СН'!$H$23</f>
        <v>1047.1745729699999</v>
      </c>
      <c r="L89" s="36">
        <f>SUMIFS(СВЦЭМ!$D$33:$D$776,СВЦЭМ!$A$33:$A$776,$A89,СВЦЭМ!$B$33:$B$776,L$83)+'СЕТ СН'!$H$11+СВЦЭМ!$D$10+'СЕТ СН'!$H$6-'СЕТ СН'!$H$23</f>
        <v>1025.2300130599999</v>
      </c>
      <c r="M89" s="36">
        <f>SUMIFS(СВЦЭМ!$D$33:$D$776,СВЦЭМ!$A$33:$A$776,$A89,СВЦЭМ!$B$33:$B$776,M$83)+'СЕТ СН'!$H$11+СВЦЭМ!$D$10+'СЕТ СН'!$H$6-'СЕТ СН'!$H$23</f>
        <v>1023.5855309599999</v>
      </c>
      <c r="N89" s="36">
        <f>SUMIFS(СВЦЭМ!$D$33:$D$776,СВЦЭМ!$A$33:$A$776,$A89,СВЦЭМ!$B$33:$B$776,N$83)+'СЕТ СН'!$H$11+СВЦЭМ!$D$10+'СЕТ СН'!$H$6-'СЕТ СН'!$H$23</f>
        <v>1038.5624982300001</v>
      </c>
      <c r="O89" s="36">
        <f>SUMIFS(СВЦЭМ!$D$33:$D$776,СВЦЭМ!$A$33:$A$776,$A89,СВЦЭМ!$B$33:$B$776,O$83)+'СЕТ СН'!$H$11+СВЦЭМ!$D$10+'СЕТ СН'!$H$6-'СЕТ СН'!$H$23</f>
        <v>1044.6222641500001</v>
      </c>
      <c r="P89" s="36">
        <f>SUMIFS(СВЦЭМ!$D$33:$D$776,СВЦЭМ!$A$33:$A$776,$A89,СВЦЭМ!$B$33:$B$776,P$83)+'СЕТ СН'!$H$11+СВЦЭМ!$D$10+'СЕТ СН'!$H$6-'СЕТ СН'!$H$23</f>
        <v>1059.7329262999999</v>
      </c>
      <c r="Q89" s="36">
        <f>SUMIFS(СВЦЭМ!$D$33:$D$776,СВЦЭМ!$A$33:$A$776,$A89,СВЦЭМ!$B$33:$B$776,Q$83)+'СЕТ СН'!$H$11+СВЦЭМ!$D$10+'СЕТ СН'!$H$6-'СЕТ СН'!$H$23</f>
        <v>1063.20537367</v>
      </c>
      <c r="R89" s="36">
        <f>SUMIFS(СВЦЭМ!$D$33:$D$776,СВЦЭМ!$A$33:$A$776,$A89,СВЦЭМ!$B$33:$B$776,R$83)+'СЕТ СН'!$H$11+СВЦЭМ!$D$10+'СЕТ СН'!$H$6-'СЕТ СН'!$H$23</f>
        <v>1056.0555415199999</v>
      </c>
      <c r="S89" s="36">
        <f>SUMIFS(СВЦЭМ!$D$33:$D$776,СВЦЭМ!$A$33:$A$776,$A89,СВЦЭМ!$B$33:$B$776,S$83)+'СЕТ СН'!$H$11+СВЦЭМ!$D$10+'СЕТ СН'!$H$6-'СЕТ СН'!$H$23</f>
        <v>1034.4408534199999</v>
      </c>
      <c r="T89" s="36">
        <f>SUMIFS(СВЦЭМ!$D$33:$D$776,СВЦЭМ!$A$33:$A$776,$A89,СВЦЭМ!$B$33:$B$776,T$83)+'СЕТ СН'!$H$11+СВЦЭМ!$D$10+'СЕТ СН'!$H$6-'СЕТ СН'!$H$23</f>
        <v>989.79633857999988</v>
      </c>
      <c r="U89" s="36">
        <f>SUMIFS(СВЦЭМ!$D$33:$D$776,СВЦЭМ!$A$33:$A$776,$A89,СВЦЭМ!$B$33:$B$776,U$83)+'СЕТ СН'!$H$11+СВЦЭМ!$D$10+'СЕТ СН'!$H$6-'СЕТ СН'!$H$23</f>
        <v>996.60042399000008</v>
      </c>
      <c r="V89" s="36">
        <f>SUMIFS(СВЦЭМ!$D$33:$D$776,СВЦЭМ!$A$33:$A$776,$A89,СВЦЭМ!$B$33:$B$776,V$83)+'СЕТ СН'!$H$11+СВЦЭМ!$D$10+'СЕТ СН'!$H$6-'СЕТ СН'!$H$23</f>
        <v>1033.6335874700001</v>
      </c>
      <c r="W89" s="36">
        <f>SUMIFS(СВЦЭМ!$D$33:$D$776,СВЦЭМ!$A$33:$A$776,$A89,СВЦЭМ!$B$33:$B$776,W$83)+'СЕТ СН'!$H$11+СВЦЭМ!$D$10+'СЕТ СН'!$H$6-'СЕТ СН'!$H$23</f>
        <v>1044.03241929</v>
      </c>
      <c r="X89" s="36">
        <f>SUMIFS(СВЦЭМ!$D$33:$D$776,СВЦЭМ!$A$33:$A$776,$A89,СВЦЭМ!$B$33:$B$776,X$83)+'СЕТ СН'!$H$11+СВЦЭМ!$D$10+'СЕТ СН'!$H$6-'СЕТ СН'!$H$23</f>
        <v>1058.0193096</v>
      </c>
      <c r="Y89" s="36">
        <f>SUMIFS(СВЦЭМ!$D$33:$D$776,СВЦЭМ!$A$33:$A$776,$A89,СВЦЭМ!$B$33:$B$776,Y$83)+'СЕТ СН'!$H$11+СВЦЭМ!$D$10+'СЕТ СН'!$H$6-'СЕТ СН'!$H$23</f>
        <v>1057.72316619</v>
      </c>
    </row>
    <row r="90" spans="1:27" ht="15.5" x14ac:dyDescent="0.3">
      <c r="A90" s="35">
        <f t="shared" si="2"/>
        <v>43837</v>
      </c>
      <c r="B90" s="36">
        <f>SUMIFS(СВЦЭМ!$D$33:$D$776,СВЦЭМ!$A$33:$A$776,$A90,СВЦЭМ!$B$33:$B$776,B$83)+'СЕТ СН'!$H$11+СВЦЭМ!$D$10+'СЕТ СН'!$H$6-'СЕТ СН'!$H$23</f>
        <v>1082.7510397999999</v>
      </c>
      <c r="C90" s="36">
        <f>SUMIFS(СВЦЭМ!$D$33:$D$776,СВЦЭМ!$A$33:$A$776,$A90,СВЦЭМ!$B$33:$B$776,C$83)+'СЕТ СН'!$H$11+СВЦЭМ!$D$10+'СЕТ СН'!$H$6-'СЕТ СН'!$H$23</f>
        <v>1087.95418066</v>
      </c>
      <c r="D90" s="36">
        <f>SUMIFS(СВЦЭМ!$D$33:$D$776,СВЦЭМ!$A$33:$A$776,$A90,СВЦЭМ!$B$33:$B$776,D$83)+'СЕТ СН'!$H$11+СВЦЭМ!$D$10+'СЕТ СН'!$H$6-'СЕТ СН'!$H$23</f>
        <v>1102.7866414800001</v>
      </c>
      <c r="E90" s="36">
        <f>SUMIFS(СВЦЭМ!$D$33:$D$776,СВЦЭМ!$A$33:$A$776,$A90,СВЦЭМ!$B$33:$B$776,E$83)+'СЕТ СН'!$H$11+СВЦЭМ!$D$10+'СЕТ СН'!$H$6-'СЕТ СН'!$H$23</f>
        <v>1125.8059766399999</v>
      </c>
      <c r="F90" s="36">
        <f>SUMIFS(СВЦЭМ!$D$33:$D$776,СВЦЭМ!$A$33:$A$776,$A90,СВЦЭМ!$B$33:$B$776,F$83)+'СЕТ СН'!$H$11+СВЦЭМ!$D$10+'СЕТ СН'!$H$6-'СЕТ СН'!$H$23</f>
        <v>1133.1702871800001</v>
      </c>
      <c r="G90" s="36">
        <f>SUMIFS(СВЦЭМ!$D$33:$D$776,СВЦЭМ!$A$33:$A$776,$A90,СВЦЭМ!$B$33:$B$776,G$83)+'СЕТ СН'!$H$11+СВЦЭМ!$D$10+'СЕТ СН'!$H$6-'СЕТ СН'!$H$23</f>
        <v>1127.1441402099999</v>
      </c>
      <c r="H90" s="36">
        <f>SUMIFS(СВЦЭМ!$D$33:$D$776,СВЦЭМ!$A$33:$A$776,$A90,СВЦЭМ!$B$33:$B$776,H$83)+'СЕТ СН'!$H$11+СВЦЭМ!$D$10+'СЕТ СН'!$H$6-'СЕТ СН'!$H$23</f>
        <v>1110.9440723600001</v>
      </c>
      <c r="I90" s="36">
        <f>SUMIFS(СВЦЭМ!$D$33:$D$776,СВЦЭМ!$A$33:$A$776,$A90,СВЦЭМ!$B$33:$B$776,I$83)+'СЕТ СН'!$H$11+СВЦЭМ!$D$10+'СЕТ СН'!$H$6-'СЕТ СН'!$H$23</f>
        <v>1091.5618006100001</v>
      </c>
      <c r="J90" s="36">
        <f>SUMIFS(СВЦЭМ!$D$33:$D$776,СВЦЭМ!$A$33:$A$776,$A90,СВЦЭМ!$B$33:$B$776,J$83)+'СЕТ СН'!$H$11+СВЦЭМ!$D$10+'СЕТ СН'!$H$6-'СЕТ СН'!$H$23</f>
        <v>1066.92697193</v>
      </c>
      <c r="K90" s="36">
        <f>SUMIFS(СВЦЭМ!$D$33:$D$776,СВЦЭМ!$A$33:$A$776,$A90,СВЦЭМ!$B$33:$B$776,K$83)+'СЕТ СН'!$H$11+СВЦЭМ!$D$10+'СЕТ СН'!$H$6-'СЕТ СН'!$H$23</f>
        <v>1046.9938396699999</v>
      </c>
      <c r="L90" s="36">
        <f>SUMIFS(СВЦЭМ!$D$33:$D$776,СВЦЭМ!$A$33:$A$776,$A90,СВЦЭМ!$B$33:$B$776,L$83)+'СЕТ СН'!$H$11+СВЦЭМ!$D$10+'СЕТ СН'!$H$6-'СЕТ СН'!$H$23</f>
        <v>1032.87879013</v>
      </c>
      <c r="M90" s="36">
        <f>SUMIFS(СВЦЭМ!$D$33:$D$776,СВЦЭМ!$A$33:$A$776,$A90,СВЦЭМ!$B$33:$B$776,M$83)+'СЕТ СН'!$H$11+СВЦЭМ!$D$10+'СЕТ СН'!$H$6-'СЕТ СН'!$H$23</f>
        <v>1021.8635924099999</v>
      </c>
      <c r="N90" s="36">
        <f>SUMIFS(СВЦЭМ!$D$33:$D$776,СВЦЭМ!$A$33:$A$776,$A90,СВЦЭМ!$B$33:$B$776,N$83)+'СЕТ СН'!$H$11+СВЦЭМ!$D$10+'СЕТ СН'!$H$6-'СЕТ СН'!$H$23</f>
        <v>1028.4984566400001</v>
      </c>
      <c r="O90" s="36">
        <f>SUMIFS(СВЦЭМ!$D$33:$D$776,СВЦЭМ!$A$33:$A$776,$A90,СВЦЭМ!$B$33:$B$776,O$83)+'СЕТ СН'!$H$11+СВЦЭМ!$D$10+'СЕТ СН'!$H$6-'СЕТ СН'!$H$23</f>
        <v>1037.67560441</v>
      </c>
      <c r="P90" s="36">
        <f>SUMIFS(СВЦЭМ!$D$33:$D$776,СВЦЭМ!$A$33:$A$776,$A90,СВЦЭМ!$B$33:$B$776,P$83)+'СЕТ СН'!$H$11+СВЦЭМ!$D$10+'СЕТ СН'!$H$6-'СЕТ СН'!$H$23</f>
        <v>1045.53143383</v>
      </c>
      <c r="Q90" s="36">
        <f>SUMIFS(СВЦЭМ!$D$33:$D$776,СВЦЭМ!$A$33:$A$776,$A90,СВЦЭМ!$B$33:$B$776,Q$83)+'СЕТ СН'!$H$11+СВЦЭМ!$D$10+'СЕТ СН'!$H$6-'СЕТ СН'!$H$23</f>
        <v>1048.50648247</v>
      </c>
      <c r="R90" s="36">
        <f>SUMIFS(СВЦЭМ!$D$33:$D$776,СВЦЭМ!$A$33:$A$776,$A90,СВЦЭМ!$B$33:$B$776,R$83)+'СЕТ СН'!$H$11+СВЦЭМ!$D$10+'СЕТ СН'!$H$6-'СЕТ СН'!$H$23</f>
        <v>1049.57466697</v>
      </c>
      <c r="S90" s="36">
        <f>SUMIFS(СВЦЭМ!$D$33:$D$776,СВЦЭМ!$A$33:$A$776,$A90,СВЦЭМ!$B$33:$B$776,S$83)+'СЕТ СН'!$H$11+СВЦЭМ!$D$10+'СЕТ СН'!$H$6-'СЕТ СН'!$H$23</f>
        <v>1038.92235065</v>
      </c>
      <c r="T90" s="36">
        <f>SUMIFS(СВЦЭМ!$D$33:$D$776,СВЦЭМ!$A$33:$A$776,$A90,СВЦЭМ!$B$33:$B$776,T$83)+'СЕТ СН'!$H$11+СВЦЭМ!$D$10+'СЕТ СН'!$H$6-'СЕТ СН'!$H$23</f>
        <v>999.47212009000009</v>
      </c>
      <c r="U90" s="36">
        <f>SUMIFS(СВЦЭМ!$D$33:$D$776,СВЦЭМ!$A$33:$A$776,$A90,СВЦЭМ!$B$33:$B$776,U$83)+'СЕТ СН'!$H$11+СВЦЭМ!$D$10+'СЕТ СН'!$H$6-'СЕТ СН'!$H$23</f>
        <v>1000.0334471799999</v>
      </c>
      <c r="V90" s="36">
        <f>SUMIFS(СВЦЭМ!$D$33:$D$776,СВЦЭМ!$A$33:$A$776,$A90,СВЦЭМ!$B$33:$B$776,V$83)+'СЕТ СН'!$H$11+СВЦЭМ!$D$10+'СЕТ СН'!$H$6-'СЕТ СН'!$H$23</f>
        <v>1038.2865831500001</v>
      </c>
      <c r="W90" s="36">
        <f>SUMIFS(СВЦЭМ!$D$33:$D$776,СВЦЭМ!$A$33:$A$776,$A90,СВЦЭМ!$B$33:$B$776,W$83)+'СЕТ СН'!$H$11+СВЦЭМ!$D$10+'СЕТ СН'!$H$6-'СЕТ СН'!$H$23</f>
        <v>1050.98143536</v>
      </c>
      <c r="X90" s="36">
        <f>SUMIFS(СВЦЭМ!$D$33:$D$776,СВЦЭМ!$A$33:$A$776,$A90,СВЦЭМ!$B$33:$B$776,X$83)+'СЕТ СН'!$H$11+СВЦЭМ!$D$10+'СЕТ СН'!$H$6-'СЕТ СН'!$H$23</f>
        <v>1060.9676340000001</v>
      </c>
      <c r="Y90" s="36">
        <f>SUMIFS(СВЦЭМ!$D$33:$D$776,СВЦЭМ!$A$33:$A$776,$A90,СВЦЭМ!$B$33:$B$776,Y$83)+'СЕТ СН'!$H$11+СВЦЭМ!$D$10+'СЕТ СН'!$H$6-'СЕТ СН'!$H$23</f>
        <v>1078.0734079900001</v>
      </c>
    </row>
    <row r="91" spans="1:27" ht="15.5" x14ac:dyDescent="0.3">
      <c r="A91" s="35">
        <f t="shared" si="2"/>
        <v>43838</v>
      </c>
      <c r="B91" s="36">
        <f>SUMIFS(СВЦЭМ!$D$33:$D$776,СВЦЭМ!$A$33:$A$776,$A91,СВЦЭМ!$B$33:$B$776,B$83)+'СЕТ СН'!$H$11+СВЦЭМ!$D$10+'СЕТ СН'!$H$6-'СЕТ СН'!$H$23</f>
        <v>1100.3248455</v>
      </c>
      <c r="C91" s="36">
        <f>SUMIFS(СВЦЭМ!$D$33:$D$776,СВЦЭМ!$A$33:$A$776,$A91,СВЦЭМ!$B$33:$B$776,C$83)+'СЕТ СН'!$H$11+СВЦЭМ!$D$10+'СЕТ СН'!$H$6-'СЕТ СН'!$H$23</f>
        <v>1107.31925828</v>
      </c>
      <c r="D91" s="36">
        <f>SUMIFS(СВЦЭМ!$D$33:$D$776,СВЦЭМ!$A$33:$A$776,$A91,СВЦЭМ!$B$33:$B$776,D$83)+'СЕТ СН'!$H$11+СВЦЭМ!$D$10+'СЕТ СН'!$H$6-'СЕТ СН'!$H$23</f>
        <v>1117.7409531200001</v>
      </c>
      <c r="E91" s="36">
        <f>SUMIFS(СВЦЭМ!$D$33:$D$776,СВЦЭМ!$A$33:$A$776,$A91,СВЦЭМ!$B$33:$B$776,E$83)+'СЕТ СН'!$H$11+СВЦЭМ!$D$10+'СЕТ СН'!$H$6-'СЕТ СН'!$H$23</f>
        <v>1135.1180795299999</v>
      </c>
      <c r="F91" s="36">
        <f>SUMIFS(СВЦЭМ!$D$33:$D$776,СВЦЭМ!$A$33:$A$776,$A91,СВЦЭМ!$B$33:$B$776,F$83)+'СЕТ СН'!$H$11+СВЦЭМ!$D$10+'СЕТ СН'!$H$6-'СЕТ СН'!$H$23</f>
        <v>1133.87287715</v>
      </c>
      <c r="G91" s="36">
        <f>SUMIFS(СВЦЭМ!$D$33:$D$776,СВЦЭМ!$A$33:$A$776,$A91,СВЦЭМ!$B$33:$B$776,G$83)+'СЕТ СН'!$H$11+СВЦЭМ!$D$10+'СЕТ СН'!$H$6-'СЕТ СН'!$H$23</f>
        <v>1128.5056420000001</v>
      </c>
      <c r="H91" s="36">
        <f>SUMIFS(СВЦЭМ!$D$33:$D$776,СВЦЭМ!$A$33:$A$776,$A91,СВЦЭМ!$B$33:$B$776,H$83)+'СЕТ СН'!$H$11+СВЦЭМ!$D$10+'СЕТ СН'!$H$6-'СЕТ СН'!$H$23</f>
        <v>1114.3035168500001</v>
      </c>
      <c r="I91" s="36">
        <f>SUMIFS(СВЦЭМ!$D$33:$D$776,СВЦЭМ!$A$33:$A$776,$A91,СВЦЭМ!$B$33:$B$776,I$83)+'СЕТ СН'!$H$11+СВЦЭМ!$D$10+'СЕТ СН'!$H$6-'СЕТ СН'!$H$23</f>
        <v>1094.06347738</v>
      </c>
      <c r="J91" s="36">
        <f>SUMIFS(СВЦЭМ!$D$33:$D$776,СВЦЭМ!$A$33:$A$776,$A91,СВЦЭМ!$B$33:$B$776,J$83)+'СЕТ СН'!$H$11+СВЦЭМ!$D$10+'СЕТ СН'!$H$6-'СЕТ СН'!$H$23</f>
        <v>1069.6249756899999</v>
      </c>
      <c r="K91" s="36">
        <f>SUMIFS(СВЦЭМ!$D$33:$D$776,СВЦЭМ!$A$33:$A$776,$A91,СВЦЭМ!$B$33:$B$776,K$83)+'СЕТ СН'!$H$11+СВЦЭМ!$D$10+'СЕТ СН'!$H$6-'СЕТ СН'!$H$23</f>
        <v>1050.7479502799999</v>
      </c>
      <c r="L91" s="36">
        <f>SUMIFS(СВЦЭМ!$D$33:$D$776,СВЦЭМ!$A$33:$A$776,$A91,СВЦЭМ!$B$33:$B$776,L$83)+'СЕТ СН'!$H$11+СВЦЭМ!$D$10+'СЕТ СН'!$H$6-'СЕТ СН'!$H$23</f>
        <v>1038.66196231</v>
      </c>
      <c r="M91" s="36">
        <f>SUMIFS(СВЦЭМ!$D$33:$D$776,СВЦЭМ!$A$33:$A$776,$A91,СВЦЭМ!$B$33:$B$776,M$83)+'СЕТ СН'!$H$11+СВЦЭМ!$D$10+'СЕТ СН'!$H$6-'СЕТ СН'!$H$23</f>
        <v>1027.5543276799999</v>
      </c>
      <c r="N91" s="36">
        <f>SUMIFS(СВЦЭМ!$D$33:$D$776,СВЦЭМ!$A$33:$A$776,$A91,СВЦЭМ!$B$33:$B$776,N$83)+'СЕТ СН'!$H$11+СВЦЭМ!$D$10+'СЕТ СН'!$H$6-'СЕТ СН'!$H$23</f>
        <v>1033.66940131</v>
      </c>
      <c r="O91" s="36">
        <f>SUMIFS(СВЦЭМ!$D$33:$D$776,СВЦЭМ!$A$33:$A$776,$A91,СВЦЭМ!$B$33:$B$776,O$83)+'СЕТ СН'!$H$11+СВЦЭМ!$D$10+'СЕТ СН'!$H$6-'СЕТ СН'!$H$23</f>
        <v>1045.72326232</v>
      </c>
      <c r="P91" s="36">
        <f>SUMIFS(СВЦЭМ!$D$33:$D$776,СВЦЭМ!$A$33:$A$776,$A91,СВЦЭМ!$B$33:$B$776,P$83)+'СЕТ СН'!$H$11+СВЦЭМ!$D$10+'СЕТ СН'!$H$6-'СЕТ СН'!$H$23</f>
        <v>1051.9393316000001</v>
      </c>
      <c r="Q91" s="36">
        <f>SUMIFS(СВЦЭМ!$D$33:$D$776,СВЦЭМ!$A$33:$A$776,$A91,СВЦЭМ!$B$33:$B$776,Q$83)+'СЕТ СН'!$H$11+СВЦЭМ!$D$10+'СЕТ СН'!$H$6-'СЕТ СН'!$H$23</f>
        <v>1053.4347283</v>
      </c>
      <c r="R91" s="36">
        <f>SUMIFS(СВЦЭМ!$D$33:$D$776,СВЦЭМ!$A$33:$A$776,$A91,СВЦЭМ!$B$33:$B$776,R$83)+'СЕТ СН'!$H$11+СВЦЭМ!$D$10+'СЕТ СН'!$H$6-'СЕТ СН'!$H$23</f>
        <v>1049.42432153</v>
      </c>
      <c r="S91" s="36">
        <f>SUMIFS(СВЦЭМ!$D$33:$D$776,СВЦЭМ!$A$33:$A$776,$A91,СВЦЭМ!$B$33:$B$776,S$83)+'СЕТ СН'!$H$11+СВЦЭМ!$D$10+'СЕТ СН'!$H$6-'СЕТ СН'!$H$23</f>
        <v>1041.2621745599999</v>
      </c>
      <c r="T91" s="36">
        <f>SUMIFS(СВЦЭМ!$D$33:$D$776,СВЦЭМ!$A$33:$A$776,$A91,СВЦЭМ!$B$33:$B$776,T$83)+'СЕТ СН'!$H$11+СВЦЭМ!$D$10+'СЕТ СН'!$H$6-'СЕТ СН'!$H$23</f>
        <v>997.01696274999995</v>
      </c>
      <c r="U91" s="36">
        <f>SUMIFS(СВЦЭМ!$D$33:$D$776,СВЦЭМ!$A$33:$A$776,$A91,СВЦЭМ!$B$33:$B$776,U$83)+'СЕТ СН'!$H$11+СВЦЭМ!$D$10+'СЕТ СН'!$H$6-'СЕТ СН'!$H$23</f>
        <v>1001.41684349</v>
      </c>
      <c r="V91" s="36">
        <f>SUMIFS(СВЦЭМ!$D$33:$D$776,СВЦЭМ!$A$33:$A$776,$A91,СВЦЭМ!$B$33:$B$776,V$83)+'СЕТ СН'!$H$11+СВЦЭМ!$D$10+'СЕТ СН'!$H$6-'СЕТ СН'!$H$23</f>
        <v>1036.8601385899999</v>
      </c>
      <c r="W91" s="36">
        <f>SUMIFS(СВЦЭМ!$D$33:$D$776,СВЦЭМ!$A$33:$A$776,$A91,СВЦЭМ!$B$33:$B$776,W$83)+'СЕТ СН'!$H$11+СВЦЭМ!$D$10+'СЕТ СН'!$H$6-'СЕТ СН'!$H$23</f>
        <v>1050.65716331</v>
      </c>
      <c r="X91" s="36">
        <f>SUMIFS(СВЦЭМ!$D$33:$D$776,СВЦЭМ!$A$33:$A$776,$A91,СВЦЭМ!$B$33:$B$776,X$83)+'СЕТ СН'!$H$11+СВЦЭМ!$D$10+'СЕТ СН'!$H$6-'СЕТ СН'!$H$23</f>
        <v>1059.1350057100001</v>
      </c>
      <c r="Y91" s="36">
        <f>SUMIFS(СВЦЭМ!$D$33:$D$776,СВЦЭМ!$A$33:$A$776,$A91,СВЦЭМ!$B$33:$B$776,Y$83)+'СЕТ СН'!$H$11+СВЦЭМ!$D$10+'СЕТ СН'!$H$6-'СЕТ СН'!$H$23</f>
        <v>1073.2044420299999</v>
      </c>
    </row>
    <row r="92" spans="1:27" ht="15.5" x14ac:dyDescent="0.3">
      <c r="A92" s="35">
        <f t="shared" si="2"/>
        <v>43839</v>
      </c>
      <c r="B92" s="36">
        <f>SUMIFS(СВЦЭМ!$D$33:$D$776,СВЦЭМ!$A$33:$A$776,$A92,СВЦЭМ!$B$33:$B$776,B$83)+'СЕТ СН'!$H$11+СВЦЭМ!$D$10+'СЕТ СН'!$H$6-'СЕТ СН'!$H$23</f>
        <v>1054.73627229</v>
      </c>
      <c r="C92" s="36">
        <f>SUMIFS(СВЦЭМ!$D$33:$D$776,СВЦЭМ!$A$33:$A$776,$A92,СВЦЭМ!$B$33:$B$776,C$83)+'СЕТ СН'!$H$11+СВЦЭМ!$D$10+'СЕТ СН'!$H$6-'СЕТ СН'!$H$23</f>
        <v>1068.16768286</v>
      </c>
      <c r="D92" s="36">
        <f>SUMIFS(СВЦЭМ!$D$33:$D$776,СВЦЭМ!$A$33:$A$776,$A92,СВЦЭМ!$B$33:$B$776,D$83)+'СЕТ СН'!$H$11+СВЦЭМ!$D$10+'СЕТ СН'!$H$6-'СЕТ СН'!$H$23</f>
        <v>1086.1446288299999</v>
      </c>
      <c r="E92" s="36">
        <f>SUMIFS(СВЦЭМ!$D$33:$D$776,СВЦЭМ!$A$33:$A$776,$A92,СВЦЭМ!$B$33:$B$776,E$83)+'СЕТ СН'!$H$11+СВЦЭМ!$D$10+'СЕТ СН'!$H$6-'СЕТ СН'!$H$23</f>
        <v>1089.8596053900001</v>
      </c>
      <c r="F92" s="36">
        <f>SUMIFS(СВЦЭМ!$D$33:$D$776,СВЦЭМ!$A$33:$A$776,$A92,СВЦЭМ!$B$33:$B$776,F$83)+'СЕТ СН'!$H$11+СВЦЭМ!$D$10+'СЕТ СН'!$H$6-'СЕТ СН'!$H$23</f>
        <v>1091.1368168399999</v>
      </c>
      <c r="G92" s="36">
        <f>SUMIFS(СВЦЭМ!$D$33:$D$776,СВЦЭМ!$A$33:$A$776,$A92,СВЦЭМ!$B$33:$B$776,G$83)+'СЕТ СН'!$H$11+СВЦЭМ!$D$10+'СЕТ СН'!$H$6-'СЕТ СН'!$H$23</f>
        <v>1085.1366036499999</v>
      </c>
      <c r="H92" s="36">
        <f>SUMIFS(СВЦЭМ!$D$33:$D$776,СВЦЭМ!$A$33:$A$776,$A92,СВЦЭМ!$B$33:$B$776,H$83)+'СЕТ СН'!$H$11+СВЦЭМ!$D$10+'СЕТ СН'!$H$6-'СЕТ СН'!$H$23</f>
        <v>1038.66852098</v>
      </c>
      <c r="I92" s="36">
        <f>SUMIFS(СВЦЭМ!$D$33:$D$776,СВЦЭМ!$A$33:$A$776,$A92,СВЦЭМ!$B$33:$B$776,I$83)+'СЕТ СН'!$H$11+СВЦЭМ!$D$10+'СЕТ СН'!$H$6-'СЕТ СН'!$H$23</f>
        <v>1011.45559151</v>
      </c>
      <c r="J92" s="36">
        <f>SUMIFS(СВЦЭМ!$D$33:$D$776,СВЦЭМ!$A$33:$A$776,$A92,СВЦЭМ!$B$33:$B$776,J$83)+'СЕТ СН'!$H$11+СВЦЭМ!$D$10+'СЕТ СН'!$H$6-'СЕТ СН'!$H$23</f>
        <v>995.57880118000003</v>
      </c>
      <c r="K92" s="36">
        <f>SUMIFS(СВЦЭМ!$D$33:$D$776,СВЦЭМ!$A$33:$A$776,$A92,СВЦЭМ!$B$33:$B$776,K$83)+'СЕТ СН'!$H$11+СВЦЭМ!$D$10+'СЕТ СН'!$H$6-'СЕТ СН'!$H$23</f>
        <v>992.45089381999992</v>
      </c>
      <c r="L92" s="36">
        <f>SUMIFS(СВЦЭМ!$D$33:$D$776,СВЦЭМ!$A$33:$A$776,$A92,СВЦЭМ!$B$33:$B$776,L$83)+'СЕТ СН'!$H$11+СВЦЭМ!$D$10+'СЕТ СН'!$H$6-'СЕТ СН'!$H$23</f>
        <v>990.88375900000005</v>
      </c>
      <c r="M92" s="36">
        <f>SUMIFS(СВЦЭМ!$D$33:$D$776,СВЦЭМ!$A$33:$A$776,$A92,СВЦЭМ!$B$33:$B$776,M$83)+'СЕТ СН'!$H$11+СВЦЭМ!$D$10+'СЕТ СН'!$H$6-'СЕТ СН'!$H$23</f>
        <v>1004.7313358199999</v>
      </c>
      <c r="N92" s="36">
        <f>SUMIFS(СВЦЭМ!$D$33:$D$776,СВЦЭМ!$A$33:$A$776,$A92,СВЦЭМ!$B$33:$B$776,N$83)+'СЕТ СН'!$H$11+СВЦЭМ!$D$10+'СЕТ СН'!$H$6-'СЕТ СН'!$H$23</f>
        <v>1021.20100802</v>
      </c>
      <c r="O92" s="36">
        <f>SUMIFS(СВЦЭМ!$D$33:$D$776,СВЦЭМ!$A$33:$A$776,$A92,СВЦЭМ!$B$33:$B$776,O$83)+'СЕТ СН'!$H$11+СВЦЭМ!$D$10+'СЕТ СН'!$H$6-'СЕТ СН'!$H$23</f>
        <v>1043.41360285</v>
      </c>
      <c r="P92" s="36">
        <f>SUMIFS(СВЦЭМ!$D$33:$D$776,СВЦЭМ!$A$33:$A$776,$A92,СВЦЭМ!$B$33:$B$776,P$83)+'СЕТ СН'!$H$11+СВЦЭМ!$D$10+'СЕТ СН'!$H$6-'СЕТ СН'!$H$23</f>
        <v>1059.2628512599999</v>
      </c>
      <c r="Q92" s="36">
        <f>SUMIFS(СВЦЭМ!$D$33:$D$776,СВЦЭМ!$A$33:$A$776,$A92,СВЦЭМ!$B$33:$B$776,Q$83)+'СЕТ СН'!$H$11+СВЦЭМ!$D$10+'СЕТ СН'!$H$6-'СЕТ СН'!$H$23</f>
        <v>1062.7185394400001</v>
      </c>
      <c r="R92" s="36">
        <f>SUMIFS(СВЦЭМ!$D$33:$D$776,СВЦЭМ!$A$33:$A$776,$A92,СВЦЭМ!$B$33:$B$776,R$83)+'СЕТ СН'!$H$11+СВЦЭМ!$D$10+'СЕТ СН'!$H$6-'СЕТ СН'!$H$23</f>
        <v>1055.2989172</v>
      </c>
      <c r="S92" s="36">
        <f>SUMIFS(СВЦЭМ!$D$33:$D$776,СВЦЭМ!$A$33:$A$776,$A92,СВЦЭМ!$B$33:$B$776,S$83)+'СЕТ СН'!$H$11+СВЦЭМ!$D$10+'СЕТ СН'!$H$6-'СЕТ СН'!$H$23</f>
        <v>1046.0304967</v>
      </c>
      <c r="T92" s="36">
        <f>SUMIFS(СВЦЭМ!$D$33:$D$776,СВЦЭМ!$A$33:$A$776,$A92,СВЦЭМ!$B$33:$B$776,T$83)+'СЕТ СН'!$H$11+СВЦЭМ!$D$10+'СЕТ СН'!$H$6-'СЕТ СН'!$H$23</f>
        <v>997.05245732000003</v>
      </c>
      <c r="U92" s="36">
        <f>SUMIFS(СВЦЭМ!$D$33:$D$776,СВЦЭМ!$A$33:$A$776,$A92,СВЦЭМ!$B$33:$B$776,U$83)+'СЕТ СН'!$H$11+СВЦЭМ!$D$10+'СЕТ СН'!$H$6-'СЕТ СН'!$H$23</f>
        <v>997.61596097999995</v>
      </c>
      <c r="V92" s="36">
        <f>SUMIFS(СВЦЭМ!$D$33:$D$776,СВЦЭМ!$A$33:$A$776,$A92,СВЦЭМ!$B$33:$B$776,V$83)+'СЕТ СН'!$H$11+СВЦЭМ!$D$10+'СЕТ СН'!$H$6-'СЕТ СН'!$H$23</f>
        <v>1031.54883202</v>
      </c>
      <c r="W92" s="36">
        <f>SUMIFS(СВЦЭМ!$D$33:$D$776,СВЦЭМ!$A$33:$A$776,$A92,СВЦЭМ!$B$33:$B$776,W$83)+'СЕТ СН'!$H$11+СВЦЭМ!$D$10+'СЕТ СН'!$H$6-'СЕТ СН'!$H$23</f>
        <v>1051.79889708</v>
      </c>
      <c r="X92" s="36">
        <f>SUMIFS(СВЦЭМ!$D$33:$D$776,СВЦЭМ!$A$33:$A$776,$A92,СВЦЭМ!$B$33:$B$776,X$83)+'СЕТ СН'!$H$11+СВЦЭМ!$D$10+'СЕТ СН'!$H$6-'СЕТ СН'!$H$23</f>
        <v>1054.3993183699999</v>
      </c>
      <c r="Y92" s="36">
        <f>SUMIFS(СВЦЭМ!$D$33:$D$776,СВЦЭМ!$A$33:$A$776,$A92,СВЦЭМ!$B$33:$B$776,Y$83)+'СЕТ СН'!$H$11+СВЦЭМ!$D$10+'СЕТ СН'!$H$6-'СЕТ СН'!$H$23</f>
        <v>1076.6545757199999</v>
      </c>
    </row>
    <row r="93" spans="1:27" ht="15.5" x14ac:dyDescent="0.3">
      <c r="A93" s="35">
        <f t="shared" si="2"/>
        <v>43840</v>
      </c>
      <c r="B93" s="36">
        <f>SUMIFS(СВЦЭМ!$D$33:$D$776,СВЦЭМ!$A$33:$A$776,$A93,СВЦЭМ!$B$33:$B$776,B$83)+'СЕТ СН'!$H$11+СВЦЭМ!$D$10+'СЕТ СН'!$H$6-'СЕТ СН'!$H$23</f>
        <v>1078.7704624</v>
      </c>
      <c r="C93" s="36">
        <f>SUMIFS(СВЦЭМ!$D$33:$D$776,СВЦЭМ!$A$33:$A$776,$A93,СВЦЭМ!$B$33:$B$776,C$83)+'СЕТ СН'!$H$11+СВЦЭМ!$D$10+'СЕТ СН'!$H$6-'СЕТ СН'!$H$23</f>
        <v>1089.1648711999999</v>
      </c>
      <c r="D93" s="36">
        <f>SUMIFS(СВЦЭМ!$D$33:$D$776,СВЦЭМ!$A$33:$A$776,$A93,СВЦЭМ!$B$33:$B$776,D$83)+'СЕТ СН'!$H$11+СВЦЭМ!$D$10+'СЕТ СН'!$H$6-'СЕТ СН'!$H$23</f>
        <v>1099.80472087</v>
      </c>
      <c r="E93" s="36">
        <f>SUMIFS(СВЦЭМ!$D$33:$D$776,СВЦЭМ!$A$33:$A$776,$A93,СВЦЭМ!$B$33:$B$776,E$83)+'СЕТ СН'!$H$11+СВЦЭМ!$D$10+'СЕТ СН'!$H$6-'СЕТ СН'!$H$23</f>
        <v>1098.01806121</v>
      </c>
      <c r="F93" s="36">
        <f>SUMIFS(СВЦЭМ!$D$33:$D$776,СВЦЭМ!$A$33:$A$776,$A93,СВЦЭМ!$B$33:$B$776,F$83)+'СЕТ СН'!$H$11+СВЦЭМ!$D$10+'СЕТ СН'!$H$6-'СЕТ СН'!$H$23</f>
        <v>1087.53742229</v>
      </c>
      <c r="G93" s="36">
        <f>SUMIFS(СВЦЭМ!$D$33:$D$776,СВЦЭМ!$A$33:$A$776,$A93,СВЦЭМ!$B$33:$B$776,G$83)+'СЕТ СН'!$H$11+СВЦЭМ!$D$10+'СЕТ СН'!$H$6-'СЕТ СН'!$H$23</f>
        <v>1074.3969723</v>
      </c>
      <c r="H93" s="36">
        <f>SUMIFS(СВЦЭМ!$D$33:$D$776,СВЦЭМ!$A$33:$A$776,$A93,СВЦЭМ!$B$33:$B$776,H$83)+'СЕТ СН'!$H$11+СВЦЭМ!$D$10+'СЕТ СН'!$H$6-'СЕТ СН'!$H$23</f>
        <v>1040.9044617300001</v>
      </c>
      <c r="I93" s="36">
        <f>SUMIFS(СВЦЭМ!$D$33:$D$776,СВЦЭМ!$A$33:$A$776,$A93,СВЦЭМ!$B$33:$B$776,I$83)+'СЕТ СН'!$H$11+СВЦЭМ!$D$10+'СЕТ СН'!$H$6-'СЕТ СН'!$H$23</f>
        <v>1010.33638249</v>
      </c>
      <c r="J93" s="36">
        <f>SUMIFS(СВЦЭМ!$D$33:$D$776,СВЦЭМ!$A$33:$A$776,$A93,СВЦЭМ!$B$33:$B$776,J$83)+'СЕТ СН'!$H$11+СВЦЭМ!$D$10+'СЕТ СН'!$H$6-'СЕТ СН'!$H$23</f>
        <v>1006.8851103300001</v>
      </c>
      <c r="K93" s="36">
        <f>SUMIFS(СВЦЭМ!$D$33:$D$776,СВЦЭМ!$A$33:$A$776,$A93,СВЦЭМ!$B$33:$B$776,K$83)+'СЕТ СН'!$H$11+СВЦЭМ!$D$10+'СЕТ СН'!$H$6-'СЕТ СН'!$H$23</f>
        <v>995.00025209</v>
      </c>
      <c r="L93" s="36">
        <f>SUMIFS(СВЦЭМ!$D$33:$D$776,СВЦЭМ!$A$33:$A$776,$A93,СВЦЭМ!$B$33:$B$776,L$83)+'СЕТ СН'!$H$11+СВЦЭМ!$D$10+'СЕТ СН'!$H$6-'СЕТ СН'!$H$23</f>
        <v>992.36194625000007</v>
      </c>
      <c r="M93" s="36">
        <f>SUMIFS(СВЦЭМ!$D$33:$D$776,СВЦЭМ!$A$33:$A$776,$A93,СВЦЭМ!$B$33:$B$776,M$83)+'СЕТ СН'!$H$11+СВЦЭМ!$D$10+'СЕТ СН'!$H$6-'СЕТ СН'!$H$23</f>
        <v>1001.8131408899999</v>
      </c>
      <c r="N93" s="36">
        <f>SUMIFS(СВЦЭМ!$D$33:$D$776,СВЦЭМ!$A$33:$A$776,$A93,СВЦЭМ!$B$33:$B$776,N$83)+'СЕТ СН'!$H$11+СВЦЭМ!$D$10+'СЕТ СН'!$H$6-'СЕТ СН'!$H$23</f>
        <v>1006.0242395499999</v>
      </c>
      <c r="O93" s="36">
        <f>SUMIFS(СВЦЭМ!$D$33:$D$776,СВЦЭМ!$A$33:$A$776,$A93,СВЦЭМ!$B$33:$B$776,O$83)+'СЕТ СН'!$H$11+СВЦЭМ!$D$10+'СЕТ СН'!$H$6-'СЕТ СН'!$H$23</f>
        <v>1017.5486680199999</v>
      </c>
      <c r="P93" s="36">
        <f>SUMIFS(СВЦЭМ!$D$33:$D$776,СВЦЭМ!$A$33:$A$776,$A93,СВЦЭМ!$B$33:$B$776,P$83)+'СЕТ СН'!$H$11+СВЦЭМ!$D$10+'СЕТ СН'!$H$6-'СЕТ СН'!$H$23</f>
        <v>1024.10837657</v>
      </c>
      <c r="Q93" s="36">
        <f>SUMIFS(СВЦЭМ!$D$33:$D$776,СВЦЭМ!$A$33:$A$776,$A93,СВЦЭМ!$B$33:$B$776,Q$83)+'СЕТ СН'!$H$11+СВЦЭМ!$D$10+'СЕТ СН'!$H$6-'СЕТ СН'!$H$23</f>
        <v>1022.63016318</v>
      </c>
      <c r="R93" s="36">
        <f>SUMIFS(СВЦЭМ!$D$33:$D$776,СВЦЭМ!$A$33:$A$776,$A93,СВЦЭМ!$B$33:$B$776,R$83)+'СЕТ СН'!$H$11+СВЦЭМ!$D$10+'СЕТ СН'!$H$6-'СЕТ СН'!$H$23</f>
        <v>1012.5918515000001</v>
      </c>
      <c r="S93" s="36">
        <f>SUMIFS(СВЦЭМ!$D$33:$D$776,СВЦЭМ!$A$33:$A$776,$A93,СВЦЭМ!$B$33:$B$776,S$83)+'СЕТ СН'!$H$11+СВЦЭМ!$D$10+'СЕТ СН'!$H$6-'СЕТ СН'!$H$23</f>
        <v>1006.8340142699999</v>
      </c>
      <c r="T93" s="36">
        <f>SUMIFS(СВЦЭМ!$D$33:$D$776,СВЦЭМ!$A$33:$A$776,$A93,СВЦЭМ!$B$33:$B$776,T$83)+'СЕТ СН'!$H$11+СВЦЭМ!$D$10+'СЕТ СН'!$H$6-'СЕТ СН'!$H$23</f>
        <v>969.5356299099999</v>
      </c>
      <c r="U93" s="36">
        <f>SUMIFS(СВЦЭМ!$D$33:$D$776,СВЦЭМ!$A$33:$A$776,$A93,СВЦЭМ!$B$33:$B$776,U$83)+'СЕТ СН'!$H$11+СВЦЭМ!$D$10+'СЕТ СН'!$H$6-'СЕТ СН'!$H$23</f>
        <v>969.0207515699999</v>
      </c>
      <c r="V93" s="36">
        <f>SUMIFS(СВЦЭМ!$D$33:$D$776,СВЦЭМ!$A$33:$A$776,$A93,СВЦЭМ!$B$33:$B$776,V$83)+'СЕТ СН'!$H$11+СВЦЭМ!$D$10+'СЕТ СН'!$H$6-'СЕТ СН'!$H$23</f>
        <v>996.16660258999991</v>
      </c>
      <c r="W93" s="36">
        <f>SUMIFS(СВЦЭМ!$D$33:$D$776,СВЦЭМ!$A$33:$A$776,$A93,СВЦЭМ!$B$33:$B$776,W$83)+'СЕТ СН'!$H$11+СВЦЭМ!$D$10+'СЕТ СН'!$H$6-'СЕТ СН'!$H$23</f>
        <v>1006.7825451900001</v>
      </c>
      <c r="X93" s="36">
        <f>SUMIFS(СВЦЭМ!$D$33:$D$776,СВЦЭМ!$A$33:$A$776,$A93,СВЦЭМ!$B$33:$B$776,X$83)+'СЕТ СН'!$H$11+СВЦЭМ!$D$10+'СЕТ СН'!$H$6-'СЕТ СН'!$H$23</f>
        <v>1009.5491499</v>
      </c>
      <c r="Y93" s="36">
        <f>SUMIFS(СВЦЭМ!$D$33:$D$776,СВЦЭМ!$A$33:$A$776,$A93,СВЦЭМ!$B$33:$B$776,Y$83)+'СЕТ СН'!$H$11+СВЦЭМ!$D$10+'СЕТ СН'!$H$6-'СЕТ СН'!$H$23</f>
        <v>1021.3174379100001</v>
      </c>
    </row>
    <row r="94" spans="1:27" ht="15.5" x14ac:dyDescent="0.3">
      <c r="A94" s="35">
        <f t="shared" si="2"/>
        <v>43841</v>
      </c>
      <c r="B94" s="36">
        <f>SUMIFS(СВЦЭМ!$D$33:$D$776,СВЦЭМ!$A$33:$A$776,$A94,СВЦЭМ!$B$33:$B$776,B$83)+'СЕТ СН'!$H$11+СВЦЭМ!$D$10+'СЕТ СН'!$H$6-'СЕТ СН'!$H$23</f>
        <v>1021.8959492900001</v>
      </c>
      <c r="C94" s="36">
        <f>SUMIFS(СВЦЭМ!$D$33:$D$776,СВЦЭМ!$A$33:$A$776,$A94,СВЦЭМ!$B$33:$B$776,C$83)+'СЕТ СН'!$H$11+СВЦЭМ!$D$10+'СЕТ СН'!$H$6-'СЕТ СН'!$H$23</f>
        <v>1043.1445248499999</v>
      </c>
      <c r="D94" s="36">
        <f>SUMIFS(СВЦЭМ!$D$33:$D$776,СВЦЭМ!$A$33:$A$776,$A94,СВЦЭМ!$B$33:$B$776,D$83)+'СЕТ СН'!$H$11+СВЦЭМ!$D$10+'СЕТ СН'!$H$6-'СЕТ СН'!$H$23</f>
        <v>1069.0681003299999</v>
      </c>
      <c r="E94" s="36">
        <f>SUMIFS(СВЦЭМ!$D$33:$D$776,СВЦЭМ!$A$33:$A$776,$A94,СВЦЭМ!$B$33:$B$776,E$83)+'СЕТ СН'!$H$11+СВЦЭМ!$D$10+'СЕТ СН'!$H$6-'СЕТ СН'!$H$23</f>
        <v>1090.1399298900001</v>
      </c>
      <c r="F94" s="36">
        <f>SUMIFS(СВЦЭМ!$D$33:$D$776,СВЦЭМ!$A$33:$A$776,$A94,СВЦЭМ!$B$33:$B$776,F$83)+'СЕТ СН'!$H$11+СВЦЭМ!$D$10+'СЕТ СН'!$H$6-'СЕТ СН'!$H$23</f>
        <v>1092.3806644900001</v>
      </c>
      <c r="G94" s="36">
        <f>SUMIFS(СВЦЭМ!$D$33:$D$776,СВЦЭМ!$A$33:$A$776,$A94,СВЦЭМ!$B$33:$B$776,G$83)+'СЕТ СН'!$H$11+СВЦЭМ!$D$10+'СЕТ СН'!$H$6-'СЕТ СН'!$H$23</f>
        <v>1093.0515618899999</v>
      </c>
      <c r="H94" s="36">
        <f>SUMIFS(СВЦЭМ!$D$33:$D$776,СВЦЭМ!$A$33:$A$776,$A94,СВЦЭМ!$B$33:$B$776,H$83)+'СЕТ СН'!$H$11+СВЦЭМ!$D$10+'СЕТ СН'!$H$6-'СЕТ СН'!$H$23</f>
        <v>1074.6640030199999</v>
      </c>
      <c r="I94" s="36">
        <f>SUMIFS(СВЦЭМ!$D$33:$D$776,СВЦЭМ!$A$33:$A$776,$A94,СВЦЭМ!$B$33:$B$776,I$83)+'СЕТ СН'!$H$11+СВЦЭМ!$D$10+'СЕТ СН'!$H$6-'СЕТ СН'!$H$23</f>
        <v>1065.3206496400001</v>
      </c>
      <c r="J94" s="36">
        <f>SUMIFS(СВЦЭМ!$D$33:$D$776,СВЦЭМ!$A$33:$A$776,$A94,СВЦЭМ!$B$33:$B$776,J$83)+'СЕТ СН'!$H$11+СВЦЭМ!$D$10+'СЕТ СН'!$H$6-'СЕТ СН'!$H$23</f>
        <v>1038.3316243199999</v>
      </c>
      <c r="K94" s="36">
        <f>SUMIFS(СВЦЭМ!$D$33:$D$776,СВЦЭМ!$A$33:$A$776,$A94,СВЦЭМ!$B$33:$B$776,K$83)+'СЕТ СН'!$H$11+СВЦЭМ!$D$10+'СЕТ СН'!$H$6-'СЕТ СН'!$H$23</f>
        <v>1009.1889798499999</v>
      </c>
      <c r="L94" s="36">
        <f>SUMIFS(СВЦЭМ!$D$33:$D$776,СВЦЭМ!$A$33:$A$776,$A94,СВЦЭМ!$B$33:$B$776,L$83)+'СЕТ СН'!$H$11+СВЦЭМ!$D$10+'СЕТ СН'!$H$6-'СЕТ СН'!$H$23</f>
        <v>997.60226160000002</v>
      </c>
      <c r="M94" s="36">
        <f>SUMIFS(СВЦЭМ!$D$33:$D$776,СВЦЭМ!$A$33:$A$776,$A94,СВЦЭМ!$B$33:$B$776,M$83)+'СЕТ СН'!$H$11+СВЦЭМ!$D$10+'СЕТ СН'!$H$6-'СЕТ СН'!$H$23</f>
        <v>1004.04118791</v>
      </c>
      <c r="N94" s="36">
        <f>SUMIFS(СВЦЭМ!$D$33:$D$776,СВЦЭМ!$A$33:$A$776,$A94,СВЦЭМ!$B$33:$B$776,N$83)+'СЕТ СН'!$H$11+СВЦЭМ!$D$10+'СЕТ СН'!$H$6-'СЕТ СН'!$H$23</f>
        <v>1010.3654479500001</v>
      </c>
      <c r="O94" s="36">
        <f>SUMIFS(СВЦЭМ!$D$33:$D$776,СВЦЭМ!$A$33:$A$776,$A94,СВЦЭМ!$B$33:$B$776,O$83)+'СЕТ СН'!$H$11+СВЦЭМ!$D$10+'СЕТ СН'!$H$6-'СЕТ СН'!$H$23</f>
        <v>1022.6017043500001</v>
      </c>
      <c r="P94" s="36">
        <f>SUMIFS(СВЦЭМ!$D$33:$D$776,СВЦЭМ!$A$33:$A$776,$A94,СВЦЭМ!$B$33:$B$776,P$83)+'СЕТ СН'!$H$11+СВЦЭМ!$D$10+'СЕТ СН'!$H$6-'СЕТ СН'!$H$23</f>
        <v>1034.44327705</v>
      </c>
      <c r="Q94" s="36">
        <f>SUMIFS(СВЦЭМ!$D$33:$D$776,СВЦЭМ!$A$33:$A$776,$A94,СВЦЭМ!$B$33:$B$776,Q$83)+'СЕТ СН'!$H$11+СВЦЭМ!$D$10+'СЕТ СН'!$H$6-'СЕТ СН'!$H$23</f>
        <v>1035.05071249</v>
      </c>
      <c r="R94" s="36">
        <f>SUMIFS(СВЦЭМ!$D$33:$D$776,СВЦЭМ!$A$33:$A$776,$A94,СВЦЭМ!$B$33:$B$776,R$83)+'СЕТ СН'!$H$11+СВЦЭМ!$D$10+'СЕТ СН'!$H$6-'СЕТ СН'!$H$23</f>
        <v>1022.9450945399999</v>
      </c>
      <c r="S94" s="36">
        <f>SUMIFS(СВЦЭМ!$D$33:$D$776,СВЦЭМ!$A$33:$A$776,$A94,СВЦЭМ!$B$33:$B$776,S$83)+'СЕТ СН'!$H$11+СВЦЭМ!$D$10+'СЕТ СН'!$H$6-'СЕТ СН'!$H$23</f>
        <v>1002.2499061000001</v>
      </c>
      <c r="T94" s="36">
        <f>SUMIFS(СВЦЭМ!$D$33:$D$776,СВЦЭМ!$A$33:$A$776,$A94,СВЦЭМ!$B$33:$B$776,T$83)+'СЕТ СН'!$H$11+СВЦЭМ!$D$10+'СЕТ СН'!$H$6-'СЕТ СН'!$H$23</f>
        <v>973.16279605999989</v>
      </c>
      <c r="U94" s="36">
        <f>SUMIFS(СВЦЭМ!$D$33:$D$776,СВЦЭМ!$A$33:$A$776,$A94,СВЦЭМ!$B$33:$B$776,U$83)+'СЕТ СН'!$H$11+СВЦЭМ!$D$10+'СЕТ СН'!$H$6-'СЕТ СН'!$H$23</f>
        <v>976.11132163000002</v>
      </c>
      <c r="V94" s="36">
        <f>SUMIFS(СВЦЭМ!$D$33:$D$776,СВЦЭМ!$A$33:$A$776,$A94,СВЦЭМ!$B$33:$B$776,V$83)+'СЕТ СН'!$H$11+СВЦЭМ!$D$10+'СЕТ СН'!$H$6-'СЕТ СН'!$H$23</f>
        <v>1009.4627344200001</v>
      </c>
      <c r="W94" s="36">
        <f>SUMIFS(СВЦЭМ!$D$33:$D$776,СВЦЭМ!$A$33:$A$776,$A94,СВЦЭМ!$B$33:$B$776,W$83)+'СЕТ СН'!$H$11+СВЦЭМ!$D$10+'СЕТ СН'!$H$6-'СЕТ СН'!$H$23</f>
        <v>1025.2799763</v>
      </c>
      <c r="X94" s="36">
        <f>SUMIFS(СВЦЭМ!$D$33:$D$776,СВЦЭМ!$A$33:$A$776,$A94,СВЦЭМ!$B$33:$B$776,X$83)+'СЕТ СН'!$H$11+СВЦЭМ!$D$10+'СЕТ СН'!$H$6-'СЕТ СН'!$H$23</f>
        <v>1044.8667371500001</v>
      </c>
      <c r="Y94" s="36">
        <f>SUMIFS(СВЦЭМ!$D$33:$D$776,СВЦЭМ!$A$33:$A$776,$A94,СВЦЭМ!$B$33:$B$776,Y$83)+'СЕТ СН'!$H$11+СВЦЭМ!$D$10+'СЕТ СН'!$H$6-'СЕТ СН'!$H$23</f>
        <v>1061.1694447299999</v>
      </c>
    </row>
    <row r="95" spans="1:27" ht="15.5" x14ac:dyDescent="0.3">
      <c r="A95" s="35">
        <f t="shared" si="2"/>
        <v>43842</v>
      </c>
      <c r="B95" s="36">
        <f>SUMIFS(СВЦЭМ!$D$33:$D$776,СВЦЭМ!$A$33:$A$776,$A95,СВЦЭМ!$B$33:$B$776,B$83)+'СЕТ СН'!$H$11+СВЦЭМ!$D$10+'СЕТ СН'!$H$6-'СЕТ СН'!$H$23</f>
        <v>1071.85962632</v>
      </c>
      <c r="C95" s="36">
        <f>SUMIFS(СВЦЭМ!$D$33:$D$776,СВЦЭМ!$A$33:$A$776,$A95,СВЦЭМ!$B$33:$B$776,C$83)+'СЕТ СН'!$H$11+СВЦЭМ!$D$10+'СЕТ СН'!$H$6-'СЕТ СН'!$H$23</f>
        <v>1085.1290447399999</v>
      </c>
      <c r="D95" s="36">
        <f>SUMIFS(СВЦЭМ!$D$33:$D$776,СВЦЭМ!$A$33:$A$776,$A95,СВЦЭМ!$B$33:$B$776,D$83)+'СЕТ СН'!$H$11+СВЦЭМ!$D$10+'СЕТ СН'!$H$6-'СЕТ СН'!$H$23</f>
        <v>1097.5752303699999</v>
      </c>
      <c r="E95" s="36">
        <f>SUMIFS(СВЦЭМ!$D$33:$D$776,СВЦЭМ!$A$33:$A$776,$A95,СВЦЭМ!$B$33:$B$776,E$83)+'СЕТ СН'!$H$11+СВЦЭМ!$D$10+'СЕТ СН'!$H$6-'СЕТ СН'!$H$23</f>
        <v>1117.2826324800001</v>
      </c>
      <c r="F95" s="36">
        <f>SUMIFS(СВЦЭМ!$D$33:$D$776,СВЦЭМ!$A$33:$A$776,$A95,СВЦЭМ!$B$33:$B$776,F$83)+'СЕТ СН'!$H$11+СВЦЭМ!$D$10+'СЕТ СН'!$H$6-'СЕТ СН'!$H$23</f>
        <v>1117.8021801499999</v>
      </c>
      <c r="G95" s="36">
        <f>SUMIFS(СВЦЭМ!$D$33:$D$776,СВЦЭМ!$A$33:$A$776,$A95,СВЦЭМ!$B$33:$B$776,G$83)+'СЕТ СН'!$H$11+СВЦЭМ!$D$10+'СЕТ СН'!$H$6-'СЕТ СН'!$H$23</f>
        <v>1109.3077111600001</v>
      </c>
      <c r="H95" s="36">
        <f>SUMIFS(СВЦЭМ!$D$33:$D$776,СВЦЭМ!$A$33:$A$776,$A95,СВЦЭМ!$B$33:$B$776,H$83)+'СЕТ СН'!$H$11+СВЦЭМ!$D$10+'СЕТ СН'!$H$6-'СЕТ СН'!$H$23</f>
        <v>1097.2588111600001</v>
      </c>
      <c r="I95" s="36">
        <f>SUMIFS(СВЦЭМ!$D$33:$D$776,СВЦЭМ!$A$33:$A$776,$A95,СВЦЭМ!$B$33:$B$776,I$83)+'СЕТ СН'!$H$11+СВЦЭМ!$D$10+'СЕТ СН'!$H$6-'СЕТ СН'!$H$23</f>
        <v>1080.42353598</v>
      </c>
      <c r="J95" s="36">
        <f>SUMIFS(СВЦЭМ!$D$33:$D$776,СВЦЭМ!$A$33:$A$776,$A95,СВЦЭМ!$B$33:$B$776,J$83)+'СЕТ СН'!$H$11+СВЦЭМ!$D$10+'СЕТ СН'!$H$6-'СЕТ СН'!$H$23</f>
        <v>1038.6318289799999</v>
      </c>
      <c r="K95" s="36">
        <f>SUMIFS(СВЦЭМ!$D$33:$D$776,СВЦЭМ!$A$33:$A$776,$A95,СВЦЭМ!$B$33:$B$776,K$83)+'СЕТ СН'!$H$11+СВЦЭМ!$D$10+'СЕТ СН'!$H$6-'СЕТ СН'!$H$23</f>
        <v>1018.0205481400001</v>
      </c>
      <c r="L95" s="36">
        <f>SUMIFS(СВЦЭМ!$D$33:$D$776,СВЦЭМ!$A$33:$A$776,$A95,СВЦЭМ!$B$33:$B$776,L$83)+'СЕТ СН'!$H$11+СВЦЭМ!$D$10+'СЕТ СН'!$H$6-'СЕТ СН'!$H$23</f>
        <v>996.68729804000009</v>
      </c>
      <c r="M95" s="36">
        <f>SUMIFS(СВЦЭМ!$D$33:$D$776,СВЦЭМ!$A$33:$A$776,$A95,СВЦЭМ!$B$33:$B$776,M$83)+'СЕТ СН'!$H$11+СВЦЭМ!$D$10+'СЕТ СН'!$H$6-'СЕТ СН'!$H$23</f>
        <v>994.78295894000007</v>
      </c>
      <c r="N95" s="36">
        <f>SUMIFS(СВЦЭМ!$D$33:$D$776,СВЦЭМ!$A$33:$A$776,$A95,СВЦЭМ!$B$33:$B$776,N$83)+'СЕТ СН'!$H$11+СВЦЭМ!$D$10+'СЕТ СН'!$H$6-'СЕТ СН'!$H$23</f>
        <v>1007.8655284199999</v>
      </c>
      <c r="O95" s="36">
        <f>SUMIFS(СВЦЭМ!$D$33:$D$776,СВЦЭМ!$A$33:$A$776,$A95,СВЦЭМ!$B$33:$B$776,O$83)+'СЕТ СН'!$H$11+СВЦЭМ!$D$10+'СЕТ СН'!$H$6-'СЕТ СН'!$H$23</f>
        <v>1020.68949688</v>
      </c>
      <c r="P95" s="36">
        <f>SUMIFS(СВЦЭМ!$D$33:$D$776,СВЦЭМ!$A$33:$A$776,$A95,СВЦЭМ!$B$33:$B$776,P$83)+'СЕТ СН'!$H$11+СВЦЭМ!$D$10+'СЕТ СН'!$H$6-'СЕТ СН'!$H$23</f>
        <v>1026.7491807500001</v>
      </c>
      <c r="Q95" s="36">
        <f>SUMIFS(СВЦЭМ!$D$33:$D$776,СВЦЭМ!$A$33:$A$776,$A95,СВЦЭМ!$B$33:$B$776,Q$83)+'СЕТ СН'!$H$11+СВЦЭМ!$D$10+'СЕТ СН'!$H$6-'СЕТ СН'!$H$23</f>
        <v>1028.9121085300001</v>
      </c>
      <c r="R95" s="36">
        <f>SUMIFS(СВЦЭМ!$D$33:$D$776,СВЦЭМ!$A$33:$A$776,$A95,СВЦЭМ!$B$33:$B$776,R$83)+'СЕТ СН'!$H$11+СВЦЭМ!$D$10+'СЕТ СН'!$H$6-'СЕТ СН'!$H$23</f>
        <v>1027.38783607</v>
      </c>
      <c r="S95" s="36">
        <f>SUMIFS(СВЦЭМ!$D$33:$D$776,СВЦЭМ!$A$33:$A$776,$A95,СВЦЭМ!$B$33:$B$776,S$83)+'СЕТ СН'!$H$11+СВЦЭМ!$D$10+'СЕТ СН'!$H$6-'СЕТ СН'!$H$23</f>
        <v>1004.42376532</v>
      </c>
      <c r="T95" s="36">
        <f>SUMIFS(СВЦЭМ!$D$33:$D$776,СВЦЭМ!$A$33:$A$776,$A95,СВЦЭМ!$B$33:$B$776,T$83)+'СЕТ СН'!$H$11+СВЦЭМ!$D$10+'СЕТ СН'!$H$6-'СЕТ СН'!$H$23</f>
        <v>976.14846340000008</v>
      </c>
      <c r="U95" s="36">
        <f>SUMIFS(СВЦЭМ!$D$33:$D$776,СВЦЭМ!$A$33:$A$776,$A95,СВЦЭМ!$B$33:$B$776,U$83)+'СЕТ СН'!$H$11+СВЦЭМ!$D$10+'СЕТ СН'!$H$6-'СЕТ СН'!$H$23</f>
        <v>979.64416978999998</v>
      </c>
      <c r="V95" s="36">
        <f>SUMIFS(СВЦЭМ!$D$33:$D$776,СВЦЭМ!$A$33:$A$776,$A95,СВЦЭМ!$B$33:$B$776,V$83)+'СЕТ СН'!$H$11+СВЦЭМ!$D$10+'СЕТ СН'!$H$6-'СЕТ СН'!$H$23</f>
        <v>1001.03809576</v>
      </c>
      <c r="W95" s="36">
        <f>SUMIFS(СВЦЭМ!$D$33:$D$776,СВЦЭМ!$A$33:$A$776,$A95,СВЦЭМ!$B$33:$B$776,W$83)+'СЕТ СН'!$H$11+СВЦЭМ!$D$10+'СЕТ СН'!$H$6-'СЕТ СН'!$H$23</f>
        <v>1012.1291457499999</v>
      </c>
      <c r="X95" s="36">
        <f>SUMIFS(СВЦЭМ!$D$33:$D$776,СВЦЭМ!$A$33:$A$776,$A95,СВЦЭМ!$B$33:$B$776,X$83)+'СЕТ СН'!$H$11+СВЦЭМ!$D$10+'СЕТ СН'!$H$6-'СЕТ СН'!$H$23</f>
        <v>1021.0439103199999</v>
      </c>
      <c r="Y95" s="36">
        <f>SUMIFS(СВЦЭМ!$D$33:$D$776,СВЦЭМ!$A$33:$A$776,$A95,СВЦЭМ!$B$33:$B$776,Y$83)+'СЕТ СН'!$H$11+СВЦЭМ!$D$10+'СЕТ СН'!$H$6-'СЕТ СН'!$H$23</f>
        <v>1047.4555982899999</v>
      </c>
    </row>
    <row r="96" spans="1:27" ht="15.5" x14ac:dyDescent="0.3">
      <c r="A96" s="35">
        <f t="shared" si="2"/>
        <v>43843</v>
      </c>
      <c r="B96" s="36">
        <f>SUMIFS(СВЦЭМ!$D$33:$D$776,СВЦЭМ!$A$33:$A$776,$A96,СВЦЭМ!$B$33:$B$776,B$83)+'СЕТ СН'!$H$11+СВЦЭМ!$D$10+'СЕТ СН'!$H$6-'СЕТ СН'!$H$23</f>
        <v>1127.8651596100001</v>
      </c>
      <c r="C96" s="36">
        <f>SUMIFS(СВЦЭМ!$D$33:$D$776,СВЦЭМ!$A$33:$A$776,$A96,СВЦЭМ!$B$33:$B$776,C$83)+'СЕТ СН'!$H$11+СВЦЭМ!$D$10+'СЕТ СН'!$H$6-'СЕТ СН'!$H$23</f>
        <v>1146.4947879399999</v>
      </c>
      <c r="D96" s="36">
        <f>SUMIFS(СВЦЭМ!$D$33:$D$776,СВЦЭМ!$A$33:$A$776,$A96,СВЦЭМ!$B$33:$B$776,D$83)+'СЕТ СН'!$H$11+СВЦЭМ!$D$10+'СЕТ СН'!$H$6-'СЕТ СН'!$H$23</f>
        <v>1159.4094886099999</v>
      </c>
      <c r="E96" s="36">
        <f>SUMIFS(СВЦЭМ!$D$33:$D$776,СВЦЭМ!$A$33:$A$776,$A96,СВЦЭМ!$B$33:$B$776,E$83)+'СЕТ СН'!$H$11+СВЦЭМ!$D$10+'СЕТ СН'!$H$6-'СЕТ СН'!$H$23</f>
        <v>1150.2633989599999</v>
      </c>
      <c r="F96" s="36">
        <f>SUMIFS(СВЦЭМ!$D$33:$D$776,СВЦЭМ!$A$33:$A$776,$A96,СВЦЭМ!$B$33:$B$776,F$83)+'СЕТ СН'!$H$11+СВЦЭМ!$D$10+'СЕТ СН'!$H$6-'СЕТ СН'!$H$23</f>
        <v>1145.1056698800001</v>
      </c>
      <c r="G96" s="36">
        <f>SUMIFS(СВЦЭМ!$D$33:$D$776,СВЦЭМ!$A$33:$A$776,$A96,СВЦЭМ!$B$33:$B$776,G$83)+'СЕТ СН'!$H$11+СВЦЭМ!$D$10+'СЕТ СН'!$H$6-'СЕТ СН'!$H$23</f>
        <v>1128.9044083799999</v>
      </c>
      <c r="H96" s="36">
        <f>SUMIFS(СВЦЭМ!$D$33:$D$776,СВЦЭМ!$A$33:$A$776,$A96,СВЦЭМ!$B$33:$B$776,H$83)+'СЕТ СН'!$H$11+СВЦЭМ!$D$10+'СЕТ СН'!$H$6-'СЕТ СН'!$H$23</f>
        <v>1093.4944946599999</v>
      </c>
      <c r="I96" s="36">
        <f>SUMIFS(СВЦЭМ!$D$33:$D$776,СВЦЭМ!$A$33:$A$776,$A96,СВЦЭМ!$B$33:$B$776,I$83)+'СЕТ СН'!$H$11+СВЦЭМ!$D$10+'СЕТ СН'!$H$6-'СЕТ СН'!$H$23</f>
        <v>1060.3007624699999</v>
      </c>
      <c r="J96" s="36">
        <f>SUMIFS(СВЦЭМ!$D$33:$D$776,СВЦЭМ!$A$33:$A$776,$A96,СВЦЭМ!$B$33:$B$776,J$83)+'СЕТ СН'!$H$11+СВЦЭМ!$D$10+'СЕТ СН'!$H$6-'СЕТ СН'!$H$23</f>
        <v>1045.02636652</v>
      </c>
      <c r="K96" s="36">
        <f>SUMIFS(СВЦЭМ!$D$33:$D$776,СВЦЭМ!$A$33:$A$776,$A96,СВЦЭМ!$B$33:$B$776,K$83)+'СЕТ СН'!$H$11+СВЦЭМ!$D$10+'СЕТ СН'!$H$6-'СЕТ СН'!$H$23</f>
        <v>1033.4389311</v>
      </c>
      <c r="L96" s="36">
        <f>SUMIFS(СВЦЭМ!$D$33:$D$776,СВЦЭМ!$A$33:$A$776,$A96,СВЦЭМ!$B$33:$B$776,L$83)+'СЕТ СН'!$H$11+СВЦЭМ!$D$10+'СЕТ СН'!$H$6-'СЕТ СН'!$H$23</f>
        <v>1033.03472994</v>
      </c>
      <c r="M96" s="36">
        <f>SUMIFS(СВЦЭМ!$D$33:$D$776,СВЦЭМ!$A$33:$A$776,$A96,СВЦЭМ!$B$33:$B$776,M$83)+'СЕТ СН'!$H$11+СВЦЭМ!$D$10+'СЕТ СН'!$H$6-'СЕТ СН'!$H$23</f>
        <v>1039.5735345099999</v>
      </c>
      <c r="N96" s="36">
        <f>SUMIFS(СВЦЭМ!$D$33:$D$776,СВЦЭМ!$A$33:$A$776,$A96,СВЦЭМ!$B$33:$B$776,N$83)+'СЕТ СН'!$H$11+СВЦЭМ!$D$10+'СЕТ СН'!$H$6-'СЕТ СН'!$H$23</f>
        <v>1042.6902116199999</v>
      </c>
      <c r="O96" s="36">
        <f>SUMIFS(СВЦЭМ!$D$33:$D$776,СВЦЭМ!$A$33:$A$776,$A96,СВЦЭМ!$B$33:$B$776,O$83)+'СЕТ СН'!$H$11+СВЦЭМ!$D$10+'СЕТ СН'!$H$6-'СЕТ СН'!$H$23</f>
        <v>1039.15966084</v>
      </c>
      <c r="P96" s="36">
        <f>SUMIFS(СВЦЭМ!$D$33:$D$776,СВЦЭМ!$A$33:$A$776,$A96,СВЦЭМ!$B$33:$B$776,P$83)+'СЕТ СН'!$H$11+СВЦЭМ!$D$10+'СЕТ СН'!$H$6-'СЕТ СН'!$H$23</f>
        <v>1026.1339071</v>
      </c>
      <c r="Q96" s="36">
        <f>SUMIFS(СВЦЭМ!$D$33:$D$776,СВЦЭМ!$A$33:$A$776,$A96,СВЦЭМ!$B$33:$B$776,Q$83)+'СЕТ СН'!$H$11+СВЦЭМ!$D$10+'СЕТ СН'!$H$6-'СЕТ СН'!$H$23</f>
        <v>1044.2510433800001</v>
      </c>
      <c r="R96" s="36">
        <f>SUMIFS(СВЦЭМ!$D$33:$D$776,СВЦЭМ!$A$33:$A$776,$A96,СВЦЭМ!$B$33:$B$776,R$83)+'СЕТ СН'!$H$11+СВЦЭМ!$D$10+'СЕТ СН'!$H$6-'СЕТ СН'!$H$23</f>
        <v>1022.0108048899999</v>
      </c>
      <c r="S96" s="36">
        <f>SUMIFS(СВЦЭМ!$D$33:$D$776,СВЦЭМ!$A$33:$A$776,$A96,СВЦЭМ!$B$33:$B$776,S$83)+'СЕТ СН'!$H$11+СВЦЭМ!$D$10+'СЕТ СН'!$H$6-'СЕТ СН'!$H$23</f>
        <v>1010.6355191099999</v>
      </c>
      <c r="T96" s="36">
        <f>SUMIFS(СВЦЭМ!$D$33:$D$776,СВЦЭМ!$A$33:$A$776,$A96,СВЦЭМ!$B$33:$B$776,T$83)+'СЕТ СН'!$H$11+СВЦЭМ!$D$10+'СЕТ СН'!$H$6-'СЕТ СН'!$H$23</f>
        <v>974.28554927000005</v>
      </c>
      <c r="U96" s="36">
        <f>SUMIFS(СВЦЭМ!$D$33:$D$776,СВЦЭМ!$A$33:$A$776,$A96,СВЦЭМ!$B$33:$B$776,U$83)+'СЕТ СН'!$H$11+СВЦЭМ!$D$10+'СЕТ СН'!$H$6-'СЕТ СН'!$H$23</f>
        <v>972.4298153499999</v>
      </c>
      <c r="V96" s="36">
        <f>SUMIFS(СВЦЭМ!$D$33:$D$776,СВЦЭМ!$A$33:$A$776,$A96,СВЦЭМ!$B$33:$B$776,V$83)+'СЕТ СН'!$H$11+СВЦЭМ!$D$10+'СЕТ СН'!$H$6-'СЕТ СН'!$H$23</f>
        <v>1003.1563408699999</v>
      </c>
      <c r="W96" s="36">
        <f>SUMIFS(СВЦЭМ!$D$33:$D$776,СВЦЭМ!$A$33:$A$776,$A96,СВЦЭМ!$B$33:$B$776,W$83)+'СЕТ СН'!$H$11+СВЦЭМ!$D$10+'СЕТ СН'!$H$6-'СЕТ СН'!$H$23</f>
        <v>1025.68712441</v>
      </c>
      <c r="X96" s="36">
        <f>SUMIFS(СВЦЭМ!$D$33:$D$776,СВЦЭМ!$A$33:$A$776,$A96,СВЦЭМ!$B$33:$B$776,X$83)+'СЕТ СН'!$H$11+СВЦЭМ!$D$10+'СЕТ СН'!$H$6-'СЕТ СН'!$H$23</f>
        <v>1022.41858725</v>
      </c>
      <c r="Y96" s="36">
        <f>SUMIFS(СВЦЭМ!$D$33:$D$776,СВЦЭМ!$A$33:$A$776,$A96,СВЦЭМ!$B$33:$B$776,Y$83)+'СЕТ СН'!$H$11+СВЦЭМ!$D$10+'СЕТ СН'!$H$6-'СЕТ СН'!$H$23</f>
        <v>1039.93783082</v>
      </c>
    </row>
    <row r="97" spans="1:25" ht="15.5" x14ac:dyDescent="0.3">
      <c r="A97" s="35">
        <f t="shared" si="2"/>
        <v>43844</v>
      </c>
      <c r="B97" s="36">
        <f>SUMIFS(СВЦЭМ!$D$33:$D$776,СВЦЭМ!$A$33:$A$776,$A97,СВЦЭМ!$B$33:$B$776,B$83)+'СЕТ СН'!$H$11+СВЦЭМ!$D$10+'СЕТ СН'!$H$6-'СЕТ СН'!$H$23</f>
        <v>1082.7996052599999</v>
      </c>
      <c r="C97" s="36">
        <f>SUMIFS(СВЦЭМ!$D$33:$D$776,СВЦЭМ!$A$33:$A$776,$A97,СВЦЭМ!$B$33:$B$776,C$83)+'СЕТ СН'!$H$11+СВЦЭМ!$D$10+'СЕТ СН'!$H$6-'СЕТ СН'!$H$23</f>
        <v>1091.71302053</v>
      </c>
      <c r="D97" s="36">
        <f>SUMIFS(СВЦЭМ!$D$33:$D$776,СВЦЭМ!$A$33:$A$776,$A97,СВЦЭМ!$B$33:$B$776,D$83)+'СЕТ СН'!$H$11+СВЦЭМ!$D$10+'СЕТ СН'!$H$6-'СЕТ СН'!$H$23</f>
        <v>1101.7632678499999</v>
      </c>
      <c r="E97" s="36">
        <f>SUMIFS(СВЦЭМ!$D$33:$D$776,СВЦЭМ!$A$33:$A$776,$A97,СВЦЭМ!$B$33:$B$776,E$83)+'СЕТ СН'!$H$11+СВЦЭМ!$D$10+'СЕТ СН'!$H$6-'СЕТ СН'!$H$23</f>
        <v>1106.8700743899999</v>
      </c>
      <c r="F97" s="36">
        <f>SUMIFS(СВЦЭМ!$D$33:$D$776,СВЦЭМ!$A$33:$A$776,$A97,СВЦЭМ!$B$33:$B$776,F$83)+'СЕТ СН'!$H$11+СВЦЭМ!$D$10+'СЕТ СН'!$H$6-'СЕТ СН'!$H$23</f>
        <v>1104.79060863</v>
      </c>
      <c r="G97" s="36">
        <f>SUMIFS(СВЦЭМ!$D$33:$D$776,СВЦЭМ!$A$33:$A$776,$A97,СВЦЭМ!$B$33:$B$776,G$83)+'СЕТ СН'!$H$11+СВЦЭМ!$D$10+'СЕТ СН'!$H$6-'СЕТ СН'!$H$23</f>
        <v>1092.6042824799999</v>
      </c>
      <c r="H97" s="36">
        <f>SUMIFS(СВЦЭМ!$D$33:$D$776,СВЦЭМ!$A$33:$A$776,$A97,СВЦЭМ!$B$33:$B$776,H$83)+'СЕТ СН'!$H$11+СВЦЭМ!$D$10+'СЕТ СН'!$H$6-'СЕТ СН'!$H$23</f>
        <v>1052.40673032</v>
      </c>
      <c r="I97" s="36">
        <f>SUMIFS(СВЦЭМ!$D$33:$D$776,СВЦЭМ!$A$33:$A$776,$A97,СВЦЭМ!$B$33:$B$776,I$83)+'СЕТ СН'!$H$11+СВЦЭМ!$D$10+'СЕТ СН'!$H$6-'СЕТ СН'!$H$23</f>
        <v>1034.62655023</v>
      </c>
      <c r="J97" s="36">
        <f>SUMIFS(СВЦЭМ!$D$33:$D$776,СВЦЭМ!$A$33:$A$776,$A97,СВЦЭМ!$B$33:$B$776,J$83)+'СЕТ СН'!$H$11+СВЦЭМ!$D$10+'СЕТ СН'!$H$6-'СЕТ СН'!$H$23</f>
        <v>1005.9652900999999</v>
      </c>
      <c r="K97" s="36">
        <f>SUMIFS(СВЦЭМ!$D$33:$D$776,СВЦЭМ!$A$33:$A$776,$A97,СВЦЭМ!$B$33:$B$776,K$83)+'СЕТ СН'!$H$11+СВЦЭМ!$D$10+'СЕТ СН'!$H$6-'СЕТ СН'!$H$23</f>
        <v>1005.03208316</v>
      </c>
      <c r="L97" s="36">
        <f>SUMIFS(СВЦЭМ!$D$33:$D$776,СВЦЭМ!$A$33:$A$776,$A97,СВЦЭМ!$B$33:$B$776,L$83)+'СЕТ СН'!$H$11+СВЦЭМ!$D$10+'СЕТ СН'!$H$6-'СЕТ СН'!$H$23</f>
        <v>1004.1744257099999</v>
      </c>
      <c r="M97" s="36">
        <f>SUMIFS(СВЦЭМ!$D$33:$D$776,СВЦЭМ!$A$33:$A$776,$A97,СВЦЭМ!$B$33:$B$776,M$83)+'СЕТ СН'!$H$11+СВЦЭМ!$D$10+'СЕТ СН'!$H$6-'СЕТ СН'!$H$23</f>
        <v>1017.1281630000001</v>
      </c>
      <c r="N97" s="36">
        <f>SUMIFS(СВЦЭМ!$D$33:$D$776,СВЦЭМ!$A$33:$A$776,$A97,СВЦЭМ!$B$33:$B$776,N$83)+'СЕТ СН'!$H$11+СВЦЭМ!$D$10+'СЕТ СН'!$H$6-'СЕТ СН'!$H$23</f>
        <v>1025.48892372</v>
      </c>
      <c r="O97" s="36">
        <f>SUMIFS(СВЦЭМ!$D$33:$D$776,СВЦЭМ!$A$33:$A$776,$A97,СВЦЭМ!$B$33:$B$776,O$83)+'СЕТ СН'!$H$11+СВЦЭМ!$D$10+'СЕТ СН'!$H$6-'СЕТ СН'!$H$23</f>
        <v>1037.3202841699999</v>
      </c>
      <c r="P97" s="36">
        <f>SUMIFS(СВЦЭМ!$D$33:$D$776,СВЦЭМ!$A$33:$A$776,$A97,СВЦЭМ!$B$33:$B$776,P$83)+'СЕТ СН'!$H$11+СВЦЭМ!$D$10+'СЕТ СН'!$H$6-'СЕТ СН'!$H$23</f>
        <v>1045.9008202</v>
      </c>
      <c r="Q97" s="36">
        <f>SUMIFS(СВЦЭМ!$D$33:$D$776,СВЦЭМ!$A$33:$A$776,$A97,СВЦЭМ!$B$33:$B$776,Q$83)+'СЕТ СН'!$H$11+СВЦЭМ!$D$10+'СЕТ СН'!$H$6-'СЕТ СН'!$H$23</f>
        <v>1058.1523924999999</v>
      </c>
      <c r="R97" s="36">
        <f>SUMIFS(СВЦЭМ!$D$33:$D$776,СВЦЭМ!$A$33:$A$776,$A97,СВЦЭМ!$B$33:$B$776,R$83)+'СЕТ СН'!$H$11+СВЦЭМ!$D$10+'СЕТ СН'!$H$6-'СЕТ СН'!$H$23</f>
        <v>1062.7475422499999</v>
      </c>
      <c r="S97" s="36">
        <f>SUMIFS(СВЦЭМ!$D$33:$D$776,СВЦЭМ!$A$33:$A$776,$A97,СВЦЭМ!$B$33:$B$776,S$83)+'СЕТ СН'!$H$11+СВЦЭМ!$D$10+'СЕТ СН'!$H$6-'СЕТ СН'!$H$23</f>
        <v>1061.9895434800001</v>
      </c>
      <c r="T97" s="36">
        <f>SUMIFS(СВЦЭМ!$D$33:$D$776,СВЦЭМ!$A$33:$A$776,$A97,СВЦЭМ!$B$33:$B$776,T$83)+'СЕТ СН'!$H$11+СВЦЭМ!$D$10+'СЕТ СН'!$H$6-'СЕТ СН'!$H$23</f>
        <v>1014.84227093</v>
      </c>
      <c r="U97" s="36">
        <f>SUMIFS(СВЦЭМ!$D$33:$D$776,СВЦЭМ!$A$33:$A$776,$A97,СВЦЭМ!$B$33:$B$776,U$83)+'СЕТ СН'!$H$11+СВЦЭМ!$D$10+'СЕТ СН'!$H$6-'СЕТ СН'!$H$23</f>
        <v>1014.6485903499999</v>
      </c>
      <c r="V97" s="36">
        <f>SUMIFS(СВЦЭМ!$D$33:$D$776,СВЦЭМ!$A$33:$A$776,$A97,СВЦЭМ!$B$33:$B$776,V$83)+'СЕТ СН'!$H$11+СВЦЭМ!$D$10+'СЕТ СН'!$H$6-'СЕТ СН'!$H$23</f>
        <v>1044.48995304</v>
      </c>
      <c r="W97" s="36">
        <f>SUMIFS(СВЦЭМ!$D$33:$D$776,СВЦЭМ!$A$33:$A$776,$A97,СВЦЭМ!$B$33:$B$776,W$83)+'СЕТ СН'!$H$11+СВЦЭМ!$D$10+'СЕТ СН'!$H$6-'СЕТ СН'!$H$23</f>
        <v>1059.73479019</v>
      </c>
      <c r="X97" s="36">
        <f>SUMIFS(СВЦЭМ!$D$33:$D$776,СВЦЭМ!$A$33:$A$776,$A97,СВЦЭМ!$B$33:$B$776,X$83)+'СЕТ СН'!$H$11+СВЦЭМ!$D$10+'СЕТ СН'!$H$6-'СЕТ СН'!$H$23</f>
        <v>1061.7241803100001</v>
      </c>
      <c r="Y97" s="36">
        <f>SUMIFS(СВЦЭМ!$D$33:$D$776,СВЦЭМ!$A$33:$A$776,$A97,СВЦЭМ!$B$33:$B$776,Y$83)+'СЕТ СН'!$H$11+СВЦЭМ!$D$10+'СЕТ СН'!$H$6-'СЕТ СН'!$H$23</f>
        <v>1075.2066875799999</v>
      </c>
    </row>
    <row r="98" spans="1:25" ht="15.5" x14ac:dyDescent="0.3">
      <c r="A98" s="35">
        <f t="shared" si="2"/>
        <v>43845</v>
      </c>
      <c r="B98" s="36">
        <f>SUMIFS(СВЦЭМ!$D$33:$D$776,СВЦЭМ!$A$33:$A$776,$A98,СВЦЭМ!$B$33:$B$776,B$83)+'СЕТ СН'!$H$11+СВЦЭМ!$D$10+'СЕТ СН'!$H$6-'СЕТ СН'!$H$23</f>
        <v>1105.45702953</v>
      </c>
      <c r="C98" s="36">
        <f>SUMIFS(СВЦЭМ!$D$33:$D$776,СВЦЭМ!$A$33:$A$776,$A98,СВЦЭМ!$B$33:$B$776,C$83)+'СЕТ СН'!$H$11+СВЦЭМ!$D$10+'СЕТ СН'!$H$6-'СЕТ СН'!$H$23</f>
        <v>1110.3160327099999</v>
      </c>
      <c r="D98" s="36">
        <f>SUMIFS(СВЦЭМ!$D$33:$D$776,СВЦЭМ!$A$33:$A$776,$A98,СВЦЭМ!$B$33:$B$776,D$83)+'СЕТ СН'!$H$11+СВЦЭМ!$D$10+'СЕТ СН'!$H$6-'СЕТ СН'!$H$23</f>
        <v>1115.8699026500001</v>
      </c>
      <c r="E98" s="36">
        <f>SUMIFS(СВЦЭМ!$D$33:$D$776,СВЦЭМ!$A$33:$A$776,$A98,СВЦЭМ!$B$33:$B$776,E$83)+'СЕТ СН'!$H$11+СВЦЭМ!$D$10+'СЕТ СН'!$H$6-'СЕТ СН'!$H$23</f>
        <v>1129.99581706</v>
      </c>
      <c r="F98" s="36">
        <f>SUMIFS(СВЦЭМ!$D$33:$D$776,СВЦЭМ!$A$33:$A$776,$A98,СВЦЭМ!$B$33:$B$776,F$83)+'СЕТ СН'!$H$11+СВЦЭМ!$D$10+'СЕТ СН'!$H$6-'СЕТ СН'!$H$23</f>
        <v>1117.8532319599999</v>
      </c>
      <c r="G98" s="36">
        <f>SUMIFS(СВЦЭМ!$D$33:$D$776,СВЦЭМ!$A$33:$A$776,$A98,СВЦЭМ!$B$33:$B$776,G$83)+'СЕТ СН'!$H$11+СВЦЭМ!$D$10+'СЕТ СН'!$H$6-'СЕТ СН'!$H$23</f>
        <v>1095.6906675099999</v>
      </c>
      <c r="H98" s="36">
        <f>SUMIFS(СВЦЭМ!$D$33:$D$776,СВЦЭМ!$A$33:$A$776,$A98,СВЦЭМ!$B$33:$B$776,H$83)+'СЕТ СН'!$H$11+СВЦЭМ!$D$10+'СЕТ СН'!$H$6-'СЕТ СН'!$H$23</f>
        <v>1057.4708073100001</v>
      </c>
      <c r="I98" s="36">
        <f>SUMIFS(СВЦЭМ!$D$33:$D$776,СВЦЭМ!$A$33:$A$776,$A98,СВЦЭМ!$B$33:$B$776,I$83)+'СЕТ СН'!$H$11+СВЦЭМ!$D$10+'СЕТ СН'!$H$6-'СЕТ СН'!$H$23</f>
        <v>1028.5188508399999</v>
      </c>
      <c r="J98" s="36">
        <f>SUMIFS(СВЦЭМ!$D$33:$D$776,СВЦЭМ!$A$33:$A$776,$A98,СВЦЭМ!$B$33:$B$776,J$83)+'СЕТ СН'!$H$11+СВЦЭМ!$D$10+'СЕТ СН'!$H$6-'СЕТ СН'!$H$23</f>
        <v>1017.1770949699999</v>
      </c>
      <c r="K98" s="36">
        <f>SUMIFS(СВЦЭМ!$D$33:$D$776,СВЦЭМ!$A$33:$A$776,$A98,СВЦЭМ!$B$33:$B$776,K$83)+'СЕТ СН'!$H$11+СВЦЭМ!$D$10+'СЕТ СН'!$H$6-'СЕТ СН'!$H$23</f>
        <v>1011.4222521199999</v>
      </c>
      <c r="L98" s="36">
        <f>SUMIFS(СВЦЭМ!$D$33:$D$776,СВЦЭМ!$A$33:$A$776,$A98,СВЦЭМ!$B$33:$B$776,L$83)+'СЕТ СН'!$H$11+СВЦЭМ!$D$10+'СЕТ СН'!$H$6-'СЕТ СН'!$H$23</f>
        <v>1009.1092464599999</v>
      </c>
      <c r="M98" s="36">
        <f>SUMIFS(СВЦЭМ!$D$33:$D$776,СВЦЭМ!$A$33:$A$776,$A98,СВЦЭМ!$B$33:$B$776,M$83)+'СЕТ СН'!$H$11+СВЦЭМ!$D$10+'СЕТ СН'!$H$6-'СЕТ СН'!$H$23</f>
        <v>1034.28482661</v>
      </c>
      <c r="N98" s="36">
        <f>SUMIFS(СВЦЭМ!$D$33:$D$776,СВЦЭМ!$A$33:$A$776,$A98,СВЦЭМ!$B$33:$B$776,N$83)+'СЕТ СН'!$H$11+СВЦЭМ!$D$10+'СЕТ СН'!$H$6-'СЕТ СН'!$H$23</f>
        <v>1054.22680446</v>
      </c>
      <c r="O98" s="36">
        <f>SUMIFS(СВЦЭМ!$D$33:$D$776,СВЦЭМ!$A$33:$A$776,$A98,СВЦЭМ!$B$33:$B$776,O$83)+'СЕТ СН'!$H$11+СВЦЭМ!$D$10+'СЕТ СН'!$H$6-'СЕТ СН'!$H$23</f>
        <v>1070.1351411200001</v>
      </c>
      <c r="P98" s="36">
        <f>SUMIFS(СВЦЭМ!$D$33:$D$776,СВЦЭМ!$A$33:$A$776,$A98,СВЦЭМ!$B$33:$B$776,P$83)+'СЕТ СН'!$H$11+СВЦЭМ!$D$10+'СЕТ СН'!$H$6-'СЕТ СН'!$H$23</f>
        <v>1083.5674752800001</v>
      </c>
      <c r="Q98" s="36">
        <f>SUMIFS(СВЦЭМ!$D$33:$D$776,СВЦЭМ!$A$33:$A$776,$A98,СВЦЭМ!$B$33:$B$776,Q$83)+'СЕТ СН'!$H$11+СВЦЭМ!$D$10+'СЕТ СН'!$H$6-'СЕТ СН'!$H$23</f>
        <v>1089.8763314400001</v>
      </c>
      <c r="R98" s="36">
        <f>SUMIFS(СВЦЭМ!$D$33:$D$776,СВЦЭМ!$A$33:$A$776,$A98,СВЦЭМ!$B$33:$B$776,R$83)+'СЕТ СН'!$H$11+СВЦЭМ!$D$10+'СЕТ СН'!$H$6-'СЕТ СН'!$H$23</f>
        <v>1082.5339663899999</v>
      </c>
      <c r="S98" s="36">
        <f>SUMIFS(СВЦЭМ!$D$33:$D$776,СВЦЭМ!$A$33:$A$776,$A98,СВЦЭМ!$B$33:$B$776,S$83)+'СЕТ СН'!$H$11+СВЦЭМ!$D$10+'СЕТ СН'!$H$6-'СЕТ СН'!$H$23</f>
        <v>1056.4633681800001</v>
      </c>
      <c r="T98" s="36">
        <f>SUMIFS(СВЦЭМ!$D$33:$D$776,СВЦЭМ!$A$33:$A$776,$A98,СВЦЭМ!$B$33:$B$776,T$83)+'СЕТ СН'!$H$11+СВЦЭМ!$D$10+'СЕТ СН'!$H$6-'СЕТ СН'!$H$23</f>
        <v>1012.0250632899999</v>
      </c>
      <c r="U98" s="36">
        <f>SUMIFS(СВЦЭМ!$D$33:$D$776,СВЦЭМ!$A$33:$A$776,$A98,СВЦЭМ!$B$33:$B$776,U$83)+'СЕТ СН'!$H$11+СВЦЭМ!$D$10+'СЕТ СН'!$H$6-'СЕТ СН'!$H$23</f>
        <v>1008.63021961</v>
      </c>
      <c r="V98" s="36">
        <f>SUMIFS(СВЦЭМ!$D$33:$D$776,СВЦЭМ!$A$33:$A$776,$A98,СВЦЭМ!$B$33:$B$776,V$83)+'СЕТ СН'!$H$11+СВЦЭМ!$D$10+'СЕТ СН'!$H$6-'СЕТ СН'!$H$23</f>
        <v>1037.8947125699999</v>
      </c>
      <c r="W98" s="36">
        <f>SUMIFS(СВЦЭМ!$D$33:$D$776,СВЦЭМ!$A$33:$A$776,$A98,СВЦЭМ!$B$33:$B$776,W$83)+'СЕТ СН'!$H$11+СВЦЭМ!$D$10+'СЕТ СН'!$H$6-'СЕТ СН'!$H$23</f>
        <v>1057.88484651</v>
      </c>
      <c r="X98" s="36">
        <f>SUMIFS(СВЦЭМ!$D$33:$D$776,СВЦЭМ!$A$33:$A$776,$A98,СВЦЭМ!$B$33:$B$776,X$83)+'СЕТ СН'!$H$11+СВЦЭМ!$D$10+'СЕТ СН'!$H$6-'СЕТ СН'!$H$23</f>
        <v>1061.75357203</v>
      </c>
      <c r="Y98" s="36">
        <f>SUMIFS(СВЦЭМ!$D$33:$D$776,СВЦЭМ!$A$33:$A$776,$A98,СВЦЭМ!$B$33:$B$776,Y$83)+'СЕТ СН'!$H$11+СВЦЭМ!$D$10+'СЕТ СН'!$H$6-'СЕТ СН'!$H$23</f>
        <v>1076.1124273299999</v>
      </c>
    </row>
    <row r="99" spans="1:25" ht="15.5" x14ac:dyDescent="0.3">
      <c r="A99" s="35">
        <f t="shared" si="2"/>
        <v>43846</v>
      </c>
      <c r="B99" s="36">
        <f>SUMIFS(СВЦЭМ!$D$33:$D$776,СВЦЭМ!$A$33:$A$776,$A99,СВЦЭМ!$B$33:$B$776,B$83)+'СЕТ СН'!$H$11+СВЦЭМ!$D$10+'СЕТ СН'!$H$6-'СЕТ СН'!$H$23</f>
        <v>1079.8258541299999</v>
      </c>
      <c r="C99" s="36">
        <f>SUMIFS(СВЦЭМ!$D$33:$D$776,СВЦЭМ!$A$33:$A$776,$A99,СВЦЭМ!$B$33:$B$776,C$83)+'СЕТ СН'!$H$11+СВЦЭМ!$D$10+'СЕТ СН'!$H$6-'СЕТ СН'!$H$23</f>
        <v>1089.9008281399999</v>
      </c>
      <c r="D99" s="36">
        <f>SUMIFS(СВЦЭМ!$D$33:$D$776,СВЦЭМ!$A$33:$A$776,$A99,СВЦЭМ!$B$33:$B$776,D$83)+'СЕТ СН'!$H$11+СВЦЭМ!$D$10+'СЕТ СН'!$H$6-'СЕТ СН'!$H$23</f>
        <v>1097.99025368</v>
      </c>
      <c r="E99" s="36">
        <f>SUMIFS(СВЦЭМ!$D$33:$D$776,СВЦЭМ!$A$33:$A$776,$A99,СВЦЭМ!$B$33:$B$776,E$83)+'СЕТ СН'!$H$11+СВЦЭМ!$D$10+'СЕТ СН'!$H$6-'СЕТ СН'!$H$23</f>
        <v>1110.2538578199999</v>
      </c>
      <c r="F99" s="36">
        <f>SUMIFS(СВЦЭМ!$D$33:$D$776,СВЦЭМ!$A$33:$A$776,$A99,СВЦЭМ!$B$33:$B$776,F$83)+'СЕТ СН'!$H$11+СВЦЭМ!$D$10+'СЕТ СН'!$H$6-'СЕТ СН'!$H$23</f>
        <v>1104.07177503</v>
      </c>
      <c r="G99" s="36">
        <f>SUMIFS(СВЦЭМ!$D$33:$D$776,СВЦЭМ!$A$33:$A$776,$A99,СВЦЭМ!$B$33:$B$776,G$83)+'СЕТ СН'!$H$11+СВЦЭМ!$D$10+'СЕТ СН'!$H$6-'СЕТ СН'!$H$23</f>
        <v>1072.5556879000001</v>
      </c>
      <c r="H99" s="36">
        <f>SUMIFS(СВЦЭМ!$D$33:$D$776,СВЦЭМ!$A$33:$A$776,$A99,СВЦЭМ!$B$33:$B$776,H$83)+'СЕТ СН'!$H$11+СВЦЭМ!$D$10+'СЕТ СН'!$H$6-'СЕТ СН'!$H$23</f>
        <v>1030.0918289700001</v>
      </c>
      <c r="I99" s="36">
        <f>SUMIFS(СВЦЭМ!$D$33:$D$776,СВЦЭМ!$A$33:$A$776,$A99,СВЦЭМ!$B$33:$B$776,I$83)+'СЕТ СН'!$H$11+СВЦЭМ!$D$10+'СЕТ СН'!$H$6-'СЕТ СН'!$H$23</f>
        <v>1028.48009082</v>
      </c>
      <c r="J99" s="36">
        <f>SUMIFS(СВЦЭМ!$D$33:$D$776,СВЦЭМ!$A$33:$A$776,$A99,СВЦЭМ!$B$33:$B$776,J$83)+'СЕТ СН'!$H$11+СВЦЭМ!$D$10+'СЕТ СН'!$H$6-'СЕТ СН'!$H$23</f>
        <v>1010.4348722899999</v>
      </c>
      <c r="K99" s="36">
        <f>SUMIFS(СВЦЭМ!$D$33:$D$776,СВЦЭМ!$A$33:$A$776,$A99,СВЦЭМ!$B$33:$B$776,K$83)+'СЕТ СН'!$H$11+СВЦЭМ!$D$10+'СЕТ СН'!$H$6-'СЕТ СН'!$H$23</f>
        <v>1023.7692778400001</v>
      </c>
      <c r="L99" s="36">
        <f>SUMIFS(СВЦЭМ!$D$33:$D$776,СВЦЭМ!$A$33:$A$776,$A99,СВЦЭМ!$B$33:$B$776,L$83)+'СЕТ СН'!$H$11+СВЦЭМ!$D$10+'СЕТ СН'!$H$6-'СЕТ СН'!$H$23</f>
        <v>1029.5448294</v>
      </c>
      <c r="M99" s="36">
        <f>SUMIFS(СВЦЭМ!$D$33:$D$776,СВЦЭМ!$A$33:$A$776,$A99,СВЦЭМ!$B$33:$B$776,M$83)+'СЕТ СН'!$H$11+СВЦЭМ!$D$10+'СЕТ СН'!$H$6-'СЕТ СН'!$H$23</f>
        <v>1044.9262108999999</v>
      </c>
      <c r="N99" s="36">
        <f>SUMIFS(СВЦЭМ!$D$33:$D$776,СВЦЭМ!$A$33:$A$776,$A99,СВЦЭМ!$B$33:$B$776,N$83)+'СЕТ СН'!$H$11+СВЦЭМ!$D$10+'СЕТ СН'!$H$6-'СЕТ СН'!$H$23</f>
        <v>1050.9355821500001</v>
      </c>
      <c r="O99" s="36">
        <f>SUMIFS(СВЦЭМ!$D$33:$D$776,СВЦЭМ!$A$33:$A$776,$A99,СВЦЭМ!$B$33:$B$776,O$83)+'СЕТ СН'!$H$11+СВЦЭМ!$D$10+'СЕТ СН'!$H$6-'СЕТ СН'!$H$23</f>
        <v>1070.70756153</v>
      </c>
      <c r="P99" s="36">
        <f>SUMIFS(СВЦЭМ!$D$33:$D$776,СВЦЭМ!$A$33:$A$776,$A99,СВЦЭМ!$B$33:$B$776,P$83)+'СЕТ СН'!$H$11+СВЦЭМ!$D$10+'СЕТ СН'!$H$6-'СЕТ СН'!$H$23</f>
        <v>1080.1270085599999</v>
      </c>
      <c r="Q99" s="36">
        <f>SUMIFS(СВЦЭМ!$D$33:$D$776,СВЦЭМ!$A$33:$A$776,$A99,СВЦЭМ!$B$33:$B$776,Q$83)+'СЕТ СН'!$H$11+СВЦЭМ!$D$10+'СЕТ СН'!$H$6-'СЕТ СН'!$H$23</f>
        <v>1083.13938768</v>
      </c>
      <c r="R99" s="36">
        <f>SUMIFS(СВЦЭМ!$D$33:$D$776,СВЦЭМ!$A$33:$A$776,$A99,СВЦЭМ!$B$33:$B$776,R$83)+'СЕТ СН'!$H$11+СВЦЭМ!$D$10+'СЕТ СН'!$H$6-'СЕТ СН'!$H$23</f>
        <v>1075.41529762</v>
      </c>
      <c r="S99" s="36">
        <f>SUMIFS(СВЦЭМ!$D$33:$D$776,СВЦЭМ!$A$33:$A$776,$A99,СВЦЭМ!$B$33:$B$776,S$83)+'СЕТ СН'!$H$11+СВЦЭМ!$D$10+'СЕТ СН'!$H$6-'СЕТ СН'!$H$23</f>
        <v>1063.1577791499999</v>
      </c>
      <c r="T99" s="36">
        <f>SUMIFS(СВЦЭМ!$D$33:$D$776,СВЦЭМ!$A$33:$A$776,$A99,СВЦЭМ!$B$33:$B$776,T$83)+'СЕТ СН'!$H$11+СВЦЭМ!$D$10+'СЕТ СН'!$H$6-'СЕТ СН'!$H$23</f>
        <v>1019.02522191</v>
      </c>
      <c r="U99" s="36">
        <f>SUMIFS(СВЦЭМ!$D$33:$D$776,СВЦЭМ!$A$33:$A$776,$A99,СВЦЭМ!$B$33:$B$776,U$83)+'СЕТ СН'!$H$11+СВЦЭМ!$D$10+'СЕТ СН'!$H$6-'СЕТ СН'!$H$23</f>
        <v>1022.18653225</v>
      </c>
      <c r="V99" s="36">
        <f>SUMIFS(СВЦЭМ!$D$33:$D$776,СВЦЭМ!$A$33:$A$776,$A99,СВЦЭМ!$B$33:$B$776,V$83)+'СЕТ СН'!$H$11+СВЦЭМ!$D$10+'СЕТ СН'!$H$6-'СЕТ СН'!$H$23</f>
        <v>1055.4772907500001</v>
      </c>
      <c r="W99" s="36">
        <f>SUMIFS(СВЦЭМ!$D$33:$D$776,СВЦЭМ!$A$33:$A$776,$A99,СВЦЭМ!$B$33:$B$776,W$83)+'СЕТ СН'!$H$11+СВЦЭМ!$D$10+'СЕТ СН'!$H$6-'СЕТ СН'!$H$23</f>
        <v>1076.4248338899999</v>
      </c>
      <c r="X99" s="36">
        <f>SUMIFS(СВЦЭМ!$D$33:$D$776,СВЦЭМ!$A$33:$A$776,$A99,СВЦЭМ!$B$33:$B$776,X$83)+'СЕТ СН'!$H$11+СВЦЭМ!$D$10+'СЕТ СН'!$H$6-'СЕТ СН'!$H$23</f>
        <v>1075.74727439</v>
      </c>
      <c r="Y99" s="36">
        <f>SUMIFS(СВЦЭМ!$D$33:$D$776,СВЦЭМ!$A$33:$A$776,$A99,СВЦЭМ!$B$33:$B$776,Y$83)+'СЕТ СН'!$H$11+СВЦЭМ!$D$10+'СЕТ СН'!$H$6-'СЕТ СН'!$H$23</f>
        <v>1077.7649922599999</v>
      </c>
    </row>
    <row r="100" spans="1:25" ht="15.5" x14ac:dyDescent="0.3">
      <c r="A100" s="35">
        <f t="shared" si="2"/>
        <v>43847</v>
      </c>
      <c r="B100" s="36">
        <f>SUMIFS(СВЦЭМ!$D$33:$D$776,СВЦЭМ!$A$33:$A$776,$A100,СВЦЭМ!$B$33:$B$776,B$83)+'СЕТ СН'!$H$11+СВЦЭМ!$D$10+'СЕТ СН'!$H$6-'СЕТ СН'!$H$23</f>
        <v>1072.1828587800001</v>
      </c>
      <c r="C100" s="36">
        <f>SUMIFS(СВЦЭМ!$D$33:$D$776,СВЦЭМ!$A$33:$A$776,$A100,СВЦЭМ!$B$33:$B$776,C$83)+'СЕТ СН'!$H$11+СВЦЭМ!$D$10+'СЕТ СН'!$H$6-'СЕТ СН'!$H$23</f>
        <v>1091.8802567499999</v>
      </c>
      <c r="D100" s="36">
        <f>SUMIFS(СВЦЭМ!$D$33:$D$776,СВЦЭМ!$A$33:$A$776,$A100,СВЦЭМ!$B$33:$B$776,D$83)+'СЕТ СН'!$H$11+СВЦЭМ!$D$10+'СЕТ СН'!$H$6-'СЕТ СН'!$H$23</f>
        <v>1102.4110381</v>
      </c>
      <c r="E100" s="36">
        <f>SUMIFS(СВЦЭМ!$D$33:$D$776,СВЦЭМ!$A$33:$A$776,$A100,СВЦЭМ!$B$33:$B$776,E$83)+'СЕТ СН'!$H$11+СВЦЭМ!$D$10+'СЕТ СН'!$H$6-'СЕТ СН'!$H$23</f>
        <v>1091.80658165</v>
      </c>
      <c r="F100" s="36">
        <f>SUMIFS(СВЦЭМ!$D$33:$D$776,СВЦЭМ!$A$33:$A$776,$A100,СВЦЭМ!$B$33:$B$776,F$83)+'СЕТ СН'!$H$11+СВЦЭМ!$D$10+'СЕТ СН'!$H$6-'СЕТ СН'!$H$23</f>
        <v>1085.5423962899999</v>
      </c>
      <c r="G100" s="36">
        <f>SUMIFS(СВЦЭМ!$D$33:$D$776,СВЦЭМ!$A$33:$A$776,$A100,СВЦЭМ!$B$33:$B$776,G$83)+'СЕТ СН'!$H$11+СВЦЭМ!$D$10+'СЕТ СН'!$H$6-'СЕТ СН'!$H$23</f>
        <v>1078.54993489</v>
      </c>
      <c r="H100" s="36">
        <f>SUMIFS(СВЦЭМ!$D$33:$D$776,СВЦЭМ!$A$33:$A$776,$A100,СВЦЭМ!$B$33:$B$776,H$83)+'СЕТ СН'!$H$11+СВЦЭМ!$D$10+'СЕТ СН'!$H$6-'СЕТ СН'!$H$23</f>
        <v>1045.05019406</v>
      </c>
      <c r="I100" s="36">
        <f>SUMIFS(СВЦЭМ!$D$33:$D$776,СВЦЭМ!$A$33:$A$776,$A100,СВЦЭМ!$B$33:$B$776,I$83)+'СЕТ СН'!$H$11+СВЦЭМ!$D$10+'СЕТ СН'!$H$6-'СЕТ СН'!$H$23</f>
        <v>1033.2948861299999</v>
      </c>
      <c r="J100" s="36">
        <f>SUMIFS(СВЦЭМ!$D$33:$D$776,СВЦЭМ!$A$33:$A$776,$A100,СВЦЭМ!$B$33:$B$776,J$83)+'СЕТ СН'!$H$11+СВЦЭМ!$D$10+'СЕТ СН'!$H$6-'СЕТ СН'!$H$23</f>
        <v>1007.65010241</v>
      </c>
      <c r="K100" s="36">
        <f>SUMIFS(СВЦЭМ!$D$33:$D$776,СВЦЭМ!$A$33:$A$776,$A100,СВЦЭМ!$B$33:$B$776,K$83)+'СЕТ СН'!$H$11+СВЦЭМ!$D$10+'СЕТ СН'!$H$6-'СЕТ СН'!$H$23</f>
        <v>996.26215511000009</v>
      </c>
      <c r="L100" s="36">
        <f>SUMIFS(СВЦЭМ!$D$33:$D$776,СВЦЭМ!$A$33:$A$776,$A100,СВЦЭМ!$B$33:$B$776,L$83)+'СЕТ СН'!$H$11+СВЦЭМ!$D$10+'СЕТ СН'!$H$6-'СЕТ СН'!$H$23</f>
        <v>1007.31924564</v>
      </c>
      <c r="M100" s="36">
        <f>SUMIFS(СВЦЭМ!$D$33:$D$776,СВЦЭМ!$A$33:$A$776,$A100,СВЦЭМ!$B$33:$B$776,M$83)+'СЕТ СН'!$H$11+СВЦЭМ!$D$10+'СЕТ СН'!$H$6-'СЕТ СН'!$H$23</f>
        <v>1028.05417779</v>
      </c>
      <c r="N100" s="36">
        <f>SUMIFS(СВЦЭМ!$D$33:$D$776,СВЦЭМ!$A$33:$A$776,$A100,СВЦЭМ!$B$33:$B$776,N$83)+'СЕТ СН'!$H$11+СВЦЭМ!$D$10+'СЕТ СН'!$H$6-'СЕТ СН'!$H$23</f>
        <v>1038.4977006199999</v>
      </c>
      <c r="O100" s="36">
        <f>SUMIFS(СВЦЭМ!$D$33:$D$776,СВЦЭМ!$A$33:$A$776,$A100,СВЦЭМ!$B$33:$B$776,O$83)+'СЕТ СН'!$H$11+СВЦЭМ!$D$10+'СЕТ СН'!$H$6-'СЕТ СН'!$H$23</f>
        <v>1057.91534176</v>
      </c>
      <c r="P100" s="36">
        <f>SUMIFS(СВЦЭМ!$D$33:$D$776,СВЦЭМ!$A$33:$A$776,$A100,СВЦЭМ!$B$33:$B$776,P$83)+'СЕТ СН'!$H$11+СВЦЭМ!$D$10+'СЕТ СН'!$H$6-'СЕТ СН'!$H$23</f>
        <v>1067.35955461</v>
      </c>
      <c r="Q100" s="36">
        <f>SUMIFS(СВЦЭМ!$D$33:$D$776,СВЦЭМ!$A$33:$A$776,$A100,СВЦЭМ!$B$33:$B$776,Q$83)+'СЕТ СН'!$H$11+СВЦЭМ!$D$10+'СЕТ СН'!$H$6-'СЕТ СН'!$H$23</f>
        <v>1072.54269649</v>
      </c>
      <c r="R100" s="36">
        <f>SUMIFS(СВЦЭМ!$D$33:$D$776,СВЦЭМ!$A$33:$A$776,$A100,СВЦЭМ!$B$33:$B$776,R$83)+'СЕТ СН'!$H$11+СВЦЭМ!$D$10+'СЕТ СН'!$H$6-'СЕТ СН'!$H$23</f>
        <v>1060.76471556</v>
      </c>
      <c r="S100" s="36">
        <f>SUMIFS(СВЦЭМ!$D$33:$D$776,СВЦЭМ!$A$33:$A$776,$A100,СВЦЭМ!$B$33:$B$776,S$83)+'СЕТ СН'!$H$11+СВЦЭМ!$D$10+'СЕТ СН'!$H$6-'СЕТ СН'!$H$23</f>
        <v>1050.1121915900001</v>
      </c>
      <c r="T100" s="36">
        <f>SUMIFS(СВЦЭМ!$D$33:$D$776,СВЦЭМ!$A$33:$A$776,$A100,СВЦЭМ!$B$33:$B$776,T$83)+'СЕТ СН'!$H$11+СВЦЭМ!$D$10+'СЕТ СН'!$H$6-'СЕТ СН'!$H$23</f>
        <v>1001.8275853099999</v>
      </c>
      <c r="U100" s="36">
        <f>SUMIFS(СВЦЭМ!$D$33:$D$776,СВЦЭМ!$A$33:$A$776,$A100,СВЦЭМ!$B$33:$B$776,U$83)+'СЕТ СН'!$H$11+СВЦЭМ!$D$10+'СЕТ СН'!$H$6-'СЕТ СН'!$H$23</f>
        <v>1000.1093384799999</v>
      </c>
      <c r="V100" s="36">
        <f>SUMIFS(СВЦЭМ!$D$33:$D$776,СВЦЭМ!$A$33:$A$776,$A100,СВЦЭМ!$B$33:$B$776,V$83)+'СЕТ СН'!$H$11+СВЦЭМ!$D$10+'СЕТ СН'!$H$6-'СЕТ СН'!$H$23</f>
        <v>1034.9377654699999</v>
      </c>
      <c r="W100" s="36">
        <f>SUMIFS(СВЦЭМ!$D$33:$D$776,СВЦЭМ!$A$33:$A$776,$A100,СВЦЭМ!$B$33:$B$776,W$83)+'СЕТ СН'!$H$11+СВЦЭМ!$D$10+'СЕТ СН'!$H$6-'СЕТ СН'!$H$23</f>
        <v>1044.8634638399999</v>
      </c>
      <c r="X100" s="36">
        <f>SUMIFS(СВЦЭМ!$D$33:$D$776,СВЦЭМ!$A$33:$A$776,$A100,СВЦЭМ!$B$33:$B$776,X$83)+'СЕТ СН'!$H$11+СВЦЭМ!$D$10+'СЕТ СН'!$H$6-'СЕТ СН'!$H$23</f>
        <v>1043.9017613399999</v>
      </c>
      <c r="Y100" s="36">
        <f>SUMIFS(СВЦЭМ!$D$33:$D$776,СВЦЭМ!$A$33:$A$776,$A100,СВЦЭМ!$B$33:$B$776,Y$83)+'СЕТ СН'!$H$11+СВЦЭМ!$D$10+'СЕТ СН'!$H$6-'СЕТ СН'!$H$23</f>
        <v>1058.6154761499999</v>
      </c>
    </row>
    <row r="101" spans="1:25" ht="15.5" x14ac:dyDescent="0.3">
      <c r="A101" s="35">
        <f t="shared" si="2"/>
        <v>43848</v>
      </c>
      <c r="B101" s="36">
        <f>SUMIFS(СВЦЭМ!$D$33:$D$776,СВЦЭМ!$A$33:$A$776,$A101,СВЦЭМ!$B$33:$B$776,B$83)+'СЕТ СН'!$H$11+СВЦЭМ!$D$10+'СЕТ СН'!$H$6-'СЕТ СН'!$H$23</f>
        <v>1065.1181526800001</v>
      </c>
      <c r="C101" s="36">
        <f>SUMIFS(СВЦЭМ!$D$33:$D$776,СВЦЭМ!$A$33:$A$776,$A101,СВЦЭМ!$B$33:$B$776,C$83)+'СЕТ СН'!$H$11+СВЦЭМ!$D$10+'СЕТ СН'!$H$6-'СЕТ СН'!$H$23</f>
        <v>1102.7080616399999</v>
      </c>
      <c r="D101" s="36">
        <f>SUMIFS(СВЦЭМ!$D$33:$D$776,СВЦЭМ!$A$33:$A$776,$A101,СВЦЭМ!$B$33:$B$776,D$83)+'СЕТ СН'!$H$11+СВЦЭМ!$D$10+'СЕТ СН'!$H$6-'СЕТ СН'!$H$23</f>
        <v>1120.5407727699999</v>
      </c>
      <c r="E101" s="36">
        <f>SUMIFS(СВЦЭМ!$D$33:$D$776,СВЦЭМ!$A$33:$A$776,$A101,СВЦЭМ!$B$33:$B$776,E$83)+'СЕТ СН'!$H$11+СВЦЭМ!$D$10+'СЕТ СН'!$H$6-'СЕТ СН'!$H$23</f>
        <v>1119.2099142899999</v>
      </c>
      <c r="F101" s="36">
        <f>SUMIFS(СВЦЭМ!$D$33:$D$776,СВЦЭМ!$A$33:$A$776,$A101,СВЦЭМ!$B$33:$B$776,F$83)+'СЕТ СН'!$H$11+СВЦЭМ!$D$10+'СЕТ СН'!$H$6-'СЕТ СН'!$H$23</f>
        <v>1083.03009539</v>
      </c>
      <c r="G101" s="36">
        <f>SUMIFS(СВЦЭМ!$D$33:$D$776,СВЦЭМ!$A$33:$A$776,$A101,СВЦЭМ!$B$33:$B$776,G$83)+'СЕТ СН'!$H$11+СВЦЭМ!$D$10+'СЕТ СН'!$H$6-'СЕТ СН'!$H$23</f>
        <v>1079.24529469</v>
      </c>
      <c r="H101" s="36">
        <f>SUMIFS(СВЦЭМ!$D$33:$D$776,СВЦЭМ!$A$33:$A$776,$A101,СВЦЭМ!$B$33:$B$776,H$83)+'СЕТ СН'!$H$11+СВЦЭМ!$D$10+'СЕТ СН'!$H$6-'СЕТ СН'!$H$23</f>
        <v>1054.8101378900001</v>
      </c>
      <c r="I101" s="36">
        <f>SUMIFS(СВЦЭМ!$D$33:$D$776,СВЦЭМ!$A$33:$A$776,$A101,СВЦЭМ!$B$33:$B$776,I$83)+'СЕТ СН'!$H$11+СВЦЭМ!$D$10+'СЕТ СН'!$H$6-'СЕТ СН'!$H$23</f>
        <v>1021.4992780099999</v>
      </c>
      <c r="J101" s="36">
        <f>SUMIFS(СВЦЭМ!$D$33:$D$776,СВЦЭМ!$A$33:$A$776,$A101,СВЦЭМ!$B$33:$B$776,J$83)+'СЕТ СН'!$H$11+СВЦЭМ!$D$10+'СЕТ СН'!$H$6-'СЕТ СН'!$H$23</f>
        <v>1011.4876093800001</v>
      </c>
      <c r="K101" s="36">
        <f>SUMIFS(СВЦЭМ!$D$33:$D$776,СВЦЭМ!$A$33:$A$776,$A101,СВЦЭМ!$B$33:$B$776,K$83)+'СЕТ СН'!$H$11+СВЦЭМ!$D$10+'СЕТ СН'!$H$6-'СЕТ СН'!$H$23</f>
        <v>1012.3403414100001</v>
      </c>
      <c r="L101" s="36">
        <f>SUMIFS(СВЦЭМ!$D$33:$D$776,СВЦЭМ!$A$33:$A$776,$A101,СВЦЭМ!$B$33:$B$776,L$83)+'СЕТ СН'!$H$11+СВЦЭМ!$D$10+'СЕТ СН'!$H$6-'СЕТ СН'!$H$23</f>
        <v>1019.66658897</v>
      </c>
      <c r="M101" s="36">
        <f>SUMIFS(СВЦЭМ!$D$33:$D$776,СВЦЭМ!$A$33:$A$776,$A101,СВЦЭМ!$B$33:$B$776,M$83)+'СЕТ СН'!$H$11+СВЦЭМ!$D$10+'СЕТ СН'!$H$6-'СЕТ СН'!$H$23</f>
        <v>1023.0176173299999</v>
      </c>
      <c r="N101" s="36">
        <f>SUMIFS(СВЦЭМ!$D$33:$D$776,СВЦЭМ!$A$33:$A$776,$A101,СВЦЭМ!$B$33:$B$776,N$83)+'СЕТ СН'!$H$11+СВЦЭМ!$D$10+'СЕТ СН'!$H$6-'СЕТ СН'!$H$23</f>
        <v>1030.3135212</v>
      </c>
      <c r="O101" s="36">
        <f>SUMIFS(СВЦЭМ!$D$33:$D$776,СВЦЭМ!$A$33:$A$776,$A101,СВЦЭМ!$B$33:$B$776,O$83)+'СЕТ СН'!$H$11+СВЦЭМ!$D$10+'СЕТ СН'!$H$6-'СЕТ СН'!$H$23</f>
        <v>1040.90636896</v>
      </c>
      <c r="P101" s="36">
        <f>SUMIFS(СВЦЭМ!$D$33:$D$776,СВЦЭМ!$A$33:$A$776,$A101,СВЦЭМ!$B$33:$B$776,P$83)+'СЕТ СН'!$H$11+СВЦЭМ!$D$10+'СЕТ СН'!$H$6-'СЕТ СН'!$H$23</f>
        <v>1055.0582038800001</v>
      </c>
      <c r="Q101" s="36">
        <f>SUMIFS(СВЦЭМ!$D$33:$D$776,СВЦЭМ!$A$33:$A$776,$A101,СВЦЭМ!$B$33:$B$776,Q$83)+'СЕТ СН'!$H$11+СВЦЭМ!$D$10+'СЕТ СН'!$H$6-'СЕТ СН'!$H$23</f>
        <v>1061.07564559</v>
      </c>
      <c r="R101" s="36">
        <f>SUMIFS(СВЦЭМ!$D$33:$D$776,СВЦЭМ!$A$33:$A$776,$A101,СВЦЭМ!$B$33:$B$776,R$83)+'СЕТ СН'!$H$11+СВЦЭМ!$D$10+'СЕТ СН'!$H$6-'СЕТ СН'!$H$23</f>
        <v>1050.0449114099999</v>
      </c>
      <c r="S101" s="36">
        <f>SUMIFS(СВЦЭМ!$D$33:$D$776,СВЦЭМ!$A$33:$A$776,$A101,СВЦЭМ!$B$33:$B$776,S$83)+'СЕТ СН'!$H$11+СВЦЭМ!$D$10+'СЕТ СН'!$H$6-'СЕТ СН'!$H$23</f>
        <v>1036.57528138</v>
      </c>
      <c r="T101" s="36">
        <f>SUMIFS(СВЦЭМ!$D$33:$D$776,СВЦЭМ!$A$33:$A$776,$A101,СВЦЭМ!$B$33:$B$776,T$83)+'СЕТ СН'!$H$11+СВЦЭМ!$D$10+'СЕТ СН'!$H$6-'СЕТ СН'!$H$23</f>
        <v>1027.9637152</v>
      </c>
      <c r="U101" s="36">
        <f>SUMIFS(СВЦЭМ!$D$33:$D$776,СВЦЭМ!$A$33:$A$776,$A101,СВЦЭМ!$B$33:$B$776,U$83)+'СЕТ СН'!$H$11+СВЦЭМ!$D$10+'СЕТ СН'!$H$6-'СЕТ СН'!$H$23</f>
        <v>1028.1387413299999</v>
      </c>
      <c r="V101" s="36">
        <f>SUMIFS(СВЦЭМ!$D$33:$D$776,СВЦЭМ!$A$33:$A$776,$A101,СВЦЭМ!$B$33:$B$776,V$83)+'СЕТ СН'!$H$11+СВЦЭМ!$D$10+'СЕТ СН'!$H$6-'СЕТ СН'!$H$23</f>
        <v>1034.15139335</v>
      </c>
      <c r="W101" s="36">
        <f>SUMIFS(СВЦЭМ!$D$33:$D$776,СВЦЭМ!$A$33:$A$776,$A101,СВЦЭМ!$B$33:$B$776,W$83)+'СЕТ СН'!$H$11+СВЦЭМ!$D$10+'СЕТ СН'!$H$6-'СЕТ СН'!$H$23</f>
        <v>1044.5516660399999</v>
      </c>
      <c r="X101" s="36">
        <f>SUMIFS(СВЦЭМ!$D$33:$D$776,СВЦЭМ!$A$33:$A$776,$A101,СВЦЭМ!$B$33:$B$776,X$83)+'СЕТ СН'!$H$11+СВЦЭМ!$D$10+'СЕТ СН'!$H$6-'СЕТ СН'!$H$23</f>
        <v>1044.36410372</v>
      </c>
      <c r="Y101" s="36">
        <f>SUMIFS(СВЦЭМ!$D$33:$D$776,СВЦЭМ!$A$33:$A$776,$A101,СВЦЭМ!$B$33:$B$776,Y$83)+'СЕТ СН'!$H$11+СВЦЭМ!$D$10+'СЕТ СН'!$H$6-'СЕТ СН'!$H$23</f>
        <v>1063.9113345599999</v>
      </c>
    </row>
    <row r="102" spans="1:25" ht="15.5" x14ac:dyDescent="0.3">
      <c r="A102" s="35">
        <f t="shared" si="2"/>
        <v>43849</v>
      </c>
      <c r="B102" s="36">
        <f>SUMIFS(СВЦЭМ!$D$33:$D$776,СВЦЭМ!$A$33:$A$776,$A102,СВЦЭМ!$B$33:$B$776,B$83)+'СЕТ СН'!$H$11+СВЦЭМ!$D$10+'СЕТ СН'!$H$6-'СЕТ СН'!$H$23</f>
        <v>1073.80376284</v>
      </c>
      <c r="C102" s="36">
        <f>SUMIFS(СВЦЭМ!$D$33:$D$776,СВЦЭМ!$A$33:$A$776,$A102,СВЦЭМ!$B$33:$B$776,C$83)+'СЕТ СН'!$H$11+СВЦЭМ!$D$10+'СЕТ СН'!$H$6-'СЕТ СН'!$H$23</f>
        <v>1083.3450215299999</v>
      </c>
      <c r="D102" s="36">
        <f>SUMIFS(СВЦЭМ!$D$33:$D$776,СВЦЭМ!$A$33:$A$776,$A102,СВЦЭМ!$B$33:$B$776,D$83)+'СЕТ СН'!$H$11+СВЦЭМ!$D$10+'СЕТ СН'!$H$6-'СЕТ СН'!$H$23</f>
        <v>1095.8310832</v>
      </c>
      <c r="E102" s="36">
        <f>SUMIFS(СВЦЭМ!$D$33:$D$776,СВЦЭМ!$A$33:$A$776,$A102,СВЦЭМ!$B$33:$B$776,E$83)+'СЕТ СН'!$H$11+СВЦЭМ!$D$10+'СЕТ СН'!$H$6-'СЕТ СН'!$H$23</f>
        <v>1105.7436548599999</v>
      </c>
      <c r="F102" s="36">
        <f>SUMIFS(СВЦЭМ!$D$33:$D$776,СВЦЭМ!$A$33:$A$776,$A102,СВЦЭМ!$B$33:$B$776,F$83)+'СЕТ СН'!$H$11+СВЦЭМ!$D$10+'СЕТ СН'!$H$6-'СЕТ СН'!$H$23</f>
        <v>1103.7152640500001</v>
      </c>
      <c r="G102" s="36">
        <f>SUMIFS(СВЦЭМ!$D$33:$D$776,СВЦЭМ!$A$33:$A$776,$A102,СВЦЭМ!$B$33:$B$776,G$83)+'СЕТ СН'!$H$11+СВЦЭМ!$D$10+'СЕТ СН'!$H$6-'СЕТ СН'!$H$23</f>
        <v>1100.5741733499999</v>
      </c>
      <c r="H102" s="36">
        <f>SUMIFS(СВЦЭМ!$D$33:$D$776,СВЦЭМ!$A$33:$A$776,$A102,СВЦЭМ!$B$33:$B$776,H$83)+'СЕТ СН'!$H$11+СВЦЭМ!$D$10+'СЕТ СН'!$H$6-'СЕТ СН'!$H$23</f>
        <v>1079.37600707</v>
      </c>
      <c r="I102" s="36">
        <f>SUMIFS(СВЦЭМ!$D$33:$D$776,СВЦЭМ!$A$33:$A$776,$A102,СВЦЭМ!$B$33:$B$776,I$83)+'СЕТ СН'!$H$11+СВЦЭМ!$D$10+'СЕТ СН'!$H$6-'СЕТ СН'!$H$23</f>
        <v>1050.64160167</v>
      </c>
      <c r="J102" s="36">
        <f>SUMIFS(СВЦЭМ!$D$33:$D$776,СВЦЭМ!$A$33:$A$776,$A102,СВЦЭМ!$B$33:$B$776,J$83)+'СЕТ СН'!$H$11+СВЦЭМ!$D$10+'СЕТ СН'!$H$6-'СЕТ СН'!$H$23</f>
        <v>1049.1110876</v>
      </c>
      <c r="K102" s="36">
        <f>SUMIFS(СВЦЭМ!$D$33:$D$776,СВЦЭМ!$A$33:$A$776,$A102,СВЦЭМ!$B$33:$B$776,K$83)+'СЕТ СН'!$H$11+СВЦЭМ!$D$10+'СЕТ СН'!$H$6-'СЕТ СН'!$H$23</f>
        <v>1021.29051132</v>
      </c>
      <c r="L102" s="36">
        <f>SUMIFS(СВЦЭМ!$D$33:$D$776,СВЦЭМ!$A$33:$A$776,$A102,СВЦЭМ!$B$33:$B$776,L$83)+'СЕТ СН'!$H$11+СВЦЭМ!$D$10+'СЕТ СН'!$H$6-'СЕТ СН'!$H$23</f>
        <v>1020.41657424</v>
      </c>
      <c r="M102" s="36">
        <f>SUMIFS(СВЦЭМ!$D$33:$D$776,СВЦЭМ!$A$33:$A$776,$A102,СВЦЭМ!$B$33:$B$776,M$83)+'СЕТ СН'!$H$11+СВЦЭМ!$D$10+'СЕТ СН'!$H$6-'СЕТ СН'!$H$23</f>
        <v>1021.8266591500001</v>
      </c>
      <c r="N102" s="36">
        <f>SUMIFS(СВЦЭМ!$D$33:$D$776,СВЦЭМ!$A$33:$A$776,$A102,СВЦЭМ!$B$33:$B$776,N$83)+'СЕТ СН'!$H$11+СВЦЭМ!$D$10+'СЕТ СН'!$H$6-'СЕТ СН'!$H$23</f>
        <v>1027.50046195</v>
      </c>
      <c r="O102" s="36">
        <f>SUMIFS(СВЦЭМ!$D$33:$D$776,СВЦЭМ!$A$33:$A$776,$A102,СВЦЭМ!$B$33:$B$776,O$83)+'СЕТ СН'!$H$11+СВЦЭМ!$D$10+'СЕТ СН'!$H$6-'СЕТ СН'!$H$23</f>
        <v>1046.7845150999999</v>
      </c>
      <c r="P102" s="36">
        <f>SUMIFS(СВЦЭМ!$D$33:$D$776,СВЦЭМ!$A$33:$A$776,$A102,СВЦЭМ!$B$33:$B$776,P$83)+'СЕТ СН'!$H$11+СВЦЭМ!$D$10+'СЕТ СН'!$H$6-'СЕТ СН'!$H$23</f>
        <v>1058.2729978699999</v>
      </c>
      <c r="Q102" s="36">
        <f>SUMIFS(СВЦЭМ!$D$33:$D$776,СВЦЭМ!$A$33:$A$776,$A102,СВЦЭМ!$B$33:$B$776,Q$83)+'СЕТ СН'!$H$11+СВЦЭМ!$D$10+'СЕТ СН'!$H$6-'СЕТ СН'!$H$23</f>
        <v>1062.5845466999999</v>
      </c>
      <c r="R102" s="36">
        <f>SUMIFS(СВЦЭМ!$D$33:$D$776,СВЦЭМ!$A$33:$A$776,$A102,СВЦЭМ!$B$33:$B$776,R$83)+'СЕТ СН'!$H$11+СВЦЭМ!$D$10+'СЕТ СН'!$H$6-'СЕТ СН'!$H$23</f>
        <v>1046.5576045299999</v>
      </c>
      <c r="S102" s="36">
        <f>SUMIFS(СВЦЭМ!$D$33:$D$776,СВЦЭМ!$A$33:$A$776,$A102,СВЦЭМ!$B$33:$B$776,S$83)+'СЕТ СН'!$H$11+СВЦЭМ!$D$10+'СЕТ СН'!$H$6-'СЕТ СН'!$H$23</f>
        <v>1018.1356596599999</v>
      </c>
      <c r="T102" s="36">
        <f>SUMIFS(СВЦЭМ!$D$33:$D$776,СВЦЭМ!$A$33:$A$776,$A102,СВЦЭМ!$B$33:$B$776,T$83)+'СЕТ СН'!$H$11+СВЦЭМ!$D$10+'СЕТ СН'!$H$6-'СЕТ СН'!$H$23</f>
        <v>1023.9284677599999</v>
      </c>
      <c r="U102" s="36">
        <f>SUMIFS(СВЦЭМ!$D$33:$D$776,СВЦЭМ!$A$33:$A$776,$A102,СВЦЭМ!$B$33:$B$776,U$83)+'СЕТ СН'!$H$11+СВЦЭМ!$D$10+'СЕТ СН'!$H$6-'СЕТ СН'!$H$23</f>
        <v>1021.0426121099999</v>
      </c>
      <c r="V102" s="36">
        <f>SUMIFS(СВЦЭМ!$D$33:$D$776,СВЦЭМ!$A$33:$A$776,$A102,СВЦЭМ!$B$33:$B$776,V$83)+'СЕТ СН'!$H$11+СВЦЭМ!$D$10+'СЕТ СН'!$H$6-'СЕТ СН'!$H$23</f>
        <v>1013.6861852499999</v>
      </c>
      <c r="W102" s="36">
        <f>SUMIFS(СВЦЭМ!$D$33:$D$776,СВЦЭМ!$A$33:$A$776,$A102,СВЦЭМ!$B$33:$B$776,W$83)+'СЕТ СН'!$H$11+СВЦЭМ!$D$10+'СЕТ СН'!$H$6-'СЕТ СН'!$H$23</f>
        <v>1023.6899428699999</v>
      </c>
      <c r="X102" s="36">
        <f>SUMIFS(СВЦЭМ!$D$33:$D$776,СВЦЭМ!$A$33:$A$776,$A102,СВЦЭМ!$B$33:$B$776,X$83)+'СЕТ СН'!$H$11+СВЦЭМ!$D$10+'СЕТ СН'!$H$6-'СЕТ СН'!$H$23</f>
        <v>1040.2476646499999</v>
      </c>
      <c r="Y102" s="36">
        <f>SUMIFS(СВЦЭМ!$D$33:$D$776,СВЦЭМ!$A$33:$A$776,$A102,СВЦЭМ!$B$33:$B$776,Y$83)+'СЕТ СН'!$H$11+СВЦЭМ!$D$10+'СЕТ СН'!$H$6-'СЕТ СН'!$H$23</f>
        <v>1053.1068797299999</v>
      </c>
    </row>
    <row r="103" spans="1:25" ht="15.5" x14ac:dyDescent="0.3">
      <c r="A103" s="35">
        <f t="shared" si="2"/>
        <v>43850</v>
      </c>
      <c r="B103" s="36">
        <f>SUMIFS(СВЦЭМ!$D$33:$D$776,СВЦЭМ!$A$33:$A$776,$A103,СВЦЭМ!$B$33:$B$776,B$83)+'СЕТ СН'!$H$11+СВЦЭМ!$D$10+'СЕТ СН'!$H$6-'СЕТ СН'!$H$23</f>
        <v>1105.5384619700001</v>
      </c>
      <c r="C103" s="36">
        <f>SUMIFS(СВЦЭМ!$D$33:$D$776,СВЦЭМ!$A$33:$A$776,$A103,СВЦЭМ!$B$33:$B$776,C$83)+'СЕТ СН'!$H$11+СВЦЭМ!$D$10+'СЕТ СН'!$H$6-'СЕТ СН'!$H$23</f>
        <v>1122.7383419499999</v>
      </c>
      <c r="D103" s="36">
        <f>SUMIFS(СВЦЭМ!$D$33:$D$776,СВЦЭМ!$A$33:$A$776,$A103,СВЦЭМ!$B$33:$B$776,D$83)+'СЕТ СН'!$H$11+СВЦЭМ!$D$10+'СЕТ СН'!$H$6-'СЕТ СН'!$H$23</f>
        <v>1133.15833075</v>
      </c>
      <c r="E103" s="36">
        <f>SUMIFS(СВЦЭМ!$D$33:$D$776,СВЦЭМ!$A$33:$A$776,$A103,СВЦЭМ!$B$33:$B$776,E$83)+'СЕТ СН'!$H$11+СВЦЭМ!$D$10+'СЕТ СН'!$H$6-'СЕТ СН'!$H$23</f>
        <v>1129.94208329</v>
      </c>
      <c r="F103" s="36">
        <f>SUMIFS(СВЦЭМ!$D$33:$D$776,СВЦЭМ!$A$33:$A$776,$A103,СВЦЭМ!$B$33:$B$776,F$83)+'СЕТ СН'!$H$11+СВЦЭМ!$D$10+'СЕТ СН'!$H$6-'СЕТ СН'!$H$23</f>
        <v>1117.5001916799999</v>
      </c>
      <c r="G103" s="36">
        <f>SUMIFS(СВЦЭМ!$D$33:$D$776,СВЦЭМ!$A$33:$A$776,$A103,СВЦЭМ!$B$33:$B$776,G$83)+'СЕТ СН'!$H$11+СВЦЭМ!$D$10+'СЕТ СН'!$H$6-'СЕТ СН'!$H$23</f>
        <v>1099.4400960799999</v>
      </c>
      <c r="H103" s="36">
        <f>SUMIFS(СВЦЭМ!$D$33:$D$776,СВЦЭМ!$A$33:$A$776,$A103,СВЦЭМ!$B$33:$B$776,H$83)+'СЕТ СН'!$H$11+СВЦЭМ!$D$10+'СЕТ СН'!$H$6-'СЕТ СН'!$H$23</f>
        <v>1054.7205709499999</v>
      </c>
      <c r="I103" s="36">
        <f>SUMIFS(СВЦЭМ!$D$33:$D$776,СВЦЭМ!$A$33:$A$776,$A103,СВЦЭМ!$B$33:$B$776,I$83)+'СЕТ СН'!$H$11+СВЦЭМ!$D$10+'СЕТ СН'!$H$6-'СЕТ СН'!$H$23</f>
        <v>1040.9615152700001</v>
      </c>
      <c r="J103" s="36">
        <f>SUMIFS(СВЦЭМ!$D$33:$D$776,СВЦЭМ!$A$33:$A$776,$A103,СВЦЭМ!$B$33:$B$776,J$83)+'СЕТ СН'!$H$11+СВЦЭМ!$D$10+'СЕТ СН'!$H$6-'СЕТ СН'!$H$23</f>
        <v>1013.50657172</v>
      </c>
      <c r="K103" s="36">
        <f>SUMIFS(СВЦЭМ!$D$33:$D$776,СВЦЭМ!$A$33:$A$776,$A103,СВЦЭМ!$B$33:$B$776,K$83)+'СЕТ СН'!$H$11+СВЦЭМ!$D$10+'СЕТ СН'!$H$6-'СЕТ СН'!$H$23</f>
        <v>988.08954784999992</v>
      </c>
      <c r="L103" s="36">
        <f>SUMIFS(СВЦЭМ!$D$33:$D$776,СВЦЭМ!$A$33:$A$776,$A103,СВЦЭМ!$B$33:$B$776,L$83)+'СЕТ СН'!$H$11+СВЦЭМ!$D$10+'СЕТ СН'!$H$6-'СЕТ СН'!$H$23</f>
        <v>992.39730832999999</v>
      </c>
      <c r="M103" s="36">
        <f>SUMIFS(СВЦЭМ!$D$33:$D$776,СВЦЭМ!$A$33:$A$776,$A103,СВЦЭМ!$B$33:$B$776,M$83)+'СЕТ СН'!$H$11+СВЦЭМ!$D$10+'СЕТ СН'!$H$6-'СЕТ СН'!$H$23</f>
        <v>1005.9861971400001</v>
      </c>
      <c r="N103" s="36">
        <f>SUMIFS(СВЦЭМ!$D$33:$D$776,СВЦЭМ!$A$33:$A$776,$A103,СВЦЭМ!$B$33:$B$776,N$83)+'СЕТ СН'!$H$11+СВЦЭМ!$D$10+'СЕТ СН'!$H$6-'СЕТ СН'!$H$23</f>
        <v>1016.0950274699999</v>
      </c>
      <c r="O103" s="36">
        <f>SUMIFS(СВЦЭМ!$D$33:$D$776,СВЦЭМ!$A$33:$A$776,$A103,СВЦЭМ!$B$33:$B$776,O$83)+'СЕТ СН'!$H$11+СВЦЭМ!$D$10+'СЕТ СН'!$H$6-'СЕТ СН'!$H$23</f>
        <v>1035.40385047</v>
      </c>
      <c r="P103" s="36">
        <f>SUMIFS(СВЦЭМ!$D$33:$D$776,СВЦЭМ!$A$33:$A$776,$A103,СВЦЭМ!$B$33:$B$776,P$83)+'СЕТ СН'!$H$11+СВЦЭМ!$D$10+'СЕТ СН'!$H$6-'СЕТ СН'!$H$23</f>
        <v>1050.6670792</v>
      </c>
      <c r="Q103" s="36">
        <f>SUMIFS(СВЦЭМ!$D$33:$D$776,СВЦЭМ!$A$33:$A$776,$A103,СВЦЭМ!$B$33:$B$776,Q$83)+'СЕТ СН'!$H$11+СВЦЭМ!$D$10+'СЕТ СН'!$H$6-'СЕТ СН'!$H$23</f>
        <v>1054.79542816</v>
      </c>
      <c r="R103" s="36">
        <f>SUMIFS(СВЦЭМ!$D$33:$D$776,СВЦЭМ!$A$33:$A$776,$A103,СВЦЭМ!$B$33:$B$776,R$83)+'СЕТ СН'!$H$11+СВЦЭМ!$D$10+'СЕТ СН'!$H$6-'СЕТ СН'!$H$23</f>
        <v>1056.8427908900001</v>
      </c>
      <c r="S103" s="36">
        <f>SUMIFS(СВЦЭМ!$D$33:$D$776,СВЦЭМ!$A$33:$A$776,$A103,СВЦЭМ!$B$33:$B$776,S$83)+'СЕТ СН'!$H$11+СВЦЭМ!$D$10+'СЕТ СН'!$H$6-'СЕТ СН'!$H$23</f>
        <v>1033.9109240299999</v>
      </c>
      <c r="T103" s="36">
        <f>SUMIFS(СВЦЭМ!$D$33:$D$776,СВЦЭМ!$A$33:$A$776,$A103,СВЦЭМ!$B$33:$B$776,T$83)+'СЕТ СН'!$H$11+СВЦЭМ!$D$10+'СЕТ СН'!$H$6-'СЕТ СН'!$H$23</f>
        <v>998.59084164000001</v>
      </c>
      <c r="U103" s="36">
        <f>SUMIFS(СВЦЭМ!$D$33:$D$776,СВЦЭМ!$A$33:$A$776,$A103,СВЦЭМ!$B$33:$B$776,U$83)+'СЕТ СН'!$H$11+СВЦЭМ!$D$10+'СЕТ СН'!$H$6-'СЕТ СН'!$H$23</f>
        <v>1006.9109918899999</v>
      </c>
      <c r="V103" s="36">
        <f>SUMIFS(СВЦЭМ!$D$33:$D$776,СВЦЭМ!$A$33:$A$776,$A103,СВЦЭМ!$B$33:$B$776,V$83)+'СЕТ СН'!$H$11+СВЦЭМ!$D$10+'СЕТ СН'!$H$6-'СЕТ СН'!$H$23</f>
        <v>1020.37316259</v>
      </c>
      <c r="W103" s="36">
        <f>SUMIFS(СВЦЭМ!$D$33:$D$776,СВЦЭМ!$A$33:$A$776,$A103,СВЦЭМ!$B$33:$B$776,W$83)+'СЕТ СН'!$H$11+СВЦЭМ!$D$10+'СЕТ СН'!$H$6-'СЕТ СН'!$H$23</f>
        <v>1042.0889564700001</v>
      </c>
      <c r="X103" s="36">
        <f>SUMIFS(СВЦЭМ!$D$33:$D$776,СВЦЭМ!$A$33:$A$776,$A103,СВЦЭМ!$B$33:$B$776,X$83)+'СЕТ СН'!$H$11+СВЦЭМ!$D$10+'СЕТ СН'!$H$6-'СЕТ СН'!$H$23</f>
        <v>1049.85917079</v>
      </c>
      <c r="Y103" s="36">
        <f>SUMIFS(СВЦЭМ!$D$33:$D$776,СВЦЭМ!$A$33:$A$776,$A103,СВЦЭМ!$B$33:$B$776,Y$83)+'СЕТ СН'!$H$11+СВЦЭМ!$D$10+'СЕТ СН'!$H$6-'СЕТ СН'!$H$23</f>
        <v>1064.5670740599999</v>
      </c>
    </row>
    <row r="104" spans="1:25" ht="15.5" x14ac:dyDescent="0.3">
      <c r="A104" s="35">
        <f t="shared" si="2"/>
        <v>43851</v>
      </c>
      <c r="B104" s="36">
        <f>SUMIFS(СВЦЭМ!$D$33:$D$776,СВЦЭМ!$A$33:$A$776,$A104,СВЦЭМ!$B$33:$B$776,B$83)+'СЕТ СН'!$H$11+СВЦЭМ!$D$10+'СЕТ СН'!$H$6-'СЕТ СН'!$H$23</f>
        <v>1086.26170093</v>
      </c>
      <c r="C104" s="36">
        <f>SUMIFS(СВЦЭМ!$D$33:$D$776,СВЦЭМ!$A$33:$A$776,$A104,СВЦЭМ!$B$33:$B$776,C$83)+'СЕТ СН'!$H$11+СВЦЭМ!$D$10+'СЕТ СН'!$H$6-'СЕТ СН'!$H$23</f>
        <v>1102.86300977</v>
      </c>
      <c r="D104" s="36">
        <f>SUMIFS(СВЦЭМ!$D$33:$D$776,СВЦЭМ!$A$33:$A$776,$A104,СВЦЭМ!$B$33:$B$776,D$83)+'СЕТ СН'!$H$11+СВЦЭМ!$D$10+'СЕТ СН'!$H$6-'СЕТ СН'!$H$23</f>
        <v>1112.60498444</v>
      </c>
      <c r="E104" s="36">
        <f>SUMIFS(СВЦЭМ!$D$33:$D$776,СВЦЭМ!$A$33:$A$776,$A104,СВЦЭМ!$B$33:$B$776,E$83)+'СЕТ СН'!$H$11+СВЦЭМ!$D$10+'СЕТ СН'!$H$6-'СЕТ СН'!$H$23</f>
        <v>1118.10735193</v>
      </c>
      <c r="F104" s="36">
        <f>SUMIFS(СВЦЭМ!$D$33:$D$776,СВЦЭМ!$A$33:$A$776,$A104,СВЦЭМ!$B$33:$B$776,F$83)+'СЕТ СН'!$H$11+СВЦЭМ!$D$10+'СЕТ СН'!$H$6-'СЕТ СН'!$H$23</f>
        <v>1101.5895025099999</v>
      </c>
      <c r="G104" s="36">
        <f>SUMIFS(СВЦЭМ!$D$33:$D$776,СВЦЭМ!$A$33:$A$776,$A104,СВЦЭМ!$B$33:$B$776,G$83)+'СЕТ СН'!$H$11+СВЦЭМ!$D$10+'СЕТ СН'!$H$6-'СЕТ СН'!$H$23</f>
        <v>1076.49977214</v>
      </c>
      <c r="H104" s="36">
        <f>SUMIFS(СВЦЭМ!$D$33:$D$776,СВЦЭМ!$A$33:$A$776,$A104,СВЦЭМ!$B$33:$B$776,H$83)+'СЕТ СН'!$H$11+СВЦЭМ!$D$10+'СЕТ СН'!$H$6-'СЕТ СН'!$H$23</f>
        <v>1041.82016542</v>
      </c>
      <c r="I104" s="36">
        <f>SUMIFS(СВЦЭМ!$D$33:$D$776,СВЦЭМ!$A$33:$A$776,$A104,СВЦЭМ!$B$33:$B$776,I$83)+'СЕТ СН'!$H$11+СВЦЭМ!$D$10+'СЕТ СН'!$H$6-'СЕТ СН'!$H$23</f>
        <v>1017.23173959</v>
      </c>
      <c r="J104" s="36">
        <f>SUMIFS(СВЦЭМ!$D$33:$D$776,СВЦЭМ!$A$33:$A$776,$A104,СВЦЭМ!$B$33:$B$776,J$83)+'СЕТ СН'!$H$11+СВЦЭМ!$D$10+'СЕТ СН'!$H$6-'СЕТ СН'!$H$23</f>
        <v>993.06510935999995</v>
      </c>
      <c r="K104" s="36">
        <f>SUMIFS(СВЦЭМ!$D$33:$D$776,СВЦЭМ!$A$33:$A$776,$A104,СВЦЭМ!$B$33:$B$776,K$83)+'СЕТ СН'!$H$11+СВЦЭМ!$D$10+'СЕТ СН'!$H$6-'СЕТ СН'!$H$23</f>
        <v>994.86663649999991</v>
      </c>
      <c r="L104" s="36">
        <f>SUMIFS(СВЦЭМ!$D$33:$D$776,СВЦЭМ!$A$33:$A$776,$A104,СВЦЭМ!$B$33:$B$776,L$83)+'СЕТ СН'!$H$11+СВЦЭМ!$D$10+'СЕТ СН'!$H$6-'СЕТ СН'!$H$23</f>
        <v>1001.7854620400001</v>
      </c>
      <c r="M104" s="36">
        <f>SUMIFS(СВЦЭМ!$D$33:$D$776,СВЦЭМ!$A$33:$A$776,$A104,СВЦЭМ!$B$33:$B$776,M$83)+'СЕТ СН'!$H$11+СВЦЭМ!$D$10+'СЕТ СН'!$H$6-'СЕТ СН'!$H$23</f>
        <v>1006.2693961800001</v>
      </c>
      <c r="N104" s="36">
        <f>SUMIFS(СВЦЭМ!$D$33:$D$776,СВЦЭМ!$A$33:$A$776,$A104,СВЦЭМ!$B$33:$B$776,N$83)+'СЕТ СН'!$H$11+СВЦЭМ!$D$10+'СЕТ СН'!$H$6-'СЕТ СН'!$H$23</f>
        <v>1028.28885429</v>
      </c>
      <c r="O104" s="36">
        <f>SUMIFS(СВЦЭМ!$D$33:$D$776,СВЦЭМ!$A$33:$A$776,$A104,СВЦЭМ!$B$33:$B$776,O$83)+'СЕТ СН'!$H$11+СВЦЭМ!$D$10+'СЕТ СН'!$H$6-'СЕТ СН'!$H$23</f>
        <v>1038.4585791300001</v>
      </c>
      <c r="P104" s="36">
        <f>SUMIFS(СВЦЭМ!$D$33:$D$776,СВЦЭМ!$A$33:$A$776,$A104,СВЦЭМ!$B$33:$B$776,P$83)+'СЕТ СН'!$H$11+СВЦЭМ!$D$10+'СЕТ СН'!$H$6-'СЕТ СН'!$H$23</f>
        <v>1048.99198434</v>
      </c>
      <c r="Q104" s="36">
        <f>SUMIFS(СВЦЭМ!$D$33:$D$776,СВЦЭМ!$A$33:$A$776,$A104,СВЦЭМ!$B$33:$B$776,Q$83)+'СЕТ СН'!$H$11+СВЦЭМ!$D$10+'СЕТ СН'!$H$6-'СЕТ СН'!$H$23</f>
        <v>1056.88667986</v>
      </c>
      <c r="R104" s="36">
        <f>SUMIFS(СВЦЭМ!$D$33:$D$776,СВЦЭМ!$A$33:$A$776,$A104,СВЦЭМ!$B$33:$B$776,R$83)+'СЕТ СН'!$H$11+СВЦЭМ!$D$10+'СЕТ СН'!$H$6-'СЕТ СН'!$H$23</f>
        <v>1044.6194753</v>
      </c>
      <c r="S104" s="36">
        <f>SUMIFS(СВЦЭМ!$D$33:$D$776,СВЦЭМ!$A$33:$A$776,$A104,СВЦЭМ!$B$33:$B$776,S$83)+'СЕТ СН'!$H$11+СВЦЭМ!$D$10+'СЕТ СН'!$H$6-'СЕТ СН'!$H$23</f>
        <v>1025.9989624699999</v>
      </c>
      <c r="T104" s="36">
        <f>SUMIFS(СВЦЭМ!$D$33:$D$776,СВЦЭМ!$A$33:$A$776,$A104,СВЦЭМ!$B$33:$B$776,T$83)+'СЕТ СН'!$H$11+СВЦЭМ!$D$10+'СЕТ СН'!$H$6-'СЕТ СН'!$H$23</f>
        <v>1009.44482358</v>
      </c>
      <c r="U104" s="36">
        <f>SUMIFS(СВЦЭМ!$D$33:$D$776,СВЦЭМ!$A$33:$A$776,$A104,СВЦЭМ!$B$33:$B$776,U$83)+'СЕТ СН'!$H$11+СВЦЭМ!$D$10+'СЕТ СН'!$H$6-'СЕТ СН'!$H$23</f>
        <v>1013.1514443799999</v>
      </c>
      <c r="V104" s="36">
        <f>SUMIFS(СВЦЭМ!$D$33:$D$776,СВЦЭМ!$A$33:$A$776,$A104,СВЦЭМ!$B$33:$B$776,V$83)+'СЕТ СН'!$H$11+СВЦЭМ!$D$10+'СЕТ СН'!$H$6-'СЕТ СН'!$H$23</f>
        <v>1029.71691571</v>
      </c>
      <c r="W104" s="36">
        <f>SUMIFS(СВЦЭМ!$D$33:$D$776,СВЦЭМ!$A$33:$A$776,$A104,СВЦЭМ!$B$33:$B$776,W$83)+'СЕТ СН'!$H$11+СВЦЭМ!$D$10+'СЕТ СН'!$H$6-'СЕТ СН'!$H$23</f>
        <v>1047.50432957</v>
      </c>
      <c r="X104" s="36">
        <f>SUMIFS(СВЦЭМ!$D$33:$D$776,СВЦЭМ!$A$33:$A$776,$A104,СВЦЭМ!$B$33:$B$776,X$83)+'СЕТ СН'!$H$11+СВЦЭМ!$D$10+'СЕТ СН'!$H$6-'СЕТ СН'!$H$23</f>
        <v>1057.8670630399999</v>
      </c>
      <c r="Y104" s="36">
        <f>SUMIFS(СВЦЭМ!$D$33:$D$776,СВЦЭМ!$A$33:$A$776,$A104,СВЦЭМ!$B$33:$B$776,Y$83)+'СЕТ СН'!$H$11+СВЦЭМ!$D$10+'СЕТ СН'!$H$6-'СЕТ СН'!$H$23</f>
        <v>1071.6301899699999</v>
      </c>
    </row>
    <row r="105" spans="1:25" ht="15.5" x14ac:dyDescent="0.3">
      <c r="A105" s="35">
        <f t="shared" si="2"/>
        <v>43852</v>
      </c>
      <c r="B105" s="36">
        <f>SUMIFS(СВЦЭМ!$D$33:$D$776,СВЦЭМ!$A$33:$A$776,$A105,СВЦЭМ!$B$33:$B$776,B$83)+'СЕТ СН'!$H$11+СВЦЭМ!$D$10+'СЕТ СН'!$H$6-'СЕТ СН'!$H$23</f>
        <v>1073.41861328</v>
      </c>
      <c r="C105" s="36">
        <f>SUMIFS(СВЦЭМ!$D$33:$D$776,СВЦЭМ!$A$33:$A$776,$A105,СВЦЭМ!$B$33:$B$776,C$83)+'СЕТ СН'!$H$11+СВЦЭМ!$D$10+'СЕТ СН'!$H$6-'СЕТ СН'!$H$23</f>
        <v>1082.86562592</v>
      </c>
      <c r="D105" s="36">
        <f>SUMIFS(СВЦЭМ!$D$33:$D$776,СВЦЭМ!$A$33:$A$776,$A105,СВЦЭМ!$B$33:$B$776,D$83)+'СЕТ СН'!$H$11+СВЦЭМ!$D$10+'СЕТ СН'!$H$6-'СЕТ СН'!$H$23</f>
        <v>1094.29570764</v>
      </c>
      <c r="E105" s="36">
        <f>SUMIFS(СВЦЭМ!$D$33:$D$776,СВЦЭМ!$A$33:$A$776,$A105,СВЦЭМ!$B$33:$B$776,E$83)+'СЕТ СН'!$H$11+СВЦЭМ!$D$10+'СЕТ СН'!$H$6-'СЕТ СН'!$H$23</f>
        <v>1096.0644385200001</v>
      </c>
      <c r="F105" s="36">
        <f>SUMIFS(СВЦЭМ!$D$33:$D$776,СВЦЭМ!$A$33:$A$776,$A105,СВЦЭМ!$B$33:$B$776,F$83)+'СЕТ СН'!$H$11+СВЦЭМ!$D$10+'СЕТ СН'!$H$6-'СЕТ СН'!$H$23</f>
        <v>1084.9162474499999</v>
      </c>
      <c r="G105" s="36">
        <f>SUMIFS(СВЦЭМ!$D$33:$D$776,СВЦЭМ!$A$33:$A$776,$A105,СВЦЭМ!$B$33:$B$776,G$83)+'СЕТ СН'!$H$11+СВЦЭМ!$D$10+'СЕТ СН'!$H$6-'СЕТ СН'!$H$23</f>
        <v>1066.4543154200001</v>
      </c>
      <c r="H105" s="36">
        <f>SUMIFS(СВЦЭМ!$D$33:$D$776,СВЦЭМ!$A$33:$A$776,$A105,СВЦЭМ!$B$33:$B$776,H$83)+'СЕТ СН'!$H$11+СВЦЭМ!$D$10+'СЕТ СН'!$H$6-'СЕТ СН'!$H$23</f>
        <v>1025.7568352000001</v>
      </c>
      <c r="I105" s="36">
        <f>SUMIFS(СВЦЭМ!$D$33:$D$776,СВЦЭМ!$A$33:$A$776,$A105,СВЦЭМ!$B$33:$B$776,I$83)+'СЕТ СН'!$H$11+СВЦЭМ!$D$10+'СЕТ СН'!$H$6-'СЕТ СН'!$H$23</f>
        <v>1009.9714533599999</v>
      </c>
      <c r="J105" s="36">
        <f>SUMIFS(СВЦЭМ!$D$33:$D$776,СВЦЭМ!$A$33:$A$776,$A105,СВЦЭМ!$B$33:$B$776,J$83)+'СЕТ СН'!$H$11+СВЦЭМ!$D$10+'СЕТ СН'!$H$6-'СЕТ СН'!$H$23</f>
        <v>992.60969326000009</v>
      </c>
      <c r="K105" s="36">
        <f>SUMIFS(СВЦЭМ!$D$33:$D$776,СВЦЭМ!$A$33:$A$776,$A105,СВЦЭМ!$B$33:$B$776,K$83)+'СЕТ СН'!$H$11+СВЦЭМ!$D$10+'СЕТ СН'!$H$6-'СЕТ СН'!$H$23</f>
        <v>996.84262973</v>
      </c>
      <c r="L105" s="36">
        <f>SUMIFS(СВЦЭМ!$D$33:$D$776,СВЦЭМ!$A$33:$A$776,$A105,СВЦЭМ!$B$33:$B$776,L$83)+'СЕТ СН'!$H$11+СВЦЭМ!$D$10+'СЕТ СН'!$H$6-'СЕТ СН'!$H$23</f>
        <v>991.14982286999998</v>
      </c>
      <c r="M105" s="36">
        <f>SUMIFS(СВЦЭМ!$D$33:$D$776,СВЦЭМ!$A$33:$A$776,$A105,СВЦЭМ!$B$33:$B$776,M$83)+'СЕТ СН'!$H$11+СВЦЭМ!$D$10+'СЕТ СН'!$H$6-'СЕТ СН'!$H$23</f>
        <v>1000.9868363999999</v>
      </c>
      <c r="N105" s="36">
        <f>SUMIFS(СВЦЭМ!$D$33:$D$776,СВЦЭМ!$A$33:$A$776,$A105,СВЦЭМ!$B$33:$B$776,N$83)+'СЕТ СН'!$H$11+СВЦЭМ!$D$10+'СЕТ СН'!$H$6-'СЕТ СН'!$H$23</f>
        <v>1026.3455403600001</v>
      </c>
      <c r="O105" s="36">
        <f>SUMIFS(СВЦЭМ!$D$33:$D$776,СВЦЭМ!$A$33:$A$776,$A105,СВЦЭМ!$B$33:$B$776,O$83)+'СЕТ СН'!$H$11+СВЦЭМ!$D$10+'СЕТ СН'!$H$6-'СЕТ СН'!$H$23</f>
        <v>1046.8418960199999</v>
      </c>
      <c r="P105" s="36">
        <f>SUMIFS(СВЦЭМ!$D$33:$D$776,СВЦЭМ!$A$33:$A$776,$A105,СВЦЭМ!$B$33:$B$776,P$83)+'СЕТ СН'!$H$11+СВЦЭМ!$D$10+'СЕТ СН'!$H$6-'СЕТ СН'!$H$23</f>
        <v>1064.4246794000001</v>
      </c>
      <c r="Q105" s="36">
        <f>SUMIFS(СВЦЭМ!$D$33:$D$776,СВЦЭМ!$A$33:$A$776,$A105,СВЦЭМ!$B$33:$B$776,Q$83)+'СЕТ СН'!$H$11+СВЦЭМ!$D$10+'СЕТ СН'!$H$6-'СЕТ СН'!$H$23</f>
        <v>1071.38955661</v>
      </c>
      <c r="R105" s="36">
        <f>SUMIFS(СВЦЭМ!$D$33:$D$776,СВЦЭМ!$A$33:$A$776,$A105,СВЦЭМ!$B$33:$B$776,R$83)+'СЕТ СН'!$H$11+СВЦЭМ!$D$10+'СЕТ СН'!$H$6-'СЕТ СН'!$H$23</f>
        <v>1063.7696510000001</v>
      </c>
      <c r="S105" s="36">
        <f>SUMIFS(СВЦЭМ!$D$33:$D$776,СВЦЭМ!$A$33:$A$776,$A105,СВЦЭМ!$B$33:$B$776,S$83)+'СЕТ СН'!$H$11+СВЦЭМ!$D$10+'СЕТ СН'!$H$6-'СЕТ СН'!$H$23</f>
        <v>1042.7819242999999</v>
      </c>
      <c r="T105" s="36">
        <f>SUMIFS(СВЦЭМ!$D$33:$D$776,СВЦЭМ!$A$33:$A$776,$A105,СВЦЭМ!$B$33:$B$776,T$83)+'СЕТ СН'!$H$11+СВЦЭМ!$D$10+'СЕТ СН'!$H$6-'СЕТ СН'!$H$23</f>
        <v>1023.7539390100001</v>
      </c>
      <c r="U105" s="36">
        <f>SUMIFS(СВЦЭМ!$D$33:$D$776,СВЦЭМ!$A$33:$A$776,$A105,СВЦЭМ!$B$33:$B$776,U$83)+'СЕТ СН'!$H$11+СВЦЭМ!$D$10+'СЕТ СН'!$H$6-'СЕТ СН'!$H$23</f>
        <v>1027.4651656399999</v>
      </c>
      <c r="V105" s="36">
        <f>SUMIFS(СВЦЭМ!$D$33:$D$776,СВЦЭМ!$A$33:$A$776,$A105,СВЦЭМ!$B$33:$B$776,V$83)+'СЕТ СН'!$H$11+СВЦЭМ!$D$10+'СЕТ СН'!$H$6-'СЕТ СН'!$H$23</f>
        <v>1022.47981093</v>
      </c>
      <c r="W105" s="36">
        <f>SUMIFS(СВЦЭМ!$D$33:$D$776,СВЦЭМ!$A$33:$A$776,$A105,СВЦЭМ!$B$33:$B$776,W$83)+'СЕТ СН'!$H$11+СВЦЭМ!$D$10+'СЕТ СН'!$H$6-'СЕТ СН'!$H$23</f>
        <v>1035.7721953</v>
      </c>
      <c r="X105" s="36">
        <f>SUMIFS(СВЦЭМ!$D$33:$D$776,СВЦЭМ!$A$33:$A$776,$A105,СВЦЭМ!$B$33:$B$776,X$83)+'СЕТ СН'!$H$11+СВЦЭМ!$D$10+'СЕТ СН'!$H$6-'СЕТ СН'!$H$23</f>
        <v>1049.9010661699999</v>
      </c>
      <c r="Y105" s="36">
        <f>SUMIFS(СВЦЭМ!$D$33:$D$776,СВЦЭМ!$A$33:$A$776,$A105,СВЦЭМ!$B$33:$B$776,Y$83)+'СЕТ СН'!$H$11+СВЦЭМ!$D$10+'СЕТ СН'!$H$6-'СЕТ СН'!$H$23</f>
        <v>1062.65437499</v>
      </c>
    </row>
    <row r="106" spans="1:25" ht="15.5" x14ac:dyDescent="0.3">
      <c r="A106" s="35">
        <f t="shared" si="2"/>
        <v>43853</v>
      </c>
      <c r="B106" s="36">
        <f>SUMIFS(СВЦЭМ!$D$33:$D$776,СВЦЭМ!$A$33:$A$776,$A106,СВЦЭМ!$B$33:$B$776,B$83)+'СЕТ СН'!$H$11+СВЦЭМ!$D$10+'СЕТ СН'!$H$6-'СЕТ СН'!$H$23</f>
        <v>1085.33680839</v>
      </c>
      <c r="C106" s="36">
        <f>SUMIFS(СВЦЭМ!$D$33:$D$776,СВЦЭМ!$A$33:$A$776,$A106,СВЦЭМ!$B$33:$B$776,C$83)+'СЕТ СН'!$H$11+СВЦЭМ!$D$10+'СЕТ СН'!$H$6-'СЕТ СН'!$H$23</f>
        <v>1091.73651012</v>
      </c>
      <c r="D106" s="36">
        <f>SUMIFS(СВЦЭМ!$D$33:$D$776,СВЦЭМ!$A$33:$A$776,$A106,СВЦЭМ!$B$33:$B$776,D$83)+'СЕТ СН'!$H$11+СВЦЭМ!$D$10+'СЕТ СН'!$H$6-'СЕТ СН'!$H$23</f>
        <v>1104.2112583000001</v>
      </c>
      <c r="E106" s="36">
        <f>SUMIFS(СВЦЭМ!$D$33:$D$776,СВЦЭМ!$A$33:$A$776,$A106,СВЦЭМ!$B$33:$B$776,E$83)+'СЕТ СН'!$H$11+СВЦЭМ!$D$10+'СЕТ СН'!$H$6-'СЕТ СН'!$H$23</f>
        <v>1109.7631495200001</v>
      </c>
      <c r="F106" s="36">
        <f>SUMIFS(СВЦЭМ!$D$33:$D$776,СВЦЭМ!$A$33:$A$776,$A106,СВЦЭМ!$B$33:$B$776,F$83)+'СЕТ СН'!$H$11+СВЦЭМ!$D$10+'СЕТ СН'!$H$6-'СЕТ СН'!$H$23</f>
        <v>1102.0759045099999</v>
      </c>
      <c r="G106" s="36">
        <f>SUMIFS(СВЦЭМ!$D$33:$D$776,СВЦЭМ!$A$33:$A$776,$A106,СВЦЭМ!$B$33:$B$776,G$83)+'СЕТ СН'!$H$11+СВЦЭМ!$D$10+'СЕТ СН'!$H$6-'СЕТ СН'!$H$23</f>
        <v>1084.1756830500001</v>
      </c>
      <c r="H106" s="36">
        <f>SUMIFS(СВЦЭМ!$D$33:$D$776,СВЦЭМ!$A$33:$A$776,$A106,СВЦЭМ!$B$33:$B$776,H$83)+'СЕТ СН'!$H$11+СВЦЭМ!$D$10+'СЕТ СН'!$H$6-'СЕТ СН'!$H$23</f>
        <v>1047.0176687599999</v>
      </c>
      <c r="I106" s="36">
        <f>SUMIFS(СВЦЭМ!$D$33:$D$776,СВЦЭМ!$A$33:$A$776,$A106,СВЦЭМ!$B$33:$B$776,I$83)+'СЕТ СН'!$H$11+СВЦЭМ!$D$10+'СЕТ СН'!$H$6-'СЕТ СН'!$H$23</f>
        <v>1028.6888274</v>
      </c>
      <c r="J106" s="36">
        <f>SUMIFS(СВЦЭМ!$D$33:$D$776,СВЦЭМ!$A$33:$A$776,$A106,СВЦЭМ!$B$33:$B$776,J$83)+'СЕТ СН'!$H$11+СВЦЭМ!$D$10+'СЕТ СН'!$H$6-'СЕТ СН'!$H$23</f>
        <v>1008.32451335</v>
      </c>
      <c r="K106" s="36">
        <f>SUMIFS(СВЦЭМ!$D$33:$D$776,СВЦЭМ!$A$33:$A$776,$A106,СВЦЭМ!$B$33:$B$776,K$83)+'СЕТ СН'!$H$11+СВЦЭМ!$D$10+'СЕТ СН'!$H$6-'СЕТ СН'!$H$23</f>
        <v>1012.8520968400001</v>
      </c>
      <c r="L106" s="36">
        <f>SUMIFS(СВЦЭМ!$D$33:$D$776,СВЦЭМ!$A$33:$A$776,$A106,СВЦЭМ!$B$33:$B$776,L$83)+'СЕТ СН'!$H$11+СВЦЭМ!$D$10+'СЕТ СН'!$H$6-'СЕТ СН'!$H$23</f>
        <v>1010.4337654999999</v>
      </c>
      <c r="M106" s="36">
        <f>SUMIFS(СВЦЭМ!$D$33:$D$776,СВЦЭМ!$A$33:$A$776,$A106,СВЦЭМ!$B$33:$B$776,M$83)+'СЕТ СН'!$H$11+СВЦЭМ!$D$10+'СЕТ СН'!$H$6-'СЕТ СН'!$H$23</f>
        <v>1015.3860309700001</v>
      </c>
      <c r="N106" s="36">
        <f>SUMIFS(СВЦЭМ!$D$33:$D$776,СВЦЭМ!$A$33:$A$776,$A106,СВЦЭМ!$B$33:$B$776,N$83)+'СЕТ СН'!$H$11+СВЦЭМ!$D$10+'СЕТ СН'!$H$6-'СЕТ СН'!$H$23</f>
        <v>1026.30130237</v>
      </c>
      <c r="O106" s="36">
        <f>SUMIFS(СВЦЭМ!$D$33:$D$776,СВЦЭМ!$A$33:$A$776,$A106,СВЦЭМ!$B$33:$B$776,O$83)+'СЕТ СН'!$H$11+СВЦЭМ!$D$10+'СЕТ СН'!$H$6-'СЕТ СН'!$H$23</f>
        <v>1046.89373095</v>
      </c>
      <c r="P106" s="36">
        <f>SUMIFS(СВЦЭМ!$D$33:$D$776,СВЦЭМ!$A$33:$A$776,$A106,СВЦЭМ!$B$33:$B$776,P$83)+'СЕТ СН'!$H$11+СВЦЭМ!$D$10+'СЕТ СН'!$H$6-'СЕТ СН'!$H$23</f>
        <v>1064.8413284799999</v>
      </c>
      <c r="Q106" s="36">
        <f>SUMIFS(СВЦЭМ!$D$33:$D$776,СВЦЭМ!$A$33:$A$776,$A106,СВЦЭМ!$B$33:$B$776,Q$83)+'СЕТ СН'!$H$11+СВЦЭМ!$D$10+'СЕТ СН'!$H$6-'СЕТ СН'!$H$23</f>
        <v>1082.80068751</v>
      </c>
      <c r="R106" s="36">
        <f>SUMIFS(СВЦЭМ!$D$33:$D$776,СВЦЭМ!$A$33:$A$776,$A106,СВЦЭМ!$B$33:$B$776,R$83)+'СЕТ СН'!$H$11+СВЦЭМ!$D$10+'СЕТ СН'!$H$6-'СЕТ СН'!$H$23</f>
        <v>1057.0198423100001</v>
      </c>
      <c r="S106" s="36">
        <f>SUMIFS(СВЦЭМ!$D$33:$D$776,СВЦЭМ!$A$33:$A$776,$A106,СВЦЭМ!$B$33:$B$776,S$83)+'СЕТ СН'!$H$11+СВЦЭМ!$D$10+'СЕТ СН'!$H$6-'СЕТ СН'!$H$23</f>
        <v>1033.9304948199999</v>
      </c>
      <c r="T106" s="36">
        <f>SUMIFS(СВЦЭМ!$D$33:$D$776,СВЦЭМ!$A$33:$A$776,$A106,СВЦЭМ!$B$33:$B$776,T$83)+'СЕТ СН'!$H$11+СВЦЭМ!$D$10+'СЕТ СН'!$H$6-'СЕТ СН'!$H$23</f>
        <v>1015.59288068</v>
      </c>
      <c r="U106" s="36">
        <f>SUMIFS(СВЦЭМ!$D$33:$D$776,СВЦЭМ!$A$33:$A$776,$A106,СВЦЭМ!$B$33:$B$776,U$83)+'СЕТ СН'!$H$11+СВЦЭМ!$D$10+'СЕТ СН'!$H$6-'СЕТ СН'!$H$23</f>
        <v>1021.53810733</v>
      </c>
      <c r="V106" s="36">
        <f>SUMIFS(СВЦЭМ!$D$33:$D$776,СВЦЭМ!$A$33:$A$776,$A106,СВЦЭМ!$B$33:$B$776,V$83)+'СЕТ СН'!$H$11+СВЦЭМ!$D$10+'СЕТ СН'!$H$6-'СЕТ СН'!$H$23</f>
        <v>1034.42700786</v>
      </c>
      <c r="W106" s="36">
        <f>SUMIFS(СВЦЭМ!$D$33:$D$776,СВЦЭМ!$A$33:$A$776,$A106,СВЦЭМ!$B$33:$B$776,W$83)+'СЕТ СН'!$H$11+СВЦЭМ!$D$10+'СЕТ СН'!$H$6-'СЕТ СН'!$H$23</f>
        <v>1055.4136325699999</v>
      </c>
      <c r="X106" s="36">
        <f>SUMIFS(СВЦЭМ!$D$33:$D$776,СВЦЭМ!$A$33:$A$776,$A106,СВЦЭМ!$B$33:$B$776,X$83)+'СЕТ СН'!$H$11+СВЦЭМ!$D$10+'СЕТ СН'!$H$6-'СЕТ СН'!$H$23</f>
        <v>1073.4127983599999</v>
      </c>
      <c r="Y106" s="36">
        <f>SUMIFS(СВЦЭМ!$D$33:$D$776,СВЦЭМ!$A$33:$A$776,$A106,СВЦЭМ!$B$33:$B$776,Y$83)+'СЕТ СН'!$H$11+СВЦЭМ!$D$10+'СЕТ СН'!$H$6-'СЕТ СН'!$H$23</f>
        <v>1081.3547354499999</v>
      </c>
    </row>
    <row r="107" spans="1:25" ht="15.5" x14ac:dyDescent="0.3">
      <c r="A107" s="35">
        <f t="shared" si="2"/>
        <v>43854</v>
      </c>
      <c r="B107" s="36">
        <f>SUMIFS(СВЦЭМ!$D$33:$D$776,СВЦЭМ!$A$33:$A$776,$A107,СВЦЭМ!$B$33:$B$776,B$83)+'СЕТ СН'!$H$11+СВЦЭМ!$D$10+'СЕТ СН'!$H$6-'СЕТ СН'!$H$23</f>
        <v>1046.3287079300001</v>
      </c>
      <c r="C107" s="36">
        <f>SUMIFS(СВЦЭМ!$D$33:$D$776,СВЦЭМ!$A$33:$A$776,$A107,СВЦЭМ!$B$33:$B$776,C$83)+'СЕТ СН'!$H$11+СВЦЭМ!$D$10+'СЕТ СН'!$H$6-'СЕТ СН'!$H$23</f>
        <v>1057.7327607100001</v>
      </c>
      <c r="D107" s="36">
        <f>SUMIFS(СВЦЭМ!$D$33:$D$776,СВЦЭМ!$A$33:$A$776,$A107,СВЦЭМ!$B$33:$B$776,D$83)+'СЕТ СН'!$H$11+СВЦЭМ!$D$10+'СЕТ СН'!$H$6-'СЕТ СН'!$H$23</f>
        <v>1070.5656132899999</v>
      </c>
      <c r="E107" s="36">
        <f>SUMIFS(СВЦЭМ!$D$33:$D$776,СВЦЭМ!$A$33:$A$776,$A107,СВЦЭМ!$B$33:$B$776,E$83)+'СЕТ СН'!$H$11+СВЦЭМ!$D$10+'СЕТ СН'!$H$6-'СЕТ СН'!$H$23</f>
        <v>1080.50630204</v>
      </c>
      <c r="F107" s="36">
        <f>SUMIFS(СВЦЭМ!$D$33:$D$776,СВЦЭМ!$A$33:$A$776,$A107,СВЦЭМ!$B$33:$B$776,F$83)+'СЕТ СН'!$H$11+СВЦЭМ!$D$10+'СЕТ СН'!$H$6-'СЕТ СН'!$H$23</f>
        <v>1067.7249569200001</v>
      </c>
      <c r="G107" s="36">
        <f>SUMIFS(СВЦЭМ!$D$33:$D$776,СВЦЭМ!$A$33:$A$776,$A107,СВЦЭМ!$B$33:$B$776,G$83)+'СЕТ СН'!$H$11+СВЦЭМ!$D$10+'СЕТ СН'!$H$6-'СЕТ СН'!$H$23</f>
        <v>1048.4949919999999</v>
      </c>
      <c r="H107" s="36">
        <f>SUMIFS(СВЦЭМ!$D$33:$D$776,СВЦЭМ!$A$33:$A$776,$A107,СВЦЭМ!$B$33:$B$776,H$83)+'СЕТ СН'!$H$11+СВЦЭМ!$D$10+'СЕТ СН'!$H$6-'СЕТ СН'!$H$23</f>
        <v>1005.8875326</v>
      </c>
      <c r="I107" s="36">
        <f>SUMIFS(СВЦЭМ!$D$33:$D$776,СВЦЭМ!$A$33:$A$776,$A107,СВЦЭМ!$B$33:$B$776,I$83)+'СЕТ СН'!$H$11+СВЦЭМ!$D$10+'СЕТ СН'!$H$6-'СЕТ СН'!$H$23</f>
        <v>997.41710003000003</v>
      </c>
      <c r="J107" s="36">
        <f>SUMIFS(СВЦЭМ!$D$33:$D$776,СВЦЭМ!$A$33:$A$776,$A107,СВЦЭМ!$B$33:$B$776,J$83)+'СЕТ СН'!$H$11+СВЦЭМ!$D$10+'СЕТ СН'!$H$6-'СЕТ СН'!$H$23</f>
        <v>978.58608518999995</v>
      </c>
      <c r="K107" s="36">
        <f>SUMIFS(СВЦЭМ!$D$33:$D$776,СВЦЭМ!$A$33:$A$776,$A107,СВЦЭМ!$B$33:$B$776,K$83)+'СЕТ СН'!$H$11+СВЦЭМ!$D$10+'СЕТ СН'!$H$6-'СЕТ СН'!$H$23</f>
        <v>979.95089332999987</v>
      </c>
      <c r="L107" s="36">
        <f>SUMIFS(СВЦЭМ!$D$33:$D$776,СВЦЭМ!$A$33:$A$776,$A107,СВЦЭМ!$B$33:$B$776,L$83)+'СЕТ СН'!$H$11+СВЦЭМ!$D$10+'СЕТ СН'!$H$6-'СЕТ СН'!$H$23</f>
        <v>980.35481462999996</v>
      </c>
      <c r="M107" s="36">
        <f>SUMIFS(СВЦЭМ!$D$33:$D$776,СВЦЭМ!$A$33:$A$776,$A107,СВЦЭМ!$B$33:$B$776,M$83)+'СЕТ СН'!$H$11+СВЦЭМ!$D$10+'СЕТ СН'!$H$6-'СЕТ СН'!$H$23</f>
        <v>990.0089855199999</v>
      </c>
      <c r="N107" s="36">
        <f>SUMIFS(СВЦЭМ!$D$33:$D$776,СВЦЭМ!$A$33:$A$776,$A107,СВЦЭМ!$B$33:$B$776,N$83)+'СЕТ СН'!$H$11+СВЦЭМ!$D$10+'СЕТ СН'!$H$6-'СЕТ СН'!$H$23</f>
        <v>986.74099453000008</v>
      </c>
      <c r="O107" s="36">
        <f>SUMIFS(СВЦЭМ!$D$33:$D$776,СВЦЭМ!$A$33:$A$776,$A107,СВЦЭМ!$B$33:$B$776,O$83)+'СЕТ СН'!$H$11+СВЦЭМ!$D$10+'СЕТ СН'!$H$6-'СЕТ СН'!$H$23</f>
        <v>1003.5175015899999</v>
      </c>
      <c r="P107" s="36">
        <f>SUMIFS(СВЦЭМ!$D$33:$D$776,СВЦЭМ!$A$33:$A$776,$A107,СВЦЭМ!$B$33:$B$776,P$83)+'СЕТ СН'!$H$11+СВЦЭМ!$D$10+'СЕТ СН'!$H$6-'СЕТ СН'!$H$23</f>
        <v>1017.8243427099999</v>
      </c>
      <c r="Q107" s="36">
        <f>SUMIFS(СВЦЭМ!$D$33:$D$776,СВЦЭМ!$A$33:$A$776,$A107,СВЦЭМ!$B$33:$B$776,Q$83)+'СЕТ СН'!$H$11+СВЦЭМ!$D$10+'СЕТ СН'!$H$6-'СЕТ СН'!$H$23</f>
        <v>1031.11409744</v>
      </c>
      <c r="R107" s="36">
        <f>SUMIFS(СВЦЭМ!$D$33:$D$776,СВЦЭМ!$A$33:$A$776,$A107,СВЦЭМ!$B$33:$B$776,R$83)+'СЕТ СН'!$H$11+СВЦЭМ!$D$10+'СЕТ СН'!$H$6-'СЕТ СН'!$H$23</f>
        <v>1030.1544789299999</v>
      </c>
      <c r="S107" s="36">
        <f>SUMIFS(СВЦЭМ!$D$33:$D$776,СВЦЭМ!$A$33:$A$776,$A107,СВЦЭМ!$B$33:$B$776,S$83)+'СЕТ СН'!$H$11+СВЦЭМ!$D$10+'СЕТ СН'!$H$6-'СЕТ СН'!$H$23</f>
        <v>1028.9281591900001</v>
      </c>
      <c r="T107" s="36">
        <f>SUMIFS(СВЦЭМ!$D$33:$D$776,СВЦЭМ!$A$33:$A$776,$A107,СВЦЭМ!$B$33:$B$776,T$83)+'СЕТ СН'!$H$11+СВЦЭМ!$D$10+'СЕТ СН'!$H$6-'СЕТ СН'!$H$23</f>
        <v>999.39105165000001</v>
      </c>
      <c r="U107" s="36">
        <f>SUMIFS(СВЦЭМ!$D$33:$D$776,СВЦЭМ!$A$33:$A$776,$A107,СВЦЭМ!$B$33:$B$776,U$83)+'СЕТ СН'!$H$11+СВЦЭМ!$D$10+'СЕТ СН'!$H$6-'СЕТ СН'!$H$23</f>
        <v>1003.0086736999999</v>
      </c>
      <c r="V107" s="36">
        <f>SUMIFS(СВЦЭМ!$D$33:$D$776,СВЦЭМ!$A$33:$A$776,$A107,СВЦЭМ!$B$33:$B$776,V$83)+'СЕТ СН'!$H$11+СВЦЭМ!$D$10+'СЕТ СН'!$H$6-'СЕТ СН'!$H$23</f>
        <v>1008.2485794699999</v>
      </c>
      <c r="W107" s="36">
        <f>SUMIFS(СВЦЭМ!$D$33:$D$776,СВЦЭМ!$A$33:$A$776,$A107,СВЦЭМ!$B$33:$B$776,W$83)+'СЕТ СН'!$H$11+СВЦЭМ!$D$10+'СЕТ СН'!$H$6-'СЕТ СН'!$H$23</f>
        <v>1023.27527642</v>
      </c>
      <c r="X107" s="36">
        <f>SUMIFS(СВЦЭМ!$D$33:$D$776,СВЦЭМ!$A$33:$A$776,$A107,СВЦЭМ!$B$33:$B$776,X$83)+'СЕТ СН'!$H$11+СВЦЭМ!$D$10+'СЕТ СН'!$H$6-'СЕТ СН'!$H$23</f>
        <v>1026.6790880900001</v>
      </c>
      <c r="Y107" s="36">
        <f>SUMIFS(СВЦЭМ!$D$33:$D$776,СВЦЭМ!$A$33:$A$776,$A107,СВЦЭМ!$B$33:$B$776,Y$83)+'СЕТ СН'!$H$11+СВЦЭМ!$D$10+'СЕТ СН'!$H$6-'СЕТ СН'!$H$23</f>
        <v>1033.67386446</v>
      </c>
    </row>
    <row r="108" spans="1:25" ht="15.5" x14ac:dyDescent="0.3">
      <c r="A108" s="35">
        <f t="shared" si="2"/>
        <v>43855</v>
      </c>
      <c r="B108" s="36">
        <f>SUMIFS(СВЦЭМ!$D$33:$D$776,СВЦЭМ!$A$33:$A$776,$A108,СВЦЭМ!$B$33:$B$776,B$83)+'СЕТ СН'!$H$11+СВЦЭМ!$D$10+'СЕТ СН'!$H$6-'СЕТ СН'!$H$23</f>
        <v>1075.0303048599999</v>
      </c>
      <c r="C108" s="36">
        <f>SUMIFS(СВЦЭМ!$D$33:$D$776,СВЦЭМ!$A$33:$A$776,$A108,СВЦЭМ!$B$33:$B$776,C$83)+'СЕТ СН'!$H$11+СВЦЭМ!$D$10+'СЕТ СН'!$H$6-'СЕТ СН'!$H$23</f>
        <v>1097.29664731</v>
      </c>
      <c r="D108" s="36">
        <f>SUMIFS(СВЦЭМ!$D$33:$D$776,СВЦЭМ!$A$33:$A$776,$A108,СВЦЭМ!$B$33:$B$776,D$83)+'СЕТ СН'!$H$11+СВЦЭМ!$D$10+'СЕТ СН'!$H$6-'СЕТ СН'!$H$23</f>
        <v>1122.9119826399999</v>
      </c>
      <c r="E108" s="36">
        <f>SUMIFS(СВЦЭМ!$D$33:$D$776,СВЦЭМ!$A$33:$A$776,$A108,СВЦЭМ!$B$33:$B$776,E$83)+'СЕТ СН'!$H$11+СВЦЭМ!$D$10+'СЕТ СН'!$H$6-'СЕТ СН'!$H$23</f>
        <v>1125.68260252</v>
      </c>
      <c r="F108" s="36">
        <f>SUMIFS(СВЦЭМ!$D$33:$D$776,СВЦЭМ!$A$33:$A$776,$A108,СВЦЭМ!$B$33:$B$776,F$83)+'СЕТ СН'!$H$11+СВЦЭМ!$D$10+'СЕТ СН'!$H$6-'СЕТ СН'!$H$23</f>
        <v>1091.96957931</v>
      </c>
      <c r="G108" s="36">
        <f>SUMIFS(СВЦЭМ!$D$33:$D$776,СВЦЭМ!$A$33:$A$776,$A108,СВЦЭМ!$B$33:$B$776,G$83)+'СЕТ СН'!$H$11+СВЦЭМ!$D$10+'СЕТ СН'!$H$6-'СЕТ СН'!$H$23</f>
        <v>1085.6711451399999</v>
      </c>
      <c r="H108" s="36">
        <f>SUMIFS(СВЦЭМ!$D$33:$D$776,СВЦЭМ!$A$33:$A$776,$A108,СВЦЭМ!$B$33:$B$776,H$83)+'СЕТ СН'!$H$11+СВЦЭМ!$D$10+'СЕТ СН'!$H$6-'СЕТ СН'!$H$23</f>
        <v>1059.27938879</v>
      </c>
      <c r="I108" s="36">
        <f>SUMIFS(СВЦЭМ!$D$33:$D$776,СВЦЭМ!$A$33:$A$776,$A108,СВЦЭМ!$B$33:$B$776,I$83)+'СЕТ СН'!$H$11+СВЦЭМ!$D$10+'СЕТ СН'!$H$6-'СЕТ СН'!$H$23</f>
        <v>1048.27485594</v>
      </c>
      <c r="J108" s="36">
        <f>SUMIFS(СВЦЭМ!$D$33:$D$776,СВЦЭМ!$A$33:$A$776,$A108,СВЦЭМ!$B$33:$B$776,J$83)+'СЕТ СН'!$H$11+СВЦЭМ!$D$10+'СЕТ СН'!$H$6-'СЕТ СН'!$H$23</f>
        <v>1026.98230893</v>
      </c>
      <c r="K108" s="36">
        <f>SUMIFS(СВЦЭМ!$D$33:$D$776,СВЦЭМ!$A$33:$A$776,$A108,СВЦЭМ!$B$33:$B$776,K$83)+'СЕТ СН'!$H$11+СВЦЭМ!$D$10+'СЕТ СН'!$H$6-'СЕТ СН'!$H$23</f>
        <v>995.04293905999998</v>
      </c>
      <c r="L108" s="36">
        <f>SUMIFS(СВЦЭМ!$D$33:$D$776,СВЦЭМ!$A$33:$A$776,$A108,СВЦЭМ!$B$33:$B$776,L$83)+'СЕТ СН'!$H$11+СВЦЭМ!$D$10+'СЕТ СН'!$H$6-'СЕТ СН'!$H$23</f>
        <v>983.45244404000005</v>
      </c>
      <c r="M108" s="36">
        <f>SUMIFS(СВЦЭМ!$D$33:$D$776,СВЦЭМ!$A$33:$A$776,$A108,СВЦЭМ!$B$33:$B$776,M$83)+'СЕТ СН'!$H$11+СВЦЭМ!$D$10+'СЕТ СН'!$H$6-'СЕТ СН'!$H$23</f>
        <v>1008.4248288900001</v>
      </c>
      <c r="N108" s="36">
        <f>SUMIFS(СВЦЭМ!$D$33:$D$776,СВЦЭМ!$A$33:$A$776,$A108,СВЦЭМ!$B$33:$B$776,N$83)+'СЕТ СН'!$H$11+СВЦЭМ!$D$10+'СЕТ СН'!$H$6-'СЕТ СН'!$H$23</f>
        <v>1022.0527180399999</v>
      </c>
      <c r="O108" s="36">
        <f>SUMIFS(СВЦЭМ!$D$33:$D$776,СВЦЭМ!$A$33:$A$776,$A108,СВЦЭМ!$B$33:$B$776,O$83)+'СЕТ СН'!$H$11+СВЦЭМ!$D$10+'СЕТ СН'!$H$6-'СЕТ СН'!$H$23</f>
        <v>1038.78013227</v>
      </c>
      <c r="P108" s="36">
        <f>SUMIFS(СВЦЭМ!$D$33:$D$776,СВЦЭМ!$A$33:$A$776,$A108,СВЦЭМ!$B$33:$B$776,P$83)+'СЕТ СН'!$H$11+СВЦЭМ!$D$10+'СЕТ СН'!$H$6-'СЕТ СН'!$H$23</f>
        <v>1052.39071502</v>
      </c>
      <c r="Q108" s="36">
        <f>SUMIFS(СВЦЭМ!$D$33:$D$776,СВЦЭМ!$A$33:$A$776,$A108,СВЦЭМ!$B$33:$B$776,Q$83)+'СЕТ СН'!$H$11+СВЦЭМ!$D$10+'СЕТ СН'!$H$6-'СЕТ СН'!$H$23</f>
        <v>1060.8704802299999</v>
      </c>
      <c r="R108" s="36">
        <f>SUMIFS(СВЦЭМ!$D$33:$D$776,СВЦЭМ!$A$33:$A$776,$A108,СВЦЭМ!$B$33:$B$776,R$83)+'СЕТ СН'!$H$11+СВЦЭМ!$D$10+'СЕТ СН'!$H$6-'СЕТ СН'!$H$23</f>
        <v>1059.0989542299999</v>
      </c>
      <c r="S108" s="36">
        <f>SUMIFS(СВЦЭМ!$D$33:$D$776,СВЦЭМ!$A$33:$A$776,$A108,СВЦЭМ!$B$33:$B$776,S$83)+'СЕТ СН'!$H$11+СВЦЭМ!$D$10+'СЕТ СН'!$H$6-'СЕТ СН'!$H$23</f>
        <v>1058.17571911</v>
      </c>
      <c r="T108" s="36">
        <f>SUMIFS(СВЦЭМ!$D$33:$D$776,СВЦЭМ!$A$33:$A$776,$A108,СВЦЭМ!$B$33:$B$776,T$83)+'СЕТ СН'!$H$11+СВЦЭМ!$D$10+'СЕТ СН'!$H$6-'СЕТ СН'!$H$23</f>
        <v>1033.1209304900001</v>
      </c>
      <c r="U108" s="36">
        <f>SUMIFS(СВЦЭМ!$D$33:$D$776,СВЦЭМ!$A$33:$A$776,$A108,СВЦЭМ!$B$33:$B$776,U$83)+'СЕТ СН'!$H$11+СВЦЭМ!$D$10+'СЕТ СН'!$H$6-'СЕТ СН'!$H$23</f>
        <v>1034.8775400100001</v>
      </c>
      <c r="V108" s="36">
        <f>SUMIFS(СВЦЭМ!$D$33:$D$776,СВЦЭМ!$A$33:$A$776,$A108,СВЦЭМ!$B$33:$B$776,V$83)+'СЕТ СН'!$H$11+СВЦЭМ!$D$10+'СЕТ СН'!$H$6-'СЕТ СН'!$H$23</f>
        <v>1040.58820027</v>
      </c>
      <c r="W108" s="36">
        <f>SUMIFS(СВЦЭМ!$D$33:$D$776,СВЦЭМ!$A$33:$A$776,$A108,СВЦЭМ!$B$33:$B$776,W$83)+'СЕТ СН'!$H$11+СВЦЭМ!$D$10+'СЕТ СН'!$H$6-'СЕТ СН'!$H$23</f>
        <v>1052.0852760099999</v>
      </c>
      <c r="X108" s="36">
        <f>SUMIFS(СВЦЭМ!$D$33:$D$776,СВЦЭМ!$A$33:$A$776,$A108,СВЦЭМ!$B$33:$B$776,X$83)+'СЕТ СН'!$H$11+СВЦЭМ!$D$10+'СЕТ СН'!$H$6-'СЕТ СН'!$H$23</f>
        <v>1055.1361527500001</v>
      </c>
      <c r="Y108" s="36">
        <f>SUMIFS(СВЦЭМ!$D$33:$D$776,СВЦЭМ!$A$33:$A$776,$A108,СВЦЭМ!$B$33:$B$776,Y$83)+'СЕТ СН'!$H$11+СВЦЭМ!$D$10+'СЕТ СН'!$H$6-'СЕТ СН'!$H$23</f>
        <v>1065.6637197800001</v>
      </c>
    </row>
    <row r="109" spans="1:25" ht="15.5" x14ac:dyDescent="0.3">
      <c r="A109" s="35">
        <f t="shared" si="2"/>
        <v>43856</v>
      </c>
      <c r="B109" s="36">
        <f>SUMIFS(СВЦЭМ!$D$33:$D$776,СВЦЭМ!$A$33:$A$776,$A109,СВЦЭМ!$B$33:$B$776,B$83)+'СЕТ СН'!$H$11+СВЦЭМ!$D$10+'СЕТ СН'!$H$6-'СЕТ СН'!$H$23</f>
        <v>1059.10916389</v>
      </c>
      <c r="C109" s="36">
        <f>SUMIFS(СВЦЭМ!$D$33:$D$776,СВЦЭМ!$A$33:$A$776,$A109,СВЦЭМ!$B$33:$B$776,C$83)+'СЕТ СН'!$H$11+СВЦЭМ!$D$10+'СЕТ СН'!$H$6-'СЕТ СН'!$H$23</f>
        <v>1078.7343929199999</v>
      </c>
      <c r="D109" s="36">
        <f>SUMIFS(СВЦЭМ!$D$33:$D$776,СВЦЭМ!$A$33:$A$776,$A109,СВЦЭМ!$B$33:$B$776,D$83)+'СЕТ СН'!$H$11+СВЦЭМ!$D$10+'СЕТ СН'!$H$6-'СЕТ СН'!$H$23</f>
        <v>1103.7528199399999</v>
      </c>
      <c r="E109" s="36">
        <f>SUMIFS(СВЦЭМ!$D$33:$D$776,СВЦЭМ!$A$33:$A$776,$A109,СВЦЭМ!$B$33:$B$776,E$83)+'СЕТ СН'!$H$11+СВЦЭМ!$D$10+'СЕТ СН'!$H$6-'СЕТ СН'!$H$23</f>
        <v>1109.8061878199999</v>
      </c>
      <c r="F109" s="36">
        <f>SUMIFS(СВЦЭМ!$D$33:$D$776,СВЦЭМ!$A$33:$A$776,$A109,СВЦЭМ!$B$33:$B$776,F$83)+'СЕТ СН'!$H$11+СВЦЭМ!$D$10+'СЕТ СН'!$H$6-'СЕТ СН'!$H$23</f>
        <v>1075.4921923499999</v>
      </c>
      <c r="G109" s="36">
        <f>SUMIFS(СВЦЭМ!$D$33:$D$776,СВЦЭМ!$A$33:$A$776,$A109,СВЦЭМ!$B$33:$B$776,G$83)+'СЕТ СН'!$H$11+СВЦЭМ!$D$10+'СЕТ СН'!$H$6-'СЕТ СН'!$H$23</f>
        <v>1066.6252915099999</v>
      </c>
      <c r="H109" s="36">
        <f>SUMIFS(СВЦЭМ!$D$33:$D$776,СВЦЭМ!$A$33:$A$776,$A109,СВЦЭМ!$B$33:$B$776,H$83)+'СЕТ СН'!$H$11+СВЦЭМ!$D$10+'СЕТ СН'!$H$6-'СЕТ СН'!$H$23</f>
        <v>1038.4897728599999</v>
      </c>
      <c r="I109" s="36">
        <f>SUMIFS(СВЦЭМ!$D$33:$D$776,СВЦЭМ!$A$33:$A$776,$A109,СВЦЭМ!$B$33:$B$776,I$83)+'СЕТ СН'!$H$11+СВЦЭМ!$D$10+'СЕТ СН'!$H$6-'СЕТ СН'!$H$23</f>
        <v>1024.28071353</v>
      </c>
      <c r="J109" s="36">
        <f>SUMIFS(СВЦЭМ!$D$33:$D$776,СВЦЭМ!$A$33:$A$776,$A109,СВЦЭМ!$B$33:$B$776,J$83)+'СЕТ СН'!$H$11+СВЦЭМ!$D$10+'СЕТ СН'!$H$6-'СЕТ СН'!$H$23</f>
        <v>997.79935827999998</v>
      </c>
      <c r="K109" s="36">
        <f>SUMIFS(СВЦЭМ!$D$33:$D$776,СВЦЭМ!$A$33:$A$776,$A109,СВЦЭМ!$B$33:$B$776,K$83)+'СЕТ СН'!$H$11+СВЦЭМ!$D$10+'СЕТ СН'!$H$6-'СЕТ СН'!$H$23</f>
        <v>970.27514440999994</v>
      </c>
      <c r="L109" s="36">
        <f>SUMIFS(СВЦЭМ!$D$33:$D$776,СВЦЭМ!$A$33:$A$776,$A109,СВЦЭМ!$B$33:$B$776,L$83)+'СЕТ СН'!$H$11+СВЦЭМ!$D$10+'СЕТ СН'!$H$6-'СЕТ СН'!$H$23</f>
        <v>962.09568725000008</v>
      </c>
      <c r="M109" s="36">
        <f>SUMIFS(СВЦЭМ!$D$33:$D$776,СВЦЭМ!$A$33:$A$776,$A109,СВЦЭМ!$B$33:$B$776,M$83)+'СЕТ СН'!$H$11+СВЦЭМ!$D$10+'СЕТ СН'!$H$6-'СЕТ СН'!$H$23</f>
        <v>991.76607237999997</v>
      </c>
      <c r="N109" s="36">
        <f>SUMIFS(СВЦЭМ!$D$33:$D$776,СВЦЭМ!$A$33:$A$776,$A109,СВЦЭМ!$B$33:$B$776,N$83)+'СЕТ СН'!$H$11+СВЦЭМ!$D$10+'СЕТ СН'!$H$6-'СЕТ СН'!$H$23</f>
        <v>1001.6210111799999</v>
      </c>
      <c r="O109" s="36">
        <f>SUMIFS(СВЦЭМ!$D$33:$D$776,СВЦЭМ!$A$33:$A$776,$A109,СВЦЭМ!$B$33:$B$776,O$83)+'СЕТ СН'!$H$11+СВЦЭМ!$D$10+'СЕТ СН'!$H$6-'СЕТ СН'!$H$23</f>
        <v>1016.2296422499999</v>
      </c>
      <c r="P109" s="36">
        <f>SUMIFS(СВЦЭМ!$D$33:$D$776,СВЦЭМ!$A$33:$A$776,$A109,СВЦЭМ!$B$33:$B$776,P$83)+'СЕТ СН'!$H$11+СВЦЭМ!$D$10+'СЕТ СН'!$H$6-'СЕТ СН'!$H$23</f>
        <v>1028.9038335400001</v>
      </c>
      <c r="Q109" s="36">
        <f>SUMIFS(СВЦЭМ!$D$33:$D$776,СВЦЭМ!$A$33:$A$776,$A109,СВЦЭМ!$B$33:$B$776,Q$83)+'СЕТ СН'!$H$11+СВЦЭМ!$D$10+'СЕТ СН'!$H$6-'СЕТ СН'!$H$23</f>
        <v>1038.27626403</v>
      </c>
      <c r="R109" s="36">
        <f>SUMIFS(СВЦЭМ!$D$33:$D$776,СВЦЭМ!$A$33:$A$776,$A109,СВЦЭМ!$B$33:$B$776,R$83)+'СЕТ СН'!$H$11+СВЦЭМ!$D$10+'СЕТ СН'!$H$6-'СЕТ СН'!$H$23</f>
        <v>1038.26627629</v>
      </c>
      <c r="S109" s="36">
        <f>SUMIFS(СВЦЭМ!$D$33:$D$776,СВЦЭМ!$A$33:$A$776,$A109,СВЦЭМ!$B$33:$B$776,S$83)+'СЕТ СН'!$H$11+СВЦЭМ!$D$10+'СЕТ СН'!$H$6-'СЕТ СН'!$H$23</f>
        <v>1041.75789181</v>
      </c>
      <c r="T109" s="36">
        <f>SUMIFS(СВЦЭМ!$D$33:$D$776,СВЦЭМ!$A$33:$A$776,$A109,СВЦЭМ!$B$33:$B$776,T$83)+'СЕТ СН'!$H$11+СВЦЭМ!$D$10+'СЕТ СН'!$H$6-'СЕТ СН'!$H$23</f>
        <v>1017.7541177200001</v>
      </c>
      <c r="U109" s="36">
        <f>SUMIFS(СВЦЭМ!$D$33:$D$776,СВЦЭМ!$A$33:$A$776,$A109,СВЦЭМ!$B$33:$B$776,U$83)+'СЕТ СН'!$H$11+СВЦЭМ!$D$10+'СЕТ СН'!$H$6-'СЕТ СН'!$H$23</f>
        <v>1019.08374385</v>
      </c>
      <c r="V109" s="36">
        <f>SUMIFS(СВЦЭМ!$D$33:$D$776,СВЦЭМ!$A$33:$A$776,$A109,СВЦЭМ!$B$33:$B$776,V$83)+'СЕТ СН'!$H$11+СВЦЭМ!$D$10+'СЕТ СН'!$H$6-'СЕТ СН'!$H$23</f>
        <v>1025.0162109400001</v>
      </c>
      <c r="W109" s="36">
        <f>SUMIFS(СВЦЭМ!$D$33:$D$776,СВЦЭМ!$A$33:$A$776,$A109,СВЦЭМ!$B$33:$B$776,W$83)+'СЕТ СН'!$H$11+СВЦЭМ!$D$10+'СЕТ СН'!$H$6-'СЕТ СН'!$H$23</f>
        <v>1038.3685790699999</v>
      </c>
      <c r="X109" s="36">
        <f>SUMIFS(СВЦЭМ!$D$33:$D$776,СВЦЭМ!$A$33:$A$776,$A109,СВЦЭМ!$B$33:$B$776,X$83)+'СЕТ СН'!$H$11+СВЦЭМ!$D$10+'СЕТ СН'!$H$6-'СЕТ СН'!$H$23</f>
        <v>1040.92955115</v>
      </c>
      <c r="Y109" s="36">
        <f>SUMIFS(СВЦЭМ!$D$33:$D$776,СВЦЭМ!$A$33:$A$776,$A109,СВЦЭМ!$B$33:$B$776,Y$83)+'СЕТ СН'!$H$11+СВЦЭМ!$D$10+'СЕТ СН'!$H$6-'СЕТ СН'!$H$23</f>
        <v>1049.5084879599999</v>
      </c>
    </row>
    <row r="110" spans="1:25" ht="15.5" x14ac:dyDescent="0.3">
      <c r="A110" s="35">
        <f t="shared" si="2"/>
        <v>43857</v>
      </c>
      <c r="B110" s="36">
        <f>SUMIFS(СВЦЭМ!$D$33:$D$776,СВЦЭМ!$A$33:$A$776,$A110,СВЦЭМ!$B$33:$B$776,B$83)+'СЕТ СН'!$H$11+СВЦЭМ!$D$10+'СЕТ СН'!$H$6-'СЕТ СН'!$H$23</f>
        <v>1074.8858416200001</v>
      </c>
      <c r="C110" s="36">
        <f>SUMIFS(СВЦЭМ!$D$33:$D$776,СВЦЭМ!$A$33:$A$776,$A110,СВЦЭМ!$B$33:$B$776,C$83)+'СЕТ СН'!$H$11+СВЦЭМ!$D$10+'СЕТ СН'!$H$6-'СЕТ СН'!$H$23</f>
        <v>1081.9954794</v>
      </c>
      <c r="D110" s="36">
        <f>SUMIFS(СВЦЭМ!$D$33:$D$776,СВЦЭМ!$A$33:$A$776,$A110,СВЦЭМ!$B$33:$B$776,D$83)+'СЕТ СН'!$H$11+СВЦЭМ!$D$10+'СЕТ СН'!$H$6-'СЕТ СН'!$H$23</f>
        <v>1094.3758946799999</v>
      </c>
      <c r="E110" s="36">
        <f>SUMIFS(СВЦЭМ!$D$33:$D$776,СВЦЭМ!$A$33:$A$776,$A110,СВЦЭМ!$B$33:$B$776,E$83)+'СЕТ СН'!$H$11+СВЦЭМ!$D$10+'СЕТ СН'!$H$6-'СЕТ СН'!$H$23</f>
        <v>1104.2165023699999</v>
      </c>
      <c r="F110" s="36">
        <f>SUMIFS(СВЦЭМ!$D$33:$D$776,СВЦЭМ!$A$33:$A$776,$A110,СВЦЭМ!$B$33:$B$776,F$83)+'СЕТ СН'!$H$11+СВЦЭМ!$D$10+'СЕТ СН'!$H$6-'СЕТ СН'!$H$23</f>
        <v>1099.0533101599999</v>
      </c>
      <c r="G110" s="36">
        <f>SUMIFS(СВЦЭМ!$D$33:$D$776,СВЦЭМ!$A$33:$A$776,$A110,СВЦЭМ!$B$33:$B$776,G$83)+'СЕТ СН'!$H$11+СВЦЭМ!$D$10+'СЕТ СН'!$H$6-'СЕТ СН'!$H$23</f>
        <v>1092.5685192199999</v>
      </c>
      <c r="H110" s="36">
        <f>SUMIFS(СВЦЭМ!$D$33:$D$776,СВЦЭМ!$A$33:$A$776,$A110,СВЦЭМ!$B$33:$B$776,H$83)+'СЕТ СН'!$H$11+СВЦЭМ!$D$10+'СЕТ СН'!$H$6-'СЕТ СН'!$H$23</f>
        <v>1052.98996347</v>
      </c>
      <c r="I110" s="36">
        <f>SUMIFS(СВЦЭМ!$D$33:$D$776,СВЦЭМ!$A$33:$A$776,$A110,СВЦЭМ!$B$33:$B$776,I$83)+'СЕТ СН'!$H$11+СВЦЭМ!$D$10+'СЕТ СН'!$H$6-'СЕТ СН'!$H$23</f>
        <v>1026.2045883399999</v>
      </c>
      <c r="J110" s="36">
        <f>SUMIFS(СВЦЭМ!$D$33:$D$776,СВЦЭМ!$A$33:$A$776,$A110,СВЦЭМ!$B$33:$B$776,J$83)+'СЕТ СН'!$H$11+СВЦЭМ!$D$10+'СЕТ СН'!$H$6-'СЕТ СН'!$H$23</f>
        <v>992.18009615000005</v>
      </c>
      <c r="K110" s="36">
        <f>SUMIFS(СВЦЭМ!$D$33:$D$776,СВЦЭМ!$A$33:$A$776,$A110,СВЦЭМ!$B$33:$B$776,K$83)+'СЕТ СН'!$H$11+СВЦЭМ!$D$10+'СЕТ СН'!$H$6-'СЕТ СН'!$H$23</f>
        <v>990.41261697000004</v>
      </c>
      <c r="L110" s="36">
        <f>SUMIFS(СВЦЭМ!$D$33:$D$776,СВЦЭМ!$A$33:$A$776,$A110,СВЦЭМ!$B$33:$B$776,L$83)+'СЕТ СН'!$H$11+СВЦЭМ!$D$10+'СЕТ СН'!$H$6-'СЕТ СН'!$H$23</f>
        <v>1003.0129581199999</v>
      </c>
      <c r="M110" s="36">
        <f>SUMIFS(СВЦЭМ!$D$33:$D$776,СВЦЭМ!$A$33:$A$776,$A110,СВЦЭМ!$B$33:$B$776,M$83)+'СЕТ СН'!$H$11+СВЦЭМ!$D$10+'СЕТ СН'!$H$6-'СЕТ СН'!$H$23</f>
        <v>1012.6425552599999</v>
      </c>
      <c r="N110" s="36">
        <f>SUMIFS(СВЦЭМ!$D$33:$D$776,СВЦЭМ!$A$33:$A$776,$A110,СВЦЭМ!$B$33:$B$776,N$83)+'СЕТ СН'!$H$11+СВЦЭМ!$D$10+'СЕТ СН'!$H$6-'СЕТ СН'!$H$23</f>
        <v>1029.32511735</v>
      </c>
      <c r="O110" s="36">
        <f>SUMIFS(СВЦЭМ!$D$33:$D$776,СВЦЭМ!$A$33:$A$776,$A110,СВЦЭМ!$B$33:$B$776,O$83)+'СЕТ СН'!$H$11+СВЦЭМ!$D$10+'СЕТ СН'!$H$6-'СЕТ СН'!$H$23</f>
        <v>1051.90085535</v>
      </c>
      <c r="P110" s="36">
        <f>SUMIFS(СВЦЭМ!$D$33:$D$776,СВЦЭМ!$A$33:$A$776,$A110,СВЦЭМ!$B$33:$B$776,P$83)+'СЕТ СН'!$H$11+СВЦЭМ!$D$10+'СЕТ СН'!$H$6-'СЕТ СН'!$H$23</f>
        <v>1070.6400791799999</v>
      </c>
      <c r="Q110" s="36">
        <f>SUMIFS(СВЦЭМ!$D$33:$D$776,СВЦЭМ!$A$33:$A$776,$A110,СВЦЭМ!$B$33:$B$776,Q$83)+'СЕТ СН'!$H$11+СВЦЭМ!$D$10+'СЕТ СН'!$H$6-'СЕТ СН'!$H$23</f>
        <v>1080.4189445899999</v>
      </c>
      <c r="R110" s="36">
        <f>SUMIFS(СВЦЭМ!$D$33:$D$776,СВЦЭМ!$A$33:$A$776,$A110,СВЦЭМ!$B$33:$B$776,R$83)+'СЕТ СН'!$H$11+СВЦЭМ!$D$10+'СЕТ СН'!$H$6-'СЕТ СН'!$H$23</f>
        <v>1079.8210343799999</v>
      </c>
      <c r="S110" s="36">
        <f>SUMIFS(СВЦЭМ!$D$33:$D$776,СВЦЭМ!$A$33:$A$776,$A110,СВЦЭМ!$B$33:$B$776,S$83)+'СЕТ СН'!$H$11+СВЦЭМ!$D$10+'СЕТ СН'!$H$6-'СЕТ СН'!$H$23</f>
        <v>1060.0365858600001</v>
      </c>
      <c r="T110" s="36">
        <f>SUMIFS(СВЦЭМ!$D$33:$D$776,СВЦЭМ!$A$33:$A$776,$A110,СВЦЭМ!$B$33:$B$776,T$83)+'СЕТ СН'!$H$11+СВЦЭМ!$D$10+'СЕТ СН'!$H$6-'СЕТ СН'!$H$23</f>
        <v>1030.9983745300001</v>
      </c>
      <c r="U110" s="36">
        <f>SUMIFS(СВЦЭМ!$D$33:$D$776,СВЦЭМ!$A$33:$A$776,$A110,СВЦЭМ!$B$33:$B$776,U$83)+'СЕТ СН'!$H$11+СВЦЭМ!$D$10+'СЕТ СН'!$H$6-'СЕТ СН'!$H$23</f>
        <v>1043.32804379</v>
      </c>
      <c r="V110" s="36">
        <f>SUMIFS(СВЦЭМ!$D$33:$D$776,СВЦЭМ!$A$33:$A$776,$A110,СВЦЭМ!$B$33:$B$776,V$83)+'СЕТ СН'!$H$11+СВЦЭМ!$D$10+'СЕТ СН'!$H$6-'СЕТ СН'!$H$23</f>
        <v>1044.7749983599999</v>
      </c>
      <c r="W110" s="36">
        <f>SUMIFS(СВЦЭМ!$D$33:$D$776,СВЦЭМ!$A$33:$A$776,$A110,СВЦЭМ!$B$33:$B$776,W$83)+'СЕТ СН'!$H$11+СВЦЭМ!$D$10+'СЕТ СН'!$H$6-'СЕТ СН'!$H$23</f>
        <v>1055.8490810999999</v>
      </c>
      <c r="X110" s="36">
        <f>SUMIFS(СВЦЭМ!$D$33:$D$776,СВЦЭМ!$A$33:$A$776,$A110,СВЦЭМ!$B$33:$B$776,X$83)+'СЕТ СН'!$H$11+СВЦЭМ!$D$10+'СЕТ СН'!$H$6-'СЕТ СН'!$H$23</f>
        <v>1060.51246251</v>
      </c>
      <c r="Y110" s="36">
        <f>SUMIFS(СВЦЭМ!$D$33:$D$776,СВЦЭМ!$A$33:$A$776,$A110,СВЦЭМ!$B$33:$B$776,Y$83)+'СЕТ СН'!$H$11+СВЦЭМ!$D$10+'СЕТ СН'!$H$6-'СЕТ СН'!$H$23</f>
        <v>1071.92501958</v>
      </c>
    </row>
    <row r="111" spans="1:25" ht="15.5" x14ac:dyDescent="0.3">
      <c r="A111" s="35">
        <f t="shared" si="2"/>
        <v>43858</v>
      </c>
      <c r="B111" s="36">
        <f>SUMIFS(СВЦЭМ!$D$33:$D$776,СВЦЭМ!$A$33:$A$776,$A111,СВЦЭМ!$B$33:$B$776,B$83)+'СЕТ СН'!$H$11+СВЦЭМ!$D$10+'СЕТ СН'!$H$6-'СЕТ СН'!$H$23</f>
        <v>1029.57794291</v>
      </c>
      <c r="C111" s="36">
        <f>SUMIFS(СВЦЭМ!$D$33:$D$776,СВЦЭМ!$A$33:$A$776,$A111,СВЦЭМ!$B$33:$B$776,C$83)+'СЕТ СН'!$H$11+СВЦЭМ!$D$10+'СЕТ СН'!$H$6-'СЕТ СН'!$H$23</f>
        <v>1060.0431184899999</v>
      </c>
      <c r="D111" s="36">
        <f>SUMIFS(СВЦЭМ!$D$33:$D$776,СВЦЭМ!$A$33:$A$776,$A111,СВЦЭМ!$B$33:$B$776,D$83)+'СЕТ СН'!$H$11+СВЦЭМ!$D$10+'СЕТ СН'!$H$6-'СЕТ СН'!$H$23</f>
        <v>1075.8724036199999</v>
      </c>
      <c r="E111" s="36">
        <f>SUMIFS(СВЦЭМ!$D$33:$D$776,СВЦЭМ!$A$33:$A$776,$A111,СВЦЭМ!$B$33:$B$776,E$83)+'СЕТ СН'!$H$11+СВЦЭМ!$D$10+'СЕТ СН'!$H$6-'СЕТ СН'!$H$23</f>
        <v>1075.6671262699999</v>
      </c>
      <c r="F111" s="36">
        <f>SUMIFS(СВЦЭМ!$D$33:$D$776,СВЦЭМ!$A$33:$A$776,$A111,СВЦЭМ!$B$33:$B$776,F$83)+'СЕТ СН'!$H$11+СВЦЭМ!$D$10+'СЕТ СН'!$H$6-'СЕТ СН'!$H$23</f>
        <v>1080.1407090499999</v>
      </c>
      <c r="G111" s="36">
        <f>SUMIFS(СВЦЭМ!$D$33:$D$776,СВЦЭМ!$A$33:$A$776,$A111,СВЦЭМ!$B$33:$B$776,G$83)+'СЕТ СН'!$H$11+СВЦЭМ!$D$10+'СЕТ СН'!$H$6-'СЕТ СН'!$H$23</f>
        <v>1064.21093937</v>
      </c>
      <c r="H111" s="36">
        <f>SUMIFS(СВЦЭМ!$D$33:$D$776,СВЦЭМ!$A$33:$A$776,$A111,СВЦЭМ!$B$33:$B$776,H$83)+'СЕТ СН'!$H$11+СВЦЭМ!$D$10+'СЕТ СН'!$H$6-'СЕТ СН'!$H$23</f>
        <v>1034.2765330100001</v>
      </c>
      <c r="I111" s="36">
        <f>SUMIFS(СВЦЭМ!$D$33:$D$776,СВЦЭМ!$A$33:$A$776,$A111,СВЦЭМ!$B$33:$B$776,I$83)+'СЕТ СН'!$H$11+СВЦЭМ!$D$10+'СЕТ СН'!$H$6-'СЕТ СН'!$H$23</f>
        <v>994.98577688</v>
      </c>
      <c r="J111" s="36">
        <f>SUMIFS(СВЦЭМ!$D$33:$D$776,СВЦЭМ!$A$33:$A$776,$A111,СВЦЭМ!$B$33:$B$776,J$83)+'СЕТ СН'!$H$11+СВЦЭМ!$D$10+'СЕТ СН'!$H$6-'СЕТ СН'!$H$23</f>
        <v>977.91075651999995</v>
      </c>
      <c r="K111" s="36">
        <f>SUMIFS(СВЦЭМ!$D$33:$D$776,СВЦЭМ!$A$33:$A$776,$A111,СВЦЭМ!$B$33:$B$776,K$83)+'СЕТ СН'!$H$11+СВЦЭМ!$D$10+'СЕТ СН'!$H$6-'СЕТ СН'!$H$23</f>
        <v>968.58582840000008</v>
      </c>
      <c r="L111" s="36">
        <f>SUMIFS(СВЦЭМ!$D$33:$D$776,СВЦЭМ!$A$33:$A$776,$A111,СВЦЭМ!$B$33:$B$776,L$83)+'СЕТ СН'!$H$11+СВЦЭМ!$D$10+'СЕТ СН'!$H$6-'СЕТ СН'!$H$23</f>
        <v>962.64349792000007</v>
      </c>
      <c r="M111" s="36">
        <f>SUMIFS(СВЦЭМ!$D$33:$D$776,СВЦЭМ!$A$33:$A$776,$A111,СВЦЭМ!$B$33:$B$776,M$83)+'СЕТ СН'!$H$11+СВЦЭМ!$D$10+'СЕТ СН'!$H$6-'СЕТ СН'!$H$23</f>
        <v>994.38069853999991</v>
      </c>
      <c r="N111" s="36">
        <f>SUMIFS(СВЦЭМ!$D$33:$D$776,СВЦЭМ!$A$33:$A$776,$A111,СВЦЭМ!$B$33:$B$776,N$83)+'СЕТ СН'!$H$11+СВЦЭМ!$D$10+'СЕТ СН'!$H$6-'СЕТ СН'!$H$23</f>
        <v>1010.0761929400001</v>
      </c>
      <c r="O111" s="36">
        <f>SUMIFS(СВЦЭМ!$D$33:$D$776,СВЦЭМ!$A$33:$A$776,$A111,СВЦЭМ!$B$33:$B$776,O$83)+'СЕТ СН'!$H$11+СВЦЭМ!$D$10+'СЕТ СН'!$H$6-'СЕТ СН'!$H$23</f>
        <v>1010.2813545399999</v>
      </c>
      <c r="P111" s="36">
        <f>SUMIFS(СВЦЭМ!$D$33:$D$776,СВЦЭМ!$A$33:$A$776,$A111,СВЦЭМ!$B$33:$B$776,P$83)+'СЕТ СН'!$H$11+СВЦЭМ!$D$10+'СЕТ СН'!$H$6-'СЕТ СН'!$H$23</f>
        <v>1024.7913875500001</v>
      </c>
      <c r="Q111" s="36">
        <f>SUMIFS(СВЦЭМ!$D$33:$D$776,СВЦЭМ!$A$33:$A$776,$A111,СВЦЭМ!$B$33:$B$776,Q$83)+'СЕТ СН'!$H$11+СВЦЭМ!$D$10+'СЕТ СН'!$H$6-'СЕТ СН'!$H$23</f>
        <v>1033.09539657</v>
      </c>
      <c r="R111" s="36">
        <f>SUMIFS(СВЦЭМ!$D$33:$D$776,СВЦЭМ!$A$33:$A$776,$A111,СВЦЭМ!$B$33:$B$776,R$83)+'СЕТ СН'!$H$11+СВЦЭМ!$D$10+'СЕТ СН'!$H$6-'СЕТ СН'!$H$23</f>
        <v>1031.1273153499999</v>
      </c>
      <c r="S111" s="36">
        <f>SUMIFS(СВЦЭМ!$D$33:$D$776,СВЦЭМ!$A$33:$A$776,$A111,СВЦЭМ!$B$33:$B$776,S$83)+'СЕТ СН'!$H$11+СВЦЭМ!$D$10+'СЕТ СН'!$H$6-'СЕТ СН'!$H$23</f>
        <v>1016.54101367</v>
      </c>
      <c r="T111" s="36">
        <f>SUMIFS(СВЦЭМ!$D$33:$D$776,СВЦЭМ!$A$33:$A$776,$A111,СВЦЭМ!$B$33:$B$776,T$83)+'СЕТ СН'!$H$11+СВЦЭМ!$D$10+'СЕТ СН'!$H$6-'СЕТ СН'!$H$23</f>
        <v>995.83367290000001</v>
      </c>
      <c r="U111" s="36">
        <f>SUMIFS(СВЦЭМ!$D$33:$D$776,СВЦЭМ!$A$33:$A$776,$A111,СВЦЭМ!$B$33:$B$776,U$83)+'СЕТ СН'!$H$11+СВЦЭМ!$D$10+'СЕТ СН'!$H$6-'СЕТ СН'!$H$23</f>
        <v>991.5522900599999</v>
      </c>
      <c r="V111" s="36">
        <f>SUMIFS(СВЦЭМ!$D$33:$D$776,СВЦЭМ!$A$33:$A$776,$A111,СВЦЭМ!$B$33:$B$776,V$83)+'СЕТ СН'!$H$11+СВЦЭМ!$D$10+'СЕТ СН'!$H$6-'СЕТ СН'!$H$23</f>
        <v>1001.96379043</v>
      </c>
      <c r="W111" s="36">
        <f>SUMIFS(СВЦЭМ!$D$33:$D$776,СВЦЭМ!$A$33:$A$776,$A111,СВЦЭМ!$B$33:$B$776,W$83)+'СЕТ СН'!$H$11+СВЦЭМ!$D$10+'СЕТ СН'!$H$6-'СЕТ СН'!$H$23</f>
        <v>1010.75937288</v>
      </c>
      <c r="X111" s="36">
        <f>SUMIFS(СВЦЭМ!$D$33:$D$776,СВЦЭМ!$A$33:$A$776,$A111,СВЦЭМ!$B$33:$B$776,X$83)+'СЕТ СН'!$H$11+СВЦЭМ!$D$10+'СЕТ СН'!$H$6-'СЕТ СН'!$H$23</f>
        <v>1018.0210963100001</v>
      </c>
      <c r="Y111" s="36">
        <f>SUMIFS(СВЦЭМ!$D$33:$D$776,СВЦЭМ!$A$33:$A$776,$A111,СВЦЭМ!$B$33:$B$776,Y$83)+'СЕТ СН'!$H$11+СВЦЭМ!$D$10+'СЕТ СН'!$H$6-'СЕТ СН'!$H$23</f>
        <v>1042.8015713899999</v>
      </c>
    </row>
    <row r="112" spans="1:25" ht="15.5" x14ac:dyDescent="0.3">
      <c r="A112" s="35">
        <f t="shared" si="2"/>
        <v>43859</v>
      </c>
      <c r="B112" s="36">
        <f>SUMIFS(СВЦЭМ!$D$33:$D$776,СВЦЭМ!$A$33:$A$776,$A112,СВЦЭМ!$B$33:$B$776,B$83)+'СЕТ СН'!$H$11+СВЦЭМ!$D$10+'СЕТ СН'!$H$6-'СЕТ СН'!$H$23</f>
        <v>1083.7875083700001</v>
      </c>
      <c r="C112" s="36">
        <f>SUMIFS(СВЦЭМ!$D$33:$D$776,СВЦЭМ!$A$33:$A$776,$A112,СВЦЭМ!$B$33:$B$776,C$83)+'СЕТ СН'!$H$11+СВЦЭМ!$D$10+'СЕТ СН'!$H$6-'СЕТ СН'!$H$23</f>
        <v>1104.84586152</v>
      </c>
      <c r="D112" s="36">
        <f>SUMIFS(СВЦЭМ!$D$33:$D$776,СВЦЭМ!$A$33:$A$776,$A112,СВЦЭМ!$B$33:$B$776,D$83)+'СЕТ СН'!$H$11+СВЦЭМ!$D$10+'СЕТ СН'!$H$6-'СЕТ СН'!$H$23</f>
        <v>1107.2941263600001</v>
      </c>
      <c r="E112" s="36">
        <f>SUMIFS(СВЦЭМ!$D$33:$D$776,СВЦЭМ!$A$33:$A$776,$A112,СВЦЭМ!$B$33:$B$776,E$83)+'СЕТ СН'!$H$11+СВЦЭМ!$D$10+'СЕТ СН'!$H$6-'СЕТ СН'!$H$23</f>
        <v>1108.6312746599999</v>
      </c>
      <c r="F112" s="36">
        <f>SUMIFS(СВЦЭМ!$D$33:$D$776,СВЦЭМ!$A$33:$A$776,$A112,СВЦЭМ!$B$33:$B$776,F$83)+'СЕТ СН'!$H$11+СВЦЭМ!$D$10+'СЕТ СН'!$H$6-'СЕТ СН'!$H$23</f>
        <v>1102.0027450299999</v>
      </c>
      <c r="G112" s="36">
        <f>SUMIFS(СВЦЭМ!$D$33:$D$776,СВЦЭМ!$A$33:$A$776,$A112,СВЦЭМ!$B$33:$B$776,G$83)+'СЕТ СН'!$H$11+СВЦЭМ!$D$10+'СЕТ СН'!$H$6-'СЕТ СН'!$H$23</f>
        <v>1090.4376511</v>
      </c>
      <c r="H112" s="36">
        <f>SUMIFS(СВЦЭМ!$D$33:$D$776,СВЦЭМ!$A$33:$A$776,$A112,СВЦЭМ!$B$33:$B$776,H$83)+'СЕТ СН'!$H$11+СВЦЭМ!$D$10+'СЕТ СН'!$H$6-'СЕТ СН'!$H$23</f>
        <v>1051.8329352200001</v>
      </c>
      <c r="I112" s="36">
        <f>SUMIFS(СВЦЭМ!$D$33:$D$776,СВЦЭМ!$A$33:$A$776,$A112,СВЦЭМ!$B$33:$B$776,I$83)+'СЕТ СН'!$H$11+СВЦЭМ!$D$10+'СЕТ СН'!$H$6-'СЕТ СН'!$H$23</f>
        <v>1020.9381231699999</v>
      </c>
      <c r="J112" s="36">
        <f>SUMIFS(СВЦЭМ!$D$33:$D$776,СВЦЭМ!$A$33:$A$776,$A112,СВЦЭМ!$B$33:$B$776,J$83)+'СЕТ СН'!$H$11+СВЦЭМ!$D$10+'СЕТ СН'!$H$6-'СЕТ СН'!$H$23</f>
        <v>998.56760503999999</v>
      </c>
      <c r="K112" s="36">
        <f>SUMIFS(СВЦЭМ!$D$33:$D$776,СВЦЭМ!$A$33:$A$776,$A112,СВЦЭМ!$B$33:$B$776,K$83)+'СЕТ СН'!$H$11+СВЦЭМ!$D$10+'СЕТ СН'!$H$6-'СЕТ СН'!$H$23</f>
        <v>987.22619370000007</v>
      </c>
      <c r="L112" s="36">
        <f>SUMIFS(СВЦЭМ!$D$33:$D$776,СВЦЭМ!$A$33:$A$776,$A112,СВЦЭМ!$B$33:$B$776,L$83)+'СЕТ СН'!$H$11+СВЦЭМ!$D$10+'СЕТ СН'!$H$6-'СЕТ СН'!$H$23</f>
        <v>974.53809120000005</v>
      </c>
      <c r="M112" s="36">
        <f>SUMIFS(СВЦЭМ!$D$33:$D$776,СВЦЭМ!$A$33:$A$776,$A112,СВЦЭМ!$B$33:$B$776,M$83)+'СЕТ СН'!$H$11+СВЦЭМ!$D$10+'СЕТ СН'!$H$6-'СЕТ СН'!$H$23</f>
        <v>980.56600243999992</v>
      </c>
      <c r="N112" s="36">
        <f>SUMIFS(СВЦЭМ!$D$33:$D$776,СВЦЭМ!$A$33:$A$776,$A112,СВЦЭМ!$B$33:$B$776,N$83)+'СЕТ СН'!$H$11+СВЦЭМ!$D$10+'СЕТ СН'!$H$6-'СЕТ СН'!$H$23</f>
        <v>1007.24780973</v>
      </c>
      <c r="O112" s="36">
        <f>SUMIFS(СВЦЭМ!$D$33:$D$776,СВЦЭМ!$A$33:$A$776,$A112,СВЦЭМ!$B$33:$B$776,O$83)+'СЕТ СН'!$H$11+СВЦЭМ!$D$10+'СЕТ СН'!$H$6-'СЕТ СН'!$H$23</f>
        <v>1032.3908004800001</v>
      </c>
      <c r="P112" s="36">
        <f>SUMIFS(СВЦЭМ!$D$33:$D$776,СВЦЭМ!$A$33:$A$776,$A112,СВЦЭМ!$B$33:$B$776,P$83)+'СЕТ СН'!$H$11+СВЦЭМ!$D$10+'СЕТ СН'!$H$6-'СЕТ СН'!$H$23</f>
        <v>1060.0010488</v>
      </c>
      <c r="Q112" s="36">
        <f>SUMIFS(СВЦЭМ!$D$33:$D$776,СВЦЭМ!$A$33:$A$776,$A112,СВЦЭМ!$B$33:$B$776,Q$83)+'СЕТ СН'!$H$11+СВЦЭМ!$D$10+'СЕТ СН'!$H$6-'СЕТ СН'!$H$23</f>
        <v>1076.5365193099999</v>
      </c>
      <c r="R112" s="36">
        <f>SUMIFS(СВЦЭМ!$D$33:$D$776,СВЦЭМ!$A$33:$A$776,$A112,СВЦЭМ!$B$33:$B$776,R$83)+'СЕТ СН'!$H$11+СВЦЭМ!$D$10+'СЕТ СН'!$H$6-'СЕТ СН'!$H$23</f>
        <v>1063.10106982</v>
      </c>
      <c r="S112" s="36">
        <f>SUMIFS(СВЦЭМ!$D$33:$D$776,СВЦЭМ!$A$33:$A$776,$A112,СВЦЭМ!$B$33:$B$776,S$83)+'СЕТ СН'!$H$11+СВЦЭМ!$D$10+'СЕТ СН'!$H$6-'СЕТ СН'!$H$23</f>
        <v>1043.88744311</v>
      </c>
      <c r="T112" s="36">
        <f>SUMIFS(СВЦЭМ!$D$33:$D$776,СВЦЭМ!$A$33:$A$776,$A112,СВЦЭМ!$B$33:$B$776,T$83)+'СЕТ СН'!$H$11+СВЦЭМ!$D$10+'СЕТ СН'!$H$6-'СЕТ СН'!$H$23</f>
        <v>1004.90431827</v>
      </c>
      <c r="U112" s="36">
        <f>SUMIFS(СВЦЭМ!$D$33:$D$776,СВЦЭМ!$A$33:$A$776,$A112,СВЦЭМ!$B$33:$B$776,U$83)+'СЕТ СН'!$H$11+СВЦЭМ!$D$10+'СЕТ СН'!$H$6-'СЕТ СН'!$H$23</f>
        <v>999.19924747000005</v>
      </c>
      <c r="V112" s="36">
        <f>SUMIFS(СВЦЭМ!$D$33:$D$776,СВЦЭМ!$A$33:$A$776,$A112,СВЦЭМ!$B$33:$B$776,V$83)+'СЕТ СН'!$H$11+СВЦЭМ!$D$10+'СЕТ СН'!$H$6-'СЕТ СН'!$H$23</f>
        <v>1008.7943949799999</v>
      </c>
      <c r="W112" s="36">
        <f>SUMIFS(СВЦЭМ!$D$33:$D$776,СВЦЭМ!$A$33:$A$776,$A112,СВЦЭМ!$B$33:$B$776,W$83)+'СЕТ СН'!$H$11+СВЦЭМ!$D$10+'СЕТ СН'!$H$6-'СЕТ СН'!$H$23</f>
        <v>1024.34303529</v>
      </c>
      <c r="X112" s="36">
        <f>SUMIFS(СВЦЭМ!$D$33:$D$776,СВЦЭМ!$A$33:$A$776,$A112,СВЦЭМ!$B$33:$B$776,X$83)+'СЕТ СН'!$H$11+СВЦЭМ!$D$10+'СЕТ СН'!$H$6-'СЕТ СН'!$H$23</f>
        <v>1025.38669269</v>
      </c>
      <c r="Y112" s="36">
        <f>SUMIFS(СВЦЭМ!$D$33:$D$776,СВЦЭМ!$A$33:$A$776,$A112,СВЦЭМ!$B$33:$B$776,Y$83)+'СЕТ СН'!$H$11+СВЦЭМ!$D$10+'СЕТ СН'!$H$6-'СЕТ СН'!$H$23</f>
        <v>1057.91817399</v>
      </c>
    </row>
    <row r="113" spans="1:27" ht="15.5" x14ac:dyDescent="0.3">
      <c r="A113" s="35">
        <f t="shared" si="2"/>
        <v>43860</v>
      </c>
      <c r="B113" s="36">
        <f>SUMIFS(СВЦЭМ!$D$33:$D$776,СВЦЭМ!$A$33:$A$776,$A113,СВЦЭМ!$B$33:$B$776,B$83)+'СЕТ СН'!$H$11+СВЦЭМ!$D$10+'СЕТ СН'!$H$6-'СЕТ СН'!$H$23</f>
        <v>1081.9948925900001</v>
      </c>
      <c r="C113" s="36">
        <f>SUMIFS(СВЦЭМ!$D$33:$D$776,СВЦЭМ!$A$33:$A$776,$A113,СВЦЭМ!$B$33:$B$776,C$83)+'СЕТ СН'!$H$11+СВЦЭМ!$D$10+'СЕТ СН'!$H$6-'СЕТ СН'!$H$23</f>
        <v>1102.4965340599999</v>
      </c>
      <c r="D113" s="36">
        <f>SUMIFS(СВЦЭМ!$D$33:$D$776,СВЦЭМ!$A$33:$A$776,$A113,СВЦЭМ!$B$33:$B$776,D$83)+'СЕТ СН'!$H$11+СВЦЭМ!$D$10+'СЕТ СН'!$H$6-'СЕТ СН'!$H$23</f>
        <v>1106.6793415299999</v>
      </c>
      <c r="E113" s="36">
        <f>SUMIFS(СВЦЭМ!$D$33:$D$776,СВЦЭМ!$A$33:$A$776,$A113,СВЦЭМ!$B$33:$B$776,E$83)+'СЕТ СН'!$H$11+СВЦЭМ!$D$10+'СЕТ СН'!$H$6-'СЕТ СН'!$H$23</f>
        <v>1108.44921656</v>
      </c>
      <c r="F113" s="36">
        <f>SUMIFS(СВЦЭМ!$D$33:$D$776,СВЦЭМ!$A$33:$A$776,$A113,СВЦЭМ!$B$33:$B$776,F$83)+'СЕТ СН'!$H$11+СВЦЭМ!$D$10+'СЕТ СН'!$H$6-'СЕТ СН'!$H$23</f>
        <v>1096.8136104</v>
      </c>
      <c r="G113" s="36">
        <f>SUMIFS(СВЦЭМ!$D$33:$D$776,СВЦЭМ!$A$33:$A$776,$A113,СВЦЭМ!$B$33:$B$776,G$83)+'СЕТ СН'!$H$11+СВЦЭМ!$D$10+'СЕТ СН'!$H$6-'СЕТ СН'!$H$23</f>
        <v>1085.40775919</v>
      </c>
      <c r="H113" s="36">
        <f>SUMIFS(СВЦЭМ!$D$33:$D$776,СВЦЭМ!$A$33:$A$776,$A113,СВЦЭМ!$B$33:$B$776,H$83)+'СЕТ СН'!$H$11+СВЦЭМ!$D$10+'СЕТ СН'!$H$6-'СЕТ СН'!$H$23</f>
        <v>1053.65565659</v>
      </c>
      <c r="I113" s="36">
        <f>SUMIFS(СВЦЭМ!$D$33:$D$776,СВЦЭМ!$A$33:$A$776,$A113,СВЦЭМ!$B$33:$B$776,I$83)+'СЕТ СН'!$H$11+СВЦЭМ!$D$10+'СЕТ СН'!$H$6-'СЕТ СН'!$H$23</f>
        <v>1023.26940448</v>
      </c>
      <c r="J113" s="36">
        <f>SUMIFS(СВЦЭМ!$D$33:$D$776,СВЦЭМ!$A$33:$A$776,$A113,СВЦЭМ!$B$33:$B$776,J$83)+'СЕТ СН'!$H$11+СВЦЭМ!$D$10+'СЕТ СН'!$H$6-'СЕТ СН'!$H$23</f>
        <v>995.37907272999996</v>
      </c>
      <c r="K113" s="36">
        <f>SUMIFS(СВЦЭМ!$D$33:$D$776,СВЦЭМ!$A$33:$A$776,$A113,СВЦЭМ!$B$33:$B$776,K$83)+'СЕТ СН'!$H$11+СВЦЭМ!$D$10+'СЕТ СН'!$H$6-'СЕТ СН'!$H$23</f>
        <v>978.32063145999996</v>
      </c>
      <c r="L113" s="36">
        <f>SUMIFS(СВЦЭМ!$D$33:$D$776,СВЦЭМ!$A$33:$A$776,$A113,СВЦЭМ!$B$33:$B$776,L$83)+'СЕТ СН'!$H$11+СВЦЭМ!$D$10+'СЕТ СН'!$H$6-'СЕТ СН'!$H$23</f>
        <v>980.30891113000007</v>
      </c>
      <c r="M113" s="36">
        <f>SUMIFS(СВЦЭМ!$D$33:$D$776,СВЦЭМ!$A$33:$A$776,$A113,СВЦЭМ!$B$33:$B$776,M$83)+'СЕТ СН'!$H$11+СВЦЭМ!$D$10+'СЕТ СН'!$H$6-'СЕТ СН'!$H$23</f>
        <v>993.51427175999993</v>
      </c>
      <c r="N113" s="36">
        <f>SUMIFS(СВЦЭМ!$D$33:$D$776,СВЦЭМ!$A$33:$A$776,$A113,СВЦЭМ!$B$33:$B$776,N$83)+'СЕТ СН'!$H$11+СВЦЭМ!$D$10+'СЕТ СН'!$H$6-'СЕТ СН'!$H$23</f>
        <v>1004.6454223200001</v>
      </c>
      <c r="O113" s="36">
        <f>SUMIFS(СВЦЭМ!$D$33:$D$776,СВЦЭМ!$A$33:$A$776,$A113,СВЦЭМ!$B$33:$B$776,O$83)+'СЕТ СН'!$H$11+СВЦЭМ!$D$10+'СЕТ СН'!$H$6-'СЕТ СН'!$H$23</f>
        <v>1038.5572877499999</v>
      </c>
      <c r="P113" s="36">
        <f>SUMIFS(СВЦЭМ!$D$33:$D$776,СВЦЭМ!$A$33:$A$776,$A113,СВЦЭМ!$B$33:$B$776,P$83)+'СЕТ СН'!$H$11+СВЦЭМ!$D$10+'СЕТ СН'!$H$6-'СЕТ СН'!$H$23</f>
        <v>1070.98661853</v>
      </c>
      <c r="Q113" s="36">
        <f>SUMIFS(СВЦЭМ!$D$33:$D$776,СВЦЭМ!$A$33:$A$776,$A113,СВЦЭМ!$B$33:$B$776,Q$83)+'СЕТ СН'!$H$11+СВЦЭМ!$D$10+'СЕТ СН'!$H$6-'СЕТ СН'!$H$23</f>
        <v>1078.5852806</v>
      </c>
      <c r="R113" s="36">
        <f>SUMIFS(СВЦЭМ!$D$33:$D$776,СВЦЭМ!$A$33:$A$776,$A113,СВЦЭМ!$B$33:$B$776,R$83)+'СЕТ СН'!$H$11+СВЦЭМ!$D$10+'СЕТ СН'!$H$6-'СЕТ СН'!$H$23</f>
        <v>1055.32881533</v>
      </c>
      <c r="S113" s="36">
        <f>SUMIFS(СВЦЭМ!$D$33:$D$776,СВЦЭМ!$A$33:$A$776,$A113,СВЦЭМ!$B$33:$B$776,S$83)+'СЕТ СН'!$H$11+СВЦЭМ!$D$10+'СЕТ СН'!$H$6-'СЕТ СН'!$H$23</f>
        <v>1017.5279291300001</v>
      </c>
      <c r="T113" s="36">
        <f>SUMIFS(СВЦЭМ!$D$33:$D$776,СВЦЭМ!$A$33:$A$776,$A113,СВЦЭМ!$B$33:$B$776,T$83)+'СЕТ СН'!$H$11+СВЦЭМ!$D$10+'СЕТ СН'!$H$6-'СЕТ СН'!$H$23</f>
        <v>997.44612280999991</v>
      </c>
      <c r="U113" s="36">
        <f>SUMIFS(СВЦЭМ!$D$33:$D$776,СВЦЭМ!$A$33:$A$776,$A113,СВЦЭМ!$B$33:$B$776,U$83)+'СЕТ СН'!$H$11+СВЦЭМ!$D$10+'СЕТ СН'!$H$6-'СЕТ СН'!$H$23</f>
        <v>999.25702299999989</v>
      </c>
      <c r="V113" s="36">
        <f>SUMIFS(СВЦЭМ!$D$33:$D$776,СВЦЭМ!$A$33:$A$776,$A113,СВЦЭМ!$B$33:$B$776,V$83)+'СЕТ СН'!$H$11+СВЦЭМ!$D$10+'СЕТ СН'!$H$6-'СЕТ СН'!$H$23</f>
        <v>999.43116678999991</v>
      </c>
      <c r="W113" s="36">
        <f>SUMIFS(СВЦЭМ!$D$33:$D$776,СВЦЭМ!$A$33:$A$776,$A113,СВЦЭМ!$B$33:$B$776,W$83)+'СЕТ СН'!$H$11+СВЦЭМ!$D$10+'СЕТ СН'!$H$6-'СЕТ СН'!$H$23</f>
        <v>1007.7776988599999</v>
      </c>
      <c r="X113" s="36">
        <f>SUMIFS(СВЦЭМ!$D$33:$D$776,СВЦЭМ!$A$33:$A$776,$A113,СВЦЭМ!$B$33:$B$776,X$83)+'СЕТ СН'!$H$11+СВЦЭМ!$D$10+'СЕТ СН'!$H$6-'СЕТ СН'!$H$23</f>
        <v>1007.6136251799999</v>
      </c>
      <c r="Y113" s="36">
        <f>SUMIFS(СВЦЭМ!$D$33:$D$776,СВЦЭМ!$A$33:$A$776,$A113,СВЦЭМ!$B$33:$B$776,Y$83)+'СЕТ СН'!$H$11+СВЦЭМ!$D$10+'СЕТ СН'!$H$6-'СЕТ СН'!$H$23</f>
        <v>1008.60976727</v>
      </c>
    </row>
    <row r="114" spans="1:27" ht="15.5" x14ac:dyDescent="0.3">
      <c r="A114" s="35">
        <f t="shared" si="2"/>
        <v>43861</v>
      </c>
      <c r="B114" s="36">
        <f>SUMIFS(СВЦЭМ!$D$33:$D$776,СВЦЭМ!$A$33:$A$776,$A114,СВЦЭМ!$B$33:$B$776,B$83)+'СЕТ СН'!$H$11+СВЦЭМ!$D$10+'СЕТ СН'!$H$6-'СЕТ СН'!$H$23</f>
        <v>1047.1307597499999</v>
      </c>
      <c r="C114" s="36">
        <f>SUMIFS(СВЦЭМ!$D$33:$D$776,СВЦЭМ!$A$33:$A$776,$A114,СВЦЭМ!$B$33:$B$776,C$83)+'СЕТ СН'!$H$11+СВЦЭМ!$D$10+'СЕТ СН'!$H$6-'СЕТ СН'!$H$23</f>
        <v>1070.8877995600001</v>
      </c>
      <c r="D114" s="36">
        <f>SUMIFS(СВЦЭМ!$D$33:$D$776,СВЦЭМ!$A$33:$A$776,$A114,СВЦЭМ!$B$33:$B$776,D$83)+'СЕТ СН'!$H$11+СВЦЭМ!$D$10+'СЕТ СН'!$H$6-'СЕТ СН'!$H$23</f>
        <v>1083.52436214</v>
      </c>
      <c r="E114" s="36">
        <f>SUMIFS(СВЦЭМ!$D$33:$D$776,СВЦЭМ!$A$33:$A$776,$A114,СВЦЭМ!$B$33:$B$776,E$83)+'СЕТ СН'!$H$11+СВЦЭМ!$D$10+'СЕТ СН'!$H$6-'СЕТ СН'!$H$23</f>
        <v>1086.56426457</v>
      </c>
      <c r="F114" s="36">
        <f>SUMIFS(СВЦЭМ!$D$33:$D$776,СВЦЭМ!$A$33:$A$776,$A114,СВЦЭМ!$B$33:$B$776,F$83)+'СЕТ СН'!$H$11+СВЦЭМ!$D$10+'СЕТ СН'!$H$6-'СЕТ СН'!$H$23</f>
        <v>1073.90537208</v>
      </c>
      <c r="G114" s="36">
        <f>SUMIFS(СВЦЭМ!$D$33:$D$776,СВЦЭМ!$A$33:$A$776,$A114,СВЦЭМ!$B$33:$B$776,G$83)+'СЕТ СН'!$H$11+СВЦЭМ!$D$10+'СЕТ СН'!$H$6-'СЕТ СН'!$H$23</f>
        <v>1052.9605376899999</v>
      </c>
      <c r="H114" s="36">
        <f>SUMIFS(СВЦЭМ!$D$33:$D$776,СВЦЭМ!$A$33:$A$776,$A114,СВЦЭМ!$B$33:$B$776,H$83)+'СЕТ СН'!$H$11+СВЦЭМ!$D$10+'СЕТ СН'!$H$6-'СЕТ СН'!$H$23</f>
        <v>1030.04430615</v>
      </c>
      <c r="I114" s="36">
        <f>SUMIFS(СВЦЭМ!$D$33:$D$776,СВЦЭМ!$A$33:$A$776,$A114,СВЦЭМ!$B$33:$B$776,I$83)+'СЕТ СН'!$H$11+СВЦЭМ!$D$10+'СЕТ СН'!$H$6-'СЕТ СН'!$H$23</f>
        <v>1023.1186424499999</v>
      </c>
      <c r="J114" s="36">
        <f>SUMIFS(СВЦЭМ!$D$33:$D$776,СВЦЭМ!$A$33:$A$776,$A114,СВЦЭМ!$B$33:$B$776,J$83)+'СЕТ СН'!$H$11+СВЦЭМ!$D$10+'СЕТ СН'!$H$6-'СЕТ СН'!$H$23</f>
        <v>1000.52416055</v>
      </c>
      <c r="K114" s="36">
        <f>SUMIFS(СВЦЭМ!$D$33:$D$776,СВЦЭМ!$A$33:$A$776,$A114,СВЦЭМ!$B$33:$B$776,K$83)+'СЕТ СН'!$H$11+СВЦЭМ!$D$10+'СЕТ СН'!$H$6-'СЕТ СН'!$H$23</f>
        <v>987.19879902999992</v>
      </c>
      <c r="L114" s="36">
        <f>SUMIFS(СВЦЭМ!$D$33:$D$776,СВЦЭМ!$A$33:$A$776,$A114,СВЦЭМ!$B$33:$B$776,L$83)+'СЕТ СН'!$H$11+СВЦЭМ!$D$10+'СЕТ СН'!$H$6-'СЕТ СН'!$H$23</f>
        <v>988.93653711999991</v>
      </c>
      <c r="M114" s="36">
        <f>SUMIFS(СВЦЭМ!$D$33:$D$776,СВЦЭМ!$A$33:$A$776,$A114,СВЦЭМ!$B$33:$B$776,M$83)+'СЕТ СН'!$H$11+СВЦЭМ!$D$10+'СЕТ СН'!$H$6-'СЕТ СН'!$H$23</f>
        <v>1006.67933354</v>
      </c>
      <c r="N114" s="36">
        <f>SUMIFS(СВЦЭМ!$D$33:$D$776,СВЦЭМ!$A$33:$A$776,$A114,СВЦЭМ!$B$33:$B$776,N$83)+'СЕТ СН'!$H$11+СВЦЭМ!$D$10+'СЕТ СН'!$H$6-'СЕТ СН'!$H$23</f>
        <v>1017.64928556</v>
      </c>
      <c r="O114" s="36">
        <f>SUMIFS(СВЦЭМ!$D$33:$D$776,СВЦЭМ!$A$33:$A$776,$A114,СВЦЭМ!$B$33:$B$776,O$83)+'СЕТ СН'!$H$11+СВЦЭМ!$D$10+'СЕТ СН'!$H$6-'СЕТ СН'!$H$23</f>
        <v>1021.03444541</v>
      </c>
      <c r="P114" s="36">
        <f>SUMIFS(СВЦЭМ!$D$33:$D$776,СВЦЭМ!$A$33:$A$776,$A114,СВЦЭМ!$B$33:$B$776,P$83)+'СЕТ СН'!$H$11+СВЦЭМ!$D$10+'СЕТ СН'!$H$6-'СЕТ СН'!$H$23</f>
        <v>1031.6871209399999</v>
      </c>
      <c r="Q114" s="36">
        <f>SUMIFS(СВЦЭМ!$D$33:$D$776,СВЦЭМ!$A$33:$A$776,$A114,СВЦЭМ!$B$33:$B$776,Q$83)+'СЕТ СН'!$H$11+СВЦЭМ!$D$10+'СЕТ СН'!$H$6-'СЕТ СН'!$H$23</f>
        <v>1032.3722592899999</v>
      </c>
      <c r="R114" s="36">
        <f>SUMIFS(СВЦЭМ!$D$33:$D$776,СВЦЭМ!$A$33:$A$776,$A114,СВЦЭМ!$B$33:$B$776,R$83)+'СЕТ СН'!$H$11+СВЦЭМ!$D$10+'СЕТ СН'!$H$6-'СЕТ СН'!$H$23</f>
        <v>1024.49096639</v>
      </c>
      <c r="S114" s="36">
        <f>SUMIFS(СВЦЭМ!$D$33:$D$776,СВЦЭМ!$A$33:$A$776,$A114,СВЦЭМ!$B$33:$B$776,S$83)+'СЕТ СН'!$H$11+СВЦЭМ!$D$10+'СЕТ СН'!$H$6-'СЕТ СН'!$H$23</f>
        <v>1018.4756249899999</v>
      </c>
      <c r="T114" s="36">
        <f>SUMIFS(СВЦЭМ!$D$33:$D$776,СВЦЭМ!$A$33:$A$776,$A114,СВЦЭМ!$B$33:$B$776,T$83)+'СЕТ СН'!$H$11+СВЦЭМ!$D$10+'СЕТ СН'!$H$6-'СЕТ СН'!$H$23</f>
        <v>996.56587390999994</v>
      </c>
      <c r="U114" s="36">
        <f>SUMIFS(СВЦЭМ!$D$33:$D$776,СВЦЭМ!$A$33:$A$776,$A114,СВЦЭМ!$B$33:$B$776,U$83)+'СЕТ СН'!$H$11+СВЦЭМ!$D$10+'СЕТ СН'!$H$6-'СЕТ СН'!$H$23</f>
        <v>994.32749441999999</v>
      </c>
      <c r="V114" s="36">
        <f>SUMIFS(СВЦЭМ!$D$33:$D$776,СВЦЭМ!$A$33:$A$776,$A114,СВЦЭМ!$B$33:$B$776,V$83)+'СЕТ СН'!$H$11+СВЦЭМ!$D$10+'СЕТ СН'!$H$6-'СЕТ СН'!$H$23</f>
        <v>1005.2653375299999</v>
      </c>
      <c r="W114" s="36">
        <f>SUMIFS(СВЦЭМ!$D$33:$D$776,СВЦЭМ!$A$33:$A$776,$A114,СВЦЭМ!$B$33:$B$776,W$83)+'СЕТ СН'!$H$11+СВЦЭМ!$D$10+'СЕТ СН'!$H$6-'СЕТ СН'!$H$23</f>
        <v>1015.9526929599999</v>
      </c>
      <c r="X114" s="36">
        <f>SUMIFS(СВЦЭМ!$D$33:$D$776,СВЦЭМ!$A$33:$A$776,$A114,СВЦЭМ!$B$33:$B$776,X$83)+'СЕТ СН'!$H$11+СВЦЭМ!$D$10+'СЕТ СН'!$H$6-'СЕТ СН'!$H$23</f>
        <v>1016.8017960699999</v>
      </c>
      <c r="Y114" s="36">
        <f>SUMIFS(СВЦЭМ!$D$33:$D$776,СВЦЭМ!$A$33:$A$776,$A114,СВЦЭМ!$B$33:$B$776,Y$83)+'СЕТ СН'!$H$11+СВЦЭМ!$D$10+'СЕТ СН'!$H$6-'СЕТ СН'!$H$23</f>
        <v>1029.7729633399999</v>
      </c>
    </row>
    <row r="115" spans="1:27" ht="15.5" x14ac:dyDescent="0.3">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5" x14ac:dyDescent="0.3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3">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3">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3">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3">
      <c r="A120" s="35" t="str">
        <f>A84</f>
        <v>01.01.2020</v>
      </c>
      <c r="B120" s="36">
        <f>SUMIFS(СВЦЭМ!$D$33:$D$776,СВЦЭМ!$A$33:$A$776,$A120,СВЦЭМ!$B$33:$B$776,B$119)+'СЕТ СН'!$I$11+СВЦЭМ!$D$10+'СЕТ СН'!$I$6-'СЕТ СН'!$I$23</f>
        <v>1315.2633615499999</v>
      </c>
      <c r="C120" s="36">
        <f>SUMIFS(СВЦЭМ!$D$33:$D$776,СВЦЭМ!$A$33:$A$776,$A120,СВЦЭМ!$B$33:$B$776,C$119)+'СЕТ СН'!$I$11+СВЦЭМ!$D$10+'СЕТ СН'!$I$6-'СЕТ СН'!$I$23</f>
        <v>1290.8278119000001</v>
      </c>
      <c r="D120" s="36">
        <f>SUMIFS(СВЦЭМ!$D$33:$D$776,СВЦЭМ!$A$33:$A$776,$A120,СВЦЭМ!$B$33:$B$776,D$119)+'СЕТ СН'!$I$11+СВЦЭМ!$D$10+'СЕТ СН'!$I$6-'СЕТ СН'!$I$23</f>
        <v>1306.5252046599999</v>
      </c>
      <c r="E120" s="36">
        <f>SUMIFS(СВЦЭМ!$D$33:$D$776,СВЦЭМ!$A$33:$A$776,$A120,СВЦЭМ!$B$33:$B$776,E$119)+'СЕТ СН'!$I$11+СВЦЭМ!$D$10+'СЕТ СН'!$I$6-'СЕТ СН'!$I$23</f>
        <v>1343.6402950900001</v>
      </c>
      <c r="F120" s="36">
        <f>SUMIFS(СВЦЭМ!$D$33:$D$776,СВЦЭМ!$A$33:$A$776,$A120,СВЦЭМ!$B$33:$B$776,F$119)+'СЕТ СН'!$I$11+СВЦЭМ!$D$10+'СЕТ СН'!$I$6-'СЕТ СН'!$I$23</f>
        <v>1358.3235425600001</v>
      </c>
      <c r="G120" s="36">
        <f>SUMIFS(СВЦЭМ!$D$33:$D$776,СВЦЭМ!$A$33:$A$776,$A120,СВЦЭМ!$B$33:$B$776,G$119)+'СЕТ СН'!$I$11+СВЦЭМ!$D$10+'СЕТ СН'!$I$6-'СЕТ СН'!$I$23</f>
        <v>1359.5604041300001</v>
      </c>
      <c r="H120" s="36">
        <f>SUMIFS(СВЦЭМ!$D$33:$D$776,СВЦЭМ!$A$33:$A$776,$A120,СВЦЭМ!$B$33:$B$776,H$119)+'СЕТ СН'!$I$11+СВЦЭМ!$D$10+'СЕТ СН'!$I$6-'СЕТ СН'!$I$23</f>
        <v>1357.5768167700001</v>
      </c>
      <c r="I120" s="36">
        <f>SUMIFS(СВЦЭМ!$D$33:$D$776,СВЦЭМ!$A$33:$A$776,$A120,СВЦЭМ!$B$33:$B$776,I$119)+'СЕТ СН'!$I$11+СВЦЭМ!$D$10+'СЕТ СН'!$I$6-'СЕТ СН'!$I$23</f>
        <v>1360.8108436299999</v>
      </c>
      <c r="J120" s="36">
        <f>SUMIFS(СВЦЭМ!$D$33:$D$776,СВЦЭМ!$A$33:$A$776,$A120,СВЦЭМ!$B$33:$B$776,J$119)+'СЕТ СН'!$I$11+СВЦЭМ!$D$10+'СЕТ СН'!$I$6-'СЕТ СН'!$I$23</f>
        <v>1364.57016122</v>
      </c>
      <c r="K120" s="36">
        <f>SUMIFS(СВЦЭМ!$D$33:$D$776,СВЦЭМ!$A$33:$A$776,$A120,СВЦЭМ!$B$33:$B$776,K$119)+'СЕТ СН'!$I$11+СВЦЭМ!$D$10+'СЕТ СН'!$I$6-'СЕТ СН'!$I$23</f>
        <v>1348.0631486900002</v>
      </c>
      <c r="L120" s="36">
        <f>SUMIFS(СВЦЭМ!$D$33:$D$776,СВЦЭМ!$A$33:$A$776,$A120,СВЦЭМ!$B$33:$B$776,L$119)+'СЕТ СН'!$I$11+СВЦЭМ!$D$10+'СЕТ СН'!$I$6-'СЕТ СН'!$I$23</f>
        <v>1328.8149736099999</v>
      </c>
      <c r="M120" s="36">
        <f>SUMIFS(СВЦЭМ!$D$33:$D$776,СВЦЭМ!$A$33:$A$776,$A120,СВЦЭМ!$B$33:$B$776,M$119)+'СЕТ СН'!$I$11+СВЦЭМ!$D$10+'СЕТ СН'!$I$6-'СЕТ СН'!$I$23</f>
        <v>1316.1198835599998</v>
      </c>
      <c r="N120" s="36">
        <f>SUMIFS(СВЦЭМ!$D$33:$D$776,СВЦЭМ!$A$33:$A$776,$A120,СВЦЭМ!$B$33:$B$776,N$119)+'СЕТ СН'!$I$11+СВЦЭМ!$D$10+'СЕТ СН'!$I$6-'СЕТ СН'!$I$23</f>
        <v>1312.5163280500001</v>
      </c>
      <c r="O120" s="36">
        <f>SUMIFS(СВЦЭМ!$D$33:$D$776,СВЦЭМ!$A$33:$A$776,$A120,СВЦЭМ!$B$33:$B$776,O$119)+'СЕТ СН'!$I$11+СВЦЭМ!$D$10+'СЕТ СН'!$I$6-'СЕТ СН'!$I$23</f>
        <v>1331.14116906</v>
      </c>
      <c r="P120" s="36">
        <f>SUMIFS(СВЦЭМ!$D$33:$D$776,СВЦЭМ!$A$33:$A$776,$A120,СВЦЭМ!$B$33:$B$776,P$119)+'СЕТ СН'!$I$11+СВЦЭМ!$D$10+'СЕТ СН'!$I$6-'СЕТ СН'!$I$23</f>
        <v>1337.87041589</v>
      </c>
      <c r="Q120" s="36">
        <f>SUMIFS(СВЦЭМ!$D$33:$D$776,СВЦЭМ!$A$33:$A$776,$A120,СВЦЭМ!$B$33:$B$776,Q$119)+'СЕТ СН'!$I$11+СВЦЭМ!$D$10+'СЕТ СН'!$I$6-'СЕТ СН'!$I$23</f>
        <v>1347.50017905</v>
      </c>
      <c r="R120" s="36">
        <f>SUMIFS(СВЦЭМ!$D$33:$D$776,СВЦЭМ!$A$33:$A$776,$A120,СВЦЭМ!$B$33:$B$776,R$119)+'СЕТ СН'!$I$11+СВЦЭМ!$D$10+'СЕТ СН'!$I$6-'СЕТ СН'!$I$23</f>
        <v>1350.9073382199999</v>
      </c>
      <c r="S120" s="36">
        <f>SUMIFS(СВЦЭМ!$D$33:$D$776,СВЦЭМ!$A$33:$A$776,$A120,СВЦЭМ!$B$33:$B$776,S$119)+'СЕТ СН'!$I$11+СВЦЭМ!$D$10+'СЕТ СН'!$I$6-'СЕТ СН'!$I$23</f>
        <v>1349.9316911800001</v>
      </c>
      <c r="T120" s="36">
        <f>SUMIFS(СВЦЭМ!$D$33:$D$776,СВЦЭМ!$A$33:$A$776,$A120,СВЦЭМ!$B$33:$B$776,T$119)+'СЕТ СН'!$I$11+СВЦЭМ!$D$10+'СЕТ СН'!$I$6-'СЕТ СН'!$I$23</f>
        <v>1300.9570785999999</v>
      </c>
      <c r="U120" s="36">
        <f>SUMIFS(СВЦЭМ!$D$33:$D$776,СВЦЭМ!$A$33:$A$776,$A120,СВЦЭМ!$B$33:$B$776,U$119)+'СЕТ СН'!$I$11+СВЦЭМ!$D$10+'СЕТ СН'!$I$6-'СЕТ СН'!$I$23</f>
        <v>1296.79890819</v>
      </c>
      <c r="V120" s="36">
        <f>SUMIFS(СВЦЭМ!$D$33:$D$776,СВЦЭМ!$A$33:$A$776,$A120,СВЦЭМ!$B$33:$B$776,V$119)+'СЕТ СН'!$I$11+СВЦЭМ!$D$10+'СЕТ СН'!$I$6-'СЕТ СН'!$I$23</f>
        <v>1318.9730542900002</v>
      </c>
      <c r="W120" s="36">
        <f>SUMIFS(СВЦЭМ!$D$33:$D$776,СВЦЭМ!$A$33:$A$776,$A120,СВЦЭМ!$B$33:$B$776,W$119)+'СЕТ СН'!$I$11+СВЦЭМ!$D$10+'СЕТ СН'!$I$6-'СЕТ СН'!$I$23</f>
        <v>1319.3060865799998</v>
      </c>
      <c r="X120" s="36">
        <f>SUMIFS(СВЦЭМ!$D$33:$D$776,СВЦЭМ!$A$33:$A$776,$A120,СВЦЭМ!$B$33:$B$776,X$119)+'СЕТ СН'!$I$11+СВЦЭМ!$D$10+'СЕТ СН'!$I$6-'СЕТ СН'!$I$23</f>
        <v>1309.54881531</v>
      </c>
      <c r="Y120" s="36">
        <f>SUMIFS(СВЦЭМ!$D$33:$D$776,СВЦЭМ!$A$33:$A$776,$A120,СВЦЭМ!$B$33:$B$776,Y$119)+'СЕТ СН'!$I$11+СВЦЭМ!$D$10+'СЕТ СН'!$I$6-'СЕТ СН'!$I$23</f>
        <v>1317.17582191</v>
      </c>
      <c r="AA120" s="45"/>
    </row>
    <row r="121" spans="1:27" ht="15.5" x14ac:dyDescent="0.3">
      <c r="A121" s="35">
        <f>A120+1</f>
        <v>43832</v>
      </c>
      <c r="B121" s="36">
        <f>SUMIFS(СВЦЭМ!$D$33:$D$776,СВЦЭМ!$A$33:$A$776,$A121,СВЦЭМ!$B$33:$B$776,B$119)+'СЕТ СН'!$I$11+СВЦЭМ!$D$10+'СЕТ СН'!$I$6-'СЕТ СН'!$I$23</f>
        <v>1379.1232653500001</v>
      </c>
      <c r="C121" s="36">
        <f>SUMIFS(СВЦЭМ!$D$33:$D$776,СВЦЭМ!$A$33:$A$776,$A121,СВЦЭМ!$B$33:$B$776,C$119)+'СЕТ СН'!$I$11+СВЦЭМ!$D$10+'СЕТ СН'!$I$6-'СЕТ СН'!$I$23</f>
        <v>1377.4691200699999</v>
      </c>
      <c r="D121" s="36">
        <f>SUMIFS(СВЦЭМ!$D$33:$D$776,СВЦЭМ!$A$33:$A$776,$A121,СВЦЭМ!$B$33:$B$776,D$119)+'СЕТ СН'!$I$11+СВЦЭМ!$D$10+'СЕТ СН'!$I$6-'СЕТ СН'!$I$23</f>
        <v>1392.0218347</v>
      </c>
      <c r="E121" s="36">
        <f>SUMIFS(СВЦЭМ!$D$33:$D$776,СВЦЭМ!$A$33:$A$776,$A121,СВЦЭМ!$B$33:$B$776,E$119)+'СЕТ СН'!$I$11+СВЦЭМ!$D$10+'СЕТ СН'!$I$6-'СЕТ СН'!$I$23</f>
        <v>1417.7769460300001</v>
      </c>
      <c r="F121" s="36">
        <f>SUMIFS(СВЦЭМ!$D$33:$D$776,СВЦЭМ!$A$33:$A$776,$A121,СВЦЭМ!$B$33:$B$776,F$119)+'СЕТ СН'!$I$11+СВЦЭМ!$D$10+'СЕТ СН'!$I$6-'СЕТ СН'!$I$23</f>
        <v>1420.6588989100001</v>
      </c>
      <c r="G121" s="36">
        <f>SUMIFS(СВЦЭМ!$D$33:$D$776,СВЦЭМ!$A$33:$A$776,$A121,СВЦЭМ!$B$33:$B$776,G$119)+'СЕТ СН'!$I$11+СВЦЭМ!$D$10+'СЕТ СН'!$I$6-'СЕТ СН'!$I$23</f>
        <v>1419.5532754800001</v>
      </c>
      <c r="H121" s="36">
        <f>SUMIFS(СВЦЭМ!$D$33:$D$776,СВЦЭМ!$A$33:$A$776,$A121,СВЦЭМ!$B$33:$B$776,H$119)+'СЕТ СН'!$I$11+СВЦЭМ!$D$10+'СЕТ СН'!$I$6-'СЕТ СН'!$I$23</f>
        <v>1413.4427754799999</v>
      </c>
      <c r="I121" s="36">
        <f>SUMIFS(СВЦЭМ!$D$33:$D$776,СВЦЭМ!$A$33:$A$776,$A121,СВЦЭМ!$B$33:$B$776,I$119)+'СЕТ СН'!$I$11+СВЦЭМ!$D$10+'СЕТ СН'!$I$6-'СЕТ СН'!$I$23</f>
        <v>1403.4643024900001</v>
      </c>
      <c r="J121" s="36">
        <f>SUMIFS(СВЦЭМ!$D$33:$D$776,СВЦЭМ!$A$33:$A$776,$A121,СВЦЭМ!$B$33:$B$776,J$119)+'СЕТ СН'!$I$11+СВЦЭМ!$D$10+'СЕТ СН'!$I$6-'СЕТ СН'!$I$23</f>
        <v>1385.82416556</v>
      </c>
      <c r="K121" s="36">
        <f>SUMIFS(СВЦЭМ!$D$33:$D$776,СВЦЭМ!$A$33:$A$776,$A121,СВЦЭМ!$B$33:$B$776,K$119)+'СЕТ СН'!$I$11+СВЦЭМ!$D$10+'СЕТ СН'!$I$6-'СЕТ СН'!$I$23</f>
        <v>1368.1591968600001</v>
      </c>
      <c r="L121" s="36">
        <f>SUMIFS(СВЦЭМ!$D$33:$D$776,СВЦЭМ!$A$33:$A$776,$A121,СВЦЭМ!$B$33:$B$776,L$119)+'СЕТ СН'!$I$11+СВЦЭМ!$D$10+'СЕТ СН'!$I$6-'СЕТ СН'!$I$23</f>
        <v>1356.9509180099999</v>
      </c>
      <c r="M121" s="36">
        <f>SUMIFS(СВЦЭМ!$D$33:$D$776,СВЦЭМ!$A$33:$A$776,$A121,СВЦЭМ!$B$33:$B$776,M$119)+'СЕТ СН'!$I$11+СВЦЭМ!$D$10+'СЕТ СН'!$I$6-'СЕТ СН'!$I$23</f>
        <v>1347.1822055299999</v>
      </c>
      <c r="N121" s="36">
        <f>SUMIFS(СВЦЭМ!$D$33:$D$776,СВЦЭМ!$A$33:$A$776,$A121,СВЦЭМ!$B$33:$B$776,N$119)+'СЕТ СН'!$I$11+СВЦЭМ!$D$10+'СЕТ СН'!$I$6-'СЕТ СН'!$I$23</f>
        <v>1361.55420394</v>
      </c>
      <c r="O121" s="36">
        <f>SUMIFS(СВЦЭМ!$D$33:$D$776,СВЦЭМ!$A$33:$A$776,$A121,СВЦЭМ!$B$33:$B$776,O$119)+'СЕТ СН'!$I$11+СВЦЭМ!$D$10+'СЕТ СН'!$I$6-'СЕТ СН'!$I$23</f>
        <v>1375.3189494600001</v>
      </c>
      <c r="P121" s="36">
        <f>SUMIFS(СВЦЭМ!$D$33:$D$776,СВЦЭМ!$A$33:$A$776,$A121,СВЦЭМ!$B$33:$B$776,P$119)+'СЕТ СН'!$I$11+СВЦЭМ!$D$10+'СЕТ СН'!$I$6-'СЕТ СН'!$I$23</f>
        <v>1380.8196141600001</v>
      </c>
      <c r="Q121" s="36">
        <f>SUMIFS(СВЦЭМ!$D$33:$D$776,СВЦЭМ!$A$33:$A$776,$A121,СВЦЭМ!$B$33:$B$776,Q$119)+'СЕТ СН'!$I$11+СВЦЭМ!$D$10+'СЕТ СН'!$I$6-'СЕТ СН'!$I$23</f>
        <v>1391.6859098999998</v>
      </c>
      <c r="R121" s="36">
        <f>SUMIFS(СВЦЭМ!$D$33:$D$776,СВЦЭМ!$A$33:$A$776,$A121,СВЦЭМ!$B$33:$B$776,R$119)+'СЕТ СН'!$I$11+СВЦЭМ!$D$10+'СЕТ СН'!$I$6-'СЕТ СН'!$I$23</f>
        <v>1386.9910075299999</v>
      </c>
      <c r="S121" s="36">
        <f>SUMIFS(СВЦЭМ!$D$33:$D$776,СВЦЭМ!$A$33:$A$776,$A121,СВЦЭМ!$B$33:$B$776,S$119)+'СЕТ СН'!$I$11+СВЦЭМ!$D$10+'СЕТ СН'!$I$6-'СЕТ СН'!$I$23</f>
        <v>1364.6417792100001</v>
      </c>
      <c r="T121" s="36">
        <f>SUMIFS(СВЦЭМ!$D$33:$D$776,СВЦЭМ!$A$33:$A$776,$A121,СВЦЭМ!$B$33:$B$776,T$119)+'СЕТ СН'!$I$11+СВЦЭМ!$D$10+'СЕТ СН'!$I$6-'СЕТ СН'!$I$23</f>
        <v>1329.8528180600001</v>
      </c>
      <c r="U121" s="36">
        <f>SUMIFS(СВЦЭМ!$D$33:$D$776,СВЦЭМ!$A$33:$A$776,$A121,СВЦЭМ!$B$33:$B$776,U$119)+'СЕТ СН'!$I$11+СВЦЭМ!$D$10+'СЕТ СН'!$I$6-'СЕТ СН'!$I$23</f>
        <v>1328.2283632399999</v>
      </c>
      <c r="V121" s="36">
        <f>SUMIFS(СВЦЭМ!$D$33:$D$776,СВЦЭМ!$A$33:$A$776,$A121,СВЦЭМ!$B$33:$B$776,V$119)+'СЕТ СН'!$I$11+СВЦЭМ!$D$10+'СЕТ СН'!$I$6-'СЕТ СН'!$I$23</f>
        <v>1356.3162143499999</v>
      </c>
      <c r="W121" s="36">
        <f>SUMIFS(СВЦЭМ!$D$33:$D$776,СВЦЭМ!$A$33:$A$776,$A121,СВЦЭМ!$B$33:$B$776,W$119)+'СЕТ СН'!$I$11+СВЦЭМ!$D$10+'СЕТ СН'!$I$6-'СЕТ СН'!$I$23</f>
        <v>1367.22466328</v>
      </c>
      <c r="X121" s="36">
        <f>SUMIFS(СВЦЭМ!$D$33:$D$776,СВЦЭМ!$A$33:$A$776,$A121,СВЦЭМ!$B$33:$B$776,X$119)+'СЕТ СН'!$I$11+СВЦЭМ!$D$10+'СЕТ СН'!$I$6-'СЕТ СН'!$I$23</f>
        <v>1365.8430158800002</v>
      </c>
      <c r="Y121" s="36">
        <f>SUMIFS(СВЦЭМ!$D$33:$D$776,СВЦЭМ!$A$33:$A$776,$A121,СВЦЭМ!$B$33:$B$776,Y$119)+'СЕТ СН'!$I$11+СВЦЭМ!$D$10+'СЕТ СН'!$I$6-'СЕТ СН'!$I$23</f>
        <v>1372.4928693100001</v>
      </c>
    </row>
    <row r="122" spans="1:27" ht="15.5" x14ac:dyDescent="0.3">
      <c r="A122" s="35">
        <f t="shared" ref="A122:A150" si="3">A121+1</f>
        <v>43833</v>
      </c>
      <c r="B122" s="36">
        <f>SUMIFS(СВЦЭМ!$D$33:$D$776,СВЦЭМ!$A$33:$A$776,$A122,СВЦЭМ!$B$33:$B$776,B$119)+'СЕТ СН'!$I$11+СВЦЭМ!$D$10+'СЕТ СН'!$I$6-'СЕТ СН'!$I$23</f>
        <v>1396.9924193100001</v>
      </c>
      <c r="C122" s="36">
        <f>SUMIFS(СВЦЭМ!$D$33:$D$776,СВЦЭМ!$A$33:$A$776,$A122,СВЦЭМ!$B$33:$B$776,C$119)+'СЕТ СН'!$I$11+СВЦЭМ!$D$10+'СЕТ СН'!$I$6-'СЕТ СН'!$I$23</f>
        <v>1390.5974909500001</v>
      </c>
      <c r="D122" s="36">
        <f>SUMIFS(СВЦЭМ!$D$33:$D$776,СВЦЭМ!$A$33:$A$776,$A122,СВЦЭМ!$B$33:$B$776,D$119)+'СЕТ СН'!$I$11+СВЦЭМ!$D$10+'СЕТ СН'!$I$6-'СЕТ СН'!$I$23</f>
        <v>1404.9701904200001</v>
      </c>
      <c r="E122" s="36">
        <f>SUMIFS(СВЦЭМ!$D$33:$D$776,СВЦЭМ!$A$33:$A$776,$A122,СВЦЭМ!$B$33:$B$776,E$119)+'СЕТ СН'!$I$11+СВЦЭМ!$D$10+'СЕТ СН'!$I$6-'СЕТ СН'!$I$23</f>
        <v>1432.0274931700001</v>
      </c>
      <c r="F122" s="36">
        <f>SUMIFS(СВЦЭМ!$D$33:$D$776,СВЦЭМ!$A$33:$A$776,$A122,СВЦЭМ!$B$33:$B$776,F$119)+'СЕТ СН'!$I$11+СВЦЭМ!$D$10+'СЕТ СН'!$I$6-'СЕТ СН'!$I$23</f>
        <v>1435.99736867</v>
      </c>
      <c r="G122" s="36">
        <f>SUMIFS(СВЦЭМ!$D$33:$D$776,СВЦЭМ!$A$33:$A$776,$A122,СВЦЭМ!$B$33:$B$776,G$119)+'СЕТ СН'!$I$11+СВЦЭМ!$D$10+'СЕТ СН'!$I$6-'СЕТ СН'!$I$23</f>
        <v>1434.4652035399999</v>
      </c>
      <c r="H122" s="36">
        <f>SUMIFS(СВЦЭМ!$D$33:$D$776,СВЦЭМ!$A$33:$A$776,$A122,СВЦЭМ!$B$33:$B$776,H$119)+'СЕТ СН'!$I$11+СВЦЭМ!$D$10+'СЕТ СН'!$I$6-'СЕТ СН'!$I$23</f>
        <v>1425.1601069600001</v>
      </c>
      <c r="I122" s="36">
        <f>SUMIFS(СВЦЭМ!$D$33:$D$776,СВЦЭМ!$A$33:$A$776,$A122,СВЦЭМ!$B$33:$B$776,I$119)+'СЕТ СН'!$I$11+СВЦЭМ!$D$10+'СЕТ СН'!$I$6-'СЕТ СН'!$I$23</f>
        <v>1415.7681271699998</v>
      </c>
      <c r="J122" s="36">
        <f>SUMIFS(СВЦЭМ!$D$33:$D$776,СВЦЭМ!$A$33:$A$776,$A122,СВЦЭМ!$B$33:$B$776,J$119)+'СЕТ СН'!$I$11+СВЦЭМ!$D$10+'СЕТ СН'!$I$6-'СЕТ СН'!$I$23</f>
        <v>1392.8723966500002</v>
      </c>
      <c r="K122" s="36">
        <f>SUMIFS(СВЦЭМ!$D$33:$D$776,СВЦЭМ!$A$33:$A$776,$A122,СВЦЭМ!$B$33:$B$776,K$119)+'СЕТ СН'!$I$11+СВЦЭМ!$D$10+'СЕТ СН'!$I$6-'СЕТ СН'!$I$23</f>
        <v>1371.6876124800001</v>
      </c>
      <c r="L122" s="36">
        <f>SUMIFS(СВЦЭМ!$D$33:$D$776,СВЦЭМ!$A$33:$A$776,$A122,СВЦЭМ!$B$33:$B$776,L$119)+'СЕТ СН'!$I$11+СВЦЭМ!$D$10+'СЕТ СН'!$I$6-'СЕТ СН'!$I$23</f>
        <v>1357.7626263299999</v>
      </c>
      <c r="M122" s="36">
        <f>SUMIFS(СВЦЭМ!$D$33:$D$776,СВЦЭМ!$A$33:$A$776,$A122,СВЦЭМ!$B$33:$B$776,M$119)+'СЕТ СН'!$I$11+СВЦЭМ!$D$10+'СЕТ СН'!$I$6-'СЕТ СН'!$I$23</f>
        <v>1357.7046722300001</v>
      </c>
      <c r="N122" s="36">
        <f>SUMIFS(СВЦЭМ!$D$33:$D$776,СВЦЭМ!$A$33:$A$776,$A122,СВЦЭМ!$B$33:$B$776,N$119)+'СЕТ СН'!$I$11+СВЦЭМ!$D$10+'СЕТ СН'!$I$6-'СЕТ СН'!$I$23</f>
        <v>1364.60427424</v>
      </c>
      <c r="O122" s="36">
        <f>SUMIFS(СВЦЭМ!$D$33:$D$776,СВЦЭМ!$A$33:$A$776,$A122,СВЦЭМ!$B$33:$B$776,O$119)+'СЕТ СН'!$I$11+СВЦЭМ!$D$10+'СЕТ СН'!$I$6-'СЕТ СН'!$I$23</f>
        <v>1373.79455616</v>
      </c>
      <c r="P122" s="36">
        <f>SUMIFS(СВЦЭМ!$D$33:$D$776,СВЦЭМ!$A$33:$A$776,$A122,СВЦЭМ!$B$33:$B$776,P$119)+'СЕТ СН'!$I$11+СВЦЭМ!$D$10+'СЕТ СН'!$I$6-'СЕТ СН'!$I$23</f>
        <v>1385.19266442</v>
      </c>
      <c r="Q122" s="36">
        <f>SUMIFS(СВЦЭМ!$D$33:$D$776,СВЦЭМ!$A$33:$A$776,$A122,СВЦЭМ!$B$33:$B$776,Q$119)+'СЕТ СН'!$I$11+СВЦЭМ!$D$10+'СЕТ СН'!$I$6-'СЕТ СН'!$I$23</f>
        <v>1395.24464051</v>
      </c>
      <c r="R122" s="36">
        <f>SUMIFS(СВЦЭМ!$D$33:$D$776,СВЦЭМ!$A$33:$A$776,$A122,СВЦЭМ!$B$33:$B$776,R$119)+'СЕТ СН'!$I$11+СВЦЭМ!$D$10+'СЕТ СН'!$I$6-'СЕТ СН'!$I$23</f>
        <v>1388.0469697399999</v>
      </c>
      <c r="S122" s="36">
        <f>SUMIFS(СВЦЭМ!$D$33:$D$776,СВЦЭМ!$A$33:$A$776,$A122,СВЦЭМ!$B$33:$B$776,S$119)+'СЕТ СН'!$I$11+СВЦЭМ!$D$10+'СЕТ СН'!$I$6-'СЕТ СН'!$I$23</f>
        <v>1366.9375131699999</v>
      </c>
      <c r="T122" s="36">
        <f>SUMIFS(СВЦЭМ!$D$33:$D$776,СВЦЭМ!$A$33:$A$776,$A122,СВЦЭМ!$B$33:$B$776,T$119)+'СЕТ СН'!$I$11+СВЦЭМ!$D$10+'СЕТ СН'!$I$6-'СЕТ СН'!$I$23</f>
        <v>1335.27122278</v>
      </c>
      <c r="U122" s="36">
        <f>SUMIFS(СВЦЭМ!$D$33:$D$776,СВЦЭМ!$A$33:$A$776,$A122,СВЦЭМ!$B$33:$B$776,U$119)+'СЕТ СН'!$I$11+СВЦЭМ!$D$10+'СЕТ СН'!$I$6-'СЕТ СН'!$I$23</f>
        <v>1333.1382612500001</v>
      </c>
      <c r="V122" s="36">
        <f>SUMIFS(СВЦЭМ!$D$33:$D$776,СВЦЭМ!$A$33:$A$776,$A122,СВЦЭМ!$B$33:$B$776,V$119)+'СЕТ СН'!$I$11+СВЦЭМ!$D$10+'СЕТ СН'!$I$6-'СЕТ СН'!$I$23</f>
        <v>1361.68760481</v>
      </c>
      <c r="W122" s="36">
        <f>SUMIFS(СВЦЭМ!$D$33:$D$776,СВЦЭМ!$A$33:$A$776,$A122,СВЦЭМ!$B$33:$B$776,W$119)+'СЕТ СН'!$I$11+СВЦЭМ!$D$10+'СЕТ СН'!$I$6-'СЕТ СН'!$I$23</f>
        <v>1372.0249641999999</v>
      </c>
      <c r="X122" s="36">
        <f>SUMIFS(СВЦЭМ!$D$33:$D$776,СВЦЭМ!$A$33:$A$776,$A122,СВЦЭМ!$B$33:$B$776,X$119)+'СЕТ СН'!$I$11+СВЦЭМ!$D$10+'СЕТ СН'!$I$6-'СЕТ СН'!$I$23</f>
        <v>1385.5282181600001</v>
      </c>
      <c r="Y122" s="36">
        <f>SUMIFS(СВЦЭМ!$D$33:$D$776,СВЦЭМ!$A$33:$A$776,$A122,СВЦЭМ!$B$33:$B$776,Y$119)+'СЕТ СН'!$I$11+СВЦЭМ!$D$10+'СЕТ СН'!$I$6-'СЕТ СН'!$I$23</f>
        <v>1393.4852446800001</v>
      </c>
    </row>
    <row r="123" spans="1:27" ht="15.5" x14ac:dyDescent="0.3">
      <c r="A123" s="35">
        <f t="shared" si="3"/>
        <v>43834</v>
      </c>
      <c r="B123" s="36">
        <f>SUMIFS(СВЦЭМ!$D$33:$D$776,СВЦЭМ!$A$33:$A$776,$A123,СВЦЭМ!$B$33:$B$776,B$119)+'СЕТ СН'!$I$11+СВЦЭМ!$D$10+'СЕТ СН'!$I$6-'СЕТ СН'!$I$23</f>
        <v>1398.94226596</v>
      </c>
      <c r="C123" s="36">
        <f>SUMIFS(СВЦЭМ!$D$33:$D$776,СВЦЭМ!$A$33:$A$776,$A123,СВЦЭМ!$B$33:$B$776,C$119)+'СЕТ СН'!$I$11+СВЦЭМ!$D$10+'СЕТ СН'!$I$6-'СЕТ СН'!$I$23</f>
        <v>1405.3281265999999</v>
      </c>
      <c r="D123" s="36">
        <f>SUMIFS(СВЦЭМ!$D$33:$D$776,СВЦЭМ!$A$33:$A$776,$A123,СВЦЭМ!$B$33:$B$776,D$119)+'СЕТ СН'!$I$11+СВЦЭМ!$D$10+'СЕТ СН'!$I$6-'СЕТ СН'!$I$23</f>
        <v>1416.5999041300001</v>
      </c>
      <c r="E123" s="36">
        <f>SUMIFS(СВЦЭМ!$D$33:$D$776,СВЦЭМ!$A$33:$A$776,$A123,СВЦЭМ!$B$33:$B$776,E$119)+'СЕТ СН'!$I$11+СВЦЭМ!$D$10+'СЕТ СН'!$I$6-'СЕТ СН'!$I$23</f>
        <v>1421.55757649</v>
      </c>
      <c r="F123" s="36">
        <f>SUMIFS(СВЦЭМ!$D$33:$D$776,СВЦЭМ!$A$33:$A$776,$A123,СВЦЭМ!$B$33:$B$776,F$119)+'СЕТ СН'!$I$11+СВЦЭМ!$D$10+'СЕТ СН'!$I$6-'СЕТ СН'!$I$23</f>
        <v>1425.2222719400002</v>
      </c>
      <c r="G123" s="36">
        <f>SUMIFS(СВЦЭМ!$D$33:$D$776,СВЦЭМ!$A$33:$A$776,$A123,СВЦЭМ!$B$33:$B$776,G$119)+'СЕТ СН'!$I$11+СВЦЭМ!$D$10+'СЕТ СН'!$I$6-'СЕТ СН'!$I$23</f>
        <v>1422.82508656</v>
      </c>
      <c r="H123" s="36">
        <f>SUMIFS(СВЦЭМ!$D$33:$D$776,СВЦЭМ!$A$33:$A$776,$A123,СВЦЭМ!$B$33:$B$776,H$119)+'СЕТ СН'!$I$11+СВЦЭМ!$D$10+'СЕТ СН'!$I$6-'СЕТ СН'!$I$23</f>
        <v>1426.3166936100001</v>
      </c>
      <c r="I123" s="36">
        <f>SUMIFS(СВЦЭМ!$D$33:$D$776,СВЦЭМ!$A$33:$A$776,$A123,СВЦЭМ!$B$33:$B$776,I$119)+'СЕТ СН'!$I$11+СВЦЭМ!$D$10+'СЕТ СН'!$I$6-'СЕТ СН'!$I$23</f>
        <v>1416.11664494</v>
      </c>
      <c r="J123" s="36">
        <f>SUMIFS(СВЦЭМ!$D$33:$D$776,СВЦЭМ!$A$33:$A$776,$A123,СВЦЭМ!$B$33:$B$776,J$119)+'СЕТ СН'!$I$11+СВЦЭМ!$D$10+'СЕТ СН'!$I$6-'СЕТ СН'!$I$23</f>
        <v>1395.6866243700001</v>
      </c>
      <c r="K123" s="36">
        <f>SUMIFS(СВЦЭМ!$D$33:$D$776,СВЦЭМ!$A$33:$A$776,$A123,СВЦЭМ!$B$33:$B$776,K$119)+'СЕТ СН'!$I$11+СВЦЭМ!$D$10+'СЕТ СН'!$I$6-'СЕТ СН'!$I$23</f>
        <v>1366.3695280900001</v>
      </c>
      <c r="L123" s="36">
        <f>SUMIFS(СВЦЭМ!$D$33:$D$776,СВЦЭМ!$A$33:$A$776,$A123,СВЦЭМ!$B$33:$B$776,L$119)+'СЕТ СН'!$I$11+СВЦЭМ!$D$10+'СЕТ СН'!$I$6-'СЕТ СН'!$I$23</f>
        <v>1354.4921193999999</v>
      </c>
      <c r="M123" s="36">
        <f>SUMIFS(СВЦЭМ!$D$33:$D$776,СВЦЭМ!$A$33:$A$776,$A123,СВЦЭМ!$B$33:$B$776,M$119)+'СЕТ СН'!$I$11+СВЦЭМ!$D$10+'СЕТ СН'!$I$6-'СЕТ СН'!$I$23</f>
        <v>1358.64766938</v>
      </c>
      <c r="N123" s="36">
        <f>SUMIFS(СВЦЭМ!$D$33:$D$776,СВЦЭМ!$A$33:$A$776,$A123,СВЦЭМ!$B$33:$B$776,N$119)+'СЕТ СН'!$I$11+СВЦЭМ!$D$10+'СЕТ СН'!$I$6-'СЕТ СН'!$I$23</f>
        <v>1361.6902936699998</v>
      </c>
      <c r="O123" s="36">
        <f>SUMIFS(СВЦЭМ!$D$33:$D$776,СВЦЭМ!$A$33:$A$776,$A123,СВЦЭМ!$B$33:$B$776,O$119)+'СЕТ СН'!$I$11+СВЦЭМ!$D$10+'СЕТ СН'!$I$6-'СЕТ СН'!$I$23</f>
        <v>1367.07794405</v>
      </c>
      <c r="P123" s="36">
        <f>SUMIFS(СВЦЭМ!$D$33:$D$776,СВЦЭМ!$A$33:$A$776,$A123,СВЦЭМ!$B$33:$B$776,P$119)+'СЕТ СН'!$I$11+СВЦЭМ!$D$10+'СЕТ СН'!$I$6-'СЕТ СН'!$I$23</f>
        <v>1374.0435727200002</v>
      </c>
      <c r="Q123" s="36">
        <f>SUMIFS(СВЦЭМ!$D$33:$D$776,СВЦЭМ!$A$33:$A$776,$A123,СВЦЭМ!$B$33:$B$776,Q$119)+'СЕТ СН'!$I$11+СВЦЭМ!$D$10+'СЕТ СН'!$I$6-'СЕТ СН'!$I$23</f>
        <v>1386.2048432500001</v>
      </c>
      <c r="R123" s="36">
        <f>SUMIFS(СВЦЭМ!$D$33:$D$776,СВЦЭМ!$A$33:$A$776,$A123,СВЦЭМ!$B$33:$B$776,R$119)+'СЕТ СН'!$I$11+СВЦЭМ!$D$10+'СЕТ СН'!$I$6-'СЕТ СН'!$I$23</f>
        <v>1393.62155555</v>
      </c>
      <c r="S123" s="36">
        <f>SUMIFS(СВЦЭМ!$D$33:$D$776,СВЦЭМ!$A$33:$A$776,$A123,СВЦЭМ!$B$33:$B$776,S$119)+'СЕТ СН'!$I$11+СВЦЭМ!$D$10+'СЕТ СН'!$I$6-'СЕТ СН'!$I$23</f>
        <v>1380.62545613</v>
      </c>
      <c r="T123" s="36">
        <f>SUMIFS(СВЦЭМ!$D$33:$D$776,СВЦЭМ!$A$33:$A$776,$A123,СВЦЭМ!$B$33:$B$776,T$119)+'СЕТ СН'!$I$11+СВЦЭМ!$D$10+'СЕТ СН'!$I$6-'СЕТ СН'!$I$23</f>
        <v>1337.2860423500001</v>
      </c>
      <c r="U123" s="36">
        <f>SUMIFS(СВЦЭМ!$D$33:$D$776,СВЦЭМ!$A$33:$A$776,$A123,СВЦЭМ!$B$33:$B$776,U$119)+'СЕТ СН'!$I$11+СВЦЭМ!$D$10+'СЕТ СН'!$I$6-'СЕТ СН'!$I$23</f>
        <v>1337.7155327400001</v>
      </c>
      <c r="V123" s="36">
        <f>SUMIFS(СВЦЭМ!$D$33:$D$776,СВЦЭМ!$A$33:$A$776,$A123,СВЦЭМ!$B$33:$B$776,V$119)+'СЕТ СН'!$I$11+СВЦЭМ!$D$10+'СЕТ СН'!$I$6-'СЕТ СН'!$I$23</f>
        <v>1364.5430245299999</v>
      </c>
      <c r="W123" s="36">
        <f>SUMIFS(СВЦЭМ!$D$33:$D$776,СВЦЭМ!$A$33:$A$776,$A123,СВЦЭМ!$B$33:$B$776,W$119)+'СЕТ СН'!$I$11+СВЦЭМ!$D$10+'СЕТ СН'!$I$6-'СЕТ СН'!$I$23</f>
        <v>1371.1470371</v>
      </c>
      <c r="X123" s="36">
        <f>SUMIFS(СВЦЭМ!$D$33:$D$776,СВЦЭМ!$A$33:$A$776,$A123,СВЦЭМ!$B$33:$B$776,X$119)+'СЕТ СН'!$I$11+СВЦЭМ!$D$10+'СЕТ СН'!$I$6-'СЕТ СН'!$I$23</f>
        <v>1379.8954684</v>
      </c>
      <c r="Y123" s="36">
        <f>SUMIFS(СВЦЭМ!$D$33:$D$776,СВЦЭМ!$A$33:$A$776,$A123,СВЦЭМ!$B$33:$B$776,Y$119)+'СЕТ СН'!$I$11+СВЦЭМ!$D$10+'СЕТ СН'!$I$6-'СЕТ СН'!$I$23</f>
        <v>1386.5310041600001</v>
      </c>
    </row>
    <row r="124" spans="1:27" ht="15.5" x14ac:dyDescent="0.3">
      <c r="A124" s="35">
        <f t="shared" si="3"/>
        <v>43835</v>
      </c>
      <c r="B124" s="36">
        <f>SUMIFS(СВЦЭМ!$D$33:$D$776,СВЦЭМ!$A$33:$A$776,$A124,СВЦЭМ!$B$33:$B$776,B$119)+'СЕТ СН'!$I$11+СВЦЭМ!$D$10+'СЕТ СН'!$I$6-'СЕТ СН'!$I$23</f>
        <v>1367.7386537500001</v>
      </c>
      <c r="C124" s="36">
        <f>SUMIFS(СВЦЭМ!$D$33:$D$776,СВЦЭМ!$A$33:$A$776,$A124,СВЦЭМ!$B$33:$B$776,C$119)+'СЕТ СН'!$I$11+СВЦЭМ!$D$10+'СЕТ СН'!$I$6-'СЕТ СН'!$I$23</f>
        <v>1376.53268503</v>
      </c>
      <c r="D124" s="36">
        <f>SUMIFS(СВЦЭМ!$D$33:$D$776,СВЦЭМ!$A$33:$A$776,$A124,СВЦЭМ!$B$33:$B$776,D$119)+'СЕТ СН'!$I$11+СВЦЭМ!$D$10+'СЕТ СН'!$I$6-'СЕТ СН'!$I$23</f>
        <v>1395.7397201200001</v>
      </c>
      <c r="E124" s="36">
        <f>SUMIFS(СВЦЭМ!$D$33:$D$776,СВЦЭМ!$A$33:$A$776,$A124,СВЦЭМ!$B$33:$B$776,E$119)+'СЕТ СН'!$I$11+СВЦЭМ!$D$10+'СЕТ СН'!$I$6-'СЕТ СН'!$I$23</f>
        <v>1430.95512203</v>
      </c>
      <c r="F124" s="36">
        <f>SUMIFS(СВЦЭМ!$D$33:$D$776,СВЦЭМ!$A$33:$A$776,$A124,СВЦЭМ!$B$33:$B$776,F$119)+'СЕТ СН'!$I$11+СВЦЭМ!$D$10+'СЕТ СН'!$I$6-'СЕТ СН'!$I$23</f>
        <v>1439.03560638</v>
      </c>
      <c r="G124" s="36">
        <f>SUMIFS(СВЦЭМ!$D$33:$D$776,СВЦЭМ!$A$33:$A$776,$A124,СВЦЭМ!$B$33:$B$776,G$119)+'СЕТ СН'!$I$11+СВЦЭМ!$D$10+'СЕТ СН'!$I$6-'СЕТ СН'!$I$23</f>
        <v>1416.76543973</v>
      </c>
      <c r="H124" s="36">
        <f>SUMIFS(СВЦЭМ!$D$33:$D$776,СВЦЭМ!$A$33:$A$776,$A124,СВЦЭМ!$B$33:$B$776,H$119)+'СЕТ СН'!$I$11+СВЦЭМ!$D$10+'СЕТ СН'!$I$6-'СЕТ СН'!$I$23</f>
        <v>1406.4138213199999</v>
      </c>
      <c r="I124" s="36">
        <f>SUMIFS(СВЦЭМ!$D$33:$D$776,СВЦЭМ!$A$33:$A$776,$A124,СВЦЭМ!$B$33:$B$776,I$119)+'СЕТ СН'!$I$11+СВЦЭМ!$D$10+'СЕТ СН'!$I$6-'СЕТ СН'!$I$23</f>
        <v>1389.3130856399998</v>
      </c>
      <c r="J124" s="36">
        <f>SUMIFS(СВЦЭМ!$D$33:$D$776,СВЦЭМ!$A$33:$A$776,$A124,СВЦЭМ!$B$33:$B$776,J$119)+'СЕТ СН'!$I$11+СВЦЭМ!$D$10+'СЕТ СН'!$I$6-'СЕТ СН'!$I$23</f>
        <v>1375.50568785</v>
      </c>
      <c r="K124" s="36">
        <f>SUMIFS(СВЦЭМ!$D$33:$D$776,СВЦЭМ!$A$33:$A$776,$A124,СВЦЭМ!$B$33:$B$776,K$119)+'СЕТ СН'!$I$11+СВЦЭМ!$D$10+'СЕТ СН'!$I$6-'СЕТ СН'!$I$23</f>
        <v>1348.1387517200001</v>
      </c>
      <c r="L124" s="36">
        <f>SUMIFS(СВЦЭМ!$D$33:$D$776,СВЦЭМ!$A$33:$A$776,$A124,СВЦЭМ!$B$33:$B$776,L$119)+'СЕТ СН'!$I$11+СВЦЭМ!$D$10+'СЕТ СН'!$I$6-'СЕТ СН'!$I$23</f>
        <v>1324.2322749</v>
      </c>
      <c r="M124" s="36">
        <f>SUMIFS(СВЦЭМ!$D$33:$D$776,СВЦЭМ!$A$33:$A$776,$A124,СВЦЭМ!$B$33:$B$776,M$119)+'СЕТ СН'!$I$11+СВЦЭМ!$D$10+'СЕТ СН'!$I$6-'СЕТ СН'!$I$23</f>
        <v>1322.75899817</v>
      </c>
      <c r="N124" s="36">
        <f>SUMIFS(СВЦЭМ!$D$33:$D$776,СВЦЭМ!$A$33:$A$776,$A124,СВЦЭМ!$B$33:$B$776,N$119)+'СЕТ СН'!$I$11+СВЦЭМ!$D$10+'СЕТ СН'!$I$6-'СЕТ СН'!$I$23</f>
        <v>1325.1960219699999</v>
      </c>
      <c r="O124" s="36">
        <f>SUMIFS(СВЦЭМ!$D$33:$D$776,СВЦЭМ!$A$33:$A$776,$A124,СВЦЭМ!$B$33:$B$776,O$119)+'СЕТ СН'!$I$11+СВЦЭМ!$D$10+'СЕТ СН'!$I$6-'СЕТ СН'!$I$23</f>
        <v>1340.1671660100001</v>
      </c>
      <c r="P124" s="36">
        <f>SUMIFS(СВЦЭМ!$D$33:$D$776,СВЦЭМ!$A$33:$A$776,$A124,СВЦЭМ!$B$33:$B$776,P$119)+'СЕТ СН'!$I$11+СВЦЭМ!$D$10+'СЕТ СН'!$I$6-'СЕТ СН'!$I$23</f>
        <v>1354.19092716</v>
      </c>
      <c r="Q124" s="36">
        <f>SUMIFS(СВЦЭМ!$D$33:$D$776,СВЦЭМ!$A$33:$A$776,$A124,СВЦЭМ!$B$33:$B$776,Q$119)+'СЕТ СН'!$I$11+СВЦЭМ!$D$10+'СЕТ СН'!$I$6-'СЕТ СН'!$I$23</f>
        <v>1359.95222842</v>
      </c>
      <c r="R124" s="36">
        <f>SUMIFS(СВЦЭМ!$D$33:$D$776,СВЦЭМ!$A$33:$A$776,$A124,СВЦЭМ!$B$33:$B$776,R$119)+'СЕТ СН'!$I$11+СВЦЭМ!$D$10+'СЕТ СН'!$I$6-'СЕТ СН'!$I$23</f>
        <v>1356.14085527</v>
      </c>
      <c r="S124" s="36">
        <f>SUMIFS(СВЦЭМ!$D$33:$D$776,СВЦЭМ!$A$33:$A$776,$A124,СВЦЭМ!$B$33:$B$776,S$119)+'СЕТ СН'!$I$11+СВЦЭМ!$D$10+'СЕТ СН'!$I$6-'СЕТ СН'!$I$23</f>
        <v>1332.76889289</v>
      </c>
      <c r="T124" s="36">
        <f>SUMIFS(СВЦЭМ!$D$33:$D$776,СВЦЭМ!$A$33:$A$776,$A124,СВЦЭМ!$B$33:$B$776,T$119)+'СЕТ СН'!$I$11+СВЦЭМ!$D$10+'СЕТ СН'!$I$6-'СЕТ СН'!$I$23</f>
        <v>1290.48302334</v>
      </c>
      <c r="U124" s="36">
        <f>SUMIFS(СВЦЭМ!$D$33:$D$776,СВЦЭМ!$A$33:$A$776,$A124,СВЦЭМ!$B$33:$B$776,U$119)+'СЕТ СН'!$I$11+СВЦЭМ!$D$10+'СЕТ СН'!$I$6-'СЕТ СН'!$I$23</f>
        <v>1295.0801102200001</v>
      </c>
      <c r="V124" s="36">
        <f>SUMIFS(СВЦЭМ!$D$33:$D$776,СВЦЭМ!$A$33:$A$776,$A124,СВЦЭМ!$B$33:$B$776,V$119)+'СЕТ СН'!$I$11+СВЦЭМ!$D$10+'СЕТ СН'!$I$6-'СЕТ СН'!$I$23</f>
        <v>1328.4920874899999</v>
      </c>
      <c r="W124" s="36">
        <f>SUMIFS(СВЦЭМ!$D$33:$D$776,СВЦЭМ!$A$33:$A$776,$A124,СВЦЭМ!$B$33:$B$776,W$119)+'СЕТ СН'!$I$11+СВЦЭМ!$D$10+'СЕТ СН'!$I$6-'СЕТ СН'!$I$23</f>
        <v>1335.8986099200001</v>
      </c>
      <c r="X124" s="36">
        <f>SUMIFS(СВЦЭМ!$D$33:$D$776,СВЦЭМ!$A$33:$A$776,$A124,СВЦЭМ!$B$33:$B$776,X$119)+'СЕТ СН'!$I$11+СВЦЭМ!$D$10+'СЕТ СН'!$I$6-'СЕТ СН'!$I$23</f>
        <v>1345.60711358</v>
      </c>
      <c r="Y124" s="36">
        <f>SUMIFS(СВЦЭМ!$D$33:$D$776,СВЦЭМ!$A$33:$A$776,$A124,СВЦЭМ!$B$33:$B$776,Y$119)+'СЕТ СН'!$I$11+СВЦЭМ!$D$10+'СЕТ СН'!$I$6-'СЕТ СН'!$I$23</f>
        <v>1356.1520300299999</v>
      </c>
    </row>
    <row r="125" spans="1:27" ht="15.5" x14ac:dyDescent="0.3">
      <c r="A125" s="35">
        <f t="shared" si="3"/>
        <v>43836</v>
      </c>
      <c r="B125" s="36">
        <f>SUMIFS(СВЦЭМ!$D$33:$D$776,СВЦЭМ!$A$33:$A$776,$A125,СВЦЭМ!$B$33:$B$776,B$119)+'СЕТ СН'!$I$11+СВЦЭМ!$D$10+'СЕТ СН'!$I$6-'СЕТ СН'!$I$23</f>
        <v>1387.4267359299999</v>
      </c>
      <c r="C125" s="36">
        <f>SUMIFS(СВЦЭМ!$D$33:$D$776,СВЦЭМ!$A$33:$A$776,$A125,СВЦЭМ!$B$33:$B$776,C$119)+'СЕТ СН'!$I$11+СВЦЭМ!$D$10+'СЕТ СН'!$I$6-'СЕТ СН'!$I$23</f>
        <v>1376.46308967</v>
      </c>
      <c r="D125" s="36">
        <f>SUMIFS(СВЦЭМ!$D$33:$D$776,СВЦЭМ!$A$33:$A$776,$A125,СВЦЭМ!$B$33:$B$776,D$119)+'СЕТ СН'!$I$11+СВЦЭМ!$D$10+'СЕТ СН'!$I$6-'СЕТ СН'!$I$23</f>
        <v>1392.88616293</v>
      </c>
      <c r="E125" s="36">
        <f>SUMIFS(СВЦЭМ!$D$33:$D$776,СВЦЭМ!$A$33:$A$776,$A125,СВЦЭМ!$B$33:$B$776,E$119)+'СЕТ СН'!$I$11+СВЦЭМ!$D$10+'СЕТ СН'!$I$6-'СЕТ СН'!$I$23</f>
        <v>1419.2335467100002</v>
      </c>
      <c r="F125" s="36">
        <f>SUMIFS(СВЦЭМ!$D$33:$D$776,СВЦЭМ!$A$33:$A$776,$A125,СВЦЭМ!$B$33:$B$776,F$119)+'СЕТ СН'!$I$11+СВЦЭМ!$D$10+'СЕТ СН'!$I$6-'СЕТ СН'!$I$23</f>
        <v>1420.6853258199999</v>
      </c>
      <c r="G125" s="36">
        <f>SUMIFS(СВЦЭМ!$D$33:$D$776,СВЦЭМ!$A$33:$A$776,$A125,СВЦЭМ!$B$33:$B$776,G$119)+'СЕТ СН'!$I$11+СВЦЭМ!$D$10+'СЕТ СН'!$I$6-'СЕТ СН'!$I$23</f>
        <v>1417.88137278</v>
      </c>
      <c r="H125" s="36">
        <f>SUMIFS(СВЦЭМ!$D$33:$D$776,СВЦЭМ!$A$33:$A$776,$A125,СВЦЭМ!$B$33:$B$776,H$119)+'СЕТ СН'!$I$11+СВЦЭМ!$D$10+'СЕТ СН'!$I$6-'СЕТ СН'!$I$23</f>
        <v>1409.6437726700001</v>
      </c>
      <c r="I125" s="36">
        <f>SUMIFS(СВЦЭМ!$D$33:$D$776,СВЦЭМ!$A$33:$A$776,$A125,СВЦЭМ!$B$33:$B$776,I$119)+'СЕТ СН'!$I$11+СВЦЭМ!$D$10+'СЕТ СН'!$I$6-'СЕТ СН'!$I$23</f>
        <v>1395.95059429</v>
      </c>
      <c r="J125" s="36">
        <f>SUMIFS(СВЦЭМ!$D$33:$D$776,СВЦЭМ!$A$33:$A$776,$A125,СВЦЭМ!$B$33:$B$776,J$119)+'СЕТ СН'!$I$11+СВЦЭМ!$D$10+'СЕТ СН'!$I$6-'СЕТ СН'!$I$23</f>
        <v>1371.9018800899998</v>
      </c>
      <c r="K125" s="36">
        <f>SUMIFS(СВЦЭМ!$D$33:$D$776,СВЦЭМ!$A$33:$A$776,$A125,СВЦЭМ!$B$33:$B$776,K$119)+'СЕТ СН'!$I$11+СВЦЭМ!$D$10+'СЕТ СН'!$I$6-'СЕТ СН'!$I$23</f>
        <v>1351.3445729699999</v>
      </c>
      <c r="L125" s="36">
        <f>SUMIFS(СВЦЭМ!$D$33:$D$776,СВЦЭМ!$A$33:$A$776,$A125,СВЦЭМ!$B$33:$B$776,L$119)+'СЕТ СН'!$I$11+СВЦЭМ!$D$10+'СЕТ СН'!$I$6-'СЕТ СН'!$I$23</f>
        <v>1329.40001306</v>
      </c>
      <c r="M125" s="36">
        <f>SUMIFS(СВЦЭМ!$D$33:$D$776,СВЦЭМ!$A$33:$A$776,$A125,СВЦЭМ!$B$33:$B$776,M$119)+'СЕТ СН'!$I$11+СВЦЭМ!$D$10+'СЕТ СН'!$I$6-'СЕТ СН'!$I$23</f>
        <v>1327.75553096</v>
      </c>
      <c r="N125" s="36">
        <f>SUMIFS(СВЦЭМ!$D$33:$D$776,СВЦЭМ!$A$33:$A$776,$A125,СВЦЭМ!$B$33:$B$776,N$119)+'СЕТ СН'!$I$11+СВЦЭМ!$D$10+'СЕТ СН'!$I$6-'СЕТ СН'!$I$23</f>
        <v>1342.7324982300001</v>
      </c>
      <c r="O125" s="36">
        <f>SUMIFS(СВЦЭМ!$D$33:$D$776,СВЦЭМ!$A$33:$A$776,$A125,СВЦЭМ!$B$33:$B$776,O$119)+'СЕТ СН'!$I$11+СВЦЭМ!$D$10+'СЕТ СН'!$I$6-'СЕТ СН'!$I$23</f>
        <v>1348.7922641499999</v>
      </c>
      <c r="P125" s="36">
        <f>SUMIFS(СВЦЭМ!$D$33:$D$776,СВЦЭМ!$A$33:$A$776,$A125,СВЦЭМ!$B$33:$B$776,P$119)+'СЕТ СН'!$I$11+СВЦЭМ!$D$10+'СЕТ СН'!$I$6-'СЕТ СН'!$I$23</f>
        <v>1363.9029263</v>
      </c>
      <c r="Q125" s="36">
        <f>SUMIFS(СВЦЭМ!$D$33:$D$776,СВЦЭМ!$A$33:$A$776,$A125,СВЦЭМ!$B$33:$B$776,Q$119)+'СЕТ СН'!$I$11+СВЦЭМ!$D$10+'СЕТ СН'!$I$6-'СЕТ СН'!$I$23</f>
        <v>1367.37537367</v>
      </c>
      <c r="R125" s="36">
        <f>SUMIFS(СВЦЭМ!$D$33:$D$776,СВЦЭМ!$A$33:$A$776,$A125,СВЦЭМ!$B$33:$B$776,R$119)+'СЕТ СН'!$I$11+СВЦЭМ!$D$10+'СЕТ СН'!$I$6-'СЕТ СН'!$I$23</f>
        <v>1360.22554152</v>
      </c>
      <c r="S125" s="36">
        <f>SUMIFS(СВЦЭМ!$D$33:$D$776,СВЦЭМ!$A$33:$A$776,$A125,СВЦЭМ!$B$33:$B$776,S$119)+'СЕТ СН'!$I$11+СВЦЭМ!$D$10+'СЕТ СН'!$I$6-'СЕТ СН'!$I$23</f>
        <v>1338.61085342</v>
      </c>
      <c r="T125" s="36">
        <f>SUMIFS(СВЦЭМ!$D$33:$D$776,СВЦЭМ!$A$33:$A$776,$A125,СВЦЭМ!$B$33:$B$776,T$119)+'СЕТ СН'!$I$11+СВЦЭМ!$D$10+'СЕТ СН'!$I$6-'СЕТ СН'!$I$23</f>
        <v>1293.96633858</v>
      </c>
      <c r="U125" s="36">
        <f>SUMIFS(СВЦЭМ!$D$33:$D$776,СВЦЭМ!$A$33:$A$776,$A125,СВЦЭМ!$B$33:$B$776,U$119)+'СЕТ СН'!$I$11+СВЦЭМ!$D$10+'СЕТ СН'!$I$6-'СЕТ СН'!$I$23</f>
        <v>1300.7704239899999</v>
      </c>
      <c r="V125" s="36">
        <f>SUMIFS(СВЦЭМ!$D$33:$D$776,СВЦЭМ!$A$33:$A$776,$A125,СВЦЭМ!$B$33:$B$776,V$119)+'СЕТ СН'!$I$11+СВЦЭМ!$D$10+'СЕТ СН'!$I$6-'СЕТ СН'!$I$23</f>
        <v>1337.8035874699999</v>
      </c>
      <c r="W125" s="36">
        <f>SUMIFS(СВЦЭМ!$D$33:$D$776,СВЦЭМ!$A$33:$A$776,$A125,СВЦЭМ!$B$33:$B$776,W$119)+'СЕТ СН'!$I$11+СВЦЭМ!$D$10+'СЕТ СН'!$I$6-'СЕТ СН'!$I$23</f>
        <v>1348.2024192899999</v>
      </c>
      <c r="X125" s="36">
        <f>SUMIFS(СВЦЭМ!$D$33:$D$776,СВЦЭМ!$A$33:$A$776,$A125,СВЦЭМ!$B$33:$B$776,X$119)+'СЕТ СН'!$I$11+СВЦЭМ!$D$10+'СЕТ СН'!$I$6-'СЕТ СН'!$I$23</f>
        <v>1362.1893095999999</v>
      </c>
      <c r="Y125" s="36">
        <f>SUMIFS(СВЦЭМ!$D$33:$D$776,СВЦЭМ!$A$33:$A$776,$A125,СВЦЭМ!$B$33:$B$776,Y$119)+'СЕТ СН'!$I$11+СВЦЭМ!$D$10+'СЕТ СН'!$I$6-'СЕТ СН'!$I$23</f>
        <v>1361.8931661900001</v>
      </c>
    </row>
    <row r="126" spans="1:27" ht="15.5" x14ac:dyDescent="0.3">
      <c r="A126" s="35">
        <f t="shared" si="3"/>
        <v>43837</v>
      </c>
      <c r="B126" s="36">
        <f>SUMIFS(СВЦЭМ!$D$33:$D$776,СВЦЭМ!$A$33:$A$776,$A126,СВЦЭМ!$B$33:$B$776,B$119)+'СЕТ СН'!$I$11+СВЦЭМ!$D$10+'СЕТ СН'!$I$6-'СЕТ СН'!$I$23</f>
        <v>1386.9210398</v>
      </c>
      <c r="C126" s="36">
        <f>SUMIFS(СВЦЭМ!$D$33:$D$776,СВЦЭМ!$A$33:$A$776,$A126,СВЦЭМ!$B$33:$B$776,C$119)+'СЕТ СН'!$I$11+СВЦЭМ!$D$10+'СЕТ СН'!$I$6-'СЕТ СН'!$I$23</f>
        <v>1392.1241806600001</v>
      </c>
      <c r="D126" s="36">
        <f>SUMIFS(СВЦЭМ!$D$33:$D$776,СВЦЭМ!$A$33:$A$776,$A126,СВЦЭМ!$B$33:$B$776,D$119)+'СЕТ СН'!$I$11+СВЦЭМ!$D$10+'СЕТ СН'!$I$6-'СЕТ СН'!$I$23</f>
        <v>1406.9566414800001</v>
      </c>
      <c r="E126" s="36">
        <f>SUMIFS(СВЦЭМ!$D$33:$D$776,СВЦЭМ!$A$33:$A$776,$A126,СВЦЭМ!$B$33:$B$776,E$119)+'СЕТ СН'!$I$11+СВЦЭМ!$D$10+'СЕТ СН'!$I$6-'СЕТ СН'!$I$23</f>
        <v>1429.97597664</v>
      </c>
      <c r="F126" s="36">
        <f>SUMIFS(СВЦЭМ!$D$33:$D$776,СВЦЭМ!$A$33:$A$776,$A126,СВЦЭМ!$B$33:$B$776,F$119)+'СЕТ СН'!$I$11+СВЦЭМ!$D$10+'СЕТ СН'!$I$6-'СЕТ СН'!$I$23</f>
        <v>1437.3402871799999</v>
      </c>
      <c r="G126" s="36">
        <f>SUMIFS(СВЦЭМ!$D$33:$D$776,СВЦЭМ!$A$33:$A$776,$A126,СВЦЭМ!$B$33:$B$776,G$119)+'СЕТ СН'!$I$11+СВЦЭМ!$D$10+'СЕТ СН'!$I$6-'СЕТ СН'!$I$23</f>
        <v>1431.31414021</v>
      </c>
      <c r="H126" s="36">
        <f>SUMIFS(СВЦЭМ!$D$33:$D$776,СВЦЭМ!$A$33:$A$776,$A126,СВЦЭМ!$B$33:$B$776,H$119)+'СЕТ СН'!$I$11+СВЦЭМ!$D$10+'СЕТ СН'!$I$6-'СЕТ СН'!$I$23</f>
        <v>1415.1140723600001</v>
      </c>
      <c r="I126" s="36">
        <f>SUMIFS(СВЦЭМ!$D$33:$D$776,СВЦЭМ!$A$33:$A$776,$A126,СВЦЭМ!$B$33:$B$776,I$119)+'СЕТ СН'!$I$11+СВЦЭМ!$D$10+'СЕТ СН'!$I$6-'СЕТ СН'!$I$23</f>
        <v>1395.7318006099999</v>
      </c>
      <c r="J126" s="36">
        <f>SUMIFS(СВЦЭМ!$D$33:$D$776,СВЦЭМ!$A$33:$A$776,$A126,СВЦЭМ!$B$33:$B$776,J$119)+'СЕТ СН'!$I$11+СВЦЭМ!$D$10+'СЕТ СН'!$I$6-'СЕТ СН'!$I$23</f>
        <v>1371.0969719300001</v>
      </c>
      <c r="K126" s="36">
        <f>SUMIFS(СВЦЭМ!$D$33:$D$776,СВЦЭМ!$A$33:$A$776,$A126,СВЦЭМ!$B$33:$B$776,K$119)+'СЕТ СН'!$I$11+СВЦЭМ!$D$10+'СЕТ СН'!$I$6-'СЕТ СН'!$I$23</f>
        <v>1351.16383967</v>
      </c>
      <c r="L126" s="36">
        <f>SUMIFS(СВЦЭМ!$D$33:$D$776,СВЦЭМ!$A$33:$A$776,$A126,СВЦЭМ!$B$33:$B$776,L$119)+'СЕТ СН'!$I$11+СВЦЭМ!$D$10+'СЕТ СН'!$I$6-'СЕТ СН'!$I$23</f>
        <v>1337.04879013</v>
      </c>
      <c r="M126" s="36">
        <f>SUMIFS(СВЦЭМ!$D$33:$D$776,СВЦЭМ!$A$33:$A$776,$A126,СВЦЭМ!$B$33:$B$776,M$119)+'СЕТ СН'!$I$11+СВЦЭМ!$D$10+'СЕТ СН'!$I$6-'СЕТ СН'!$I$23</f>
        <v>1326.03359241</v>
      </c>
      <c r="N126" s="36">
        <f>SUMIFS(СВЦЭМ!$D$33:$D$776,СВЦЭМ!$A$33:$A$776,$A126,СВЦЭМ!$B$33:$B$776,N$119)+'СЕТ СН'!$I$11+СВЦЭМ!$D$10+'СЕТ СН'!$I$6-'СЕТ СН'!$I$23</f>
        <v>1332.6684566399999</v>
      </c>
      <c r="O126" s="36">
        <f>SUMIFS(СВЦЭМ!$D$33:$D$776,СВЦЭМ!$A$33:$A$776,$A126,СВЦЭМ!$B$33:$B$776,O$119)+'СЕТ СН'!$I$11+СВЦЭМ!$D$10+'СЕТ СН'!$I$6-'СЕТ СН'!$I$23</f>
        <v>1341.8456044099999</v>
      </c>
      <c r="P126" s="36">
        <f>SUMIFS(СВЦЭМ!$D$33:$D$776,СВЦЭМ!$A$33:$A$776,$A126,СВЦЭМ!$B$33:$B$776,P$119)+'СЕТ СН'!$I$11+СВЦЭМ!$D$10+'СЕТ СН'!$I$6-'СЕТ СН'!$I$23</f>
        <v>1349.70143383</v>
      </c>
      <c r="Q126" s="36">
        <f>SUMIFS(СВЦЭМ!$D$33:$D$776,СВЦЭМ!$A$33:$A$776,$A126,СВЦЭМ!$B$33:$B$776,Q$119)+'СЕТ СН'!$I$11+СВЦЭМ!$D$10+'СЕТ СН'!$I$6-'СЕТ СН'!$I$23</f>
        <v>1352.6764824699999</v>
      </c>
      <c r="R126" s="36">
        <f>SUMIFS(СВЦЭМ!$D$33:$D$776,СВЦЭМ!$A$33:$A$776,$A126,СВЦЭМ!$B$33:$B$776,R$119)+'СЕТ СН'!$I$11+СВЦЭМ!$D$10+'СЕТ СН'!$I$6-'СЕТ СН'!$I$23</f>
        <v>1353.74466697</v>
      </c>
      <c r="S126" s="36">
        <f>SUMIFS(СВЦЭМ!$D$33:$D$776,СВЦЭМ!$A$33:$A$776,$A126,СВЦЭМ!$B$33:$B$776,S$119)+'СЕТ СН'!$I$11+СВЦЭМ!$D$10+'СЕТ СН'!$I$6-'СЕТ СН'!$I$23</f>
        <v>1343.0923506499998</v>
      </c>
      <c r="T126" s="36">
        <f>SUMIFS(СВЦЭМ!$D$33:$D$776,СВЦЭМ!$A$33:$A$776,$A126,СВЦЭМ!$B$33:$B$776,T$119)+'СЕТ СН'!$I$11+СВЦЭМ!$D$10+'СЕТ СН'!$I$6-'СЕТ СН'!$I$23</f>
        <v>1303.6421200899999</v>
      </c>
      <c r="U126" s="36">
        <f>SUMIFS(СВЦЭМ!$D$33:$D$776,СВЦЭМ!$A$33:$A$776,$A126,СВЦЭМ!$B$33:$B$776,U$119)+'СЕТ СН'!$I$11+СВЦЭМ!$D$10+'СЕТ СН'!$I$6-'СЕТ СН'!$I$23</f>
        <v>1304.20344718</v>
      </c>
      <c r="V126" s="36">
        <f>SUMIFS(СВЦЭМ!$D$33:$D$776,СВЦЭМ!$A$33:$A$776,$A126,СВЦЭМ!$B$33:$B$776,V$119)+'СЕТ СН'!$I$11+СВЦЭМ!$D$10+'СЕТ СН'!$I$6-'СЕТ СН'!$I$23</f>
        <v>1342.4565831499999</v>
      </c>
      <c r="W126" s="36">
        <f>SUMIFS(СВЦЭМ!$D$33:$D$776,СВЦЭМ!$A$33:$A$776,$A126,СВЦЭМ!$B$33:$B$776,W$119)+'СЕТ СН'!$I$11+СВЦЭМ!$D$10+'СЕТ СН'!$I$6-'СЕТ СН'!$I$23</f>
        <v>1355.1514353600001</v>
      </c>
      <c r="X126" s="36">
        <f>SUMIFS(СВЦЭМ!$D$33:$D$776,СВЦЭМ!$A$33:$A$776,$A126,СВЦЭМ!$B$33:$B$776,X$119)+'СЕТ СН'!$I$11+СВЦЭМ!$D$10+'СЕТ СН'!$I$6-'СЕТ СН'!$I$23</f>
        <v>1365.1376340000002</v>
      </c>
      <c r="Y126" s="36">
        <f>SUMIFS(СВЦЭМ!$D$33:$D$776,СВЦЭМ!$A$33:$A$776,$A126,СВЦЭМ!$B$33:$B$776,Y$119)+'СЕТ СН'!$I$11+СВЦЭМ!$D$10+'СЕТ СН'!$I$6-'СЕТ СН'!$I$23</f>
        <v>1382.2434079899999</v>
      </c>
    </row>
    <row r="127" spans="1:27" ht="15.5" x14ac:dyDescent="0.3">
      <c r="A127" s="35">
        <f t="shared" si="3"/>
        <v>43838</v>
      </c>
      <c r="B127" s="36">
        <f>SUMIFS(СВЦЭМ!$D$33:$D$776,СВЦЭМ!$A$33:$A$776,$A127,СВЦЭМ!$B$33:$B$776,B$119)+'СЕТ СН'!$I$11+СВЦЭМ!$D$10+'СЕТ СН'!$I$6-'СЕТ СН'!$I$23</f>
        <v>1404.4948454999999</v>
      </c>
      <c r="C127" s="36">
        <f>SUMIFS(СВЦЭМ!$D$33:$D$776,СВЦЭМ!$A$33:$A$776,$A127,СВЦЭМ!$B$33:$B$776,C$119)+'СЕТ СН'!$I$11+СВЦЭМ!$D$10+'СЕТ СН'!$I$6-'СЕТ СН'!$I$23</f>
        <v>1411.4892582799998</v>
      </c>
      <c r="D127" s="36">
        <f>SUMIFS(СВЦЭМ!$D$33:$D$776,СВЦЭМ!$A$33:$A$776,$A127,СВЦЭМ!$B$33:$B$776,D$119)+'СЕТ СН'!$I$11+СВЦЭМ!$D$10+'СЕТ СН'!$I$6-'СЕТ СН'!$I$23</f>
        <v>1421.9109531200002</v>
      </c>
      <c r="E127" s="36">
        <f>SUMIFS(СВЦЭМ!$D$33:$D$776,СВЦЭМ!$A$33:$A$776,$A127,СВЦЭМ!$B$33:$B$776,E$119)+'СЕТ СН'!$I$11+СВЦЭМ!$D$10+'СЕТ СН'!$I$6-'СЕТ СН'!$I$23</f>
        <v>1439.28807953</v>
      </c>
      <c r="F127" s="36">
        <f>SUMIFS(СВЦЭМ!$D$33:$D$776,СВЦЭМ!$A$33:$A$776,$A127,СВЦЭМ!$B$33:$B$776,F$119)+'СЕТ СН'!$I$11+СВЦЭМ!$D$10+'СЕТ СН'!$I$6-'СЕТ СН'!$I$23</f>
        <v>1438.0428771500001</v>
      </c>
      <c r="G127" s="36">
        <f>SUMIFS(СВЦЭМ!$D$33:$D$776,СВЦЭМ!$A$33:$A$776,$A127,СВЦЭМ!$B$33:$B$776,G$119)+'СЕТ СН'!$I$11+СВЦЭМ!$D$10+'СЕТ СН'!$I$6-'СЕТ СН'!$I$23</f>
        <v>1432.6756420000002</v>
      </c>
      <c r="H127" s="36">
        <f>SUMIFS(СВЦЭМ!$D$33:$D$776,СВЦЭМ!$A$33:$A$776,$A127,СВЦЭМ!$B$33:$B$776,H$119)+'СЕТ СН'!$I$11+СВЦЭМ!$D$10+'СЕТ СН'!$I$6-'СЕТ СН'!$I$23</f>
        <v>1418.4735168500001</v>
      </c>
      <c r="I127" s="36">
        <f>SUMIFS(СВЦЭМ!$D$33:$D$776,СВЦЭМ!$A$33:$A$776,$A127,СВЦЭМ!$B$33:$B$776,I$119)+'СЕТ СН'!$I$11+СВЦЭМ!$D$10+'СЕТ СН'!$I$6-'СЕТ СН'!$I$23</f>
        <v>1398.2334773799998</v>
      </c>
      <c r="J127" s="36">
        <f>SUMIFS(СВЦЭМ!$D$33:$D$776,СВЦЭМ!$A$33:$A$776,$A127,СВЦЭМ!$B$33:$B$776,J$119)+'СЕТ СН'!$I$11+СВЦЭМ!$D$10+'СЕТ СН'!$I$6-'СЕТ СН'!$I$23</f>
        <v>1373.79497569</v>
      </c>
      <c r="K127" s="36">
        <f>SUMIFS(СВЦЭМ!$D$33:$D$776,СВЦЭМ!$A$33:$A$776,$A127,СВЦЭМ!$B$33:$B$776,K$119)+'СЕТ СН'!$I$11+СВЦЭМ!$D$10+'СЕТ СН'!$I$6-'СЕТ СН'!$I$23</f>
        <v>1354.91795028</v>
      </c>
      <c r="L127" s="36">
        <f>SUMIFS(СВЦЭМ!$D$33:$D$776,СВЦЭМ!$A$33:$A$776,$A127,СВЦЭМ!$B$33:$B$776,L$119)+'СЕТ СН'!$I$11+СВЦЭМ!$D$10+'СЕТ СН'!$I$6-'СЕТ СН'!$I$23</f>
        <v>1342.8319623100001</v>
      </c>
      <c r="M127" s="36">
        <f>SUMIFS(СВЦЭМ!$D$33:$D$776,СВЦЭМ!$A$33:$A$776,$A127,СВЦЭМ!$B$33:$B$776,M$119)+'СЕТ СН'!$I$11+СВЦЭМ!$D$10+'СЕТ СН'!$I$6-'СЕТ СН'!$I$23</f>
        <v>1331.72432768</v>
      </c>
      <c r="N127" s="36">
        <f>SUMIFS(СВЦЭМ!$D$33:$D$776,СВЦЭМ!$A$33:$A$776,$A127,СВЦЭМ!$B$33:$B$776,N$119)+'СЕТ СН'!$I$11+СВЦЭМ!$D$10+'СЕТ СН'!$I$6-'СЕТ СН'!$I$23</f>
        <v>1337.8394013100001</v>
      </c>
      <c r="O127" s="36">
        <f>SUMIFS(СВЦЭМ!$D$33:$D$776,СВЦЭМ!$A$33:$A$776,$A127,СВЦЭМ!$B$33:$B$776,O$119)+'СЕТ СН'!$I$11+СВЦЭМ!$D$10+'СЕТ СН'!$I$6-'СЕТ СН'!$I$23</f>
        <v>1349.8932623199998</v>
      </c>
      <c r="P127" s="36">
        <f>SUMIFS(СВЦЭМ!$D$33:$D$776,СВЦЭМ!$A$33:$A$776,$A127,СВЦЭМ!$B$33:$B$776,P$119)+'СЕТ СН'!$I$11+СВЦЭМ!$D$10+'СЕТ СН'!$I$6-'СЕТ СН'!$I$23</f>
        <v>1356.1093316000001</v>
      </c>
      <c r="Q127" s="36">
        <f>SUMIFS(СВЦЭМ!$D$33:$D$776,СВЦЭМ!$A$33:$A$776,$A127,СВЦЭМ!$B$33:$B$776,Q$119)+'СЕТ СН'!$I$11+СВЦЭМ!$D$10+'СЕТ СН'!$I$6-'СЕТ СН'!$I$23</f>
        <v>1357.6047283</v>
      </c>
      <c r="R127" s="36">
        <f>SUMIFS(СВЦЭМ!$D$33:$D$776,СВЦЭМ!$A$33:$A$776,$A127,СВЦЭМ!$B$33:$B$776,R$119)+'СЕТ СН'!$I$11+СВЦЭМ!$D$10+'СЕТ СН'!$I$6-'СЕТ СН'!$I$23</f>
        <v>1353.5943215299999</v>
      </c>
      <c r="S127" s="36">
        <f>SUMIFS(СВЦЭМ!$D$33:$D$776,СВЦЭМ!$A$33:$A$776,$A127,СВЦЭМ!$B$33:$B$776,S$119)+'СЕТ СН'!$I$11+СВЦЭМ!$D$10+'СЕТ СН'!$I$6-'СЕТ СН'!$I$23</f>
        <v>1345.43217456</v>
      </c>
      <c r="T127" s="36">
        <f>SUMIFS(СВЦЭМ!$D$33:$D$776,СВЦЭМ!$A$33:$A$776,$A127,СВЦЭМ!$B$33:$B$776,T$119)+'СЕТ СН'!$I$11+СВЦЭМ!$D$10+'СЕТ СН'!$I$6-'СЕТ СН'!$I$23</f>
        <v>1301.18696275</v>
      </c>
      <c r="U127" s="36">
        <f>SUMIFS(СВЦЭМ!$D$33:$D$776,СВЦЭМ!$A$33:$A$776,$A127,СВЦЭМ!$B$33:$B$776,U$119)+'СЕТ СН'!$I$11+СВЦЭМ!$D$10+'СЕТ СН'!$I$6-'СЕТ СН'!$I$23</f>
        <v>1305.5868434899999</v>
      </c>
      <c r="V127" s="36">
        <f>SUMIFS(СВЦЭМ!$D$33:$D$776,СВЦЭМ!$A$33:$A$776,$A127,СВЦЭМ!$B$33:$B$776,V$119)+'СЕТ СН'!$I$11+СВЦЭМ!$D$10+'СЕТ СН'!$I$6-'СЕТ СН'!$I$23</f>
        <v>1341.03013859</v>
      </c>
      <c r="W127" s="36">
        <f>SUMIFS(СВЦЭМ!$D$33:$D$776,СВЦЭМ!$A$33:$A$776,$A127,СВЦЭМ!$B$33:$B$776,W$119)+'СЕТ СН'!$I$11+СВЦЭМ!$D$10+'СЕТ СН'!$I$6-'СЕТ СН'!$I$23</f>
        <v>1354.8271633099998</v>
      </c>
      <c r="X127" s="36">
        <f>SUMIFS(СВЦЭМ!$D$33:$D$776,СВЦЭМ!$A$33:$A$776,$A127,СВЦЭМ!$B$33:$B$776,X$119)+'СЕТ СН'!$I$11+СВЦЭМ!$D$10+'СЕТ СН'!$I$6-'СЕТ СН'!$I$23</f>
        <v>1363.3050057099999</v>
      </c>
      <c r="Y127" s="36">
        <f>SUMIFS(СВЦЭМ!$D$33:$D$776,СВЦЭМ!$A$33:$A$776,$A127,СВЦЭМ!$B$33:$B$776,Y$119)+'СЕТ СН'!$I$11+СВЦЭМ!$D$10+'СЕТ СН'!$I$6-'СЕТ СН'!$I$23</f>
        <v>1377.37444203</v>
      </c>
    </row>
    <row r="128" spans="1:27" ht="15.5" x14ac:dyDescent="0.3">
      <c r="A128" s="35">
        <f t="shared" si="3"/>
        <v>43839</v>
      </c>
      <c r="B128" s="36">
        <f>SUMIFS(СВЦЭМ!$D$33:$D$776,СВЦЭМ!$A$33:$A$776,$A128,СВЦЭМ!$B$33:$B$776,B$119)+'СЕТ СН'!$I$11+СВЦЭМ!$D$10+'СЕТ СН'!$I$6-'СЕТ СН'!$I$23</f>
        <v>1358.9062722899998</v>
      </c>
      <c r="C128" s="36">
        <f>SUMIFS(СВЦЭМ!$D$33:$D$776,СВЦЭМ!$A$33:$A$776,$A128,СВЦЭМ!$B$33:$B$776,C$119)+'СЕТ СН'!$I$11+СВЦЭМ!$D$10+'СЕТ СН'!$I$6-'СЕТ СН'!$I$23</f>
        <v>1372.3376828599999</v>
      </c>
      <c r="D128" s="36">
        <f>SUMIFS(СВЦЭМ!$D$33:$D$776,СВЦЭМ!$A$33:$A$776,$A128,СВЦЭМ!$B$33:$B$776,D$119)+'СЕТ СН'!$I$11+СВЦЭМ!$D$10+'СЕТ СН'!$I$6-'СЕТ СН'!$I$23</f>
        <v>1390.3146288299999</v>
      </c>
      <c r="E128" s="36">
        <f>SUMIFS(СВЦЭМ!$D$33:$D$776,СВЦЭМ!$A$33:$A$776,$A128,СВЦЭМ!$B$33:$B$776,E$119)+'СЕТ СН'!$I$11+СВЦЭМ!$D$10+'СЕТ СН'!$I$6-'СЕТ СН'!$I$23</f>
        <v>1394.0296053900001</v>
      </c>
      <c r="F128" s="36">
        <f>SUMIFS(СВЦЭМ!$D$33:$D$776,СВЦЭМ!$A$33:$A$776,$A128,СВЦЭМ!$B$33:$B$776,F$119)+'СЕТ СН'!$I$11+СВЦЭМ!$D$10+'СЕТ СН'!$I$6-'СЕТ СН'!$I$23</f>
        <v>1395.30681684</v>
      </c>
      <c r="G128" s="36">
        <f>SUMIFS(СВЦЭМ!$D$33:$D$776,СВЦЭМ!$A$33:$A$776,$A128,СВЦЭМ!$B$33:$B$776,G$119)+'СЕТ СН'!$I$11+СВЦЭМ!$D$10+'СЕТ СН'!$I$6-'СЕТ СН'!$I$23</f>
        <v>1389.3066036499999</v>
      </c>
      <c r="H128" s="36">
        <f>SUMIFS(СВЦЭМ!$D$33:$D$776,СВЦЭМ!$A$33:$A$776,$A128,СВЦЭМ!$B$33:$B$776,H$119)+'СЕТ СН'!$I$11+СВЦЭМ!$D$10+'СЕТ СН'!$I$6-'СЕТ СН'!$I$23</f>
        <v>1342.8385209799999</v>
      </c>
      <c r="I128" s="36">
        <f>SUMIFS(СВЦЭМ!$D$33:$D$776,СВЦЭМ!$A$33:$A$776,$A128,СВЦЭМ!$B$33:$B$776,I$119)+'СЕТ СН'!$I$11+СВЦЭМ!$D$10+'СЕТ СН'!$I$6-'СЕТ СН'!$I$23</f>
        <v>1315.62559151</v>
      </c>
      <c r="J128" s="36">
        <f>SUMIFS(СВЦЭМ!$D$33:$D$776,СВЦЭМ!$A$33:$A$776,$A128,СВЦЭМ!$B$33:$B$776,J$119)+'СЕТ СН'!$I$11+СВЦЭМ!$D$10+'СЕТ СН'!$I$6-'СЕТ СН'!$I$23</f>
        <v>1299.7488011800001</v>
      </c>
      <c r="K128" s="36">
        <f>SUMIFS(СВЦЭМ!$D$33:$D$776,СВЦЭМ!$A$33:$A$776,$A128,СВЦЭМ!$B$33:$B$776,K$119)+'СЕТ СН'!$I$11+СВЦЭМ!$D$10+'СЕТ СН'!$I$6-'СЕТ СН'!$I$23</f>
        <v>1296.62089382</v>
      </c>
      <c r="L128" s="36">
        <f>SUMIFS(СВЦЭМ!$D$33:$D$776,СВЦЭМ!$A$33:$A$776,$A128,СВЦЭМ!$B$33:$B$776,L$119)+'СЕТ СН'!$I$11+СВЦЭМ!$D$10+'СЕТ СН'!$I$6-'СЕТ СН'!$I$23</f>
        <v>1295.0537589999999</v>
      </c>
      <c r="M128" s="36">
        <f>SUMIFS(СВЦЭМ!$D$33:$D$776,СВЦЭМ!$A$33:$A$776,$A128,СВЦЭМ!$B$33:$B$776,M$119)+'СЕТ СН'!$I$11+СВЦЭМ!$D$10+'СЕТ СН'!$I$6-'СЕТ СН'!$I$23</f>
        <v>1308.90133582</v>
      </c>
      <c r="N128" s="36">
        <f>SUMIFS(СВЦЭМ!$D$33:$D$776,СВЦЭМ!$A$33:$A$776,$A128,СВЦЭМ!$B$33:$B$776,N$119)+'СЕТ СН'!$I$11+СВЦЭМ!$D$10+'СЕТ СН'!$I$6-'СЕТ СН'!$I$23</f>
        <v>1325.3710080199999</v>
      </c>
      <c r="O128" s="36">
        <f>SUMIFS(СВЦЭМ!$D$33:$D$776,СВЦЭМ!$A$33:$A$776,$A128,СВЦЭМ!$B$33:$B$776,O$119)+'СЕТ СН'!$I$11+СВЦЭМ!$D$10+'СЕТ СН'!$I$6-'СЕТ СН'!$I$23</f>
        <v>1347.58360285</v>
      </c>
      <c r="P128" s="36">
        <f>SUMIFS(СВЦЭМ!$D$33:$D$776,СВЦЭМ!$A$33:$A$776,$A128,СВЦЭМ!$B$33:$B$776,P$119)+'СЕТ СН'!$I$11+СВЦЭМ!$D$10+'СЕТ СН'!$I$6-'СЕТ СН'!$I$23</f>
        <v>1363.43285126</v>
      </c>
      <c r="Q128" s="36">
        <f>SUMIFS(СВЦЭМ!$D$33:$D$776,СВЦЭМ!$A$33:$A$776,$A128,СВЦЭМ!$B$33:$B$776,Q$119)+'СЕТ СН'!$I$11+СВЦЭМ!$D$10+'СЕТ СН'!$I$6-'СЕТ СН'!$I$23</f>
        <v>1366.8885394399999</v>
      </c>
      <c r="R128" s="36">
        <f>SUMIFS(СВЦЭМ!$D$33:$D$776,СВЦЭМ!$A$33:$A$776,$A128,СВЦЭМ!$B$33:$B$776,R$119)+'СЕТ СН'!$I$11+СВЦЭМ!$D$10+'СЕТ СН'!$I$6-'СЕТ СН'!$I$23</f>
        <v>1359.4689171999999</v>
      </c>
      <c r="S128" s="36">
        <f>SUMIFS(СВЦЭМ!$D$33:$D$776,СВЦЭМ!$A$33:$A$776,$A128,СВЦЭМ!$B$33:$B$776,S$119)+'СЕТ СН'!$I$11+СВЦЭМ!$D$10+'СЕТ СН'!$I$6-'СЕТ СН'!$I$23</f>
        <v>1350.2004967</v>
      </c>
      <c r="T128" s="36">
        <f>SUMIFS(СВЦЭМ!$D$33:$D$776,СВЦЭМ!$A$33:$A$776,$A128,СВЦЭМ!$B$33:$B$776,T$119)+'СЕТ СН'!$I$11+СВЦЭМ!$D$10+'СЕТ СН'!$I$6-'СЕТ СН'!$I$23</f>
        <v>1301.2224573200001</v>
      </c>
      <c r="U128" s="36">
        <f>SUMIFS(СВЦЭМ!$D$33:$D$776,СВЦЭМ!$A$33:$A$776,$A128,СВЦЭМ!$B$33:$B$776,U$119)+'СЕТ СН'!$I$11+СВЦЭМ!$D$10+'СЕТ СН'!$I$6-'СЕТ СН'!$I$23</f>
        <v>1301.78596098</v>
      </c>
      <c r="V128" s="36">
        <f>SUMIFS(СВЦЭМ!$D$33:$D$776,СВЦЭМ!$A$33:$A$776,$A128,СВЦЭМ!$B$33:$B$776,V$119)+'СЕТ СН'!$I$11+СВЦЭМ!$D$10+'СЕТ СН'!$I$6-'СЕТ СН'!$I$23</f>
        <v>1335.71883202</v>
      </c>
      <c r="W128" s="36">
        <f>SUMIFS(СВЦЭМ!$D$33:$D$776,СВЦЭМ!$A$33:$A$776,$A128,СВЦЭМ!$B$33:$B$776,W$119)+'СЕТ СН'!$I$11+СВЦЭМ!$D$10+'СЕТ СН'!$I$6-'СЕТ СН'!$I$23</f>
        <v>1355.96889708</v>
      </c>
      <c r="X128" s="36">
        <f>SUMIFS(СВЦЭМ!$D$33:$D$776,СВЦЭМ!$A$33:$A$776,$A128,СВЦЭМ!$B$33:$B$776,X$119)+'СЕТ СН'!$I$11+СВЦЭМ!$D$10+'СЕТ СН'!$I$6-'СЕТ СН'!$I$23</f>
        <v>1358.56931837</v>
      </c>
      <c r="Y128" s="36">
        <f>SUMIFS(СВЦЭМ!$D$33:$D$776,СВЦЭМ!$A$33:$A$776,$A128,СВЦЭМ!$B$33:$B$776,Y$119)+'СЕТ СН'!$I$11+СВЦЭМ!$D$10+'СЕТ СН'!$I$6-'СЕТ СН'!$I$23</f>
        <v>1380.82457572</v>
      </c>
    </row>
    <row r="129" spans="1:25" ht="15.5" x14ac:dyDescent="0.3">
      <c r="A129" s="35">
        <f t="shared" si="3"/>
        <v>43840</v>
      </c>
      <c r="B129" s="36">
        <f>SUMIFS(СВЦЭМ!$D$33:$D$776,СВЦЭМ!$A$33:$A$776,$A129,СВЦЭМ!$B$33:$B$776,B$119)+'СЕТ СН'!$I$11+СВЦЭМ!$D$10+'СЕТ СН'!$I$6-'СЕТ СН'!$I$23</f>
        <v>1382.9404623999999</v>
      </c>
      <c r="C129" s="36">
        <f>SUMIFS(СВЦЭМ!$D$33:$D$776,СВЦЭМ!$A$33:$A$776,$A129,СВЦЭМ!$B$33:$B$776,C$119)+'СЕТ СН'!$I$11+СВЦЭМ!$D$10+'СЕТ СН'!$I$6-'СЕТ СН'!$I$23</f>
        <v>1393.3348712</v>
      </c>
      <c r="D129" s="36">
        <f>SUMIFS(СВЦЭМ!$D$33:$D$776,СВЦЭМ!$A$33:$A$776,$A129,СВЦЭМ!$B$33:$B$776,D$119)+'СЕТ СН'!$I$11+СВЦЭМ!$D$10+'СЕТ СН'!$I$6-'СЕТ СН'!$I$23</f>
        <v>1403.9747208700001</v>
      </c>
      <c r="E129" s="36">
        <f>SUMIFS(СВЦЭМ!$D$33:$D$776,СВЦЭМ!$A$33:$A$776,$A129,СВЦЭМ!$B$33:$B$776,E$119)+'СЕТ СН'!$I$11+СВЦЭМ!$D$10+'СЕТ СН'!$I$6-'СЕТ СН'!$I$23</f>
        <v>1402.1880612099999</v>
      </c>
      <c r="F129" s="36">
        <f>SUMIFS(СВЦЭМ!$D$33:$D$776,СВЦЭМ!$A$33:$A$776,$A129,СВЦЭМ!$B$33:$B$776,F$119)+'СЕТ СН'!$I$11+СВЦЭМ!$D$10+'СЕТ СН'!$I$6-'СЕТ СН'!$I$23</f>
        <v>1391.7074222900001</v>
      </c>
      <c r="G129" s="36">
        <f>SUMIFS(СВЦЭМ!$D$33:$D$776,СВЦЭМ!$A$33:$A$776,$A129,СВЦЭМ!$B$33:$B$776,G$119)+'СЕТ СН'!$I$11+СВЦЭМ!$D$10+'СЕТ СН'!$I$6-'СЕТ СН'!$I$23</f>
        <v>1378.5669723000001</v>
      </c>
      <c r="H129" s="36">
        <f>SUMIFS(СВЦЭМ!$D$33:$D$776,СВЦЭМ!$A$33:$A$776,$A129,СВЦЭМ!$B$33:$B$776,H$119)+'СЕТ СН'!$I$11+СВЦЭМ!$D$10+'СЕТ СН'!$I$6-'СЕТ СН'!$I$23</f>
        <v>1345.0744617300002</v>
      </c>
      <c r="I129" s="36">
        <f>SUMIFS(СВЦЭМ!$D$33:$D$776,СВЦЭМ!$A$33:$A$776,$A129,СВЦЭМ!$B$33:$B$776,I$119)+'СЕТ СН'!$I$11+СВЦЭМ!$D$10+'СЕТ СН'!$I$6-'СЕТ СН'!$I$23</f>
        <v>1314.5063824899999</v>
      </c>
      <c r="J129" s="36">
        <f>SUMIFS(СВЦЭМ!$D$33:$D$776,СВЦЭМ!$A$33:$A$776,$A129,СВЦЭМ!$B$33:$B$776,J$119)+'СЕТ СН'!$I$11+СВЦЭМ!$D$10+'СЕТ СН'!$I$6-'СЕТ СН'!$I$23</f>
        <v>1311.0551103299999</v>
      </c>
      <c r="K129" s="36">
        <f>SUMIFS(СВЦЭМ!$D$33:$D$776,СВЦЭМ!$A$33:$A$776,$A129,СВЦЭМ!$B$33:$B$776,K$119)+'СЕТ СН'!$I$11+СВЦЭМ!$D$10+'СЕТ СН'!$I$6-'СЕТ СН'!$I$23</f>
        <v>1299.1702520899998</v>
      </c>
      <c r="L129" s="36">
        <f>SUMIFS(СВЦЭМ!$D$33:$D$776,СВЦЭМ!$A$33:$A$776,$A129,СВЦЭМ!$B$33:$B$776,L$119)+'СЕТ СН'!$I$11+СВЦЭМ!$D$10+'СЕТ СН'!$I$6-'СЕТ СН'!$I$23</f>
        <v>1296.5319462500001</v>
      </c>
      <c r="M129" s="36">
        <f>SUMIFS(СВЦЭМ!$D$33:$D$776,СВЦЭМ!$A$33:$A$776,$A129,СВЦЭМ!$B$33:$B$776,M$119)+'СЕТ СН'!$I$11+СВЦЭМ!$D$10+'СЕТ СН'!$I$6-'СЕТ СН'!$I$23</f>
        <v>1305.98314089</v>
      </c>
      <c r="N129" s="36">
        <f>SUMIFS(СВЦЭМ!$D$33:$D$776,СВЦЭМ!$A$33:$A$776,$A129,СВЦЭМ!$B$33:$B$776,N$119)+'СЕТ СН'!$I$11+СВЦЭМ!$D$10+'СЕТ СН'!$I$6-'СЕТ СН'!$I$23</f>
        <v>1310.19423955</v>
      </c>
      <c r="O129" s="36">
        <f>SUMIFS(СВЦЭМ!$D$33:$D$776,СВЦЭМ!$A$33:$A$776,$A129,СВЦЭМ!$B$33:$B$776,O$119)+'СЕТ СН'!$I$11+СВЦЭМ!$D$10+'СЕТ СН'!$I$6-'СЕТ СН'!$I$23</f>
        <v>1321.71866802</v>
      </c>
      <c r="P129" s="36">
        <f>SUMIFS(СВЦЭМ!$D$33:$D$776,СВЦЭМ!$A$33:$A$776,$A129,СВЦЭМ!$B$33:$B$776,P$119)+'СЕТ СН'!$I$11+СВЦЭМ!$D$10+'СЕТ СН'!$I$6-'СЕТ СН'!$I$23</f>
        <v>1328.2783765700001</v>
      </c>
      <c r="Q129" s="36">
        <f>SUMIFS(СВЦЭМ!$D$33:$D$776,СВЦЭМ!$A$33:$A$776,$A129,СВЦЭМ!$B$33:$B$776,Q$119)+'СЕТ СН'!$I$11+СВЦЭМ!$D$10+'СЕТ СН'!$I$6-'СЕТ СН'!$I$23</f>
        <v>1326.80016318</v>
      </c>
      <c r="R129" s="36">
        <f>SUMIFS(СВЦЭМ!$D$33:$D$776,СВЦЭМ!$A$33:$A$776,$A129,СВЦЭМ!$B$33:$B$776,R$119)+'СЕТ СН'!$I$11+СВЦЭМ!$D$10+'СЕТ СН'!$I$6-'СЕТ СН'!$I$23</f>
        <v>1316.7618514999999</v>
      </c>
      <c r="S129" s="36">
        <f>SUMIFS(СВЦЭМ!$D$33:$D$776,СВЦЭМ!$A$33:$A$776,$A129,СВЦЭМ!$B$33:$B$776,S$119)+'СЕТ СН'!$I$11+СВЦЭМ!$D$10+'СЕТ СН'!$I$6-'СЕТ СН'!$I$23</f>
        <v>1311.00401427</v>
      </c>
      <c r="T129" s="36">
        <f>SUMIFS(СВЦЭМ!$D$33:$D$776,СВЦЭМ!$A$33:$A$776,$A129,СВЦЭМ!$B$33:$B$776,T$119)+'СЕТ СН'!$I$11+СВЦЭМ!$D$10+'СЕТ СН'!$I$6-'СЕТ СН'!$I$23</f>
        <v>1273.70562991</v>
      </c>
      <c r="U129" s="36">
        <f>SUMIFS(СВЦЭМ!$D$33:$D$776,СВЦЭМ!$A$33:$A$776,$A129,СВЦЭМ!$B$33:$B$776,U$119)+'СЕТ СН'!$I$11+СВЦЭМ!$D$10+'СЕТ СН'!$I$6-'СЕТ СН'!$I$23</f>
        <v>1273.19075157</v>
      </c>
      <c r="V129" s="36">
        <f>SUMIFS(СВЦЭМ!$D$33:$D$776,СВЦЭМ!$A$33:$A$776,$A129,СВЦЭМ!$B$33:$B$776,V$119)+'СЕТ СН'!$I$11+СВЦЭМ!$D$10+'СЕТ СН'!$I$6-'СЕТ СН'!$I$23</f>
        <v>1300.33660259</v>
      </c>
      <c r="W129" s="36">
        <f>SUMIFS(СВЦЭМ!$D$33:$D$776,СВЦЭМ!$A$33:$A$776,$A129,СВЦЭМ!$B$33:$B$776,W$119)+'СЕТ СН'!$I$11+СВЦЭМ!$D$10+'СЕТ СН'!$I$6-'СЕТ СН'!$I$23</f>
        <v>1310.9525451899999</v>
      </c>
      <c r="X129" s="36">
        <f>SUMIFS(СВЦЭМ!$D$33:$D$776,СВЦЭМ!$A$33:$A$776,$A129,СВЦЭМ!$B$33:$B$776,X$119)+'СЕТ СН'!$I$11+СВЦЭМ!$D$10+'СЕТ СН'!$I$6-'СЕТ СН'!$I$23</f>
        <v>1313.7191499</v>
      </c>
      <c r="Y129" s="36">
        <f>SUMIFS(СВЦЭМ!$D$33:$D$776,СВЦЭМ!$A$33:$A$776,$A129,СВЦЭМ!$B$33:$B$776,Y$119)+'СЕТ СН'!$I$11+СВЦЭМ!$D$10+'СЕТ СН'!$I$6-'СЕТ СН'!$I$23</f>
        <v>1325.4874379100002</v>
      </c>
    </row>
    <row r="130" spans="1:25" ht="15.5" x14ac:dyDescent="0.3">
      <c r="A130" s="35">
        <f t="shared" si="3"/>
        <v>43841</v>
      </c>
      <c r="B130" s="36">
        <f>SUMIFS(СВЦЭМ!$D$33:$D$776,СВЦЭМ!$A$33:$A$776,$A130,СВЦЭМ!$B$33:$B$776,B$119)+'СЕТ СН'!$I$11+СВЦЭМ!$D$10+'СЕТ СН'!$I$6-'СЕТ СН'!$I$23</f>
        <v>1326.0659492899999</v>
      </c>
      <c r="C130" s="36">
        <f>SUMIFS(СВЦЭМ!$D$33:$D$776,СВЦЭМ!$A$33:$A$776,$A130,СВЦЭМ!$B$33:$B$776,C$119)+'СЕТ СН'!$I$11+СВЦЭМ!$D$10+'СЕТ СН'!$I$6-'СЕТ СН'!$I$23</f>
        <v>1347.31452485</v>
      </c>
      <c r="D130" s="36">
        <f>SUMIFS(СВЦЭМ!$D$33:$D$776,СВЦЭМ!$A$33:$A$776,$A130,СВЦЭМ!$B$33:$B$776,D$119)+'СЕТ СН'!$I$11+СВЦЭМ!$D$10+'СЕТ СН'!$I$6-'СЕТ СН'!$I$23</f>
        <v>1373.23810033</v>
      </c>
      <c r="E130" s="36">
        <f>SUMIFS(СВЦЭМ!$D$33:$D$776,СВЦЭМ!$A$33:$A$776,$A130,СВЦЭМ!$B$33:$B$776,E$119)+'СЕТ СН'!$I$11+СВЦЭМ!$D$10+'СЕТ СН'!$I$6-'СЕТ СН'!$I$23</f>
        <v>1394.3099298900001</v>
      </c>
      <c r="F130" s="36">
        <f>SUMIFS(СВЦЭМ!$D$33:$D$776,СВЦЭМ!$A$33:$A$776,$A130,СВЦЭМ!$B$33:$B$776,F$119)+'СЕТ СН'!$I$11+СВЦЭМ!$D$10+'СЕТ СН'!$I$6-'СЕТ СН'!$I$23</f>
        <v>1396.5506644900001</v>
      </c>
      <c r="G130" s="36">
        <f>SUMIFS(СВЦЭМ!$D$33:$D$776,СВЦЭМ!$A$33:$A$776,$A130,СВЦЭМ!$B$33:$B$776,G$119)+'СЕТ СН'!$I$11+СВЦЭМ!$D$10+'СЕТ СН'!$I$6-'СЕТ СН'!$I$23</f>
        <v>1397.22156189</v>
      </c>
      <c r="H130" s="36">
        <f>SUMIFS(СВЦЭМ!$D$33:$D$776,СВЦЭМ!$A$33:$A$776,$A130,СВЦЭМ!$B$33:$B$776,H$119)+'СЕТ СН'!$I$11+СВЦЭМ!$D$10+'СЕТ СН'!$I$6-'СЕТ СН'!$I$23</f>
        <v>1378.83400302</v>
      </c>
      <c r="I130" s="36">
        <f>SUMIFS(СВЦЭМ!$D$33:$D$776,СВЦЭМ!$A$33:$A$776,$A130,СВЦЭМ!$B$33:$B$776,I$119)+'СЕТ СН'!$I$11+СВЦЭМ!$D$10+'СЕТ СН'!$I$6-'СЕТ СН'!$I$23</f>
        <v>1369.4906496399999</v>
      </c>
      <c r="J130" s="36">
        <f>SUMIFS(СВЦЭМ!$D$33:$D$776,СВЦЭМ!$A$33:$A$776,$A130,СВЦЭМ!$B$33:$B$776,J$119)+'СЕТ СН'!$I$11+СВЦЭМ!$D$10+'СЕТ СН'!$I$6-'СЕТ СН'!$I$23</f>
        <v>1342.50162432</v>
      </c>
      <c r="K130" s="36">
        <f>SUMIFS(СВЦЭМ!$D$33:$D$776,СВЦЭМ!$A$33:$A$776,$A130,СВЦЭМ!$B$33:$B$776,K$119)+'СЕТ СН'!$I$11+СВЦЭМ!$D$10+'СЕТ СН'!$I$6-'СЕТ СН'!$I$23</f>
        <v>1313.35897985</v>
      </c>
      <c r="L130" s="36">
        <f>SUMIFS(СВЦЭМ!$D$33:$D$776,СВЦЭМ!$A$33:$A$776,$A130,СВЦЭМ!$B$33:$B$776,L$119)+'СЕТ СН'!$I$11+СВЦЭМ!$D$10+'СЕТ СН'!$I$6-'СЕТ СН'!$I$23</f>
        <v>1301.7722616000001</v>
      </c>
      <c r="M130" s="36">
        <f>SUMIFS(СВЦЭМ!$D$33:$D$776,СВЦЭМ!$A$33:$A$776,$A130,СВЦЭМ!$B$33:$B$776,M$119)+'СЕТ СН'!$I$11+СВЦЭМ!$D$10+'СЕТ СН'!$I$6-'СЕТ СН'!$I$23</f>
        <v>1308.21118791</v>
      </c>
      <c r="N130" s="36">
        <f>SUMIFS(СВЦЭМ!$D$33:$D$776,СВЦЭМ!$A$33:$A$776,$A130,СВЦЭМ!$B$33:$B$776,N$119)+'СЕТ СН'!$I$11+СВЦЭМ!$D$10+'СЕТ СН'!$I$6-'СЕТ СН'!$I$23</f>
        <v>1314.5354479500002</v>
      </c>
      <c r="O130" s="36">
        <f>SUMIFS(СВЦЭМ!$D$33:$D$776,СВЦЭМ!$A$33:$A$776,$A130,СВЦЭМ!$B$33:$B$776,O$119)+'СЕТ СН'!$I$11+СВЦЭМ!$D$10+'СЕТ СН'!$I$6-'СЕТ СН'!$I$23</f>
        <v>1326.7717043500002</v>
      </c>
      <c r="P130" s="36">
        <f>SUMIFS(СВЦЭМ!$D$33:$D$776,СВЦЭМ!$A$33:$A$776,$A130,СВЦЭМ!$B$33:$B$776,P$119)+'СЕТ СН'!$I$11+СВЦЭМ!$D$10+'СЕТ СН'!$I$6-'СЕТ СН'!$I$23</f>
        <v>1338.6132770499999</v>
      </c>
      <c r="Q130" s="36">
        <f>SUMIFS(СВЦЭМ!$D$33:$D$776,СВЦЭМ!$A$33:$A$776,$A130,СВЦЭМ!$B$33:$B$776,Q$119)+'СЕТ СН'!$I$11+СВЦЭМ!$D$10+'СЕТ СН'!$I$6-'СЕТ СН'!$I$23</f>
        <v>1339.2207124900001</v>
      </c>
      <c r="R130" s="36">
        <f>SUMIFS(СВЦЭМ!$D$33:$D$776,СВЦЭМ!$A$33:$A$776,$A130,СВЦЭМ!$B$33:$B$776,R$119)+'СЕТ СН'!$I$11+СВЦЭМ!$D$10+'СЕТ СН'!$I$6-'СЕТ СН'!$I$23</f>
        <v>1327.11509454</v>
      </c>
      <c r="S130" s="36">
        <f>SUMIFS(СВЦЭМ!$D$33:$D$776,СВЦЭМ!$A$33:$A$776,$A130,СВЦЭМ!$B$33:$B$776,S$119)+'СЕТ СН'!$I$11+СВЦЭМ!$D$10+'СЕТ СН'!$I$6-'СЕТ СН'!$I$23</f>
        <v>1306.4199060999999</v>
      </c>
      <c r="T130" s="36">
        <f>SUMIFS(СВЦЭМ!$D$33:$D$776,СВЦЭМ!$A$33:$A$776,$A130,СВЦЭМ!$B$33:$B$776,T$119)+'СЕТ СН'!$I$11+СВЦЭМ!$D$10+'СЕТ СН'!$I$6-'СЕТ СН'!$I$23</f>
        <v>1277.33279606</v>
      </c>
      <c r="U130" s="36">
        <f>SUMIFS(СВЦЭМ!$D$33:$D$776,СВЦЭМ!$A$33:$A$776,$A130,СВЦЭМ!$B$33:$B$776,U$119)+'СЕТ СН'!$I$11+СВЦЭМ!$D$10+'СЕТ СН'!$I$6-'СЕТ СН'!$I$23</f>
        <v>1280.2813216300001</v>
      </c>
      <c r="V130" s="36">
        <f>SUMIFS(СВЦЭМ!$D$33:$D$776,СВЦЭМ!$A$33:$A$776,$A130,СВЦЭМ!$B$33:$B$776,V$119)+'СЕТ СН'!$I$11+СВЦЭМ!$D$10+'СЕТ СН'!$I$6-'СЕТ СН'!$I$23</f>
        <v>1313.6327344199999</v>
      </c>
      <c r="W130" s="36">
        <f>SUMIFS(СВЦЭМ!$D$33:$D$776,СВЦЭМ!$A$33:$A$776,$A130,СВЦЭМ!$B$33:$B$776,W$119)+'СЕТ СН'!$I$11+СВЦЭМ!$D$10+'СЕТ СН'!$I$6-'СЕТ СН'!$I$23</f>
        <v>1329.4499762999999</v>
      </c>
      <c r="X130" s="36">
        <f>SUMIFS(СВЦЭМ!$D$33:$D$776,СВЦЭМ!$A$33:$A$776,$A130,СВЦЭМ!$B$33:$B$776,X$119)+'СЕТ СН'!$I$11+СВЦЭМ!$D$10+'СЕТ СН'!$I$6-'СЕТ СН'!$I$23</f>
        <v>1349.0367371500001</v>
      </c>
      <c r="Y130" s="36">
        <f>SUMIFS(СВЦЭМ!$D$33:$D$776,СВЦЭМ!$A$33:$A$776,$A130,СВЦЭМ!$B$33:$B$776,Y$119)+'СЕТ СН'!$I$11+СВЦЭМ!$D$10+'СЕТ СН'!$I$6-'СЕТ СН'!$I$23</f>
        <v>1365.33944473</v>
      </c>
    </row>
    <row r="131" spans="1:25" ht="15.5" x14ac:dyDescent="0.3">
      <c r="A131" s="35">
        <f t="shared" si="3"/>
        <v>43842</v>
      </c>
      <c r="B131" s="36">
        <f>SUMIFS(СВЦЭМ!$D$33:$D$776,СВЦЭМ!$A$33:$A$776,$A131,СВЦЭМ!$B$33:$B$776,B$119)+'СЕТ СН'!$I$11+СВЦЭМ!$D$10+'СЕТ СН'!$I$6-'СЕТ СН'!$I$23</f>
        <v>1376.02962632</v>
      </c>
      <c r="C131" s="36">
        <f>SUMIFS(СВЦЭМ!$D$33:$D$776,СВЦЭМ!$A$33:$A$776,$A131,СВЦЭМ!$B$33:$B$776,C$119)+'СЕТ СН'!$I$11+СВЦЭМ!$D$10+'СЕТ СН'!$I$6-'СЕТ СН'!$I$23</f>
        <v>1389.29904474</v>
      </c>
      <c r="D131" s="36">
        <f>SUMIFS(СВЦЭМ!$D$33:$D$776,СВЦЭМ!$A$33:$A$776,$A131,СВЦЭМ!$B$33:$B$776,D$119)+'СЕТ СН'!$I$11+СВЦЭМ!$D$10+'СЕТ СН'!$I$6-'СЕТ СН'!$I$23</f>
        <v>1401.7452303699999</v>
      </c>
      <c r="E131" s="36">
        <f>SUMIFS(СВЦЭМ!$D$33:$D$776,СВЦЭМ!$A$33:$A$776,$A131,СВЦЭМ!$B$33:$B$776,E$119)+'СЕТ СН'!$I$11+СВЦЭМ!$D$10+'СЕТ СН'!$I$6-'СЕТ СН'!$I$23</f>
        <v>1421.4526324799999</v>
      </c>
      <c r="F131" s="36">
        <f>SUMIFS(СВЦЭМ!$D$33:$D$776,СВЦЭМ!$A$33:$A$776,$A131,СВЦЭМ!$B$33:$B$776,F$119)+'СЕТ СН'!$I$11+СВЦЭМ!$D$10+'СЕТ СН'!$I$6-'СЕТ СН'!$I$23</f>
        <v>1421.97218015</v>
      </c>
      <c r="G131" s="36">
        <f>SUMIFS(СВЦЭМ!$D$33:$D$776,СВЦЭМ!$A$33:$A$776,$A131,СВЦЭМ!$B$33:$B$776,G$119)+'СЕТ СН'!$I$11+СВЦЭМ!$D$10+'СЕТ СН'!$I$6-'СЕТ СН'!$I$23</f>
        <v>1413.4777111600001</v>
      </c>
      <c r="H131" s="36">
        <f>SUMIFS(СВЦЭМ!$D$33:$D$776,СВЦЭМ!$A$33:$A$776,$A131,СВЦЭМ!$B$33:$B$776,H$119)+'СЕТ СН'!$I$11+СВЦЭМ!$D$10+'СЕТ СН'!$I$6-'СЕТ СН'!$I$23</f>
        <v>1401.4288111599999</v>
      </c>
      <c r="I131" s="36">
        <f>SUMIFS(СВЦЭМ!$D$33:$D$776,СВЦЭМ!$A$33:$A$776,$A131,СВЦЭМ!$B$33:$B$776,I$119)+'СЕТ СН'!$I$11+СВЦЭМ!$D$10+'СЕТ СН'!$I$6-'СЕТ СН'!$I$23</f>
        <v>1384.5935359800001</v>
      </c>
      <c r="J131" s="36">
        <f>SUMIFS(СВЦЭМ!$D$33:$D$776,СВЦЭМ!$A$33:$A$776,$A131,СВЦЭМ!$B$33:$B$776,J$119)+'СЕТ СН'!$I$11+СВЦЭМ!$D$10+'СЕТ СН'!$I$6-'СЕТ СН'!$I$23</f>
        <v>1342.80182898</v>
      </c>
      <c r="K131" s="36">
        <f>SUMIFS(СВЦЭМ!$D$33:$D$776,СВЦЭМ!$A$33:$A$776,$A131,СВЦЭМ!$B$33:$B$776,K$119)+'СЕТ СН'!$I$11+СВЦЭМ!$D$10+'СЕТ СН'!$I$6-'СЕТ СН'!$I$23</f>
        <v>1322.1905481399999</v>
      </c>
      <c r="L131" s="36">
        <f>SUMIFS(СВЦЭМ!$D$33:$D$776,СВЦЭМ!$A$33:$A$776,$A131,СВЦЭМ!$B$33:$B$776,L$119)+'СЕТ СН'!$I$11+СВЦЭМ!$D$10+'СЕТ СН'!$I$6-'СЕТ СН'!$I$23</f>
        <v>1300.8572980399999</v>
      </c>
      <c r="M131" s="36">
        <f>SUMIFS(СВЦЭМ!$D$33:$D$776,СВЦЭМ!$A$33:$A$776,$A131,СВЦЭМ!$B$33:$B$776,M$119)+'СЕТ СН'!$I$11+СВЦЭМ!$D$10+'СЕТ СН'!$I$6-'СЕТ СН'!$I$23</f>
        <v>1298.9529589399999</v>
      </c>
      <c r="N131" s="36">
        <f>SUMIFS(СВЦЭМ!$D$33:$D$776,СВЦЭМ!$A$33:$A$776,$A131,СВЦЭМ!$B$33:$B$776,N$119)+'СЕТ СН'!$I$11+СВЦЭМ!$D$10+'СЕТ СН'!$I$6-'СЕТ СН'!$I$23</f>
        <v>1312.03552842</v>
      </c>
      <c r="O131" s="36">
        <f>SUMIFS(СВЦЭМ!$D$33:$D$776,СВЦЭМ!$A$33:$A$776,$A131,СВЦЭМ!$B$33:$B$776,O$119)+'СЕТ СН'!$I$11+СВЦЭМ!$D$10+'СЕТ СН'!$I$6-'СЕТ СН'!$I$23</f>
        <v>1324.8594968800001</v>
      </c>
      <c r="P131" s="36">
        <f>SUMIFS(СВЦЭМ!$D$33:$D$776,СВЦЭМ!$A$33:$A$776,$A131,СВЦЭМ!$B$33:$B$776,P$119)+'СЕТ СН'!$I$11+СВЦЭМ!$D$10+'СЕТ СН'!$I$6-'СЕТ СН'!$I$23</f>
        <v>1330.9191807500001</v>
      </c>
      <c r="Q131" s="36">
        <f>SUMIFS(СВЦЭМ!$D$33:$D$776,СВЦЭМ!$A$33:$A$776,$A131,СВЦЭМ!$B$33:$B$776,Q$119)+'СЕТ СН'!$I$11+СВЦЭМ!$D$10+'СЕТ СН'!$I$6-'СЕТ СН'!$I$23</f>
        <v>1333.0821085299999</v>
      </c>
      <c r="R131" s="36">
        <f>SUMIFS(СВЦЭМ!$D$33:$D$776,СВЦЭМ!$A$33:$A$776,$A131,СВЦЭМ!$B$33:$B$776,R$119)+'СЕТ СН'!$I$11+СВЦЭМ!$D$10+'СЕТ СН'!$I$6-'СЕТ СН'!$I$23</f>
        <v>1331.5578360700001</v>
      </c>
      <c r="S131" s="36">
        <f>SUMIFS(СВЦЭМ!$D$33:$D$776,СВЦЭМ!$A$33:$A$776,$A131,СВЦЭМ!$B$33:$B$776,S$119)+'СЕТ СН'!$I$11+СВЦЭМ!$D$10+'СЕТ СН'!$I$6-'СЕТ СН'!$I$23</f>
        <v>1308.5937653199999</v>
      </c>
      <c r="T131" s="36">
        <f>SUMIFS(СВЦЭМ!$D$33:$D$776,СВЦЭМ!$A$33:$A$776,$A131,СВЦЭМ!$B$33:$B$776,T$119)+'СЕТ СН'!$I$11+СВЦЭМ!$D$10+'СЕТ СН'!$I$6-'СЕТ СН'!$I$23</f>
        <v>1280.3184633999999</v>
      </c>
      <c r="U131" s="36">
        <f>SUMIFS(СВЦЭМ!$D$33:$D$776,СВЦЭМ!$A$33:$A$776,$A131,СВЦЭМ!$B$33:$B$776,U$119)+'СЕТ СН'!$I$11+СВЦЭМ!$D$10+'СЕТ СН'!$I$6-'СЕТ СН'!$I$23</f>
        <v>1283.8141697900001</v>
      </c>
      <c r="V131" s="36">
        <f>SUMIFS(СВЦЭМ!$D$33:$D$776,СВЦЭМ!$A$33:$A$776,$A131,СВЦЭМ!$B$33:$B$776,V$119)+'СЕТ СН'!$I$11+СВЦЭМ!$D$10+'СЕТ СН'!$I$6-'СЕТ СН'!$I$23</f>
        <v>1305.2080957600001</v>
      </c>
      <c r="W131" s="36">
        <f>SUMIFS(СВЦЭМ!$D$33:$D$776,СВЦЭМ!$A$33:$A$776,$A131,СВЦЭМ!$B$33:$B$776,W$119)+'СЕТ СН'!$I$11+СВЦЭМ!$D$10+'СЕТ СН'!$I$6-'СЕТ СН'!$I$23</f>
        <v>1316.29914575</v>
      </c>
      <c r="X131" s="36">
        <f>SUMIFS(СВЦЭМ!$D$33:$D$776,СВЦЭМ!$A$33:$A$776,$A131,СВЦЭМ!$B$33:$B$776,X$119)+'СЕТ СН'!$I$11+СВЦЭМ!$D$10+'СЕТ СН'!$I$6-'СЕТ СН'!$I$23</f>
        <v>1325.21391032</v>
      </c>
      <c r="Y131" s="36">
        <f>SUMIFS(СВЦЭМ!$D$33:$D$776,СВЦЭМ!$A$33:$A$776,$A131,СВЦЭМ!$B$33:$B$776,Y$119)+'СЕТ СН'!$I$11+СВЦЭМ!$D$10+'СЕТ СН'!$I$6-'СЕТ СН'!$I$23</f>
        <v>1351.62559829</v>
      </c>
    </row>
    <row r="132" spans="1:25" ht="15.5" x14ac:dyDescent="0.3">
      <c r="A132" s="35">
        <f t="shared" si="3"/>
        <v>43843</v>
      </c>
      <c r="B132" s="36">
        <f>SUMIFS(СВЦЭМ!$D$33:$D$776,СВЦЭМ!$A$33:$A$776,$A132,СВЦЭМ!$B$33:$B$776,B$119)+'СЕТ СН'!$I$11+СВЦЭМ!$D$10+'СЕТ СН'!$I$6-'СЕТ СН'!$I$23</f>
        <v>1432.0351596099999</v>
      </c>
      <c r="C132" s="36">
        <f>SUMIFS(СВЦЭМ!$D$33:$D$776,СВЦЭМ!$A$33:$A$776,$A132,СВЦЭМ!$B$33:$B$776,C$119)+'СЕТ СН'!$I$11+СВЦЭМ!$D$10+'СЕТ СН'!$I$6-'СЕТ СН'!$I$23</f>
        <v>1450.66478794</v>
      </c>
      <c r="D132" s="36">
        <f>SUMIFS(СВЦЭМ!$D$33:$D$776,СВЦЭМ!$A$33:$A$776,$A132,СВЦЭМ!$B$33:$B$776,D$119)+'СЕТ СН'!$I$11+СВЦЭМ!$D$10+'СЕТ СН'!$I$6-'СЕТ СН'!$I$23</f>
        <v>1463.57948861</v>
      </c>
      <c r="E132" s="36">
        <f>SUMIFS(СВЦЭМ!$D$33:$D$776,СВЦЭМ!$A$33:$A$776,$A132,СВЦЭМ!$B$33:$B$776,E$119)+'СЕТ СН'!$I$11+СВЦЭМ!$D$10+'СЕТ СН'!$I$6-'СЕТ СН'!$I$23</f>
        <v>1454.43339896</v>
      </c>
      <c r="F132" s="36">
        <f>SUMIFS(СВЦЭМ!$D$33:$D$776,СВЦЭМ!$A$33:$A$776,$A132,СВЦЭМ!$B$33:$B$776,F$119)+'СЕТ СН'!$I$11+СВЦЭМ!$D$10+'СЕТ СН'!$I$6-'СЕТ СН'!$I$23</f>
        <v>1449.2756698799999</v>
      </c>
      <c r="G132" s="36">
        <f>SUMIFS(СВЦЭМ!$D$33:$D$776,СВЦЭМ!$A$33:$A$776,$A132,СВЦЭМ!$B$33:$B$776,G$119)+'СЕТ СН'!$I$11+СВЦЭМ!$D$10+'СЕТ СН'!$I$6-'СЕТ СН'!$I$23</f>
        <v>1433.07440838</v>
      </c>
      <c r="H132" s="36">
        <f>SUMIFS(СВЦЭМ!$D$33:$D$776,СВЦЭМ!$A$33:$A$776,$A132,СВЦЭМ!$B$33:$B$776,H$119)+'СЕТ СН'!$I$11+СВЦЭМ!$D$10+'СЕТ СН'!$I$6-'СЕТ СН'!$I$23</f>
        <v>1397.6644946599999</v>
      </c>
      <c r="I132" s="36">
        <f>SUMIFS(СВЦЭМ!$D$33:$D$776,СВЦЭМ!$A$33:$A$776,$A132,СВЦЭМ!$B$33:$B$776,I$119)+'СЕТ СН'!$I$11+СВЦЭМ!$D$10+'СЕТ СН'!$I$6-'СЕТ СН'!$I$23</f>
        <v>1364.47076247</v>
      </c>
      <c r="J132" s="36">
        <f>SUMIFS(СВЦЭМ!$D$33:$D$776,СВЦЭМ!$A$33:$A$776,$A132,СВЦЭМ!$B$33:$B$776,J$119)+'СЕТ СН'!$I$11+СВЦЭМ!$D$10+'СЕТ СН'!$I$6-'СЕТ СН'!$I$23</f>
        <v>1349.1963665200001</v>
      </c>
      <c r="K132" s="36">
        <f>SUMIFS(СВЦЭМ!$D$33:$D$776,СВЦЭМ!$A$33:$A$776,$A132,СВЦЭМ!$B$33:$B$776,K$119)+'СЕТ СН'!$I$11+СВЦЭМ!$D$10+'СЕТ СН'!$I$6-'СЕТ СН'!$I$23</f>
        <v>1337.6089311000001</v>
      </c>
      <c r="L132" s="36">
        <f>SUMIFS(СВЦЭМ!$D$33:$D$776,СВЦЭМ!$A$33:$A$776,$A132,СВЦЭМ!$B$33:$B$776,L$119)+'СЕТ СН'!$I$11+СВЦЭМ!$D$10+'СЕТ СН'!$I$6-'СЕТ СН'!$I$23</f>
        <v>1337.2047299400001</v>
      </c>
      <c r="M132" s="36">
        <f>SUMIFS(СВЦЭМ!$D$33:$D$776,СВЦЭМ!$A$33:$A$776,$A132,СВЦЭМ!$B$33:$B$776,M$119)+'СЕТ СН'!$I$11+СВЦЭМ!$D$10+'СЕТ СН'!$I$6-'СЕТ СН'!$I$23</f>
        <v>1343.74353451</v>
      </c>
      <c r="N132" s="36">
        <f>SUMIFS(СВЦЭМ!$D$33:$D$776,СВЦЭМ!$A$33:$A$776,$A132,СВЦЭМ!$B$33:$B$776,N$119)+'СЕТ СН'!$I$11+СВЦЭМ!$D$10+'СЕТ СН'!$I$6-'СЕТ СН'!$I$23</f>
        <v>1346.86021162</v>
      </c>
      <c r="O132" s="36">
        <f>SUMIFS(СВЦЭМ!$D$33:$D$776,СВЦЭМ!$A$33:$A$776,$A132,СВЦЭМ!$B$33:$B$776,O$119)+'СЕТ СН'!$I$11+СВЦЭМ!$D$10+'СЕТ СН'!$I$6-'СЕТ СН'!$I$23</f>
        <v>1343.3296608400001</v>
      </c>
      <c r="P132" s="36">
        <f>SUMIFS(СВЦЭМ!$D$33:$D$776,СВЦЭМ!$A$33:$A$776,$A132,СВЦЭМ!$B$33:$B$776,P$119)+'СЕТ СН'!$I$11+СВЦЭМ!$D$10+'СЕТ СН'!$I$6-'СЕТ СН'!$I$23</f>
        <v>1330.3039070999998</v>
      </c>
      <c r="Q132" s="36">
        <f>SUMIFS(СВЦЭМ!$D$33:$D$776,СВЦЭМ!$A$33:$A$776,$A132,СВЦЭМ!$B$33:$B$776,Q$119)+'СЕТ СН'!$I$11+СВЦЭМ!$D$10+'СЕТ СН'!$I$6-'СЕТ СН'!$I$23</f>
        <v>1348.4210433799999</v>
      </c>
      <c r="R132" s="36">
        <f>SUMIFS(СВЦЭМ!$D$33:$D$776,СВЦЭМ!$A$33:$A$776,$A132,СВЦЭМ!$B$33:$B$776,R$119)+'СЕТ СН'!$I$11+СВЦЭМ!$D$10+'СЕТ СН'!$I$6-'СЕТ СН'!$I$23</f>
        <v>1326.18080489</v>
      </c>
      <c r="S132" s="36">
        <f>SUMIFS(СВЦЭМ!$D$33:$D$776,СВЦЭМ!$A$33:$A$776,$A132,СВЦЭМ!$B$33:$B$776,S$119)+'СЕТ СН'!$I$11+СВЦЭМ!$D$10+'СЕТ СН'!$I$6-'СЕТ СН'!$I$23</f>
        <v>1314.80551911</v>
      </c>
      <c r="T132" s="36">
        <f>SUMIFS(СВЦЭМ!$D$33:$D$776,СВЦЭМ!$A$33:$A$776,$A132,СВЦЭМ!$B$33:$B$776,T$119)+'СЕТ СН'!$I$11+СВЦЭМ!$D$10+'СЕТ СН'!$I$6-'СЕТ СН'!$I$23</f>
        <v>1278.4555492700001</v>
      </c>
      <c r="U132" s="36">
        <f>SUMIFS(СВЦЭМ!$D$33:$D$776,СВЦЭМ!$A$33:$A$776,$A132,СВЦЭМ!$B$33:$B$776,U$119)+'СЕТ СН'!$I$11+СВЦЭМ!$D$10+'СЕТ СН'!$I$6-'СЕТ СН'!$I$23</f>
        <v>1276.59981535</v>
      </c>
      <c r="V132" s="36">
        <f>SUMIFS(СВЦЭМ!$D$33:$D$776,СВЦЭМ!$A$33:$A$776,$A132,СВЦЭМ!$B$33:$B$776,V$119)+'СЕТ СН'!$I$11+СВЦЭМ!$D$10+'СЕТ СН'!$I$6-'СЕТ СН'!$I$23</f>
        <v>1307.32634087</v>
      </c>
      <c r="W132" s="36">
        <f>SUMIFS(СВЦЭМ!$D$33:$D$776,СВЦЭМ!$A$33:$A$776,$A132,СВЦЭМ!$B$33:$B$776,W$119)+'СЕТ СН'!$I$11+СВЦЭМ!$D$10+'СЕТ СН'!$I$6-'СЕТ СН'!$I$23</f>
        <v>1329.8571244099999</v>
      </c>
      <c r="X132" s="36">
        <f>SUMIFS(СВЦЭМ!$D$33:$D$776,СВЦЭМ!$A$33:$A$776,$A132,СВЦЭМ!$B$33:$B$776,X$119)+'СЕТ СН'!$I$11+СВЦЭМ!$D$10+'СЕТ СН'!$I$6-'СЕТ СН'!$I$23</f>
        <v>1326.58858725</v>
      </c>
      <c r="Y132" s="36">
        <f>SUMIFS(СВЦЭМ!$D$33:$D$776,СВЦЭМ!$A$33:$A$776,$A132,СВЦЭМ!$B$33:$B$776,Y$119)+'СЕТ СН'!$I$11+СВЦЭМ!$D$10+'СЕТ СН'!$I$6-'СЕТ СН'!$I$23</f>
        <v>1344.1078308199999</v>
      </c>
    </row>
    <row r="133" spans="1:25" ht="15.5" x14ac:dyDescent="0.3">
      <c r="A133" s="35">
        <f t="shared" si="3"/>
        <v>43844</v>
      </c>
      <c r="B133" s="36">
        <f>SUMIFS(СВЦЭМ!$D$33:$D$776,СВЦЭМ!$A$33:$A$776,$A133,СВЦЭМ!$B$33:$B$776,B$119)+'СЕТ СН'!$I$11+СВЦЭМ!$D$10+'СЕТ СН'!$I$6-'СЕТ СН'!$I$23</f>
        <v>1386.96960526</v>
      </c>
      <c r="C133" s="36">
        <f>SUMIFS(СВЦЭМ!$D$33:$D$776,СВЦЭМ!$A$33:$A$776,$A133,СВЦЭМ!$B$33:$B$776,C$119)+'СЕТ СН'!$I$11+СВЦЭМ!$D$10+'СЕТ СН'!$I$6-'СЕТ СН'!$I$23</f>
        <v>1395.8830205300001</v>
      </c>
      <c r="D133" s="36">
        <f>SUMIFS(СВЦЭМ!$D$33:$D$776,СВЦЭМ!$A$33:$A$776,$A133,СВЦЭМ!$B$33:$B$776,D$119)+'СЕТ СН'!$I$11+СВЦЭМ!$D$10+'СЕТ СН'!$I$6-'СЕТ СН'!$I$23</f>
        <v>1405.93326785</v>
      </c>
      <c r="E133" s="36">
        <f>SUMIFS(СВЦЭМ!$D$33:$D$776,СВЦЭМ!$A$33:$A$776,$A133,СВЦЭМ!$B$33:$B$776,E$119)+'СЕТ СН'!$I$11+СВЦЭМ!$D$10+'СЕТ СН'!$I$6-'СЕТ СН'!$I$23</f>
        <v>1411.04007439</v>
      </c>
      <c r="F133" s="36">
        <f>SUMIFS(СВЦЭМ!$D$33:$D$776,СВЦЭМ!$A$33:$A$776,$A133,СВЦЭМ!$B$33:$B$776,F$119)+'СЕТ СН'!$I$11+СВЦЭМ!$D$10+'СЕТ СН'!$I$6-'СЕТ СН'!$I$23</f>
        <v>1408.96060863</v>
      </c>
      <c r="G133" s="36">
        <f>SUMIFS(СВЦЭМ!$D$33:$D$776,СВЦЭМ!$A$33:$A$776,$A133,СВЦЭМ!$B$33:$B$776,G$119)+'СЕТ СН'!$I$11+СВЦЭМ!$D$10+'СЕТ СН'!$I$6-'СЕТ СН'!$I$23</f>
        <v>1396.77428248</v>
      </c>
      <c r="H133" s="36">
        <f>SUMIFS(СВЦЭМ!$D$33:$D$776,СВЦЭМ!$A$33:$A$776,$A133,СВЦЭМ!$B$33:$B$776,H$119)+'СЕТ СН'!$I$11+СВЦЭМ!$D$10+'СЕТ СН'!$I$6-'СЕТ СН'!$I$23</f>
        <v>1356.57673032</v>
      </c>
      <c r="I133" s="36">
        <f>SUMIFS(СВЦЭМ!$D$33:$D$776,СВЦЭМ!$A$33:$A$776,$A133,СВЦЭМ!$B$33:$B$776,I$119)+'СЕТ СН'!$I$11+СВЦЭМ!$D$10+'СЕТ СН'!$I$6-'СЕТ СН'!$I$23</f>
        <v>1338.7965502299999</v>
      </c>
      <c r="J133" s="36">
        <f>SUMIFS(СВЦЭМ!$D$33:$D$776,СВЦЭМ!$A$33:$A$776,$A133,СВЦЭМ!$B$33:$B$776,J$119)+'СЕТ СН'!$I$11+СВЦЭМ!$D$10+'СЕТ СН'!$I$6-'СЕТ СН'!$I$23</f>
        <v>1310.1352901</v>
      </c>
      <c r="K133" s="36">
        <f>SUMIFS(СВЦЭМ!$D$33:$D$776,СВЦЭМ!$A$33:$A$776,$A133,СВЦЭМ!$B$33:$B$776,K$119)+'СЕТ СН'!$I$11+СВЦЭМ!$D$10+'СЕТ СН'!$I$6-'СЕТ СН'!$I$23</f>
        <v>1309.20208316</v>
      </c>
      <c r="L133" s="36">
        <f>SUMIFS(СВЦЭМ!$D$33:$D$776,СВЦЭМ!$A$33:$A$776,$A133,СВЦЭМ!$B$33:$B$776,L$119)+'СЕТ СН'!$I$11+СВЦЭМ!$D$10+'СЕТ СН'!$I$6-'СЕТ СН'!$I$23</f>
        <v>1308.34442571</v>
      </c>
      <c r="M133" s="36">
        <f>SUMIFS(СВЦЭМ!$D$33:$D$776,СВЦЭМ!$A$33:$A$776,$A133,СВЦЭМ!$B$33:$B$776,M$119)+'СЕТ СН'!$I$11+СВЦЭМ!$D$10+'СЕТ СН'!$I$6-'СЕТ СН'!$I$23</f>
        <v>1321.2981629999999</v>
      </c>
      <c r="N133" s="36">
        <f>SUMIFS(СВЦЭМ!$D$33:$D$776,СВЦЭМ!$A$33:$A$776,$A133,СВЦЭМ!$B$33:$B$776,N$119)+'СЕТ СН'!$I$11+СВЦЭМ!$D$10+'СЕТ СН'!$I$6-'СЕТ СН'!$I$23</f>
        <v>1329.6589237200001</v>
      </c>
      <c r="O133" s="36">
        <f>SUMIFS(СВЦЭМ!$D$33:$D$776,СВЦЭМ!$A$33:$A$776,$A133,СВЦЭМ!$B$33:$B$776,O$119)+'СЕТ СН'!$I$11+СВЦЭМ!$D$10+'СЕТ СН'!$I$6-'СЕТ СН'!$I$23</f>
        <v>1341.49028417</v>
      </c>
      <c r="P133" s="36">
        <f>SUMIFS(СВЦЭМ!$D$33:$D$776,СВЦЭМ!$A$33:$A$776,$A133,СВЦЭМ!$B$33:$B$776,P$119)+'СЕТ СН'!$I$11+СВЦЭМ!$D$10+'СЕТ СН'!$I$6-'СЕТ СН'!$I$23</f>
        <v>1350.0708202000001</v>
      </c>
      <c r="Q133" s="36">
        <f>SUMIFS(СВЦЭМ!$D$33:$D$776,СВЦЭМ!$A$33:$A$776,$A133,СВЦЭМ!$B$33:$B$776,Q$119)+'СЕТ СН'!$I$11+СВЦЭМ!$D$10+'СЕТ СН'!$I$6-'СЕТ СН'!$I$23</f>
        <v>1362.3223925</v>
      </c>
      <c r="R133" s="36">
        <f>SUMIFS(СВЦЭМ!$D$33:$D$776,СВЦЭМ!$A$33:$A$776,$A133,СВЦЭМ!$B$33:$B$776,R$119)+'СЕТ СН'!$I$11+СВЦЭМ!$D$10+'СЕТ СН'!$I$6-'СЕТ СН'!$I$23</f>
        <v>1366.91754225</v>
      </c>
      <c r="S133" s="36">
        <f>SUMIFS(СВЦЭМ!$D$33:$D$776,СВЦЭМ!$A$33:$A$776,$A133,СВЦЭМ!$B$33:$B$776,S$119)+'СЕТ СН'!$I$11+СВЦЭМ!$D$10+'СЕТ СН'!$I$6-'СЕТ СН'!$I$23</f>
        <v>1366.1595434800001</v>
      </c>
      <c r="T133" s="36">
        <f>SUMIFS(СВЦЭМ!$D$33:$D$776,СВЦЭМ!$A$33:$A$776,$A133,СВЦЭМ!$B$33:$B$776,T$119)+'СЕТ СН'!$I$11+СВЦЭМ!$D$10+'СЕТ СН'!$I$6-'СЕТ СН'!$I$23</f>
        <v>1319.0122709299999</v>
      </c>
      <c r="U133" s="36">
        <f>SUMIFS(СВЦЭМ!$D$33:$D$776,СВЦЭМ!$A$33:$A$776,$A133,СВЦЭМ!$B$33:$B$776,U$119)+'СЕТ СН'!$I$11+СВЦЭМ!$D$10+'СЕТ СН'!$I$6-'СЕТ СН'!$I$23</f>
        <v>1318.81859035</v>
      </c>
      <c r="V133" s="36">
        <f>SUMIFS(СВЦЭМ!$D$33:$D$776,СВЦЭМ!$A$33:$A$776,$A133,СВЦЭМ!$B$33:$B$776,V$119)+'СЕТ СН'!$I$11+СВЦЭМ!$D$10+'СЕТ СН'!$I$6-'СЕТ СН'!$I$23</f>
        <v>1348.6599530399999</v>
      </c>
      <c r="W133" s="36">
        <f>SUMIFS(СВЦЭМ!$D$33:$D$776,СВЦЭМ!$A$33:$A$776,$A133,СВЦЭМ!$B$33:$B$776,W$119)+'СЕТ СН'!$I$11+СВЦЭМ!$D$10+'СЕТ СН'!$I$6-'СЕТ СН'!$I$23</f>
        <v>1363.9047901899999</v>
      </c>
      <c r="X133" s="36">
        <f>SUMIFS(СВЦЭМ!$D$33:$D$776,СВЦЭМ!$A$33:$A$776,$A133,СВЦЭМ!$B$33:$B$776,X$119)+'СЕТ СН'!$I$11+СВЦЭМ!$D$10+'СЕТ СН'!$I$6-'СЕТ СН'!$I$23</f>
        <v>1365.8941803100001</v>
      </c>
      <c r="Y133" s="36">
        <f>SUMIFS(СВЦЭМ!$D$33:$D$776,СВЦЭМ!$A$33:$A$776,$A133,СВЦЭМ!$B$33:$B$776,Y$119)+'СЕТ СН'!$I$11+СВЦЭМ!$D$10+'СЕТ СН'!$I$6-'СЕТ СН'!$I$23</f>
        <v>1379.37668758</v>
      </c>
    </row>
    <row r="134" spans="1:25" ht="15.5" x14ac:dyDescent="0.3">
      <c r="A134" s="35">
        <f t="shared" si="3"/>
        <v>43845</v>
      </c>
      <c r="B134" s="36">
        <f>SUMIFS(СВЦЭМ!$D$33:$D$776,СВЦЭМ!$A$33:$A$776,$A134,СВЦЭМ!$B$33:$B$776,B$119)+'СЕТ СН'!$I$11+СВЦЭМ!$D$10+'СЕТ СН'!$I$6-'СЕТ СН'!$I$23</f>
        <v>1409.6270295300001</v>
      </c>
      <c r="C134" s="36">
        <f>SUMIFS(СВЦЭМ!$D$33:$D$776,СВЦЭМ!$A$33:$A$776,$A134,СВЦЭМ!$B$33:$B$776,C$119)+'СЕТ СН'!$I$11+СВЦЭМ!$D$10+'СЕТ СН'!$I$6-'СЕТ СН'!$I$23</f>
        <v>1414.48603271</v>
      </c>
      <c r="D134" s="36">
        <f>SUMIFS(СВЦЭМ!$D$33:$D$776,СВЦЭМ!$A$33:$A$776,$A134,СВЦЭМ!$B$33:$B$776,D$119)+'СЕТ СН'!$I$11+СВЦЭМ!$D$10+'СЕТ СН'!$I$6-'СЕТ СН'!$I$23</f>
        <v>1420.0399026499999</v>
      </c>
      <c r="E134" s="36">
        <f>SUMIFS(СВЦЭМ!$D$33:$D$776,СВЦЭМ!$A$33:$A$776,$A134,СВЦЭМ!$B$33:$B$776,E$119)+'СЕТ СН'!$I$11+СВЦЭМ!$D$10+'СЕТ СН'!$I$6-'СЕТ СН'!$I$23</f>
        <v>1434.1658170599999</v>
      </c>
      <c r="F134" s="36">
        <f>SUMIFS(СВЦЭМ!$D$33:$D$776,СВЦЭМ!$A$33:$A$776,$A134,СВЦЭМ!$B$33:$B$776,F$119)+'СЕТ СН'!$I$11+СВЦЭМ!$D$10+'СЕТ СН'!$I$6-'СЕТ СН'!$I$23</f>
        <v>1422.02323196</v>
      </c>
      <c r="G134" s="36">
        <f>SUMIFS(СВЦЭМ!$D$33:$D$776,СВЦЭМ!$A$33:$A$776,$A134,СВЦЭМ!$B$33:$B$776,G$119)+'СЕТ СН'!$I$11+СВЦЭМ!$D$10+'СЕТ СН'!$I$6-'СЕТ СН'!$I$23</f>
        <v>1399.86066751</v>
      </c>
      <c r="H134" s="36">
        <f>SUMIFS(СВЦЭМ!$D$33:$D$776,СВЦЭМ!$A$33:$A$776,$A134,СВЦЭМ!$B$33:$B$776,H$119)+'СЕТ СН'!$I$11+СВЦЭМ!$D$10+'СЕТ СН'!$I$6-'СЕТ СН'!$I$23</f>
        <v>1361.6408073100001</v>
      </c>
      <c r="I134" s="36">
        <f>SUMIFS(СВЦЭМ!$D$33:$D$776,СВЦЭМ!$A$33:$A$776,$A134,СВЦЭМ!$B$33:$B$776,I$119)+'СЕТ СН'!$I$11+СВЦЭМ!$D$10+'СЕТ СН'!$I$6-'СЕТ СН'!$I$23</f>
        <v>1332.68885084</v>
      </c>
      <c r="J134" s="36">
        <f>SUMIFS(СВЦЭМ!$D$33:$D$776,СВЦЭМ!$A$33:$A$776,$A134,СВЦЭМ!$B$33:$B$776,J$119)+'СЕТ СН'!$I$11+СВЦЭМ!$D$10+'СЕТ СН'!$I$6-'СЕТ СН'!$I$23</f>
        <v>1321.3470949699999</v>
      </c>
      <c r="K134" s="36">
        <f>SUMIFS(СВЦЭМ!$D$33:$D$776,СВЦЭМ!$A$33:$A$776,$A134,СВЦЭМ!$B$33:$B$776,K$119)+'СЕТ СН'!$I$11+СВЦЭМ!$D$10+'СЕТ СН'!$I$6-'СЕТ СН'!$I$23</f>
        <v>1315.59225212</v>
      </c>
      <c r="L134" s="36">
        <f>SUMIFS(СВЦЭМ!$D$33:$D$776,СВЦЭМ!$A$33:$A$776,$A134,СВЦЭМ!$B$33:$B$776,L$119)+'СЕТ СН'!$I$11+СВЦЭМ!$D$10+'СЕТ СН'!$I$6-'СЕТ СН'!$I$23</f>
        <v>1313.27924646</v>
      </c>
      <c r="M134" s="36">
        <f>SUMIFS(СВЦЭМ!$D$33:$D$776,СВЦЭМ!$A$33:$A$776,$A134,СВЦЭМ!$B$33:$B$776,M$119)+'СЕТ СН'!$I$11+СВЦЭМ!$D$10+'СЕТ СН'!$I$6-'СЕТ СН'!$I$23</f>
        <v>1338.4548266100001</v>
      </c>
      <c r="N134" s="36">
        <f>SUMIFS(СВЦЭМ!$D$33:$D$776,СВЦЭМ!$A$33:$A$776,$A134,СВЦЭМ!$B$33:$B$776,N$119)+'СЕТ СН'!$I$11+СВЦЭМ!$D$10+'СЕТ СН'!$I$6-'СЕТ СН'!$I$23</f>
        <v>1358.3968044600001</v>
      </c>
      <c r="O134" s="36">
        <f>SUMIFS(СВЦЭМ!$D$33:$D$776,СВЦЭМ!$A$33:$A$776,$A134,СВЦЭМ!$B$33:$B$776,O$119)+'СЕТ СН'!$I$11+СВЦЭМ!$D$10+'СЕТ СН'!$I$6-'СЕТ СН'!$I$23</f>
        <v>1374.3051411199999</v>
      </c>
      <c r="P134" s="36">
        <f>SUMIFS(СВЦЭМ!$D$33:$D$776,СВЦЭМ!$A$33:$A$776,$A134,СВЦЭМ!$B$33:$B$776,P$119)+'СЕТ СН'!$I$11+СВЦЭМ!$D$10+'СЕТ СН'!$I$6-'СЕТ СН'!$I$23</f>
        <v>1387.7374752800001</v>
      </c>
      <c r="Q134" s="36">
        <f>SUMIFS(СВЦЭМ!$D$33:$D$776,СВЦЭМ!$A$33:$A$776,$A134,СВЦЭМ!$B$33:$B$776,Q$119)+'СЕТ СН'!$I$11+СВЦЭМ!$D$10+'СЕТ СН'!$I$6-'СЕТ СН'!$I$23</f>
        <v>1394.0463314399999</v>
      </c>
      <c r="R134" s="36">
        <f>SUMIFS(СВЦЭМ!$D$33:$D$776,СВЦЭМ!$A$33:$A$776,$A134,СВЦЭМ!$B$33:$B$776,R$119)+'СЕТ СН'!$I$11+СВЦЭМ!$D$10+'СЕТ СН'!$I$6-'СЕТ СН'!$I$23</f>
        <v>1386.70396639</v>
      </c>
      <c r="S134" s="36">
        <f>SUMIFS(СВЦЭМ!$D$33:$D$776,СВЦЭМ!$A$33:$A$776,$A134,СВЦЭМ!$B$33:$B$776,S$119)+'СЕТ СН'!$I$11+СВЦЭМ!$D$10+'СЕТ СН'!$I$6-'СЕТ СН'!$I$23</f>
        <v>1360.6333681800002</v>
      </c>
      <c r="T134" s="36">
        <f>SUMIFS(СВЦЭМ!$D$33:$D$776,СВЦЭМ!$A$33:$A$776,$A134,СВЦЭМ!$B$33:$B$776,T$119)+'СЕТ СН'!$I$11+СВЦЭМ!$D$10+'СЕТ СН'!$I$6-'СЕТ СН'!$I$23</f>
        <v>1316.19506329</v>
      </c>
      <c r="U134" s="36">
        <f>SUMIFS(СВЦЭМ!$D$33:$D$776,СВЦЭМ!$A$33:$A$776,$A134,СВЦЭМ!$B$33:$B$776,U$119)+'СЕТ СН'!$I$11+СВЦЭМ!$D$10+'СЕТ СН'!$I$6-'СЕТ СН'!$I$23</f>
        <v>1312.8002196100001</v>
      </c>
      <c r="V134" s="36">
        <f>SUMIFS(СВЦЭМ!$D$33:$D$776,СВЦЭМ!$A$33:$A$776,$A134,СВЦЭМ!$B$33:$B$776,V$119)+'СЕТ СН'!$I$11+СВЦЭМ!$D$10+'СЕТ СН'!$I$6-'СЕТ СН'!$I$23</f>
        <v>1342.06471257</v>
      </c>
      <c r="W134" s="36">
        <f>SUMIFS(СВЦЭМ!$D$33:$D$776,СВЦЭМ!$A$33:$A$776,$A134,СВЦЭМ!$B$33:$B$776,W$119)+'СЕТ СН'!$I$11+СВЦЭМ!$D$10+'СЕТ СН'!$I$6-'СЕТ СН'!$I$23</f>
        <v>1362.0548465100001</v>
      </c>
      <c r="X134" s="36">
        <f>SUMIFS(СВЦЭМ!$D$33:$D$776,СВЦЭМ!$A$33:$A$776,$A134,СВЦЭМ!$B$33:$B$776,X$119)+'СЕТ СН'!$I$11+СВЦЭМ!$D$10+'СЕТ СН'!$I$6-'СЕТ СН'!$I$23</f>
        <v>1365.9235720299998</v>
      </c>
      <c r="Y134" s="36">
        <f>SUMIFS(СВЦЭМ!$D$33:$D$776,СВЦЭМ!$A$33:$A$776,$A134,СВЦЭМ!$B$33:$B$776,Y$119)+'СЕТ СН'!$I$11+СВЦЭМ!$D$10+'СЕТ СН'!$I$6-'СЕТ СН'!$I$23</f>
        <v>1380.28242733</v>
      </c>
    </row>
    <row r="135" spans="1:25" ht="15.5" x14ac:dyDescent="0.3">
      <c r="A135" s="35">
        <f t="shared" si="3"/>
        <v>43846</v>
      </c>
      <c r="B135" s="36">
        <f>SUMIFS(СВЦЭМ!$D$33:$D$776,СВЦЭМ!$A$33:$A$776,$A135,СВЦЭМ!$B$33:$B$776,B$119)+'СЕТ СН'!$I$11+СВЦЭМ!$D$10+'СЕТ СН'!$I$6-'СЕТ СН'!$I$23</f>
        <v>1383.99585413</v>
      </c>
      <c r="C135" s="36">
        <f>SUMIFS(СВЦЭМ!$D$33:$D$776,СВЦЭМ!$A$33:$A$776,$A135,СВЦЭМ!$B$33:$B$776,C$119)+'СЕТ СН'!$I$11+СВЦЭМ!$D$10+'СЕТ СН'!$I$6-'СЕТ СН'!$I$23</f>
        <v>1394.07082814</v>
      </c>
      <c r="D135" s="36">
        <f>SUMIFS(СВЦЭМ!$D$33:$D$776,СВЦЭМ!$A$33:$A$776,$A135,СВЦЭМ!$B$33:$B$776,D$119)+'СЕТ СН'!$I$11+СВЦЭМ!$D$10+'СЕТ СН'!$I$6-'СЕТ СН'!$I$23</f>
        <v>1402.1602536800001</v>
      </c>
      <c r="E135" s="36">
        <f>SUMIFS(СВЦЭМ!$D$33:$D$776,СВЦЭМ!$A$33:$A$776,$A135,СВЦЭМ!$B$33:$B$776,E$119)+'СЕТ СН'!$I$11+СВЦЭМ!$D$10+'СЕТ СН'!$I$6-'СЕТ СН'!$I$23</f>
        <v>1414.42385782</v>
      </c>
      <c r="F135" s="36">
        <f>SUMIFS(СВЦЭМ!$D$33:$D$776,СВЦЭМ!$A$33:$A$776,$A135,СВЦЭМ!$B$33:$B$776,F$119)+'СЕТ СН'!$I$11+СВЦЭМ!$D$10+'СЕТ СН'!$I$6-'СЕТ СН'!$I$23</f>
        <v>1408.2417750300001</v>
      </c>
      <c r="G135" s="36">
        <f>SUMIFS(СВЦЭМ!$D$33:$D$776,СВЦЭМ!$A$33:$A$776,$A135,СВЦЭМ!$B$33:$B$776,G$119)+'СЕТ СН'!$I$11+СВЦЭМ!$D$10+'СЕТ СН'!$I$6-'СЕТ СН'!$I$23</f>
        <v>1376.7256879000001</v>
      </c>
      <c r="H135" s="36">
        <f>SUMIFS(СВЦЭМ!$D$33:$D$776,СВЦЭМ!$A$33:$A$776,$A135,СВЦЭМ!$B$33:$B$776,H$119)+'СЕТ СН'!$I$11+СВЦЭМ!$D$10+'СЕТ СН'!$I$6-'СЕТ СН'!$I$23</f>
        <v>1334.2618289699999</v>
      </c>
      <c r="I135" s="36">
        <f>SUMIFS(СВЦЭМ!$D$33:$D$776,СВЦЭМ!$A$33:$A$776,$A135,СВЦЭМ!$B$33:$B$776,I$119)+'СЕТ СН'!$I$11+СВЦЭМ!$D$10+'СЕТ СН'!$I$6-'СЕТ СН'!$I$23</f>
        <v>1332.6500908200001</v>
      </c>
      <c r="J135" s="36">
        <f>SUMIFS(СВЦЭМ!$D$33:$D$776,СВЦЭМ!$A$33:$A$776,$A135,СВЦЭМ!$B$33:$B$776,J$119)+'СЕТ СН'!$I$11+СВЦЭМ!$D$10+'СЕТ СН'!$I$6-'СЕТ СН'!$I$23</f>
        <v>1314.60487229</v>
      </c>
      <c r="K135" s="36">
        <f>SUMIFS(СВЦЭМ!$D$33:$D$776,СВЦЭМ!$A$33:$A$776,$A135,СВЦЭМ!$B$33:$B$776,K$119)+'СЕТ СН'!$I$11+СВЦЭМ!$D$10+'СЕТ СН'!$I$6-'СЕТ СН'!$I$23</f>
        <v>1327.9392778400002</v>
      </c>
      <c r="L135" s="36">
        <f>SUMIFS(СВЦЭМ!$D$33:$D$776,СВЦЭМ!$A$33:$A$776,$A135,СВЦЭМ!$B$33:$B$776,L$119)+'СЕТ СН'!$I$11+СВЦЭМ!$D$10+'СЕТ СН'!$I$6-'СЕТ СН'!$I$23</f>
        <v>1333.7148293999999</v>
      </c>
      <c r="M135" s="36">
        <f>SUMIFS(СВЦЭМ!$D$33:$D$776,СВЦЭМ!$A$33:$A$776,$A135,СВЦЭМ!$B$33:$B$776,M$119)+'СЕТ СН'!$I$11+СВЦЭМ!$D$10+'СЕТ СН'!$I$6-'СЕТ СН'!$I$23</f>
        <v>1349.0962109</v>
      </c>
      <c r="N135" s="36">
        <f>SUMIFS(СВЦЭМ!$D$33:$D$776,СВЦЭМ!$A$33:$A$776,$A135,СВЦЭМ!$B$33:$B$776,N$119)+'СЕТ СН'!$I$11+СВЦЭМ!$D$10+'СЕТ СН'!$I$6-'СЕТ СН'!$I$23</f>
        <v>1355.1055821499999</v>
      </c>
      <c r="O135" s="36">
        <f>SUMIFS(СВЦЭМ!$D$33:$D$776,СВЦЭМ!$A$33:$A$776,$A135,СВЦЭМ!$B$33:$B$776,O$119)+'СЕТ СН'!$I$11+СВЦЭМ!$D$10+'СЕТ СН'!$I$6-'СЕТ СН'!$I$23</f>
        <v>1374.8775615300001</v>
      </c>
      <c r="P135" s="36">
        <f>SUMIFS(СВЦЭМ!$D$33:$D$776,СВЦЭМ!$A$33:$A$776,$A135,СВЦЭМ!$B$33:$B$776,P$119)+'СЕТ СН'!$I$11+СВЦЭМ!$D$10+'СЕТ СН'!$I$6-'СЕТ СН'!$I$23</f>
        <v>1384.29700856</v>
      </c>
      <c r="Q135" s="36">
        <f>SUMIFS(СВЦЭМ!$D$33:$D$776,СВЦЭМ!$A$33:$A$776,$A135,СВЦЭМ!$B$33:$B$776,Q$119)+'СЕТ СН'!$I$11+СВЦЭМ!$D$10+'СЕТ СН'!$I$6-'СЕТ СН'!$I$23</f>
        <v>1387.3093876799999</v>
      </c>
      <c r="R135" s="36">
        <f>SUMIFS(СВЦЭМ!$D$33:$D$776,СВЦЭМ!$A$33:$A$776,$A135,СВЦЭМ!$B$33:$B$776,R$119)+'СЕТ СН'!$I$11+СВЦЭМ!$D$10+'СЕТ СН'!$I$6-'СЕТ СН'!$I$23</f>
        <v>1379.5852976199999</v>
      </c>
      <c r="S135" s="36">
        <f>SUMIFS(СВЦЭМ!$D$33:$D$776,СВЦЭМ!$A$33:$A$776,$A135,СВЦЭМ!$B$33:$B$776,S$119)+'СЕТ СН'!$I$11+СВЦЭМ!$D$10+'СЕТ СН'!$I$6-'СЕТ СН'!$I$23</f>
        <v>1367.32777915</v>
      </c>
      <c r="T135" s="36">
        <f>SUMIFS(СВЦЭМ!$D$33:$D$776,СВЦЭМ!$A$33:$A$776,$A135,СВЦЭМ!$B$33:$B$776,T$119)+'СЕТ СН'!$I$11+СВЦЭМ!$D$10+'СЕТ СН'!$I$6-'СЕТ СН'!$I$23</f>
        <v>1323.1952219099999</v>
      </c>
      <c r="U135" s="36">
        <f>SUMIFS(СВЦЭМ!$D$33:$D$776,СВЦЭМ!$A$33:$A$776,$A135,СВЦЭМ!$B$33:$B$776,U$119)+'СЕТ СН'!$I$11+СВЦЭМ!$D$10+'СЕТ СН'!$I$6-'СЕТ СН'!$I$23</f>
        <v>1326.3565322499999</v>
      </c>
      <c r="V135" s="36">
        <f>SUMIFS(СВЦЭМ!$D$33:$D$776,СВЦЭМ!$A$33:$A$776,$A135,СВЦЭМ!$B$33:$B$776,V$119)+'СЕТ СН'!$I$11+СВЦЭМ!$D$10+'СЕТ СН'!$I$6-'СЕТ СН'!$I$23</f>
        <v>1359.6472907500001</v>
      </c>
      <c r="W135" s="36">
        <f>SUMIFS(СВЦЭМ!$D$33:$D$776,СВЦЭМ!$A$33:$A$776,$A135,СВЦЭМ!$B$33:$B$776,W$119)+'СЕТ СН'!$I$11+СВЦЭМ!$D$10+'СЕТ СН'!$I$6-'СЕТ СН'!$I$23</f>
        <v>1380.59483389</v>
      </c>
      <c r="X135" s="36">
        <f>SUMIFS(СВЦЭМ!$D$33:$D$776,СВЦЭМ!$A$33:$A$776,$A135,СВЦЭМ!$B$33:$B$776,X$119)+'СЕТ СН'!$I$11+СВЦЭМ!$D$10+'СЕТ СН'!$I$6-'СЕТ СН'!$I$23</f>
        <v>1379.9172743899999</v>
      </c>
      <c r="Y135" s="36">
        <f>SUMIFS(СВЦЭМ!$D$33:$D$776,СВЦЭМ!$A$33:$A$776,$A135,СВЦЭМ!$B$33:$B$776,Y$119)+'СЕТ СН'!$I$11+СВЦЭМ!$D$10+'СЕТ СН'!$I$6-'СЕТ СН'!$I$23</f>
        <v>1381.9349922599999</v>
      </c>
    </row>
    <row r="136" spans="1:25" ht="15.5" x14ac:dyDescent="0.3">
      <c r="A136" s="35">
        <f t="shared" si="3"/>
        <v>43847</v>
      </c>
      <c r="B136" s="36">
        <f>SUMIFS(СВЦЭМ!$D$33:$D$776,СВЦЭМ!$A$33:$A$776,$A136,СВЦЭМ!$B$33:$B$776,B$119)+'СЕТ СН'!$I$11+СВЦЭМ!$D$10+'СЕТ СН'!$I$6-'СЕТ СН'!$I$23</f>
        <v>1376.3528587800001</v>
      </c>
      <c r="C136" s="36">
        <f>SUMIFS(СВЦЭМ!$D$33:$D$776,СВЦЭМ!$A$33:$A$776,$A136,СВЦЭМ!$B$33:$B$776,C$119)+'СЕТ СН'!$I$11+СВЦЭМ!$D$10+'СЕТ СН'!$I$6-'СЕТ СН'!$I$23</f>
        <v>1396.05025675</v>
      </c>
      <c r="D136" s="36">
        <f>SUMIFS(СВЦЭМ!$D$33:$D$776,СВЦЭМ!$A$33:$A$776,$A136,СВЦЭМ!$B$33:$B$776,D$119)+'СЕТ СН'!$I$11+СВЦЭМ!$D$10+'СЕТ СН'!$I$6-'СЕТ СН'!$I$23</f>
        <v>1406.5810381000001</v>
      </c>
      <c r="E136" s="36">
        <f>SUMIFS(СВЦЭМ!$D$33:$D$776,СВЦЭМ!$A$33:$A$776,$A136,СВЦЭМ!$B$33:$B$776,E$119)+'СЕТ СН'!$I$11+СВЦЭМ!$D$10+'СЕТ СН'!$I$6-'СЕТ СН'!$I$23</f>
        <v>1395.9765816499998</v>
      </c>
      <c r="F136" s="36">
        <f>SUMIFS(СВЦЭМ!$D$33:$D$776,СВЦЭМ!$A$33:$A$776,$A136,СВЦЭМ!$B$33:$B$776,F$119)+'СЕТ СН'!$I$11+СВЦЭМ!$D$10+'СЕТ СН'!$I$6-'СЕТ СН'!$I$23</f>
        <v>1389.71239629</v>
      </c>
      <c r="G136" s="36">
        <f>SUMIFS(СВЦЭМ!$D$33:$D$776,СВЦЭМ!$A$33:$A$776,$A136,СВЦЭМ!$B$33:$B$776,G$119)+'СЕТ СН'!$I$11+СВЦЭМ!$D$10+'СЕТ СН'!$I$6-'СЕТ СН'!$I$23</f>
        <v>1382.7199348899999</v>
      </c>
      <c r="H136" s="36">
        <f>SUMIFS(СВЦЭМ!$D$33:$D$776,СВЦЭМ!$A$33:$A$776,$A136,СВЦЭМ!$B$33:$B$776,H$119)+'СЕТ СН'!$I$11+СВЦЭМ!$D$10+'СЕТ СН'!$I$6-'СЕТ СН'!$I$23</f>
        <v>1349.22019406</v>
      </c>
      <c r="I136" s="36">
        <f>SUMIFS(СВЦЭМ!$D$33:$D$776,СВЦЭМ!$A$33:$A$776,$A136,СВЦЭМ!$B$33:$B$776,I$119)+'СЕТ СН'!$I$11+СВЦЭМ!$D$10+'СЕТ СН'!$I$6-'СЕТ СН'!$I$23</f>
        <v>1337.46488613</v>
      </c>
      <c r="J136" s="36">
        <f>SUMIFS(СВЦЭМ!$D$33:$D$776,СВЦЭМ!$A$33:$A$776,$A136,СВЦЭМ!$B$33:$B$776,J$119)+'СЕТ СН'!$I$11+СВЦЭМ!$D$10+'СЕТ СН'!$I$6-'СЕТ СН'!$I$23</f>
        <v>1311.8201024099999</v>
      </c>
      <c r="K136" s="36">
        <f>SUMIFS(СВЦЭМ!$D$33:$D$776,СВЦЭМ!$A$33:$A$776,$A136,СВЦЭМ!$B$33:$B$776,K$119)+'СЕТ СН'!$I$11+СВЦЭМ!$D$10+'СЕТ СН'!$I$6-'СЕТ СН'!$I$23</f>
        <v>1300.4321551100002</v>
      </c>
      <c r="L136" s="36">
        <f>SUMIFS(СВЦЭМ!$D$33:$D$776,СВЦЭМ!$A$33:$A$776,$A136,СВЦЭМ!$B$33:$B$776,L$119)+'СЕТ СН'!$I$11+СВЦЭМ!$D$10+'СЕТ СН'!$I$6-'СЕТ СН'!$I$23</f>
        <v>1311.48924564</v>
      </c>
      <c r="M136" s="36">
        <f>SUMIFS(СВЦЭМ!$D$33:$D$776,СВЦЭМ!$A$33:$A$776,$A136,СВЦЭМ!$B$33:$B$776,M$119)+'СЕТ СН'!$I$11+СВЦЭМ!$D$10+'СЕТ СН'!$I$6-'СЕТ СН'!$I$23</f>
        <v>1332.2241777899999</v>
      </c>
      <c r="N136" s="36">
        <f>SUMIFS(СВЦЭМ!$D$33:$D$776,СВЦЭМ!$A$33:$A$776,$A136,СВЦЭМ!$B$33:$B$776,N$119)+'СЕТ СН'!$I$11+СВЦЭМ!$D$10+'СЕТ СН'!$I$6-'СЕТ СН'!$I$23</f>
        <v>1342.66770062</v>
      </c>
      <c r="O136" s="36">
        <f>SUMIFS(СВЦЭМ!$D$33:$D$776,СВЦЭМ!$A$33:$A$776,$A136,СВЦЭМ!$B$33:$B$776,O$119)+'СЕТ СН'!$I$11+СВЦЭМ!$D$10+'СЕТ СН'!$I$6-'СЕТ СН'!$I$23</f>
        <v>1362.0853417600001</v>
      </c>
      <c r="P136" s="36">
        <f>SUMIFS(СВЦЭМ!$D$33:$D$776,СВЦЭМ!$A$33:$A$776,$A136,СВЦЭМ!$B$33:$B$776,P$119)+'СЕТ СН'!$I$11+СВЦЭМ!$D$10+'СЕТ СН'!$I$6-'СЕТ СН'!$I$23</f>
        <v>1371.5295546100001</v>
      </c>
      <c r="Q136" s="36">
        <f>SUMIFS(СВЦЭМ!$D$33:$D$776,СВЦЭМ!$A$33:$A$776,$A136,СВЦЭМ!$B$33:$B$776,Q$119)+'СЕТ СН'!$I$11+СВЦЭМ!$D$10+'СЕТ СН'!$I$6-'СЕТ СН'!$I$23</f>
        <v>1376.7126964899999</v>
      </c>
      <c r="R136" s="36">
        <f>SUMIFS(СВЦЭМ!$D$33:$D$776,СВЦЭМ!$A$33:$A$776,$A136,СВЦЭМ!$B$33:$B$776,R$119)+'СЕТ СН'!$I$11+СВЦЭМ!$D$10+'СЕТ СН'!$I$6-'СЕТ СН'!$I$23</f>
        <v>1364.9347155599999</v>
      </c>
      <c r="S136" s="36">
        <f>SUMIFS(СВЦЭМ!$D$33:$D$776,СВЦЭМ!$A$33:$A$776,$A136,СВЦЭМ!$B$33:$B$776,S$119)+'СЕТ СН'!$I$11+СВЦЭМ!$D$10+'СЕТ СН'!$I$6-'СЕТ СН'!$I$23</f>
        <v>1354.2821915899999</v>
      </c>
      <c r="T136" s="36">
        <f>SUMIFS(СВЦЭМ!$D$33:$D$776,СВЦЭМ!$A$33:$A$776,$A136,СВЦЭМ!$B$33:$B$776,T$119)+'СЕТ СН'!$I$11+СВЦЭМ!$D$10+'СЕТ СН'!$I$6-'СЕТ СН'!$I$23</f>
        <v>1305.99758531</v>
      </c>
      <c r="U136" s="36">
        <f>SUMIFS(СВЦЭМ!$D$33:$D$776,СВЦЭМ!$A$33:$A$776,$A136,СВЦЭМ!$B$33:$B$776,U$119)+'СЕТ СН'!$I$11+СВЦЭМ!$D$10+'СЕТ СН'!$I$6-'СЕТ СН'!$I$23</f>
        <v>1304.27933848</v>
      </c>
      <c r="V136" s="36">
        <f>SUMIFS(СВЦЭМ!$D$33:$D$776,СВЦЭМ!$A$33:$A$776,$A136,СВЦЭМ!$B$33:$B$776,V$119)+'СЕТ СН'!$I$11+СВЦЭМ!$D$10+'СЕТ СН'!$I$6-'СЕТ СН'!$I$23</f>
        <v>1339.10776547</v>
      </c>
      <c r="W136" s="36">
        <f>SUMIFS(СВЦЭМ!$D$33:$D$776,СВЦЭМ!$A$33:$A$776,$A136,СВЦЭМ!$B$33:$B$776,W$119)+'СЕТ СН'!$I$11+СВЦЭМ!$D$10+'СЕТ СН'!$I$6-'СЕТ СН'!$I$23</f>
        <v>1349.03346384</v>
      </c>
      <c r="X136" s="36">
        <f>SUMIFS(СВЦЭМ!$D$33:$D$776,СВЦЭМ!$A$33:$A$776,$A136,СВЦЭМ!$B$33:$B$776,X$119)+'СЕТ СН'!$I$11+СВЦЭМ!$D$10+'СЕТ СН'!$I$6-'СЕТ СН'!$I$23</f>
        <v>1348.07176134</v>
      </c>
      <c r="Y136" s="36">
        <f>SUMIFS(СВЦЭМ!$D$33:$D$776,СВЦЭМ!$A$33:$A$776,$A136,СВЦЭМ!$B$33:$B$776,Y$119)+'СЕТ СН'!$I$11+СВЦЭМ!$D$10+'СЕТ СН'!$I$6-'СЕТ СН'!$I$23</f>
        <v>1362.78547615</v>
      </c>
    </row>
    <row r="137" spans="1:25" ht="15.5" x14ac:dyDescent="0.3">
      <c r="A137" s="35">
        <f t="shared" si="3"/>
        <v>43848</v>
      </c>
      <c r="B137" s="36">
        <f>SUMIFS(СВЦЭМ!$D$33:$D$776,СВЦЭМ!$A$33:$A$776,$A137,СВЦЭМ!$B$33:$B$776,B$119)+'СЕТ СН'!$I$11+СВЦЭМ!$D$10+'СЕТ СН'!$I$6-'СЕТ СН'!$I$23</f>
        <v>1369.2881526800002</v>
      </c>
      <c r="C137" s="36">
        <f>SUMIFS(СВЦЭМ!$D$33:$D$776,СВЦЭМ!$A$33:$A$776,$A137,СВЦЭМ!$B$33:$B$776,C$119)+'СЕТ СН'!$I$11+СВЦЭМ!$D$10+'СЕТ СН'!$I$6-'СЕТ СН'!$I$23</f>
        <v>1406.8780616399999</v>
      </c>
      <c r="D137" s="36">
        <f>SUMIFS(СВЦЭМ!$D$33:$D$776,СВЦЭМ!$A$33:$A$776,$A137,СВЦЭМ!$B$33:$B$776,D$119)+'СЕТ СН'!$I$11+СВЦЭМ!$D$10+'СЕТ СН'!$I$6-'СЕТ СН'!$I$23</f>
        <v>1424.7107727699999</v>
      </c>
      <c r="E137" s="36">
        <f>SUMIFS(СВЦЭМ!$D$33:$D$776,СВЦЭМ!$A$33:$A$776,$A137,СВЦЭМ!$B$33:$B$776,E$119)+'СЕТ СН'!$I$11+СВЦЭМ!$D$10+'СЕТ СН'!$I$6-'СЕТ СН'!$I$23</f>
        <v>1423.37991429</v>
      </c>
      <c r="F137" s="36">
        <f>SUMIFS(СВЦЭМ!$D$33:$D$776,СВЦЭМ!$A$33:$A$776,$A137,СВЦЭМ!$B$33:$B$776,F$119)+'СЕТ СН'!$I$11+СВЦЭМ!$D$10+'СЕТ СН'!$I$6-'СЕТ СН'!$I$23</f>
        <v>1387.2000953900001</v>
      </c>
      <c r="G137" s="36">
        <f>SUMIFS(СВЦЭМ!$D$33:$D$776,СВЦЭМ!$A$33:$A$776,$A137,СВЦЭМ!$B$33:$B$776,G$119)+'СЕТ СН'!$I$11+СВЦЭМ!$D$10+'СЕТ СН'!$I$6-'СЕТ СН'!$I$23</f>
        <v>1383.4152946899999</v>
      </c>
      <c r="H137" s="36">
        <f>SUMIFS(СВЦЭМ!$D$33:$D$776,СВЦЭМ!$A$33:$A$776,$A137,СВЦЭМ!$B$33:$B$776,H$119)+'СЕТ СН'!$I$11+СВЦЭМ!$D$10+'СЕТ СН'!$I$6-'СЕТ СН'!$I$23</f>
        <v>1358.9801378900002</v>
      </c>
      <c r="I137" s="36">
        <f>SUMIFS(СВЦЭМ!$D$33:$D$776,СВЦЭМ!$A$33:$A$776,$A137,СВЦЭМ!$B$33:$B$776,I$119)+'СЕТ СН'!$I$11+СВЦЭМ!$D$10+'СЕТ СН'!$I$6-'СЕТ СН'!$I$23</f>
        <v>1325.66927801</v>
      </c>
      <c r="J137" s="36">
        <f>SUMIFS(СВЦЭМ!$D$33:$D$776,СВЦЭМ!$A$33:$A$776,$A137,СВЦЭМ!$B$33:$B$776,J$119)+'СЕТ СН'!$I$11+СВЦЭМ!$D$10+'СЕТ СН'!$I$6-'СЕТ СН'!$I$23</f>
        <v>1315.6576093799999</v>
      </c>
      <c r="K137" s="36">
        <f>SUMIFS(СВЦЭМ!$D$33:$D$776,СВЦЭМ!$A$33:$A$776,$A137,СВЦЭМ!$B$33:$B$776,K$119)+'СЕТ СН'!$I$11+СВЦЭМ!$D$10+'СЕТ СН'!$I$6-'СЕТ СН'!$I$23</f>
        <v>1316.5103414099999</v>
      </c>
      <c r="L137" s="36">
        <f>SUMIFS(СВЦЭМ!$D$33:$D$776,СВЦЭМ!$A$33:$A$776,$A137,СВЦЭМ!$B$33:$B$776,L$119)+'СЕТ СН'!$I$11+СВЦЭМ!$D$10+'СЕТ СН'!$I$6-'СЕТ СН'!$I$23</f>
        <v>1323.8365889699999</v>
      </c>
      <c r="M137" s="36">
        <f>SUMIFS(СВЦЭМ!$D$33:$D$776,СВЦЭМ!$A$33:$A$776,$A137,СВЦЭМ!$B$33:$B$776,M$119)+'СЕТ СН'!$I$11+СВЦЭМ!$D$10+'СЕТ СН'!$I$6-'СЕТ СН'!$I$23</f>
        <v>1327.18761733</v>
      </c>
      <c r="N137" s="36">
        <f>SUMIFS(СВЦЭМ!$D$33:$D$776,СВЦЭМ!$A$33:$A$776,$A137,СВЦЭМ!$B$33:$B$776,N$119)+'СЕТ СН'!$I$11+СВЦЭМ!$D$10+'СЕТ СН'!$I$6-'СЕТ СН'!$I$23</f>
        <v>1334.4835212</v>
      </c>
      <c r="O137" s="36">
        <f>SUMIFS(СВЦЭМ!$D$33:$D$776,СВЦЭМ!$A$33:$A$776,$A137,СВЦЭМ!$B$33:$B$776,O$119)+'СЕТ СН'!$I$11+СВЦЭМ!$D$10+'СЕТ СН'!$I$6-'СЕТ СН'!$I$23</f>
        <v>1345.0763689599999</v>
      </c>
      <c r="P137" s="36">
        <f>SUMIFS(СВЦЭМ!$D$33:$D$776,СВЦЭМ!$A$33:$A$776,$A137,СВЦЭМ!$B$33:$B$776,P$119)+'СЕТ СН'!$I$11+СВЦЭМ!$D$10+'СЕТ СН'!$I$6-'СЕТ СН'!$I$23</f>
        <v>1359.2282038799999</v>
      </c>
      <c r="Q137" s="36">
        <f>SUMIFS(СВЦЭМ!$D$33:$D$776,СВЦЭМ!$A$33:$A$776,$A137,СВЦЭМ!$B$33:$B$776,Q$119)+'СЕТ СН'!$I$11+СВЦЭМ!$D$10+'СЕТ СН'!$I$6-'СЕТ СН'!$I$23</f>
        <v>1365.2456455900001</v>
      </c>
      <c r="R137" s="36">
        <f>SUMIFS(СВЦЭМ!$D$33:$D$776,СВЦЭМ!$A$33:$A$776,$A137,СВЦЭМ!$B$33:$B$776,R$119)+'СЕТ СН'!$I$11+СВЦЭМ!$D$10+'СЕТ СН'!$I$6-'СЕТ СН'!$I$23</f>
        <v>1354.21491141</v>
      </c>
      <c r="S137" s="36">
        <f>SUMIFS(СВЦЭМ!$D$33:$D$776,СВЦЭМ!$A$33:$A$776,$A137,СВЦЭМ!$B$33:$B$776,S$119)+'СЕТ СН'!$I$11+СВЦЭМ!$D$10+'СЕТ СН'!$I$6-'СЕТ СН'!$I$23</f>
        <v>1340.7452813800001</v>
      </c>
      <c r="T137" s="36">
        <f>SUMIFS(СВЦЭМ!$D$33:$D$776,СВЦЭМ!$A$33:$A$776,$A137,СВЦЭМ!$B$33:$B$776,T$119)+'СЕТ СН'!$I$11+СВЦЭМ!$D$10+'СЕТ СН'!$I$6-'СЕТ СН'!$I$23</f>
        <v>1332.1337152000001</v>
      </c>
      <c r="U137" s="36">
        <f>SUMIFS(СВЦЭМ!$D$33:$D$776,СВЦЭМ!$A$33:$A$776,$A137,СВЦЭМ!$B$33:$B$776,U$119)+'СЕТ СН'!$I$11+СВЦЭМ!$D$10+'СЕТ СН'!$I$6-'СЕТ СН'!$I$23</f>
        <v>1332.30874133</v>
      </c>
      <c r="V137" s="36">
        <f>SUMIFS(СВЦЭМ!$D$33:$D$776,СВЦЭМ!$A$33:$A$776,$A137,СВЦЭМ!$B$33:$B$776,V$119)+'СЕТ СН'!$I$11+СВЦЭМ!$D$10+'СЕТ СН'!$I$6-'СЕТ СН'!$I$23</f>
        <v>1338.3213933500001</v>
      </c>
      <c r="W137" s="36">
        <f>SUMIFS(СВЦЭМ!$D$33:$D$776,СВЦЭМ!$A$33:$A$776,$A137,СВЦЭМ!$B$33:$B$776,W$119)+'СЕТ СН'!$I$11+СВЦЭМ!$D$10+'СЕТ СН'!$I$6-'СЕТ СН'!$I$23</f>
        <v>1348.7216660399999</v>
      </c>
      <c r="X137" s="36">
        <f>SUMIFS(СВЦЭМ!$D$33:$D$776,СВЦЭМ!$A$33:$A$776,$A137,СВЦЭМ!$B$33:$B$776,X$119)+'СЕТ СН'!$I$11+СВЦЭМ!$D$10+'СЕТ СН'!$I$6-'СЕТ СН'!$I$23</f>
        <v>1348.5341037200001</v>
      </c>
      <c r="Y137" s="36">
        <f>SUMIFS(СВЦЭМ!$D$33:$D$776,СВЦЭМ!$A$33:$A$776,$A137,СВЦЭМ!$B$33:$B$776,Y$119)+'СЕТ СН'!$I$11+СВЦЭМ!$D$10+'СЕТ СН'!$I$6-'СЕТ СН'!$I$23</f>
        <v>1368.08133456</v>
      </c>
    </row>
    <row r="138" spans="1:25" ht="15.5" x14ac:dyDescent="0.3">
      <c r="A138" s="35">
        <f t="shared" si="3"/>
        <v>43849</v>
      </c>
      <c r="B138" s="36">
        <f>SUMIFS(СВЦЭМ!$D$33:$D$776,СВЦЭМ!$A$33:$A$776,$A138,СВЦЭМ!$B$33:$B$776,B$119)+'СЕТ СН'!$I$11+СВЦЭМ!$D$10+'СЕТ СН'!$I$6-'СЕТ СН'!$I$23</f>
        <v>1377.9737628399998</v>
      </c>
      <c r="C138" s="36">
        <f>SUMIFS(СВЦЭМ!$D$33:$D$776,СВЦЭМ!$A$33:$A$776,$A138,СВЦЭМ!$B$33:$B$776,C$119)+'СЕТ СН'!$I$11+СВЦЭМ!$D$10+'СЕТ СН'!$I$6-'СЕТ СН'!$I$23</f>
        <v>1387.51502153</v>
      </c>
      <c r="D138" s="36">
        <f>SUMIFS(СВЦЭМ!$D$33:$D$776,СВЦЭМ!$A$33:$A$776,$A138,СВЦЭМ!$B$33:$B$776,D$119)+'СЕТ СН'!$I$11+СВЦЭМ!$D$10+'СЕТ СН'!$I$6-'СЕТ СН'!$I$23</f>
        <v>1400.0010832</v>
      </c>
      <c r="E138" s="36">
        <f>SUMIFS(СВЦЭМ!$D$33:$D$776,СВЦЭМ!$A$33:$A$776,$A138,СВЦЭМ!$B$33:$B$776,E$119)+'СЕТ СН'!$I$11+СВЦЭМ!$D$10+'СЕТ СН'!$I$6-'СЕТ СН'!$I$23</f>
        <v>1409.91365486</v>
      </c>
      <c r="F138" s="36">
        <f>SUMIFS(СВЦЭМ!$D$33:$D$776,СВЦЭМ!$A$33:$A$776,$A138,СВЦЭМ!$B$33:$B$776,F$119)+'СЕТ СН'!$I$11+СВЦЭМ!$D$10+'СЕТ СН'!$I$6-'СЕТ СН'!$I$23</f>
        <v>1407.8852640499999</v>
      </c>
      <c r="G138" s="36">
        <f>SUMIFS(СВЦЭМ!$D$33:$D$776,СВЦЭМ!$A$33:$A$776,$A138,СВЦЭМ!$B$33:$B$776,G$119)+'СЕТ СН'!$I$11+СВЦЭМ!$D$10+'СЕТ СН'!$I$6-'СЕТ СН'!$I$23</f>
        <v>1404.74417335</v>
      </c>
      <c r="H138" s="36">
        <f>SUMIFS(СВЦЭМ!$D$33:$D$776,СВЦЭМ!$A$33:$A$776,$A138,СВЦЭМ!$B$33:$B$776,H$119)+'СЕТ СН'!$I$11+СВЦЭМ!$D$10+'СЕТ СН'!$I$6-'СЕТ СН'!$I$23</f>
        <v>1383.5460070700001</v>
      </c>
      <c r="I138" s="36">
        <f>SUMIFS(СВЦЭМ!$D$33:$D$776,СВЦЭМ!$A$33:$A$776,$A138,СВЦЭМ!$B$33:$B$776,I$119)+'СЕТ СН'!$I$11+СВЦЭМ!$D$10+'СЕТ СН'!$I$6-'СЕТ СН'!$I$23</f>
        <v>1354.8116016700001</v>
      </c>
      <c r="J138" s="36">
        <f>SUMIFS(СВЦЭМ!$D$33:$D$776,СВЦЭМ!$A$33:$A$776,$A138,СВЦЭМ!$B$33:$B$776,J$119)+'СЕТ СН'!$I$11+СВЦЭМ!$D$10+'СЕТ СН'!$I$6-'СЕТ СН'!$I$23</f>
        <v>1353.2810875999999</v>
      </c>
      <c r="K138" s="36">
        <f>SUMIFS(СВЦЭМ!$D$33:$D$776,СВЦЭМ!$A$33:$A$776,$A138,СВЦЭМ!$B$33:$B$776,K$119)+'СЕТ СН'!$I$11+СВЦЭМ!$D$10+'СЕТ СН'!$I$6-'СЕТ СН'!$I$23</f>
        <v>1325.46051132</v>
      </c>
      <c r="L138" s="36">
        <f>SUMIFS(СВЦЭМ!$D$33:$D$776,СВЦЭМ!$A$33:$A$776,$A138,СВЦЭМ!$B$33:$B$776,L$119)+'СЕТ СН'!$I$11+СВЦЭМ!$D$10+'СЕТ СН'!$I$6-'СЕТ СН'!$I$23</f>
        <v>1324.5865742400001</v>
      </c>
      <c r="M138" s="36">
        <f>SUMIFS(СВЦЭМ!$D$33:$D$776,СВЦЭМ!$A$33:$A$776,$A138,СВЦЭМ!$B$33:$B$776,M$119)+'СЕТ СН'!$I$11+СВЦЭМ!$D$10+'СЕТ СН'!$I$6-'СЕТ СН'!$I$23</f>
        <v>1325.9966591500001</v>
      </c>
      <c r="N138" s="36">
        <f>SUMIFS(СВЦЭМ!$D$33:$D$776,СВЦЭМ!$A$33:$A$776,$A138,СВЦЭМ!$B$33:$B$776,N$119)+'СЕТ СН'!$I$11+СВЦЭМ!$D$10+'СЕТ СН'!$I$6-'СЕТ СН'!$I$23</f>
        <v>1331.6704619500001</v>
      </c>
      <c r="O138" s="36">
        <f>SUMIFS(СВЦЭМ!$D$33:$D$776,СВЦЭМ!$A$33:$A$776,$A138,СВЦЭМ!$B$33:$B$776,O$119)+'СЕТ СН'!$I$11+СВЦЭМ!$D$10+'СЕТ СН'!$I$6-'СЕТ СН'!$I$23</f>
        <v>1350.9545151</v>
      </c>
      <c r="P138" s="36">
        <f>SUMIFS(СВЦЭМ!$D$33:$D$776,СВЦЭМ!$A$33:$A$776,$A138,СВЦЭМ!$B$33:$B$776,P$119)+'СЕТ СН'!$I$11+СВЦЭМ!$D$10+'СЕТ СН'!$I$6-'СЕТ СН'!$I$23</f>
        <v>1362.44299787</v>
      </c>
      <c r="Q138" s="36">
        <f>SUMIFS(СВЦЭМ!$D$33:$D$776,СВЦЭМ!$A$33:$A$776,$A138,СВЦЭМ!$B$33:$B$776,Q$119)+'СЕТ СН'!$I$11+СВЦЭМ!$D$10+'СЕТ СН'!$I$6-'СЕТ СН'!$I$23</f>
        <v>1366.7545467</v>
      </c>
      <c r="R138" s="36">
        <f>SUMIFS(СВЦЭМ!$D$33:$D$776,СВЦЭМ!$A$33:$A$776,$A138,СВЦЭМ!$B$33:$B$776,R$119)+'СЕТ СН'!$I$11+СВЦЭМ!$D$10+'СЕТ СН'!$I$6-'СЕТ СН'!$I$23</f>
        <v>1350.72760453</v>
      </c>
      <c r="S138" s="36">
        <f>SUMIFS(СВЦЭМ!$D$33:$D$776,СВЦЭМ!$A$33:$A$776,$A138,СВЦЭМ!$B$33:$B$776,S$119)+'СЕТ СН'!$I$11+СВЦЭМ!$D$10+'СЕТ СН'!$I$6-'СЕТ СН'!$I$23</f>
        <v>1322.3056596599999</v>
      </c>
      <c r="T138" s="36">
        <f>SUMIFS(СВЦЭМ!$D$33:$D$776,СВЦЭМ!$A$33:$A$776,$A138,СВЦЭМ!$B$33:$B$776,T$119)+'СЕТ СН'!$I$11+СВЦЭМ!$D$10+'СЕТ СН'!$I$6-'СЕТ СН'!$I$23</f>
        <v>1328.0984677599999</v>
      </c>
      <c r="U138" s="36">
        <f>SUMIFS(СВЦЭМ!$D$33:$D$776,СВЦЭМ!$A$33:$A$776,$A138,СВЦЭМ!$B$33:$B$776,U$119)+'СЕТ СН'!$I$11+СВЦЭМ!$D$10+'СЕТ СН'!$I$6-'СЕТ СН'!$I$23</f>
        <v>1325.21261211</v>
      </c>
      <c r="V138" s="36">
        <f>SUMIFS(СВЦЭМ!$D$33:$D$776,СВЦЭМ!$A$33:$A$776,$A138,СВЦЭМ!$B$33:$B$776,V$119)+'СЕТ СН'!$I$11+СВЦЭМ!$D$10+'СЕТ СН'!$I$6-'СЕТ СН'!$I$23</f>
        <v>1317.85618525</v>
      </c>
      <c r="W138" s="36">
        <f>SUMIFS(СВЦЭМ!$D$33:$D$776,СВЦЭМ!$A$33:$A$776,$A138,СВЦЭМ!$B$33:$B$776,W$119)+'СЕТ СН'!$I$11+СВЦЭМ!$D$10+'СЕТ СН'!$I$6-'СЕТ СН'!$I$23</f>
        <v>1327.8599428699999</v>
      </c>
      <c r="X138" s="36">
        <f>SUMIFS(СВЦЭМ!$D$33:$D$776,СВЦЭМ!$A$33:$A$776,$A138,СВЦЭМ!$B$33:$B$776,X$119)+'СЕТ СН'!$I$11+СВЦЭМ!$D$10+'СЕТ СН'!$I$6-'СЕТ СН'!$I$23</f>
        <v>1344.41766465</v>
      </c>
      <c r="Y138" s="36">
        <f>SUMIFS(СВЦЭМ!$D$33:$D$776,СВЦЭМ!$A$33:$A$776,$A138,СВЦЭМ!$B$33:$B$776,Y$119)+'СЕТ СН'!$I$11+СВЦЭМ!$D$10+'СЕТ СН'!$I$6-'СЕТ СН'!$I$23</f>
        <v>1357.27687973</v>
      </c>
    </row>
    <row r="139" spans="1:25" ht="15.5" x14ac:dyDescent="0.3">
      <c r="A139" s="35">
        <f t="shared" si="3"/>
        <v>43850</v>
      </c>
      <c r="B139" s="36">
        <f>SUMIFS(СВЦЭМ!$D$33:$D$776,СВЦЭМ!$A$33:$A$776,$A139,СВЦЭМ!$B$33:$B$776,B$119)+'СЕТ СН'!$I$11+СВЦЭМ!$D$10+'СЕТ СН'!$I$6-'СЕТ СН'!$I$23</f>
        <v>1409.7084619699999</v>
      </c>
      <c r="C139" s="36">
        <f>SUMIFS(СВЦЭМ!$D$33:$D$776,СВЦЭМ!$A$33:$A$776,$A139,СВЦЭМ!$B$33:$B$776,C$119)+'СЕТ СН'!$I$11+СВЦЭМ!$D$10+'СЕТ СН'!$I$6-'СЕТ СН'!$I$23</f>
        <v>1426.90834195</v>
      </c>
      <c r="D139" s="36">
        <f>SUMIFS(СВЦЭМ!$D$33:$D$776,СВЦЭМ!$A$33:$A$776,$A139,СВЦЭМ!$B$33:$B$776,D$119)+'СЕТ СН'!$I$11+СВЦЭМ!$D$10+'СЕТ СН'!$I$6-'СЕТ СН'!$I$23</f>
        <v>1437.3283307500001</v>
      </c>
      <c r="E139" s="36">
        <f>SUMIFS(СВЦЭМ!$D$33:$D$776,СВЦЭМ!$A$33:$A$776,$A139,СВЦЭМ!$B$33:$B$776,E$119)+'СЕТ СН'!$I$11+СВЦЭМ!$D$10+'СЕТ СН'!$I$6-'СЕТ СН'!$I$23</f>
        <v>1434.1120832900001</v>
      </c>
      <c r="F139" s="36">
        <f>SUMIFS(СВЦЭМ!$D$33:$D$776,СВЦЭМ!$A$33:$A$776,$A139,СВЦЭМ!$B$33:$B$776,F$119)+'СЕТ СН'!$I$11+СВЦЭМ!$D$10+'СЕТ СН'!$I$6-'СЕТ СН'!$I$23</f>
        <v>1421.67019168</v>
      </c>
      <c r="G139" s="36">
        <f>SUMIFS(СВЦЭМ!$D$33:$D$776,СВЦЭМ!$A$33:$A$776,$A139,СВЦЭМ!$B$33:$B$776,G$119)+'СЕТ СН'!$I$11+СВЦЭМ!$D$10+'СЕТ СН'!$I$6-'СЕТ СН'!$I$23</f>
        <v>1403.6100960799999</v>
      </c>
      <c r="H139" s="36">
        <f>SUMIFS(СВЦЭМ!$D$33:$D$776,СВЦЭМ!$A$33:$A$776,$A139,СВЦЭМ!$B$33:$B$776,H$119)+'СЕТ СН'!$I$11+СВЦЭМ!$D$10+'СЕТ СН'!$I$6-'СЕТ СН'!$I$23</f>
        <v>1358.89057095</v>
      </c>
      <c r="I139" s="36">
        <f>SUMIFS(СВЦЭМ!$D$33:$D$776,СВЦЭМ!$A$33:$A$776,$A139,СВЦЭМ!$B$33:$B$776,I$119)+'СЕТ СН'!$I$11+СВЦЭМ!$D$10+'СЕТ СН'!$I$6-'СЕТ СН'!$I$23</f>
        <v>1345.1315152699999</v>
      </c>
      <c r="J139" s="36">
        <f>SUMIFS(СВЦЭМ!$D$33:$D$776,СВЦЭМ!$A$33:$A$776,$A139,СВЦЭМ!$B$33:$B$776,J$119)+'СЕТ СН'!$I$11+СВЦЭМ!$D$10+'СЕТ СН'!$I$6-'СЕТ СН'!$I$23</f>
        <v>1317.6765717200001</v>
      </c>
      <c r="K139" s="36">
        <f>SUMIFS(СВЦЭМ!$D$33:$D$776,СВЦЭМ!$A$33:$A$776,$A139,СВЦЭМ!$B$33:$B$776,K$119)+'СЕТ СН'!$I$11+СВЦЭМ!$D$10+'СЕТ СН'!$I$6-'СЕТ СН'!$I$23</f>
        <v>1292.25954785</v>
      </c>
      <c r="L139" s="36">
        <f>SUMIFS(СВЦЭМ!$D$33:$D$776,СВЦЭМ!$A$33:$A$776,$A139,СВЦЭМ!$B$33:$B$776,L$119)+'СЕТ СН'!$I$11+СВЦЭМ!$D$10+'СЕТ СН'!$I$6-'СЕТ СН'!$I$23</f>
        <v>1296.5673083299998</v>
      </c>
      <c r="M139" s="36">
        <f>SUMIFS(СВЦЭМ!$D$33:$D$776,СВЦЭМ!$A$33:$A$776,$A139,СВЦЭМ!$B$33:$B$776,M$119)+'СЕТ СН'!$I$11+СВЦЭМ!$D$10+'СЕТ СН'!$I$6-'СЕТ СН'!$I$23</f>
        <v>1310.1561971400001</v>
      </c>
      <c r="N139" s="36">
        <f>SUMIFS(СВЦЭМ!$D$33:$D$776,СВЦЭМ!$A$33:$A$776,$A139,СВЦЭМ!$B$33:$B$776,N$119)+'СЕТ СН'!$I$11+СВЦЭМ!$D$10+'СЕТ СН'!$I$6-'СЕТ СН'!$I$23</f>
        <v>1320.2650274699999</v>
      </c>
      <c r="O139" s="36">
        <f>SUMIFS(СВЦЭМ!$D$33:$D$776,СВЦЭМ!$A$33:$A$776,$A139,СВЦЭМ!$B$33:$B$776,O$119)+'СЕТ СН'!$I$11+СВЦЭМ!$D$10+'СЕТ СН'!$I$6-'СЕТ СН'!$I$23</f>
        <v>1339.57385047</v>
      </c>
      <c r="P139" s="36">
        <f>SUMIFS(СВЦЭМ!$D$33:$D$776,СВЦЭМ!$A$33:$A$776,$A139,СВЦЭМ!$B$33:$B$776,P$119)+'СЕТ СН'!$I$11+СВЦЭМ!$D$10+'СЕТ СН'!$I$6-'СЕТ СН'!$I$23</f>
        <v>1354.8370792000001</v>
      </c>
      <c r="Q139" s="36">
        <f>SUMIFS(СВЦЭМ!$D$33:$D$776,СВЦЭМ!$A$33:$A$776,$A139,СВЦЭМ!$B$33:$B$776,Q$119)+'СЕТ СН'!$I$11+СВЦЭМ!$D$10+'СЕТ СН'!$I$6-'СЕТ СН'!$I$23</f>
        <v>1358.9654281600001</v>
      </c>
      <c r="R139" s="36">
        <f>SUMIFS(СВЦЭМ!$D$33:$D$776,СВЦЭМ!$A$33:$A$776,$A139,СВЦЭМ!$B$33:$B$776,R$119)+'СЕТ СН'!$I$11+СВЦЭМ!$D$10+'СЕТ СН'!$I$6-'СЕТ СН'!$I$23</f>
        <v>1361.0127908899999</v>
      </c>
      <c r="S139" s="36">
        <f>SUMIFS(СВЦЭМ!$D$33:$D$776,СВЦЭМ!$A$33:$A$776,$A139,СВЦЭМ!$B$33:$B$776,S$119)+'СЕТ СН'!$I$11+СВЦЭМ!$D$10+'СЕТ СН'!$I$6-'СЕТ СН'!$I$23</f>
        <v>1338.08092403</v>
      </c>
      <c r="T139" s="36">
        <f>SUMIFS(СВЦЭМ!$D$33:$D$776,СВЦЭМ!$A$33:$A$776,$A139,СВЦЭМ!$B$33:$B$776,T$119)+'СЕТ СН'!$I$11+СВЦЭМ!$D$10+'СЕТ СН'!$I$6-'СЕТ СН'!$I$23</f>
        <v>1302.7608416399999</v>
      </c>
      <c r="U139" s="36">
        <f>SUMIFS(СВЦЭМ!$D$33:$D$776,СВЦЭМ!$A$33:$A$776,$A139,СВЦЭМ!$B$33:$B$776,U$119)+'СЕТ СН'!$I$11+СВЦЭМ!$D$10+'СЕТ СН'!$I$6-'СЕТ СН'!$I$23</f>
        <v>1311.08099189</v>
      </c>
      <c r="V139" s="36">
        <f>SUMIFS(СВЦЭМ!$D$33:$D$776,СВЦЭМ!$A$33:$A$776,$A139,СВЦЭМ!$B$33:$B$776,V$119)+'СЕТ СН'!$I$11+СВЦЭМ!$D$10+'СЕТ СН'!$I$6-'СЕТ СН'!$I$23</f>
        <v>1324.5431625900001</v>
      </c>
      <c r="W139" s="36">
        <f>SUMIFS(СВЦЭМ!$D$33:$D$776,СВЦЭМ!$A$33:$A$776,$A139,СВЦЭМ!$B$33:$B$776,W$119)+'СЕТ СН'!$I$11+СВЦЭМ!$D$10+'СЕТ СН'!$I$6-'СЕТ СН'!$I$23</f>
        <v>1346.2589564700002</v>
      </c>
      <c r="X139" s="36">
        <f>SUMIFS(СВЦЭМ!$D$33:$D$776,СВЦЭМ!$A$33:$A$776,$A139,СВЦЭМ!$B$33:$B$776,X$119)+'СЕТ СН'!$I$11+СВЦЭМ!$D$10+'СЕТ СН'!$I$6-'СЕТ СН'!$I$23</f>
        <v>1354.0291707900001</v>
      </c>
      <c r="Y139" s="36">
        <f>SUMIFS(СВЦЭМ!$D$33:$D$776,СВЦЭМ!$A$33:$A$776,$A139,СВЦЭМ!$B$33:$B$776,Y$119)+'СЕТ СН'!$I$11+СВЦЭМ!$D$10+'СЕТ СН'!$I$6-'СЕТ СН'!$I$23</f>
        <v>1368.7370740599999</v>
      </c>
    </row>
    <row r="140" spans="1:25" ht="15.5" x14ac:dyDescent="0.3">
      <c r="A140" s="35">
        <f t="shared" si="3"/>
        <v>43851</v>
      </c>
      <c r="B140" s="36">
        <f>SUMIFS(СВЦЭМ!$D$33:$D$776,СВЦЭМ!$A$33:$A$776,$A140,СВЦЭМ!$B$33:$B$776,B$119)+'СЕТ СН'!$I$11+СВЦЭМ!$D$10+'СЕТ СН'!$I$6-'СЕТ СН'!$I$23</f>
        <v>1390.43170093</v>
      </c>
      <c r="C140" s="36">
        <f>SUMIFS(СВЦЭМ!$D$33:$D$776,СВЦЭМ!$A$33:$A$776,$A140,СВЦЭМ!$B$33:$B$776,C$119)+'СЕТ СН'!$I$11+СВЦЭМ!$D$10+'СЕТ СН'!$I$6-'СЕТ СН'!$I$23</f>
        <v>1407.03300977</v>
      </c>
      <c r="D140" s="36">
        <f>SUMIFS(СВЦЭМ!$D$33:$D$776,СВЦЭМ!$A$33:$A$776,$A140,СВЦЭМ!$B$33:$B$776,D$119)+'СЕТ СН'!$I$11+СВЦЭМ!$D$10+'СЕТ СН'!$I$6-'СЕТ СН'!$I$23</f>
        <v>1416.77498444</v>
      </c>
      <c r="E140" s="36">
        <f>SUMIFS(СВЦЭМ!$D$33:$D$776,СВЦЭМ!$A$33:$A$776,$A140,СВЦЭМ!$B$33:$B$776,E$119)+'СЕТ СН'!$I$11+СВЦЭМ!$D$10+'СЕТ СН'!$I$6-'СЕТ СН'!$I$23</f>
        <v>1422.2773519299999</v>
      </c>
      <c r="F140" s="36">
        <f>SUMIFS(СВЦЭМ!$D$33:$D$776,СВЦЭМ!$A$33:$A$776,$A140,СВЦЭМ!$B$33:$B$776,F$119)+'СЕТ СН'!$I$11+СВЦЭМ!$D$10+'СЕТ СН'!$I$6-'СЕТ СН'!$I$23</f>
        <v>1405.7595025099999</v>
      </c>
      <c r="G140" s="36">
        <f>SUMIFS(СВЦЭМ!$D$33:$D$776,СВЦЭМ!$A$33:$A$776,$A140,СВЦЭМ!$B$33:$B$776,G$119)+'СЕТ СН'!$I$11+СВЦЭМ!$D$10+'СЕТ СН'!$I$6-'СЕТ СН'!$I$23</f>
        <v>1380.6697721400001</v>
      </c>
      <c r="H140" s="36">
        <f>SUMIFS(СВЦЭМ!$D$33:$D$776,СВЦЭМ!$A$33:$A$776,$A140,СВЦЭМ!$B$33:$B$776,H$119)+'СЕТ СН'!$I$11+СВЦЭМ!$D$10+'СЕТ СН'!$I$6-'СЕТ СН'!$I$23</f>
        <v>1345.99016542</v>
      </c>
      <c r="I140" s="36">
        <f>SUMIFS(СВЦЭМ!$D$33:$D$776,СВЦЭМ!$A$33:$A$776,$A140,СВЦЭМ!$B$33:$B$776,I$119)+'СЕТ СН'!$I$11+СВЦЭМ!$D$10+'СЕТ СН'!$I$6-'СЕТ СН'!$I$23</f>
        <v>1321.40173959</v>
      </c>
      <c r="J140" s="36">
        <f>SUMIFS(СВЦЭМ!$D$33:$D$776,СВЦЭМ!$A$33:$A$776,$A140,СВЦЭМ!$B$33:$B$776,J$119)+'СЕТ СН'!$I$11+СВЦЭМ!$D$10+'СЕТ СН'!$I$6-'СЕТ СН'!$I$23</f>
        <v>1297.23510936</v>
      </c>
      <c r="K140" s="36">
        <f>SUMIFS(СВЦЭМ!$D$33:$D$776,СВЦЭМ!$A$33:$A$776,$A140,СВЦЭМ!$B$33:$B$776,K$119)+'СЕТ СН'!$I$11+СВЦЭМ!$D$10+'СЕТ СН'!$I$6-'СЕТ СН'!$I$23</f>
        <v>1299.0366365</v>
      </c>
      <c r="L140" s="36">
        <f>SUMIFS(СВЦЭМ!$D$33:$D$776,СВЦЭМ!$A$33:$A$776,$A140,СВЦЭМ!$B$33:$B$776,L$119)+'СЕТ СН'!$I$11+СВЦЭМ!$D$10+'СЕТ СН'!$I$6-'СЕТ СН'!$I$23</f>
        <v>1305.9554620399999</v>
      </c>
      <c r="M140" s="36">
        <f>SUMIFS(СВЦЭМ!$D$33:$D$776,СВЦЭМ!$A$33:$A$776,$A140,СВЦЭМ!$B$33:$B$776,M$119)+'СЕТ СН'!$I$11+СВЦЭМ!$D$10+'СЕТ СН'!$I$6-'СЕТ СН'!$I$23</f>
        <v>1310.4393961800001</v>
      </c>
      <c r="N140" s="36">
        <f>SUMIFS(СВЦЭМ!$D$33:$D$776,СВЦЭМ!$A$33:$A$776,$A140,СВЦЭМ!$B$33:$B$776,N$119)+'СЕТ СН'!$I$11+СВЦЭМ!$D$10+'СЕТ СН'!$I$6-'СЕТ СН'!$I$23</f>
        <v>1332.4588542900001</v>
      </c>
      <c r="O140" s="36">
        <f>SUMIFS(СВЦЭМ!$D$33:$D$776,СВЦЭМ!$A$33:$A$776,$A140,СВЦЭМ!$B$33:$B$776,O$119)+'СЕТ СН'!$I$11+СВЦЭМ!$D$10+'СЕТ СН'!$I$6-'СЕТ СН'!$I$23</f>
        <v>1342.6285791300002</v>
      </c>
      <c r="P140" s="36">
        <f>SUMIFS(СВЦЭМ!$D$33:$D$776,СВЦЭМ!$A$33:$A$776,$A140,СВЦЭМ!$B$33:$B$776,P$119)+'СЕТ СН'!$I$11+СВЦЭМ!$D$10+'СЕТ СН'!$I$6-'СЕТ СН'!$I$23</f>
        <v>1353.1619843399999</v>
      </c>
      <c r="Q140" s="36">
        <f>SUMIFS(СВЦЭМ!$D$33:$D$776,СВЦЭМ!$A$33:$A$776,$A140,СВЦЭМ!$B$33:$B$776,Q$119)+'СЕТ СН'!$I$11+СВЦЭМ!$D$10+'СЕТ СН'!$I$6-'СЕТ СН'!$I$23</f>
        <v>1361.05667986</v>
      </c>
      <c r="R140" s="36">
        <f>SUMIFS(СВЦЭМ!$D$33:$D$776,СВЦЭМ!$A$33:$A$776,$A140,СВЦЭМ!$B$33:$B$776,R$119)+'СЕТ СН'!$I$11+СВЦЭМ!$D$10+'СЕТ СН'!$I$6-'СЕТ СН'!$I$23</f>
        <v>1348.7894753</v>
      </c>
      <c r="S140" s="36">
        <f>SUMIFS(СВЦЭМ!$D$33:$D$776,СВЦЭМ!$A$33:$A$776,$A140,СВЦЭМ!$B$33:$B$776,S$119)+'СЕТ СН'!$I$11+СВЦЭМ!$D$10+'СЕТ СН'!$I$6-'СЕТ СН'!$I$23</f>
        <v>1330.16896247</v>
      </c>
      <c r="T140" s="36">
        <f>SUMIFS(СВЦЭМ!$D$33:$D$776,СВЦЭМ!$A$33:$A$776,$A140,СВЦЭМ!$B$33:$B$776,T$119)+'СЕТ СН'!$I$11+СВЦЭМ!$D$10+'СЕТ СН'!$I$6-'СЕТ СН'!$I$23</f>
        <v>1313.6148235800001</v>
      </c>
      <c r="U140" s="36">
        <f>SUMIFS(СВЦЭМ!$D$33:$D$776,СВЦЭМ!$A$33:$A$776,$A140,СВЦЭМ!$B$33:$B$776,U$119)+'СЕТ СН'!$I$11+СВЦЭМ!$D$10+'СЕТ СН'!$I$6-'СЕТ СН'!$I$23</f>
        <v>1317.32144438</v>
      </c>
      <c r="V140" s="36">
        <f>SUMIFS(СВЦЭМ!$D$33:$D$776,СВЦЭМ!$A$33:$A$776,$A140,СВЦЭМ!$B$33:$B$776,V$119)+'СЕТ СН'!$I$11+СВЦЭМ!$D$10+'СЕТ СН'!$I$6-'СЕТ СН'!$I$23</f>
        <v>1333.88691571</v>
      </c>
      <c r="W140" s="36">
        <f>SUMIFS(СВЦЭМ!$D$33:$D$776,СВЦЭМ!$A$33:$A$776,$A140,СВЦЭМ!$B$33:$B$776,W$119)+'СЕТ СН'!$I$11+СВЦЭМ!$D$10+'СЕТ СН'!$I$6-'СЕТ СН'!$I$23</f>
        <v>1351.6743295699998</v>
      </c>
      <c r="X140" s="36">
        <f>SUMIFS(СВЦЭМ!$D$33:$D$776,СВЦЭМ!$A$33:$A$776,$A140,СВЦЭМ!$B$33:$B$776,X$119)+'СЕТ СН'!$I$11+СВЦЭМ!$D$10+'СЕТ СН'!$I$6-'СЕТ СН'!$I$23</f>
        <v>1362.03706304</v>
      </c>
      <c r="Y140" s="36">
        <f>SUMIFS(СВЦЭМ!$D$33:$D$776,СВЦЭМ!$A$33:$A$776,$A140,СВЦЭМ!$B$33:$B$776,Y$119)+'СЕТ СН'!$I$11+СВЦЭМ!$D$10+'СЕТ СН'!$I$6-'СЕТ СН'!$I$23</f>
        <v>1375.80018997</v>
      </c>
    </row>
    <row r="141" spans="1:25" ht="15.5" x14ac:dyDescent="0.3">
      <c r="A141" s="35">
        <f t="shared" si="3"/>
        <v>43852</v>
      </c>
      <c r="B141" s="36">
        <f>SUMIFS(СВЦЭМ!$D$33:$D$776,СВЦЭМ!$A$33:$A$776,$A141,СВЦЭМ!$B$33:$B$776,B$119)+'СЕТ СН'!$I$11+СВЦЭМ!$D$10+'СЕТ СН'!$I$6-'СЕТ СН'!$I$23</f>
        <v>1377.5886132800001</v>
      </c>
      <c r="C141" s="36">
        <f>SUMIFS(СВЦЭМ!$D$33:$D$776,СВЦЭМ!$A$33:$A$776,$A141,СВЦЭМ!$B$33:$B$776,C$119)+'СЕТ СН'!$I$11+СВЦЭМ!$D$10+'СЕТ СН'!$I$6-'СЕТ СН'!$I$23</f>
        <v>1387.03562592</v>
      </c>
      <c r="D141" s="36">
        <f>SUMIFS(СВЦЭМ!$D$33:$D$776,СВЦЭМ!$A$33:$A$776,$A141,СВЦЭМ!$B$33:$B$776,D$119)+'СЕТ СН'!$I$11+СВЦЭМ!$D$10+'СЕТ СН'!$I$6-'СЕТ СН'!$I$23</f>
        <v>1398.4657076399999</v>
      </c>
      <c r="E141" s="36">
        <f>SUMIFS(СВЦЭМ!$D$33:$D$776,СВЦЭМ!$A$33:$A$776,$A141,СВЦЭМ!$B$33:$B$776,E$119)+'СЕТ СН'!$I$11+СВЦЭМ!$D$10+'СЕТ СН'!$I$6-'СЕТ СН'!$I$23</f>
        <v>1400.2344385199999</v>
      </c>
      <c r="F141" s="36">
        <f>SUMIFS(СВЦЭМ!$D$33:$D$776,СВЦЭМ!$A$33:$A$776,$A141,СВЦЭМ!$B$33:$B$776,F$119)+'СЕТ СН'!$I$11+СВЦЭМ!$D$10+'СЕТ СН'!$I$6-'СЕТ СН'!$I$23</f>
        <v>1389.08624745</v>
      </c>
      <c r="G141" s="36">
        <f>SUMIFS(СВЦЭМ!$D$33:$D$776,СВЦЭМ!$A$33:$A$776,$A141,СВЦЭМ!$B$33:$B$776,G$119)+'СЕТ СН'!$I$11+СВЦЭМ!$D$10+'СЕТ СН'!$I$6-'СЕТ СН'!$I$23</f>
        <v>1370.6243154200001</v>
      </c>
      <c r="H141" s="36">
        <f>SUMIFS(СВЦЭМ!$D$33:$D$776,СВЦЭМ!$A$33:$A$776,$A141,СВЦЭМ!$B$33:$B$776,H$119)+'СЕТ СН'!$I$11+СВЦЭМ!$D$10+'СЕТ СН'!$I$6-'СЕТ СН'!$I$23</f>
        <v>1329.9268351999999</v>
      </c>
      <c r="I141" s="36">
        <f>SUMIFS(СВЦЭМ!$D$33:$D$776,СВЦЭМ!$A$33:$A$776,$A141,СВЦЭМ!$B$33:$B$776,I$119)+'СЕТ СН'!$I$11+СВЦЭМ!$D$10+'СЕТ СН'!$I$6-'СЕТ СН'!$I$23</f>
        <v>1314.14145336</v>
      </c>
      <c r="J141" s="36">
        <f>SUMIFS(СВЦЭМ!$D$33:$D$776,СВЦЭМ!$A$33:$A$776,$A141,СВЦЭМ!$B$33:$B$776,J$119)+'СЕТ СН'!$I$11+СВЦЭМ!$D$10+'СЕТ СН'!$I$6-'СЕТ СН'!$I$23</f>
        <v>1296.7796932599999</v>
      </c>
      <c r="K141" s="36">
        <f>SUMIFS(СВЦЭМ!$D$33:$D$776,СВЦЭМ!$A$33:$A$776,$A141,СВЦЭМ!$B$33:$B$776,K$119)+'СЕТ СН'!$I$11+СВЦЭМ!$D$10+'СЕТ СН'!$I$6-'СЕТ СН'!$I$23</f>
        <v>1301.0126297299998</v>
      </c>
      <c r="L141" s="36">
        <f>SUMIFS(СВЦЭМ!$D$33:$D$776,СВЦЭМ!$A$33:$A$776,$A141,СВЦЭМ!$B$33:$B$776,L$119)+'СЕТ СН'!$I$11+СВЦЭМ!$D$10+'СЕТ СН'!$I$6-'СЕТ СН'!$I$23</f>
        <v>1295.3198228700001</v>
      </c>
      <c r="M141" s="36">
        <f>SUMIFS(СВЦЭМ!$D$33:$D$776,СВЦЭМ!$A$33:$A$776,$A141,СВЦЭМ!$B$33:$B$776,M$119)+'СЕТ СН'!$I$11+СВЦЭМ!$D$10+'СЕТ СН'!$I$6-'СЕТ СН'!$I$23</f>
        <v>1305.1568364</v>
      </c>
      <c r="N141" s="36">
        <f>SUMIFS(СВЦЭМ!$D$33:$D$776,СВЦЭМ!$A$33:$A$776,$A141,СВЦЭМ!$B$33:$B$776,N$119)+'СЕТ СН'!$I$11+СВЦЭМ!$D$10+'СЕТ СН'!$I$6-'СЕТ СН'!$I$23</f>
        <v>1330.5155403600002</v>
      </c>
      <c r="O141" s="36">
        <f>SUMIFS(СВЦЭМ!$D$33:$D$776,СВЦЭМ!$A$33:$A$776,$A141,СВЦЭМ!$B$33:$B$776,O$119)+'СЕТ СН'!$I$11+СВЦЭМ!$D$10+'СЕТ СН'!$I$6-'СЕТ СН'!$I$23</f>
        <v>1351.01189602</v>
      </c>
      <c r="P141" s="36">
        <f>SUMIFS(СВЦЭМ!$D$33:$D$776,СВЦЭМ!$A$33:$A$776,$A141,СВЦЭМ!$B$33:$B$776,P$119)+'СЕТ СН'!$I$11+СВЦЭМ!$D$10+'СЕТ СН'!$I$6-'СЕТ СН'!$I$23</f>
        <v>1368.5946794000001</v>
      </c>
      <c r="Q141" s="36">
        <f>SUMIFS(СВЦЭМ!$D$33:$D$776,СВЦЭМ!$A$33:$A$776,$A141,СВЦЭМ!$B$33:$B$776,Q$119)+'СЕТ СН'!$I$11+СВЦЭМ!$D$10+'СЕТ СН'!$I$6-'СЕТ СН'!$I$23</f>
        <v>1375.5595566100001</v>
      </c>
      <c r="R141" s="36">
        <f>SUMIFS(СВЦЭМ!$D$33:$D$776,СВЦЭМ!$A$33:$A$776,$A141,СВЦЭМ!$B$33:$B$776,R$119)+'СЕТ СН'!$I$11+СВЦЭМ!$D$10+'СЕТ СН'!$I$6-'СЕТ СН'!$I$23</f>
        <v>1367.9396510000001</v>
      </c>
      <c r="S141" s="36">
        <f>SUMIFS(СВЦЭМ!$D$33:$D$776,СВЦЭМ!$A$33:$A$776,$A141,СВЦЭМ!$B$33:$B$776,S$119)+'СЕТ СН'!$I$11+СВЦЭМ!$D$10+'СЕТ СН'!$I$6-'СЕТ СН'!$I$23</f>
        <v>1346.9519243</v>
      </c>
      <c r="T141" s="36">
        <f>SUMIFS(СВЦЭМ!$D$33:$D$776,СВЦЭМ!$A$33:$A$776,$A141,СВЦЭМ!$B$33:$B$776,T$119)+'СЕТ СН'!$I$11+СВЦЭМ!$D$10+'СЕТ СН'!$I$6-'СЕТ СН'!$I$23</f>
        <v>1327.9239390100001</v>
      </c>
      <c r="U141" s="36">
        <f>SUMIFS(СВЦЭМ!$D$33:$D$776,СВЦЭМ!$A$33:$A$776,$A141,СВЦЭМ!$B$33:$B$776,U$119)+'СЕТ СН'!$I$11+СВЦЭМ!$D$10+'СЕТ СН'!$I$6-'СЕТ СН'!$I$23</f>
        <v>1331.63516564</v>
      </c>
      <c r="V141" s="36">
        <f>SUMIFS(СВЦЭМ!$D$33:$D$776,СВЦЭМ!$A$33:$A$776,$A141,СВЦЭМ!$B$33:$B$776,V$119)+'СЕТ СН'!$I$11+СВЦЭМ!$D$10+'СЕТ СН'!$I$6-'СЕТ СН'!$I$23</f>
        <v>1326.6498109300001</v>
      </c>
      <c r="W141" s="36">
        <f>SUMIFS(СВЦЭМ!$D$33:$D$776,СВЦЭМ!$A$33:$A$776,$A141,СВЦЭМ!$B$33:$B$776,W$119)+'СЕТ СН'!$I$11+СВЦЭМ!$D$10+'СЕТ СН'!$I$6-'СЕТ СН'!$I$23</f>
        <v>1339.9421953000001</v>
      </c>
      <c r="X141" s="36">
        <f>SUMIFS(СВЦЭМ!$D$33:$D$776,СВЦЭМ!$A$33:$A$776,$A141,СВЦЭМ!$B$33:$B$776,X$119)+'СЕТ СН'!$I$11+СВЦЭМ!$D$10+'СЕТ СН'!$I$6-'СЕТ СН'!$I$23</f>
        <v>1354.07106617</v>
      </c>
      <c r="Y141" s="36">
        <f>SUMIFS(СВЦЭМ!$D$33:$D$776,СВЦЭМ!$A$33:$A$776,$A141,СВЦЭМ!$B$33:$B$776,Y$119)+'СЕТ СН'!$I$11+СВЦЭМ!$D$10+'СЕТ СН'!$I$6-'СЕТ СН'!$I$23</f>
        <v>1366.82437499</v>
      </c>
    </row>
    <row r="142" spans="1:25" ht="15.5" x14ac:dyDescent="0.3">
      <c r="A142" s="35">
        <f t="shared" si="3"/>
        <v>43853</v>
      </c>
      <c r="B142" s="36">
        <f>SUMIFS(СВЦЭМ!$D$33:$D$776,СВЦЭМ!$A$33:$A$776,$A142,СВЦЭМ!$B$33:$B$776,B$119)+'СЕТ СН'!$I$11+СВЦЭМ!$D$10+'СЕТ СН'!$I$6-'СЕТ СН'!$I$23</f>
        <v>1389.5068083900001</v>
      </c>
      <c r="C142" s="36">
        <f>SUMIFS(СВЦЭМ!$D$33:$D$776,СВЦЭМ!$A$33:$A$776,$A142,СВЦЭМ!$B$33:$B$776,C$119)+'СЕТ СН'!$I$11+СВЦЭМ!$D$10+'СЕТ СН'!$I$6-'СЕТ СН'!$I$23</f>
        <v>1395.9065101199999</v>
      </c>
      <c r="D142" s="36">
        <f>SUMIFS(СВЦЭМ!$D$33:$D$776,СВЦЭМ!$A$33:$A$776,$A142,СВЦЭМ!$B$33:$B$776,D$119)+'СЕТ СН'!$I$11+СВЦЭМ!$D$10+'СЕТ СН'!$I$6-'СЕТ СН'!$I$23</f>
        <v>1408.3812582999999</v>
      </c>
      <c r="E142" s="36">
        <f>SUMIFS(СВЦЭМ!$D$33:$D$776,СВЦЭМ!$A$33:$A$776,$A142,СВЦЭМ!$B$33:$B$776,E$119)+'СЕТ СН'!$I$11+СВЦЭМ!$D$10+'СЕТ СН'!$I$6-'СЕТ СН'!$I$23</f>
        <v>1413.9331495199999</v>
      </c>
      <c r="F142" s="36">
        <f>SUMIFS(СВЦЭМ!$D$33:$D$776,СВЦЭМ!$A$33:$A$776,$A142,СВЦЭМ!$B$33:$B$776,F$119)+'СЕТ СН'!$I$11+СВЦЭМ!$D$10+'СЕТ СН'!$I$6-'СЕТ СН'!$I$23</f>
        <v>1406.2459045099999</v>
      </c>
      <c r="G142" s="36">
        <f>SUMIFS(СВЦЭМ!$D$33:$D$776,СВЦЭМ!$A$33:$A$776,$A142,СВЦЭМ!$B$33:$B$776,G$119)+'СЕТ СН'!$I$11+СВЦЭМ!$D$10+'СЕТ СН'!$I$6-'СЕТ СН'!$I$23</f>
        <v>1388.3456830499999</v>
      </c>
      <c r="H142" s="36">
        <f>SUMIFS(СВЦЭМ!$D$33:$D$776,СВЦЭМ!$A$33:$A$776,$A142,СВЦЭМ!$B$33:$B$776,H$119)+'СЕТ СН'!$I$11+СВЦЭМ!$D$10+'СЕТ СН'!$I$6-'СЕТ СН'!$I$23</f>
        <v>1351.18766876</v>
      </c>
      <c r="I142" s="36">
        <f>SUMIFS(СВЦЭМ!$D$33:$D$776,СВЦЭМ!$A$33:$A$776,$A142,СВЦЭМ!$B$33:$B$776,I$119)+'СЕТ СН'!$I$11+СВЦЭМ!$D$10+'СЕТ СН'!$I$6-'СЕТ СН'!$I$23</f>
        <v>1332.8588273999999</v>
      </c>
      <c r="J142" s="36">
        <f>SUMIFS(СВЦЭМ!$D$33:$D$776,СВЦЭМ!$A$33:$A$776,$A142,СВЦЭМ!$B$33:$B$776,J$119)+'СЕТ СН'!$I$11+СВЦЭМ!$D$10+'СЕТ СН'!$I$6-'СЕТ СН'!$I$23</f>
        <v>1312.49451335</v>
      </c>
      <c r="K142" s="36">
        <f>SUMIFS(СВЦЭМ!$D$33:$D$776,СВЦЭМ!$A$33:$A$776,$A142,СВЦЭМ!$B$33:$B$776,K$119)+'СЕТ СН'!$I$11+СВЦЭМ!$D$10+'СЕТ СН'!$I$6-'СЕТ СН'!$I$23</f>
        <v>1317.0220968399999</v>
      </c>
      <c r="L142" s="36">
        <f>SUMIFS(СВЦЭМ!$D$33:$D$776,СВЦЭМ!$A$33:$A$776,$A142,СВЦЭМ!$B$33:$B$776,L$119)+'СЕТ СН'!$I$11+СВЦЭМ!$D$10+'СЕТ СН'!$I$6-'СЕТ СН'!$I$23</f>
        <v>1314.6037655</v>
      </c>
      <c r="M142" s="36">
        <f>SUMIFS(СВЦЭМ!$D$33:$D$776,СВЦЭМ!$A$33:$A$776,$A142,СВЦЭМ!$B$33:$B$776,M$119)+'СЕТ СН'!$I$11+СВЦЭМ!$D$10+'СЕТ СН'!$I$6-'СЕТ СН'!$I$23</f>
        <v>1319.5560309699999</v>
      </c>
      <c r="N142" s="36">
        <f>SUMIFS(СВЦЭМ!$D$33:$D$776,СВЦЭМ!$A$33:$A$776,$A142,СВЦЭМ!$B$33:$B$776,N$119)+'СЕТ СН'!$I$11+СВЦЭМ!$D$10+'СЕТ СН'!$I$6-'СЕТ СН'!$I$23</f>
        <v>1330.4713023700001</v>
      </c>
      <c r="O142" s="36">
        <f>SUMIFS(СВЦЭМ!$D$33:$D$776,СВЦЭМ!$A$33:$A$776,$A142,СВЦЭМ!$B$33:$B$776,O$119)+'СЕТ СН'!$I$11+СВЦЭМ!$D$10+'СЕТ СН'!$I$6-'СЕТ СН'!$I$23</f>
        <v>1351.06373095</v>
      </c>
      <c r="P142" s="36">
        <f>SUMIFS(СВЦЭМ!$D$33:$D$776,СВЦЭМ!$A$33:$A$776,$A142,СВЦЭМ!$B$33:$B$776,P$119)+'СЕТ СН'!$I$11+СВЦЭМ!$D$10+'СЕТ СН'!$I$6-'СЕТ СН'!$I$23</f>
        <v>1369.01132848</v>
      </c>
      <c r="Q142" s="36">
        <f>SUMIFS(СВЦЭМ!$D$33:$D$776,СВЦЭМ!$A$33:$A$776,$A142,СВЦЭМ!$B$33:$B$776,Q$119)+'СЕТ СН'!$I$11+СВЦЭМ!$D$10+'СЕТ СН'!$I$6-'СЕТ СН'!$I$23</f>
        <v>1386.9706875100001</v>
      </c>
      <c r="R142" s="36">
        <f>SUMIFS(СВЦЭМ!$D$33:$D$776,СВЦЭМ!$A$33:$A$776,$A142,СВЦЭМ!$B$33:$B$776,R$119)+'СЕТ СН'!$I$11+СВЦЭМ!$D$10+'СЕТ СН'!$I$6-'СЕТ СН'!$I$23</f>
        <v>1361.1898423100001</v>
      </c>
      <c r="S142" s="36">
        <f>SUMIFS(СВЦЭМ!$D$33:$D$776,СВЦЭМ!$A$33:$A$776,$A142,СВЦЭМ!$B$33:$B$776,S$119)+'СЕТ СН'!$I$11+СВЦЭМ!$D$10+'СЕТ СН'!$I$6-'СЕТ СН'!$I$23</f>
        <v>1338.10049482</v>
      </c>
      <c r="T142" s="36">
        <f>SUMIFS(СВЦЭМ!$D$33:$D$776,СВЦЭМ!$A$33:$A$776,$A142,СВЦЭМ!$B$33:$B$776,T$119)+'СЕТ СН'!$I$11+СВЦЭМ!$D$10+'СЕТ СН'!$I$6-'СЕТ СН'!$I$23</f>
        <v>1319.7628806799999</v>
      </c>
      <c r="U142" s="36">
        <f>SUMIFS(СВЦЭМ!$D$33:$D$776,СВЦЭМ!$A$33:$A$776,$A142,СВЦЭМ!$B$33:$B$776,U$119)+'СЕТ СН'!$I$11+СВЦЭМ!$D$10+'СЕТ СН'!$I$6-'СЕТ СН'!$I$23</f>
        <v>1325.7081073300001</v>
      </c>
      <c r="V142" s="36">
        <f>SUMIFS(СВЦЭМ!$D$33:$D$776,СВЦЭМ!$A$33:$A$776,$A142,СВЦЭМ!$B$33:$B$776,V$119)+'СЕТ СН'!$I$11+СВЦЭМ!$D$10+'СЕТ СН'!$I$6-'СЕТ СН'!$I$23</f>
        <v>1338.5970078599998</v>
      </c>
      <c r="W142" s="36">
        <f>SUMIFS(СВЦЭМ!$D$33:$D$776,СВЦЭМ!$A$33:$A$776,$A142,СВЦЭМ!$B$33:$B$776,W$119)+'СЕТ СН'!$I$11+СВЦЭМ!$D$10+'СЕТ СН'!$I$6-'СЕТ СН'!$I$23</f>
        <v>1359.58363257</v>
      </c>
      <c r="X142" s="36">
        <f>SUMIFS(СВЦЭМ!$D$33:$D$776,СВЦЭМ!$A$33:$A$776,$A142,СВЦЭМ!$B$33:$B$776,X$119)+'СЕТ СН'!$I$11+СВЦЭМ!$D$10+'СЕТ СН'!$I$6-'СЕТ СН'!$I$23</f>
        <v>1377.58279836</v>
      </c>
      <c r="Y142" s="36">
        <f>SUMIFS(СВЦЭМ!$D$33:$D$776,СВЦЭМ!$A$33:$A$776,$A142,СВЦЭМ!$B$33:$B$776,Y$119)+'СЕТ СН'!$I$11+СВЦЭМ!$D$10+'СЕТ СН'!$I$6-'СЕТ СН'!$I$23</f>
        <v>1385.52473545</v>
      </c>
    </row>
    <row r="143" spans="1:25" ht="15.5" x14ac:dyDescent="0.3">
      <c r="A143" s="35">
        <f t="shared" si="3"/>
        <v>43854</v>
      </c>
      <c r="B143" s="36">
        <f>SUMIFS(СВЦЭМ!$D$33:$D$776,СВЦЭМ!$A$33:$A$776,$A143,СВЦЭМ!$B$33:$B$776,B$119)+'СЕТ СН'!$I$11+СВЦЭМ!$D$10+'СЕТ СН'!$I$6-'СЕТ СН'!$I$23</f>
        <v>1350.4987079299999</v>
      </c>
      <c r="C143" s="36">
        <f>SUMIFS(СВЦЭМ!$D$33:$D$776,СВЦЭМ!$A$33:$A$776,$A143,СВЦЭМ!$B$33:$B$776,C$119)+'СЕТ СН'!$I$11+СВЦЭМ!$D$10+'СЕТ СН'!$I$6-'СЕТ СН'!$I$23</f>
        <v>1361.9027607100002</v>
      </c>
      <c r="D143" s="36">
        <f>SUMIFS(СВЦЭМ!$D$33:$D$776,СВЦЭМ!$A$33:$A$776,$A143,СВЦЭМ!$B$33:$B$776,D$119)+'СЕТ СН'!$I$11+СВЦЭМ!$D$10+'СЕТ СН'!$I$6-'СЕТ СН'!$I$23</f>
        <v>1374.7356132899999</v>
      </c>
      <c r="E143" s="36">
        <f>SUMIFS(СВЦЭМ!$D$33:$D$776,СВЦЭМ!$A$33:$A$776,$A143,СВЦЭМ!$B$33:$B$776,E$119)+'СЕТ СН'!$I$11+СВЦЭМ!$D$10+'СЕТ СН'!$I$6-'СЕТ СН'!$I$23</f>
        <v>1384.6763020399999</v>
      </c>
      <c r="F143" s="36">
        <f>SUMIFS(СВЦЭМ!$D$33:$D$776,СВЦЭМ!$A$33:$A$776,$A143,СВЦЭМ!$B$33:$B$776,F$119)+'СЕТ СН'!$I$11+СВЦЭМ!$D$10+'СЕТ СН'!$I$6-'СЕТ СН'!$I$23</f>
        <v>1371.8949569199999</v>
      </c>
      <c r="G143" s="36">
        <f>SUMIFS(СВЦЭМ!$D$33:$D$776,СВЦЭМ!$A$33:$A$776,$A143,СВЦЭМ!$B$33:$B$776,G$119)+'СЕТ СН'!$I$11+СВЦЭМ!$D$10+'СЕТ СН'!$I$6-'СЕТ СН'!$I$23</f>
        <v>1352.664992</v>
      </c>
      <c r="H143" s="36">
        <f>SUMIFS(СВЦЭМ!$D$33:$D$776,СВЦЭМ!$A$33:$A$776,$A143,СВЦЭМ!$B$33:$B$776,H$119)+'СЕТ СН'!$I$11+СВЦЭМ!$D$10+'СЕТ СН'!$I$6-'СЕТ СН'!$I$23</f>
        <v>1310.0575325999998</v>
      </c>
      <c r="I143" s="36">
        <f>SUMIFS(СВЦЭМ!$D$33:$D$776,СВЦЭМ!$A$33:$A$776,$A143,СВЦЭМ!$B$33:$B$776,I$119)+'СЕТ СН'!$I$11+СВЦЭМ!$D$10+'СЕТ СН'!$I$6-'СЕТ СН'!$I$23</f>
        <v>1301.5871000299999</v>
      </c>
      <c r="J143" s="36">
        <f>SUMIFS(СВЦЭМ!$D$33:$D$776,СВЦЭМ!$A$33:$A$776,$A143,СВЦЭМ!$B$33:$B$776,J$119)+'СЕТ СН'!$I$11+СВЦЭМ!$D$10+'СЕТ СН'!$I$6-'СЕТ СН'!$I$23</f>
        <v>1282.75608519</v>
      </c>
      <c r="K143" s="36">
        <f>SUMIFS(СВЦЭМ!$D$33:$D$776,СВЦЭМ!$A$33:$A$776,$A143,СВЦЭМ!$B$33:$B$776,K$119)+'СЕТ СН'!$I$11+СВЦЭМ!$D$10+'СЕТ СН'!$I$6-'СЕТ СН'!$I$23</f>
        <v>1284.1208933299999</v>
      </c>
      <c r="L143" s="36">
        <f>SUMIFS(СВЦЭМ!$D$33:$D$776,СВЦЭМ!$A$33:$A$776,$A143,СВЦЭМ!$B$33:$B$776,L$119)+'СЕТ СН'!$I$11+СВЦЭМ!$D$10+'СЕТ СН'!$I$6-'СЕТ СН'!$I$23</f>
        <v>1284.52481463</v>
      </c>
      <c r="M143" s="36">
        <f>SUMIFS(СВЦЭМ!$D$33:$D$776,СВЦЭМ!$A$33:$A$776,$A143,СВЦЭМ!$B$33:$B$776,M$119)+'СЕТ СН'!$I$11+СВЦЭМ!$D$10+'СЕТ СН'!$I$6-'СЕТ СН'!$I$23</f>
        <v>1294.17898552</v>
      </c>
      <c r="N143" s="36">
        <f>SUMIFS(СВЦЭМ!$D$33:$D$776,СВЦЭМ!$A$33:$A$776,$A143,СВЦЭМ!$B$33:$B$776,N$119)+'СЕТ СН'!$I$11+СВЦЭМ!$D$10+'СЕТ СН'!$I$6-'СЕТ СН'!$I$23</f>
        <v>1290.9109945300002</v>
      </c>
      <c r="O143" s="36">
        <f>SUMIFS(СВЦЭМ!$D$33:$D$776,СВЦЭМ!$A$33:$A$776,$A143,СВЦЭМ!$B$33:$B$776,O$119)+'СЕТ СН'!$I$11+СВЦЭМ!$D$10+'СЕТ СН'!$I$6-'СЕТ СН'!$I$23</f>
        <v>1307.68750159</v>
      </c>
      <c r="P143" s="36">
        <f>SUMIFS(СВЦЭМ!$D$33:$D$776,СВЦЭМ!$A$33:$A$776,$A143,СВЦЭМ!$B$33:$B$776,P$119)+'СЕТ СН'!$I$11+СВЦЭМ!$D$10+'СЕТ СН'!$I$6-'СЕТ СН'!$I$23</f>
        <v>1321.99434271</v>
      </c>
      <c r="Q143" s="36">
        <f>SUMIFS(СВЦЭМ!$D$33:$D$776,СВЦЭМ!$A$33:$A$776,$A143,СВЦЭМ!$B$33:$B$776,Q$119)+'СЕТ СН'!$I$11+СВЦЭМ!$D$10+'СЕТ СН'!$I$6-'СЕТ СН'!$I$23</f>
        <v>1335.2840974400001</v>
      </c>
      <c r="R143" s="36">
        <f>SUMIFS(СВЦЭМ!$D$33:$D$776,СВЦЭМ!$A$33:$A$776,$A143,СВЦЭМ!$B$33:$B$776,R$119)+'СЕТ СН'!$I$11+СВЦЭМ!$D$10+'СЕТ СН'!$I$6-'СЕТ СН'!$I$23</f>
        <v>1334.3244789299999</v>
      </c>
      <c r="S143" s="36">
        <f>SUMIFS(СВЦЭМ!$D$33:$D$776,СВЦЭМ!$A$33:$A$776,$A143,СВЦЭМ!$B$33:$B$776,S$119)+'СЕТ СН'!$I$11+СВЦЭМ!$D$10+'СЕТ СН'!$I$6-'СЕТ СН'!$I$23</f>
        <v>1333.0981591899999</v>
      </c>
      <c r="T143" s="36">
        <f>SUMIFS(СВЦЭМ!$D$33:$D$776,СВЦЭМ!$A$33:$A$776,$A143,СВЦЭМ!$B$33:$B$776,T$119)+'СЕТ СН'!$I$11+СВЦЭМ!$D$10+'СЕТ СН'!$I$6-'СЕТ СН'!$I$23</f>
        <v>1303.5610516500001</v>
      </c>
      <c r="U143" s="36">
        <f>SUMIFS(СВЦЭМ!$D$33:$D$776,СВЦЭМ!$A$33:$A$776,$A143,СВЦЭМ!$B$33:$B$776,U$119)+'СЕТ СН'!$I$11+СВЦЭМ!$D$10+'СЕТ СН'!$I$6-'СЕТ СН'!$I$23</f>
        <v>1307.1786737</v>
      </c>
      <c r="V143" s="36">
        <f>SUMIFS(СВЦЭМ!$D$33:$D$776,СВЦЭМ!$A$33:$A$776,$A143,СВЦЭМ!$B$33:$B$776,V$119)+'СЕТ СН'!$I$11+СВЦЭМ!$D$10+'СЕТ СН'!$I$6-'СЕТ СН'!$I$23</f>
        <v>1312.4185794699999</v>
      </c>
      <c r="W143" s="36">
        <f>SUMIFS(СВЦЭМ!$D$33:$D$776,СВЦЭМ!$A$33:$A$776,$A143,СВЦЭМ!$B$33:$B$776,W$119)+'СЕТ СН'!$I$11+СВЦЭМ!$D$10+'СЕТ СН'!$I$6-'СЕТ СН'!$I$23</f>
        <v>1327.44527642</v>
      </c>
      <c r="X143" s="36">
        <f>SUMIFS(СВЦЭМ!$D$33:$D$776,СВЦЭМ!$A$33:$A$776,$A143,СВЦЭМ!$B$33:$B$776,X$119)+'СЕТ СН'!$I$11+СВЦЭМ!$D$10+'СЕТ СН'!$I$6-'СЕТ СН'!$I$23</f>
        <v>1330.8490880899999</v>
      </c>
      <c r="Y143" s="36">
        <f>SUMIFS(СВЦЭМ!$D$33:$D$776,СВЦЭМ!$A$33:$A$776,$A143,СВЦЭМ!$B$33:$B$776,Y$119)+'СЕТ СН'!$I$11+СВЦЭМ!$D$10+'СЕТ СН'!$I$6-'СЕТ СН'!$I$23</f>
        <v>1337.8438644600001</v>
      </c>
    </row>
    <row r="144" spans="1:25" ht="15.5" x14ac:dyDescent="0.3">
      <c r="A144" s="35">
        <f t="shared" si="3"/>
        <v>43855</v>
      </c>
      <c r="B144" s="36">
        <f>SUMIFS(СВЦЭМ!$D$33:$D$776,СВЦЭМ!$A$33:$A$776,$A144,СВЦЭМ!$B$33:$B$776,B$119)+'СЕТ СН'!$I$11+СВЦЭМ!$D$10+'СЕТ СН'!$I$6-'СЕТ СН'!$I$23</f>
        <v>1379.20030486</v>
      </c>
      <c r="C144" s="36">
        <f>SUMIFS(СВЦЭМ!$D$33:$D$776,СВЦЭМ!$A$33:$A$776,$A144,СВЦЭМ!$B$33:$B$776,C$119)+'СЕТ СН'!$I$11+СВЦЭМ!$D$10+'СЕТ СН'!$I$6-'СЕТ СН'!$I$23</f>
        <v>1401.4666473100001</v>
      </c>
      <c r="D144" s="36">
        <f>SUMIFS(СВЦЭМ!$D$33:$D$776,СВЦЭМ!$A$33:$A$776,$A144,СВЦЭМ!$B$33:$B$776,D$119)+'СЕТ СН'!$I$11+СВЦЭМ!$D$10+'СЕТ СН'!$I$6-'СЕТ СН'!$I$23</f>
        <v>1427.08198264</v>
      </c>
      <c r="E144" s="36">
        <f>SUMIFS(СВЦЭМ!$D$33:$D$776,СВЦЭМ!$A$33:$A$776,$A144,СВЦЭМ!$B$33:$B$776,E$119)+'СЕТ СН'!$I$11+СВЦЭМ!$D$10+'СЕТ СН'!$I$6-'СЕТ СН'!$I$23</f>
        <v>1429.8526025199999</v>
      </c>
      <c r="F144" s="36">
        <f>SUMIFS(СВЦЭМ!$D$33:$D$776,СВЦЭМ!$A$33:$A$776,$A144,СВЦЭМ!$B$33:$B$776,F$119)+'СЕТ СН'!$I$11+СВЦЭМ!$D$10+'СЕТ СН'!$I$6-'СЕТ СН'!$I$23</f>
        <v>1396.13957931</v>
      </c>
      <c r="G144" s="36">
        <f>SUMIFS(СВЦЭМ!$D$33:$D$776,СВЦЭМ!$A$33:$A$776,$A144,СВЦЭМ!$B$33:$B$776,G$119)+'СЕТ СН'!$I$11+СВЦЭМ!$D$10+'СЕТ СН'!$I$6-'СЕТ СН'!$I$23</f>
        <v>1389.84114514</v>
      </c>
      <c r="H144" s="36">
        <f>SUMIFS(СВЦЭМ!$D$33:$D$776,СВЦЭМ!$A$33:$A$776,$A144,СВЦЭМ!$B$33:$B$776,H$119)+'СЕТ СН'!$I$11+СВЦЭМ!$D$10+'СЕТ СН'!$I$6-'СЕТ СН'!$I$23</f>
        <v>1363.4493887899998</v>
      </c>
      <c r="I144" s="36">
        <f>SUMIFS(СВЦЭМ!$D$33:$D$776,СВЦЭМ!$A$33:$A$776,$A144,СВЦЭМ!$B$33:$B$776,I$119)+'СЕТ СН'!$I$11+СВЦЭМ!$D$10+'СЕТ СН'!$I$6-'СЕТ СН'!$I$23</f>
        <v>1352.44485594</v>
      </c>
      <c r="J144" s="36">
        <f>SUMIFS(СВЦЭМ!$D$33:$D$776,СВЦЭМ!$A$33:$A$776,$A144,СВЦЭМ!$B$33:$B$776,J$119)+'СЕТ СН'!$I$11+СВЦЭМ!$D$10+'СЕТ СН'!$I$6-'СЕТ СН'!$I$23</f>
        <v>1331.1523089299999</v>
      </c>
      <c r="K144" s="36">
        <f>SUMIFS(СВЦЭМ!$D$33:$D$776,СВЦЭМ!$A$33:$A$776,$A144,СВЦЭМ!$B$33:$B$776,K$119)+'СЕТ СН'!$I$11+СВЦЭМ!$D$10+'СЕТ СН'!$I$6-'СЕТ СН'!$I$23</f>
        <v>1299.2129390600001</v>
      </c>
      <c r="L144" s="36">
        <f>SUMIFS(СВЦЭМ!$D$33:$D$776,СВЦЭМ!$A$33:$A$776,$A144,СВЦЭМ!$B$33:$B$776,L$119)+'СЕТ СН'!$I$11+СВЦЭМ!$D$10+'СЕТ СН'!$I$6-'СЕТ СН'!$I$23</f>
        <v>1287.6224440400001</v>
      </c>
      <c r="M144" s="36">
        <f>SUMIFS(СВЦЭМ!$D$33:$D$776,СВЦЭМ!$A$33:$A$776,$A144,СВЦЭМ!$B$33:$B$776,M$119)+'СЕТ СН'!$I$11+СВЦЭМ!$D$10+'СЕТ СН'!$I$6-'СЕТ СН'!$I$23</f>
        <v>1312.5948288899999</v>
      </c>
      <c r="N144" s="36">
        <f>SUMIFS(СВЦЭМ!$D$33:$D$776,СВЦЭМ!$A$33:$A$776,$A144,СВЦЭМ!$B$33:$B$776,N$119)+'СЕТ СН'!$I$11+СВЦЭМ!$D$10+'СЕТ СН'!$I$6-'СЕТ СН'!$I$23</f>
        <v>1326.22271804</v>
      </c>
      <c r="O144" s="36">
        <f>SUMIFS(СВЦЭМ!$D$33:$D$776,СВЦЭМ!$A$33:$A$776,$A144,СВЦЭМ!$B$33:$B$776,O$119)+'СЕТ СН'!$I$11+СВЦЭМ!$D$10+'СЕТ СН'!$I$6-'СЕТ СН'!$I$23</f>
        <v>1342.95013227</v>
      </c>
      <c r="P144" s="36">
        <f>SUMIFS(СВЦЭМ!$D$33:$D$776,СВЦЭМ!$A$33:$A$776,$A144,СВЦЭМ!$B$33:$B$776,P$119)+'СЕТ СН'!$I$11+СВЦЭМ!$D$10+'СЕТ СН'!$I$6-'СЕТ СН'!$I$23</f>
        <v>1356.5607150199999</v>
      </c>
      <c r="Q144" s="36">
        <f>SUMIFS(СВЦЭМ!$D$33:$D$776,СВЦЭМ!$A$33:$A$776,$A144,СВЦЭМ!$B$33:$B$776,Q$119)+'СЕТ СН'!$I$11+СВЦЭМ!$D$10+'СЕТ СН'!$I$6-'СЕТ СН'!$I$23</f>
        <v>1365.04048023</v>
      </c>
      <c r="R144" s="36">
        <f>SUMIFS(СВЦЭМ!$D$33:$D$776,СВЦЭМ!$A$33:$A$776,$A144,СВЦЭМ!$B$33:$B$776,R$119)+'СЕТ СН'!$I$11+СВЦЭМ!$D$10+'СЕТ СН'!$I$6-'СЕТ СН'!$I$23</f>
        <v>1363.26895423</v>
      </c>
      <c r="S144" s="36">
        <f>SUMIFS(СВЦЭМ!$D$33:$D$776,СВЦЭМ!$A$33:$A$776,$A144,СВЦЭМ!$B$33:$B$776,S$119)+'СЕТ СН'!$I$11+СВЦЭМ!$D$10+'СЕТ СН'!$I$6-'СЕТ СН'!$I$23</f>
        <v>1362.3457191100001</v>
      </c>
      <c r="T144" s="36">
        <f>SUMIFS(СВЦЭМ!$D$33:$D$776,СВЦЭМ!$A$33:$A$776,$A144,СВЦЭМ!$B$33:$B$776,T$119)+'СЕТ СН'!$I$11+СВЦЭМ!$D$10+'СЕТ СН'!$I$6-'СЕТ СН'!$I$23</f>
        <v>1337.2909304899999</v>
      </c>
      <c r="U144" s="36">
        <f>SUMIFS(СВЦЭМ!$D$33:$D$776,СВЦЭМ!$A$33:$A$776,$A144,СВЦЭМ!$B$33:$B$776,U$119)+'СЕТ СН'!$I$11+СВЦЭМ!$D$10+'СЕТ СН'!$I$6-'СЕТ СН'!$I$23</f>
        <v>1339.0475400099999</v>
      </c>
      <c r="V144" s="36">
        <f>SUMIFS(СВЦЭМ!$D$33:$D$776,СВЦЭМ!$A$33:$A$776,$A144,СВЦЭМ!$B$33:$B$776,V$119)+'СЕТ СН'!$I$11+СВЦЭМ!$D$10+'СЕТ СН'!$I$6-'СЕТ СН'!$I$23</f>
        <v>1344.7582002700001</v>
      </c>
      <c r="W144" s="36">
        <f>SUMIFS(СВЦЭМ!$D$33:$D$776,СВЦЭМ!$A$33:$A$776,$A144,СВЦЭМ!$B$33:$B$776,W$119)+'СЕТ СН'!$I$11+СВЦЭМ!$D$10+'СЕТ СН'!$I$6-'СЕТ СН'!$I$23</f>
        <v>1356.25527601</v>
      </c>
      <c r="X144" s="36">
        <f>SUMIFS(СВЦЭМ!$D$33:$D$776,СВЦЭМ!$A$33:$A$776,$A144,СВЦЭМ!$B$33:$B$776,X$119)+'СЕТ СН'!$I$11+СВЦЭМ!$D$10+'СЕТ СН'!$I$6-'СЕТ СН'!$I$23</f>
        <v>1359.3061527499999</v>
      </c>
      <c r="Y144" s="36">
        <f>SUMIFS(СВЦЭМ!$D$33:$D$776,СВЦЭМ!$A$33:$A$776,$A144,СВЦЭМ!$B$33:$B$776,Y$119)+'СЕТ СН'!$I$11+СВЦЭМ!$D$10+'СЕТ СН'!$I$6-'СЕТ СН'!$I$23</f>
        <v>1369.8337197800001</v>
      </c>
    </row>
    <row r="145" spans="1:27" ht="15.5" x14ac:dyDescent="0.3">
      <c r="A145" s="35">
        <f t="shared" si="3"/>
        <v>43856</v>
      </c>
      <c r="B145" s="36">
        <f>SUMIFS(СВЦЭМ!$D$33:$D$776,СВЦЭМ!$A$33:$A$776,$A145,СВЦЭМ!$B$33:$B$776,B$119)+'СЕТ СН'!$I$11+СВЦЭМ!$D$10+'СЕТ СН'!$I$6-'СЕТ СН'!$I$23</f>
        <v>1363.2791638899998</v>
      </c>
      <c r="C145" s="36">
        <f>SUMIFS(СВЦЭМ!$D$33:$D$776,СВЦЭМ!$A$33:$A$776,$A145,СВЦЭМ!$B$33:$B$776,C$119)+'СЕТ СН'!$I$11+СВЦЭМ!$D$10+'СЕТ СН'!$I$6-'СЕТ СН'!$I$23</f>
        <v>1382.90439292</v>
      </c>
      <c r="D145" s="36">
        <f>SUMIFS(СВЦЭМ!$D$33:$D$776,СВЦЭМ!$A$33:$A$776,$A145,СВЦЭМ!$B$33:$B$776,D$119)+'СЕТ СН'!$I$11+СВЦЭМ!$D$10+'СЕТ СН'!$I$6-'СЕТ СН'!$I$23</f>
        <v>1407.92281994</v>
      </c>
      <c r="E145" s="36">
        <f>SUMIFS(СВЦЭМ!$D$33:$D$776,СВЦЭМ!$A$33:$A$776,$A145,СВЦЭМ!$B$33:$B$776,E$119)+'СЕТ СН'!$I$11+СВЦЭМ!$D$10+'СЕТ СН'!$I$6-'СЕТ СН'!$I$23</f>
        <v>1413.97618782</v>
      </c>
      <c r="F145" s="36">
        <f>SUMIFS(СВЦЭМ!$D$33:$D$776,СВЦЭМ!$A$33:$A$776,$A145,СВЦЭМ!$B$33:$B$776,F$119)+'СЕТ СН'!$I$11+СВЦЭМ!$D$10+'СЕТ СН'!$I$6-'СЕТ СН'!$I$23</f>
        <v>1379.6621923499999</v>
      </c>
      <c r="G145" s="36">
        <f>SUMIFS(СВЦЭМ!$D$33:$D$776,СВЦЭМ!$A$33:$A$776,$A145,СВЦЭМ!$B$33:$B$776,G$119)+'СЕТ СН'!$I$11+СВЦЭМ!$D$10+'СЕТ СН'!$I$6-'СЕТ СН'!$I$23</f>
        <v>1370.79529151</v>
      </c>
      <c r="H145" s="36">
        <f>SUMIFS(СВЦЭМ!$D$33:$D$776,СВЦЭМ!$A$33:$A$776,$A145,СВЦЭМ!$B$33:$B$776,H$119)+'СЕТ СН'!$I$11+СВЦЭМ!$D$10+'СЕТ СН'!$I$6-'СЕТ СН'!$I$23</f>
        <v>1342.65977286</v>
      </c>
      <c r="I145" s="36">
        <f>SUMIFS(СВЦЭМ!$D$33:$D$776,СВЦЭМ!$A$33:$A$776,$A145,СВЦЭМ!$B$33:$B$776,I$119)+'СЕТ СН'!$I$11+СВЦЭМ!$D$10+'СЕТ СН'!$I$6-'СЕТ СН'!$I$23</f>
        <v>1328.45071353</v>
      </c>
      <c r="J145" s="36">
        <f>SUMIFS(СВЦЭМ!$D$33:$D$776,СВЦЭМ!$A$33:$A$776,$A145,СВЦЭМ!$B$33:$B$776,J$119)+'СЕТ СН'!$I$11+СВЦЭМ!$D$10+'СЕТ СН'!$I$6-'СЕТ СН'!$I$23</f>
        <v>1301.9693582800001</v>
      </c>
      <c r="K145" s="36">
        <f>SUMIFS(СВЦЭМ!$D$33:$D$776,СВЦЭМ!$A$33:$A$776,$A145,СВЦЭМ!$B$33:$B$776,K$119)+'СЕТ СН'!$I$11+СВЦЭМ!$D$10+'СЕТ СН'!$I$6-'СЕТ СН'!$I$23</f>
        <v>1274.44514441</v>
      </c>
      <c r="L145" s="36">
        <f>SUMIFS(СВЦЭМ!$D$33:$D$776,СВЦЭМ!$A$33:$A$776,$A145,СВЦЭМ!$B$33:$B$776,L$119)+'СЕТ СН'!$I$11+СВЦЭМ!$D$10+'СЕТ СН'!$I$6-'СЕТ СН'!$I$23</f>
        <v>1266.2656872500002</v>
      </c>
      <c r="M145" s="36">
        <f>SUMIFS(СВЦЭМ!$D$33:$D$776,СВЦЭМ!$A$33:$A$776,$A145,СВЦЭМ!$B$33:$B$776,M$119)+'СЕТ СН'!$I$11+СВЦЭМ!$D$10+'СЕТ СН'!$I$6-'СЕТ СН'!$I$23</f>
        <v>1295.93607238</v>
      </c>
      <c r="N145" s="36">
        <f>SUMIFS(СВЦЭМ!$D$33:$D$776,СВЦЭМ!$A$33:$A$776,$A145,СВЦЭМ!$B$33:$B$776,N$119)+'СЕТ СН'!$I$11+СВЦЭМ!$D$10+'СЕТ СН'!$I$6-'СЕТ СН'!$I$23</f>
        <v>1305.7910111799999</v>
      </c>
      <c r="O145" s="36">
        <f>SUMIFS(СВЦЭМ!$D$33:$D$776,СВЦЭМ!$A$33:$A$776,$A145,СВЦЭМ!$B$33:$B$776,O$119)+'СЕТ СН'!$I$11+СВЦЭМ!$D$10+'СЕТ СН'!$I$6-'СЕТ СН'!$I$23</f>
        <v>1320.3996422499999</v>
      </c>
      <c r="P145" s="36">
        <f>SUMIFS(СВЦЭМ!$D$33:$D$776,СВЦЭМ!$A$33:$A$776,$A145,СВЦЭМ!$B$33:$B$776,P$119)+'СЕТ СН'!$I$11+СВЦЭМ!$D$10+'СЕТ СН'!$I$6-'СЕТ СН'!$I$23</f>
        <v>1333.0738335400001</v>
      </c>
      <c r="Q145" s="36">
        <f>SUMIFS(СВЦЭМ!$D$33:$D$776,СВЦЭМ!$A$33:$A$776,$A145,СВЦЭМ!$B$33:$B$776,Q$119)+'СЕТ СН'!$I$11+СВЦЭМ!$D$10+'СЕТ СН'!$I$6-'СЕТ СН'!$I$23</f>
        <v>1342.4462640299998</v>
      </c>
      <c r="R145" s="36">
        <f>SUMIFS(СВЦЭМ!$D$33:$D$776,СВЦЭМ!$A$33:$A$776,$A145,СВЦЭМ!$B$33:$B$776,R$119)+'СЕТ СН'!$I$11+СВЦЭМ!$D$10+'СЕТ СН'!$I$6-'СЕТ СН'!$I$23</f>
        <v>1342.43627629</v>
      </c>
      <c r="S145" s="36">
        <f>SUMIFS(СВЦЭМ!$D$33:$D$776,СВЦЭМ!$A$33:$A$776,$A145,СВЦЭМ!$B$33:$B$776,S$119)+'СЕТ СН'!$I$11+СВЦЭМ!$D$10+'СЕТ СН'!$I$6-'СЕТ СН'!$I$23</f>
        <v>1345.9278918099999</v>
      </c>
      <c r="T145" s="36">
        <f>SUMIFS(СВЦЭМ!$D$33:$D$776,СВЦЭМ!$A$33:$A$776,$A145,СВЦЭМ!$B$33:$B$776,T$119)+'СЕТ СН'!$I$11+СВЦЭМ!$D$10+'СЕТ СН'!$I$6-'СЕТ СН'!$I$23</f>
        <v>1321.9241177200001</v>
      </c>
      <c r="U145" s="36">
        <f>SUMIFS(СВЦЭМ!$D$33:$D$776,СВЦЭМ!$A$33:$A$776,$A145,СВЦЭМ!$B$33:$B$776,U$119)+'СЕТ СН'!$I$11+СВЦЭМ!$D$10+'СЕТ СН'!$I$6-'СЕТ СН'!$I$23</f>
        <v>1323.2537438499999</v>
      </c>
      <c r="V145" s="36">
        <f>SUMIFS(СВЦЭМ!$D$33:$D$776,СВЦЭМ!$A$33:$A$776,$A145,СВЦЭМ!$B$33:$B$776,V$119)+'СЕТ СН'!$I$11+СВЦЭМ!$D$10+'СЕТ СН'!$I$6-'СЕТ СН'!$I$23</f>
        <v>1329.1862109399999</v>
      </c>
      <c r="W145" s="36">
        <f>SUMIFS(СВЦЭМ!$D$33:$D$776,СВЦЭМ!$A$33:$A$776,$A145,СВЦЭМ!$B$33:$B$776,W$119)+'СЕТ СН'!$I$11+СВЦЭМ!$D$10+'СЕТ СН'!$I$6-'СЕТ СН'!$I$23</f>
        <v>1342.53857907</v>
      </c>
      <c r="X145" s="36">
        <f>SUMIFS(СВЦЭМ!$D$33:$D$776,СВЦЭМ!$A$33:$A$776,$A145,СВЦЭМ!$B$33:$B$776,X$119)+'СЕТ СН'!$I$11+СВЦЭМ!$D$10+'СЕТ СН'!$I$6-'СЕТ СН'!$I$23</f>
        <v>1345.09955115</v>
      </c>
      <c r="Y145" s="36">
        <f>SUMIFS(СВЦЭМ!$D$33:$D$776,СВЦЭМ!$A$33:$A$776,$A145,СВЦЭМ!$B$33:$B$776,Y$119)+'СЕТ СН'!$I$11+СВЦЭМ!$D$10+'СЕТ СН'!$I$6-'СЕТ СН'!$I$23</f>
        <v>1353.67848796</v>
      </c>
    </row>
    <row r="146" spans="1:27" ht="15.5" x14ac:dyDescent="0.3">
      <c r="A146" s="35">
        <f t="shared" si="3"/>
        <v>43857</v>
      </c>
      <c r="B146" s="36">
        <f>SUMIFS(СВЦЭМ!$D$33:$D$776,СВЦЭМ!$A$33:$A$776,$A146,СВЦЭМ!$B$33:$B$776,B$119)+'СЕТ СН'!$I$11+СВЦЭМ!$D$10+'СЕТ СН'!$I$6-'СЕТ СН'!$I$23</f>
        <v>1379.0558416200001</v>
      </c>
      <c r="C146" s="36">
        <f>SUMIFS(СВЦЭМ!$D$33:$D$776,СВЦЭМ!$A$33:$A$776,$A146,СВЦЭМ!$B$33:$B$776,C$119)+'СЕТ СН'!$I$11+СВЦЭМ!$D$10+'СЕТ СН'!$I$6-'СЕТ СН'!$I$23</f>
        <v>1386.1654794000001</v>
      </c>
      <c r="D146" s="36">
        <f>SUMIFS(СВЦЭМ!$D$33:$D$776,СВЦЭМ!$A$33:$A$776,$A146,СВЦЭМ!$B$33:$B$776,D$119)+'СЕТ СН'!$I$11+СВЦЭМ!$D$10+'СЕТ СН'!$I$6-'СЕТ СН'!$I$23</f>
        <v>1398.5458946799999</v>
      </c>
      <c r="E146" s="36">
        <f>SUMIFS(СВЦЭМ!$D$33:$D$776,СВЦЭМ!$A$33:$A$776,$A146,СВЦЭМ!$B$33:$B$776,E$119)+'СЕТ СН'!$I$11+СВЦЭМ!$D$10+'СЕТ СН'!$I$6-'СЕТ СН'!$I$23</f>
        <v>1408.38650237</v>
      </c>
      <c r="F146" s="36">
        <f>SUMIFS(СВЦЭМ!$D$33:$D$776,СВЦЭМ!$A$33:$A$776,$A146,СВЦЭМ!$B$33:$B$776,F$119)+'СЕТ СН'!$I$11+СВЦЭМ!$D$10+'СЕТ СН'!$I$6-'СЕТ СН'!$I$23</f>
        <v>1403.22331016</v>
      </c>
      <c r="G146" s="36">
        <f>SUMIFS(СВЦЭМ!$D$33:$D$776,СВЦЭМ!$A$33:$A$776,$A146,СВЦЭМ!$B$33:$B$776,G$119)+'СЕТ СН'!$I$11+СВЦЭМ!$D$10+'СЕТ СН'!$I$6-'СЕТ СН'!$I$23</f>
        <v>1396.7385192199999</v>
      </c>
      <c r="H146" s="36">
        <f>SUMIFS(СВЦЭМ!$D$33:$D$776,СВЦЭМ!$A$33:$A$776,$A146,СВЦЭМ!$B$33:$B$776,H$119)+'СЕТ СН'!$I$11+СВЦЭМ!$D$10+'СЕТ СН'!$I$6-'СЕТ СН'!$I$23</f>
        <v>1357.1599634700001</v>
      </c>
      <c r="I146" s="36">
        <f>SUMIFS(СВЦЭМ!$D$33:$D$776,СВЦЭМ!$A$33:$A$776,$A146,СВЦЭМ!$B$33:$B$776,I$119)+'СЕТ СН'!$I$11+СВЦЭМ!$D$10+'СЕТ СН'!$I$6-'СЕТ СН'!$I$23</f>
        <v>1330.3745883399999</v>
      </c>
      <c r="J146" s="36">
        <f>SUMIFS(СВЦЭМ!$D$33:$D$776,СВЦЭМ!$A$33:$A$776,$A146,СВЦЭМ!$B$33:$B$776,J$119)+'СЕТ СН'!$I$11+СВЦЭМ!$D$10+'СЕТ СН'!$I$6-'СЕТ СН'!$I$23</f>
        <v>1296.3500961499999</v>
      </c>
      <c r="K146" s="36">
        <f>SUMIFS(СВЦЭМ!$D$33:$D$776,СВЦЭМ!$A$33:$A$776,$A146,СВЦЭМ!$B$33:$B$776,K$119)+'СЕТ СН'!$I$11+СВЦЭМ!$D$10+'СЕТ СН'!$I$6-'СЕТ СН'!$I$23</f>
        <v>1294.5826169699999</v>
      </c>
      <c r="L146" s="36">
        <f>SUMIFS(СВЦЭМ!$D$33:$D$776,СВЦЭМ!$A$33:$A$776,$A146,СВЦЭМ!$B$33:$B$776,L$119)+'СЕТ СН'!$I$11+СВЦЭМ!$D$10+'СЕТ СН'!$I$6-'СЕТ СН'!$I$23</f>
        <v>1307.18295812</v>
      </c>
      <c r="M146" s="36">
        <f>SUMIFS(СВЦЭМ!$D$33:$D$776,СВЦЭМ!$A$33:$A$776,$A146,СВЦЭМ!$B$33:$B$776,M$119)+'СЕТ СН'!$I$11+СВЦЭМ!$D$10+'СЕТ СН'!$I$6-'СЕТ СН'!$I$23</f>
        <v>1316.81255526</v>
      </c>
      <c r="N146" s="36">
        <f>SUMIFS(СВЦЭМ!$D$33:$D$776,СВЦЭМ!$A$33:$A$776,$A146,СВЦЭМ!$B$33:$B$776,N$119)+'СЕТ СН'!$I$11+СВЦЭМ!$D$10+'СЕТ СН'!$I$6-'СЕТ СН'!$I$23</f>
        <v>1333.4951173499999</v>
      </c>
      <c r="O146" s="36">
        <f>SUMIFS(СВЦЭМ!$D$33:$D$776,СВЦЭМ!$A$33:$A$776,$A146,СВЦЭМ!$B$33:$B$776,O$119)+'СЕТ СН'!$I$11+СВЦЭМ!$D$10+'СЕТ СН'!$I$6-'СЕТ СН'!$I$23</f>
        <v>1356.0708553499999</v>
      </c>
      <c r="P146" s="36">
        <f>SUMIFS(СВЦЭМ!$D$33:$D$776,СВЦЭМ!$A$33:$A$776,$A146,СВЦЭМ!$B$33:$B$776,P$119)+'СЕТ СН'!$I$11+СВЦЭМ!$D$10+'СЕТ СН'!$I$6-'СЕТ СН'!$I$23</f>
        <v>1374.81007918</v>
      </c>
      <c r="Q146" s="36">
        <f>SUMIFS(СВЦЭМ!$D$33:$D$776,СВЦЭМ!$A$33:$A$776,$A146,СВЦЭМ!$B$33:$B$776,Q$119)+'СЕТ СН'!$I$11+СВЦЭМ!$D$10+'СЕТ СН'!$I$6-'СЕТ СН'!$I$23</f>
        <v>1384.58894459</v>
      </c>
      <c r="R146" s="36">
        <f>SUMIFS(СВЦЭМ!$D$33:$D$776,СВЦЭМ!$A$33:$A$776,$A146,СВЦЭМ!$B$33:$B$776,R$119)+'СЕТ СН'!$I$11+СВЦЭМ!$D$10+'СЕТ СН'!$I$6-'СЕТ СН'!$I$23</f>
        <v>1383.99103438</v>
      </c>
      <c r="S146" s="36">
        <f>SUMIFS(СВЦЭМ!$D$33:$D$776,СВЦЭМ!$A$33:$A$776,$A146,СВЦЭМ!$B$33:$B$776,S$119)+'СЕТ СН'!$I$11+СВЦЭМ!$D$10+'СЕТ СН'!$I$6-'СЕТ СН'!$I$23</f>
        <v>1364.2065858599999</v>
      </c>
      <c r="T146" s="36">
        <f>SUMIFS(СВЦЭМ!$D$33:$D$776,СВЦЭМ!$A$33:$A$776,$A146,СВЦЭМ!$B$33:$B$776,T$119)+'СЕТ СН'!$I$11+СВЦЭМ!$D$10+'СЕТ СН'!$I$6-'СЕТ СН'!$I$23</f>
        <v>1335.1683745300002</v>
      </c>
      <c r="U146" s="36">
        <f>SUMIFS(СВЦЭМ!$D$33:$D$776,СВЦЭМ!$A$33:$A$776,$A146,СВЦЭМ!$B$33:$B$776,U$119)+'СЕТ СН'!$I$11+СВЦЭМ!$D$10+'СЕТ СН'!$I$6-'СЕТ СН'!$I$23</f>
        <v>1347.4980437899999</v>
      </c>
      <c r="V146" s="36">
        <f>SUMIFS(СВЦЭМ!$D$33:$D$776,СВЦЭМ!$A$33:$A$776,$A146,СВЦЭМ!$B$33:$B$776,V$119)+'СЕТ СН'!$I$11+СВЦЭМ!$D$10+'СЕТ СН'!$I$6-'СЕТ СН'!$I$23</f>
        <v>1348.94499836</v>
      </c>
      <c r="W146" s="36">
        <f>SUMIFS(СВЦЭМ!$D$33:$D$776,СВЦЭМ!$A$33:$A$776,$A146,СВЦЭМ!$B$33:$B$776,W$119)+'СЕТ СН'!$I$11+СВЦЭМ!$D$10+'СЕТ СН'!$I$6-'СЕТ СН'!$I$23</f>
        <v>1360.0190811</v>
      </c>
      <c r="X146" s="36">
        <f>SUMIFS(СВЦЭМ!$D$33:$D$776,СВЦЭМ!$A$33:$A$776,$A146,СВЦЭМ!$B$33:$B$776,X$119)+'СЕТ СН'!$I$11+СВЦЭМ!$D$10+'СЕТ СН'!$I$6-'СЕТ СН'!$I$23</f>
        <v>1364.6824625100001</v>
      </c>
      <c r="Y146" s="36">
        <f>SUMIFS(СВЦЭМ!$D$33:$D$776,СВЦЭМ!$A$33:$A$776,$A146,СВЦЭМ!$B$33:$B$776,Y$119)+'СЕТ СН'!$I$11+СВЦЭМ!$D$10+'СЕТ СН'!$I$6-'СЕТ СН'!$I$23</f>
        <v>1376.0950195800001</v>
      </c>
    </row>
    <row r="147" spans="1:27" ht="15.5" x14ac:dyDescent="0.3">
      <c r="A147" s="35">
        <f t="shared" si="3"/>
        <v>43858</v>
      </c>
      <c r="B147" s="36">
        <f>SUMIFS(СВЦЭМ!$D$33:$D$776,СВЦЭМ!$A$33:$A$776,$A147,СВЦЭМ!$B$33:$B$776,B$119)+'СЕТ СН'!$I$11+СВЦЭМ!$D$10+'СЕТ СН'!$I$6-'СЕТ СН'!$I$23</f>
        <v>1333.7479429099999</v>
      </c>
      <c r="C147" s="36">
        <f>SUMIFS(СВЦЭМ!$D$33:$D$776,СВЦЭМ!$A$33:$A$776,$A147,СВЦЭМ!$B$33:$B$776,C$119)+'СЕТ СН'!$I$11+СВЦЭМ!$D$10+'СЕТ СН'!$I$6-'СЕТ СН'!$I$23</f>
        <v>1364.2131184899999</v>
      </c>
      <c r="D147" s="36">
        <f>SUMIFS(СВЦЭМ!$D$33:$D$776,СВЦЭМ!$A$33:$A$776,$A147,СВЦЭМ!$B$33:$B$776,D$119)+'СЕТ СН'!$I$11+СВЦЭМ!$D$10+'СЕТ СН'!$I$6-'СЕТ СН'!$I$23</f>
        <v>1380.04240362</v>
      </c>
      <c r="E147" s="36">
        <f>SUMIFS(СВЦЭМ!$D$33:$D$776,СВЦЭМ!$A$33:$A$776,$A147,СВЦЭМ!$B$33:$B$776,E$119)+'СЕТ СН'!$I$11+СВЦЭМ!$D$10+'СЕТ СН'!$I$6-'СЕТ СН'!$I$23</f>
        <v>1379.83712627</v>
      </c>
      <c r="F147" s="36">
        <f>SUMIFS(СВЦЭМ!$D$33:$D$776,СВЦЭМ!$A$33:$A$776,$A147,СВЦЭМ!$B$33:$B$776,F$119)+'СЕТ СН'!$I$11+СВЦЭМ!$D$10+'СЕТ СН'!$I$6-'СЕТ СН'!$I$23</f>
        <v>1384.31070905</v>
      </c>
      <c r="G147" s="36">
        <f>SUMIFS(СВЦЭМ!$D$33:$D$776,СВЦЭМ!$A$33:$A$776,$A147,СВЦЭМ!$B$33:$B$776,G$119)+'СЕТ СН'!$I$11+СВЦЭМ!$D$10+'СЕТ СН'!$I$6-'СЕТ СН'!$I$23</f>
        <v>1368.3809393699999</v>
      </c>
      <c r="H147" s="36">
        <f>SUMIFS(СВЦЭМ!$D$33:$D$776,СВЦЭМ!$A$33:$A$776,$A147,СВЦЭМ!$B$33:$B$776,H$119)+'СЕТ СН'!$I$11+СВЦЭМ!$D$10+'СЕТ СН'!$I$6-'СЕТ СН'!$I$23</f>
        <v>1338.4465330100002</v>
      </c>
      <c r="I147" s="36">
        <f>SUMIFS(СВЦЭМ!$D$33:$D$776,СВЦЭМ!$A$33:$A$776,$A147,СВЦЭМ!$B$33:$B$776,I$119)+'СЕТ СН'!$I$11+СВЦЭМ!$D$10+'СЕТ СН'!$I$6-'СЕТ СН'!$I$23</f>
        <v>1299.1557768799998</v>
      </c>
      <c r="J147" s="36">
        <f>SUMIFS(СВЦЭМ!$D$33:$D$776,СВЦЭМ!$A$33:$A$776,$A147,СВЦЭМ!$B$33:$B$776,J$119)+'СЕТ СН'!$I$11+СВЦЭМ!$D$10+'СЕТ СН'!$I$6-'СЕТ СН'!$I$23</f>
        <v>1282.08075652</v>
      </c>
      <c r="K147" s="36">
        <f>SUMIFS(СВЦЭМ!$D$33:$D$776,СВЦЭМ!$A$33:$A$776,$A147,СВЦЭМ!$B$33:$B$776,K$119)+'СЕТ СН'!$I$11+СВЦЭМ!$D$10+'СЕТ СН'!$I$6-'СЕТ СН'!$I$23</f>
        <v>1272.7558284000002</v>
      </c>
      <c r="L147" s="36">
        <f>SUMIFS(СВЦЭМ!$D$33:$D$776,СВЦЭМ!$A$33:$A$776,$A147,СВЦЭМ!$B$33:$B$776,L$119)+'СЕТ СН'!$I$11+СВЦЭМ!$D$10+'СЕТ СН'!$I$6-'СЕТ СН'!$I$23</f>
        <v>1266.8134979199999</v>
      </c>
      <c r="M147" s="36">
        <f>SUMIFS(СВЦЭМ!$D$33:$D$776,СВЦЭМ!$A$33:$A$776,$A147,СВЦЭМ!$B$33:$B$776,M$119)+'СЕТ СН'!$I$11+СВЦЭМ!$D$10+'СЕТ СН'!$I$6-'СЕТ СН'!$I$23</f>
        <v>1298.55069854</v>
      </c>
      <c r="N147" s="36">
        <f>SUMIFS(СВЦЭМ!$D$33:$D$776,СВЦЭМ!$A$33:$A$776,$A147,СВЦЭМ!$B$33:$B$776,N$119)+'СЕТ СН'!$I$11+СВЦЭМ!$D$10+'СЕТ СН'!$I$6-'СЕТ СН'!$I$23</f>
        <v>1314.2461929400001</v>
      </c>
      <c r="O147" s="36">
        <f>SUMIFS(СВЦЭМ!$D$33:$D$776,СВЦЭМ!$A$33:$A$776,$A147,СВЦЭМ!$B$33:$B$776,O$119)+'СЕТ СН'!$I$11+СВЦЭМ!$D$10+'СЕТ СН'!$I$6-'СЕТ СН'!$I$23</f>
        <v>1314.45135454</v>
      </c>
      <c r="P147" s="36">
        <f>SUMIFS(СВЦЭМ!$D$33:$D$776,СВЦЭМ!$A$33:$A$776,$A147,СВЦЭМ!$B$33:$B$776,P$119)+'СЕТ СН'!$I$11+СВЦЭМ!$D$10+'СЕТ СН'!$I$6-'СЕТ СН'!$I$23</f>
        <v>1328.9613875499999</v>
      </c>
      <c r="Q147" s="36">
        <f>SUMIFS(СВЦЭМ!$D$33:$D$776,СВЦЭМ!$A$33:$A$776,$A147,СВЦЭМ!$B$33:$B$776,Q$119)+'СЕТ СН'!$I$11+СВЦЭМ!$D$10+'СЕТ СН'!$I$6-'СЕТ СН'!$I$23</f>
        <v>1337.2653965700001</v>
      </c>
      <c r="R147" s="36">
        <f>SUMIFS(СВЦЭМ!$D$33:$D$776,СВЦЭМ!$A$33:$A$776,$A147,СВЦЭМ!$B$33:$B$776,R$119)+'СЕТ СН'!$I$11+СВЦЭМ!$D$10+'СЕТ СН'!$I$6-'СЕТ СН'!$I$23</f>
        <v>1335.29731535</v>
      </c>
      <c r="S147" s="36">
        <f>SUMIFS(СВЦЭМ!$D$33:$D$776,СВЦЭМ!$A$33:$A$776,$A147,СВЦЭМ!$B$33:$B$776,S$119)+'СЕТ СН'!$I$11+СВЦЭМ!$D$10+'СЕТ СН'!$I$6-'СЕТ СН'!$I$23</f>
        <v>1320.7110136699998</v>
      </c>
      <c r="T147" s="36">
        <f>SUMIFS(СВЦЭМ!$D$33:$D$776,СВЦЭМ!$A$33:$A$776,$A147,СВЦЭМ!$B$33:$B$776,T$119)+'СЕТ СН'!$I$11+СВЦЭМ!$D$10+'СЕТ СН'!$I$6-'СЕТ СН'!$I$23</f>
        <v>1300.0036728999999</v>
      </c>
      <c r="U147" s="36">
        <f>SUMIFS(СВЦЭМ!$D$33:$D$776,СВЦЭМ!$A$33:$A$776,$A147,СВЦЭМ!$B$33:$B$776,U$119)+'СЕТ СН'!$I$11+СВЦЭМ!$D$10+'СЕТ СН'!$I$6-'СЕТ СН'!$I$23</f>
        <v>1295.72229006</v>
      </c>
      <c r="V147" s="36">
        <f>SUMIFS(СВЦЭМ!$D$33:$D$776,СВЦЭМ!$A$33:$A$776,$A147,СВЦЭМ!$B$33:$B$776,V$119)+'СЕТ СН'!$I$11+СВЦЭМ!$D$10+'СЕТ СН'!$I$6-'СЕТ СН'!$I$23</f>
        <v>1306.1337904299999</v>
      </c>
      <c r="W147" s="36">
        <f>SUMIFS(СВЦЭМ!$D$33:$D$776,СВЦЭМ!$A$33:$A$776,$A147,СВЦЭМ!$B$33:$B$776,W$119)+'СЕТ СН'!$I$11+СВЦЭМ!$D$10+'СЕТ СН'!$I$6-'СЕТ СН'!$I$23</f>
        <v>1314.9293728799998</v>
      </c>
      <c r="X147" s="36">
        <f>SUMIFS(СВЦЭМ!$D$33:$D$776,СВЦЭМ!$A$33:$A$776,$A147,СВЦЭМ!$B$33:$B$776,X$119)+'СЕТ СН'!$I$11+СВЦЭМ!$D$10+'СЕТ СН'!$I$6-'СЕТ СН'!$I$23</f>
        <v>1322.1910963099999</v>
      </c>
      <c r="Y147" s="36">
        <f>SUMIFS(СВЦЭМ!$D$33:$D$776,СВЦЭМ!$A$33:$A$776,$A147,СВЦЭМ!$B$33:$B$776,Y$119)+'СЕТ СН'!$I$11+СВЦЭМ!$D$10+'СЕТ СН'!$I$6-'СЕТ СН'!$I$23</f>
        <v>1346.97157139</v>
      </c>
    </row>
    <row r="148" spans="1:27" ht="15.5" x14ac:dyDescent="0.3">
      <c r="A148" s="35">
        <f t="shared" si="3"/>
        <v>43859</v>
      </c>
      <c r="B148" s="36">
        <f>SUMIFS(СВЦЭМ!$D$33:$D$776,СВЦЭМ!$A$33:$A$776,$A148,СВЦЭМ!$B$33:$B$776,B$119)+'СЕТ СН'!$I$11+СВЦЭМ!$D$10+'СЕТ СН'!$I$6-'СЕТ СН'!$I$23</f>
        <v>1387.9575083700001</v>
      </c>
      <c r="C148" s="36">
        <f>SUMIFS(СВЦЭМ!$D$33:$D$776,СВЦЭМ!$A$33:$A$776,$A148,СВЦЭМ!$B$33:$B$776,C$119)+'СЕТ СН'!$I$11+СВЦЭМ!$D$10+'СЕТ СН'!$I$6-'СЕТ СН'!$I$23</f>
        <v>1409.01586152</v>
      </c>
      <c r="D148" s="36">
        <f>SUMIFS(СВЦЭМ!$D$33:$D$776,СВЦЭМ!$A$33:$A$776,$A148,СВЦЭМ!$B$33:$B$776,D$119)+'СЕТ СН'!$I$11+СВЦЭМ!$D$10+'СЕТ СН'!$I$6-'СЕТ СН'!$I$23</f>
        <v>1411.4641263600001</v>
      </c>
      <c r="E148" s="36">
        <f>SUMIFS(СВЦЭМ!$D$33:$D$776,СВЦЭМ!$A$33:$A$776,$A148,СВЦЭМ!$B$33:$B$776,E$119)+'СЕТ СН'!$I$11+СВЦЭМ!$D$10+'СЕТ СН'!$I$6-'СЕТ СН'!$I$23</f>
        <v>1412.80127466</v>
      </c>
      <c r="F148" s="36">
        <f>SUMIFS(СВЦЭМ!$D$33:$D$776,СВЦЭМ!$A$33:$A$776,$A148,СВЦЭМ!$B$33:$B$776,F$119)+'СЕТ СН'!$I$11+СВЦЭМ!$D$10+'СЕТ СН'!$I$6-'СЕТ СН'!$I$23</f>
        <v>1406.17274503</v>
      </c>
      <c r="G148" s="36">
        <f>SUMIFS(СВЦЭМ!$D$33:$D$776,СВЦЭМ!$A$33:$A$776,$A148,СВЦЭМ!$B$33:$B$776,G$119)+'СЕТ СН'!$I$11+СВЦЭМ!$D$10+'СЕТ СН'!$I$6-'СЕТ СН'!$I$23</f>
        <v>1394.6076511000001</v>
      </c>
      <c r="H148" s="36">
        <f>SUMIFS(СВЦЭМ!$D$33:$D$776,СВЦЭМ!$A$33:$A$776,$A148,СВЦЭМ!$B$33:$B$776,H$119)+'СЕТ СН'!$I$11+СВЦЭМ!$D$10+'СЕТ СН'!$I$6-'СЕТ СН'!$I$23</f>
        <v>1356.0029352199999</v>
      </c>
      <c r="I148" s="36">
        <f>SUMIFS(СВЦЭМ!$D$33:$D$776,СВЦЭМ!$A$33:$A$776,$A148,СВЦЭМ!$B$33:$B$776,I$119)+'СЕТ СН'!$I$11+СВЦЭМ!$D$10+'СЕТ СН'!$I$6-'СЕТ СН'!$I$23</f>
        <v>1325.10812317</v>
      </c>
      <c r="J148" s="36">
        <f>SUMIFS(СВЦЭМ!$D$33:$D$776,СВЦЭМ!$A$33:$A$776,$A148,СВЦЭМ!$B$33:$B$776,J$119)+'СЕТ СН'!$I$11+СВЦЭМ!$D$10+'СЕТ СН'!$I$6-'СЕТ СН'!$I$23</f>
        <v>1302.7376050399998</v>
      </c>
      <c r="K148" s="36">
        <f>SUMIFS(СВЦЭМ!$D$33:$D$776,СВЦЭМ!$A$33:$A$776,$A148,СВЦЭМ!$B$33:$B$776,K$119)+'СЕТ СН'!$I$11+СВЦЭМ!$D$10+'СЕТ СН'!$I$6-'СЕТ СН'!$I$23</f>
        <v>1291.3961936999999</v>
      </c>
      <c r="L148" s="36">
        <f>SUMIFS(СВЦЭМ!$D$33:$D$776,СВЦЭМ!$A$33:$A$776,$A148,СВЦЭМ!$B$33:$B$776,L$119)+'СЕТ СН'!$I$11+СВЦЭМ!$D$10+'СЕТ СН'!$I$6-'СЕТ СН'!$I$23</f>
        <v>1278.7080912000001</v>
      </c>
      <c r="M148" s="36">
        <f>SUMIFS(СВЦЭМ!$D$33:$D$776,СВЦЭМ!$A$33:$A$776,$A148,СВЦЭМ!$B$33:$B$776,M$119)+'СЕТ СН'!$I$11+СВЦЭМ!$D$10+'СЕТ СН'!$I$6-'СЕТ СН'!$I$23</f>
        <v>1284.73600244</v>
      </c>
      <c r="N148" s="36">
        <f>SUMIFS(СВЦЭМ!$D$33:$D$776,СВЦЭМ!$A$33:$A$776,$A148,СВЦЭМ!$B$33:$B$776,N$119)+'СЕТ СН'!$I$11+СВЦЭМ!$D$10+'СЕТ СН'!$I$6-'СЕТ СН'!$I$23</f>
        <v>1311.41780973</v>
      </c>
      <c r="O148" s="36">
        <f>SUMIFS(СВЦЭМ!$D$33:$D$776,СВЦЭМ!$A$33:$A$776,$A148,СВЦЭМ!$B$33:$B$776,O$119)+'СЕТ СН'!$I$11+СВЦЭМ!$D$10+'СЕТ СН'!$I$6-'СЕТ СН'!$I$23</f>
        <v>1336.5608004800001</v>
      </c>
      <c r="P148" s="36">
        <f>SUMIFS(СВЦЭМ!$D$33:$D$776,СВЦЭМ!$A$33:$A$776,$A148,СВЦЭМ!$B$33:$B$776,P$119)+'СЕТ СН'!$I$11+СВЦЭМ!$D$10+'СЕТ СН'!$I$6-'СЕТ СН'!$I$23</f>
        <v>1364.1710487999999</v>
      </c>
      <c r="Q148" s="36">
        <f>SUMIFS(СВЦЭМ!$D$33:$D$776,СВЦЭМ!$A$33:$A$776,$A148,СВЦЭМ!$B$33:$B$776,Q$119)+'СЕТ СН'!$I$11+СВЦЭМ!$D$10+'СЕТ СН'!$I$6-'СЕТ СН'!$I$23</f>
        <v>1380.70651931</v>
      </c>
      <c r="R148" s="36">
        <f>SUMIFS(СВЦЭМ!$D$33:$D$776,СВЦЭМ!$A$33:$A$776,$A148,СВЦЭМ!$B$33:$B$776,R$119)+'СЕТ СН'!$I$11+СВЦЭМ!$D$10+'СЕТ СН'!$I$6-'СЕТ СН'!$I$23</f>
        <v>1367.2710698199999</v>
      </c>
      <c r="S148" s="36">
        <f>SUMIFS(СВЦЭМ!$D$33:$D$776,СВЦЭМ!$A$33:$A$776,$A148,СВЦЭМ!$B$33:$B$776,S$119)+'СЕТ СН'!$I$11+СВЦЭМ!$D$10+'СЕТ СН'!$I$6-'СЕТ СН'!$I$23</f>
        <v>1348.0574431099999</v>
      </c>
      <c r="T148" s="36">
        <f>SUMIFS(СВЦЭМ!$D$33:$D$776,СВЦЭМ!$A$33:$A$776,$A148,СВЦЭМ!$B$33:$B$776,T$119)+'СЕТ СН'!$I$11+СВЦЭМ!$D$10+'СЕТ СН'!$I$6-'СЕТ СН'!$I$23</f>
        <v>1309.07431827</v>
      </c>
      <c r="U148" s="36">
        <f>SUMIFS(СВЦЭМ!$D$33:$D$776,СВЦЭМ!$A$33:$A$776,$A148,СВЦЭМ!$B$33:$B$776,U$119)+'СЕТ СН'!$I$11+СВЦЭМ!$D$10+'СЕТ СН'!$I$6-'СЕТ СН'!$I$23</f>
        <v>1303.3692474700001</v>
      </c>
      <c r="V148" s="36">
        <f>SUMIFS(СВЦЭМ!$D$33:$D$776,СВЦЭМ!$A$33:$A$776,$A148,СВЦЭМ!$B$33:$B$776,V$119)+'СЕТ СН'!$I$11+СВЦЭМ!$D$10+'СЕТ СН'!$I$6-'СЕТ СН'!$I$23</f>
        <v>1312.96439498</v>
      </c>
      <c r="W148" s="36">
        <f>SUMIFS(СВЦЭМ!$D$33:$D$776,СВЦЭМ!$A$33:$A$776,$A148,СВЦЭМ!$B$33:$B$776,W$119)+'СЕТ СН'!$I$11+СВЦЭМ!$D$10+'СЕТ СН'!$I$6-'СЕТ СН'!$I$23</f>
        <v>1328.5130352900001</v>
      </c>
      <c r="X148" s="36">
        <f>SUMIFS(СВЦЭМ!$D$33:$D$776,СВЦЭМ!$A$33:$A$776,$A148,СВЦЭМ!$B$33:$B$776,X$119)+'СЕТ СН'!$I$11+СВЦЭМ!$D$10+'СЕТ СН'!$I$6-'СЕТ СН'!$I$23</f>
        <v>1329.5566926900001</v>
      </c>
      <c r="Y148" s="36">
        <f>SUMIFS(СВЦЭМ!$D$33:$D$776,СВЦЭМ!$A$33:$A$776,$A148,СВЦЭМ!$B$33:$B$776,Y$119)+'СЕТ СН'!$I$11+СВЦЭМ!$D$10+'СЕТ СН'!$I$6-'СЕТ СН'!$I$23</f>
        <v>1362.0881739900001</v>
      </c>
    </row>
    <row r="149" spans="1:27" ht="15.5" x14ac:dyDescent="0.3">
      <c r="A149" s="35">
        <f t="shared" si="3"/>
        <v>43860</v>
      </c>
      <c r="B149" s="36">
        <f>SUMIFS(СВЦЭМ!$D$33:$D$776,СВЦЭМ!$A$33:$A$776,$A149,СВЦЭМ!$B$33:$B$776,B$119)+'СЕТ СН'!$I$11+СВЦЭМ!$D$10+'СЕТ СН'!$I$6-'СЕТ СН'!$I$23</f>
        <v>1386.1648925899999</v>
      </c>
      <c r="C149" s="36">
        <f>SUMIFS(СВЦЭМ!$D$33:$D$776,СВЦЭМ!$A$33:$A$776,$A149,СВЦЭМ!$B$33:$B$776,C$119)+'СЕТ СН'!$I$11+СВЦЭМ!$D$10+'СЕТ СН'!$I$6-'СЕТ СН'!$I$23</f>
        <v>1406.66653406</v>
      </c>
      <c r="D149" s="36">
        <f>SUMIFS(СВЦЭМ!$D$33:$D$776,СВЦЭМ!$A$33:$A$776,$A149,СВЦЭМ!$B$33:$B$776,D$119)+'СЕТ СН'!$I$11+СВЦЭМ!$D$10+'СЕТ СН'!$I$6-'СЕТ СН'!$I$23</f>
        <v>1410.8493415299999</v>
      </c>
      <c r="E149" s="36">
        <f>SUMIFS(СВЦЭМ!$D$33:$D$776,СВЦЭМ!$A$33:$A$776,$A149,СВЦЭМ!$B$33:$B$776,E$119)+'СЕТ СН'!$I$11+СВЦЭМ!$D$10+'СЕТ СН'!$I$6-'СЕТ СН'!$I$23</f>
        <v>1412.61921656</v>
      </c>
      <c r="F149" s="36">
        <f>SUMIFS(СВЦЭМ!$D$33:$D$776,СВЦЭМ!$A$33:$A$776,$A149,СВЦЭМ!$B$33:$B$776,F$119)+'СЕТ СН'!$I$11+СВЦЭМ!$D$10+'СЕТ СН'!$I$6-'СЕТ СН'!$I$23</f>
        <v>1400.9836104000001</v>
      </c>
      <c r="G149" s="36">
        <f>SUMIFS(СВЦЭМ!$D$33:$D$776,СВЦЭМ!$A$33:$A$776,$A149,СВЦЭМ!$B$33:$B$776,G$119)+'СЕТ СН'!$I$11+СВЦЭМ!$D$10+'СЕТ СН'!$I$6-'СЕТ СН'!$I$23</f>
        <v>1389.5777591900001</v>
      </c>
      <c r="H149" s="36">
        <f>SUMIFS(СВЦЭМ!$D$33:$D$776,СВЦЭМ!$A$33:$A$776,$A149,СВЦЭМ!$B$33:$B$776,H$119)+'СЕТ СН'!$I$11+СВЦЭМ!$D$10+'СЕТ СН'!$I$6-'СЕТ СН'!$I$23</f>
        <v>1357.8256565900001</v>
      </c>
      <c r="I149" s="36">
        <f>SUMIFS(СВЦЭМ!$D$33:$D$776,СВЦЭМ!$A$33:$A$776,$A149,СВЦЭМ!$B$33:$B$776,I$119)+'СЕТ СН'!$I$11+СВЦЭМ!$D$10+'СЕТ СН'!$I$6-'СЕТ СН'!$I$23</f>
        <v>1327.4394044800001</v>
      </c>
      <c r="J149" s="36">
        <f>SUMIFS(СВЦЭМ!$D$33:$D$776,СВЦЭМ!$A$33:$A$776,$A149,СВЦЭМ!$B$33:$B$776,J$119)+'СЕТ СН'!$I$11+СВЦЭМ!$D$10+'СЕТ СН'!$I$6-'СЕТ СН'!$I$23</f>
        <v>1299.54907273</v>
      </c>
      <c r="K149" s="36">
        <f>SUMIFS(СВЦЭМ!$D$33:$D$776,СВЦЭМ!$A$33:$A$776,$A149,СВЦЭМ!$B$33:$B$776,K$119)+'СЕТ СН'!$I$11+СВЦЭМ!$D$10+'СЕТ СН'!$I$6-'СЕТ СН'!$I$23</f>
        <v>1282.49063146</v>
      </c>
      <c r="L149" s="36">
        <f>SUMIFS(СВЦЭМ!$D$33:$D$776,СВЦЭМ!$A$33:$A$776,$A149,СВЦЭМ!$B$33:$B$776,L$119)+'СЕТ СН'!$I$11+СВЦЭМ!$D$10+'СЕТ СН'!$I$6-'СЕТ СН'!$I$23</f>
        <v>1284.4789111300001</v>
      </c>
      <c r="M149" s="36">
        <f>SUMIFS(СВЦЭМ!$D$33:$D$776,СВЦЭМ!$A$33:$A$776,$A149,СВЦЭМ!$B$33:$B$776,M$119)+'СЕТ СН'!$I$11+СВЦЭМ!$D$10+'СЕТ СН'!$I$6-'СЕТ СН'!$I$23</f>
        <v>1297.68427176</v>
      </c>
      <c r="N149" s="36">
        <f>SUMIFS(СВЦЭМ!$D$33:$D$776,СВЦЭМ!$A$33:$A$776,$A149,СВЦЭМ!$B$33:$B$776,N$119)+'СЕТ СН'!$I$11+СВЦЭМ!$D$10+'СЕТ СН'!$I$6-'СЕТ СН'!$I$23</f>
        <v>1308.8154223199999</v>
      </c>
      <c r="O149" s="36">
        <f>SUMIFS(СВЦЭМ!$D$33:$D$776,СВЦЭМ!$A$33:$A$776,$A149,СВЦЭМ!$B$33:$B$776,O$119)+'СЕТ СН'!$I$11+СВЦЭМ!$D$10+'СЕТ СН'!$I$6-'СЕТ СН'!$I$23</f>
        <v>1342.72728775</v>
      </c>
      <c r="P149" s="36">
        <f>SUMIFS(СВЦЭМ!$D$33:$D$776,СВЦЭМ!$A$33:$A$776,$A149,СВЦЭМ!$B$33:$B$776,P$119)+'СЕТ СН'!$I$11+СВЦЭМ!$D$10+'СЕТ СН'!$I$6-'СЕТ СН'!$I$23</f>
        <v>1375.1566185299998</v>
      </c>
      <c r="Q149" s="36">
        <f>SUMIFS(СВЦЭМ!$D$33:$D$776,СВЦЭМ!$A$33:$A$776,$A149,СВЦЭМ!$B$33:$B$776,Q$119)+'СЕТ СН'!$I$11+СВЦЭМ!$D$10+'СЕТ СН'!$I$6-'СЕТ СН'!$I$23</f>
        <v>1382.7552805999999</v>
      </c>
      <c r="R149" s="36">
        <f>SUMIFS(СВЦЭМ!$D$33:$D$776,СВЦЭМ!$A$33:$A$776,$A149,СВЦЭМ!$B$33:$B$776,R$119)+'СЕТ СН'!$I$11+СВЦЭМ!$D$10+'СЕТ СН'!$I$6-'СЕТ СН'!$I$23</f>
        <v>1359.4988153300001</v>
      </c>
      <c r="S149" s="36">
        <f>SUMIFS(СВЦЭМ!$D$33:$D$776,СВЦЭМ!$A$33:$A$776,$A149,СВЦЭМ!$B$33:$B$776,S$119)+'СЕТ СН'!$I$11+СВЦЭМ!$D$10+'СЕТ СН'!$I$6-'СЕТ СН'!$I$23</f>
        <v>1321.6979291299999</v>
      </c>
      <c r="T149" s="36">
        <f>SUMIFS(СВЦЭМ!$D$33:$D$776,СВЦЭМ!$A$33:$A$776,$A149,СВЦЭМ!$B$33:$B$776,T$119)+'СЕТ СН'!$I$11+СВЦЭМ!$D$10+'СЕТ СН'!$I$6-'СЕТ СН'!$I$23</f>
        <v>1301.61612281</v>
      </c>
      <c r="U149" s="36">
        <f>SUMIFS(СВЦЭМ!$D$33:$D$776,СВЦЭМ!$A$33:$A$776,$A149,СВЦЭМ!$B$33:$B$776,U$119)+'СЕТ СН'!$I$11+СВЦЭМ!$D$10+'СЕТ СН'!$I$6-'СЕТ СН'!$I$23</f>
        <v>1303.427023</v>
      </c>
      <c r="V149" s="36">
        <f>SUMIFS(СВЦЭМ!$D$33:$D$776,СВЦЭМ!$A$33:$A$776,$A149,СВЦЭМ!$B$33:$B$776,V$119)+'СЕТ СН'!$I$11+СВЦЭМ!$D$10+'СЕТ СН'!$I$6-'СЕТ СН'!$I$23</f>
        <v>1303.60116679</v>
      </c>
      <c r="W149" s="36">
        <f>SUMIFS(СВЦЭМ!$D$33:$D$776,СВЦЭМ!$A$33:$A$776,$A149,СВЦЭМ!$B$33:$B$776,W$119)+'СЕТ СН'!$I$11+СВЦЭМ!$D$10+'СЕТ СН'!$I$6-'СЕТ СН'!$I$23</f>
        <v>1311.9476988599999</v>
      </c>
      <c r="X149" s="36">
        <f>SUMIFS(СВЦЭМ!$D$33:$D$776,СВЦЭМ!$A$33:$A$776,$A149,СВЦЭМ!$B$33:$B$776,X$119)+'СЕТ СН'!$I$11+СВЦЭМ!$D$10+'СЕТ СН'!$I$6-'СЕТ СН'!$I$23</f>
        <v>1311.7836251799999</v>
      </c>
      <c r="Y149" s="36">
        <f>SUMIFS(СВЦЭМ!$D$33:$D$776,СВЦЭМ!$A$33:$A$776,$A149,СВЦЭМ!$B$33:$B$776,Y$119)+'СЕТ СН'!$I$11+СВЦЭМ!$D$10+'СЕТ СН'!$I$6-'СЕТ СН'!$I$23</f>
        <v>1312.7797672699999</v>
      </c>
    </row>
    <row r="150" spans="1:27" ht="15.5" x14ac:dyDescent="0.3">
      <c r="A150" s="35">
        <f t="shared" si="3"/>
        <v>43861</v>
      </c>
      <c r="B150" s="36">
        <f>SUMIFS(СВЦЭМ!$D$33:$D$776,СВЦЭМ!$A$33:$A$776,$A150,СВЦЭМ!$B$33:$B$776,B$119)+'СЕТ СН'!$I$11+СВЦЭМ!$D$10+'СЕТ СН'!$I$6-'СЕТ СН'!$I$23</f>
        <v>1351.30075975</v>
      </c>
      <c r="C150" s="36">
        <f>SUMIFS(СВЦЭМ!$D$33:$D$776,СВЦЭМ!$A$33:$A$776,$A150,СВЦЭМ!$B$33:$B$776,C$119)+'СЕТ СН'!$I$11+СВЦЭМ!$D$10+'СЕТ СН'!$I$6-'СЕТ СН'!$I$23</f>
        <v>1375.0577995600001</v>
      </c>
      <c r="D150" s="36">
        <f>SUMIFS(СВЦЭМ!$D$33:$D$776,СВЦЭМ!$A$33:$A$776,$A150,СВЦЭМ!$B$33:$B$776,D$119)+'СЕТ СН'!$I$11+СВЦЭМ!$D$10+'СЕТ СН'!$I$6-'СЕТ СН'!$I$23</f>
        <v>1387.6943621400001</v>
      </c>
      <c r="E150" s="36">
        <f>SUMIFS(СВЦЭМ!$D$33:$D$776,СВЦЭМ!$A$33:$A$776,$A150,СВЦЭМ!$B$33:$B$776,E$119)+'СЕТ СН'!$I$11+СВЦЭМ!$D$10+'СЕТ СН'!$I$6-'СЕТ СН'!$I$23</f>
        <v>1390.7342645700001</v>
      </c>
      <c r="F150" s="36">
        <f>SUMIFS(СВЦЭМ!$D$33:$D$776,СВЦЭМ!$A$33:$A$776,$A150,СВЦЭМ!$B$33:$B$776,F$119)+'СЕТ СН'!$I$11+СВЦЭМ!$D$10+'СЕТ СН'!$I$6-'СЕТ СН'!$I$23</f>
        <v>1378.0753720799999</v>
      </c>
      <c r="G150" s="36">
        <f>SUMIFS(СВЦЭМ!$D$33:$D$776,СВЦЭМ!$A$33:$A$776,$A150,СВЦЭМ!$B$33:$B$776,G$119)+'СЕТ СН'!$I$11+СВЦЭМ!$D$10+'СЕТ СН'!$I$6-'СЕТ СН'!$I$23</f>
        <v>1357.13053769</v>
      </c>
      <c r="H150" s="36">
        <f>SUMIFS(СВЦЭМ!$D$33:$D$776,СВЦЭМ!$A$33:$A$776,$A150,СВЦЭМ!$B$33:$B$776,H$119)+'СЕТ СН'!$I$11+СВЦЭМ!$D$10+'СЕТ СН'!$I$6-'СЕТ СН'!$I$23</f>
        <v>1334.2143061500001</v>
      </c>
      <c r="I150" s="36">
        <f>SUMIFS(СВЦЭМ!$D$33:$D$776,СВЦЭМ!$A$33:$A$776,$A150,СВЦЭМ!$B$33:$B$776,I$119)+'СЕТ СН'!$I$11+СВЦЭМ!$D$10+'СЕТ СН'!$I$6-'СЕТ СН'!$I$23</f>
        <v>1327.28864245</v>
      </c>
      <c r="J150" s="36">
        <f>SUMIFS(СВЦЭМ!$D$33:$D$776,СВЦЭМ!$A$33:$A$776,$A150,СВЦЭМ!$B$33:$B$776,J$119)+'СЕТ СН'!$I$11+СВЦЭМ!$D$10+'СЕТ СН'!$I$6-'СЕТ СН'!$I$23</f>
        <v>1304.6941605500001</v>
      </c>
      <c r="K150" s="36">
        <f>SUMIFS(СВЦЭМ!$D$33:$D$776,СВЦЭМ!$A$33:$A$776,$A150,СВЦЭМ!$B$33:$B$776,K$119)+'СЕТ СН'!$I$11+СВЦЭМ!$D$10+'СЕТ СН'!$I$6-'СЕТ СН'!$I$23</f>
        <v>1291.36879903</v>
      </c>
      <c r="L150" s="36">
        <f>SUMIFS(СВЦЭМ!$D$33:$D$776,СВЦЭМ!$A$33:$A$776,$A150,СВЦЭМ!$B$33:$B$776,L$119)+'СЕТ СН'!$I$11+СВЦЭМ!$D$10+'СЕТ СН'!$I$6-'СЕТ СН'!$I$23</f>
        <v>1293.10653712</v>
      </c>
      <c r="M150" s="36">
        <f>SUMIFS(СВЦЭМ!$D$33:$D$776,СВЦЭМ!$A$33:$A$776,$A150,СВЦЭМ!$B$33:$B$776,M$119)+'СЕТ СН'!$I$11+СВЦЭМ!$D$10+'СЕТ СН'!$I$6-'СЕТ СН'!$I$23</f>
        <v>1310.8493335399999</v>
      </c>
      <c r="N150" s="36">
        <f>SUMIFS(СВЦЭМ!$D$33:$D$776,СВЦЭМ!$A$33:$A$776,$A150,СВЦЭМ!$B$33:$B$776,N$119)+'СЕТ СН'!$I$11+СВЦЭМ!$D$10+'СЕТ СН'!$I$6-'СЕТ СН'!$I$23</f>
        <v>1321.81928556</v>
      </c>
      <c r="O150" s="36">
        <f>SUMIFS(СВЦЭМ!$D$33:$D$776,СВЦЭМ!$A$33:$A$776,$A150,СВЦЭМ!$B$33:$B$776,O$119)+'СЕТ СН'!$I$11+СВЦЭМ!$D$10+'СЕТ СН'!$I$6-'СЕТ СН'!$I$23</f>
        <v>1325.2044454100001</v>
      </c>
      <c r="P150" s="36">
        <f>SUMIFS(СВЦЭМ!$D$33:$D$776,СВЦЭМ!$A$33:$A$776,$A150,СВЦЭМ!$B$33:$B$776,P$119)+'СЕТ СН'!$I$11+СВЦЭМ!$D$10+'СЕТ СН'!$I$6-'СЕТ СН'!$I$23</f>
        <v>1335.85712094</v>
      </c>
      <c r="Q150" s="36">
        <f>SUMIFS(СВЦЭМ!$D$33:$D$776,СВЦЭМ!$A$33:$A$776,$A150,СВЦЭМ!$B$33:$B$776,Q$119)+'СЕТ СН'!$I$11+СВЦЭМ!$D$10+'СЕТ СН'!$I$6-'СЕТ СН'!$I$23</f>
        <v>1336.5422592899999</v>
      </c>
      <c r="R150" s="36">
        <f>SUMIFS(СВЦЭМ!$D$33:$D$776,СВЦЭМ!$A$33:$A$776,$A150,СВЦЭМ!$B$33:$B$776,R$119)+'СЕТ СН'!$I$11+СВЦЭМ!$D$10+'СЕТ СН'!$I$6-'СЕТ СН'!$I$23</f>
        <v>1328.6609663899999</v>
      </c>
      <c r="S150" s="36">
        <f>SUMIFS(СВЦЭМ!$D$33:$D$776,СВЦЭМ!$A$33:$A$776,$A150,СВЦЭМ!$B$33:$B$776,S$119)+'СЕТ СН'!$I$11+СВЦЭМ!$D$10+'СЕТ СН'!$I$6-'СЕТ СН'!$I$23</f>
        <v>1322.64562499</v>
      </c>
      <c r="T150" s="36">
        <f>SUMIFS(СВЦЭМ!$D$33:$D$776,СВЦЭМ!$A$33:$A$776,$A150,СВЦЭМ!$B$33:$B$776,T$119)+'СЕТ СН'!$I$11+СВЦЭМ!$D$10+'СЕТ СН'!$I$6-'СЕТ СН'!$I$23</f>
        <v>1300.73587391</v>
      </c>
      <c r="U150" s="36">
        <f>SUMIFS(СВЦЭМ!$D$33:$D$776,СВЦЭМ!$A$33:$A$776,$A150,СВЦЭМ!$B$33:$B$776,U$119)+'СЕТ СН'!$I$11+СВЦЭМ!$D$10+'СЕТ СН'!$I$6-'СЕТ СН'!$I$23</f>
        <v>1298.4974944199998</v>
      </c>
      <c r="V150" s="36">
        <f>SUMIFS(СВЦЭМ!$D$33:$D$776,СВЦЭМ!$A$33:$A$776,$A150,СВЦЭМ!$B$33:$B$776,V$119)+'СЕТ СН'!$I$11+СВЦЭМ!$D$10+'СЕТ СН'!$I$6-'СЕТ СН'!$I$23</f>
        <v>1309.43533753</v>
      </c>
      <c r="W150" s="36">
        <f>SUMIFS(СВЦЭМ!$D$33:$D$776,СВЦЭМ!$A$33:$A$776,$A150,СВЦЭМ!$B$33:$B$776,W$119)+'СЕТ СН'!$I$11+СВЦЭМ!$D$10+'СЕТ СН'!$I$6-'СЕТ СН'!$I$23</f>
        <v>1320.12269296</v>
      </c>
      <c r="X150" s="36">
        <f>SUMIFS(СВЦЭМ!$D$33:$D$776,СВЦЭМ!$A$33:$A$776,$A150,СВЦЭМ!$B$33:$B$776,X$119)+'СЕТ СН'!$I$11+СВЦЭМ!$D$10+'СЕТ СН'!$I$6-'СЕТ СН'!$I$23</f>
        <v>1320.97179607</v>
      </c>
      <c r="Y150" s="36">
        <f>SUMIFS(СВЦЭМ!$D$33:$D$776,СВЦЭМ!$A$33:$A$776,$A150,СВЦЭМ!$B$33:$B$776,Y$119)+'СЕТ СН'!$I$11+СВЦЭМ!$D$10+'СЕТ СН'!$I$6-'СЕТ СН'!$I$23</f>
        <v>1333.94296334</v>
      </c>
    </row>
    <row r="151" spans="1:27" ht="15.5" x14ac:dyDescent="0.3">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5" x14ac:dyDescent="0.3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3">
      <c r="A153" s="123" t="s">
        <v>7</v>
      </c>
      <c r="B153" s="126" t="s">
        <v>139</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3">
      <c r="A154" s="124"/>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3">
      <c r="A155" s="12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3">
      <c r="A156" s="35" t="str">
        <f>A120</f>
        <v>01.01.2020</v>
      </c>
      <c r="B156" s="36">
        <f>SUMIFS(СВЦЭМ!$E$33:$E$776,СВЦЭМ!$A$33:$A$776,$A156,СВЦЭМ!$B$33:$B$776,B$155)+'СЕТ СН'!$F$12</f>
        <v>153.49542617</v>
      </c>
      <c r="C156" s="36">
        <f>SUMIFS(СВЦЭМ!$E$33:$E$776,СВЦЭМ!$A$33:$A$776,$A156,СВЦЭМ!$B$33:$B$776,C$155)+'СЕТ СН'!$F$12</f>
        <v>148.68552756</v>
      </c>
      <c r="D156" s="36">
        <f>SUMIFS(СВЦЭМ!$E$33:$E$776,СВЦЭМ!$A$33:$A$776,$A156,СВЦЭМ!$B$33:$B$776,D$155)+'СЕТ СН'!$F$12</f>
        <v>151.77540557</v>
      </c>
      <c r="E156" s="36">
        <f>SUMIFS(СВЦЭМ!$E$33:$E$776,СВЦЭМ!$A$33:$A$776,$A156,СВЦЭМ!$B$33:$B$776,E$155)+'СЕТ СН'!$F$12</f>
        <v>159.08114759</v>
      </c>
      <c r="F156" s="36">
        <f>SUMIFS(СВЦЭМ!$E$33:$E$776,СВЦЭМ!$A$33:$A$776,$A156,СВЦЭМ!$B$33:$B$776,F$155)+'СЕТ СН'!$F$12</f>
        <v>161.97140103999999</v>
      </c>
      <c r="G156" s="36">
        <f>SUMIFS(СВЦЭМ!$E$33:$E$776,СВЦЭМ!$A$33:$A$776,$A156,СВЦЭМ!$B$33:$B$776,G$155)+'СЕТ СН'!$F$12</f>
        <v>162.21486512000001</v>
      </c>
      <c r="H156" s="36">
        <f>SUMIFS(СВЦЭМ!$E$33:$E$776,СВЦЭМ!$A$33:$A$776,$A156,СВЦЭМ!$B$33:$B$776,H$155)+'СЕТ СН'!$F$12</f>
        <v>161.82441538</v>
      </c>
      <c r="I156" s="36">
        <f>SUMIFS(СВЦЭМ!$E$33:$E$776,СВЦЭМ!$A$33:$A$776,$A156,СВЦЭМ!$B$33:$B$776,I$155)+'СЕТ СН'!$F$12</f>
        <v>162.46100189000001</v>
      </c>
      <c r="J156" s="36">
        <f>SUMIFS(СВЦЭМ!$E$33:$E$776,СВЦЭМ!$A$33:$A$776,$A156,СВЦЭМ!$B$33:$B$776,J$155)+'СЕТ СН'!$F$12</f>
        <v>163.20098673999999</v>
      </c>
      <c r="K156" s="36">
        <f>SUMIFS(СВЦЭМ!$E$33:$E$776,СВЦЭМ!$A$33:$A$776,$A156,СВЦЭМ!$B$33:$B$776,K$155)+'СЕТ СН'!$F$12</f>
        <v>159.95174299999999</v>
      </c>
      <c r="L156" s="36">
        <f>SUMIFS(СВЦЭМ!$E$33:$E$776,СВЦЭМ!$A$33:$A$776,$A156,СВЦЭМ!$B$33:$B$776,L$155)+'СЕТ СН'!$F$12</f>
        <v>156.16292827000001</v>
      </c>
      <c r="M156" s="36">
        <f>SUMIFS(СВЦЭМ!$E$33:$E$776,СВЦЭМ!$A$33:$A$776,$A156,СВЦЭМ!$B$33:$B$776,M$155)+'СЕТ СН'!$F$12</f>
        <v>153.66402414000001</v>
      </c>
      <c r="N156" s="36">
        <f>SUMIFS(СВЦЭМ!$E$33:$E$776,СВЦЭМ!$A$33:$A$776,$A156,СВЦЭМ!$B$33:$B$776,N$155)+'СЕТ СН'!$F$12</f>
        <v>152.95469953</v>
      </c>
      <c r="O156" s="36">
        <f>SUMIFS(СВЦЭМ!$E$33:$E$776,СВЦЭМ!$A$33:$A$776,$A156,СВЦЭМ!$B$33:$B$776,O$155)+'СЕТ СН'!$F$12</f>
        <v>156.62081706000001</v>
      </c>
      <c r="P156" s="36">
        <f>SUMIFS(СВЦЭМ!$E$33:$E$776,СВЦЭМ!$A$33:$A$776,$A156,СВЦЭМ!$B$33:$B$776,P$155)+'СЕТ СН'!$F$12</f>
        <v>157.94540339</v>
      </c>
      <c r="Q156" s="36">
        <f>SUMIFS(СВЦЭМ!$E$33:$E$776,СВЦЭМ!$A$33:$A$776,$A156,СВЦЭМ!$B$33:$B$776,Q$155)+'СЕТ СН'!$F$12</f>
        <v>159.84092794</v>
      </c>
      <c r="R156" s="36">
        <f>SUMIFS(СВЦЭМ!$E$33:$E$776,СВЦЭМ!$A$33:$A$776,$A156,СВЦЭМ!$B$33:$B$776,R$155)+'СЕТ СН'!$F$12</f>
        <v>160.51159385</v>
      </c>
      <c r="S156" s="36">
        <f>SUMIFS(СВЦЭМ!$E$33:$E$776,СВЦЭМ!$A$33:$A$776,$A156,СВЦЭМ!$B$33:$B$776,S$155)+'СЕТ СН'!$F$12</f>
        <v>160.31954729</v>
      </c>
      <c r="T156" s="36">
        <f>SUMIFS(СВЦЭМ!$E$33:$E$776,СВЦЭМ!$A$33:$A$776,$A156,СВЦЭМ!$B$33:$B$776,T$155)+'СЕТ СН'!$F$12</f>
        <v>150.67937449999999</v>
      </c>
      <c r="U156" s="36">
        <f>SUMIFS(СВЦЭМ!$E$33:$E$776,СВЦЭМ!$A$33:$A$776,$A156,СВЦЭМ!$B$33:$B$776,U$155)+'СЕТ СН'!$F$12</f>
        <v>149.86087938</v>
      </c>
      <c r="V156" s="36">
        <f>SUMIFS(СВЦЭМ!$E$33:$E$776,СВЦЭМ!$A$33:$A$776,$A156,СВЦЭМ!$B$33:$B$776,V$155)+'СЕТ СН'!$F$12</f>
        <v>154.22564285000001</v>
      </c>
      <c r="W156" s="36">
        <f>SUMIFS(СВЦЭМ!$E$33:$E$776,СВЦЭМ!$A$33:$A$776,$A156,СВЦЭМ!$B$33:$B$776,W$155)+'СЕТ СН'!$F$12</f>
        <v>154.29119699</v>
      </c>
      <c r="X156" s="36">
        <f>SUMIFS(СВЦЭМ!$E$33:$E$776,СВЦЭМ!$A$33:$A$776,$A156,СВЦЭМ!$B$33:$B$776,X$155)+'СЕТ СН'!$F$12</f>
        <v>152.37057371</v>
      </c>
      <c r="Y156" s="36">
        <f>SUMIFS(СВЦЭМ!$E$33:$E$776,СВЦЭМ!$A$33:$A$776,$A156,СВЦЭМ!$B$33:$B$776,Y$155)+'СЕТ СН'!$F$12</f>
        <v>153.87187526</v>
      </c>
      <c r="AA156" s="45"/>
    </row>
    <row r="157" spans="1:27" ht="15.5" x14ac:dyDescent="0.3">
      <c r="A157" s="35">
        <f>A156+1</f>
        <v>43832</v>
      </c>
      <c r="B157" s="36">
        <f>SUMIFS(СВЦЭМ!$E$33:$E$776,СВЦЭМ!$A$33:$A$776,$A157,СВЦЭМ!$B$33:$B$776,B$155)+'СЕТ СН'!$F$12</f>
        <v>166.06562274000001</v>
      </c>
      <c r="C157" s="36">
        <f>SUMIFS(СВЦЭМ!$E$33:$E$776,СВЦЭМ!$A$33:$A$776,$A157,СВЦЭМ!$B$33:$B$776,C$155)+'СЕТ СН'!$F$12</f>
        <v>165.74002044</v>
      </c>
      <c r="D157" s="36">
        <f>SUMIFS(СВЦЭМ!$E$33:$E$776,СВЦЭМ!$A$33:$A$776,$A157,СВЦЭМ!$B$33:$B$776,D$155)+'СЕТ СН'!$F$12</f>
        <v>168.60457977999999</v>
      </c>
      <c r="E157" s="36">
        <f>SUMIFS(СВЦЭМ!$E$33:$E$776,СВЦЭМ!$A$33:$A$776,$A157,СВЦЭМ!$B$33:$B$776,E$155)+'СЕТ СН'!$F$12</f>
        <v>173.67422117999999</v>
      </c>
      <c r="F157" s="36">
        <f>SUMIFS(СВЦЭМ!$E$33:$E$776,СВЦЭМ!$A$33:$A$776,$A157,СВЦЭМ!$B$33:$B$776,F$155)+'СЕТ СН'!$F$12</f>
        <v>174.24150538000001</v>
      </c>
      <c r="G157" s="36">
        <f>SUMIFS(СВЦЭМ!$E$33:$E$776,СВЦЭМ!$A$33:$A$776,$A157,СВЦЭМ!$B$33:$B$776,G$155)+'СЕТ СН'!$F$12</f>
        <v>174.02387422999999</v>
      </c>
      <c r="H157" s="36">
        <f>SUMIFS(СВЦЭМ!$E$33:$E$776,СВЦЭМ!$A$33:$A$776,$A157,СВЦЭМ!$B$33:$B$776,H$155)+'СЕТ СН'!$F$12</f>
        <v>172.82108216</v>
      </c>
      <c r="I157" s="36">
        <f>SUMIFS(СВЦЭМ!$E$33:$E$776,СВЦЭМ!$A$33:$A$776,$A157,СВЦЭМ!$B$33:$B$776,I$155)+'СЕТ СН'!$F$12</f>
        <v>170.85691749</v>
      </c>
      <c r="J157" s="36">
        <f>SUMIFS(СВЦЭМ!$E$33:$E$776,СВЦЭМ!$A$33:$A$776,$A157,СВЦЭМ!$B$33:$B$776,J$155)+'СЕТ СН'!$F$12</f>
        <v>167.38462931000001</v>
      </c>
      <c r="K157" s="36">
        <f>SUMIFS(СВЦЭМ!$E$33:$E$776,СВЦЭМ!$A$33:$A$776,$A157,СВЦЭМ!$B$33:$B$776,K$155)+'СЕТ СН'!$F$12</f>
        <v>163.90745325</v>
      </c>
      <c r="L157" s="36">
        <f>SUMIFS(СВЦЭМ!$E$33:$E$776,СВЦЭМ!$A$33:$A$776,$A157,СВЦЭМ!$B$33:$B$776,L$155)+'СЕТ СН'!$F$12</f>
        <v>161.70121334000001</v>
      </c>
      <c r="M157" s="36">
        <f>SUMIFS(СВЦЭМ!$E$33:$E$776,СВЦЭМ!$A$33:$A$776,$A157,СВЦЭМ!$B$33:$B$776,M$155)+'СЕТ СН'!$F$12</f>
        <v>159.77833797</v>
      </c>
      <c r="N157" s="36">
        <f>SUMIFS(СВЦЭМ!$E$33:$E$776,СВЦЭМ!$A$33:$A$776,$A157,СВЦЭМ!$B$33:$B$776,N$155)+'СЕТ СН'!$F$12</f>
        <v>162.60732508999999</v>
      </c>
      <c r="O157" s="36">
        <f>SUMIFS(СВЦЭМ!$E$33:$E$776,СВЦЭМ!$A$33:$A$776,$A157,СВЦЭМ!$B$33:$B$776,O$155)+'СЕТ СН'!$F$12</f>
        <v>165.31678041999999</v>
      </c>
      <c r="P157" s="36">
        <f>SUMIFS(СВЦЭМ!$E$33:$E$776,СВЦЭМ!$A$33:$A$776,$A157,СВЦЭМ!$B$33:$B$776,P$155)+'СЕТ СН'!$F$12</f>
        <v>166.39953238999999</v>
      </c>
      <c r="Q157" s="36">
        <f>SUMIFS(СВЦЭМ!$E$33:$E$776,СВЦЭМ!$A$33:$A$776,$A157,СВЦЭМ!$B$33:$B$776,Q$155)+'СЕТ СН'!$F$12</f>
        <v>168.53845627000001</v>
      </c>
      <c r="R157" s="36">
        <f>SUMIFS(СВЦЭМ!$E$33:$E$776,СВЦЭМ!$A$33:$A$776,$A157,СВЦЭМ!$B$33:$B$776,R$155)+'СЕТ СН'!$F$12</f>
        <v>167.61431073</v>
      </c>
      <c r="S157" s="36">
        <f>SUMIFS(СВЦЭМ!$E$33:$E$776,СВЦЭМ!$A$33:$A$776,$A157,СВЦЭМ!$B$33:$B$776,S$155)+'СЕТ СН'!$F$12</f>
        <v>163.21508403999999</v>
      </c>
      <c r="T157" s="36">
        <f>SUMIFS(СВЦЭМ!$E$33:$E$776,СВЦЭМ!$A$33:$A$776,$A157,СВЦЭМ!$B$33:$B$776,T$155)+'СЕТ СН'!$F$12</f>
        <v>156.36721778</v>
      </c>
      <c r="U157" s="36">
        <f>SUMIFS(СВЦЭМ!$E$33:$E$776,СВЦЭМ!$A$33:$A$776,$A157,СВЦЭМ!$B$33:$B$776,U$155)+'СЕТ СН'!$F$12</f>
        <v>156.04745976000001</v>
      </c>
      <c r="V157" s="36">
        <f>SUMIFS(СВЦЭМ!$E$33:$E$776,СВЦЭМ!$A$33:$A$776,$A157,СВЦЭМ!$B$33:$B$776,V$155)+'СЕТ СН'!$F$12</f>
        <v>161.57627814</v>
      </c>
      <c r="W157" s="36">
        <f>SUMIFS(СВЦЭМ!$E$33:$E$776,СВЦЭМ!$A$33:$A$776,$A157,СВЦЭМ!$B$33:$B$776,W$155)+'СЕТ СН'!$F$12</f>
        <v>163.72349947000001</v>
      </c>
      <c r="X157" s="36">
        <f>SUMIFS(СВЦЭМ!$E$33:$E$776,СВЦЭМ!$A$33:$A$776,$A157,СВЦЭМ!$B$33:$B$776,X$155)+'СЕТ СН'!$F$12</f>
        <v>163.45153571</v>
      </c>
      <c r="Y157" s="36">
        <f>SUMIFS(СВЦЭМ!$E$33:$E$776,СВЦЭМ!$A$33:$A$776,$A157,СВЦЭМ!$B$33:$B$776,Y$155)+'СЕТ СН'!$F$12</f>
        <v>164.76049422</v>
      </c>
    </row>
    <row r="158" spans="1:27" ht="15.5" x14ac:dyDescent="0.3">
      <c r="A158" s="35">
        <f t="shared" ref="A158:A186" si="4">A157+1</f>
        <v>43833</v>
      </c>
      <c r="B158" s="36">
        <f>SUMIFS(СВЦЭМ!$E$33:$E$776,СВЦЭМ!$A$33:$A$776,$A158,СВЦЭМ!$B$33:$B$776,B$155)+'СЕТ СН'!$F$12</f>
        <v>169.58299066999999</v>
      </c>
      <c r="C158" s="36">
        <f>SUMIFS(СВЦЭМ!$E$33:$E$776,СВЦЭМ!$A$33:$A$776,$A158,СВЦЭМ!$B$33:$B$776,C$155)+'СЕТ СН'!$F$12</f>
        <v>168.32421166</v>
      </c>
      <c r="D158" s="36">
        <f>SUMIFS(СВЦЭМ!$E$33:$E$776,СВЦЭМ!$A$33:$A$776,$A158,СВЦЭМ!$B$33:$B$776,D$155)+'СЕТ СН'!$F$12</f>
        <v>171.15333677999999</v>
      </c>
      <c r="E158" s="36">
        <f>SUMIFS(СВЦЭМ!$E$33:$E$776,СВЦЭМ!$A$33:$A$776,$A158,СВЦЭМ!$B$33:$B$776,E$155)+'СЕТ СН'!$F$12</f>
        <v>176.4793018</v>
      </c>
      <c r="F158" s="36">
        <f>SUMIFS(СВЦЭМ!$E$33:$E$776,СВЦЭМ!$A$33:$A$776,$A158,СВЦЭМ!$B$33:$B$776,F$155)+'СЕТ СН'!$F$12</f>
        <v>177.26073291</v>
      </c>
      <c r="G158" s="36">
        <f>SUMIFS(СВЦЭМ!$E$33:$E$776,СВЦЭМ!$A$33:$A$776,$A158,СВЦЭМ!$B$33:$B$776,G$155)+'СЕТ СН'!$F$12</f>
        <v>176.95914121000001</v>
      </c>
      <c r="H158" s="36">
        <f>SUMIFS(СВЦЭМ!$E$33:$E$776,СВЦЭМ!$A$33:$A$776,$A158,СВЦЭМ!$B$33:$B$776,H$155)+'СЕТ СН'!$F$12</f>
        <v>175.12752409000001</v>
      </c>
      <c r="I158" s="36">
        <f>SUMIFS(СВЦЭМ!$E$33:$E$776,СВЦЭМ!$A$33:$A$776,$A158,СВЦЭМ!$B$33:$B$776,I$155)+'СЕТ СН'!$F$12</f>
        <v>173.27880486000001</v>
      </c>
      <c r="J158" s="36">
        <f>SUMIFS(СВЦЭМ!$E$33:$E$776,СВЦЭМ!$A$33:$A$776,$A158,СВЦЭМ!$B$33:$B$776,J$155)+'СЕТ СН'!$F$12</f>
        <v>168.77200457000001</v>
      </c>
      <c r="K158" s="36">
        <f>SUMIFS(СВЦЭМ!$E$33:$E$776,СВЦЭМ!$A$33:$A$776,$A158,СВЦЭМ!$B$33:$B$776,K$155)+'СЕТ СН'!$F$12</f>
        <v>164.60198729999999</v>
      </c>
      <c r="L158" s="36">
        <f>SUMIFS(СВЦЭМ!$E$33:$E$776,СВЦЭМ!$A$33:$A$776,$A158,СВЦЭМ!$B$33:$B$776,L$155)+'СЕТ СН'!$F$12</f>
        <v>161.86099017000001</v>
      </c>
      <c r="M158" s="36">
        <f>SUMIFS(СВЦЭМ!$E$33:$E$776,СВЦЭМ!$A$33:$A$776,$A158,СВЦЭМ!$B$33:$B$776,M$155)+'СЕТ СН'!$F$12</f>
        <v>161.84958247</v>
      </c>
      <c r="N158" s="36">
        <f>SUMIFS(СВЦЭМ!$E$33:$E$776,СВЦЭМ!$A$33:$A$776,$A158,СВЦЭМ!$B$33:$B$776,N$155)+'СЕТ СН'!$F$12</f>
        <v>163.20770155</v>
      </c>
      <c r="O158" s="36">
        <f>SUMIFS(СВЦЭМ!$E$33:$E$776,СВЦЭМ!$A$33:$A$776,$A158,СВЦЭМ!$B$33:$B$776,O$155)+'СЕТ СН'!$F$12</f>
        <v>165.01671852999999</v>
      </c>
      <c r="P158" s="36">
        <f>SUMIFS(СВЦЭМ!$E$33:$E$776,СВЦЭМ!$A$33:$A$776,$A158,СВЦЭМ!$B$33:$B$776,P$155)+'СЕТ СН'!$F$12</f>
        <v>167.2603245</v>
      </c>
      <c r="Q158" s="36">
        <f>SUMIFS(СВЦЭМ!$E$33:$E$776,СВЦЭМ!$A$33:$A$776,$A158,СВЦЭМ!$B$33:$B$776,Q$155)+'СЕТ СН'!$F$12</f>
        <v>169.23895754</v>
      </c>
      <c r="R158" s="36">
        <f>SUMIFS(СВЦЭМ!$E$33:$E$776,СВЦЭМ!$A$33:$A$776,$A158,СВЦЭМ!$B$33:$B$776,R$155)+'СЕТ СН'!$F$12</f>
        <v>167.82216654000001</v>
      </c>
      <c r="S158" s="36">
        <f>SUMIFS(СВЦЭМ!$E$33:$E$776,СВЦЭМ!$A$33:$A$776,$A158,СВЦЭМ!$B$33:$B$776,S$155)+'СЕТ СН'!$F$12</f>
        <v>163.66697678</v>
      </c>
      <c r="T158" s="36">
        <f>SUMIFS(СВЦЭМ!$E$33:$E$776,СВЦЭМ!$A$33:$A$776,$A158,СВЦЭМ!$B$33:$B$776,T$155)+'СЕТ СН'!$F$12</f>
        <v>157.43377767999999</v>
      </c>
      <c r="U158" s="36">
        <f>SUMIFS(СВЦЭМ!$E$33:$E$776,СВЦЭМ!$A$33:$A$776,$A158,СВЦЭМ!$B$33:$B$776,U$155)+'СЕТ СН'!$F$12</f>
        <v>157.01392508999999</v>
      </c>
      <c r="V158" s="36">
        <f>SUMIFS(СВЦЭМ!$E$33:$E$776,СВЦЭМ!$A$33:$A$776,$A158,СВЦЭМ!$B$33:$B$776,V$155)+'СЕТ СН'!$F$12</f>
        <v>162.63358374000001</v>
      </c>
      <c r="W158" s="36">
        <f>SUMIFS(СВЦЭМ!$E$33:$E$776,СВЦЭМ!$A$33:$A$776,$A158,СВЦЭМ!$B$33:$B$776,W$155)+'СЕТ СН'!$F$12</f>
        <v>164.66839168999999</v>
      </c>
      <c r="X158" s="36">
        <f>SUMIFS(СВЦЭМ!$E$33:$E$776,СВЦЭМ!$A$33:$A$776,$A158,СВЦЭМ!$B$33:$B$776,X$155)+'СЕТ СН'!$F$12</f>
        <v>167.32637496999999</v>
      </c>
      <c r="Y158" s="36">
        <f>SUMIFS(СВЦЭМ!$E$33:$E$776,СВЦЭМ!$A$33:$A$776,$A158,СВЦЭМ!$B$33:$B$776,Y$155)+'СЕТ СН'!$F$12</f>
        <v>168.89263769999999</v>
      </c>
    </row>
    <row r="159" spans="1:27" ht="15.5" x14ac:dyDescent="0.3">
      <c r="A159" s="35">
        <f t="shared" si="4"/>
        <v>43834</v>
      </c>
      <c r="B159" s="36">
        <f>SUMIFS(СВЦЭМ!$E$33:$E$776,СВЦЭМ!$A$33:$A$776,$A159,СВЦЭМ!$B$33:$B$776,B$155)+'СЕТ СН'!$F$12</f>
        <v>169.96679889000001</v>
      </c>
      <c r="C159" s="36">
        <f>SUMIFS(СВЦЭМ!$E$33:$E$776,СВЦЭМ!$A$33:$A$776,$A159,СВЦЭМ!$B$33:$B$776,C$155)+'СЕТ СН'!$F$12</f>
        <v>171.22379301000001</v>
      </c>
      <c r="D159" s="36">
        <f>SUMIFS(СВЦЭМ!$E$33:$E$776,СВЦЭМ!$A$33:$A$776,$A159,СВЦЭМ!$B$33:$B$776,D$155)+'СЕТ СН'!$F$12</f>
        <v>173.44253201000001</v>
      </c>
      <c r="E159" s="36">
        <f>SUMIFS(СВЦЭМ!$E$33:$E$776,СВЦЭМ!$A$33:$A$776,$A159,СВЦЭМ!$B$33:$B$776,E$155)+'СЕТ СН'!$F$12</f>
        <v>174.41840126</v>
      </c>
      <c r="F159" s="36">
        <f>SUMIFS(СВЦЭМ!$E$33:$E$776,СВЦЭМ!$A$33:$A$776,$A159,СВЦЭМ!$B$33:$B$776,F$155)+'СЕТ СН'!$F$12</f>
        <v>175.13976066000001</v>
      </c>
      <c r="G159" s="36">
        <f>SUMIFS(СВЦЭМ!$E$33:$E$776,СВЦЭМ!$A$33:$A$776,$A159,СВЦЭМ!$B$33:$B$776,G$155)+'СЕТ СН'!$F$12</f>
        <v>174.6678982</v>
      </c>
      <c r="H159" s="36">
        <f>SUMIFS(СВЦЭМ!$E$33:$E$776,СВЦЭМ!$A$33:$A$776,$A159,СВЦЭМ!$B$33:$B$776,H$155)+'СЕТ СН'!$F$12</f>
        <v>175.35518685</v>
      </c>
      <c r="I159" s="36">
        <f>SUMIFS(СВЦЭМ!$E$33:$E$776,СВЦЭМ!$A$33:$A$776,$A159,СВЦЭМ!$B$33:$B$776,I$155)+'СЕТ СН'!$F$12</f>
        <v>173.34740717</v>
      </c>
      <c r="J159" s="36">
        <f>SUMIFS(СВЦЭМ!$E$33:$E$776,СВЦЭМ!$A$33:$A$776,$A159,СВЦЭМ!$B$33:$B$776,J$155)+'СЕТ СН'!$F$12</f>
        <v>169.32595773</v>
      </c>
      <c r="K159" s="36">
        <f>SUMIFS(СВЦЭМ!$E$33:$E$776,СВЦЭМ!$A$33:$A$776,$A159,СВЦЭМ!$B$33:$B$776,K$155)+'СЕТ СН'!$F$12</f>
        <v>163.55517448000001</v>
      </c>
      <c r="L159" s="36">
        <f>SUMIFS(СВЦЭМ!$E$33:$E$776,СВЦЭМ!$A$33:$A$776,$A159,СВЦЭМ!$B$33:$B$776,L$155)+'СЕТ СН'!$F$12</f>
        <v>161.21722292000001</v>
      </c>
      <c r="M159" s="36">
        <f>SUMIFS(СВЦЭМ!$E$33:$E$776,СВЦЭМ!$A$33:$A$776,$A159,СВЦЭМ!$B$33:$B$776,M$155)+'СЕТ СН'!$F$12</f>
        <v>162.03520223000001</v>
      </c>
      <c r="N159" s="36">
        <f>SUMIFS(СВЦЭМ!$E$33:$E$776,СВЦЭМ!$A$33:$A$776,$A159,СВЦЭМ!$B$33:$B$776,N$155)+'СЕТ СН'!$F$12</f>
        <v>162.63411302</v>
      </c>
      <c r="O159" s="36">
        <f>SUMIFS(СВЦЭМ!$E$33:$E$776,СВЦЭМ!$A$33:$A$776,$A159,СВЦЭМ!$B$33:$B$776,O$155)+'СЕТ СН'!$F$12</f>
        <v>163.69461921999999</v>
      </c>
      <c r="P159" s="36">
        <f>SUMIFS(СВЦЭМ!$E$33:$E$776,СВЦЭМ!$A$33:$A$776,$A159,СВЦЭМ!$B$33:$B$776,P$155)+'СЕТ СН'!$F$12</f>
        <v>165.06573499999999</v>
      </c>
      <c r="Q159" s="36">
        <f>SUMIFS(СВЦЭМ!$E$33:$E$776,СВЦЭМ!$A$33:$A$776,$A159,СВЦЭМ!$B$33:$B$776,Q$155)+'СЕТ СН'!$F$12</f>
        <v>167.45956199</v>
      </c>
      <c r="R159" s="36">
        <f>SUMIFS(СВЦЭМ!$E$33:$E$776,СВЦЭМ!$A$33:$A$776,$A159,СВЦЭМ!$B$33:$B$776,R$155)+'СЕТ СН'!$F$12</f>
        <v>168.91946916000001</v>
      </c>
      <c r="S159" s="36">
        <f>SUMIFS(СВЦЭМ!$E$33:$E$776,СВЦЭМ!$A$33:$A$776,$A159,СВЦЭМ!$B$33:$B$776,S$155)+'СЕТ СН'!$F$12</f>
        <v>166.36131427999999</v>
      </c>
      <c r="T159" s="36">
        <f>SUMIFS(СВЦЭМ!$E$33:$E$776,СВЦЭМ!$A$33:$A$776,$A159,СВЦЭМ!$B$33:$B$776,T$155)+'СЕТ СН'!$F$12</f>
        <v>157.83037518</v>
      </c>
      <c r="U159" s="36">
        <f>SUMIFS(СВЦЭМ!$E$33:$E$776,СВЦЭМ!$A$33:$A$776,$A159,СВЦЭМ!$B$33:$B$776,U$155)+'СЕТ СН'!$F$12</f>
        <v>157.91491615000001</v>
      </c>
      <c r="V159" s="36">
        <f>SUMIFS(СВЦЭМ!$E$33:$E$776,СВЦЭМ!$A$33:$A$776,$A159,СВЦЭМ!$B$33:$B$776,V$155)+'СЕТ СН'!$F$12</f>
        <v>163.19564514000001</v>
      </c>
      <c r="W159" s="36">
        <f>SUMIFS(СВЦЭМ!$E$33:$E$776,СВЦЭМ!$A$33:$A$776,$A159,СВЦЭМ!$B$33:$B$776,W$155)+'СЕТ СН'!$F$12</f>
        <v>164.49558033</v>
      </c>
      <c r="X159" s="36">
        <f>SUMIFS(СВЦЭМ!$E$33:$E$776,СВЦЭМ!$A$33:$A$776,$A159,СВЦЭМ!$B$33:$B$776,X$155)+'СЕТ СН'!$F$12</f>
        <v>166.21762335</v>
      </c>
      <c r="Y159" s="36">
        <f>SUMIFS(СВЦЭМ!$E$33:$E$776,СВЦЭМ!$A$33:$A$776,$A159,СВЦЭМ!$B$33:$B$776,Y$155)+'СЕТ СН'!$F$12</f>
        <v>167.52376357</v>
      </c>
    </row>
    <row r="160" spans="1:27" ht="15.5" x14ac:dyDescent="0.3">
      <c r="A160" s="35">
        <f t="shared" si="4"/>
        <v>43835</v>
      </c>
      <c r="B160" s="36">
        <f>SUMIFS(СВЦЭМ!$E$33:$E$776,СВЦЭМ!$A$33:$A$776,$A160,СВЦЭМ!$B$33:$B$776,B$155)+'СЕТ СН'!$F$12</f>
        <v>163.82467346000001</v>
      </c>
      <c r="C160" s="36">
        <f>SUMIFS(СВЦЭМ!$E$33:$E$776,СВЦЭМ!$A$33:$A$776,$A160,СВЦЭМ!$B$33:$B$776,C$155)+'СЕТ СН'!$F$12</f>
        <v>165.55569238000001</v>
      </c>
      <c r="D160" s="36">
        <f>SUMIFS(СВЦЭМ!$E$33:$E$776,СВЦЭМ!$A$33:$A$776,$A160,СВЦЭМ!$B$33:$B$776,D$155)+'СЕТ СН'!$F$12</f>
        <v>169.33640911000001</v>
      </c>
      <c r="E160" s="36">
        <f>SUMIFS(СВЦЭМ!$E$33:$E$776,СВЦЭМ!$A$33:$A$776,$A160,СВЦЭМ!$B$33:$B$776,E$155)+'СЕТ СН'!$F$12</f>
        <v>176.26821605000001</v>
      </c>
      <c r="F160" s="36">
        <f>SUMIFS(СВЦЭМ!$E$33:$E$776,СВЦЭМ!$A$33:$A$776,$A160,СВЦЭМ!$B$33:$B$776,F$155)+'СЕТ СН'!$F$12</f>
        <v>177.85878025</v>
      </c>
      <c r="G160" s="36">
        <f>SUMIFS(СВЦЭМ!$E$33:$E$776,СВЦЭМ!$A$33:$A$776,$A160,СВЦЭМ!$B$33:$B$776,G$155)+'СЕТ СН'!$F$12</f>
        <v>173.47511607000001</v>
      </c>
      <c r="H160" s="36">
        <f>SUMIFS(СВЦЭМ!$E$33:$E$776,СВЦЭМ!$A$33:$A$776,$A160,СВЦЭМ!$B$33:$B$776,H$155)+'СЕТ СН'!$F$12</f>
        <v>171.43750137999999</v>
      </c>
      <c r="I160" s="36">
        <f>SUMIFS(СВЦЭМ!$E$33:$E$776,СВЦЭМ!$A$33:$A$776,$A160,СВЦЭМ!$B$33:$B$776,I$155)+'СЕТ СН'!$F$12</f>
        <v>168.07138906</v>
      </c>
      <c r="J160" s="36">
        <f>SUMIFS(СВЦЭМ!$E$33:$E$776,СВЦЭМ!$A$33:$A$776,$A160,СВЦЭМ!$B$33:$B$776,J$155)+'СЕТ СН'!$F$12</f>
        <v>165.35353803999999</v>
      </c>
      <c r="K160" s="36">
        <f>SUMIFS(СВЦЭМ!$E$33:$E$776,СВЦЭМ!$A$33:$A$776,$A160,СВЦЭМ!$B$33:$B$776,K$155)+'СЕТ СН'!$F$12</f>
        <v>159.96662472</v>
      </c>
      <c r="L160" s="36">
        <f>SUMIFS(СВЦЭМ!$E$33:$E$776,СВЦЭМ!$A$33:$A$776,$A160,СВЦЭМ!$B$33:$B$776,L$155)+'СЕТ СН'!$F$12</f>
        <v>155.26086891</v>
      </c>
      <c r="M160" s="36">
        <f>SUMIFS(СВЦЭМ!$E$33:$E$776,СВЦЭМ!$A$33:$A$776,$A160,СВЦЭМ!$B$33:$B$776,M$155)+'СЕТ СН'!$F$12</f>
        <v>154.97086881999999</v>
      </c>
      <c r="N160" s="36">
        <f>SUMIFS(СВЦЭМ!$E$33:$E$776,СВЦЭМ!$A$33:$A$776,$A160,СВЦЭМ!$B$33:$B$776,N$155)+'СЕТ СН'!$F$12</f>
        <v>155.45057308</v>
      </c>
      <c r="O160" s="36">
        <f>SUMIFS(СВЦЭМ!$E$33:$E$776,СВЦЭМ!$A$33:$A$776,$A160,СВЦЭМ!$B$33:$B$776,O$155)+'СЕТ СН'!$F$12</f>
        <v>158.39749614999999</v>
      </c>
      <c r="P160" s="36">
        <f>SUMIFS(СВЦЭМ!$E$33:$E$776,СВЦЭМ!$A$33:$A$776,$A160,СВЦЭМ!$B$33:$B$776,P$155)+'СЕТ СН'!$F$12</f>
        <v>161.15793617</v>
      </c>
      <c r="Q160" s="36">
        <f>SUMIFS(СВЦЭМ!$E$33:$E$776,СВЦЭМ!$A$33:$A$776,$A160,СВЦЭМ!$B$33:$B$776,Q$155)+'СЕТ СН'!$F$12</f>
        <v>162.2919919</v>
      </c>
      <c r="R160" s="36">
        <f>SUMIFS(СВЦЭМ!$E$33:$E$776,СВЦЭМ!$A$33:$A$776,$A160,СВЦЭМ!$B$33:$B$776,R$155)+'СЕТ СН'!$F$12</f>
        <v>161.54176042</v>
      </c>
      <c r="S160" s="36">
        <f>SUMIFS(СВЦЭМ!$E$33:$E$776,СВЦЭМ!$A$33:$A$776,$A160,СВЦЭМ!$B$33:$B$776,S$155)+'СЕТ СН'!$F$12</f>
        <v>156.94121855</v>
      </c>
      <c r="T160" s="36">
        <f>SUMIFS(СВЦЭМ!$E$33:$E$776,СВЦЭМ!$A$33:$A$776,$A160,СВЦЭМ!$B$33:$B$776,T$155)+'СЕТ СН'!$F$12</f>
        <v>148.61765930999999</v>
      </c>
      <c r="U160" s="36">
        <f>SUMIFS(СВЦЭМ!$E$33:$E$776,СВЦЭМ!$A$33:$A$776,$A160,СВЦЭМ!$B$33:$B$776,U$155)+'СЕТ СН'!$F$12</f>
        <v>149.52255083</v>
      </c>
      <c r="V160" s="36">
        <f>SUMIFS(СВЦЭМ!$E$33:$E$776,СВЦЭМ!$A$33:$A$776,$A160,СВЦЭМ!$B$33:$B$776,V$155)+'СЕТ СН'!$F$12</f>
        <v>156.0993713</v>
      </c>
      <c r="W160" s="36">
        <f>SUMIFS(СВЦЭМ!$E$33:$E$776,СВЦЭМ!$A$33:$A$776,$A160,СВЦЭМ!$B$33:$B$776,W$155)+'СЕТ СН'!$F$12</f>
        <v>157.55727268999999</v>
      </c>
      <c r="X160" s="36">
        <f>SUMIFS(СВЦЭМ!$E$33:$E$776,СВЦЭМ!$A$33:$A$776,$A160,СВЦЭМ!$B$33:$B$776,X$155)+'СЕТ СН'!$F$12</f>
        <v>159.46829654999999</v>
      </c>
      <c r="Y160" s="36">
        <f>SUMIFS(СВЦЭМ!$E$33:$E$776,СВЦЭМ!$A$33:$A$776,$A160,СВЦЭМ!$B$33:$B$776,Y$155)+'СЕТ СН'!$F$12</f>
        <v>161.54396007</v>
      </c>
    </row>
    <row r="161" spans="1:25" ht="15.5" x14ac:dyDescent="0.3">
      <c r="A161" s="35">
        <f t="shared" si="4"/>
        <v>43836</v>
      </c>
      <c r="B161" s="36">
        <f>SUMIFS(СВЦЭМ!$E$33:$E$776,СВЦЭМ!$A$33:$A$776,$A161,СВЦЭМ!$B$33:$B$776,B$155)+'СЕТ СН'!$F$12</f>
        <v>167.70007959</v>
      </c>
      <c r="C161" s="36">
        <f>SUMIFS(СВЦЭМ!$E$33:$E$776,СВЦЭМ!$A$33:$A$776,$A161,СВЦЭМ!$B$33:$B$776,C$155)+'СЕТ СН'!$F$12</f>
        <v>165.54199320999999</v>
      </c>
      <c r="D161" s="36">
        <f>SUMIFS(СВЦЭМ!$E$33:$E$776,СВЦЭМ!$A$33:$A$776,$A161,СВЦЭМ!$B$33:$B$776,D$155)+'СЕТ СН'!$F$12</f>
        <v>168.77471432999999</v>
      </c>
      <c r="E161" s="36">
        <f>SUMIFS(СВЦЭМ!$E$33:$E$776,СВЦЭМ!$A$33:$A$776,$A161,СВЦЭМ!$B$33:$B$776,E$155)+'СЕТ СН'!$F$12</f>
        <v>173.96093876</v>
      </c>
      <c r="F161" s="36">
        <f>SUMIFS(СВЦЭМ!$E$33:$E$776,СВЦЭМ!$A$33:$A$776,$A161,СВЦЭМ!$B$33:$B$776,F$155)+'СЕТ СН'!$F$12</f>
        <v>174.24670724999999</v>
      </c>
      <c r="G161" s="36">
        <f>SUMIFS(СВЦЭМ!$E$33:$E$776,СВЦЭМ!$A$33:$A$776,$A161,СВЦЭМ!$B$33:$B$776,G$155)+'СЕТ СН'!$F$12</f>
        <v>173.69477656000001</v>
      </c>
      <c r="H161" s="36">
        <f>SUMIFS(СВЦЭМ!$E$33:$E$776,СВЦЭМ!$A$33:$A$776,$A161,СВЦЭМ!$B$33:$B$776,H$155)+'СЕТ СН'!$F$12</f>
        <v>172.07328566999999</v>
      </c>
      <c r="I161" s="36">
        <f>SUMIFS(СВЦЭМ!$E$33:$E$776,СВЦЭМ!$A$33:$A$776,$A161,СВЦЭМ!$B$33:$B$776,I$155)+'СЕТ СН'!$F$12</f>
        <v>169.37791762000001</v>
      </c>
      <c r="J161" s="36">
        <f>SUMIFS(СВЦЭМ!$E$33:$E$776,СВЦЭМ!$A$33:$A$776,$A161,СВЦЭМ!$B$33:$B$776,J$155)+'СЕТ СН'!$F$12</f>
        <v>164.64416378000001</v>
      </c>
      <c r="K161" s="36">
        <f>SUMIFS(СВЦЭМ!$E$33:$E$776,СВЦЭМ!$A$33:$A$776,$A161,СВЦЭМ!$B$33:$B$776,K$155)+'СЕТ СН'!$F$12</f>
        <v>160.59765923</v>
      </c>
      <c r="L161" s="36">
        <f>SUMIFS(СВЦЭМ!$E$33:$E$776,СВЦЭМ!$A$33:$A$776,$A161,СВЦЭМ!$B$33:$B$776,L$155)+'СЕТ СН'!$F$12</f>
        <v>156.27808755000001</v>
      </c>
      <c r="M161" s="36">
        <f>SUMIFS(СВЦЭМ!$E$33:$E$776,СВЦЭМ!$A$33:$A$776,$A161,СВЦЭМ!$B$33:$B$776,M$155)+'СЕТ СН'!$F$12</f>
        <v>155.95438736</v>
      </c>
      <c r="N161" s="36">
        <f>SUMIFS(СВЦЭМ!$E$33:$E$776,СВЦЭМ!$A$33:$A$776,$A161,СВЦЭМ!$B$33:$B$776,N$155)+'СЕТ СН'!$F$12</f>
        <v>158.90245666999999</v>
      </c>
      <c r="O161" s="36">
        <f>SUMIFS(СВЦЭМ!$E$33:$E$776,СВЦЭМ!$A$33:$A$776,$A161,СВЦЭМ!$B$33:$B$776,O$155)+'СЕТ СН'!$F$12</f>
        <v>160.09526224000001</v>
      </c>
      <c r="P161" s="36">
        <f>SUMIFS(СВЦЭМ!$E$33:$E$776,СВЦЭМ!$A$33:$A$776,$A161,СВЦЭМ!$B$33:$B$776,P$155)+'СЕТ СН'!$F$12</f>
        <v>163.06964808000001</v>
      </c>
      <c r="Q161" s="36">
        <f>SUMIFS(СВЦЭМ!$E$33:$E$776,СВЦЭМ!$A$33:$A$776,$A161,СВЦЭМ!$B$33:$B$776,Q$155)+'СЕТ СН'!$F$12</f>
        <v>163.75316533</v>
      </c>
      <c r="R161" s="36">
        <f>SUMIFS(СВЦЭМ!$E$33:$E$776,СВЦЭМ!$A$33:$A$776,$A161,СВЦЭМ!$B$33:$B$776,R$155)+'СЕТ СН'!$F$12</f>
        <v>162.3457909</v>
      </c>
      <c r="S161" s="36">
        <f>SUMIFS(СВЦЭМ!$E$33:$E$776,СВЦЭМ!$A$33:$A$776,$A161,СВЦЭМ!$B$33:$B$776,S$155)+'СЕТ СН'!$F$12</f>
        <v>158.09115126</v>
      </c>
      <c r="T161" s="36">
        <f>SUMIFS(СВЦЭМ!$E$33:$E$776,СВЦЭМ!$A$33:$A$776,$A161,СВЦЭМ!$B$33:$B$776,T$155)+'СЕТ СН'!$F$12</f>
        <v>149.30331580000001</v>
      </c>
      <c r="U161" s="36">
        <f>SUMIFS(СВЦЭМ!$E$33:$E$776,СВЦЭМ!$A$33:$A$776,$A161,СВЦЭМ!$B$33:$B$776,U$155)+'СЕТ СН'!$F$12</f>
        <v>150.64263335999999</v>
      </c>
      <c r="V161" s="36">
        <f>SUMIFS(СВЦЭМ!$E$33:$E$776,СВЦЭМ!$A$33:$A$776,$A161,СВЦЭМ!$B$33:$B$776,V$155)+'СЕТ СН'!$F$12</f>
        <v>157.93224887</v>
      </c>
      <c r="W161" s="36">
        <f>SUMIFS(СВЦЭМ!$E$33:$E$776,СВЦЭМ!$A$33:$A$776,$A161,СВЦЭМ!$B$33:$B$776,W$155)+'СЕТ СН'!$F$12</f>
        <v>159.97915706000001</v>
      </c>
      <c r="X161" s="36">
        <f>SUMIFS(СВЦЭМ!$E$33:$E$776,СВЦЭМ!$A$33:$A$776,$A161,СВЦЭМ!$B$33:$B$776,X$155)+'СЕТ СН'!$F$12</f>
        <v>162.73233941000001</v>
      </c>
      <c r="Y161" s="36">
        <f>SUMIFS(СВЦЭМ!$E$33:$E$776,СВЦЭМ!$A$33:$A$776,$A161,СВЦЭМ!$B$33:$B$776,Y$155)+'СЕТ СН'!$F$12</f>
        <v>162.67404648999999</v>
      </c>
    </row>
    <row r="162" spans="1:25" ht="15.5" x14ac:dyDescent="0.3">
      <c r="A162" s="35">
        <f t="shared" si="4"/>
        <v>43837</v>
      </c>
      <c r="B162" s="36">
        <f>SUMIFS(СВЦЭМ!$E$33:$E$776,СВЦЭМ!$A$33:$A$776,$A162,СВЦЭМ!$B$33:$B$776,B$155)+'СЕТ СН'!$F$12</f>
        <v>167.60053826000001</v>
      </c>
      <c r="C162" s="36">
        <f>SUMIFS(СВЦЭМ!$E$33:$E$776,СВЦЭМ!$A$33:$A$776,$A162,СВЦЭМ!$B$33:$B$776,C$155)+'СЕТ СН'!$F$12</f>
        <v>168.62472557999999</v>
      </c>
      <c r="D162" s="36">
        <f>SUMIFS(СВЦЭМ!$E$33:$E$776,СВЦЭМ!$A$33:$A$776,$A162,СВЦЭМ!$B$33:$B$776,D$155)+'СЕТ СН'!$F$12</f>
        <v>171.54435021</v>
      </c>
      <c r="E162" s="36">
        <f>SUMIFS(СВЦЭМ!$E$33:$E$776,СВЦЭМ!$A$33:$A$776,$A162,СВЦЭМ!$B$33:$B$776,E$155)+'СЕТ СН'!$F$12</f>
        <v>176.07548087000001</v>
      </c>
      <c r="F162" s="36">
        <f>SUMIFS(СВЦЭМ!$E$33:$E$776,СВЦЭМ!$A$33:$A$776,$A162,СВЦЭМ!$B$33:$B$776,F$155)+'СЕТ СН'!$F$12</f>
        <v>177.52507327000001</v>
      </c>
      <c r="G162" s="36">
        <f>SUMIFS(СВЦЭМ!$E$33:$E$776,СВЦЭМ!$A$33:$A$776,$A162,СВЦЭМ!$B$33:$B$776,G$155)+'СЕТ СН'!$F$12</f>
        <v>176.33888526000001</v>
      </c>
      <c r="H162" s="36">
        <f>SUMIFS(СВЦЭМ!$E$33:$E$776,СВЦЭМ!$A$33:$A$776,$A162,СВЦЭМ!$B$33:$B$776,H$155)+'СЕТ СН'!$F$12</f>
        <v>173.15006058</v>
      </c>
      <c r="I162" s="36">
        <f>SUMIFS(СВЦЭМ!$E$33:$E$776,СВЦЭМ!$A$33:$A$776,$A162,СВЦЭМ!$B$33:$B$776,I$155)+'СЕТ СН'!$F$12</f>
        <v>169.33485023</v>
      </c>
      <c r="J162" s="36">
        <f>SUMIFS(СВЦЭМ!$E$33:$E$776,СВЦЭМ!$A$33:$A$776,$A162,СВЦЭМ!$B$33:$B$776,J$155)+'СЕТ СН'!$F$12</f>
        <v>164.4857255</v>
      </c>
      <c r="K162" s="36">
        <f>SUMIFS(СВЦЭМ!$E$33:$E$776,СВЦЭМ!$A$33:$A$776,$A162,СВЦЭМ!$B$33:$B$776,K$155)+'СЕТ СН'!$F$12</f>
        <v>160.56208365000001</v>
      </c>
      <c r="L162" s="36">
        <f>SUMIFS(СВЦЭМ!$E$33:$E$776,СВЦЭМ!$A$33:$A$776,$A162,СВЦЭМ!$B$33:$B$776,L$155)+'СЕТ СН'!$F$12</f>
        <v>157.7836744</v>
      </c>
      <c r="M162" s="36">
        <f>SUMIFS(СВЦЭМ!$E$33:$E$776,СВЦЭМ!$A$33:$A$776,$A162,СВЦЭМ!$B$33:$B$776,M$155)+'СЕТ СН'!$F$12</f>
        <v>155.61544061999999</v>
      </c>
      <c r="N162" s="36">
        <f>SUMIFS(СВЦЭМ!$E$33:$E$776,СВЦЭМ!$A$33:$A$776,$A162,СВЦЭМ!$B$33:$B$776,N$155)+'СЕТ СН'!$F$12</f>
        <v>156.92144866000001</v>
      </c>
      <c r="O162" s="36">
        <f>SUMIFS(СВЦЭМ!$E$33:$E$776,СВЦЭМ!$A$33:$A$776,$A162,СВЦЭМ!$B$33:$B$776,O$155)+'СЕТ СН'!$F$12</f>
        <v>158.72788030999999</v>
      </c>
      <c r="P162" s="36">
        <f>SUMIFS(СВЦЭМ!$E$33:$E$776,СВЦЭМ!$A$33:$A$776,$A162,СВЦЭМ!$B$33:$B$776,P$155)+'СЕТ СН'!$F$12</f>
        <v>160.27422338</v>
      </c>
      <c r="Q162" s="36">
        <f>SUMIFS(СВЦЭМ!$E$33:$E$776,СВЦЭМ!$A$33:$A$776,$A162,СВЦЭМ!$B$33:$B$776,Q$155)+'СЕТ СН'!$F$12</f>
        <v>160.85983257000001</v>
      </c>
      <c r="R162" s="36">
        <f>SUMIFS(СВЦЭМ!$E$33:$E$776,СВЦЭМ!$A$33:$A$776,$A162,СВЦЭМ!$B$33:$B$776,R$155)+'СЕТ СН'!$F$12</f>
        <v>161.07009423</v>
      </c>
      <c r="S162" s="36">
        <f>SUMIFS(СВЦЭМ!$E$33:$E$776,СВЦЭМ!$A$33:$A$776,$A162,СВЦЭМ!$B$33:$B$776,S$155)+'СЕТ СН'!$F$12</f>
        <v>158.97329010000001</v>
      </c>
      <c r="T162" s="36">
        <f>SUMIFS(СВЦЭМ!$E$33:$E$776,СВЦЭМ!$A$33:$A$776,$A162,СВЦЭМ!$B$33:$B$776,T$155)+'СЕТ СН'!$F$12</f>
        <v>151.20789861</v>
      </c>
      <c r="U162" s="36">
        <f>SUMIFS(СВЦЭМ!$E$33:$E$776,СВЦЭМ!$A$33:$A$776,$A162,СВЦЭМ!$B$33:$B$776,U$155)+'СЕТ СН'!$F$12</f>
        <v>151.31839034999999</v>
      </c>
      <c r="V162" s="36">
        <f>SUMIFS(СВЦЭМ!$E$33:$E$776,СВЦЭМ!$A$33:$A$776,$A162,СВЦЭМ!$B$33:$B$776,V$155)+'СЕТ СН'!$F$12</f>
        <v>158.84814549000001</v>
      </c>
      <c r="W162" s="36">
        <f>SUMIFS(СВЦЭМ!$E$33:$E$776,СВЦЭМ!$A$33:$A$776,$A162,СВЦЭМ!$B$33:$B$776,W$155)+'СЕТ СН'!$F$12</f>
        <v>161.34700280000001</v>
      </c>
      <c r="X162" s="36">
        <f>SUMIFS(СВЦЭМ!$E$33:$E$776,СВЦЭМ!$A$33:$A$776,$A162,СВЦЭМ!$B$33:$B$776,X$155)+'СЕТ СН'!$F$12</f>
        <v>163.31268818999999</v>
      </c>
      <c r="Y162" s="36">
        <f>SUMIFS(СВЦЭМ!$E$33:$E$776,СВЦЭМ!$A$33:$A$776,$A162,СВЦЭМ!$B$33:$B$776,Y$155)+'СЕТ СН'!$F$12</f>
        <v>166.67979226</v>
      </c>
    </row>
    <row r="163" spans="1:25" ht="15.5" x14ac:dyDescent="0.3">
      <c r="A163" s="35">
        <f t="shared" si="4"/>
        <v>43838</v>
      </c>
      <c r="B163" s="36">
        <f>SUMIFS(СВЦЭМ!$E$33:$E$776,СВЦЭМ!$A$33:$A$776,$A163,СВЦЭМ!$B$33:$B$776,B$155)+'СЕТ СН'!$F$12</f>
        <v>171.05976978999999</v>
      </c>
      <c r="C163" s="36">
        <f>SUMIFS(СВЦЭМ!$E$33:$E$776,СВЦЭМ!$A$33:$A$776,$A163,СВЦЭМ!$B$33:$B$776,C$155)+'СЕТ СН'!$F$12</f>
        <v>172.43655143000001</v>
      </c>
      <c r="D163" s="36">
        <f>SUMIFS(СВЦЭМ!$E$33:$E$776,СВЦЭМ!$A$33:$A$776,$A163,СВЦЭМ!$B$33:$B$776,D$155)+'СЕТ СН'!$F$12</f>
        <v>174.48795998</v>
      </c>
      <c r="E163" s="36">
        <f>SUMIFS(СВЦЭМ!$E$33:$E$776,СВЦЭМ!$A$33:$A$776,$A163,СВЦЭМ!$B$33:$B$776,E$155)+'СЕТ СН'!$F$12</f>
        <v>177.90847711000001</v>
      </c>
      <c r="F163" s="36">
        <f>SUMIFS(СВЦЭМ!$E$33:$E$776,СВЦЭМ!$A$33:$A$776,$A163,СВЦЭМ!$B$33:$B$776,F$155)+'СЕТ СН'!$F$12</f>
        <v>177.66337121999999</v>
      </c>
      <c r="G163" s="36">
        <f>SUMIFS(СВЦЭМ!$E$33:$E$776,СВЦЭМ!$A$33:$A$776,$A163,СВЦЭМ!$B$33:$B$776,G$155)+'СЕТ СН'!$F$12</f>
        <v>176.60688354999999</v>
      </c>
      <c r="H163" s="36">
        <f>SUMIFS(СВЦЭМ!$E$33:$E$776,СВЦЭМ!$A$33:$A$776,$A163,СВЦЭМ!$B$33:$B$776,H$155)+'СЕТ СН'!$F$12</f>
        <v>173.81133431999999</v>
      </c>
      <c r="I163" s="36">
        <f>SUMIFS(СВЦЭМ!$E$33:$E$776,СВЦЭМ!$A$33:$A$776,$A163,СВЦЭМ!$B$33:$B$776,I$155)+'СЕТ СН'!$F$12</f>
        <v>169.82728080000001</v>
      </c>
      <c r="J163" s="36">
        <f>SUMIFS(СВЦЭМ!$E$33:$E$776,СВЦЭМ!$A$33:$A$776,$A163,СВЦЭМ!$B$33:$B$776,J$155)+'СЕТ СН'!$F$12</f>
        <v>165.01680110999999</v>
      </c>
      <c r="K163" s="36">
        <f>SUMIFS(СВЦЭМ!$E$33:$E$776,СВЦЭМ!$A$33:$A$776,$A163,СВЦЭМ!$B$33:$B$776,K$155)+'СЕТ СН'!$F$12</f>
        <v>161.30104355</v>
      </c>
      <c r="L163" s="36">
        <f>SUMIFS(СВЦЭМ!$E$33:$E$776,СВЦЭМ!$A$33:$A$776,$A163,СВЦЭМ!$B$33:$B$776,L$155)+'СЕТ СН'!$F$12</f>
        <v>158.92203520000001</v>
      </c>
      <c r="M163" s="36">
        <f>SUMIFS(СВЦЭМ!$E$33:$E$776,СВЦЭМ!$A$33:$A$776,$A163,СВЦЭМ!$B$33:$B$776,M$155)+'СЕТ СН'!$F$12</f>
        <v>156.73560612</v>
      </c>
      <c r="N163" s="36">
        <f>SUMIFS(СВЦЭМ!$E$33:$E$776,СВЦЭМ!$A$33:$A$776,$A163,СВЦЭМ!$B$33:$B$776,N$155)+'СЕТ СН'!$F$12</f>
        <v>157.93929847000001</v>
      </c>
      <c r="O163" s="36">
        <f>SUMIFS(СВЦЭМ!$E$33:$E$776,СВЦЭМ!$A$33:$A$776,$A163,СВЦЭМ!$B$33:$B$776,O$155)+'СЕТ СН'!$F$12</f>
        <v>160.31198294000001</v>
      </c>
      <c r="P163" s="36">
        <f>SUMIFS(СВЦЭМ!$E$33:$E$776,СВЦЭМ!$A$33:$A$776,$A163,СВЦЭМ!$B$33:$B$776,P$155)+'СЕТ СН'!$F$12</f>
        <v>161.5355553</v>
      </c>
      <c r="Q163" s="36">
        <f>SUMIFS(СВЦЭМ!$E$33:$E$776,СВЦЭМ!$A$33:$A$776,$A163,СВЦЭМ!$B$33:$B$776,Q$155)+'СЕТ СН'!$F$12</f>
        <v>161.82990949000001</v>
      </c>
      <c r="R163" s="36">
        <f>SUMIFS(СВЦЭМ!$E$33:$E$776,СВЦЭМ!$A$33:$A$776,$A163,СВЦЭМ!$B$33:$B$776,R$155)+'СЕТ СН'!$F$12</f>
        <v>161.0405002</v>
      </c>
      <c r="S163" s="36">
        <f>SUMIFS(СВЦЭМ!$E$33:$E$776,СВЦЭМ!$A$33:$A$776,$A163,СВЦЭМ!$B$33:$B$776,S$155)+'СЕТ СН'!$F$12</f>
        <v>159.43386151000001</v>
      </c>
      <c r="T163" s="36">
        <f>SUMIFS(СВЦЭМ!$E$33:$E$776,СВЦЭМ!$A$33:$A$776,$A163,СВЦЭМ!$B$33:$B$776,T$155)+'СЕТ СН'!$F$12</f>
        <v>150.72462494000001</v>
      </c>
      <c r="U163" s="36">
        <f>SUMIFS(СВЦЭМ!$E$33:$E$776,СВЦЭМ!$A$33:$A$776,$A163,СВЦЭМ!$B$33:$B$776,U$155)+'СЕТ СН'!$F$12</f>
        <v>151.59069837000001</v>
      </c>
      <c r="V163" s="36">
        <f>SUMIFS(СВЦЭМ!$E$33:$E$776,СВЦЭМ!$A$33:$A$776,$A163,СВЦЭМ!$B$33:$B$776,V$155)+'СЕТ СН'!$F$12</f>
        <v>158.56736384999999</v>
      </c>
      <c r="W163" s="36">
        <f>SUMIFS(СВЦЭМ!$E$33:$E$776,СВЦЭМ!$A$33:$A$776,$A163,СВЦЭМ!$B$33:$B$776,W$155)+'СЕТ СН'!$F$12</f>
        <v>161.28317303</v>
      </c>
      <c r="X163" s="36">
        <f>SUMIFS(СВЦЭМ!$E$33:$E$776,СВЦЭМ!$A$33:$A$776,$A163,СВЦЭМ!$B$33:$B$776,X$155)+'СЕТ СН'!$F$12</f>
        <v>162.95195326999999</v>
      </c>
      <c r="Y163" s="36">
        <f>SUMIFS(СВЦЭМ!$E$33:$E$776,СВЦЭМ!$A$33:$A$776,$A163,СВЦЭМ!$B$33:$B$776,Y$155)+'СЕТ СН'!$F$12</f>
        <v>165.721384</v>
      </c>
    </row>
    <row r="164" spans="1:25" ht="15.5" x14ac:dyDescent="0.3">
      <c r="A164" s="35">
        <f t="shared" si="4"/>
        <v>43839</v>
      </c>
      <c r="B164" s="36">
        <f>SUMIFS(СВЦЭМ!$E$33:$E$776,СВЦЭМ!$A$33:$A$776,$A164,СВЦЭМ!$B$33:$B$776,B$155)+'СЕТ СН'!$F$12</f>
        <v>162.08610568</v>
      </c>
      <c r="C164" s="36">
        <f>SUMIFS(СВЦЭМ!$E$33:$E$776,СВЦЭМ!$A$33:$A$776,$A164,СВЦЭМ!$B$33:$B$776,C$155)+'СЕТ СН'!$F$12</f>
        <v>164.72994729000001</v>
      </c>
      <c r="D164" s="36">
        <f>SUMIFS(СВЦЭМ!$E$33:$E$776,СВЦЭМ!$A$33:$A$776,$A164,СВЦЭМ!$B$33:$B$776,D$155)+'СЕТ СН'!$F$12</f>
        <v>168.26853302999999</v>
      </c>
      <c r="E164" s="36">
        <f>SUMIFS(СВЦЭМ!$E$33:$E$776,СВЦЭМ!$A$33:$A$776,$A164,СВЦЭМ!$B$33:$B$776,E$155)+'СЕТ СН'!$F$12</f>
        <v>168.99978977000001</v>
      </c>
      <c r="F164" s="36">
        <f>SUMIFS(СВЦЭМ!$E$33:$E$776,СВЦЭМ!$A$33:$A$776,$A164,СВЦЭМ!$B$33:$B$776,F$155)+'СЕТ СН'!$F$12</f>
        <v>169.25119634000001</v>
      </c>
      <c r="G164" s="36">
        <f>SUMIFS(СВЦЭМ!$E$33:$E$776,СВЦЭМ!$A$33:$A$776,$A164,СВЦЭМ!$B$33:$B$776,G$155)+'СЕТ СН'!$F$12</f>
        <v>168.07011313999999</v>
      </c>
      <c r="H164" s="36">
        <f>SUMIFS(СВЦЭМ!$E$33:$E$776,СВЦЭМ!$A$33:$A$776,$A164,СВЦЭМ!$B$33:$B$776,H$155)+'СЕТ СН'!$F$12</f>
        <v>158.92332621</v>
      </c>
      <c r="I164" s="36">
        <f>SUMIFS(СВЦЭМ!$E$33:$E$776,СВЦЭМ!$A$33:$A$776,$A164,СВЦЭМ!$B$33:$B$776,I$155)+'СЕТ СН'!$F$12</f>
        <v>153.56672759</v>
      </c>
      <c r="J164" s="36">
        <f>SUMIFS(СВЦЭМ!$E$33:$E$776,СВЦЭМ!$A$33:$A$776,$A164,СВЦЭМ!$B$33:$B$776,J$155)+'СЕТ СН'!$F$12</f>
        <v>150.44153692</v>
      </c>
      <c r="K164" s="36">
        <f>SUMIFS(СВЦЭМ!$E$33:$E$776,СВЦЭМ!$A$33:$A$776,$A164,СВЦЭМ!$B$33:$B$776,K$155)+'СЕТ СН'!$F$12</f>
        <v>149.82583898999999</v>
      </c>
      <c r="L164" s="36">
        <f>SUMIFS(СВЦЭМ!$E$33:$E$776,СВЦЭМ!$A$33:$A$776,$A164,СВЦЭМ!$B$33:$B$776,L$155)+'СЕТ СН'!$F$12</f>
        <v>149.51736385000001</v>
      </c>
      <c r="M164" s="36">
        <f>SUMIFS(СВЦЭМ!$E$33:$E$776,СВЦЭМ!$A$33:$A$776,$A164,СВЦЭМ!$B$33:$B$776,M$155)+'СЕТ СН'!$F$12</f>
        <v>152.24312372</v>
      </c>
      <c r="N164" s="36">
        <f>SUMIFS(СВЦЭМ!$E$33:$E$776,СВЦЭМ!$A$33:$A$776,$A164,СВЦЭМ!$B$33:$B$776,N$155)+'СЕТ СН'!$F$12</f>
        <v>155.48501737000001</v>
      </c>
      <c r="O164" s="36">
        <f>SUMIFS(СВЦЭМ!$E$33:$E$776,СВЦЭМ!$A$33:$A$776,$A164,СВЦЭМ!$B$33:$B$776,O$155)+'СЕТ СН'!$F$12</f>
        <v>159.85734909999999</v>
      </c>
      <c r="P164" s="36">
        <f>SUMIFS(СВЦЭМ!$E$33:$E$776,СВЦЭМ!$A$33:$A$776,$A164,СВЦЭМ!$B$33:$B$776,P$155)+'СЕТ СН'!$F$12</f>
        <v>162.97711841</v>
      </c>
      <c r="Q164" s="36">
        <f>SUMIFS(СВЦЭМ!$E$33:$E$776,СВЦЭМ!$A$33:$A$776,$A164,СВЦЭМ!$B$33:$B$776,Q$155)+'СЕТ СН'!$F$12</f>
        <v>163.65733678000001</v>
      </c>
      <c r="R164" s="36">
        <f>SUMIFS(СВЦЭМ!$E$33:$E$776,СВЦЭМ!$A$33:$A$776,$A164,СВЦЭМ!$B$33:$B$776,R$155)+'СЕТ СН'!$F$12</f>
        <v>162.19685681999999</v>
      </c>
      <c r="S164" s="36">
        <f>SUMIFS(СВЦЭМ!$E$33:$E$776,СВЦЭМ!$A$33:$A$776,$A164,СВЦЭМ!$B$33:$B$776,S$155)+'СЕТ СН'!$F$12</f>
        <v>160.37245902000001</v>
      </c>
      <c r="T164" s="36">
        <f>SUMIFS(СВЦЭМ!$E$33:$E$776,СВЦЭМ!$A$33:$A$776,$A164,СВЦЭМ!$B$33:$B$776,T$155)+'СЕТ СН'!$F$12</f>
        <v>150.7316117</v>
      </c>
      <c r="U164" s="36">
        <f>SUMIFS(СВЦЭМ!$E$33:$E$776,СВЦЭМ!$A$33:$A$776,$A164,СВЦЭМ!$B$33:$B$776,U$155)+'СЕТ СН'!$F$12</f>
        <v>150.84253186999999</v>
      </c>
      <c r="V164" s="36">
        <f>SUMIFS(СВЦЭМ!$E$33:$E$776,СВЦЭМ!$A$33:$A$776,$A164,СВЦЭМ!$B$33:$B$776,V$155)+'СЕТ СН'!$F$12</f>
        <v>157.52188516999999</v>
      </c>
      <c r="W164" s="36">
        <f>SUMIFS(СВЦЭМ!$E$33:$E$776,СВЦЭМ!$A$33:$A$776,$A164,СВЦЭМ!$B$33:$B$776,W$155)+'СЕТ СН'!$F$12</f>
        <v>161.50791214</v>
      </c>
      <c r="X164" s="36">
        <f>SUMIFS(СВЦЭМ!$E$33:$E$776,СВЦЭМ!$A$33:$A$776,$A164,СВЦЭМ!$B$33:$B$776,X$155)+'СЕТ СН'!$F$12</f>
        <v>162.01977959999999</v>
      </c>
      <c r="Y164" s="36">
        <f>SUMIFS(СВЦЭМ!$E$33:$E$776,СВЦЭМ!$A$33:$A$776,$A164,СВЦЭМ!$B$33:$B$776,Y$155)+'СЕТ СН'!$F$12</f>
        <v>166.40050901999999</v>
      </c>
    </row>
    <row r="165" spans="1:25" ht="15.5" x14ac:dyDescent="0.3">
      <c r="A165" s="35">
        <f t="shared" si="4"/>
        <v>43840</v>
      </c>
      <c r="B165" s="36">
        <f>SUMIFS(СВЦЭМ!$E$33:$E$776,СВЦЭМ!$A$33:$A$776,$A165,СВЦЭМ!$B$33:$B$776,B$155)+'СЕТ СН'!$F$12</f>
        <v>166.81700058999999</v>
      </c>
      <c r="C165" s="36">
        <f>SUMIFS(СВЦЭМ!$E$33:$E$776,СВЦЭМ!$A$33:$A$776,$A165,СВЦЭМ!$B$33:$B$776,C$155)+'СЕТ СН'!$F$12</f>
        <v>168.86303814999999</v>
      </c>
      <c r="D165" s="36">
        <f>SUMIFS(СВЦЭМ!$E$33:$E$776,СВЦЭМ!$A$33:$A$776,$A165,СВЦЭМ!$B$33:$B$776,D$155)+'СЕТ СН'!$F$12</f>
        <v>170.95738835</v>
      </c>
      <c r="E165" s="36">
        <f>SUMIFS(СВЦЭМ!$E$33:$E$776,СВЦЭМ!$A$33:$A$776,$A165,СВЦЭМ!$B$33:$B$776,E$155)+'СЕТ СН'!$F$12</f>
        <v>170.60570189000001</v>
      </c>
      <c r="F165" s="36">
        <f>SUMIFS(СВЦЭМ!$E$33:$E$776,СВЦЭМ!$A$33:$A$776,$A165,СВЦЭМ!$B$33:$B$776,F$155)+'СЕТ СН'!$F$12</f>
        <v>168.54269077999999</v>
      </c>
      <c r="G165" s="36">
        <f>SUMIFS(СВЦЭМ!$E$33:$E$776,СВЦЭМ!$A$33:$A$776,$A165,СВЦЭМ!$B$33:$B$776,G$155)+'СЕТ СН'!$F$12</f>
        <v>165.9561219</v>
      </c>
      <c r="H165" s="36">
        <f>SUMIFS(СВЦЭМ!$E$33:$E$776,СВЦЭМ!$A$33:$A$776,$A165,СВЦЭМ!$B$33:$B$776,H$155)+'СЕТ СН'!$F$12</f>
        <v>159.36344925</v>
      </c>
      <c r="I165" s="36">
        <f>SUMIFS(СВЦЭМ!$E$33:$E$776,СВЦЭМ!$A$33:$A$776,$A165,СВЦЭМ!$B$33:$B$776,I$155)+'СЕТ СН'!$F$12</f>
        <v>153.34642224999999</v>
      </c>
      <c r="J165" s="36">
        <f>SUMIFS(СВЦЭМ!$E$33:$E$776,СВЦЭМ!$A$33:$A$776,$A165,СВЦЭМ!$B$33:$B$776,J$155)+'СЕТ СН'!$F$12</f>
        <v>152.66707313000001</v>
      </c>
      <c r="K165" s="36">
        <f>SUMIFS(СВЦЭМ!$E$33:$E$776,СВЦЭМ!$A$33:$A$776,$A165,СВЦЭМ!$B$33:$B$776,K$155)+'СЕТ СН'!$F$12</f>
        <v>150.32765520000001</v>
      </c>
      <c r="L165" s="36">
        <f>SUMIFS(СВЦЭМ!$E$33:$E$776,СВЦЭМ!$A$33:$A$776,$A165,СВЦЭМ!$B$33:$B$776,L$155)+'СЕТ СН'!$F$12</f>
        <v>149.80833053999999</v>
      </c>
      <c r="M165" s="36">
        <f>SUMIFS(СВЦЭМ!$E$33:$E$776,СВЦЭМ!$A$33:$A$776,$A165,СВЦЭМ!$B$33:$B$776,M$155)+'СЕТ СН'!$F$12</f>
        <v>151.66870563000001</v>
      </c>
      <c r="N165" s="36">
        <f>SUMIFS(СВЦЭМ!$E$33:$E$776,СВЦЭМ!$A$33:$A$776,$A165,СВЦЭМ!$B$33:$B$776,N$155)+'СЕТ СН'!$F$12</f>
        <v>152.49761914999999</v>
      </c>
      <c r="O165" s="36">
        <f>SUMIFS(СВЦЭМ!$E$33:$E$776,СВЦЭМ!$A$33:$A$776,$A165,СВЦЭМ!$B$33:$B$776,O$155)+'СЕТ СН'!$F$12</f>
        <v>154.76609002000001</v>
      </c>
      <c r="P165" s="36">
        <f>SUMIFS(СВЦЭМ!$E$33:$E$776,СВЦЭМ!$A$33:$A$776,$A165,СВЦЭМ!$B$33:$B$776,P$155)+'СЕТ СН'!$F$12</f>
        <v>156.05730439999999</v>
      </c>
      <c r="Q165" s="36">
        <f>SUMIFS(СВЦЭМ!$E$33:$E$776,СВЦЭМ!$A$33:$A$776,$A165,СВЦЭМ!$B$33:$B$776,Q$155)+'СЕТ СН'!$F$12</f>
        <v>155.76633257</v>
      </c>
      <c r="R165" s="36">
        <f>SUMIFS(СВЦЭМ!$E$33:$E$776,СВЦЭМ!$A$33:$A$776,$A165,СВЦЭМ!$B$33:$B$776,R$155)+'СЕТ СН'!$F$12</f>
        <v>153.79038924</v>
      </c>
      <c r="S165" s="36">
        <f>SUMIFS(СВЦЭМ!$E$33:$E$776,СВЦЭМ!$A$33:$A$776,$A165,СВЦЭМ!$B$33:$B$776,S$155)+'СЕТ СН'!$F$12</f>
        <v>152.65701537999999</v>
      </c>
      <c r="T165" s="36">
        <f>SUMIFS(СВЦЭМ!$E$33:$E$776,СВЦЭМ!$A$33:$A$776,$A165,СВЦЭМ!$B$33:$B$776,T$155)+'СЕТ СН'!$F$12</f>
        <v>145.31519374000001</v>
      </c>
      <c r="U165" s="36">
        <f>SUMIFS(СВЦЭМ!$E$33:$E$776,СВЦЭМ!$A$33:$A$776,$A165,СВЦЭМ!$B$33:$B$776,U$155)+'СЕТ СН'!$F$12</f>
        <v>145.21384498</v>
      </c>
      <c r="V165" s="36">
        <f>SUMIFS(СВЦЭМ!$E$33:$E$776,СВЦЭМ!$A$33:$A$776,$A165,СВЦЭМ!$B$33:$B$776,V$155)+'СЕТ СН'!$F$12</f>
        <v>150.55723986999999</v>
      </c>
      <c r="W165" s="36">
        <f>SUMIFS(СВЦЭМ!$E$33:$E$776,СВЦЭМ!$A$33:$A$776,$A165,СВЦЭМ!$B$33:$B$776,W$155)+'СЕТ СН'!$F$12</f>
        <v>152.64688419000001</v>
      </c>
      <c r="X165" s="36">
        <f>SUMIFS(СВЦЭМ!$E$33:$E$776,СВЦЭМ!$A$33:$A$776,$A165,СВЦЭМ!$B$33:$B$776,X$155)+'СЕТ СН'!$F$12</f>
        <v>153.19146323000001</v>
      </c>
      <c r="Y165" s="36">
        <f>SUMIFS(СВЦЭМ!$E$33:$E$776,СВЦЭМ!$A$33:$A$776,$A165,СВЦЭМ!$B$33:$B$776,Y$155)+'СЕТ СН'!$F$12</f>
        <v>155.50793546</v>
      </c>
    </row>
    <row r="166" spans="1:25" ht="15.5" x14ac:dyDescent="0.3">
      <c r="A166" s="35">
        <f t="shared" si="4"/>
        <v>43841</v>
      </c>
      <c r="B166" s="36">
        <f>SUMIFS(СВЦЭМ!$E$33:$E$776,СВЦЭМ!$A$33:$A$776,$A166,СВЦЭМ!$B$33:$B$776,B$155)+'СЕТ СН'!$F$12</f>
        <v>155.62180975999999</v>
      </c>
      <c r="C166" s="36">
        <f>SUMIFS(СВЦЭМ!$E$33:$E$776,СВЦЭМ!$A$33:$A$776,$A166,СВЦЭМ!$B$33:$B$776,C$155)+'СЕТ СН'!$F$12</f>
        <v>159.80438373000001</v>
      </c>
      <c r="D166" s="36">
        <f>SUMIFS(СВЦЭМ!$E$33:$E$776,СВЦЭМ!$A$33:$A$776,$A166,СВЦЭМ!$B$33:$B$776,D$155)+'СЕТ СН'!$F$12</f>
        <v>164.90718565</v>
      </c>
      <c r="E166" s="36">
        <f>SUMIFS(СВЦЭМ!$E$33:$E$776,СВЦЭМ!$A$33:$A$776,$A166,СВЦЭМ!$B$33:$B$776,E$155)+'СЕТ СН'!$F$12</f>
        <v>169.05496891000001</v>
      </c>
      <c r="F166" s="36">
        <f>SUMIFS(СВЦЭМ!$E$33:$E$776,СВЦЭМ!$A$33:$A$776,$A166,СВЦЭМ!$B$33:$B$776,F$155)+'СЕТ СН'!$F$12</f>
        <v>169.49603556</v>
      </c>
      <c r="G166" s="36">
        <f>SUMIFS(СВЦЭМ!$E$33:$E$776,СВЦЭМ!$A$33:$A$776,$A166,СВЦЭМ!$B$33:$B$776,G$155)+'СЕТ СН'!$F$12</f>
        <v>169.62809515000001</v>
      </c>
      <c r="H166" s="36">
        <f>SUMIFS(СВЦЭМ!$E$33:$E$776,СВЦЭМ!$A$33:$A$776,$A166,СВЦЭМ!$B$33:$B$776,H$155)+'СЕТ СН'!$F$12</f>
        <v>166.00868428000001</v>
      </c>
      <c r="I166" s="36">
        <f>SUMIFS(СВЦЭМ!$E$33:$E$776,СВЦЭМ!$A$33:$A$776,$A166,СВЦЭМ!$B$33:$B$776,I$155)+'СЕТ СН'!$F$12</f>
        <v>164.16953669</v>
      </c>
      <c r="J166" s="36">
        <f>SUMIFS(СВЦЭМ!$E$33:$E$776,СВЦЭМ!$A$33:$A$776,$A166,СВЦЭМ!$B$33:$B$776,J$155)+'СЕТ СН'!$F$12</f>
        <v>158.8570114</v>
      </c>
      <c r="K166" s="36">
        <f>SUMIFS(СВЦЭМ!$E$33:$E$776,СВЦЭМ!$A$33:$A$776,$A166,СВЦЭМ!$B$33:$B$776,K$155)+'СЕТ СН'!$F$12</f>
        <v>153.12056727999999</v>
      </c>
      <c r="L166" s="36">
        <f>SUMIFS(СВЦЭМ!$E$33:$E$776,СВЦЭМ!$A$33:$A$776,$A166,СВЦЭМ!$B$33:$B$776,L$155)+'СЕТ СН'!$F$12</f>
        <v>150.83983529</v>
      </c>
      <c r="M166" s="36">
        <f>SUMIFS(СВЦЭМ!$E$33:$E$776,СВЦЭМ!$A$33:$A$776,$A166,СВЦЭМ!$B$33:$B$776,M$155)+'СЕТ СН'!$F$12</f>
        <v>152.10727485999999</v>
      </c>
      <c r="N166" s="36">
        <f>SUMIFS(СВЦЭМ!$E$33:$E$776,СВЦЭМ!$A$33:$A$776,$A166,СВЦЭМ!$B$33:$B$776,N$155)+'СЕТ СН'!$F$12</f>
        <v>153.35214350999999</v>
      </c>
      <c r="O166" s="36">
        <f>SUMIFS(СВЦЭМ!$E$33:$E$776,СВЦЭМ!$A$33:$A$776,$A166,СВЦЭМ!$B$33:$B$776,O$155)+'СЕТ СН'!$F$12</f>
        <v>155.76073073000001</v>
      </c>
      <c r="P166" s="36">
        <f>SUMIFS(СВЦЭМ!$E$33:$E$776,СВЦЭМ!$A$33:$A$776,$A166,СВЦЭМ!$B$33:$B$776,P$155)+'СЕТ СН'!$F$12</f>
        <v>158.09162832999999</v>
      </c>
      <c r="Q166" s="36">
        <f>SUMIFS(СВЦЭМ!$E$33:$E$776,СВЦЭМ!$A$33:$A$776,$A166,СВЦЭМ!$B$33:$B$776,Q$155)+'СЕТ СН'!$F$12</f>
        <v>158.21119605000001</v>
      </c>
      <c r="R166" s="36">
        <f>SUMIFS(СВЦЭМ!$E$33:$E$776,СВЦЭМ!$A$33:$A$776,$A166,СВЦЭМ!$B$33:$B$776,R$155)+'СЕТ СН'!$F$12</f>
        <v>155.82832371999999</v>
      </c>
      <c r="S166" s="36">
        <f>SUMIFS(СВЦЭМ!$E$33:$E$776,СВЦЭМ!$A$33:$A$776,$A166,СВЦЭМ!$B$33:$B$776,S$155)+'СЕТ СН'!$F$12</f>
        <v>151.75467857999999</v>
      </c>
      <c r="T166" s="36">
        <f>SUMIFS(СВЦЭМ!$E$33:$E$776,СВЦЭМ!$A$33:$A$776,$A166,СВЦЭМ!$B$33:$B$776,T$155)+'СЕТ СН'!$F$12</f>
        <v>146.02916587000001</v>
      </c>
      <c r="U166" s="36">
        <f>SUMIFS(СВЦЭМ!$E$33:$E$776,СВЦЭМ!$A$33:$A$776,$A166,СВЦЭМ!$B$33:$B$776,U$155)+'СЕТ СН'!$F$12</f>
        <v>146.60955425</v>
      </c>
      <c r="V166" s="36">
        <f>SUMIFS(СВЦЭМ!$E$33:$E$776,СВЦЭМ!$A$33:$A$776,$A166,СВЦЭМ!$B$33:$B$776,V$155)+'СЕТ СН'!$F$12</f>
        <v>153.17445319000001</v>
      </c>
      <c r="W166" s="36">
        <f>SUMIFS(СВЦЭМ!$E$33:$E$776,СВЦЭМ!$A$33:$A$776,$A166,СВЦЭМ!$B$33:$B$776,W$155)+'СЕТ СН'!$F$12</f>
        <v>156.28792232999999</v>
      </c>
      <c r="X166" s="36">
        <f>SUMIFS(СВЦЭМ!$E$33:$E$776,СВЦЭМ!$A$33:$A$776,$A166,СВЦЭМ!$B$33:$B$776,X$155)+'СЕТ СН'!$F$12</f>
        <v>160.14338434999999</v>
      </c>
      <c r="Y166" s="36">
        <f>SUMIFS(СВЦЭМ!$E$33:$E$776,СВЦЭМ!$A$33:$A$776,$A166,СВЦЭМ!$B$33:$B$776,Y$155)+'СЕТ СН'!$F$12</f>
        <v>163.35241266</v>
      </c>
    </row>
    <row r="167" spans="1:25" ht="15.5" x14ac:dyDescent="0.3">
      <c r="A167" s="35">
        <f t="shared" si="4"/>
        <v>43842</v>
      </c>
      <c r="B167" s="36">
        <f>SUMIFS(СВЦЭМ!$E$33:$E$776,СВЦЭМ!$A$33:$A$776,$A167,СВЦЭМ!$B$33:$B$776,B$155)+'СЕТ СН'!$F$12</f>
        <v>165.45667019999999</v>
      </c>
      <c r="C167" s="36">
        <f>SUMIFS(СВЦЭМ!$E$33:$E$776,СВЦЭМ!$A$33:$A$776,$A167,СВЦЭМ!$B$33:$B$776,C$155)+'СЕТ СН'!$F$12</f>
        <v>168.06862523999999</v>
      </c>
      <c r="D167" s="36">
        <f>SUMIFS(СВЦЭМ!$E$33:$E$776,СВЦЭМ!$A$33:$A$776,$A167,СВЦЭМ!$B$33:$B$776,D$155)+'СЕТ СН'!$F$12</f>
        <v>170.51853498</v>
      </c>
      <c r="E167" s="36">
        <f>SUMIFS(СВЦЭМ!$E$33:$E$776,СВЦЭМ!$A$33:$A$776,$A167,СВЦЭМ!$B$33:$B$776,E$155)+'СЕТ СН'!$F$12</f>
        <v>174.39774406000001</v>
      </c>
      <c r="F167" s="36">
        <f>SUMIFS(СВЦЭМ!$E$33:$E$776,СВЦЭМ!$A$33:$A$776,$A167,СВЦЭМ!$B$33:$B$776,F$155)+'СЕТ СН'!$F$12</f>
        <v>174.50001193</v>
      </c>
      <c r="G167" s="36">
        <f>SUMIFS(СВЦЭМ!$E$33:$E$776,СВЦЭМ!$A$33:$A$776,$A167,СВЦЭМ!$B$33:$B$776,G$155)+'СЕТ СН'!$F$12</f>
        <v>172.82795891000001</v>
      </c>
      <c r="H167" s="36">
        <f>SUMIFS(СВЦЭМ!$E$33:$E$776,СВЦЭМ!$A$33:$A$776,$A167,СВЦЭМ!$B$33:$B$776,H$155)+'СЕТ СН'!$F$12</f>
        <v>170.45625096000001</v>
      </c>
      <c r="I167" s="36">
        <f>SUMIFS(СВЦЭМ!$E$33:$E$776,СВЦЭМ!$A$33:$A$776,$A167,СВЦЭМ!$B$33:$B$776,I$155)+'СЕТ СН'!$F$12</f>
        <v>167.14239193</v>
      </c>
      <c r="J167" s="36">
        <f>SUMIFS(СВЦЭМ!$E$33:$E$776,СВЦЭМ!$A$33:$A$776,$A167,СВЦЭМ!$B$33:$B$776,J$155)+'СЕТ СН'!$F$12</f>
        <v>158.91610374999999</v>
      </c>
      <c r="K167" s="36">
        <f>SUMIFS(СВЦЭМ!$E$33:$E$776,СВЦЭМ!$A$33:$A$776,$A167,СВЦЭМ!$B$33:$B$776,K$155)+'СЕТ СН'!$F$12</f>
        <v>154.85897499999999</v>
      </c>
      <c r="L167" s="36">
        <f>SUMIFS(СВЦЭМ!$E$33:$E$776,СВЦЭМ!$A$33:$A$776,$A167,СВЦЭМ!$B$33:$B$776,L$155)+'СЕТ СН'!$F$12</f>
        <v>150.65973367000001</v>
      </c>
      <c r="M167" s="36">
        <f>SUMIFS(СВЦЭМ!$E$33:$E$776,СВЦЭМ!$A$33:$A$776,$A167,СВЦЭМ!$B$33:$B$776,M$155)+'СЕТ СН'!$F$12</f>
        <v>150.28488317</v>
      </c>
      <c r="N167" s="36">
        <f>SUMIFS(СВЦЭМ!$E$33:$E$776,СВЦЭМ!$A$33:$A$776,$A167,СВЦЭМ!$B$33:$B$776,N$155)+'СЕТ СН'!$F$12</f>
        <v>152.86005883000001</v>
      </c>
      <c r="O167" s="36">
        <f>SUMIFS(СВЦЭМ!$E$33:$E$776,СВЦЭМ!$A$33:$A$776,$A167,СВЦЭМ!$B$33:$B$776,O$155)+'СЕТ СН'!$F$12</f>
        <v>155.38433142</v>
      </c>
      <c r="P167" s="36">
        <f>SUMIFS(СВЦЭМ!$E$33:$E$776,СВЦЭМ!$A$33:$A$776,$A167,СВЦЭМ!$B$33:$B$776,P$155)+'СЕТ СН'!$F$12</f>
        <v>156.57712083000001</v>
      </c>
      <c r="Q167" s="36">
        <f>SUMIFS(СВЦЭМ!$E$33:$E$776,СВЦЭМ!$A$33:$A$776,$A167,СВЦЭМ!$B$33:$B$776,Q$155)+'СЕТ СН'!$F$12</f>
        <v>157.00287198000001</v>
      </c>
      <c r="R167" s="36">
        <f>SUMIFS(СВЦЭМ!$E$33:$E$776,СВЦЭМ!$A$33:$A$776,$A167,СВЦЭМ!$B$33:$B$776,R$155)+'СЕТ СН'!$F$12</f>
        <v>156.70283387999999</v>
      </c>
      <c r="S167" s="36">
        <f>SUMIFS(СВЦЭМ!$E$33:$E$776,СВЦЭМ!$A$33:$A$776,$A167,СВЦЭМ!$B$33:$B$776,S$155)+'СЕТ СН'!$F$12</f>
        <v>152.18258148000001</v>
      </c>
      <c r="T167" s="36">
        <f>SUMIFS(СВЦЭМ!$E$33:$E$776,СВЦЭМ!$A$33:$A$776,$A167,СВЦЭМ!$B$33:$B$776,T$155)+'СЕТ СН'!$F$12</f>
        <v>146.61686524000001</v>
      </c>
      <c r="U167" s="36">
        <f>SUMIFS(СВЦЭМ!$E$33:$E$776,СВЦЭМ!$A$33:$A$776,$A167,СВЦЭМ!$B$33:$B$776,U$155)+'СЕТ СН'!$F$12</f>
        <v>147.30496081000001</v>
      </c>
      <c r="V167" s="36">
        <f>SUMIFS(СВЦЭМ!$E$33:$E$776,СВЦЭМ!$A$33:$A$776,$A167,СВЦЭМ!$B$33:$B$776,V$155)+'СЕТ СН'!$F$12</f>
        <v>151.51614559000001</v>
      </c>
      <c r="W167" s="36">
        <f>SUMIFS(СВЦЭМ!$E$33:$E$776,СВЦЭМ!$A$33:$A$776,$A167,СВЦЭМ!$B$33:$B$776,W$155)+'СЕТ СН'!$F$12</f>
        <v>153.69931013999999</v>
      </c>
      <c r="X167" s="36">
        <f>SUMIFS(СВЦЭМ!$E$33:$E$776,СВЦЭМ!$A$33:$A$776,$A167,СВЦЭМ!$B$33:$B$776,X$155)+'СЕТ СН'!$F$12</f>
        <v>155.45409423000001</v>
      </c>
      <c r="Y167" s="36">
        <f>SUMIFS(СВЦЭМ!$E$33:$E$776,СВЦЭМ!$A$33:$A$776,$A167,СВЦЭМ!$B$33:$B$776,Y$155)+'СЕТ СН'!$F$12</f>
        <v>160.65297631000001</v>
      </c>
    </row>
    <row r="168" spans="1:25" ht="15.5" x14ac:dyDescent="0.3">
      <c r="A168" s="35">
        <f t="shared" si="4"/>
        <v>43843</v>
      </c>
      <c r="B168" s="36">
        <f>SUMIFS(СВЦЭМ!$E$33:$E$776,СВЦЭМ!$A$33:$A$776,$A168,СВЦЭМ!$B$33:$B$776,B$155)+'СЕТ СН'!$F$12</f>
        <v>176.48081087</v>
      </c>
      <c r="C168" s="36">
        <f>SUMIFS(СВЦЭМ!$E$33:$E$776,СВЦЭМ!$A$33:$A$776,$A168,СВЦЭМ!$B$33:$B$776,C$155)+'СЕТ СН'!$F$12</f>
        <v>180.14787072999999</v>
      </c>
      <c r="D168" s="36">
        <f>SUMIFS(СВЦЭМ!$E$33:$E$776,СВЦЭМ!$A$33:$A$776,$A168,СВЦЭМ!$B$33:$B$776,D$155)+'СЕТ СН'!$F$12</f>
        <v>182.69000306000001</v>
      </c>
      <c r="E168" s="36">
        <f>SUMIFS(СВЦЭМ!$E$33:$E$776,СВЦЭМ!$A$33:$A$776,$A168,СВЦЭМ!$B$33:$B$776,E$155)+'СЕТ СН'!$F$12</f>
        <v>180.88968489999999</v>
      </c>
      <c r="F168" s="36">
        <f>SUMIFS(СВЦЭМ!$E$33:$E$776,СВЦЭМ!$A$33:$A$776,$A168,СВЦЭМ!$B$33:$B$776,F$155)+'СЕТ СН'!$F$12</f>
        <v>179.87443644999999</v>
      </c>
      <c r="G168" s="36">
        <f>SUMIFS(СВЦЭМ!$E$33:$E$776,СВЦЭМ!$A$33:$A$776,$A168,СВЦЭМ!$B$33:$B$776,G$155)+'СЕТ СН'!$F$12</f>
        <v>176.68537681000001</v>
      </c>
      <c r="H168" s="36">
        <f>SUMIFS(СВЦЭМ!$E$33:$E$776,СВЦЭМ!$A$33:$A$776,$A168,СВЦЭМ!$B$33:$B$776,H$155)+'СЕТ СН'!$F$12</f>
        <v>169.71528212000001</v>
      </c>
      <c r="I168" s="36">
        <f>SUMIFS(СВЦЭМ!$E$33:$E$776,СВЦЭМ!$A$33:$A$776,$A168,СВЦЭМ!$B$33:$B$776,I$155)+'СЕТ СН'!$F$12</f>
        <v>163.18142107</v>
      </c>
      <c r="J168" s="36">
        <f>SUMIFS(СВЦЭМ!$E$33:$E$776,СВЦЭМ!$A$33:$A$776,$A168,СВЦЭМ!$B$33:$B$776,J$155)+'СЕТ СН'!$F$12</f>
        <v>160.17480583</v>
      </c>
      <c r="K168" s="36">
        <f>SUMIFS(СВЦЭМ!$E$33:$E$776,СВЦЭМ!$A$33:$A$776,$A168,СВЦЭМ!$B$33:$B$776,K$155)+'СЕТ СН'!$F$12</f>
        <v>157.89393267</v>
      </c>
      <c r="L168" s="36">
        <f>SUMIFS(СВЦЭМ!$E$33:$E$776,СВЦЭМ!$A$33:$A$776,$A168,СВЦЭМ!$B$33:$B$776,L$155)+'СЕТ СН'!$F$12</f>
        <v>157.81436962999999</v>
      </c>
      <c r="M168" s="36">
        <f>SUMIFS(СВЦЭМ!$E$33:$E$776,СВЦЭМ!$A$33:$A$776,$A168,СВЦЭМ!$B$33:$B$776,M$155)+'СЕТ СН'!$F$12</f>
        <v>159.10146925999999</v>
      </c>
      <c r="N168" s="36">
        <f>SUMIFS(СВЦЭМ!$E$33:$E$776,СВЦЭМ!$A$33:$A$776,$A168,СВЦЭМ!$B$33:$B$776,N$155)+'СЕТ СН'!$F$12</f>
        <v>159.71495662000001</v>
      </c>
      <c r="O168" s="36">
        <f>SUMIFS(СВЦЭМ!$E$33:$E$776,СВЦЭМ!$A$33:$A$776,$A168,СВЦЭМ!$B$33:$B$776,O$155)+'СЕТ СН'!$F$12</f>
        <v>159.02000228</v>
      </c>
      <c r="P168" s="36">
        <f>SUMIFS(СВЦЭМ!$E$33:$E$776,СВЦЭМ!$A$33:$A$776,$A168,СВЦЭМ!$B$33:$B$776,P$155)+'СЕТ СН'!$F$12</f>
        <v>156.45601024000001</v>
      </c>
      <c r="Q168" s="36">
        <f>SUMIFS(СВЦЭМ!$E$33:$E$776,СВЦЭМ!$A$33:$A$776,$A168,СВЦЭМ!$B$33:$B$776,Q$155)+'СЕТ СН'!$F$12</f>
        <v>160.02219106999999</v>
      </c>
      <c r="R168" s="36">
        <f>SUMIFS(СВЦЭМ!$E$33:$E$776,СВЦЭМ!$A$33:$A$776,$A168,СВЦЭМ!$B$33:$B$776,R$155)+'СЕТ СН'!$F$12</f>
        <v>155.64441796</v>
      </c>
      <c r="S168" s="36">
        <f>SUMIFS(СВЦЭМ!$E$33:$E$776,СВЦЭМ!$A$33:$A$776,$A168,СВЦЭМ!$B$33:$B$776,S$155)+'СЕТ СН'!$F$12</f>
        <v>153.40530437000001</v>
      </c>
      <c r="T168" s="36">
        <f>SUMIFS(СВЦЭМ!$E$33:$E$776,СВЦЭМ!$A$33:$A$776,$A168,СВЦЭМ!$B$33:$B$776,T$155)+'СЕТ СН'!$F$12</f>
        <v>146.25016883999999</v>
      </c>
      <c r="U168" s="36">
        <f>SUMIFS(СВЦЭМ!$E$33:$E$776,СВЦЭМ!$A$33:$A$776,$A168,СВЦЭМ!$B$33:$B$776,U$155)+'СЕТ СН'!$F$12</f>
        <v>145.88488580000001</v>
      </c>
      <c r="V168" s="36">
        <f>SUMIFS(СВЦЭМ!$E$33:$E$776,СВЦЭМ!$A$33:$A$776,$A168,СВЦЭМ!$B$33:$B$776,V$155)+'СЕТ СН'!$F$12</f>
        <v>151.93310138999999</v>
      </c>
      <c r="W168" s="36">
        <f>SUMIFS(СВЦЭМ!$E$33:$E$776,СВЦЭМ!$A$33:$A$776,$A168,СВЦЭМ!$B$33:$B$776,W$155)+'СЕТ СН'!$F$12</f>
        <v>156.36806544999999</v>
      </c>
      <c r="X168" s="36">
        <f>SUMIFS(СВЦЭМ!$E$33:$E$776,СВЦЭМ!$A$33:$A$776,$A168,СВЦЭМ!$B$33:$B$776,X$155)+'СЕТ СН'!$F$12</f>
        <v>155.72468592000001</v>
      </c>
      <c r="Y168" s="36">
        <f>SUMIFS(СВЦЭМ!$E$33:$E$776,СВЦЭМ!$A$33:$A$776,$A168,СВЦЭМ!$B$33:$B$776,Y$155)+'СЕТ СН'!$F$12</f>
        <v>159.17317742</v>
      </c>
    </row>
    <row r="169" spans="1:25" ht="15.5" x14ac:dyDescent="0.3">
      <c r="A169" s="35">
        <f t="shared" si="4"/>
        <v>43844</v>
      </c>
      <c r="B169" s="36">
        <f>SUMIFS(СВЦЭМ!$E$33:$E$776,СВЦЭМ!$A$33:$A$776,$A169,СВЦЭМ!$B$33:$B$776,B$155)+'СЕТ СН'!$F$12</f>
        <v>167.6100979</v>
      </c>
      <c r="C169" s="36">
        <f>SUMIFS(СВЦЭМ!$E$33:$E$776,СВЦЭМ!$A$33:$A$776,$A169,СВЦЭМ!$B$33:$B$776,C$155)+'СЕТ СН'!$F$12</f>
        <v>169.36461639000001</v>
      </c>
      <c r="D169" s="36">
        <f>SUMIFS(СВЦЭМ!$E$33:$E$776,СВЦЭМ!$A$33:$A$776,$A169,СВЦЭМ!$B$33:$B$776,D$155)+'СЕТ СН'!$F$12</f>
        <v>171.34290913999999</v>
      </c>
      <c r="E169" s="36">
        <f>SUMIFS(СВЦЭМ!$E$33:$E$776,СВЦЭМ!$A$33:$A$776,$A169,СВЦЭМ!$B$33:$B$776,E$155)+'СЕТ СН'!$F$12</f>
        <v>172.34813398</v>
      </c>
      <c r="F169" s="36">
        <f>SUMIFS(СВЦЭМ!$E$33:$E$776,СВЦЭМ!$A$33:$A$776,$A169,СВЦЭМ!$B$33:$B$776,F$155)+'СЕТ СН'!$F$12</f>
        <v>171.93881152</v>
      </c>
      <c r="G169" s="36">
        <f>SUMIFS(СВЦЭМ!$E$33:$E$776,СВЦЭМ!$A$33:$A$776,$A169,СВЦЭМ!$B$33:$B$776,G$155)+'СЕТ СН'!$F$12</f>
        <v>169.54005258000001</v>
      </c>
      <c r="H169" s="36">
        <f>SUMIFS(СВЦЭМ!$E$33:$E$776,СВЦЭМ!$A$33:$A$776,$A169,СВЦЭМ!$B$33:$B$776,H$155)+'СЕТ СН'!$F$12</f>
        <v>161.62755816000001</v>
      </c>
      <c r="I169" s="36">
        <f>SUMIFS(СВЦЭМ!$E$33:$E$776,СВЦЭМ!$A$33:$A$776,$A169,СВЦЭМ!$B$33:$B$776,I$155)+'СЕТ СН'!$F$12</f>
        <v>158.12770386</v>
      </c>
      <c r="J169" s="36">
        <f>SUMIFS(СВЦЭМ!$E$33:$E$776,СВЦЭМ!$A$33:$A$776,$A169,СВЦЭМ!$B$33:$B$776,J$155)+'СЕТ СН'!$F$12</f>
        <v>152.48601553</v>
      </c>
      <c r="K169" s="36">
        <f>SUMIFS(СВЦЭМ!$E$33:$E$776,СВЦЭМ!$A$33:$A$776,$A169,СВЦЭМ!$B$33:$B$776,K$155)+'СЕТ СН'!$F$12</f>
        <v>152.30232289</v>
      </c>
      <c r="L169" s="36">
        <f>SUMIFS(СВЦЭМ!$E$33:$E$776,СВЦЭМ!$A$33:$A$776,$A169,СВЦЭМ!$B$33:$B$776,L$155)+'СЕТ СН'!$F$12</f>
        <v>152.13350141999999</v>
      </c>
      <c r="M169" s="36">
        <f>SUMIFS(СВЦЭМ!$E$33:$E$776,СВЦЭМ!$A$33:$A$776,$A169,СВЦЭМ!$B$33:$B$776,M$155)+'СЕТ СН'!$F$12</f>
        <v>154.68331771999999</v>
      </c>
      <c r="N169" s="36">
        <f>SUMIFS(СВЦЭМ!$E$33:$E$776,СВЦЭМ!$A$33:$A$776,$A169,СВЦЭМ!$B$33:$B$776,N$155)+'СЕТ СН'!$F$12</f>
        <v>156.32905158</v>
      </c>
      <c r="O169" s="36">
        <f>SUMIFS(СВЦЭМ!$E$33:$E$776,СВЦЭМ!$A$33:$A$776,$A169,СВЦЭМ!$B$33:$B$776,O$155)+'СЕТ СН'!$F$12</f>
        <v>158.657939</v>
      </c>
      <c r="P169" s="36">
        <f>SUMIFS(СВЦЭМ!$E$33:$E$776,СВЦЭМ!$A$33:$A$776,$A169,СВЦЭМ!$B$33:$B$776,P$155)+'СЕТ СН'!$F$12</f>
        <v>160.34693347000001</v>
      </c>
      <c r="Q169" s="36">
        <f>SUMIFS(СВЦЭМ!$E$33:$E$776,СВЦЭМ!$A$33:$A$776,$A169,СВЦЭМ!$B$33:$B$776,Q$155)+'СЕТ СН'!$F$12</f>
        <v>162.75853548000001</v>
      </c>
      <c r="R169" s="36">
        <f>SUMIFS(СВЦЭМ!$E$33:$E$776,СВЦЭМ!$A$33:$A$776,$A169,СВЦЭМ!$B$33:$B$776,R$155)+'СЕТ СН'!$F$12</f>
        <v>163.6630457</v>
      </c>
      <c r="S169" s="36">
        <f>SUMIFS(СВЦЭМ!$E$33:$E$776,СВЦЭМ!$A$33:$A$776,$A169,СВЦЭМ!$B$33:$B$776,S$155)+'СЕТ СН'!$F$12</f>
        <v>163.51384107000001</v>
      </c>
      <c r="T169" s="36">
        <f>SUMIFS(СВЦЭМ!$E$33:$E$776,СВЦЭМ!$A$33:$A$776,$A169,СВЦЭМ!$B$33:$B$776,T$155)+'СЕТ СН'!$F$12</f>
        <v>154.23336226000001</v>
      </c>
      <c r="U169" s="36">
        <f>SUMIFS(СВЦЭМ!$E$33:$E$776,СВЦЭМ!$A$33:$A$776,$A169,СВЦЭМ!$B$33:$B$776,U$155)+'СЕТ СН'!$F$12</f>
        <v>154.19523813999999</v>
      </c>
      <c r="V169" s="36">
        <f>SUMIFS(СВЦЭМ!$E$33:$E$776,СВЦЭМ!$A$33:$A$776,$A169,СВЦЭМ!$B$33:$B$776,V$155)+'СЕТ СН'!$F$12</f>
        <v>160.06921808999999</v>
      </c>
      <c r="W169" s="36">
        <f>SUMIFS(СВЦЭМ!$E$33:$E$776,СВЦЭМ!$A$33:$A$776,$A169,СВЦЭМ!$B$33:$B$776,W$155)+'СЕТ СН'!$F$12</f>
        <v>163.07001496999999</v>
      </c>
      <c r="X169" s="36">
        <f>SUMIFS(СВЦЭМ!$E$33:$E$776,СВЦЭМ!$A$33:$A$776,$A169,СВЦЭМ!$B$33:$B$776,X$155)+'СЕТ СН'!$F$12</f>
        <v>163.46160692999999</v>
      </c>
      <c r="Y169" s="36">
        <f>SUMIFS(СВЦЭМ!$E$33:$E$776,СВЦЭМ!$A$33:$A$776,$A169,СВЦЭМ!$B$33:$B$776,Y$155)+'СЕТ СН'!$F$12</f>
        <v>166.11550642</v>
      </c>
    </row>
    <row r="170" spans="1:25" ht="15.5" x14ac:dyDescent="0.3">
      <c r="A170" s="35">
        <f t="shared" si="4"/>
        <v>43845</v>
      </c>
      <c r="B170" s="36">
        <f>SUMIFS(СВЦЭМ!$E$33:$E$776,СВЦЭМ!$A$33:$A$776,$A170,СВЦЭМ!$B$33:$B$776,B$155)+'СЕТ СН'!$F$12</f>
        <v>172.06998994</v>
      </c>
      <c r="C170" s="36">
        <f>SUMIFS(СВЦЭМ!$E$33:$E$776,СВЦЭМ!$A$33:$A$776,$A170,СВЦЭМ!$B$33:$B$776,C$155)+'СЕТ СН'!$F$12</f>
        <v>173.02643713000001</v>
      </c>
      <c r="D170" s="36">
        <f>SUMIFS(СВЦЭМ!$E$33:$E$776,СВЦЭМ!$A$33:$A$776,$A170,СВЦЭМ!$B$33:$B$776,D$155)+'СЕТ СН'!$F$12</f>
        <v>174.11966203</v>
      </c>
      <c r="E170" s="36">
        <f>SUMIFS(СВЦЭМ!$E$33:$E$776,СВЦЭМ!$A$33:$A$776,$A170,СВЦЭМ!$B$33:$B$776,E$155)+'СЕТ СН'!$F$12</f>
        <v>176.90020992000001</v>
      </c>
      <c r="F170" s="36">
        <f>SUMIFS(СВЦЭМ!$E$33:$E$776,СВЦЭМ!$A$33:$A$776,$A170,СВЦЭМ!$B$33:$B$776,F$155)+'СЕТ СН'!$F$12</f>
        <v>174.51006097000001</v>
      </c>
      <c r="G170" s="36">
        <f>SUMIFS(СВЦЭМ!$E$33:$E$776,СВЦЭМ!$A$33:$A$776,$A170,СВЦЭМ!$B$33:$B$776,G$155)+'СЕТ СН'!$F$12</f>
        <v>170.14757724</v>
      </c>
      <c r="H170" s="36">
        <f>SUMIFS(СВЦЭМ!$E$33:$E$776,СВЦЭМ!$A$33:$A$776,$A170,СВЦЭМ!$B$33:$B$776,H$155)+'СЕТ СН'!$F$12</f>
        <v>162.62437211</v>
      </c>
      <c r="I170" s="36">
        <f>SUMIFS(СВЦЭМ!$E$33:$E$776,СВЦЭМ!$A$33:$A$776,$A170,СВЦЭМ!$B$33:$B$776,I$155)+'СЕТ СН'!$F$12</f>
        <v>156.92546306</v>
      </c>
      <c r="J170" s="36">
        <f>SUMIFS(СВЦЭМ!$E$33:$E$776,СВЦЭМ!$A$33:$A$776,$A170,СВЦЭМ!$B$33:$B$776,J$155)+'СЕТ СН'!$F$12</f>
        <v>154.6929495</v>
      </c>
      <c r="K170" s="36">
        <f>SUMIFS(СВЦЭМ!$E$33:$E$776,СВЦЭМ!$A$33:$A$776,$A170,СВЦЭМ!$B$33:$B$776,K$155)+'СЕТ СН'!$F$12</f>
        <v>153.56016506</v>
      </c>
      <c r="L170" s="36">
        <f>SUMIFS(СВЦЭМ!$E$33:$E$776,СВЦЭМ!$A$33:$A$776,$A170,СВЦЭМ!$B$33:$B$776,L$155)+'СЕТ СН'!$F$12</f>
        <v>153.10487255000001</v>
      </c>
      <c r="M170" s="36">
        <f>SUMIFS(СВЦЭМ!$E$33:$E$776,СВЦЭМ!$A$33:$A$776,$A170,СВЦЭМ!$B$33:$B$776,M$155)+'СЕТ СН'!$F$12</f>
        <v>158.06043890999999</v>
      </c>
      <c r="N170" s="36">
        <f>SUMIFS(СВЦЭМ!$E$33:$E$776,СВЦЭМ!$A$33:$A$776,$A170,СВЦЭМ!$B$33:$B$776,N$155)+'СЕТ СН'!$F$12</f>
        <v>161.98582192000001</v>
      </c>
      <c r="O170" s="36">
        <f>SUMIFS(СВЦЭМ!$E$33:$E$776,СВЦЭМ!$A$33:$A$776,$A170,СВЦЭМ!$B$33:$B$776,O$155)+'СЕТ СН'!$F$12</f>
        <v>165.11722218</v>
      </c>
      <c r="P170" s="36">
        <f>SUMIFS(СВЦЭМ!$E$33:$E$776,СВЦЭМ!$A$33:$A$776,$A170,СВЦЭМ!$B$33:$B$776,P$155)+'СЕТ СН'!$F$12</f>
        <v>167.76124558999999</v>
      </c>
      <c r="Q170" s="36">
        <f>SUMIFS(СВЦЭМ!$E$33:$E$776,СВЦЭМ!$A$33:$A$776,$A170,СВЦЭМ!$B$33:$B$776,Q$155)+'СЕТ СН'!$F$12</f>
        <v>169.00308213</v>
      </c>
      <c r="R170" s="36">
        <f>SUMIFS(СВЦЭМ!$E$33:$E$776,СВЦЭМ!$A$33:$A$776,$A170,СВЦЭМ!$B$33:$B$776,R$155)+'СЕТ СН'!$F$12</f>
        <v>167.55780949000001</v>
      </c>
      <c r="S170" s="36">
        <f>SUMIFS(СВЦЭМ!$E$33:$E$776,СВЦЭМ!$A$33:$A$776,$A170,СВЦЭМ!$B$33:$B$776,S$155)+'СЕТ СН'!$F$12</f>
        <v>162.42606759</v>
      </c>
      <c r="T170" s="36">
        <f>SUMIFS(СВЦЭМ!$E$33:$E$776,СВЦЭМ!$A$33:$A$776,$A170,СВЦЭМ!$B$33:$B$776,T$155)+'СЕТ СН'!$F$12</f>
        <v>153.67882252999999</v>
      </c>
      <c r="U170" s="36">
        <f>SUMIFS(СВЦЭМ!$E$33:$E$776,СВЦЭМ!$A$33:$A$776,$A170,СВЦЭМ!$B$33:$B$776,U$155)+'СЕТ СН'!$F$12</f>
        <v>153.01058080000001</v>
      </c>
      <c r="V170" s="36">
        <f>SUMIFS(СВЦЭМ!$E$33:$E$776,СВЦЭМ!$A$33:$A$776,$A170,СВЦЭМ!$B$33:$B$776,V$155)+'СЕТ СН'!$F$12</f>
        <v>158.77100960000001</v>
      </c>
      <c r="W170" s="36">
        <f>SUMIFS(СВЦЭМ!$E$33:$E$776,СВЦЭМ!$A$33:$A$776,$A170,СВЦЭМ!$B$33:$B$776,W$155)+'СЕТ СН'!$F$12</f>
        <v>162.70587166999999</v>
      </c>
      <c r="X170" s="36">
        <f>SUMIFS(СВЦЭМ!$E$33:$E$776,СВЦЭМ!$A$33:$A$776,$A170,СВЦЭМ!$B$33:$B$776,X$155)+'СЕТ СН'!$F$12</f>
        <v>163.46739239999999</v>
      </c>
      <c r="Y170" s="36">
        <f>SUMIFS(СВЦЭМ!$E$33:$E$776,СВЦЭМ!$A$33:$A$776,$A170,СВЦЭМ!$B$33:$B$776,Y$155)+'СЕТ СН'!$F$12</f>
        <v>166.29379241999999</v>
      </c>
    </row>
    <row r="171" spans="1:25" ht="15.5" x14ac:dyDescent="0.3">
      <c r="A171" s="35">
        <f t="shared" si="4"/>
        <v>43846</v>
      </c>
      <c r="B171" s="36">
        <f>SUMIFS(СВЦЭМ!$E$33:$E$776,СВЦЭМ!$A$33:$A$776,$A171,СВЦЭМ!$B$33:$B$776,B$155)+'СЕТ СН'!$F$12</f>
        <v>167.02474412000001</v>
      </c>
      <c r="C171" s="36">
        <f>SUMIFS(СВЦЭМ!$E$33:$E$776,СВЦЭМ!$A$33:$A$776,$A171,СВЦЭМ!$B$33:$B$776,C$155)+'СЕТ СН'!$F$12</f>
        <v>169.00790407</v>
      </c>
      <c r="D171" s="36">
        <f>SUMIFS(СВЦЭМ!$E$33:$E$776,СВЦЭМ!$A$33:$A$776,$A171,СВЦЭМ!$B$33:$B$776,D$155)+'СЕТ СН'!$F$12</f>
        <v>170.60022824999999</v>
      </c>
      <c r="E171" s="36">
        <f>SUMIFS(СВЦЭМ!$E$33:$E$776,СВЦЭМ!$A$33:$A$776,$A171,СВЦЭМ!$B$33:$B$776,E$155)+'СЕТ СН'!$F$12</f>
        <v>173.01419860999999</v>
      </c>
      <c r="F171" s="36">
        <f>SUMIFS(СВЦЭМ!$E$33:$E$776,СВЦЭМ!$A$33:$A$776,$A171,СВЦЭМ!$B$33:$B$776,F$155)+'СЕТ СН'!$F$12</f>
        <v>171.79731616000001</v>
      </c>
      <c r="G171" s="36">
        <f>SUMIFS(СВЦЭМ!$E$33:$E$776,СВЦЭМ!$A$33:$A$776,$A171,СВЦЭМ!$B$33:$B$776,G$155)+'СЕТ СН'!$F$12</f>
        <v>165.59368309999999</v>
      </c>
      <c r="H171" s="36">
        <f>SUMIFS(СВЦЭМ!$E$33:$E$776,СВЦЭМ!$A$33:$A$776,$A171,СВЦЭМ!$B$33:$B$776,H$155)+'СЕТ СН'!$F$12</f>
        <v>157.2350884</v>
      </c>
      <c r="I171" s="36">
        <f>SUMIFS(СВЦЭМ!$E$33:$E$776,СВЦЭМ!$A$33:$A$776,$A171,СВЦЭМ!$B$33:$B$776,I$155)+'СЕТ СН'!$F$12</f>
        <v>156.91783353</v>
      </c>
      <c r="J171" s="36">
        <f>SUMIFS(СВЦЭМ!$E$33:$E$776,СВЦЭМ!$A$33:$A$776,$A171,СВЦЭМ!$B$33:$B$776,J$155)+'СЕТ СН'!$F$12</f>
        <v>153.36580900999999</v>
      </c>
      <c r="K171" s="36">
        <f>SUMIFS(СВЦЭМ!$E$33:$E$776,СВЦЭМ!$A$33:$A$776,$A171,СВЦЭМ!$B$33:$B$776,K$155)+'СЕТ СН'!$F$12</f>
        <v>155.99055612999999</v>
      </c>
      <c r="L171" s="36">
        <f>SUMIFS(СВЦЭМ!$E$33:$E$776,СВЦЭМ!$A$33:$A$776,$A171,СВЦЭМ!$B$33:$B$776,L$155)+'СЕТ СН'!$F$12</f>
        <v>157.12741689000001</v>
      </c>
      <c r="M171" s="36">
        <f>SUMIFS(СВЦЭМ!$E$33:$E$776,СВЦЭМ!$A$33:$A$776,$A171,СВЦЭМ!$B$33:$B$776,M$155)+'СЕТ СН'!$F$12</f>
        <v>160.15509118</v>
      </c>
      <c r="N171" s="36">
        <f>SUMIFS(СВЦЭМ!$E$33:$E$776,СВЦЭМ!$A$33:$A$776,$A171,СВЦЭМ!$B$33:$B$776,N$155)+'СЕТ СН'!$F$12</f>
        <v>161.33797705000001</v>
      </c>
      <c r="O171" s="36">
        <f>SUMIFS(СВЦЭМ!$E$33:$E$776,СВЦЭМ!$A$33:$A$776,$A171,СВЦЭМ!$B$33:$B$776,O$155)+'СЕТ СН'!$F$12</f>
        <v>165.22989752999999</v>
      </c>
      <c r="P171" s="36">
        <f>SUMIFS(СВЦЭМ!$E$33:$E$776,СВЦЭМ!$A$33:$A$776,$A171,СВЦЭМ!$B$33:$B$776,P$155)+'СЕТ СН'!$F$12</f>
        <v>167.08402341999999</v>
      </c>
      <c r="Q171" s="36">
        <f>SUMIFS(СВЦЭМ!$E$33:$E$776,СВЦЭМ!$A$33:$A$776,$A171,СВЦЭМ!$B$33:$B$776,Q$155)+'СЕТ СН'!$F$12</f>
        <v>167.67698074</v>
      </c>
      <c r="R171" s="36">
        <f>SUMIFS(СВЦЭМ!$E$33:$E$776,СВЦЭМ!$A$33:$A$776,$A171,СВЦЭМ!$B$33:$B$776,R$155)+'СЕТ СН'!$F$12</f>
        <v>166.15656927000001</v>
      </c>
      <c r="S171" s="36">
        <f>SUMIFS(СВЦЭМ!$E$33:$E$776,СВЦЭМ!$A$33:$A$776,$A171,СВЦЭМ!$B$33:$B$776,S$155)+'СЕТ СН'!$F$12</f>
        <v>163.74379682</v>
      </c>
      <c r="T171" s="36">
        <f>SUMIFS(СВЦЭМ!$E$33:$E$776,СВЦЭМ!$A$33:$A$776,$A171,СВЦЭМ!$B$33:$B$776,T$155)+'СЕТ СН'!$F$12</f>
        <v>155.05673519000001</v>
      </c>
      <c r="U171" s="36">
        <f>SUMIFS(СВЦЭМ!$E$33:$E$776,СВЦЭМ!$A$33:$A$776,$A171,СВЦЭМ!$B$33:$B$776,U$155)+'СЕТ СН'!$F$12</f>
        <v>155.67900817</v>
      </c>
      <c r="V171" s="36">
        <f>SUMIFS(СВЦЭМ!$E$33:$E$776,СВЦЭМ!$A$33:$A$776,$A171,СВЦЭМ!$B$33:$B$776,V$155)+'СЕТ СН'!$F$12</f>
        <v>162.2319679</v>
      </c>
      <c r="W171" s="36">
        <f>SUMIFS(СВЦЭМ!$E$33:$E$776,СВЦЭМ!$A$33:$A$776,$A171,СВЦЭМ!$B$33:$B$776,W$155)+'СЕТ СН'!$F$12</f>
        <v>166.35528658999999</v>
      </c>
      <c r="X171" s="36">
        <f>SUMIFS(СВЦЭМ!$E$33:$E$776,СВЦЭМ!$A$33:$A$776,$A171,СВЦЭМ!$B$33:$B$776,X$155)+'СЕТ СН'!$F$12</f>
        <v>166.22191563999999</v>
      </c>
      <c r="Y171" s="36">
        <f>SUMIFS(СВЦЭМ!$E$33:$E$776,СВЦЭМ!$A$33:$A$776,$A171,СВЦЭМ!$B$33:$B$776,Y$155)+'СЕТ СН'!$F$12</f>
        <v>166.61908364000001</v>
      </c>
    </row>
    <row r="172" spans="1:25" ht="15.5" x14ac:dyDescent="0.3">
      <c r="A172" s="35">
        <f t="shared" si="4"/>
        <v>43847</v>
      </c>
      <c r="B172" s="36">
        <f>SUMIFS(СВЦЭМ!$E$33:$E$776,СВЦЭМ!$A$33:$A$776,$A172,СВЦЭМ!$B$33:$B$776,B$155)+'СЕТ СН'!$F$12</f>
        <v>165.52029533999999</v>
      </c>
      <c r="C172" s="36">
        <f>SUMIFS(СВЦЭМ!$E$33:$E$776,СВЦЭМ!$A$33:$A$776,$A172,СВЦЭМ!$B$33:$B$776,C$155)+'СЕТ СН'!$F$12</f>
        <v>169.39753519999999</v>
      </c>
      <c r="D172" s="36">
        <f>SUMIFS(СВЦЭМ!$E$33:$E$776,СВЦЭМ!$A$33:$A$776,$A172,СВЦЭМ!$B$33:$B$776,D$155)+'СЕТ СН'!$F$12</f>
        <v>171.47041636</v>
      </c>
      <c r="E172" s="36">
        <f>SUMIFS(СВЦЭМ!$E$33:$E$776,СВЦЭМ!$A$33:$A$776,$A172,СВЦЭМ!$B$33:$B$776,E$155)+'СЕТ СН'!$F$12</f>
        <v>169.38303298</v>
      </c>
      <c r="F172" s="36">
        <f>SUMIFS(СВЦЭМ!$E$33:$E$776,СВЦЭМ!$A$33:$A$776,$A172,СВЦЭМ!$B$33:$B$776,F$155)+'СЕТ СН'!$F$12</f>
        <v>168.14998944999999</v>
      </c>
      <c r="G172" s="36">
        <f>SUMIFS(СВЦЭМ!$E$33:$E$776,СВЦЭМ!$A$33:$A$776,$A172,СВЦЭМ!$B$33:$B$776,G$155)+'СЕТ СН'!$F$12</f>
        <v>166.77359190999999</v>
      </c>
      <c r="H172" s="36">
        <f>SUMIFS(СВЦЭМ!$E$33:$E$776,СВЦЭМ!$A$33:$A$776,$A172,СВЦЭМ!$B$33:$B$776,H$155)+'СЕТ СН'!$F$12</f>
        <v>160.17949605000001</v>
      </c>
      <c r="I172" s="36">
        <f>SUMIFS(СВЦЭМ!$E$33:$E$776,СВЦЭМ!$A$33:$A$776,$A172,СВЦЭМ!$B$33:$B$776,I$155)+'СЕТ СН'!$F$12</f>
        <v>157.86557882</v>
      </c>
      <c r="J172" s="36">
        <f>SUMIFS(СВЦЭМ!$E$33:$E$776,СВЦЭМ!$A$33:$A$776,$A172,СВЦЭМ!$B$33:$B$776,J$155)+'СЕТ СН'!$F$12</f>
        <v>152.81765433000001</v>
      </c>
      <c r="K172" s="36">
        <f>SUMIFS(СВЦЭМ!$E$33:$E$776,СВЦЭМ!$A$33:$A$776,$A172,СВЦЭМ!$B$33:$B$776,K$155)+'СЕТ СН'!$F$12</f>
        <v>150.57604845</v>
      </c>
      <c r="L172" s="36">
        <f>SUMIFS(СВЦЭМ!$E$33:$E$776,СВЦЭМ!$A$33:$A$776,$A172,СВЦЭМ!$B$33:$B$776,L$155)+'СЕТ СН'!$F$12</f>
        <v>152.75252842</v>
      </c>
      <c r="M172" s="36">
        <f>SUMIFS(СВЦЭМ!$E$33:$E$776,СВЦЭМ!$A$33:$A$776,$A172,СВЦЭМ!$B$33:$B$776,M$155)+'СЕТ СН'!$F$12</f>
        <v>156.83399671999999</v>
      </c>
      <c r="N172" s="36">
        <f>SUMIFS(СВЦЭМ!$E$33:$E$776,СВЦЭМ!$A$33:$A$776,$A172,СВЦЭМ!$B$33:$B$776,N$155)+'СЕТ СН'!$F$12</f>
        <v>158.88970190000001</v>
      </c>
      <c r="O172" s="36">
        <f>SUMIFS(СВЦЭМ!$E$33:$E$776,СВЦЭМ!$A$33:$A$776,$A172,СВЦЭМ!$B$33:$B$776,O$155)+'СЕТ СН'!$F$12</f>
        <v>162.71187436</v>
      </c>
      <c r="P172" s="36">
        <f>SUMIFS(СВЦЭМ!$E$33:$E$776,СВЦЭМ!$A$33:$A$776,$A172,СВЦЭМ!$B$33:$B$776,P$155)+'СЕТ СН'!$F$12</f>
        <v>164.57087516000001</v>
      </c>
      <c r="Q172" s="36">
        <f>SUMIFS(СВЦЭМ!$E$33:$E$776,СВЦЭМ!$A$33:$A$776,$A172,СВЦЭМ!$B$33:$B$776,Q$155)+'СЕТ СН'!$F$12</f>
        <v>165.59112587000001</v>
      </c>
      <c r="R172" s="36">
        <f>SUMIFS(СВЦЭМ!$E$33:$E$776,СВЦЭМ!$A$33:$A$776,$A172,СВЦЭМ!$B$33:$B$776,R$155)+'СЕТ СН'!$F$12</f>
        <v>163.27274568999999</v>
      </c>
      <c r="S172" s="36">
        <f>SUMIFS(СВЦЭМ!$E$33:$E$776,СВЦЭМ!$A$33:$A$776,$A172,СВЦЭМ!$B$33:$B$776,S$155)+'СЕТ СН'!$F$12</f>
        <v>161.17590068000001</v>
      </c>
      <c r="T172" s="36">
        <f>SUMIFS(СВЦЭМ!$E$33:$E$776,СВЦЭМ!$A$33:$A$776,$A172,СВЦЭМ!$B$33:$B$776,T$155)+'СЕТ СН'!$F$12</f>
        <v>151.67154887000001</v>
      </c>
      <c r="U172" s="36">
        <f>SUMIFS(СВЦЭМ!$E$33:$E$776,СВЦЭМ!$A$33:$A$776,$A172,СВЦЭМ!$B$33:$B$776,U$155)+'СЕТ СН'!$F$12</f>
        <v>151.33332881000001</v>
      </c>
      <c r="V172" s="36">
        <f>SUMIFS(СВЦЭМ!$E$33:$E$776,СВЦЭМ!$A$33:$A$776,$A172,СВЦЭМ!$B$33:$B$776,V$155)+'СЕТ СН'!$F$12</f>
        <v>158.18896353</v>
      </c>
      <c r="W172" s="36">
        <f>SUMIFS(СВЦЭМ!$E$33:$E$776,СВЦЭМ!$A$33:$A$776,$A172,СВЦЭМ!$B$33:$B$776,W$155)+'СЕТ СН'!$F$12</f>
        <v>160.14274003</v>
      </c>
      <c r="X172" s="36">
        <f>SUMIFS(СВЦЭМ!$E$33:$E$776,СВЦЭМ!$A$33:$A$776,$A172,СВЦЭМ!$B$33:$B$776,X$155)+'СЕТ СН'!$F$12</f>
        <v>159.95343832</v>
      </c>
      <c r="Y172" s="36">
        <f>SUMIFS(СВЦЭМ!$E$33:$E$776,СВЦЭМ!$A$33:$A$776,$A172,СВЦЭМ!$B$33:$B$776,Y$155)+'СЕТ СН'!$F$12</f>
        <v>162.84968896000001</v>
      </c>
    </row>
    <row r="173" spans="1:25" ht="15.5" x14ac:dyDescent="0.3">
      <c r="A173" s="35">
        <f t="shared" si="4"/>
        <v>43848</v>
      </c>
      <c r="B173" s="36">
        <f>SUMIFS(СВЦЭМ!$E$33:$E$776,СВЦЭМ!$A$33:$A$776,$A173,СВЦЭМ!$B$33:$B$776,B$155)+'СЕТ СН'!$F$12</f>
        <v>164.12967714000001</v>
      </c>
      <c r="C173" s="36">
        <f>SUMIFS(СВЦЭМ!$E$33:$E$776,СВЦЭМ!$A$33:$A$776,$A173,СВЦЭМ!$B$33:$B$776,C$155)+'СЕТ СН'!$F$12</f>
        <v>171.52888254000001</v>
      </c>
      <c r="D173" s="36">
        <f>SUMIFS(СВЦЭМ!$E$33:$E$776,СВЦЭМ!$A$33:$A$776,$A173,СВЦЭМ!$B$33:$B$776,D$155)+'СЕТ СН'!$F$12</f>
        <v>175.03907706000001</v>
      </c>
      <c r="E173" s="36">
        <f>SUMIFS(СВЦЭМ!$E$33:$E$776,СВЦЭМ!$A$33:$A$776,$A173,СВЦЭМ!$B$33:$B$776,E$155)+'СЕТ СН'!$F$12</f>
        <v>174.77711059999999</v>
      </c>
      <c r="F173" s="36">
        <f>SUMIFS(СВЦЭМ!$E$33:$E$776,СВЦЭМ!$A$33:$A$776,$A173,СВЦЭМ!$B$33:$B$776,F$155)+'СЕТ СН'!$F$12</f>
        <v>167.65546762</v>
      </c>
      <c r="G173" s="36">
        <f>SUMIFS(СВЦЭМ!$E$33:$E$776,СВЦЭМ!$A$33:$A$776,$A173,СВЦЭМ!$B$33:$B$776,G$155)+'СЕТ СН'!$F$12</f>
        <v>166.91046668000001</v>
      </c>
      <c r="H173" s="36">
        <f>SUMIFS(СВЦЭМ!$E$33:$E$776,СВЦЭМ!$A$33:$A$776,$A173,СВЦЭМ!$B$33:$B$776,H$155)+'СЕТ СН'!$F$12</f>
        <v>162.10064539999999</v>
      </c>
      <c r="I173" s="36">
        <f>SUMIFS(СВЦЭМ!$E$33:$E$776,СВЦЭМ!$A$33:$A$776,$A173,СВЦЭМ!$B$33:$B$776,I$155)+'СЕТ СН'!$F$12</f>
        <v>155.54372889999999</v>
      </c>
      <c r="J173" s="36">
        <f>SUMIFS(СВЦЭМ!$E$33:$E$776,СВЦЭМ!$A$33:$A$776,$A173,СВЦЭМ!$B$33:$B$776,J$155)+'СЕТ СН'!$F$12</f>
        <v>153.57302999000001</v>
      </c>
      <c r="K173" s="36">
        <f>SUMIFS(СВЦЭМ!$E$33:$E$776,СВЦЭМ!$A$33:$A$776,$A173,СВЦЭМ!$B$33:$B$776,K$155)+'СЕТ СН'!$F$12</f>
        <v>153.74088194000001</v>
      </c>
      <c r="L173" s="36">
        <f>SUMIFS(СВЦЭМ!$E$33:$E$776,СВЦЭМ!$A$33:$A$776,$A173,СВЦЭМ!$B$33:$B$776,L$155)+'СЕТ СН'!$F$12</f>
        <v>155.18298200999999</v>
      </c>
      <c r="M173" s="36">
        <f>SUMIFS(СВЦЭМ!$E$33:$E$776,СВЦЭМ!$A$33:$A$776,$A173,СВЦЭМ!$B$33:$B$776,M$155)+'СЕТ СН'!$F$12</f>
        <v>155.84259911999999</v>
      </c>
      <c r="N173" s="36">
        <f>SUMIFS(СВЦЭМ!$E$33:$E$776,СВЦЭМ!$A$33:$A$776,$A173,СВЦЭМ!$B$33:$B$776,N$155)+'СЕТ СН'!$F$12</f>
        <v>157.27872633999999</v>
      </c>
      <c r="O173" s="36">
        <f>SUMIFS(СВЦЭМ!$E$33:$E$776,СВЦЭМ!$A$33:$A$776,$A173,СВЦЭМ!$B$33:$B$776,O$155)+'СЕТ СН'!$F$12</f>
        <v>159.36382467000001</v>
      </c>
      <c r="P173" s="36">
        <f>SUMIFS(СВЦЭМ!$E$33:$E$776,СВЦЭМ!$A$33:$A$776,$A173,СВЦЭМ!$B$33:$B$776,P$155)+'СЕТ СН'!$F$12</f>
        <v>162.14947476</v>
      </c>
      <c r="Q173" s="36">
        <f>SUMIFS(СВЦЭМ!$E$33:$E$776,СВЦЭМ!$A$33:$A$776,$A173,СВЦЭМ!$B$33:$B$776,Q$155)+'СЕТ СН'!$F$12</f>
        <v>163.33394921999999</v>
      </c>
      <c r="R173" s="36">
        <f>SUMIFS(СВЦЭМ!$E$33:$E$776,СВЦЭМ!$A$33:$A$776,$A173,СВЦЭМ!$B$33:$B$776,R$155)+'СЕТ СН'!$F$12</f>
        <v>161.16265723999999</v>
      </c>
      <c r="S173" s="36">
        <f>SUMIFS(СВЦЭМ!$E$33:$E$776,СВЦЭМ!$A$33:$A$776,$A173,СВЦЭМ!$B$33:$B$776,S$155)+'СЕТ СН'!$F$12</f>
        <v>158.5112925</v>
      </c>
      <c r="T173" s="36">
        <f>SUMIFS(СВЦЭМ!$E$33:$E$776,СВЦЭМ!$A$33:$A$776,$A173,СВЦЭМ!$B$33:$B$776,T$155)+'СЕТ СН'!$F$12</f>
        <v>156.81619004000001</v>
      </c>
      <c r="U173" s="36">
        <f>SUMIFS(СВЦЭМ!$E$33:$E$776,СВЦЭМ!$A$33:$A$776,$A173,СВЦЭМ!$B$33:$B$776,U$155)+'СЕТ СН'!$F$12</f>
        <v>156.85064222</v>
      </c>
      <c r="V173" s="36">
        <f>SUMIFS(СВЦЭМ!$E$33:$E$776,СВЦЭМ!$A$33:$A$776,$A173,СВЦЭМ!$B$33:$B$776,V$155)+'СЕТ СН'!$F$12</f>
        <v>158.03417388</v>
      </c>
      <c r="W173" s="36">
        <f>SUMIFS(СВЦЭМ!$E$33:$E$776,СВЦЭМ!$A$33:$A$776,$A173,СВЦЭМ!$B$33:$B$776,W$155)+'СЕТ СН'!$F$12</f>
        <v>160.08136569000001</v>
      </c>
      <c r="X173" s="36">
        <f>SUMIFS(СВЦЭМ!$E$33:$E$776,СВЦЭМ!$A$33:$A$776,$A173,СВЦЭМ!$B$33:$B$776,X$155)+'СЕТ СН'!$F$12</f>
        <v>160.04444588999999</v>
      </c>
      <c r="Y173" s="36">
        <f>SUMIFS(СВЦЭМ!$E$33:$E$776,СВЦЭМ!$A$33:$A$776,$A173,СВЦЭМ!$B$33:$B$776,Y$155)+'СЕТ СН'!$F$12</f>
        <v>163.89212681999999</v>
      </c>
    </row>
    <row r="174" spans="1:25" ht="15.5" x14ac:dyDescent="0.3">
      <c r="A174" s="35">
        <f t="shared" si="4"/>
        <v>43849</v>
      </c>
      <c r="B174" s="36">
        <f>SUMIFS(СВЦЭМ!$E$33:$E$776,СВЦЭМ!$A$33:$A$776,$A174,СВЦЭМ!$B$33:$B$776,B$155)+'СЕТ СН'!$F$12</f>
        <v>165.83935442999999</v>
      </c>
      <c r="C174" s="36">
        <f>SUMIFS(СВЦЭМ!$E$33:$E$776,СВЦЭМ!$A$33:$A$776,$A174,СВЦЭМ!$B$33:$B$776,C$155)+'СЕТ СН'!$F$12</f>
        <v>167.71745774999999</v>
      </c>
      <c r="D174" s="36">
        <f>SUMIFS(СВЦЭМ!$E$33:$E$776,СВЦЭМ!$A$33:$A$776,$A174,СВЦЭМ!$B$33:$B$776,D$155)+'СЕТ СН'!$F$12</f>
        <v>170.17521669000001</v>
      </c>
      <c r="E174" s="36">
        <f>SUMIFS(СВЦЭМ!$E$33:$E$776,СВЦЭМ!$A$33:$A$776,$A174,СВЦЭМ!$B$33:$B$776,E$155)+'СЕТ СН'!$F$12</f>
        <v>172.12640933</v>
      </c>
      <c r="F174" s="36">
        <f>SUMIFS(СВЦЭМ!$E$33:$E$776,СВЦЭМ!$A$33:$A$776,$A174,СВЦЭМ!$B$33:$B$776,F$155)+'СЕТ СН'!$F$12</f>
        <v>171.72714046999999</v>
      </c>
      <c r="G174" s="36">
        <f>SUMIFS(СВЦЭМ!$E$33:$E$776,СВЦЭМ!$A$33:$A$776,$A174,СВЦЭМ!$B$33:$B$776,G$155)+'СЕТ СН'!$F$12</f>
        <v>171.10884752999999</v>
      </c>
      <c r="H174" s="36">
        <f>SUMIFS(СВЦЭМ!$E$33:$E$776,СВЦЭМ!$A$33:$A$776,$A174,СВЦЭМ!$B$33:$B$776,H$155)+'СЕТ СН'!$F$12</f>
        <v>166.93619613000001</v>
      </c>
      <c r="I174" s="36">
        <f>SUMIFS(СВЦЭМ!$E$33:$E$776,СВЦЭМ!$A$33:$A$776,$A174,СВЦЭМ!$B$33:$B$776,I$155)+'СЕТ СН'!$F$12</f>
        <v>161.28010986999999</v>
      </c>
      <c r="J174" s="36">
        <f>SUMIFS(СВЦЭМ!$E$33:$E$776,СВЦЭМ!$A$33:$A$776,$A174,СВЦЭМ!$B$33:$B$776,J$155)+'СЕТ СН'!$F$12</f>
        <v>160.97884317</v>
      </c>
      <c r="K174" s="36">
        <f>SUMIFS(СВЦЭМ!$E$33:$E$776,СВЦЭМ!$A$33:$A$776,$A174,СВЦЭМ!$B$33:$B$776,K$155)+'СЕТ СН'!$F$12</f>
        <v>155.50263522</v>
      </c>
      <c r="L174" s="36">
        <f>SUMIFS(СВЦЭМ!$E$33:$E$776,СВЦЭМ!$A$33:$A$776,$A174,СВЦЭМ!$B$33:$B$776,L$155)+'СЕТ СН'!$F$12</f>
        <v>155.33060927</v>
      </c>
      <c r="M174" s="36">
        <f>SUMIFS(СВЦЭМ!$E$33:$E$776,СВЦЭМ!$A$33:$A$776,$A174,СВЦЭМ!$B$33:$B$776,M$155)+'СЕТ СН'!$F$12</f>
        <v>155.60817066999999</v>
      </c>
      <c r="N174" s="36">
        <f>SUMIFS(СВЦЭМ!$E$33:$E$776,СВЦЭМ!$A$33:$A$776,$A174,СВЦЭМ!$B$33:$B$776,N$155)+'СЕТ СН'!$F$12</f>
        <v>156.72500317999999</v>
      </c>
      <c r="O174" s="36">
        <f>SUMIFS(СВЦЭМ!$E$33:$E$776,СВЦЭМ!$A$33:$A$776,$A174,СВЦЭМ!$B$33:$B$776,O$155)+'СЕТ СН'!$F$12</f>
        <v>160.52088015999999</v>
      </c>
      <c r="P174" s="36">
        <f>SUMIFS(СВЦЭМ!$E$33:$E$776,СВЦЭМ!$A$33:$A$776,$A174,СВЦЭМ!$B$33:$B$776,P$155)+'СЕТ СН'!$F$12</f>
        <v>162.78227547</v>
      </c>
      <c r="Q174" s="36">
        <f>SUMIFS(СВЦЭМ!$E$33:$E$776,СВЦЭМ!$A$33:$A$776,$A174,СВЦЭМ!$B$33:$B$776,Q$155)+'СЕТ СН'!$F$12</f>
        <v>163.63096161999999</v>
      </c>
      <c r="R174" s="36">
        <f>SUMIFS(СВЦЭМ!$E$33:$E$776,СВЦЭМ!$A$33:$A$776,$A174,СВЦЭМ!$B$33:$B$776,R$155)+'СЕТ СН'!$F$12</f>
        <v>160.47621504</v>
      </c>
      <c r="S174" s="36">
        <f>SUMIFS(СВЦЭМ!$E$33:$E$776,СВЦЭМ!$A$33:$A$776,$A174,СВЦЭМ!$B$33:$B$776,S$155)+'СЕТ СН'!$F$12</f>
        <v>154.88163356999999</v>
      </c>
      <c r="T174" s="36">
        <f>SUMIFS(СВЦЭМ!$E$33:$E$776,СВЦЭМ!$A$33:$A$776,$A174,СВЦЭМ!$B$33:$B$776,T$155)+'СЕТ СН'!$F$12</f>
        <v>156.02189111000001</v>
      </c>
      <c r="U174" s="36">
        <f>SUMIFS(СВЦЭМ!$E$33:$E$776,СВЦЭМ!$A$33:$A$776,$A174,СВЦЭМ!$B$33:$B$776,U$155)+'СЕТ СН'!$F$12</f>
        <v>155.45383869</v>
      </c>
      <c r="V174" s="36">
        <f>SUMIFS(СВЦЭМ!$E$33:$E$776,СВЦЭМ!$A$33:$A$776,$A174,СВЦЭМ!$B$33:$B$776,V$155)+'СЕТ СН'!$F$12</f>
        <v>154.00579812000001</v>
      </c>
      <c r="W174" s="36">
        <f>SUMIFS(СВЦЭМ!$E$33:$E$776,СВЦЭМ!$A$33:$A$776,$A174,СВЦЭМ!$B$33:$B$776,W$155)+'СЕТ СН'!$F$12</f>
        <v>155.97493982</v>
      </c>
      <c r="X174" s="36">
        <f>SUMIFS(СВЦЭМ!$E$33:$E$776,СВЦЭМ!$A$33:$A$776,$A174,СВЦЭМ!$B$33:$B$776,X$155)+'СЕТ СН'!$F$12</f>
        <v>159.23416517000001</v>
      </c>
      <c r="Y174" s="36">
        <f>SUMIFS(СВЦЭМ!$E$33:$E$776,СВЦЭМ!$A$33:$A$776,$A174,СВЦЭМ!$B$33:$B$776,Y$155)+'СЕТ СН'!$F$12</f>
        <v>161.76537571</v>
      </c>
    </row>
    <row r="175" spans="1:25" ht="15.5" x14ac:dyDescent="0.3">
      <c r="A175" s="35">
        <f t="shared" si="4"/>
        <v>43850</v>
      </c>
      <c r="B175" s="36">
        <f>SUMIFS(СВЦЭМ!$E$33:$E$776,СВЦЭМ!$A$33:$A$776,$A175,СВЦЭМ!$B$33:$B$776,B$155)+'СЕТ СН'!$F$12</f>
        <v>172.08601912</v>
      </c>
      <c r="C175" s="36">
        <f>SUMIFS(СВЦЭМ!$E$33:$E$776,СВЦЭМ!$A$33:$A$776,$A175,СВЦЭМ!$B$33:$B$776,C$155)+'СЕТ СН'!$F$12</f>
        <v>175.47164703000001</v>
      </c>
      <c r="D175" s="36">
        <f>SUMIFS(СВЦЭМ!$E$33:$E$776,СВЦЭМ!$A$33:$A$776,$A175,СВЦЭМ!$B$33:$B$776,D$155)+'СЕТ СН'!$F$12</f>
        <v>177.52271976</v>
      </c>
      <c r="E175" s="36">
        <f>SUMIFS(СВЦЭМ!$E$33:$E$776,СВЦЭМ!$A$33:$A$776,$A175,СВЦЭМ!$B$33:$B$776,E$155)+'СЕТ СН'!$F$12</f>
        <v>176.88963294999999</v>
      </c>
      <c r="F175" s="36">
        <f>SUMIFS(СВЦЭМ!$E$33:$E$776,СВЦЭМ!$A$33:$A$776,$A175,СВЦЭМ!$B$33:$B$776,F$155)+'СЕТ СН'!$F$12</f>
        <v>174.44056845</v>
      </c>
      <c r="G175" s="36">
        <f>SUMIFS(СВЦЭМ!$E$33:$E$776,СВЦЭМ!$A$33:$A$776,$A175,СВЦЭМ!$B$33:$B$776,G$155)+'СЕТ СН'!$F$12</f>
        <v>170.88561553</v>
      </c>
      <c r="H175" s="36">
        <f>SUMIFS(СВЦЭМ!$E$33:$E$776,СВЦЭМ!$A$33:$A$776,$A175,СВЦЭМ!$B$33:$B$776,H$155)+'СЕТ СН'!$F$12</f>
        <v>162.08301502</v>
      </c>
      <c r="I175" s="36">
        <f>SUMIFS(СВЦЭМ!$E$33:$E$776,СВЦЭМ!$A$33:$A$776,$A175,СВЦЭМ!$B$33:$B$776,I$155)+'СЕТ СН'!$F$12</f>
        <v>159.37467968000001</v>
      </c>
      <c r="J175" s="36">
        <f>SUMIFS(СВЦЭМ!$E$33:$E$776,СВЦЭМ!$A$33:$A$776,$A175,СВЦЭМ!$B$33:$B$776,J$155)+'СЕТ СН'!$F$12</f>
        <v>153.97044295000001</v>
      </c>
      <c r="K175" s="36">
        <f>SUMIFS(СВЦЭМ!$E$33:$E$776,СВЦЭМ!$A$33:$A$776,$A175,СВЦЭМ!$B$33:$B$776,K$155)+'СЕТ СН'!$F$12</f>
        <v>148.96735075999999</v>
      </c>
      <c r="L175" s="36">
        <f>SUMIFS(СВЦЭМ!$E$33:$E$776,СВЦЭМ!$A$33:$A$776,$A175,СВЦЭМ!$B$33:$B$776,L$155)+'СЕТ СН'!$F$12</f>
        <v>149.81529122000001</v>
      </c>
      <c r="M175" s="36">
        <f>SUMIFS(СВЦЭМ!$E$33:$E$776,СВЦЭМ!$A$33:$A$776,$A175,СВЦЭМ!$B$33:$B$776,M$155)+'СЕТ СН'!$F$12</f>
        <v>152.49013088000001</v>
      </c>
      <c r="N175" s="36">
        <f>SUMIFS(СВЦЭМ!$E$33:$E$776,СВЦЭМ!$A$33:$A$776,$A175,СВЦЭМ!$B$33:$B$776,N$155)+'СЕТ СН'!$F$12</f>
        <v>154.47995510999999</v>
      </c>
      <c r="O175" s="36">
        <f>SUMIFS(СВЦЭМ!$E$33:$E$776,СВЦЭМ!$A$33:$A$776,$A175,СВЦЭМ!$B$33:$B$776,O$155)+'СЕТ СН'!$F$12</f>
        <v>158.28070779999999</v>
      </c>
      <c r="P175" s="36">
        <f>SUMIFS(СВЦЭМ!$E$33:$E$776,СВЦЭМ!$A$33:$A$776,$A175,СВЦЭМ!$B$33:$B$776,P$155)+'СЕТ СН'!$F$12</f>
        <v>161.28512487</v>
      </c>
      <c r="Q175" s="36">
        <f>SUMIFS(СВЦЭМ!$E$33:$E$776,СВЦЭМ!$A$33:$A$776,$A175,СВЦЭМ!$B$33:$B$776,Q$155)+'СЕТ СН'!$F$12</f>
        <v>162.09774992999999</v>
      </c>
      <c r="R175" s="36">
        <f>SUMIFS(СВЦЭМ!$E$33:$E$776,СВЦЭМ!$A$33:$A$776,$A175,СВЦЭМ!$B$33:$B$776,R$155)+'СЕТ СН'!$F$12</f>
        <v>162.50075322999999</v>
      </c>
      <c r="S175" s="36">
        <f>SUMIFS(СВЦЭМ!$E$33:$E$776,СВЦЭМ!$A$33:$A$776,$A175,СВЦЭМ!$B$33:$B$776,S$155)+'СЕТ СН'!$F$12</f>
        <v>157.98683985</v>
      </c>
      <c r="T175" s="36">
        <f>SUMIFS(СВЦЭМ!$E$33:$E$776,СВЦЭМ!$A$33:$A$776,$A175,СВЦЭМ!$B$33:$B$776,T$155)+'СЕТ СН'!$F$12</f>
        <v>151.03442758</v>
      </c>
      <c r="U175" s="36">
        <f>SUMIFS(СВЦЭМ!$E$33:$E$776,СВЦЭМ!$A$33:$A$776,$A175,СВЦЭМ!$B$33:$B$776,U$155)+'СЕТ СН'!$F$12</f>
        <v>152.67216766999999</v>
      </c>
      <c r="V175" s="36">
        <f>SUMIFS(СВЦЭМ!$E$33:$E$776,СВЦЭМ!$A$33:$A$776,$A175,СВЦЭМ!$B$33:$B$776,V$155)+'СЕТ СН'!$F$12</f>
        <v>155.32206411000001</v>
      </c>
      <c r="W175" s="36">
        <f>SUMIFS(СВЦЭМ!$E$33:$E$776,СВЦЭМ!$A$33:$A$776,$A175,СВЦЭМ!$B$33:$B$776,W$155)+'СЕТ СН'!$F$12</f>
        <v>159.59660543000001</v>
      </c>
      <c r="X175" s="36">
        <f>SUMIFS(СВЦЭМ!$E$33:$E$776,СВЦЭМ!$A$33:$A$776,$A175,СВЦЭМ!$B$33:$B$776,X$155)+'СЕТ СН'!$F$12</f>
        <v>161.12609602000001</v>
      </c>
      <c r="Y175" s="36">
        <f>SUMIFS(СВЦЭМ!$E$33:$E$776,СВЦЭМ!$A$33:$A$776,$A175,СВЦЭМ!$B$33:$B$776,Y$155)+'СЕТ СН'!$F$12</f>
        <v>164.02120271999999</v>
      </c>
    </row>
    <row r="176" spans="1:25" ht="15.5" x14ac:dyDescent="0.3">
      <c r="A176" s="35">
        <f t="shared" si="4"/>
        <v>43851</v>
      </c>
      <c r="B176" s="36">
        <f>SUMIFS(СВЦЭМ!$E$33:$E$776,СВЦЭМ!$A$33:$A$776,$A176,СВЦЭМ!$B$33:$B$776,B$155)+'СЕТ СН'!$F$12</f>
        <v>168.29157752</v>
      </c>
      <c r="C176" s="36">
        <f>SUMIFS(СВЦЭМ!$E$33:$E$776,СВЦЭМ!$A$33:$A$776,$A176,СВЦЭМ!$B$33:$B$776,C$155)+'СЕТ СН'!$F$12</f>
        <v>171.55938255999999</v>
      </c>
      <c r="D176" s="36">
        <f>SUMIFS(СВЦЭМ!$E$33:$E$776,СВЦЭМ!$A$33:$A$776,$A176,СВЦЭМ!$B$33:$B$776,D$155)+'СЕТ СН'!$F$12</f>
        <v>173.47699485000001</v>
      </c>
      <c r="E176" s="36">
        <f>SUMIFS(СВЦЭМ!$E$33:$E$776,СВЦЭМ!$A$33:$A$776,$A176,СВЦЭМ!$B$33:$B$776,E$155)+'СЕТ СН'!$F$12</f>
        <v>174.56008199999999</v>
      </c>
      <c r="F176" s="36">
        <f>SUMIFS(СВЦЭМ!$E$33:$E$776,СВЦЭМ!$A$33:$A$776,$A176,СВЦЭМ!$B$33:$B$776,F$155)+'СЕТ СН'!$F$12</f>
        <v>171.30870512999999</v>
      </c>
      <c r="G176" s="36">
        <f>SUMIFS(СВЦЭМ!$E$33:$E$776,СВЦЭМ!$A$33:$A$776,$A176,СВЦЭМ!$B$33:$B$776,G$155)+'СЕТ СН'!$F$12</f>
        <v>166.37003745000001</v>
      </c>
      <c r="H176" s="36">
        <f>SUMIFS(СВЦЭМ!$E$33:$E$776,СВЦЭМ!$A$33:$A$776,$A176,СВЦЭМ!$B$33:$B$776,H$155)+'СЕТ СН'!$F$12</f>
        <v>159.54369654999999</v>
      </c>
      <c r="I176" s="36">
        <f>SUMIFS(СВЦЭМ!$E$33:$E$776,СВЦЭМ!$A$33:$A$776,$A176,СВЦЭМ!$B$33:$B$776,I$155)+'СЕТ СН'!$F$12</f>
        <v>154.70370575999999</v>
      </c>
      <c r="J176" s="36">
        <f>SUMIFS(СВЦЭМ!$E$33:$E$776,СВЦЭМ!$A$33:$A$776,$A176,СВЦЭМ!$B$33:$B$776,J$155)+'СЕТ СН'!$F$12</f>
        <v>149.94674130999999</v>
      </c>
      <c r="K176" s="36">
        <f>SUMIFS(СВЦЭМ!$E$33:$E$776,СВЦЭМ!$A$33:$A$776,$A176,СВЦЭМ!$B$33:$B$776,K$155)+'СЕТ СН'!$F$12</f>
        <v>150.30135428</v>
      </c>
      <c r="L176" s="36">
        <f>SUMIFS(СВЦЭМ!$E$33:$E$776,СВЦЭМ!$A$33:$A$776,$A176,СВЦЭМ!$B$33:$B$776,L$155)+'СЕТ СН'!$F$12</f>
        <v>151.66325732000001</v>
      </c>
      <c r="M176" s="36">
        <f>SUMIFS(СВЦЭМ!$E$33:$E$776,СВЦЭМ!$A$33:$A$776,$A176,СВЦЭМ!$B$33:$B$776,M$155)+'СЕТ СН'!$F$12</f>
        <v>152.54587583</v>
      </c>
      <c r="N176" s="36">
        <f>SUMIFS(СВЦЭМ!$E$33:$E$776,СВЦЭМ!$A$33:$A$776,$A176,СВЦЭМ!$B$33:$B$776,N$155)+'СЕТ СН'!$F$12</f>
        <v>156.88019048999999</v>
      </c>
      <c r="O176" s="36">
        <f>SUMIFS(СВЦЭМ!$E$33:$E$776,СВЦЭМ!$A$33:$A$776,$A176,СВЦЭМ!$B$33:$B$776,O$155)+'СЕТ СН'!$F$12</f>
        <v>158.88200121</v>
      </c>
      <c r="P176" s="36">
        <f>SUMIFS(СВЦЭМ!$E$33:$E$776,СВЦЭМ!$A$33:$A$776,$A176,СВЦЭМ!$B$33:$B$776,P$155)+'СЕТ СН'!$F$12</f>
        <v>160.95539886</v>
      </c>
      <c r="Q176" s="36">
        <f>SUMIFS(СВЦЭМ!$E$33:$E$776,СВЦЭМ!$A$33:$A$776,$A176,СВЦЭМ!$B$33:$B$776,Q$155)+'СЕТ СН'!$F$12</f>
        <v>162.50939234000001</v>
      </c>
      <c r="R176" s="36">
        <f>SUMIFS(СВЦЭМ!$E$33:$E$776,СВЦЭМ!$A$33:$A$776,$A176,СВЦЭМ!$B$33:$B$776,R$155)+'СЕТ СН'!$F$12</f>
        <v>160.09471328000001</v>
      </c>
      <c r="S176" s="36">
        <f>SUMIFS(СВЦЭМ!$E$33:$E$776,СВЦЭМ!$A$33:$A$776,$A176,СВЦЭМ!$B$33:$B$776,S$155)+'СЕТ СН'!$F$12</f>
        <v>156.42944771000001</v>
      </c>
      <c r="T176" s="36">
        <f>SUMIFS(СВЦЭМ!$E$33:$E$776,СВЦЭМ!$A$33:$A$776,$A176,СВЦЭМ!$B$33:$B$776,T$155)+'СЕТ СН'!$F$12</f>
        <v>153.17092761999999</v>
      </c>
      <c r="U176" s="36">
        <f>SUMIFS(СВЦЭМ!$E$33:$E$776,СВЦЭМ!$A$33:$A$776,$A176,СВЦЭМ!$B$33:$B$776,U$155)+'СЕТ СН'!$F$12</f>
        <v>153.90053961999999</v>
      </c>
      <c r="V176" s="36">
        <f>SUMIFS(СВЦЭМ!$E$33:$E$776,СВЦЭМ!$A$33:$A$776,$A176,СВЦЭМ!$B$33:$B$776,V$155)+'СЕТ СН'!$F$12</f>
        <v>157.16129039</v>
      </c>
      <c r="W176" s="36">
        <f>SUMIFS(СВЦЭМ!$E$33:$E$776,СВЦЭМ!$A$33:$A$776,$A176,СВЦЭМ!$B$33:$B$776,W$155)+'СЕТ СН'!$F$12</f>
        <v>160.66256859000001</v>
      </c>
      <c r="X176" s="36">
        <f>SUMIFS(СВЦЭМ!$E$33:$E$776,СВЦЭМ!$A$33:$A$776,$A176,СВЦЭМ!$B$33:$B$776,X$155)+'СЕТ СН'!$F$12</f>
        <v>162.70237116999999</v>
      </c>
      <c r="Y176" s="36">
        <f>SUMIFS(СВЦЭМ!$E$33:$E$776,СВЦЭМ!$A$33:$A$776,$A176,СВЦЭМ!$B$33:$B$776,Y$155)+'СЕТ СН'!$F$12</f>
        <v>165.4115079</v>
      </c>
    </row>
    <row r="177" spans="1:27" ht="15.5" x14ac:dyDescent="0.3">
      <c r="A177" s="35">
        <f t="shared" si="4"/>
        <v>43852</v>
      </c>
      <c r="B177" s="36">
        <f>SUMIFS(СВЦЭМ!$E$33:$E$776,СВЦЭМ!$A$33:$A$776,$A177,СВЦЭМ!$B$33:$B$776,B$155)+'СЕТ СН'!$F$12</f>
        <v>165.76354151000001</v>
      </c>
      <c r="C177" s="36">
        <f>SUMIFS(СВЦЭМ!$E$33:$E$776,СВЦЭМ!$A$33:$A$776,$A177,СВЦЭМ!$B$33:$B$776,C$155)+'СЕТ СН'!$F$12</f>
        <v>167.62309342</v>
      </c>
      <c r="D177" s="36">
        <f>SUMIFS(СВЦЭМ!$E$33:$E$776,СВЦЭМ!$A$33:$A$776,$A177,СВЦЭМ!$B$33:$B$776,D$155)+'СЕТ СН'!$F$12</f>
        <v>169.87299304999999</v>
      </c>
      <c r="E177" s="36">
        <f>SUMIFS(СВЦЭМ!$E$33:$E$776,СВЦЭМ!$A$33:$A$776,$A177,СВЦЭМ!$B$33:$B$776,E$155)+'СЕТ СН'!$F$12</f>
        <v>170.2211504</v>
      </c>
      <c r="F177" s="36">
        <f>SUMIFS(СВЦЭМ!$E$33:$E$776,СВЦЭМ!$A$33:$A$776,$A177,СВЦЭМ!$B$33:$B$776,F$155)+'СЕТ СН'!$F$12</f>
        <v>168.02673818</v>
      </c>
      <c r="G177" s="36">
        <f>SUMIFS(СВЦЭМ!$E$33:$E$776,СВЦЭМ!$A$33:$A$776,$A177,СВЦЭМ!$B$33:$B$776,G$155)+'СЕТ СН'!$F$12</f>
        <v>164.39268769</v>
      </c>
      <c r="H177" s="36">
        <f>SUMIFS(СВЦЭМ!$E$33:$E$776,СВЦЭМ!$A$33:$A$776,$A177,СВЦЭМ!$B$33:$B$776,H$155)+'СЕТ СН'!$F$12</f>
        <v>156.38178733000001</v>
      </c>
      <c r="I177" s="36">
        <f>SUMIFS(СВЦЭМ!$E$33:$E$776,СВЦЭМ!$A$33:$A$776,$A177,СВЦЭМ!$B$33:$B$776,I$155)+'СЕТ СН'!$F$12</f>
        <v>153.27458952999999</v>
      </c>
      <c r="J177" s="36">
        <f>SUMIFS(СВЦЭМ!$E$33:$E$776,СВЦЭМ!$A$33:$A$776,$A177,СВЦЭМ!$B$33:$B$776,J$155)+'СЕТ СН'!$F$12</f>
        <v>149.85709711000001</v>
      </c>
      <c r="K177" s="36">
        <f>SUMIFS(СВЦЭМ!$E$33:$E$776,СВЦЭМ!$A$33:$A$776,$A177,СВЦЭМ!$B$33:$B$776,K$155)+'СЕТ СН'!$F$12</f>
        <v>150.69030918999999</v>
      </c>
      <c r="L177" s="36">
        <f>SUMIFS(СВЦЭМ!$E$33:$E$776,СВЦЭМ!$A$33:$A$776,$A177,СВЦЭМ!$B$33:$B$776,L$155)+'СЕТ СН'!$F$12</f>
        <v>149.56973592</v>
      </c>
      <c r="M177" s="36">
        <f>SUMIFS(СВЦЭМ!$E$33:$E$776,СВЦЭМ!$A$33:$A$776,$A177,СВЦЭМ!$B$33:$B$776,M$155)+'СЕТ СН'!$F$12</f>
        <v>151.50605568</v>
      </c>
      <c r="N177" s="36">
        <f>SUMIFS(СВЦЭМ!$E$33:$E$776,СВЦЭМ!$A$33:$A$776,$A177,СВЦЭМ!$B$33:$B$776,N$155)+'СЕТ СН'!$F$12</f>
        <v>156.49766818000001</v>
      </c>
      <c r="O177" s="36">
        <f>SUMIFS(СВЦЭМ!$E$33:$E$776,СВЦЭМ!$A$33:$A$776,$A177,СВЦЭМ!$B$33:$B$776,O$155)+'СЕТ СН'!$F$12</f>
        <v>160.53217502999999</v>
      </c>
      <c r="P177" s="36">
        <f>SUMIFS(СВЦЭМ!$E$33:$E$776,СВЦЭМ!$A$33:$A$776,$A177,СВЦЭМ!$B$33:$B$776,P$155)+'СЕТ СН'!$F$12</f>
        <v>163.99317371999999</v>
      </c>
      <c r="Q177" s="36">
        <f>SUMIFS(СВЦЭМ!$E$33:$E$776,СВЦЭМ!$A$33:$A$776,$A177,СВЦЭМ!$B$33:$B$776,Q$155)+'СЕТ СН'!$F$12</f>
        <v>165.36414157999999</v>
      </c>
      <c r="R177" s="36">
        <f>SUMIFS(СВЦЭМ!$E$33:$E$776,СВЦЭМ!$A$33:$A$776,$A177,СВЦЭМ!$B$33:$B$776,R$155)+'СЕТ СН'!$F$12</f>
        <v>163.86423780000001</v>
      </c>
      <c r="S177" s="36">
        <f>SUMIFS(СВЦЭМ!$E$33:$E$776,СВЦЭМ!$A$33:$A$776,$A177,СВЦЭМ!$B$33:$B$776,S$155)+'СЕТ СН'!$F$12</f>
        <v>159.73300936000001</v>
      </c>
      <c r="T177" s="36">
        <f>SUMIFS(СВЦЭМ!$E$33:$E$776,СВЦЭМ!$A$33:$A$776,$A177,СВЦЭМ!$B$33:$B$776,T$155)+'СЕТ СН'!$F$12</f>
        <v>155.98753683000001</v>
      </c>
      <c r="U177" s="36">
        <f>SUMIFS(СВЦЭМ!$E$33:$E$776,СВЦЭМ!$A$33:$A$776,$A177,СВЦЭМ!$B$33:$B$776,U$155)+'СЕТ СН'!$F$12</f>
        <v>156.71805545000001</v>
      </c>
      <c r="V177" s="36">
        <f>SUMIFS(СВЦЭМ!$E$33:$E$776,СВЦЭМ!$A$33:$A$776,$A177,СВЦЭМ!$B$33:$B$776,V$155)+'СЕТ СН'!$F$12</f>
        <v>155.73673719999999</v>
      </c>
      <c r="W177" s="36">
        <f>SUMIFS(СВЦЭМ!$E$33:$E$776,СВЦЭМ!$A$33:$A$776,$A177,СВЦЭМ!$B$33:$B$776,W$155)+'СЕТ СН'!$F$12</f>
        <v>158.35321286999999</v>
      </c>
      <c r="X177" s="36">
        <f>SUMIFS(СВЦЭМ!$E$33:$E$776,СВЦЭМ!$A$33:$A$776,$A177,СВЦЭМ!$B$33:$B$776,X$155)+'СЕТ СН'!$F$12</f>
        <v>161.13434271</v>
      </c>
      <c r="Y177" s="36">
        <f>SUMIFS(СВЦЭМ!$E$33:$E$776,СВЦЭМ!$A$33:$A$776,$A177,СВЦЭМ!$B$33:$B$776,Y$155)+'СЕТ СН'!$F$12</f>
        <v>163.64470664000001</v>
      </c>
    </row>
    <row r="178" spans="1:27" ht="15.5" x14ac:dyDescent="0.3">
      <c r="A178" s="35">
        <f t="shared" si="4"/>
        <v>43853</v>
      </c>
      <c r="B178" s="36">
        <f>SUMIFS(СВЦЭМ!$E$33:$E$776,СВЦЭМ!$A$33:$A$776,$A178,СВЦЭМ!$B$33:$B$776,B$155)+'СЕТ СН'!$F$12</f>
        <v>168.10952148000001</v>
      </c>
      <c r="C178" s="36">
        <f>SUMIFS(СВЦЭМ!$E$33:$E$776,СВЦЭМ!$A$33:$A$776,$A178,СВЦЭМ!$B$33:$B$776,C$155)+'СЕТ СН'!$F$12</f>
        <v>169.36924009000001</v>
      </c>
      <c r="D178" s="36">
        <f>SUMIFS(СВЦЭМ!$E$33:$E$776,СВЦЭМ!$A$33:$A$776,$A178,СВЦЭМ!$B$33:$B$776,D$155)+'СЕТ СН'!$F$12</f>
        <v>171.82477208</v>
      </c>
      <c r="E178" s="36">
        <f>SUMIFS(СВЦЭМ!$E$33:$E$776,СВЦЭМ!$A$33:$A$776,$A178,СВЦЭМ!$B$33:$B$776,E$155)+'СЕТ СН'!$F$12</f>
        <v>172.91760748999999</v>
      </c>
      <c r="F178" s="36">
        <f>SUMIFS(СВЦЭМ!$E$33:$E$776,СВЦЭМ!$A$33:$A$776,$A178,СВЦЭМ!$B$33:$B$776,F$155)+'СЕТ СН'!$F$12</f>
        <v>171.40444859999999</v>
      </c>
      <c r="G178" s="36">
        <f>SUMIFS(СВЦЭМ!$E$33:$E$776,СВЦЭМ!$A$33:$A$776,$A178,СВЦЭМ!$B$33:$B$776,G$155)+'СЕТ СН'!$F$12</f>
        <v>167.88096533000001</v>
      </c>
      <c r="H178" s="36">
        <f>SUMIFS(СВЦЭМ!$E$33:$E$776,СВЦЭМ!$A$33:$A$776,$A178,СВЦЭМ!$B$33:$B$776,H$155)+'СЕТ СН'!$F$12</f>
        <v>160.56677417</v>
      </c>
      <c r="I178" s="36">
        <f>SUMIFS(СВЦЭМ!$E$33:$E$776,СВЦЭМ!$A$33:$A$776,$A178,СВЦЭМ!$B$33:$B$776,I$155)+'СЕТ СН'!$F$12</f>
        <v>156.95892128</v>
      </c>
      <c r="J178" s="36">
        <f>SUMIFS(СВЦЭМ!$E$33:$E$776,СВЦЭМ!$A$33:$A$776,$A178,СВЦЭМ!$B$33:$B$776,J$155)+'СЕТ СН'!$F$12</f>
        <v>152.95040552</v>
      </c>
      <c r="K178" s="36">
        <f>SUMIFS(СВЦЭМ!$E$33:$E$776,СВЦЭМ!$A$33:$A$776,$A178,СВЦЭМ!$B$33:$B$776,K$155)+'СЕТ СН'!$F$12</f>
        <v>153.84161598</v>
      </c>
      <c r="L178" s="36">
        <f>SUMIFS(СВЦЭМ!$E$33:$E$776,СВЦЭМ!$A$33:$A$776,$A178,СВЦЭМ!$B$33:$B$776,L$155)+'СЕТ СН'!$F$12</f>
        <v>153.36559115</v>
      </c>
      <c r="M178" s="36">
        <f>SUMIFS(СВЦЭМ!$E$33:$E$776,СВЦЭМ!$A$33:$A$776,$A178,СВЦЭМ!$B$33:$B$776,M$155)+'СЕТ СН'!$F$12</f>
        <v>154.34039609999999</v>
      </c>
      <c r="N178" s="36">
        <f>SUMIFS(СВЦЭМ!$E$33:$E$776,СВЦЭМ!$A$33:$A$776,$A178,СВЦЭМ!$B$33:$B$776,N$155)+'СЕТ СН'!$F$12</f>
        <v>156.48896035999999</v>
      </c>
      <c r="O178" s="36">
        <f>SUMIFS(СВЦЭМ!$E$33:$E$776,СВЦЭМ!$A$33:$A$776,$A178,СВЦЭМ!$B$33:$B$776,O$155)+'СЕТ СН'!$F$12</f>
        <v>160.54237823</v>
      </c>
      <c r="P178" s="36">
        <f>SUMIFS(СВЦЭМ!$E$33:$E$776,СВЦЭМ!$A$33:$A$776,$A178,СВЦЭМ!$B$33:$B$776,P$155)+'СЕТ СН'!$F$12</f>
        <v>164.07518701000001</v>
      </c>
      <c r="Q178" s="36">
        <f>SUMIFS(СВЦЭМ!$E$33:$E$776,СВЦЭМ!$A$33:$A$776,$A178,СВЦЭМ!$B$33:$B$776,Q$155)+'СЕТ СН'!$F$12</f>
        <v>167.61031093</v>
      </c>
      <c r="R178" s="36">
        <f>SUMIFS(СВЦЭМ!$E$33:$E$776,СВЦЭМ!$A$33:$A$776,$A178,СВЦЭМ!$B$33:$B$776,R$155)+'СЕТ СН'!$F$12</f>
        <v>162.53560407000001</v>
      </c>
      <c r="S178" s="36">
        <f>SUMIFS(СВЦЭМ!$E$33:$E$776,СВЦЭМ!$A$33:$A$776,$A178,СВЦЭМ!$B$33:$B$776,S$155)+'СЕТ СН'!$F$12</f>
        <v>157.99069216999999</v>
      </c>
      <c r="T178" s="36">
        <f>SUMIFS(СВЦЭМ!$E$33:$E$776,СВЦЭМ!$A$33:$A$776,$A178,СВЦЭМ!$B$33:$B$776,T$155)+'СЕТ СН'!$F$12</f>
        <v>154.38111244000001</v>
      </c>
      <c r="U178" s="36">
        <f>SUMIFS(СВЦЭМ!$E$33:$E$776,СВЦЭМ!$A$33:$A$776,$A178,СВЦЭМ!$B$33:$B$776,U$155)+'СЕТ СН'!$F$12</f>
        <v>155.55137207000001</v>
      </c>
      <c r="V178" s="36">
        <f>SUMIFS(СВЦЭМ!$E$33:$E$776,СВЦЭМ!$A$33:$A$776,$A178,СВЦЭМ!$B$33:$B$776,V$155)+'СЕТ СН'!$F$12</f>
        <v>158.0884259</v>
      </c>
      <c r="W178" s="36">
        <f>SUMIFS(СВЦЭМ!$E$33:$E$776,СВЦЭМ!$A$33:$A$776,$A178,СВЦЭМ!$B$33:$B$776,W$155)+'СЕТ СН'!$F$12</f>
        <v>162.21943741000001</v>
      </c>
      <c r="X178" s="36">
        <f>SUMIFS(СВЦЭМ!$E$33:$E$776,СВЦЭМ!$A$33:$A$776,$A178,СВЦЭМ!$B$33:$B$776,X$155)+'СЕТ СН'!$F$12</f>
        <v>165.7623969</v>
      </c>
      <c r="Y178" s="36">
        <f>SUMIFS(СВЦЭМ!$E$33:$E$776,СВЦЭМ!$A$33:$A$776,$A178,СВЦЭМ!$B$33:$B$776,Y$155)+'СЕТ СН'!$F$12</f>
        <v>167.32568943000001</v>
      </c>
    </row>
    <row r="179" spans="1:27" ht="15.5" x14ac:dyDescent="0.3">
      <c r="A179" s="35">
        <f t="shared" si="4"/>
        <v>43854</v>
      </c>
      <c r="B179" s="36">
        <f>SUMIFS(СВЦЭМ!$E$33:$E$776,СВЦЭМ!$A$33:$A$776,$A179,СВЦЭМ!$B$33:$B$776,B$155)+'СЕТ СН'!$F$12</f>
        <v>160.43115897999999</v>
      </c>
      <c r="C179" s="36">
        <f>SUMIFS(СВЦЭМ!$E$33:$E$776,СВЦЭМ!$A$33:$A$776,$A179,СВЦЭМ!$B$33:$B$776,C$155)+'СЕТ СН'!$F$12</f>
        <v>162.67593507000001</v>
      </c>
      <c r="D179" s="36">
        <f>SUMIFS(СВЦЭМ!$E$33:$E$776,СВЦЭМ!$A$33:$A$776,$A179,СВЦЭМ!$B$33:$B$776,D$155)+'СЕТ СН'!$F$12</f>
        <v>165.20195641000001</v>
      </c>
      <c r="E179" s="36">
        <f>SUMIFS(СВЦЭМ!$E$33:$E$776,СВЦЭМ!$A$33:$A$776,$A179,СВЦЭМ!$B$33:$B$776,E$155)+'СЕТ СН'!$F$12</f>
        <v>167.15868362000001</v>
      </c>
      <c r="F179" s="36">
        <f>SUMIFS(СВЦЭМ!$E$33:$E$776,СВЦЭМ!$A$33:$A$776,$A179,СВЦЭМ!$B$33:$B$776,F$155)+'СЕТ СН'!$F$12</f>
        <v>164.64280102999999</v>
      </c>
      <c r="G179" s="36">
        <f>SUMIFS(СВЦЭМ!$E$33:$E$776,СВЦЭМ!$A$33:$A$776,$A179,СВЦЭМ!$B$33:$B$776,G$155)+'СЕТ СН'!$F$12</f>
        <v>160.85757078</v>
      </c>
      <c r="H179" s="36">
        <f>SUMIFS(СВЦЭМ!$E$33:$E$776,СВЦЭМ!$A$33:$A$776,$A179,СВЦЭМ!$B$33:$B$776,H$155)+'СЕТ СН'!$F$12</f>
        <v>152.47070973000001</v>
      </c>
      <c r="I179" s="36">
        <f>SUMIFS(СВЦЭМ!$E$33:$E$776,СВЦЭМ!$A$33:$A$776,$A179,СВЦЭМ!$B$33:$B$776,I$155)+'СЕТ СН'!$F$12</f>
        <v>150.80338803999999</v>
      </c>
      <c r="J179" s="36">
        <f>SUMIFS(СВЦЭМ!$E$33:$E$776,СВЦЭМ!$A$33:$A$776,$A179,СВЦЭМ!$B$33:$B$776,J$155)+'СЕТ СН'!$F$12</f>
        <v>147.09668722000001</v>
      </c>
      <c r="K179" s="36">
        <f>SUMIFS(СВЦЭМ!$E$33:$E$776,СВЦЭМ!$A$33:$A$776,$A179,СВЦЭМ!$B$33:$B$776,K$155)+'СЕТ СН'!$F$12</f>
        <v>147.36533632999999</v>
      </c>
      <c r="L179" s="36">
        <f>SUMIFS(СВЦЭМ!$E$33:$E$776,СВЦЭМ!$A$33:$A$776,$A179,СВЦЭМ!$B$33:$B$776,L$155)+'СЕТ СН'!$F$12</f>
        <v>147.44484428000001</v>
      </c>
      <c r="M179" s="36">
        <f>SUMIFS(СВЦЭМ!$E$33:$E$776,СВЦЭМ!$A$33:$A$776,$A179,СВЦЭМ!$B$33:$B$776,M$155)+'СЕТ СН'!$F$12</f>
        <v>149.34517326</v>
      </c>
      <c r="N179" s="36">
        <f>SUMIFS(СВЦЭМ!$E$33:$E$776,СВЦЭМ!$A$33:$A$776,$A179,СВЦЭМ!$B$33:$B$776,N$155)+'СЕТ СН'!$F$12</f>
        <v>148.70190124999999</v>
      </c>
      <c r="O179" s="36">
        <f>SUMIFS(СВЦЭМ!$E$33:$E$776,СВЦЭМ!$A$33:$A$776,$A179,СВЦЭМ!$B$33:$B$776,O$155)+'СЕТ СН'!$F$12</f>
        <v>152.00419234</v>
      </c>
      <c r="P179" s="36">
        <f>SUMIFS(СВЦЭМ!$E$33:$E$776,СВЦЭМ!$A$33:$A$776,$A179,СВЦЭМ!$B$33:$B$776,P$155)+'СЕТ СН'!$F$12</f>
        <v>154.82035388</v>
      </c>
      <c r="Q179" s="36">
        <f>SUMIFS(СВЦЭМ!$E$33:$E$776,СВЦЭМ!$A$33:$A$776,$A179,СВЦЭМ!$B$33:$B$776,Q$155)+'СЕТ СН'!$F$12</f>
        <v>157.43631192999999</v>
      </c>
      <c r="R179" s="36">
        <f>SUMIFS(СВЦЭМ!$E$33:$E$776,СВЦЭМ!$A$33:$A$776,$A179,СВЦЭМ!$B$33:$B$776,R$155)+'СЕТ СН'!$F$12</f>
        <v>157.24742043000001</v>
      </c>
      <c r="S179" s="36">
        <f>SUMIFS(СВЦЭМ!$E$33:$E$776,СВЦЭМ!$A$33:$A$776,$A179,СВЦЭМ!$B$33:$B$776,S$155)+'СЕТ СН'!$F$12</f>
        <v>157.00603140000001</v>
      </c>
      <c r="T179" s="36">
        <f>SUMIFS(СВЦЭМ!$E$33:$E$776,СВЦЭМ!$A$33:$A$776,$A179,СВЦЭМ!$B$33:$B$776,T$155)+'СЕТ СН'!$F$12</f>
        <v>151.19194109</v>
      </c>
      <c r="U179" s="36">
        <f>SUMIFS(СВЦЭМ!$E$33:$E$776,СВЦЭМ!$A$33:$A$776,$A179,СВЦЭМ!$B$33:$B$776,U$155)+'СЕТ СН'!$F$12</f>
        <v>151.90403455000001</v>
      </c>
      <c r="V179" s="36">
        <f>SUMIFS(СВЦЭМ!$E$33:$E$776,СВЦЭМ!$A$33:$A$776,$A179,СВЦЭМ!$B$33:$B$776,V$155)+'СЕТ СН'!$F$12</f>
        <v>152.93545868000001</v>
      </c>
      <c r="W179" s="36">
        <f>SUMIFS(СВЦЭМ!$E$33:$E$776,СВЦЭМ!$A$33:$A$776,$A179,СВЦЭМ!$B$33:$B$776,W$155)+'СЕТ СН'!$F$12</f>
        <v>155.89331679</v>
      </c>
      <c r="X179" s="36">
        <f>SUMIFS(СВЦЭМ!$E$33:$E$776,СВЦЭМ!$A$33:$A$776,$A179,СВЦЭМ!$B$33:$B$776,X$155)+'СЕТ СН'!$F$12</f>
        <v>156.56332377999999</v>
      </c>
      <c r="Y179" s="36">
        <f>SUMIFS(СВЦЭМ!$E$33:$E$776,СВЦЭМ!$A$33:$A$776,$A179,СВЦЭМ!$B$33:$B$776,Y$155)+'СЕТ СН'!$F$12</f>
        <v>157.94017700000001</v>
      </c>
    </row>
    <row r="180" spans="1:27" ht="15.5" x14ac:dyDescent="0.3">
      <c r="A180" s="35">
        <f t="shared" si="4"/>
        <v>43855</v>
      </c>
      <c r="B180" s="36">
        <f>SUMIFS(СВЦЭМ!$E$33:$E$776,СВЦЭМ!$A$33:$A$776,$A180,СВЦЭМ!$B$33:$B$776,B$155)+'СЕТ СН'!$F$12</f>
        <v>166.08078721000001</v>
      </c>
      <c r="C180" s="36">
        <f>SUMIFS(СВЦЭМ!$E$33:$E$776,СВЦЭМ!$A$33:$A$776,$A180,СВЦЭМ!$B$33:$B$776,C$155)+'СЕТ СН'!$F$12</f>
        <v>170.46369863000001</v>
      </c>
      <c r="D180" s="36">
        <f>SUMIFS(СВЦЭМ!$E$33:$E$776,СВЦЭМ!$A$33:$A$776,$A180,СВЦЭМ!$B$33:$B$776,D$155)+'СЕТ СН'!$F$12</f>
        <v>175.50582650000001</v>
      </c>
      <c r="E180" s="36">
        <f>SUMIFS(СВЦЭМ!$E$33:$E$776,СВЦЭМ!$A$33:$A$776,$A180,СВЦЭМ!$B$33:$B$776,E$155)+'СЕТ СН'!$F$12</f>
        <v>176.05119587999999</v>
      </c>
      <c r="F180" s="36">
        <f>SUMIFS(СВЦЭМ!$E$33:$E$776,СВЦЭМ!$A$33:$A$776,$A180,СВЦЭМ!$B$33:$B$776,F$155)+'СЕТ СН'!$F$12</f>
        <v>169.41511747000001</v>
      </c>
      <c r="G180" s="36">
        <f>SUMIFS(СВЦЭМ!$E$33:$E$776,СВЦЭМ!$A$33:$A$776,$A180,СВЦЭМ!$B$33:$B$776,G$155)+'СЕТ СН'!$F$12</f>
        <v>168.1753324</v>
      </c>
      <c r="H180" s="36">
        <f>SUMIFS(СВЦЭМ!$E$33:$E$776,СВЦЭМ!$A$33:$A$776,$A180,СВЦЭМ!$B$33:$B$776,H$155)+'СЕТ СН'!$F$12</f>
        <v>162.98037366</v>
      </c>
      <c r="I180" s="36">
        <f>SUMIFS(СВЦЭМ!$E$33:$E$776,СВЦЭМ!$A$33:$A$776,$A180,СВЦЭМ!$B$33:$B$776,I$155)+'СЕТ СН'!$F$12</f>
        <v>160.81423916</v>
      </c>
      <c r="J180" s="36">
        <f>SUMIFS(СВЦЭМ!$E$33:$E$776,СВЦЭМ!$A$33:$A$776,$A180,СВЦЭМ!$B$33:$B$776,J$155)+'СЕТ СН'!$F$12</f>
        <v>156.62300983</v>
      </c>
      <c r="K180" s="36">
        <f>SUMIFS(СВЦЭМ!$E$33:$E$776,СВЦЭМ!$A$33:$A$776,$A180,СВЦЭМ!$B$33:$B$776,K$155)+'СЕТ СН'!$F$12</f>
        <v>150.33605771000001</v>
      </c>
      <c r="L180" s="36">
        <f>SUMIFS(СВЦЭМ!$E$33:$E$776,СВЦЭМ!$A$33:$A$776,$A180,СВЦЭМ!$B$33:$B$776,L$155)+'СЕТ СН'!$F$12</f>
        <v>148.05458229000001</v>
      </c>
      <c r="M180" s="36">
        <f>SUMIFS(СВЦЭМ!$E$33:$E$776,СВЦЭМ!$A$33:$A$776,$A180,СВЦЭМ!$B$33:$B$776,M$155)+'СЕТ СН'!$F$12</f>
        <v>152.97015164999999</v>
      </c>
      <c r="N180" s="36">
        <f>SUMIFS(СВЦЭМ!$E$33:$E$776,СВЦЭМ!$A$33:$A$776,$A180,СВЦЭМ!$B$33:$B$776,N$155)+'СЕТ СН'!$F$12</f>
        <v>155.65266815000001</v>
      </c>
      <c r="O180" s="36">
        <f>SUMIFS(СВЦЭМ!$E$33:$E$776,СВЦЭМ!$A$33:$A$776,$A180,СВЦЭМ!$B$33:$B$776,O$155)+'СЕТ СН'!$F$12</f>
        <v>158.9452958</v>
      </c>
      <c r="P180" s="36">
        <f>SUMIFS(СВЦЭМ!$E$33:$E$776,СВЦЭМ!$A$33:$A$776,$A180,СВЦЭМ!$B$33:$B$776,P$155)+'СЕТ СН'!$F$12</f>
        <v>161.62440570000001</v>
      </c>
      <c r="Q180" s="36">
        <f>SUMIFS(СВЦЭМ!$E$33:$E$776,СВЦЭМ!$A$33:$A$776,$A180,СВЦЭМ!$B$33:$B$776,Q$155)+'СЕТ СН'!$F$12</f>
        <v>163.29356443</v>
      </c>
      <c r="R180" s="36">
        <f>SUMIFS(СВЦЭМ!$E$33:$E$776,СВЦЭМ!$A$33:$A$776,$A180,СВЦЭМ!$B$33:$B$776,R$155)+'СЕТ СН'!$F$12</f>
        <v>162.94485689000001</v>
      </c>
      <c r="S180" s="36">
        <f>SUMIFS(СВЦЭМ!$E$33:$E$776,СВЦЭМ!$A$33:$A$776,$A180,СВЦЭМ!$B$33:$B$776,S$155)+'СЕТ СН'!$F$12</f>
        <v>162.76312709000001</v>
      </c>
      <c r="T180" s="36">
        <f>SUMIFS(СВЦЭМ!$E$33:$E$776,СВЦЭМ!$A$33:$A$776,$A180,СВЦЭМ!$B$33:$B$776,T$155)+'СЕТ СН'!$F$12</f>
        <v>157.83133735999999</v>
      </c>
      <c r="U180" s="36">
        <f>SUMIFS(СВЦЭМ!$E$33:$E$776,СВЦЭМ!$A$33:$A$776,$A180,СВЦЭМ!$B$33:$B$776,U$155)+'СЕТ СН'!$F$12</f>
        <v>158.17710873999999</v>
      </c>
      <c r="V180" s="36">
        <f>SUMIFS(СВЦЭМ!$E$33:$E$776,СВЦЭМ!$A$33:$A$776,$A180,СВЦЭМ!$B$33:$B$776,V$155)+'СЕТ СН'!$F$12</f>
        <v>159.30119628</v>
      </c>
      <c r="W180" s="36">
        <f>SUMIFS(СВЦЭМ!$E$33:$E$776,СВЦЭМ!$A$33:$A$776,$A180,СВЦЭМ!$B$33:$B$776,W$155)+'СЕТ СН'!$F$12</f>
        <v>161.56428302</v>
      </c>
      <c r="X180" s="36">
        <f>SUMIFS(СВЦЭМ!$E$33:$E$776,СВЦЭМ!$A$33:$A$776,$A180,СВЦЭМ!$B$33:$B$776,X$155)+'СЕТ СН'!$F$12</f>
        <v>162.16481823000001</v>
      </c>
      <c r="Y180" s="36">
        <f>SUMIFS(СВЦЭМ!$E$33:$E$776,СВЦЭМ!$A$33:$A$776,$A180,СВЦЭМ!$B$33:$B$776,Y$155)+'СЕТ СН'!$F$12</f>
        <v>164.23706668</v>
      </c>
    </row>
    <row r="181" spans="1:27" ht="15.5" x14ac:dyDescent="0.3">
      <c r="A181" s="35">
        <f t="shared" si="4"/>
        <v>43856</v>
      </c>
      <c r="B181" s="36">
        <f>SUMIFS(СВЦЭМ!$E$33:$E$776,СВЦЭМ!$A$33:$A$776,$A181,СВЦЭМ!$B$33:$B$776,B$155)+'СЕТ СН'!$F$12</f>
        <v>162.94686655999999</v>
      </c>
      <c r="C181" s="36">
        <f>SUMIFS(СВЦЭМ!$E$33:$E$776,СВЦЭМ!$A$33:$A$776,$A181,СВЦЭМ!$B$33:$B$776,C$155)+'СЕТ СН'!$F$12</f>
        <v>166.80990066999999</v>
      </c>
      <c r="D181" s="36">
        <f>SUMIFS(СВЦЭМ!$E$33:$E$776,СВЦЭМ!$A$33:$A$776,$A181,СВЦЭМ!$B$33:$B$776,D$155)+'СЕТ СН'!$F$12</f>
        <v>171.73453298000001</v>
      </c>
      <c r="E181" s="36">
        <f>SUMIFS(СВЦЭМ!$E$33:$E$776,СВЦЭМ!$A$33:$A$776,$A181,СВЦЭМ!$B$33:$B$776,E$155)+'СЕТ СН'!$F$12</f>
        <v>172.92607914999999</v>
      </c>
      <c r="F181" s="36">
        <f>SUMIFS(СВЦЭМ!$E$33:$E$776,СВЦЭМ!$A$33:$A$776,$A181,СВЦЭМ!$B$33:$B$776,F$155)+'СЕТ СН'!$F$12</f>
        <v>166.17170523999999</v>
      </c>
      <c r="G181" s="36">
        <f>SUMIFS(СВЦЭМ!$E$33:$E$776,СВЦЭМ!$A$33:$A$776,$A181,СВЦЭМ!$B$33:$B$776,G$155)+'СЕТ СН'!$F$12</f>
        <v>164.42634265999999</v>
      </c>
      <c r="H181" s="36">
        <f>SUMIFS(СВЦЭМ!$E$33:$E$776,СВЦЭМ!$A$33:$A$776,$A181,СВЦЭМ!$B$33:$B$776,H$155)+'СЕТ СН'!$F$12</f>
        <v>158.88814138999999</v>
      </c>
      <c r="I181" s="36">
        <f>SUMIFS(СВЦЭМ!$E$33:$E$776,СВЦЭМ!$A$33:$A$776,$A181,СВЦЭМ!$B$33:$B$776,I$155)+'СЕТ СН'!$F$12</f>
        <v>156.09122723999999</v>
      </c>
      <c r="J181" s="36">
        <f>SUMIFS(СВЦЭМ!$E$33:$E$776,СВЦЭМ!$A$33:$A$776,$A181,СВЦЭМ!$B$33:$B$776,J$155)+'СЕТ СН'!$F$12</f>
        <v>150.87863184</v>
      </c>
      <c r="K181" s="36">
        <f>SUMIFS(СВЦЭМ!$E$33:$E$776,СВЦЭМ!$A$33:$A$776,$A181,СВЦЭМ!$B$33:$B$776,K$155)+'СЕТ СН'!$F$12</f>
        <v>145.46075992999999</v>
      </c>
      <c r="L181" s="36">
        <f>SUMIFS(СВЦЭМ!$E$33:$E$776,СВЦЭМ!$A$33:$A$776,$A181,СВЦЭМ!$B$33:$B$776,L$155)+'СЕТ СН'!$F$12</f>
        <v>143.85071389999999</v>
      </c>
      <c r="M181" s="36">
        <f>SUMIFS(СВЦЭМ!$E$33:$E$776,СВЦЭМ!$A$33:$A$776,$A181,СВЦЭМ!$B$33:$B$776,M$155)+'СЕТ СН'!$F$12</f>
        <v>149.69103860000001</v>
      </c>
      <c r="N181" s="36">
        <f>SUMIFS(СВЦЭМ!$E$33:$E$776,СВЦЭМ!$A$33:$A$776,$A181,СВЦЭМ!$B$33:$B$776,N$155)+'СЕТ СН'!$F$12</f>
        <v>151.63088678</v>
      </c>
      <c r="O181" s="36">
        <f>SUMIFS(СВЦЭМ!$E$33:$E$776,СВЦЭМ!$A$33:$A$776,$A181,СВЦЭМ!$B$33:$B$776,O$155)+'СЕТ СН'!$F$12</f>
        <v>154.50645272</v>
      </c>
      <c r="P181" s="36">
        <f>SUMIFS(СВЦЭМ!$E$33:$E$776,СВЦЭМ!$A$33:$A$776,$A181,СВЦЭМ!$B$33:$B$776,P$155)+'СЕТ СН'!$F$12</f>
        <v>157.00124313000001</v>
      </c>
      <c r="Q181" s="36">
        <f>SUMIFS(СВЦЭМ!$E$33:$E$776,СВЦЭМ!$A$33:$A$776,$A181,СВЦЭМ!$B$33:$B$776,Q$155)+'СЕТ СН'!$F$12</f>
        <v>158.84611426999999</v>
      </c>
      <c r="R181" s="36">
        <f>SUMIFS(СВЦЭМ!$E$33:$E$776,СВЦЭМ!$A$33:$A$776,$A181,СВЦЭМ!$B$33:$B$776,R$155)+'СЕТ СН'!$F$12</f>
        <v>158.84414828000001</v>
      </c>
      <c r="S181" s="36">
        <f>SUMIFS(СВЦЭМ!$E$33:$E$776,СВЦЭМ!$A$33:$A$776,$A181,СВЦЭМ!$B$33:$B$776,S$155)+'СЕТ СН'!$F$12</f>
        <v>159.5314386</v>
      </c>
      <c r="T181" s="36">
        <f>SUMIFS(СВЦЭМ!$E$33:$E$776,СВЦЭМ!$A$33:$A$776,$A181,СВЦЭМ!$B$33:$B$776,T$155)+'СЕТ СН'!$F$12</f>
        <v>154.80653078</v>
      </c>
      <c r="U181" s="36">
        <f>SUMIFS(СВЦЭМ!$E$33:$E$776,СВЦЭМ!$A$33:$A$776,$A181,СВЦЭМ!$B$33:$B$776,U$155)+'СЕТ СН'!$F$12</f>
        <v>155.06825466000001</v>
      </c>
      <c r="V181" s="36">
        <f>SUMIFS(СВЦЭМ!$E$33:$E$776,СВЦЭМ!$A$33:$A$776,$A181,СВЦЭМ!$B$33:$B$776,V$155)+'СЕТ СН'!$F$12</f>
        <v>156.2360027</v>
      </c>
      <c r="W181" s="36">
        <f>SUMIFS(СВЦЭМ!$E$33:$E$776,СВЦЭМ!$A$33:$A$776,$A181,СВЦЭМ!$B$33:$B$776,W$155)+'СЕТ СН'!$F$12</f>
        <v>158.86428558</v>
      </c>
      <c r="X181" s="36">
        <f>SUMIFS(СВЦЭМ!$E$33:$E$776,СВЦЭМ!$A$33:$A$776,$A181,СВЦЭМ!$B$33:$B$776,X$155)+'СЕТ СН'!$F$12</f>
        <v>159.36838785</v>
      </c>
      <c r="Y181" s="36">
        <f>SUMIFS(СВЦЭМ!$E$33:$E$776,СВЦЭМ!$A$33:$A$776,$A181,СВЦЭМ!$B$33:$B$776,Y$155)+'СЕТ СН'!$F$12</f>
        <v>161.05706753999999</v>
      </c>
    </row>
    <row r="182" spans="1:27" ht="15.5" x14ac:dyDescent="0.3">
      <c r="A182" s="35">
        <f t="shared" si="4"/>
        <v>43857</v>
      </c>
      <c r="B182" s="36">
        <f>SUMIFS(СВЦЭМ!$E$33:$E$776,СВЦЭМ!$A$33:$A$776,$A182,СВЦЭМ!$B$33:$B$776,B$155)+'СЕТ СН'!$F$12</f>
        <v>166.05235103999999</v>
      </c>
      <c r="C182" s="36">
        <f>SUMIFS(СВЦЭМ!$E$33:$E$776,СВЦЭМ!$A$33:$A$776,$A182,СВЦЭМ!$B$33:$B$776,C$155)+'СЕТ СН'!$F$12</f>
        <v>167.45181360000001</v>
      </c>
      <c r="D182" s="36">
        <f>SUMIFS(СВЦЭМ!$E$33:$E$776,СВЦЭМ!$A$33:$A$776,$A182,СВЦЭМ!$B$33:$B$776,D$155)+'СЕТ СН'!$F$12</f>
        <v>169.88877708000001</v>
      </c>
      <c r="E182" s="36">
        <f>SUMIFS(СВЦЭМ!$E$33:$E$776,СВЦЭМ!$A$33:$A$776,$A182,СВЦЭМ!$B$33:$B$776,E$155)+'СЕТ СН'!$F$12</f>
        <v>171.82580432</v>
      </c>
      <c r="F182" s="36">
        <f>SUMIFS(СВЦЭМ!$E$33:$E$776,СВЦЭМ!$A$33:$A$776,$A182,СВЦЭМ!$B$33:$B$776,F$155)+'СЕТ СН'!$F$12</f>
        <v>170.80948050999999</v>
      </c>
      <c r="G182" s="36">
        <f>SUMIFS(СВЦЭМ!$E$33:$E$776,СВЦЭМ!$A$33:$A$776,$A182,СВЦЭМ!$B$33:$B$776,G$155)+'СЕТ СН'!$F$12</f>
        <v>169.53301293000001</v>
      </c>
      <c r="H182" s="36">
        <f>SUMIFS(СВЦЭМ!$E$33:$E$776,СВЦЭМ!$A$33:$A$776,$A182,СВЦЭМ!$B$33:$B$776,H$155)+'СЕТ СН'!$F$12</f>
        <v>161.74236189000001</v>
      </c>
      <c r="I182" s="36">
        <f>SUMIFS(СВЦЭМ!$E$33:$E$776,СВЦЭМ!$A$33:$A$776,$A182,СВЦЭМ!$B$33:$B$776,I$155)+'СЕТ СН'!$F$12</f>
        <v>156.46992315</v>
      </c>
      <c r="J182" s="36">
        <f>SUMIFS(СВЦЭМ!$E$33:$E$776,СВЦЭМ!$A$33:$A$776,$A182,СВЦЭМ!$B$33:$B$776,J$155)+'СЕТ СН'!$F$12</f>
        <v>149.77253511999999</v>
      </c>
      <c r="K182" s="36">
        <f>SUMIFS(СВЦЭМ!$E$33:$E$776,СВЦЭМ!$A$33:$A$776,$A182,СВЦЭМ!$B$33:$B$776,K$155)+'СЕТ СН'!$F$12</f>
        <v>149.42462416000001</v>
      </c>
      <c r="L182" s="36">
        <f>SUMIFS(СВЦЭМ!$E$33:$E$776,СВЦЭМ!$A$33:$A$776,$A182,СВЦЭМ!$B$33:$B$776,L$155)+'СЕТ СН'!$F$12</f>
        <v>151.9048779</v>
      </c>
      <c r="M182" s="36">
        <f>SUMIFS(СВЦЭМ!$E$33:$E$776,СВЦЭМ!$A$33:$A$776,$A182,СВЦЭМ!$B$33:$B$776,M$155)+'СЕТ СН'!$F$12</f>
        <v>153.80036978000001</v>
      </c>
      <c r="N182" s="36">
        <f>SUMIFS(СВЦЭМ!$E$33:$E$776,СВЦЭМ!$A$33:$A$776,$A182,СВЦЭМ!$B$33:$B$776,N$155)+'СЕТ СН'!$F$12</f>
        <v>157.08416872000001</v>
      </c>
      <c r="O182" s="36">
        <f>SUMIFS(СВЦЭМ!$E$33:$E$776,СВЦЭМ!$A$33:$A$776,$A182,СВЦЭМ!$B$33:$B$776,O$155)+'СЕТ СН'!$F$12</f>
        <v>161.52798161999999</v>
      </c>
      <c r="P182" s="36">
        <f>SUMIFS(СВЦЭМ!$E$33:$E$776,СВЦЭМ!$A$33:$A$776,$A182,СВЦЭМ!$B$33:$B$776,P$155)+'СЕТ СН'!$F$12</f>
        <v>165.21661429</v>
      </c>
      <c r="Q182" s="36">
        <f>SUMIFS(СВЦЭМ!$E$33:$E$776,СВЦЭМ!$A$33:$A$776,$A182,СВЦЭМ!$B$33:$B$776,Q$155)+'СЕТ СН'!$F$12</f>
        <v>167.14148815999999</v>
      </c>
      <c r="R182" s="36">
        <f>SUMIFS(СВЦЭМ!$E$33:$E$776,СВЦЭМ!$A$33:$A$776,$A182,СВЦЭМ!$B$33:$B$776,R$155)+'СЕТ СН'!$F$12</f>
        <v>167.02379540000001</v>
      </c>
      <c r="S182" s="36">
        <f>SUMIFS(СВЦЭМ!$E$33:$E$776,СВЦЭМ!$A$33:$A$776,$A182,СВЦЭМ!$B$33:$B$776,S$155)+'СЕТ СН'!$F$12</f>
        <v>163.12942049</v>
      </c>
      <c r="T182" s="36">
        <f>SUMIFS(СВЦЭМ!$E$33:$E$776,СВЦЭМ!$A$33:$A$776,$A182,СВЦЭМ!$B$33:$B$776,T$155)+'СЕТ СН'!$F$12</f>
        <v>157.41353301000001</v>
      </c>
      <c r="U182" s="36">
        <f>SUMIFS(СВЦЭМ!$E$33:$E$776,СВЦЭМ!$A$33:$A$776,$A182,СВЦЭМ!$B$33:$B$776,U$155)+'СЕТ СН'!$F$12</f>
        <v>159.84050764</v>
      </c>
      <c r="V182" s="36">
        <f>SUMIFS(СВЦЭМ!$E$33:$E$776,СВЦЭМ!$A$33:$A$776,$A182,СВЦЭМ!$B$33:$B$776,V$155)+'СЕТ СН'!$F$12</f>
        <v>160.12532647</v>
      </c>
      <c r="W182" s="36">
        <f>SUMIFS(СВЦЭМ!$E$33:$E$776,СВЦЭМ!$A$33:$A$776,$A182,СВЦЭМ!$B$33:$B$776,W$155)+'СЕТ СН'!$F$12</f>
        <v>162.30515119</v>
      </c>
      <c r="X182" s="36">
        <f>SUMIFS(СВЦЭМ!$E$33:$E$776,СВЦЭМ!$A$33:$A$776,$A182,СВЦЭМ!$B$33:$B$776,X$155)+'СЕТ СН'!$F$12</f>
        <v>163.22309215000001</v>
      </c>
      <c r="Y182" s="36">
        <f>SUMIFS(СВЦЭМ!$E$33:$E$776,СВЦЭМ!$A$33:$A$776,$A182,СВЦЭМ!$B$33:$B$776,Y$155)+'СЕТ СН'!$F$12</f>
        <v>165.46954221999999</v>
      </c>
    </row>
    <row r="183" spans="1:27" ht="15.5" x14ac:dyDescent="0.3">
      <c r="A183" s="35">
        <f t="shared" si="4"/>
        <v>43858</v>
      </c>
      <c r="B183" s="36">
        <f>SUMIFS(СВЦЭМ!$E$33:$E$776,СВЦЭМ!$A$33:$A$776,$A183,СВЦЭМ!$B$33:$B$776,B$155)+'СЕТ СН'!$F$12</f>
        <v>157.13393496</v>
      </c>
      <c r="C183" s="36">
        <f>SUMIFS(СВЦЭМ!$E$33:$E$776,СВЦЭМ!$A$33:$A$776,$A183,СВЦЭМ!$B$33:$B$776,C$155)+'СЕТ СН'!$F$12</f>
        <v>163.13070637000001</v>
      </c>
      <c r="D183" s="36">
        <f>SUMIFS(СВЦЭМ!$E$33:$E$776,СВЦЭМ!$A$33:$A$776,$A183,СВЦЭМ!$B$33:$B$776,D$155)+'СЕТ СН'!$F$12</f>
        <v>166.24654611</v>
      </c>
      <c r="E183" s="36">
        <f>SUMIFS(СВЦЭМ!$E$33:$E$776,СВЦЭМ!$A$33:$A$776,$A183,СВЦЭМ!$B$33:$B$776,E$155)+'СЕТ СН'!$F$12</f>
        <v>166.20613926999999</v>
      </c>
      <c r="F183" s="36">
        <f>SUMIFS(СВЦЭМ!$E$33:$E$776,СВЦЭМ!$A$33:$A$776,$A183,СВЦЭМ!$B$33:$B$776,F$155)+'СЕТ СН'!$F$12</f>
        <v>167.08672021999999</v>
      </c>
      <c r="G183" s="36">
        <f>SUMIFS(СВЦЭМ!$E$33:$E$776,СВЦЭМ!$A$33:$A$776,$A183,СВЦЭМ!$B$33:$B$776,G$155)+'СЕТ СН'!$F$12</f>
        <v>163.95110109000001</v>
      </c>
      <c r="H183" s="36">
        <f>SUMIFS(СВЦЭМ!$E$33:$E$776,СВЦЭМ!$A$33:$A$776,$A183,СВЦЭМ!$B$33:$B$776,H$155)+'СЕТ СН'!$F$12</f>
        <v>158.05880640000001</v>
      </c>
      <c r="I183" s="36">
        <f>SUMIFS(СВЦЭМ!$E$33:$E$776,СВЦЭМ!$A$33:$A$776,$A183,СВЦЭМ!$B$33:$B$776,I$155)+'СЕТ СН'!$F$12</f>
        <v>150.3248059</v>
      </c>
      <c r="J183" s="36">
        <f>SUMIFS(СВЦЭМ!$E$33:$E$776,СВЦЭМ!$A$33:$A$776,$A183,СВЦЭМ!$B$33:$B$776,J$155)+'СЕТ СН'!$F$12</f>
        <v>146.96375538000001</v>
      </c>
      <c r="K183" s="36">
        <f>SUMIFS(СВЦЭМ!$E$33:$E$776,СВЦЭМ!$A$33:$A$776,$A183,СВЦЭМ!$B$33:$B$776,K$155)+'СЕТ СН'!$F$12</f>
        <v>145.12823462</v>
      </c>
      <c r="L183" s="36">
        <f>SUMIFS(СВЦЭМ!$E$33:$E$776,СВЦЭМ!$A$33:$A$776,$A183,СВЦЭМ!$B$33:$B$776,L$155)+'СЕТ СН'!$F$12</f>
        <v>143.95854507000001</v>
      </c>
      <c r="M183" s="36">
        <f>SUMIFS(СВЦЭМ!$E$33:$E$776,СВЦЭМ!$A$33:$A$776,$A183,СВЦЭМ!$B$33:$B$776,M$155)+'СЕТ СН'!$F$12</f>
        <v>150.20570215000001</v>
      </c>
      <c r="N183" s="36">
        <f>SUMIFS(СВЦЭМ!$E$33:$E$776,СВЦЭМ!$A$33:$A$776,$A183,СВЦЭМ!$B$33:$B$776,N$155)+'СЕТ СН'!$F$12</f>
        <v>153.29520649</v>
      </c>
      <c r="O183" s="36">
        <f>SUMIFS(СВЦЭМ!$E$33:$E$776,СВЦЭМ!$A$33:$A$776,$A183,СВЦЭМ!$B$33:$B$776,O$155)+'СЕТ СН'!$F$12</f>
        <v>153.33559054</v>
      </c>
      <c r="P183" s="36">
        <f>SUMIFS(СВЦЭМ!$E$33:$E$776,СВЦЭМ!$A$33:$A$776,$A183,СВЦЭМ!$B$33:$B$776,P$155)+'СЕТ СН'!$F$12</f>
        <v>156.19174842000001</v>
      </c>
      <c r="Q183" s="36">
        <f>SUMIFS(СВЦЭМ!$E$33:$E$776,СВЦЭМ!$A$33:$A$776,$A183,СВЦЭМ!$B$33:$B$776,Q$155)+'СЕТ СН'!$F$12</f>
        <v>157.82631126000001</v>
      </c>
      <c r="R183" s="36">
        <f>SUMIFS(СВЦЭМ!$E$33:$E$776,СВЦЭМ!$A$33:$A$776,$A183,СВЦЭМ!$B$33:$B$776,R$155)+'СЕТ СН'!$F$12</f>
        <v>157.43891375000001</v>
      </c>
      <c r="S183" s="36">
        <f>SUMIFS(СВЦЭМ!$E$33:$E$776,СВЦЭМ!$A$33:$A$776,$A183,СВЦЭМ!$B$33:$B$776,S$155)+'СЕТ СН'!$F$12</f>
        <v>154.56774313</v>
      </c>
      <c r="T183" s="36">
        <f>SUMIFS(СВЦЭМ!$E$33:$E$776,СВЦЭМ!$A$33:$A$776,$A183,СВЦЭМ!$B$33:$B$776,T$155)+'СЕТ СН'!$F$12</f>
        <v>150.49170591999999</v>
      </c>
      <c r="U183" s="36">
        <f>SUMIFS(СВЦЭМ!$E$33:$E$776,СВЦЭМ!$A$33:$A$776,$A183,СВЦЭМ!$B$33:$B$776,U$155)+'СЕТ СН'!$F$12</f>
        <v>149.64895765</v>
      </c>
      <c r="V183" s="36">
        <f>SUMIFS(СВЦЭМ!$E$33:$E$776,СВЦЭМ!$A$33:$A$776,$A183,СВЦЭМ!$B$33:$B$776,V$155)+'СЕТ СН'!$F$12</f>
        <v>151.69835952</v>
      </c>
      <c r="W183" s="36">
        <f>SUMIFS(СВЦЭМ!$E$33:$E$776,СВЦЭМ!$A$33:$A$776,$A183,СВЦЭМ!$B$33:$B$776,W$155)+'СЕТ СН'!$F$12</f>
        <v>153.42968377</v>
      </c>
      <c r="X183" s="36">
        <f>SUMIFS(СВЦЭМ!$E$33:$E$776,СВЦЭМ!$A$33:$A$776,$A183,СВЦЭМ!$B$33:$B$776,X$155)+'СЕТ СН'!$F$12</f>
        <v>154.8590829</v>
      </c>
      <c r="Y183" s="36">
        <f>SUMIFS(СВЦЭМ!$E$33:$E$776,СВЦЭМ!$A$33:$A$776,$A183,СВЦЭМ!$B$33:$B$776,Y$155)+'СЕТ СН'!$F$12</f>
        <v>159.73687670000001</v>
      </c>
    </row>
    <row r="184" spans="1:27" ht="15.5" x14ac:dyDescent="0.3">
      <c r="A184" s="35">
        <f t="shared" si="4"/>
        <v>43859</v>
      </c>
      <c r="B184" s="36">
        <f>SUMIFS(СВЦЭМ!$E$33:$E$776,СВЦЭМ!$A$33:$A$776,$A184,СВЦЭМ!$B$33:$B$776,B$155)+'СЕТ СН'!$F$12</f>
        <v>167.80455695000001</v>
      </c>
      <c r="C184" s="36">
        <f>SUMIFS(СВЦЭМ!$E$33:$E$776,СВЦЭМ!$A$33:$A$776,$A184,СВЦЭМ!$B$33:$B$776,C$155)+'СЕТ СН'!$F$12</f>
        <v>171.94968750999999</v>
      </c>
      <c r="D184" s="36">
        <f>SUMIFS(СВЦЭМ!$E$33:$E$776,СВЦЭМ!$A$33:$A$776,$A184,СВЦЭМ!$B$33:$B$776,D$155)+'СЕТ СН'!$F$12</f>
        <v>172.43160445999999</v>
      </c>
      <c r="E184" s="36">
        <f>SUMIFS(СВЦЭМ!$E$33:$E$776,СВЦЭМ!$A$33:$A$776,$A184,СВЦЭМ!$B$33:$B$776,E$155)+'СЕТ СН'!$F$12</f>
        <v>172.69480901</v>
      </c>
      <c r="F184" s="36">
        <f>SUMIFS(СВЦЭМ!$E$33:$E$776,СВЦЭМ!$A$33:$A$776,$A184,СВЦЭМ!$B$33:$B$776,F$155)+'СЕТ СН'!$F$12</f>
        <v>171.39004786999999</v>
      </c>
      <c r="G184" s="36">
        <f>SUMIFS(СВЦЭМ!$E$33:$E$776,СВЦЭМ!$A$33:$A$776,$A184,СВЦЭМ!$B$33:$B$776,G$155)+'СЕТ СН'!$F$12</f>
        <v>169.11357240999999</v>
      </c>
      <c r="H184" s="36">
        <f>SUMIFS(СВЦЭМ!$E$33:$E$776,СВЦЭМ!$A$33:$A$776,$A184,СВЦЭМ!$B$33:$B$776,H$155)+'СЕТ СН'!$F$12</f>
        <v>161.51461221</v>
      </c>
      <c r="I184" s="36">
        <f>SUMIFS(СВЦЭМ!$E$33:$E$776,СВЦЭМ!$A$33:$A$776,$A184,СВЦЭМ!$B$33:$B$776,I$155)+'СЕТ СН'!$F$12</f>
        <v>155.43327106999999</v>
      </c>
      <c r="J184" s="36">
        <f>SUMIFS(СВЦЭМ!$E$33:$E$776,СВЦЭМ!$A$33:$A$776,$A184,СВЦЭМ!$B$33:$B$776,J$155)+'СЕТ СН'!$F$12</f>
        <v>151.02985369000001</v>
      </c>
      <c r="K184" s="36">
        <f>SUMIFS(СВЦЭМ!$E$33:$E$776,СВЦЭМ!$A$33:$A$776,$A184,СВЦЭМ!$B$33:$B$776,K$155)+'СЕТ СН'!$F$12</f>
        <v>148.79740795000001</v>
      </c>
      <c r="L184" s="36">
        <f>SUMIFS(СВЦЭМ!$E$33:$E$776,СВЦЭМ!$A$33:$A$776,$A184,СВЦЭМ!$B$33:$B$776,L$155)+'СЕТ СН'!$F$12</f>
        <v>146.29987925</v>
      </c>
      <c r="M184" s="36">
        <f>SUMIFS(СВЦЭМ!$E$33:$E$776,СВЦЭМ!$A$33:$A$776,$A184,СВЦЭМ!$B$33:$B$776,M$155)+'СЕТ СН'!$F$12</f>
        <v>147.48641454</v>
      </c>
      <c r="N184" s="36">
        <f>SUMIFS(СВЦЭМ!$E$33:$E$776,СВЦЭМ!$A$33:$A$776,$A184,СВЦЭМ!$B$33:$B$776,N$155)+'СЕТ СН'!$F$12</f>
        <v>152.73846696000001</v>
      </c>
      <c r="O184" s="36">
        <f>SUMIFS(СВЦЭМ!$E$33:$E$776,СВЦЭМ!$A$33:$A$776,$A184,СВЦЭМ!$B$33:$B$776,O$155)+'СЕТ СН'!$F$12</f>
        <v>157.68761842000001</v>
      </c>
      <c r="P184" s="36">
        <f>SUMIFS(СВЦЭМ!$E$33:$E$776,СВЦЭМ!$A$33:$A$776,$A184,СВЦЭМ!$B$33:$B$776,P$155)+'СЕТ СН'!$F$12</f>
        <v>163.12242537</v>
      </c>
      <c r="Q184" s="36">
        <f>SUMIFS(СВЦЭМ!$E$33:$E$776,СВЦЭМ!$A$33:$A$776,$A184,СВЦЭМ!$B$33:$B$776,Q$155)+'СЕТ СН'!$F$12</f>
        <v>166.37727078</v>
      </c>
      <c r="R184" s="36">
        <f>SUMIFS(СВЦЭМ!$E$33:$E$776,СВЦЭМ!$A$33:$A$776,$A184,СВЦЭМ!$B$33:$B$776,R$155)+'СЕТ СН'!$F$12</f>
        <v>163.73263413999999</v>
      </c>
      <c r="S184" s="36">
        <f>SUMIFS(СВЦЭМ!$E$33:$E$776,СВЦЭМ!$A$33:$A$776,$A184,СВЦЭМ!$B$33:$B$776,S$155)+'СЕТ СН'!$F$12</f>
        <v>159.95061991</v>
      </c>
      <c r="T184" s="36">
        <f>SUMIFS(СВЦЭМ!$E$33:$E$776,СВЦЭМ!$A$33:$A$776,$A184,СВЦЭМ!$B$33:$B$776,T$155)+'СЕТ СН'!$F$12</f>
        <v>152.27717362000001</v>
      </c>
      <c r="U184" s="36">
        <f>SUMIFS(СВЦЭМ!$E$33:$E$776,СВЦЭМ!$A$33:$A$776,$A184,СВЦЭМ!$B$33:$B$776,U$155)+'СЕТ СН'!$F$12</f>
        <v>151.15418631</v>
      </c>
      <c r="V184" s="36">
        <f>SUMIFS(СВЦЭМ!$E$33:$E$776,СВЦЭМ!$A$33:$A$776,$A184,СВЦЭМ!$B$33:$B$776,V$155)+'СЕТ СН'!$F$12</f>
        <v>153.04289711999999</v>
      </c>
      <c r="W184" s="36">
        <f>SUMIFS(СВЦЭМ!$E$33:$E$776,СВЦЭМ!$A$33:$A$776,$A184,СВЦЭМ!$B$33:$B$776,W$155)+'СЕТ СН'!$F$12</f>
        <v>156.10349467</v>
      </c>
      <c r="X184" s="36">
        <f>SUMIFS(СВЦЭМ!$E$33:$E$776,СВЦЭМ!$A$33:$A$776,$A184,СВЦЭМ!$B$33:$B$776,X$155)+'СЕТ СН'!$F$12</f>
        <v>156.30892840000001</v>
      </c>
      <c r="Y184" s="36">
        <f>SUMIFS(СВЦЭМ!$E$33:$E$776,СВЦЭМ!$A$33:$A$776,$A184,СВЦЭМ!$B$33:$B$776,Y$155)+'СЕТ СН'!$F$12</f>
        <v>162.71243186000001</v>
      </c>
    </row>
    <row r="185" spans="1:27" ht="15.5" x14ac:dyDescent="0.3">
      <c r="A185" s="35">
        <f t="shared" si="4"/>
        <v>43860</v>
      </c>
      <c r="B185" s="36">
        <f>SUMIFS(СВЦЭМ!$E$33:$E$776,СВЦЭМ!$A$33:$A$776,$A185,СВЦЭМ!$B$33:$B$776,B$155)+'СЕТ СН'!$F$12</f>
        <v>167.45169809000001</v>
      </c>
      <c r="C185" s="36">
        <f>SUMIFS(СВЦЭМ!$E$33:$E$776,СВЦЭМ!$A$33:$A$776,$A185,СВЦЭМ!$B$33:$B$776,C$155)+'СЕТ СН'!$F$12</f>
        <v>171.48724541000001</v>
      </c>
      <c r="D185" s="36">
        <f>SUMIFS(СВЦЭМ!$E$33:$E$776,СВЦЭМ!$A$33:$A$776,$A185,СВЦЭМ!$B$33:$B$776,D$155)+'СЕТ СН'!$F$12</f>
        <v>172.31059009000001</v>
      </c>
      <c r="E185" s="36">
        <f>SUMIFS(СВЦЭМ!$E$33:$E$776,СВЦЭМ!$A$33:$A$776,$A185,СВЦЭМ!$B$33:$B$776,E$155)+'СЕТ СН'!$F$12</f>
        <v>172.65897265000001</v>
      </c>
      <c r="F185" s="36">
        <f>SUMIFS(СВЦЭМ!$E$33:$E$776,СВЦЭМ!$A$33:$A$776,$A185,СВЦЭМ!$B$33:$B$776,F$155)+'СЕТ СН'!$F$12</f>
        <v>170.36861755000001</v>
      </c>
      <c r="G185" s="36">
        <f>SUMIFS(СВЦЭМ!$E$33:$E$776,СВЦЭМ!$A$33:$A$776,$A185,СВЦЭМ!$B$33:$B$776,G$155)+'СЕТ СН'!$F$12</f>
        <v>168.12348745</v>
      </c>
      <c r="H185" s="36">
        <f>SUMIFS(СВЦЭМ!$E$33:$E$776,СВЦЭМ!$A$33:$A$776,$A185,СВЦЭМ!$B$33:$B$776,H$155)+'СЕТ СН'!$F$12</f>
        <v>161.87339706</v>
      </c>
      <c r="I185" s="36">
        <f>SUMIFS(СВЦЭМ!$E$33:$E$776,СВЦЭМ!$A$33:$A$776,$A185,СВЦЭМ!$B$33:$B$776,I$155)+'СЕТ СН'!$F$12</f>
        <v>155.89216096000001</v>
      </c>
      <c r="J185" s="36">
        <f>SUMIFS(СВЦЭМ!$E$33:$E$776,СВЦЭМ!$A$33:$A$776,$A185,СВЦЭМ!$B$33:$B$776,J$155)+'СЕТ СН'!$F$12</f>
        <v>150.40222233</v>
      </c>
      <c r="K185" s="36">
        <f>SUMIFS(СВЦЭМ!$E$33:$E$776,СВЦЭМ!$A$33:$A$776,$A185,СВЦЭМ!$B$33:$B$776,K$155)+'СЕТ СН'!$F$12</f>
        <v>147.04443524999999</v>
      </c>
      <c r="L185" s="36">
        <f>SUMIFS(СВЦЭМ!$E$33:$E$776,СВЦЭМ!$A$33:$A$776,$A185,СВЦЭМ!$B$33:$B$776,L$155)+'СЕТ СН'!$F$12</f>
        <v>147.43580863</v>
      </c>
      <c r="M185" s="36">
        <f>SUMIFS(СВЦЭМ!$E$33:$E$776,СВЦЭМ!$A$33:$A$776,$A185,СВЦЭМ!$B$33:$B$776,M$155)+'СЕТ СН'!$F$12</f>
        <v>150.03515453</v>
      </c>
      <c r="N185" s="36">
        <f>SUMIFS(СВЦЭМ!$E$33:$E$776,СВЦЭМ!$A$33:$A$776,$A185,СВЦЭМ!$B$33:$B$776,N$155)+'СЕТ СН'!$F$12</f>
        <v>152.22621248999999</v>
      </c>
      <c r="O185" s="36">
        <f>SUMIFS(СВЦЭМ!$E$33:$E$776,СВЦЭМ!$A$33:$A$776,$A185,СВЦЭМ!$B$33:$B$776,O$155)+'СЕТ СН'!$F$12</f>
        <v>158.90143104000001</v>
      </c>
      <c r="P185" s="36">
        <f>SUMIFS(СВЦЭМ!$E$33:$E$776,СВЦЭМ!$A$33:$A$776,$A185,СВЦЭМ!$B$33:$B$776,P$155)+'СЕТ СН'!$F$12</f>
        <v>165.28482717</v>
      </c>
      <c r="Q185" s="36">
        <f>SUMIFS(СВЦЭМ!$E$33:$E$776,СВЦЭМ!$A$33:$A$776,$A185,СВЦЭМ!$B$33:$B$776,Q$155)+'СЕТ СН'!$F$12</f>
        <v>166.78054936999999</v>
      </c>
      <c r="R185" s="36">
        <f>SUMIFS(СВЦЭМ!$E$33:$E$776,СВЦЭМ!$A$33:$A$776,$A185,СВЦЭМ!$B$33:$B$776,R$155)+'СЕТ СН'!$F$12</f>
        <v>162.20274197000001</v>
      </c>
      <c r="S185" s="36">
        <f>SUMIFS(СВЦЭМ!$E$33:$E$776,СВЦЭМ!$A$33:$A$776,$A185,СВЦЭМ!$B$33:$B$776,S$155)+'СЕТ СН'!$F$12</f>
        <v>154.76200777</v>
      </c>
      <c r="T185" s="36">
        <f>SUMIFS(СВЦЭМ!$E$33:$E$776,СВЦЭМ!$A$33:$A$776,$A185,СВЦЭМ!$B$33:$B$776,T$155)+'СЕТ СН'!$F$12</f>
        <v>150.80910089</v>
      </c>
      <c r="U185" s="36">
        <f>SUMIFS(СВЦЭМ!$E$33:$E$776,СВЦЭМ!$A$33:$A$776,$A185,СВЦЭМ!$B$33:$B$776,U$155)+'СЕТ СН'!$F$12</f>
        <v>151.16555886</v>
      </c>
      <c r="V185" s="36">
        <f>SUMIFS(СВЦЭМ!$E$33:$E$776,СВЦЭМ!$A$33:$A$776,$A185,СВЦЭМ!$B$33:$B$776,V$155)+'СЕТ СН'!$F$12</f>
        <v>151.19983736</v>
      </c>
      <c r="W185" s="36">
        <f>SUMIFS(СВЦЭМ!$E$33:$E$776,СВЦЭМ!$A$33:$A$776,$A185,СВЦЭМ!$B$33:$B$776,W$155)+'СЕТ СН'!$F$12</f>
        <v>152.84277044000001</v>
      </c>
      <c r="X185" s="36">
        <f>SUMIFS(СВЦЭМ!$E$33:$E$776,СВЦЭМ!$A$33:$A$776,$A185,СВЦЭМ!$B$33:$B$776,X$155)+'СЕТ СН'!$F$12</f>
        <v>152.81047415</v>
      </c>
      <c r="Y185" s="36">
        <f>SUMIFS(СВЦЭМ!$E$33:$E$776,СВЦЭМ!$A$33:$A$776,$A185,СВЦЭМ!$B$33:$B$776,Y$155)+'СЕТ СН'!$F$12</f>
        <v>153.00655495999999</v>
      </c>
    </row>
    <row r="186" spans="1:27" ht="15.5" x14ac:dyDescent="0.3">
      <c r="A186" s="35">
        <f t="shared" si="4"/>
        <v>43861</v>
      </c>
      <c r="B186" s="36">
        <f>SUMIFS(СВЦЭМ!$E$33:$E$776,СВЦЭМ!$A$33:$A$776,$A186,СВЦЭМ!$B$33:$B$776,B$155)+'СЕТ СН'!$F$12</f>
        <v>160.58903502999999</v>
      </c>
      <c r="C186" s="36">
        <f>SUMIFS(СВЦЭМ!$E$33:$E$776,СВЦЭМ!$A$33:$A$776,$A186,СВЦЭМ!$B$33:$B$776,C$155)+'СЕТ СН'!$F$12</f>
        <v>165.26537561999999</v>
      </c>
      <c r="D186" s="36">
        <f>SUMIFS(СВЦЭМ!$E$33:$E$776,СВЦЭМ!$A$33:$A$776,$A186,СВЦЭМ!$B$33:$B$776,D$155)+'СЕТ СН'!$F$12</f>
        <v>167.75275919000001</v>
      </c>
      <c r="E186" s="36">
        <f>SUMIFS(СВЦЭМ!$E$33:$E$776,СВЦЭМ!$A$33:$A$776,$A186,СВЦЭМ!$B$33:$B$776,E$155)+'СЕТ СН'!$F$12</f>
        <v>168.35113421</v>
      </c>
      <c r="F186" s="36">
        <f>SUMIFS(СВЦЭМ!$E$33:$E$776,СВЦЭМ!$A$33:$A$776,$A186,СВЦЭМ!$B$33:$B$776,F$155)+'СЕТ СН'!$F$12</f>
        <v>165.85935520999999</v>
      </c>
      <c r="G186" s="36">
        <f>SUMIFS(СВЦЭМ!$E$33:$E$776,СВЦЭМ!$A$33:$A$776,$A186,СВЦЭМ!$B$33:$B$776,G$155)+'СЕТ СН'!$F$12</f>
        <v>161.73656971</v>
      </c>
      <c r="H186" s="36">
        <f>SUMIFS(СВЦЭМ!$E$33:$E$776,СВЦЭМ!$A$33:$A$776,$A186,СВЦЭМ!$B$33:$B$776,H$155)+'СЕТ СН'!$F$12</f>
        <v>157.22573399000001</v>
      </c>
      <c r="I186" s="36">
        <f>SUMIFS(СВЦЭМ!$E$33:$E$776,СВЦЭМ!$A$33:$A$776,$A186,СВЦЭМ!$B$33:$B$776,I$155)+'СЕТ СН'!$F$12</f>
        <v>155.86248492999999</v>
      </c>
      <c r="J186" s="36">
        <f>SUMIFS(СВЦЭМ!$E$33:$E$776,СВЦЭМ!$A$33:$A$776,$A186,СВЦЭМ!$B$33:$B$776,J$155)+'СЕТ СН'!$F$12</f>
        <v>151.41498247000001</v>
      </c>
      <c r="K186" s="36">
        <f>SUMIFS(СВЦЭМ!$E$33:$E$776,СВЦЭМ!$A$33:$A$776,$A186,СВЦЭМ!$B$33:$B$776,K$155)+'СЕТ СН'!$F$12</f>
        <v>148.79201558</v>
      </c>
      <c r="L186" s="36">
        <f>SUMIFS(СВЦЭМ!$E$33:$E$776,СВЦЭМ!$A$33:$A$776,$A186,СВЦЭМ!$B$33:$B$776,L$155)+'СЕТ СН'!$F$12</f>
        <v>149.13407230000001</v>
      </c>
      <c r="M186" s="36">
        <f>SUMIFS(СВЦЭМ!$E$33:$E$776,СВЦЭМ!$A$33:$A$776,$A186,СВЦЭМ!$B$33:$B$776,M$155)+'СЕТ СН'!$F$12</f>
        <v>152.62656799000001</v>
      </c>
      <c r="N186" s="36">
        <f>SUMIFS(СВЦЭМ!$E$33:$E$776,СВЦЭМ!$A$33:$A$776,$A186,СВЦЭМ!$B$33:$B$776,N$155)+'СЕТ СН'!$F$12</f>
        <v>154.7858956</v>
      </c>
      <c r="O186" s="36">
        <f>SUMIFS(СВЦЭМ!$E$33:$E$776,СВЦЭМ!$A$33:$A$776,$A186,СВЦЭМ!$B$33:$B$776,O$155)+'СЕТ СН'!$F$12</f>
        <v>155.45223116</v>
      </c>
      <c r="P186" s="36">
        <f>SUMIFS(СВЦЭМ!$E$33:$E$776,СВЦЭМ!$A$33:$A$776,$A186,СВЦЭМ!$B$33:$B$776,P$155)+'СЕТ СН'!$F$12</f>
        <v>157.54910598999999</v>
      </c>
      <c r="Q186" s="36">
        <f>SUMIFS(СВЦЭМ!$E$33:$E$776,СВЦЭМ!$A$33:$A$776,$A186,СВЦЭМ!$B$33:$B$776,Q$155)+'СЕТ СН'!$F$12</f>
        <v>157.68396877000001</v>
      </c>
      <c r="R186" s="36">
        <f>SUMIFS(СВЦЭМ!$E$33:$E$776,СВЦЭМ!$A$33:$A$776,$A186,СВЦЭМ!$B$33:$B$776,R$155)+'СЕТ СН'!$F$12</f>
        <v>156.13261345999999</v>
      </c>
      <c r="S186" s="36">
        <f>SUMIFS(СВЦЭМ!$E$33:$E$776,СВЦЭМ!$A$33:$A$776,$A186,СВЦЭМ!$B$33:$B$776,S$155)+'СЕТ СН'!$F$12</f>
        <v>154.94855242</v>
      </c>
      <c r="T186" s="36">
        <f>SUMIFS(СВЦЭМ!$E$33:$E$776,СВЦЭМ!$A$33:$A$776,$A186,СВЦЭМ!$B$33:$B$776,T$155)+'СЕТ СН'!$F$12</f>
        <v>150.63583252000001</v>
      </c>
      <c r="U186" s="36">
        <f>SUMIFS(СВЦЭМ!$E$33:$E$776,СВЦЭМ!$A$33:$A$776,$A186,СВЦЭМ!$B$33:$B$776,U$155)+'СЕТ СН'!$F$12</f>
        <v>150.19522943999999</v>
      </c>
      <c r="V186" s="36">
        <f>SUMIFS(СВЦЭМ!$E$33:$E$776,СВЦЭМ!$A$33:$A$776,$A186,СВЦЭМ!$B$33:$B$776,V$155)+'СЕТ СН'!$F$12</f>
        <v>152.34823671999999</v>
      </c>
      <c r="W186" s="36">
        <f>SUMIFS(СВЦЭМ!$E$33:$E$776,СВЦЭМ!$A$33:$A$776,$A186,СВЦЭМ!$B$33:$B$776,W$155)+'СЕТ СН'!$F$12</f>
        <v>154.45193796000001</v>
      </c>
      <c r="X186" s="36">
        <f>SUMIFS(СВЦЭМ!$E$33:$E$776,СВЦЭМ!$A$33:$A$776,$A186,СВЦЭМ!$B$33:$B$776,X$155)+'СЕТ СН'!$F$12</f>
        <v>154.61907558999999</v>
      </c>
      <c r="Y186" s="36">
        <f>SUMIFS(СВЦЭМ!$E$33:$E$776,СВЦЭМ!$A$33:$A$776,$A186,СВЦЭМ!$B$33:$B$776,Y$155)+'СЕТ СН'!$F$12</f>
        <v>157.17232282000001</v>
      </c>
    </row>
    <row r="187" spans="1:27" ht="15.5" x14ac:dyDescent="0.3">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3">
      <c r="A188" s="123" t="s">
        <v>7</v>
      </c>
      <c r="B188" s="126" t="s">
        <v>138</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3">
      <c r="A189" s="124"/>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3">
      <c r="A190" s="12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3">
      <c r="A191" s="35" t="str">
        <f>A156</f>
        <v>01.01.2020</v>
      </c>
      <c r="B191" s="36">
        <f>SUMIFS(СВЦЭМ!$F$33:$F$776,СВЦЭМ!$A$33:$A$776,$A191,СВЦЭМ!$B$33:$B$776,B$190)+'СЕТ СН'!$F$12</f>
        <v>153.49542617</v>
      </c>
      <c r="C191" s="36">
        <f>SUMIFS(СВЦЭМ!$F$33:$F$776,СВЦЭМ!$A$33:$A$776,$A191,СВЦЭМ!$B$33:$B$776,C$190)+'СЕТ СН'!$F$12</f>
        <v>148.68552756</v>
      </c>
      <c r="D191" s="36">
        <f>SUMIFS(СВЦЭМ!$F$33:$F$776,СВЦЭМ!$A$33:$A$776,$A191,СВЦЭМ!$B$33:$B$776,D$190)+'СЕТ СН'!$F$12</f>
        <v>151.77540557</v>
      </c>
      <c r="E191" s="36">
        <f>SUMIFS(СВЦЭМ!$F$33:$F$776,СВЦЭМ!$A$33:$A$776,$A191,СВЦЭМ!$B$33:$B$776,E$190)+'СЕТ СН'!$F$12</f>
        <v>159.08114759</v>
      </c>
      <c r="F191" s="36">
        <f>SUMIFS(СВЦЭМ!$F$33:$F$776,СВЦЭМ!$A$33:$A$776,$A191,СВЦЭМ!$B$33:$B$776,F$190)+'СЕТ СН'!$F$12</f>
        <v>161.97140103999999</v>
      </c>
      <c r="G191" s="36">
        <f>SUMIFS(СВЦЭМ!$F$33:$F$776,СВЦЭМ!$A$33:$A$776,$A191,СВЦЭМ!$B$33:$B$776,G$190)+'СЕТ СН'!$F$12</f>
        <v>162.21486512000001</v>
      </c>
      <c r="H191" s="36">
        <f>SUMIFS(СВЦЭМ!$F$33:$F$776,СВЦЭМ!$A$33:$A$776,$A191,СВЦЭМ!$B$33:$B$776,H$190)+'СЕТ СН'!$F$12</f>
        <v>161.82441538</v>
      </c>
      <c r="I191" s="36">
        <f>SUMIFS(СВЦЭМ!$F$33:$F$776,СВЦЭМ!$A$33:$A$776,$A191,СВЦЭМ!$B$33:$B$776,I$190)+'СЕТ СН'!$F$12</f>
        <v>162.46100189000001</v>
      </c>
      <c r="J191" s="36">
        <f>SUMIFS(СВЦЭМ!$F$33:$F$776,СВЦЭМ!$A$33:$A$776,$A191,СВЦЭМ!$B$33:$B$776,J$190)+'СЕТ СН'!$F$12</f>
        <v>163.20098673999999</v>
      </c>
      <c r="K191" s="36">
        <f>SUMIFS(СВЦЭМ!$F$33:$F$776,СВЦЭМ!$A$33:$A$776,$A191,СВЦЭМ!$B$33:$B$776,K$190)+'СЕТ СН'!$F$12</f>
        <v>159.95174299999999</v>
      </c>
      <c r="L191" s="36">
        <f>SUMIFS(СВЦЭМ!$F$33:$F$776,СВЦЭМ!$A$33:$A$776,$A191,СВЦЭМ!$B$33:$B$776,L$190)+'СЕТ СН'!$F$12</f>
        <v>156.16292827000001</v>
      </c>
      <c r="M191" s="36">
        <f>SUMIFS(СВЦЭМ!$F$33:$F$776,СВЦЭМ!$A$33:$A$776,$A191,СВЦЭМ!$B$33:$B$776,M$190)+'СЕТ СН'!$F$12</f>
        <v>153.66402414000001</v>
      </c>
      <c r="N191" s="36">
        <f>SUMIFS(СВЦЭМ!$F$33:$F$776,СВЦЭМ!$A$33:$A$776,$A191,СВЦЭМ!$B$33:$B$776,N$190)+'СЕТ СН'!$F$12</f>
        <v>152.95469953</v>
      </c>
      <c r="O191" s="36">
        <f>SUMIFS(СВЦЭМ!$F$33:$F$776,СВЦЭМ!$A$33:$A$776,$A191,СВЦЭМ!$B$33:$B$776,O$190)+'СЕТ СН'!$F$12</f>
        <v>156.62081706000001</v>
      </c>
      <c r="P191" s="36">
        <f>SUMIFS(СВЦЭМ!$F$33:$F$776,СВЦЭМ!$A$33:$A$776,$A191,СВЦЭМ!$B$33:$B$776,P$190)+'СЕТ СН'!$F$12</f>
        <v>157.94540339</v>
      </c>
      <c r="Q191" s="36">
        <f>SUMIFS(СВЦЭМ!$F$33:$F$776,СВЦЭМ!$A$33:$A$776,$A191,СВЦЭМ!$B$33:$B$776,Q$190)+'СЕТ СН'!$F$12</f>
        <v>159.84092794</v>
      </c>
      <c r="R191" s="36">
        <f>SUMIFS(СВЦЭМ!$F$33:$F$776,СВЦЭМ!$A$33:$A$776,$A191,СВЦЭМ!$B$33:$B$776,R$190)+'СЕТ СН'!$F$12</f>
        <v>160.51159385</v>
      </c>
      <c r="S191" s="36">
        <f>SUMIFS(СВЦЭМ!$F$33:$F$776,СВЦЭМ!$A$33:$A$776,$A191,СВЦЭМ!$B$33:$B$776,S$190)+'СЕТ СН'!$F$12</f>
        <v>160.31954729</v>
      </c>
      <c r="T191" s="36">
        <f>SUMIFS(СВЦЭМ!$F$33:$F$776,СВЦЭМ!$A$33:$A$776,$A191,СВЦЭМ!$B$33:$B$776,T$190)+'СЕТ СН'!$F$12</f>
        <v>150.67937449999999</v>
      </c>
      <c r="U191" s="36">
        <f>SUMIFS(СВЦЭМ!$F$33:$F$776,СВЦЭМ!$A$33:$A$776,$A191,СВЦЭМ!$B$33:$B$776,U$190)+'СЕТ СН'!$F$12</f>
        <v>149.86087938</v>
      </c>
      <c r="V191" s="36">
        <f>SUMIFS(СВЦЭМ!$F$33:$F$776,СВЦЭМ!$A$33:$A$776,$A191,СВЦЭМ!$B$33:$B$776,V$190)+'СЕТ СН'!$F$12</f>
        <v>154.22564285000001</v>
      </c>
      <c r="W191" s="36">
        <f>SUMIFS(СВЦЭМ!$F$33:$F$776,СВЦЭМ!$A$33:$A$776,$A191,СВЦЭМ!$B$33:$B$776,W$190)+'СЕТ СН'!$F$12</f>
        <v>154.29119699</v>
      </c>
      <c r="X191" s="36">
        <f>SUMIFS(СВЦЭМ!$F$33:$F$776,СВЦЭМ!$A$33:$A$776,$A191,СВЦЭМ!$B$33:$B$776,X$190)+'СЕТ СН'!$F$12</f>
        <v>152.37057371</v>
      </c>
      <c r="Y191" s="36">
        <f>SUMIFS(СВЦЭМ!$F$33:$F$776,СВЦЭМ!$A$33:$A$776,$A191,СВЦЭМ!$B$33:$B$776,Y$190)+'СЕТ СН'!$F$12</f>
        <v>153.87187526</v>
      </c>
      <c r="AA191" s="45"/>
    </row>
    <row r="192" spans="1:27" ht="15.5" x14ac:dyDescent="0.3">
      <c r="A192" s="35">
        <f>A191+1</f>
        <v>43832</v>
      </c>
      <c r="B192" s="36">
        <f>SUMIFS(СВЦЭМ!$F$33:$F$776,СВЦЭМ!$A$33:$A$776,$A192,СВЦЭМ!$B$33:$B$776,B$190)+'СЕТ СН'!$F$12</f>
        <v>166.06562274000001</v>
      </c>
      <c r="C192" s="36">
        <f>SUMIFS(СВЦЭМ!$F$33:$F$776,СВЦЭМ!$A$33:$A$776,$A192,СВЦЭМ!$B$33:$B$776,C$190)+'СЕТ СН'!$F$12</f>
        <v>165.74002044</v>
      </c>
      <c r="D192" s="36">
        <f>SUMIFS(СВЦЭМ!$F$33:$F$776,СВЦЭМ!$A$33:$A$776,$A192,СВЦЭМ!$B$33:$B$776,D$190)+'СЕТ СН'!$F$12</f>
        <v>168.60457977999999</v>
      </c>
      <c r="E192" s="36">
        <f>SUMIFS(СВЦЭМ!$F$33:$F$776,СВЦЭМ!$A$33:$A$776,$A192,СВЦЭМ!$B$33:$B$776,E$190)+'СЕТ СН'!$F$12</f>
        <v>173.67422117999999</v>
      </c>
      <c r="F192" s="36">
        <f>SUMIFS(СВЦЭМ!$F$33:$F$776,СВЦЭМ!$A$33:$A$776,$A192,СВЦЭМ!$B$33:$B$776,F$190)+'СЕТ СН'!$F$12</f>
        <v>174.24150538000001</v>
      </c>
      <c r="G192" s="36">
        <f>SUMIFS(СВЦЭМ!$F$33:$F$776,СВЦЭМ!$A$33:$A$776,$A192,СВЦЭМ!$B$33:$B$776,G$190)+'СЕТ СН'!$F$12</f>
        <v>174.02387422999999</v>
      </c>
      <c r="H192" s="36">
        <f>SUMIFS(СВЦЭМ!$F$33:$F$776,СВЦЭМ!$A$33:$A$776,$A192,СВЦЭМ!$B$33:$B$776,H$190)+'СЕТ СН'!$F$12</f>
        <v>172.82108216</v>
      </c>
      <c r="I192" s="36">
        <f>SUMIFS(СВЦЭМ!$F$33:$F$776,СВЦЭМ!$A$33:$A$776,$A192,СВЦЭМ!$B$33:$B$776,I$190)+'СЕТ СН'!$F$12</f>
        <v>170.85691749</v>
      </c>
      <c r="J192" s="36">
        <f>SUMIFS(СВЦЭМ!$F$33:$F$776,СВЦЭМ!$A$33:$A$776,$A192,СВЦЭМ!$B$33:$B$776,J$190)+'СЕТ СН'!$F$12</f>
        <v>167.38462931000001</v>
      </c>
      <c r="K192" s="36">
        <f>SUMIFS(СВЦЭМ!$F$33:$F$776,СВЦЭМ!$A$33:$A$776,$A192,СВЦЭМ!$B$33:$B$776,K$190)+'СЕТ СН'!$F$12</f>
        <v>163.90745325</v>
      </c>
      <c r="L192" s="36">
        <f>SUMIFS(СВЦЭМ!$F$33:$F$776,СВЦЭМ!$A$33:$A$776,$A192,СВЦЭМ!$B$33:$B$776,L$190)+'СЕТ СН'!$F$12</f>
        <v>161.70121334000001</v>
      </c>
      <c r="M192" s="36">
        <f>SUMIFS(СВЦЭМ!$F$33:$F$776,СВЦЭМ!$A$33:$A$776,$A192,СВЦЭМ!$B$33:$B$776,M$190)+'СЕТ СН'!$F$12</f>
        <v>159.77833797</v>
      </c>
      <c r="N192" s="36">
        <f>SUMIFS(СВЦЭМ!$F$33:$F$776,СВЦЭМ!$A$33:$A$776,$A192,СВЦЭМ!$B$33:$B$776,N$190)+'СЕТ СН'!$F$12</f>
        <v>162.60732508999999</v>
      </c>
      <c r="O192" s="36">
        <f>SUMIFS(СВЦЭМ!$F$33:$F$776,СВЦЭМ!$A$33:$A$776,$A192,СВЦЭМ!$B$33:$B$776,O$190)+'СЕТ СН'!$F$12</f>
        <v>165.31678041999999</v>
      </c>
      <c r="P192" s="36">
        <f>SUMIFS(СВЦЭМ!$F$33:$F$776,СВЦЭМ!$A$33:$A$776,$A192,СВЦЭМ!$B$33:$B$776,P$190)+'СЕТ СН'!$F$12</f>
        <v>166.39953238999999</v>
      </c>
      <c r="Q192" s="36">
        <f>SUMIFS(СВЦЭМ!$F$33:$F$776,СВЦЭМ!$A$33:$A$776,$A192,СВЦЭМ!$B$33:$B$776,Q$190)+'СЕТ СН'!$F$12</f>
        <v>168.53845627000001</v>
      </c>
      <c r="R192" s="36">
        <f>SUMIFS(СВЦЭМ!$F$33:$F$776,СВЦЭМ!$A$33:$A$776,$A192,СВЦЭМ!$B$33:$B$776,R$190)+'СЕТ СН'!$F$12</f>
        <v>167.61431073</v>
      </c>
      <c r="S192" s="36">
        <f>SUMIFS(СВЦЭМ!$F$33:$F$776,СВЦЭМ!$A$33:$A$776,$A192,СВЦЭМ!$B$33:$B$776,S$190)+'СЕТ СН'!$F$12</f>
        <v>163.21508403999999</v>
      </c>
      <c r="T192" s="36">
        <f>SUMIFS(СВЦЭМ!$F$33:$F$776,СВЦЭМ!$A$33:$A$776,$A192,СВЦЭМ!$B$33:$B$776,T$190)+'СЕТ СН'!$F$12</f>
        <v>156.36721778</v>
      </c>
      <c r="U192" s="36">
        <f>SUMIFS(СВЦЭМ!$F$33:$F$776,СВЦЭМ!$A$33:$A$776,$A192,СВЦЭМ!$B$33:$B$776,U$190)+'СЕТ СН'!$F$12</f>
        <v>156.04745976000001</v>
      </c>
      <c r="V192" s="36">
        <f>SUMIFS(СВЦЭМ!$F$33:$F$776,СВЦЭМ!$A$33:$A$776,$A192,СВЦЭМ!$B$33:$B$776,V$190)+'СЕТ СН'!$F$12</f>
        <v>161.57627814</v>
      </c>
      <c r="W192" s="36">
        <f>SUMIFS(СВЦЭМ!$F$33:$F$776,СВЦЭМ!$A$33:$A$776,$A192,СВЦЭМ!$B$33:$B$776,W$190)+'СЕТ СН'!$F$12</f>
        <v>163.72349947000001</v>
      </c>
      <c r="X192" s="36">
        <f>SUMIFS(СВЦЭМ!$F$33:$F$776,СВЦЭМ!$A$33:$A$776,$A192,СВЦЭМ!$B$33:$B$776,X$190)+'СЕТ СН'!$F$12</f>
        <v>163.45153571</v>
      </c>
      <c r="Y192" s="36">
        <f>SUMIFS(СВЦЭМ!$F$33:$F$776,СВЦЭМ!$A$33:$A$776,$A192,СВЦЭМ!$B$33:$B$776,Y$190)+'СЕТ СН'!$F$12</f>
        <v>164.76049422</v>
      </c>
    </row>
    <row r="193" spans="1:25" ht="15.5" x14ac:dyDescent="0.3">
      <c r="A193" s="35">
        <f t="shared" ref="A193:A221" si="5">A192+1</f>
        <v>43833</v>
      </c>
      <c r="B193" s="36">
        <f>SUMIFS(СВЦЭМ!$F$33:$F$776,СВЦЭМ!$A$33:$A$776,$A193,СВЦЭМ!$B$33:$B$776,B$190)+'СЕТ СН'!$F$12</f>
        <v>169.58299066999999</v>
      </c>
      <c r="C193" s="36">
        <f>SUMIFS(СВЦЭМ!$F$33:$F$776,СВЦЭМ!$A$33:$A$776,$A193,СВЦЭМ!$B$33:$B$776,C$190)+'СЕТ СН'!$F$12</f>
        <v>168.32421166</v>
      </c>
      <c r="D193" s="36">
        <f>SUMIFS(СВЦЭМ!$F$33:$F$776,СВЦЭМ!$A$33:$A$776,$A193,СВЦЭМ!$B$33:$B$776,D$190)+'СЕТ СН'!$F$12</f>
        <v>171.15333677999999</v>
      </c>
      <c r="E193" s="36">
        <f>SUMIFS(СВЦЭМ!$F$33:$F$776,СВЦЭМ!$A$33:$A$776,$A193,СВЦЭМ!$B$33:$B$776,E$190)+'СЕТ СН'!$F$12</f>
        <v>176.4793018</v>
      </c>
      <c r="F193" s="36">
        <f>SUMIFS(СВЦЭМ!$F$33:$F$776,СВЦЭМ!$A$33:$A$776,$A193,СВЦЭМ!$B$33:$B$776,F$190)+'СЕТ СН'!$F$12</f>
        <v>177.26073291</v>
      </c>
      <c r="G193" s="36">
        <f>SUMIFS(СВЦЭМ!$F$33:$F$776,СВЦЭМ!$A$33:$A$776,$A193,СВЦЭМ!$B$33:$B$776,G$190)+'СЕТ СН'!$F$12</f>
        <v>176.95914121000001</v>
      </c>
      <c r="H193" s="36">
        <f>SUMIFS(СВЦЭМ!$F$33:$F$776,СВЦЭМ!$A$33:$A$776,$A193,СВЦЭМ!$B$33:$B$776,H$190)+'СЕТ СН'!$F$12</f>
        <v>175.12752409000001</v>
      </c>
      <c r="I193" s="36">
        <f>SUMIFS(СВЦЭМ!$F$33:$F$776,СВЦЭМ!$A$33:$A$776,$A193,СВЦЭМ!$B$33:$B$776,I$190)+'СЕТ СН'!$F$12</f>
        <v>173.27880486000001</v>
      </c>
      <c r="J193" s="36">
        <f>SUMIFS(СВЦЭМ!$F$33:$F$776,СВЦЭМ!$A$33:$A$776,$A193,СВЦЭМ!$B$33:$B$776,J$190)+'СЕТ СН'!$F$12</f>
        <v>168.77200457000001</v>
      </c>
      <c r="K193" s="36">
        <f>SUMIFS(СВЦЭМ!$F$33:$F$776,СВЦЭМ!$A$33:$A$776,$A193,СВЦЭМ!$B$33:$B$776,K$190)+'СЕТ СН'!$F$12</f>
        <v>164.60198729999999</v>
      </c>
      <c r="L193" s="36">
        <f>SUMIFS(СВЦЭМ!$F$33:$F$776,СВЦЭМ!$A$33:$A$776,$A193,СВЦЭМ!$B$33:$B$776,L$190)+'СЕТ СН'!$F$12</f>
        <v>161.86099017000001</v>
      </c>
      <c r="M193" s="36">
        <f>SUMIFS(СВЦЭМ!$F$33:$F$776,СВЦЭМ!$A$33:$A$776,$A193,СВЦЭМ!$B$33:$B$776,M$190)+'СЕТ СН'!$F$12</f>
        <v>161.84958247</v>
      </c>
      <c r="N193" s="36">
        <f>SUMIFS(СВЦЭМ!$F$33:$F$776,СВЦЭМ!$A$33:$A$776,$A193,СВЦЭМ!$B$33:$B$776,N$190)+'СЕТ СН'!$F$12</f>
        <v>163.20770155</v>
      </c>
      <c r="O193" s="36">
        <f>SUMIFS(СВЦЭМ!$F$33:$F$776,СВЦЭМ!$A$33:$A$776,$A193,СВЦЭМ!$B$33:$B$776,O$190)+'СЕТ СН'!$F$12</f>
        <v>165.01671852999999</v>
      </c>
      <c r="P193" s="36">
        <f>SUMIFS(СВЦЭМ!$F$33:$F$776,СВЦЭМ!$A$33:$A$776,$A193,СВЦЭМ!$B$33:$B$776,P$190)+'СЕТ СН'!$F$12</f>
        <v>167.2603245</v>
      </c>
      <c r="Q193" s="36">
        <f>SUMIFS(СВЦЭМ!$F$33:$F$776,СВЦЭМ!$A$33:$A$776,$A193,СВЦЭМ!$B$33:$B$776,Q$190)+'СЕТ СН'!$F$12</f>
        <v>169.23895754</v>
      </c>
      <c r="R193" s="36">
        <f>SUMIFS(СВЦЭМ!$F$33:$F$776,СВЦЭМ!$A$33:$A$776,$A193,СВЦЭМ!$B$33:$B$776,R$190)+'СЕТ СН'!$F$12</f>
        <v>167.82216654000001</v>
      </c>
      <c r="S193" s="36">
        <f>SUMIFS(СВЦЭМ!$F$33:$F$776,СВЦЭМ!$A$33:$A$776,$A193,СВЦЭМ!$B$33:$B$776,S$190)+'СЕТ СН'!$F$12</f>
        <v>163.66697678</v>
      </c>
      <c r="T193" s="36">
        <f>SUMIFS(СВЦЭМ!$F$33:$F$776,СВЦЭМ!$A$33:$A$776,$A193,СВЦЭМ!$B$33:$B$776,T$190)+'СЕТ СН'!$F$12</f>
        <v>157.43377767999999</v>
      </c>
      <c r="U193" s="36">
        <f>SUMIFS(СВЦЭМ!$F$33:$F$776,СВЦЭМ!$A$33:$A$776,$A193,СВЦЭМ!$B$33:$B$776,U$190)+'СЕТ СН'!$F$12</f>
        <v>157.01392508999999</v>
      </c>
      <c r="V193" s="36">
        <f>SUMIFS(СВЦЭМ!$F$33:$F$776,СВЦЭМ!$A$33:$A$776,$A193,СВЦЭМ!$B$33:$B$776,V$190)+'СЕТ СН'!$F$12</f>
        <v>162.63358374000001</v>
      </c>
      <c r="W193" s="36">
        <f>SUMIFS(СВЦЭМ!$F$33:$F$776,СВЦЭМ!$A$33:$A$776,$A193,СВЦЭМ!$B$33:$B$776,W$190)+'СЕТ СН'!$F$12</f>
        <v>164.66839168999999</v>
      </c>
      <c r="X193" s="36">
        <f>SUMIFS(СВЦЭМ!$F$33:$F$776,СВЦЭМ!$A$33:$A$776,$A193,СВЦЭМ!$B$33:$B$776,X$190)+'СЕТ СН'!$F$12</f>
        <v>167.32637496999999</v>
      </c>
      <c r="Y193" s="36">
        <f>SUMIFS(СВЦЭМ!$F$33:$F$776,СВЦЭМ!$A$33:$A$776,$A193,СВЦЭМ!$B$33:$B$776,Y$190)+'СЕТ СН'!$F$12</f>
        <v>168.89263769999999</v>
      </c>
    </row>
    <row r="194" spans="1:25" ht="15.5" x14ac:dyDescent="0.3">
      <c r="A194" s="35">
        <f t="shared" si="5"/>
        <v>43834</v>
      </c>
      <c r="B194" s="36">
        <f>SUMIFS(СВЦЭМ!$F$33:$F$776,СВЦЭМ!$A$33:$A$776,$A194,СВЦЭМ!$B$33:$B$776,B$190)+'СЕТ СН'!$F$12</f>
        <v>169.96679889000001</v>
      </c>
      <c r="C194" s="36">
        <f>SUMIFS(СВЦЭМ!$F$33:$F$776,СВЦЭМ!$A$33:$A$776,$A194,СВЦЭМ!$B$33:$B$776,C$190)+'СЕТ СН'!$F$12</f>
        <v>171.22379301000001</v>
      </c>
      <c r="D194" s="36">
        <f>SUMIFS(СВЦЭМ!$F$33:$F$776,СВЦЭМ!$A$33:$A$776,$A194,СВЦЭМ!$B$33:$B$776,D$190)+'СЕТ СН'!$F$12</f>
        <v>173.44253201000001</v>
      </c>
      <c r="E194" s="36">
        <f>SUMIFS(СВЦЭМ!$F$33:$F$776,СВЦЭМ!$A$33:$A$776,$A194,СВЦЭМ!$B$33:$B$776,E$190)+'СЕТ СН'!$F$12</f>
        <v>174.41840126</v>
      </c>
      <c r="F194" s="36">
        <f>SUMIFS(СВЦЭМ!$F$33:$F$776,СВЦЭМ!$A$33:$A$776,$A194,СВЦЭМ!$B$33:$B$776,F$190)+'СЕТ СН'!$F$12</f>
        <v>175.13976066000001</v>
      </c>
      <c r="G194" s="36">
        <f>SUMIFS(СВЦЭМ!$F$33:$F$776,СВЦЭМ!$A$33:$A$776,$A194,СВЦЭМ!$B$33:$B$776,G$190)+'СЕТ СН'!$F$12</f>
        <v>174.6678982</v>
      </c>
      <c r="H194" s="36">
        <f>SUMIFS(СВЦЭМ!$F$33:$F$776,СВЦЭМ!$A$33:$A$776,$A194,СВЦЭМ!$B$33:$B$776,H$190)+'СЕТ СН'!$F$12</f>
        <v>175.35518685</v>
      </c>
      <c r="I194" s="36">
        <f>SUMIFS(СВЦЭМ!$F$33:$F$776,СВЦЭМ!$A$33:$A$776,$A194,СВЦЭМ!$B$33:$B$776,I$190)+'СЕТ СН'!$F$12</f>
        <v>173.34740717</v>
      </c>
      <c r="J194" s="36">
        <f>SUMIFS(СВЦЭМ!$F$33:$F$776,СВЦЭМ!$A$33:$A$776,$A194,СВЦЭМ!$B$33:$B$776,J$190)+'СЕТ СН'!$F$12</f>
        <v>169.32595773</v>
      </c>
      <c r="K194" s="36">
        <f>SUMIFS(СВЦЭМ!$F$33:$F$776,СВЦЭМ!$A$33:$A$776,$A194,СВЦЭМ!$B$33:$B$776,K$190)+'СЕТ СН'!$F$12</f>
        <v>163.55517448000001</v>
      </c>
      <c r="L194" s="36">
        <f>SUMIFS(СВЦЭМ!$F$33:$F$776,СВЦЭМ!$A$33:$A$776,$A194,СВЦЭМ!$B$33:$B$776,L$190)+'СЕТ СН'!$F$12</f>
        <v>161.21722292000001</v>
      </c>
      <c r="M194" s="36">
        <f>SUMIFS(СВЦЭМ!$F$33:$F$776,СВЦЭМ!$A$33:$A$776,$A194,СВЦЭМ!$B$33:$B$776,M$190)+'СЕТ СН'!$F$12</f>
        <v>162.03520223000001</v>
      </c>
      <c r="N194" s="36">
        <f>SUMIFS(СВЦЭМ!$F$33:$F$776,СВЦЭМ!$A$33:$A$776,$A194,СВЦЭМ!$B$33:$B$776,N$190)+'СЕТ СН'!$F$12</f>
        <v>162.63411302</v>
      </c>
      <c r="O194" s="36">
        <f>SUMIFS(СВЦЭМ!$F$33:$F$776,СВЦЭМ!$A$33:$A$776,$A194,СВЦЭМ!$B$33:$B$776,O$190)+'СЕТ СН'!$F$12</f>
        <v>163.69461921999999</v>
      </c>
      <c r="P194" s="36">
        <f>SUMIFS(СВЦЭМ!$F$33:$F$776,СВЦЭМ!$A$33:$A$776,$A194,СВЦЭМ!$B$33:$B$776,P$190)+'СЕТ СН'!$F$12</f>
        <v>165.06573499999999</v>
      </c>
      <c r="Q194" s="36">
        <f>SUMIFS(СВЦЭМ!$F$33:$F$776,СВЦЭМ!$A$33:$A$776,$A194,СВЦЭМ!$B$33:$B$776,Q$190)+'СЕТ СН'!$F$12</f>
        <v>167.45956199</v>
      </c>
      <c r="R194" s="36">
        <f>SUMIFS(СВЦЭМ!$F$33:$F$776,СВЦЭМ!$A$33:$A$776,$A194,СВЦЭМ!$B$33:$B$776,R$190)+'СЕТ СН'!$F$12</f>
        <v>168.91946916000001</v>
      </c>
      <c r="S194" s="36">
        <f>SUMIFS(СВЦЭМ!$F$33:$F$776,СВЦЭМ!$A$33:$A$776,$A194,СВЦЭМ!$B$33:$B$776,S$190)+'СЕТ СН'!$F$12</f>
        <v>166.36131427999999</v>
      </c>
      <c r="T194" s="36">
        <f>SUMIFS(СВЦЭМ!$F$33:$F$776,СВЦЭМ!$A$33:$A$776,$A194,СВЦЭМ!$B$33:$B$776,T$190)+'СЕТ СН'!$F$12</f>
        <v>157.83037518</v>
      </c>
      <c r="U194" s="36">
        <f>SUMIFS(СВЦЭМ!$F$33:$F$776,СВЦЭМ!$A$33:$A$776,$A194,СВЦЭМ!$B$33:$B$776,U$190)+'СЕТ СН'!$F$12</f>
        <v>157.91491615000001</v>
      </c>
      <c r="V194" s="36">
        <f>SUMIFS(СВЦЭМ!$F$33:$F$776,СВЦЭМ!$A$33:$A$776,$A194,СВЦЭМ!$B$33:$B$776,V$190)+'СЕТ СН'!$F$12</f>
        <v>163.19564514000001</v>
      </c>
      <c r="W194" s="36">
        <f>SUMIFS(СВЦЭМ!$F$33:$F$776,СВЦЭМ!$A$33:$A$776,$A194,СВЦЭМ!$B$33:$B$776,W$190)+'СЕТ СН'!$F$12</f>
        <v>164.49558033</v>
      </c>
      <c r="X194" s="36">
        <f>SUMIFS(СВЦЭМ!$F$33:$F$776,СВЦЭМ!$A$33:$A$776,$A194,СВЦЭМ!$B$33:$B$776,X$190)+'СЕТ СН'!$F$12</f>
        <v>166.21762335</v>
      </c>
      <c r="Y194" s="36">
        <f>SUMIFS(СВЦЭМ!$F$33:$F$776,СВЦЭМ!$A$33:$A$776,$A194,СВЦЭМ!$B$33:$B$776,Y$190)+'СЕТ СН'!$F$12</f>
        <v>167.52376357</v>
      </c>
    </row>
    <row r="195" spans="1:25" ht="15.5" x14ac:dyDescent="0.3">
      <c r="A195" s="35">
        <f t="shared" si="5"/>
        <v>43835</v>
      </c>
      <c r="B195" s="36">
        <f>SUMIFS(СВЦЭМ!$F$33:$F$776,СВЦЭМ!$A$33:$A$776,$A195,СВЦЭМ!$B$33:$B$776,B$190)+'СЕТ СН'!$F$12</f>
        <v>163.82467346000001</v>
      </c>
      <c r="C195" s="36">
        <f>SUMIFS(СВЦЭМ!$F$33:$F$776,СВЦЭМ!$A$33:$A$776,$A195,СВЦЭМ!$B$33:$B$776,C$190)+'СЕТ СН'!$F$12</f>
        <v>165.55569238000001</v>
      </c>
      <c r="D195" s="36">
        <f>SUMIFS(СВЦЭМ!$F$33:$F$776,СВЦЭМ!$A$33:$A$776,$A195,СВЦЭМ!$B$33:$B$776,D$190)+'СЕТ СН'!$F$12</f>
        <v>169.33640911000001</v>
      </c>
      <c r="E195" s="36">
        <f>SUMIFS(СВЦЭМ!$F$33:$F$776,СВЦЭМ!$A$33:$A$776,$A195,СВЦЭМ!$B$33:$B$776,E$190)+'СЕТ СН'!$F$12</f>
        <v>176.26821605000001</v>
      </c>
      <c r="F195" s="36">
        <f>SUMIFS(СВЦЭМ!$F$33:$F$776,СВЦЭМ!$A$33:$A$776,$A195,СВЦЭМ!$B$33:$B$776,F$190)+'СЕТ СН'!$F$12</f>
        <v>177.85878025</v>
      </c>
      <c r="G195" s="36">
        <f>SUMIFS(СВЦЭМ!$F$33:$F$776,СВЦЭМ!$A$33:$A$776,$A195,СВЦЭМ!$B$33:$B$776,G$190)+'СЕТ СН'!$F$12</f>
        <v>173.47511607000001</v>
      </c>
      <c r="H195" s="36">
        <f>SUMIFS(СВЦЭМ!$F$33:$F$776,СВЦЭМ!$A$33:$A$776,$A195,СВЦЭМ!$B$33:$B$776,H$190)+'СЕТ СН'!$F$12</f>
        <v>171.43750137999999</v>
      </c>
      <c r="I195" s="36">
        <f>SUMIFS(СВЦЭМ!$F$33:$F$776,СВЦЭМ!$A$33:$A$776,$A195,СВЦЭМ!$B$33:$B$776,I$190)+'СЕТ СН'!$F$12</f>
        <v>168.07138906</v>
      </c>
      <c r="J195" s="36">
        <f>SUMIFS(СВЦЭМ!$F$33:$F$776,СВЦЭМ!$A$33:$A$776,$A195,СВЦЭМ!$B$33:$B$776,J$190)+'СЕТ СН'!$F$12</f>
        <v>165.35353803999999</v>
      </c>
      <c r="K195" s="36">
        <f>SUMIFS(СВЦЭМ!$F$33:$F$776,СВЦЭМ!$A$33:$A$776,$A195,СВЦЭМ!$B$33:$B$776,K$190)+'СЕТ СН'!$F$12</f>
        <v>159.96662472</v>
      </c>
      <c r="L195" s="36">
        <f>SUMIFS(СВЦЭМ!$F$33:$F$776,СВЦЭМ!$A$33:$A$776,$A195,СВЦЭМ!$B$33:$B$776,L$190)+'СЕТ СН'!$F$12</f>
        <v>155.26086891</v>
      </c>
      <c r="M195" s="36">
        <f>SUMIFS(СВЦЭМ!$F$33:$F$776,СВЦЭМ!$A$33:$A$776,$A195,СВЦЭМ!$B$33:$B$776,M$190)+'СЕТ СН'!$F$12</f>
        <v>154.97086881999999</v>
      </c>
      <c r="N195" s="36">
        <f>SUMIFS(СВЦЭМ!$F$33:$F$776,СВЦЭМ!$A$33:$A$776,$A195,СВЦЭМ!$B$33:$B$776,N$190)+'СЕТ СН'!$F$12</f>
        <v>155.45057308</v>
      </c>
      <c r="O195" s="36">
        <f>SUMIFS(СВЦЭМ!$F$33:$F$776,СВЦЭМ!$A$33:$A$776,$A195,СВЦЭМ!$B$33:$B$776,O$190)+'СЕТ СН'!$F$12</f>
        <v>158.39749614999999</v>
      </c>
      <c r="P195" s="36">
        <f>SUMIFS(СВЦЭМ!$F$33:$F$776,СВЦЭМ!$A$33:$A$776,$A195,СВЦЭМ!$B$33:$B$776,P$190)+'СЕТ СН'!$F$12</f>
        <v>161.15793617</v>
      </c>
      <c r="Q195" s="36">
        <f>SUMIFS(СВЦЭМ!$F$33:$F$776,СВЦЭМ!$A$33:$A$776,$A195,СВЦЭМ!$B$33:$B$776,Q$190)+'СЕТ СН'!$F$12</f>
        <v>162.2919919</v>
      </c>
      <c r="R195" s="36">
        <f>SUMIFS(СВЦЭМ!$F$33:$F$776,СВЦЭМ!$A$33:$A$776,$A195,СВЦЭМ!$B$33:$B$776,R$190)+'СЕТ СН'!$F$12</f>
        <v>161.54176042</v>
      </c>
      <c r="S195" s="36">
        <f>SUMIFS(СВЦЭМ!$F$33:$F$776,СВЦЭМ!$A$33:$A$776,$A195,СВЦЭМ!$B$33:$B$776,S$190)+'СЕТ СН'!$F$12</f>
        <v>156.94121855</v>
      </c>
      <c r="T195" s="36">
        <f>SUMIFS(СВЦЭМ!$F$33:$F$776,СВЦЭМ!$A$33:$A$776,$A195,СВЦЭМ!$B$33:$B$776,T$190)+'СЕТ СН'!$F$12</f>
        <v>148.61765930999999</v>
      </c>
      <c r="U195" s="36">
        <f>SUMIFS(СВЦЭМ!$F$33:$F$776,СВЦЭМ!$A$33:$A$776,$A195,СВЦЭМ!$B$33:$B$776,U$190)+'СЕТ СН'!$F$12</f>
        <v>149.52255083</v>
      </c>
      <c r="V195" s="36">
        <f>SUMIFS(СВЦЭМ!$F$33:$F$776,СВЦЭМ!$A$33:$A$776,$A195,СВЦЭМ!$B$33:$B$776,V$190)+'СЕТ СН'!$F$12</f>
        <v>156.0993713</v>
      </c>
      <c r="W195" s="36">
        <f>SUMIFS(СВЦЭМ!$F$33:$F$776,СВЦЭМ!$A$33:$A$776,$A195,СВЦЭМ!$B$33:$B$776,W$190)+'СЕТ СН'!$F$12</f>
        <v>157.55727268999999</v>
      </c>
      <c r="X195" s="36">
        <f>SUMIFS(СВЦЭМ!$F$33:$F$776,СВЦЭМ!$A$33:$A$776,$A195,СВЦЭМ!$B$33:$B$776,X$190)+'СЕТ СН'!$F$12</f>
        <v>159.46829654999999</v>
      </c>
      <c r="Y195" s="36">
        <f>SUMIFS(СВЦЭМ!$F$33:$F$776,СВЦЭМ!$A$33:$A$776,$A195,СВЦЭМ!$B$33:$B$776,Y$190)+'СЕТ СН'!$F$12</f>
        <v>161.54396007</v>
      </c>
    </row>
    <row r="196" spans="1:25" ht="15.5" x14ac:dyDescent="0.3">
      <c r="A196" s="35">
        <f t="shared" si="5"/>
        <v>43836</v>
      </c>
      <c r="B196" s="36">
        <f>SUMIFS(СВЦЭМ!$F$33:$F$776,СВЦЭМ!$A$33:$A$776,$A196,СВЦЭМ!$B$33:$B$776,B$190)+'СЕТ СН'!$F$12</f>
        <v>167.70007959</v>
      </c>
      <c r="C196" s="36">
        <f>SUMIFS(СВЦЭМ!$F$33:$F$776,СВЦЭМ!$A$33:$A$776,$A196,СВЦЭМ!$B$33:$B$776,C$190)+'СЕТ СН'!$F$12</f>
        <v>165.54199320999999</v>
      </c>
      <c r="D196" s="36">
        <f>SUMIFS(СВЦЭМ!$F$33:$F$776,СВЦЭМ!$A$33:$A$776,$A196,СВЦЭМ!$B$33:$B$776,D$190)+'СЕТ СН'!$F$12</f>
        <v>168.77471432999999</v>
      </c>
      <c r="E196" s="36">
        <f>SUMIFS(СВЦЭМ!$F$33:$F$776,СВЦЭМ!$A$33:$A$776,$A196,СВЦЭМ!$B$33:$B$776,E$190)+'СЕТ СН'!$F$12</f>
        <v>173.96093876</v>
      </c>
      <c r="F196" s="36">
        <f>SUMIFS(СВЦЭМ!$F$33:$F$776,СВЦЭМ!$A$33:$A$776,$A196,СВЦЭМ!$B$33:$B$776,F$190)+'СЕТ СН'!$F$12</f>
        <v>174.24670724999999</v>
      </c>
      <c r="G196" s="36">
        <f>SUMIFS(СВЦЭМ!$F$33:$F$776,СВЦЭМ!$A$33:$A$776,$A196,СВЦЭМ!$B$33:$B$776,G$190)+'СЕТ СН'!$F$12</f>
        <v>173.69477656000001</v>
      </c>
      <c r="H196" s="36">
        <f>SUMIFS(СВЦЭМ!$F$33:$F$776,СВЦЭМ!$A$33:$A$776,$A196,СВЦЭМ!$B$33:$B$776,H$190)+'СЕТ СН'!$F$12</f>
        <v>172.07328566999999</v>
      </c>
      <c r="I196" s="36">
        <f>SUMIFS(СВЦЭМ!$F$33:$F$776,СВЦЭМ!$A$33:$A$776,$A196,СВЦЭМ!$B$33:$B$776,I$190)+'СЕТ СН'!$F$12</f>
        <v>169.37791762000001</v>
      </c>
      <c r="J196" s="36">
        <f>SUMIFS(СВЦЭМ!$F$33:$F$776,СВЦЭМ!$A$33:$A$776,$A196,СВЦЭМ!$B$33:$B$776,J$190)+'СЕТ СН'!$F$12</f>
        <v>164.64416378000001</v>
      </c>
      <c r="K196" s="36">
        <f>SUMIFS(СВЦЭМ!$F$33:$F$776,СВЦЭМ!$A$33:$A$776,$A196,СВЦЭМ!$B$33:$B$776,K$190)+'СЕТ СН'!$F$12</f>
        <v>160.59765923</v>
      </c>
      <c r="L196" s="36">
        <f>SUMIFS(СВЦЭМ!$F$33:$F$776,СВЦЭМ!$A$33:$A$776,$A196,СВЦЭМ!$B$33:$B$776,L$190)+'СЕТ СН'!$F$12</f>
        <v>156.27808755000001</v>
      </c>
      <c r="M196" s="36">
        <f>SUMIFS(СВЦЭМ!$F$33:$F$776,СВЦЭМ!$A$33:$A$776,$A196,СВЦЭМ!$B$33:$B$776,M$190)+'СЕТ СН'!$F$12</f>
        <v>155.95438736</v>
      </c>
      <c r="N196" s="36">
        <f>SUMIFS(СВЦЭМ!$F$33:$F$776,СВЦЭМ!$A$33:$A$776,$A196,СВЦЭМ!$B$33:$B$776,N$190)+'СЕТ СН'!$F$12</f>
        <v>158.90245666999999</v>
      </c>
      <c r="O196" s="36">
        <f>SUMIFS(СВЦЭМ!$F$33:$F$776,СВЦЭМ!$A$33:$A$776,$A196,СВЦЭМ!$B$33:$B$776,O$190)+'СЕТ СН'!$F$12</f>
        <v>160.09526224000001</v>
      </c>
      <c r="P196" s="36">
        <f>SUMIFS(СВЦЭМ!$F$33:$F$776,СВЦЭМ!$A$33:$A$776,$A196,СВЦЭМ!$B$33:$B$776,P$190)+'СЕТ СН'!$F$12</f>
        <v>163.06964808000001</v>
      </c>
      <c r="Q196" s="36">
        <f>SUMIFS(СВЦЭМ!$F$33:$F$776,СВЦЭМ!$A$33:$A$776,$A196,СВЦЭМ!$B$33:$B$776,Q$190)+'СЕТ СН'!$F$12</f>
        <v>163.75316533</v>
      </c>
      <c r="R196" s="36">
        <f>SUMIFS(СВЦЭМ!$F$33:$F$776,СВЦЭМ!$A$33:$A$776,$A196,СВЦЭМ!$B$33:$B$776,R$190)+'СЕТ СН'!$F$12</f>
        <v>162.3457909</v>
      </c>
      <c r="S196" s="36">
        <f>SUMIFS(СВЦЭМ!$F$33:$F$776,СВЦЭМ!$A$33:$A$776,$A196,СВЦЭМ!$B$33:$B$776,S$190)+'СЕТ СН'!$F$12</f>
        <v>158.09115126</v>
      </c>
      <c r="T196" s="36">
        <f>SUMIFS(СВЦЭМ!$F$33:$F$776,СВЦЭМ!$A$33:$A$776,$A196,СВЦЭМ!$B$33:$B$776,T$190)+'СЕТ СН'!$F$12</f>
        <v>149.30331580000001</v>
      </c>
      <c r="U196" s="36">
        <f>SUMIFS(СВЦЭМ!$F$33:$F$776,СВЦЭМ!$A$33:$A$776,$A196,СВЦЭМ!$B$33:$B$776,U$190)+'СЕТ СН'!$F$12</f>
        <v>150.64263335999999</v>
      </c>
      <c r="V196" s="36">
        <f>SUMIFS(СВЦЭМ!$F$33:$F$776,СВЦЭМ!$A$33:$A$776,$A196,СВЦЭМ!$B$33:$B$776,V$190)+'СЕТ СН'!$F$12</f>
        <v>157.93224887</v>
      </c>
      <c r="W196" s="36">
        <f>SUMIFS(СВЦЭМ!$F$33:$F$776,СВЦЭМ!$A$33:$A$776,$A196,СВЦЭМ!$B$33:$B$776,W$190)+'СЕТ СН'!$F$12</f>
        <v>159.97915706000001</v>
      </c>
      <c r="X196" s="36">
        <f>SUMIFS(СВЦЭМ!$F$33:$F$776,СВЦЭМ!$A$33:$A$776,$A196,СВЦЭМ!$B$33:$B$776,X$190)+'СЕТ СН'!$F$12</f>
        <v>162.73233941000001</v>
      </c>
      <c r="Y196" s="36">
        <f>SUMIFS(СВЦЭМ!$F$33:$F$776,СВЦЭМ!$A$33:$A$776,$A196,СВЦЭМ!$B$33:$B$776,Y$190)+'СЕТ СН'!$F$12</f>
        <v>162.67404648999999</v>
      </c>
    </row>
    <row r="197" spans="1:25" ht="15.5" x14ac:dyDescent="0.3">
      <c r="A197" s="35">
        <f t="shared" si="5"/>
        <v>43837</v>
      </c>
      <c r="B197" s="36">
        <f>SUMIFS(СВЦЭМ!$F$33:$F$776,СВЦЭМ!$A$33:$A$776,$A197,СВЦЭМ!$B$33:$B$776,B$190)+'СЕТ СН'!$F$12</f>
        <v>167.60053826000001</v>
      </c>
      <c r="C197" s="36">
        <f>SUMIFS(СВЦЭМ!$F$33:$F$776,СВЦЭМ!$A$33:$A$776,$A197,СВЦЭМ!$B$33:$B$776,C$190)+'СЕТ СН'!$F$12</f>
        <v>168.62472557999999</v>
      </c>
      <c r="D197" s="36">
        <f>SUMIFS(СВЦЭМ!$F$33:$F$776,СВЦЭМ!$A$33:$A$776,$A197,СВЦЭМ!$B$33:$B$776,D$190)+'СЕТ СН'!$F$12</f>
        <v>171.54435021</v>
      </c>
      <c r="E197" s="36">
        <f>SUMIFS(СВЦЭМ!$F$33:$F$776,СВЦЭМ!$A$33:$A$776,$A197,СВЦЭМ!$B$33:$B$776,E$190)+'СЕТ СН'!$F$12</f>
        <v>176.07548087000001</v>
      </c>
      <c r="F197" s="36">
        <f>SUMIFS(СВЦЭМ!$F$33:$F$776,СВЦЭМ!$A$33:$A$776,$A197,СВЦЭМ!$B$33:$B$776,F$190)+'СЕТ СН'!$F$12</f>
        <v>177.52507327000001</v>
      </c>
      <c r="G197" s="36">
        <f>SUMIFS(СВЦЭМ!$F$33:$F$776,СВЦЭМ!$A$33:$A$776,$A197,СВЦЭМ!$B$33:$B$776,G$190)+'СЕТ СН'!$F$12</f>
        <v>176.33888526000001</v>
      </c>
      <c r="H197" s="36">
        <f>SUMIFS(СВЦЭМ!$F$33:$F$776,СВЦЭМ!$A$33:$A$776,$A197,СВЦЭМ!$B$33:$B$776,H$190)+'СЕТ СН'!$F$12</f>
        <v>173.15006058</v>
      </c>
      <c r="I197" s="36">
        <f>SUMIFS(СВЦЭМ!$F$33:$F$776,СВЦЭМ!$A$33:$A$776,$A197,СВЦЭМ!$B$33:$B$776,I$190)+'СЕТ СН'!$F$12</f>
        <v>169.33485023</v>
      </c>
      <c r="J197" s="36">
        <f>SUMIFS(СВЦЭМ!$F$33:$F$776,СВЦЭМ!$A$33:$A$776,$A197,СВЦЭМ!$B$33:$B$776,J$190)+'СЕТ СН'!$F$12</f>
        <v>164.4857255</v>
      </c>
      <c r="K197" s="36">
        <f>SUMIFS(СВЦЭМ!$F$33:$F$776,СВЦЭМ!$A$33:$A$776,$A197,СВЦЭМ!$B$33:$B$776,K$190)+'СЕТ СН'!$F$12</f>
        <v>160.56208365000001</v>
      </c>
      <c r="L197" s="36">
        <f>SUMIFS(СВЦЭМ!$F$33:$F$776,СВЦЭМ!$A$33:$A$776,$A197,СВЦЭМ!$B$33:$B$776,L$190)+'СЕТ СН'!$F$12</f>
        <v>157.7836744</v>
      </c>
      <c r="M197" s="36">
        <f>SUMIFS(СВЦЭМ!$F$33:$F$776,СВЦЭМ!$A$33:$A$776,$A197,СВЦЭМ!$B$33:$B$776,M$190)+'СЕТ СН'!$F$12</f>
        <v>155.61544061999999</v>
      </c>
      <c r="N197" s="36">
        <f>SUMIFS(СВЦЭМ!$F$33:$F$776,СВЦЭМ!$A$33:$A$776,$A197,СВЦЭМ!$B$33:$B$776,N$190)+'СЕТ СН'!$F$12</f>
        <v>156.92144866000001</v>
      </c>
      <c r="O197" s="36">
        <f>SUMIFS(СВЦЭМ!$F$33:$F$776,СВЦЭМ!$A$33:$A$776,$A197,СВЦЭМ!$B$33:$B$776,O$190)+'СЕТ СН'!$F$12</f>
        <v>158.72788030999999</v>
      </c>
      <c r="P197" s="36">
        <f>SUMIFS(СВЦЭМ!$F$33:$F$776,СВЦЭМ!$A$33:$A$776,$A197,СВЦЭМ!$B$33:$B$776,P$190)+'СЕТ СН'!$F$12</f>
        <v>160.27422338</v>
      </c>
      <c r="Q197" s="36">
        <f>SUMIFS(СВЦЭМ!$F$33:$F$776,СВЦЭМ!$A$33:$A$776,$A197,СВЦЭМ!$B$33:$B$776,Q$190)+'СЕТ СН'!$F$12</f>
        <v>160.85983257000001</v>
      </c>
      <c r="R197" s="36">
        <f>SUMIFS(СВЦЭМ!$F$33:$F$776,СВЦЭМ!$A$33:$A$776,$A197,СВЦЭМ!$B$33:$B$776,R$190)+'СЕТ СН'!$F$12</f>
        <v>161.07009423</v>
      </c>
      <c r="S197" s="36">
        <f>SUMIFS(СВЦЭМ!$F$33:$F$776,СВЦЭМ!$A$33:$A$776,$A197,СВЦЭМ!$B$33:$B$776,S$190)+'СЕТ СН'!$F$12</f>
        <v>158.97329010000001</v>
      </c>
      <c r="T197" s="36">
        <f>SUMIFS(СВЦЭМ!$F$33:$F$776,СВЦЭМ!$A$33:$A$776,$A197,СВЦЭМ!$B$33:$B$776,T$190)+'СЕТ СН'!$F$12</f>
        <v>151.20789861</v>
      </c>
      <c r="U197" s="36">
        <f>SUMIFS(СВЦЭМ!$F$33:$F$776,СВЦЭМ!$A$33:$A$776,$A197,СВЦЭМ!$B$33:$B$776,U$190)+'СЕТ СН'!$F$12</f>
        <v>151.31839034999999</v>
      </c>
      <c r="V197" s="36">
        <f>SUMIFS(СВЦЭМ!$F$33:$F$776,СВЦЭМ!$A$33:$A$776,$A197,СВЦЭМ!$B$33:$B$776,V$190)+'СЕТ СН'!$F$12</f>
        <v>158.84814549000001</v>
      </c>
      <c r="W197" s="36">
        <f>SUMIFS(СВЦЭМ!$F$33:$F$776,СВЦЭМ!$A$33:$A$776,$A197,СВЦЭМ!$B$33:$B$776,W$190)+'СЕТ СН'!$F$12</f>
        <v>161.34700280000001</v>
      </c>
      <c r="X197" s="36">
        <f>SUMIFS(СВЦЭМ!$F$33:$F$776,СВЦЭМ!$A$33:$A$776,$A197,СВЦЭМ!$B$33:$B$776,X$190)+'СЕТ СН'!$F$12</f>
        <v>163.31268818999999</v>
      </c>
      <c r="Y197" s="36">
        <f>SUMIFS(СВЦЭМ!$F$33:$F$776,СВЦЭМ!$A$33:$A$776,$A197,СВЦЭМ!$B$33:$B$776,Y$190)+'СЕТ СН'!$F$12</f>
        <v>166.67979226</v>
      </c>
    </row>
    <row r="198" spans="1:25" ht="15.5" x14ac:dyDescent="0.3">
      <c r="A198" s="35">
        <f t="shared" si="5"/>
        <v>43838</v>
      </c>
      <c r="B198" s="36">
        <f>SUMIFS(СВЦЭМ!$F$33:$F$776,СВЦЭМ!$A$33:$A$776,$A198,СВЦЭМ!$B$33:$B$776,B$190)+'СЕТ СН'!$F$12</f>
        <v>171.05976978999999</v>
      </c>
      <c r="C198" s="36">
        <f>SUMIFS(СВЦЭМ!$F$33:$F$776,СВЦЭМ!$A$33:$A$776,$A198,СВЦЭМ!$B$33:$B$776,C$190)+'СЕТ СН'!$F$12</f>
        <v>172.43655143000001</v>
      </c>
      <c r="D198" s="36">
        <f>SUMIFS(СВЦЭМ!$F$33:$F$776,СВЦЭМ!$A$33:$A$776,$A198,СВЦЭМ!$B$33:$B$776,D$190)+'СЕТ СН'!$F$12</f>
        <v>174.48795998</v>
      </c>
      <c r="E198" s="36">
        <f>SUMIFS(СВЦЭМ!$F$33:$F$776,СВЦЭМ!$A$33:$A$776,$A198,СВЦЭМ!$B$33:$B$776,E$190)+'СЕТ СН'!$F$12</f>
        <v>177.90847711000001</v>
      </c>
      <c r="F198" s="36">
        <f>SUMIFS(СВЦЭМ!$F$33:$F$776,СВЦЭМ!$A$33:$A$776,$A198,СВЦЭМ!$B$33:$B$776,F$190)+'СЕТ СН'!$F$12</f>
        <v>177.66337121999999</v>
      </c>
      <c r="G198" s="36">
        <f>SUMIFS(СВЦЭМ!$F$33:$F$776,СВЦЭМ!$A$33:$A$776,$A198,СВЦЭМ!$B$33:$B$776,G$190)+'СЕТ СН'!$F$12</f>
        <v>176.60688354999999</v>
      </c>
      <c r="H198" s="36">
        <f>SUMIFS(СВЦЭМ!$F$33:$F$776,СВЦЭМ!$A$33:$A$776,$A198,СВЦЭМ!$B$33:$B$776,H$190)+'СЕТ СН'!$F$12</f>
        <v>173.81133431999999</v>
      </c>
      <c r="I198" s="36">
        <f>SUMIFS(СВЦЭМ!$F$33:$F$776,СВЦЭМ!$A$33:$A$776,$A198,СВЦЭМ!$B$33:$B$776,I$190)+'СЕТ СН'!$F$12</f>
        <v>169.82728080000001</v>
      </c>
      <c r="J198" s="36">
        <f>SUMIFS(СВЦЭМ!$F$33:$F$776,СВЦЭМ!$A$33:$A$776,$A198,СВЦЭМ!$B$33:$B$776,J$190)+'СЕТ СН'!$F$12</f>
        <v>165.01680110999999</v>
      </c>
      <c r="K198" s="36">
        <f>SUMIFS(СВЦЭМ!$F$33:$F$776,СВЦЭМ!$A$33:$A$776,$A198,СВЦЭМ!$B$33:$B$776,K$190)+'СЕТ СН'!$F$12</f>
        <v>161.30104355</v>
      </c>
      <c r="L198" s="36">
        <f>SUMIFS(СВЦЭМ!$F$33:$F$776,СВЦЭМ!$A$33:$A$776,$A198,СВЦЭМ!$B$33:$B$776,L$190)+'СЕТ СН'!$F$12</f>
        <v>158.92203520000001</v>
      </c>
      <c r="M198" s="36">
        <f>SUMIFS(СВЦЭМ!$F$33:$F$776,СВЦЭМ!$A$33:$A$776,$A198,СВЦЭМ!$B$33:$B$776,M$190)+'СЕТ СН'!$F$12</f>
        <v>156.73560612</v>
      </c>
      <c r="N198" s="36">
        <f>SUMIFS(СВЦЭМ!$F$33:$F$776,СВЦЭМ!$A$33:$A$776,$A198,СВЦЭМ!$B$33:$B$776,N$190)+'СЕТ СН'!$F$12</f>
        <v>157.93929847000001</v>
      </c>
      <c r="O198" s="36">
        <f>SUMIFS(СВЦЭМ!$F$33:$F$776,СВЦЭМ!$A$33:$A$776,$A198,СВЦЭМ!$B$33:$B$776,O$190)+'СЕТ СН'!$F$12</f>
        <v>160.31198294000001</v>
      </c>
      <c r="P198" s="36">
        <f>SUMIFS(СВЦЭМ!$F$33:$F$776,СВЦЭМ!$A$33:$A$776,$A198,СВЦЭМ!$B$33:$B$776,P$190)+'СЕТ СН'!$F$12</f>
        <v>161.5355553</v>
      </c>
      <c r="Q198" s="36">
        <f>SUMIFS(СВЦЭМ!$F$33:$F$776,СВЦЭМ!$A$33:$A$776,$A198,СВЦЭМ!$B$33:$B$776,Q$190)+'СЕТ СН'!$F$12</f>
        <v>161.82990949000001</v>
      </c>
      <c r="R198" s="36">
        <f>SUMIFS(СВЦЭМ!$F$33:$F$776,СВЦЭМ!$A$33:$A$776,$A198,СВЦЭМ!$B$33:$B$776,R$190)+'СЕТ СН'!$F$12</f>
        <v>161.0405002</v>
      </c>
      <c r="S198" s="36">
        <f>SUMIFS(СВЦЭМ!$F$33:$F$776,СВЦЭМ!$A$33:$A$776,$A198,СВЦЭМ!$B$33:$B$776,S$190)+'СЕТ СН'!$F$12</f>
        <v>159.43386151000001</v>
      </c>
      <c r="T198" s="36">
        <f>SUMIFS(СВЦЭМ!$F$33:$F$776,СВЦЭМ!$A$33:$A$776,$A198,СВЦЭМ!$B$33:$B$776,T$190)+'СЕТ СН'!$F$12</f>
        <v>150.72462494000001</v>
      </c>
      <c r="U198" s="36">
        <f>SUMIFS(СВЦЭМ!$F$33:$F$776,СВЦЭМ!$A$33:$A$776,$A198,СВЦЭМ!$B$33:$B$776,U$190)+'СЕТ СН'!$F$12</f>
        <v>151.59069837000001</v>
      </c>
      <c r="V198" s="36">
        <f>SUMIFS(СВЦЭМ!$F$33:$F$776,СВЦЭМ!$A$33:$A$776,$A198,СВЦЭМ!$B$33:$B$776,V$190)+'СЕТ СН'!$F$12</f>
        <v>158.56736384999999</v>
      </c>
      <c r="W198" s="36">
        <f>SUMIFS(СВЦЭМ!$F$33:$F$776,СВЦЭМ!$A$33:$A$776,$A198,СВЦЭМ!$B$33:$B$776,W$190)+'СЕТ СН'!$F$12</f>
        <v>161.28317303</v>
      </c>
      <c r="X198" s="36">
        <f>SUMIFS(СВЦЭМ!$F$33:$F$776,СВЦЭМ!$A$33:$A$776,$A198,СВЦЭМ!$B$33:$B$776,X$190)+'СЕТ СН'!$F$12</f>
        <v>162.95195326999999</v>
      </c>
      <c r="Y198" s="36">
        <f>SUMIFS(СВЦЭМ!$F$33:$F$776,СВЦЭМ!$A$33:$A$776,$A198,СВЦЭМ!$B$33:$B$776,Y$190)+'СЕТ СН'!$F$12</f>
        <v>165.721384</v>
      </c>
    </row>
    <row r="199" spans="1:25" ht="15.5" x14ac:dyDescent="0.3">
      <c r="A199" s="35">
        <f t="shared" si="5"/>
        <v>43839</v>
      </c>
      <c r="B199" s="36">
        <f>SUMIFS(СВЦЭМ!$F$33:$F$776,СВЦЭМ!$A$33:$A$776,$A199,СВЦЭМ!$B$33:$B$776,B$190)+'СЕТ СН'!$F$12</f>
        <v>162.08610568</v>
      </c>
      <c r="C199" s="36">
        <f>SUMIFS(СВЦЭМ!$F$33:$F$776,СВЦЭМ!$A$33:$A$776,$A199,СВЦЭМ!$B$33:$B$776,C$190)+'СЕТ СН'!$F$12</f>
        <v>164.72994729000001</v>
      </c>
      <c r="D199" s="36">
        <f>SUMIFS(СВЦЭМ!$F$33:$F$776,СВЦЭМ!$A$33:$A$776,$A199,СВЦЭМ!$B$33:$B$776,D$190)+'СЕТ СН'!$F$12</f>
        <v>168.26853302999999</v>
      </c>
      <c r="E199" s="36">
        <f>SUMIFS(СВЦЭМ!$F$33:$F$776,СВЦЭМ!$A$33:$A$776,$A199,СВЦЭМ!$B$33:$B$776,E$190)+'СЕТ СН'!$F$12</f>
        <v>168.99978977000001</v>
      </c>
      <c r="F199" s="36">
        <f>SUMIFS(СВЦЭМ!$F$33:$F$776,СВЦЭМ!$A$33:$A$776,$A199,СВЦЭМ!$B$33:$B$776,F$190)+'СЕТ СН'!$F$12</f>
        <v>169.25119634000001</v>
      </c>
      <c r="G199" s="36">
        <f>SUMIFS(СВЦЭМ!$F$33:$F$776,СВЦЭМ!$A$33:$A$776,$A199,СВЦЭМ!$B$33:$B$776,G$190)+'СЕТ СН'!$F$12</f>
        <v>168.07011313999999</v>
      </c>
      <c r="H199" s="36">
        <f>SUMIFS(СВЦЭМ!$F$33:$F$776,СВЦЭМ!$A$33:$A$776,$A199,СВЦЭМ!$B$33:$B$776,H$190)+'СЕТ СН'!$F$12</f>
        <v>158.92332621</v>
      </c>
      <c r="I199" s="36">
        <f>SUMIFS(СВЦЭМ!$F$33:$F$776,СВЦЭМ!$A$33:$A$776,$A199,СВЦЭМ!$B$33:$B$776,I$190)+'СЕТ СН'!$F$12</f>
        <v>153.56672759</v>
      </c>
      <c r="J199" s="36">
        <f>SUMIFS(СВЦЭМ!$F$33:$F$776,СВЦЭМ!$A$33:$A$776,$A199,СВЦЭМ!$B$33:$B$776,J$190)+'СЕТ СН'!$F$12</f>
        <v>150.44153692</v>
      </c>
      <c r="K199" s="36">
        <f>SUMIFS(СВЦЭМ!$F$33:$F$776,СВЦЭМ!$A$33:$A$776,$A199,СВЦЭМ!$B$33:$B$776,K$190)+'СЕТ СН'!$F$12</f>
        <v>149.82583898999999</v>
      </c>
      <c r="L199" s="36">
        <f>SUMIFS(СВЦЭМ!$F$33:$F$776,СВЦЭМ!$A$33:$A$776,$A199,СВЦЭМ!$B$33:$B$776,L$190)+'СЕТ СН'!$F$12</f>
        <v>149.51736385000001</v>
      </c>
      <c r="M199" s="36">
        <f>SUMIFS(СВЦЭМ!$F$33:$F$776,СВЦЭМ!$A$33:$A$776,$A199,СВЦЭМ!$B$33:$B$776,M$190)+'СЕТ СН'!$F$12</f>
        <v>152.24312372</v>
      </c>
      <c r="N199" s="36">
        <f>SUMIFS(СВЦЭМ!$F$33:$F$776,СВЦЭМ!$A$33:$A$776,$A199,СВЦЭМ!$B$33:$B$776,N$190)+'СЕТ СН'!$F$12</f>
        <v>155.48501737000001</v>
      </c>
      <c r="O199" s="36">
        <f>SUMIFS(СВЦЭМ!$F$33:$F$776,СВЦЭМ!$A$33:$A$776,$A199,СВЦЭМ!$B$33:$B$776,O$190)+'СЕТ СН'!$F$12</f>
        <v>159.85734909999999</v>
      </c>
      <c r="P199" s="36">
        <f>SUMIFS(СВЦЭМ!$F$33:$F$776,СВЦЭМ!$A$33:$A$776,$A199,СВЦЭМ!$B$33:$B$776,P$190)+'СЕТ СН'!$F$12</f>
        <v>162.97711841</v>
      </c>
      <c r="Q199" s="36">
        <f>SUMIFS(СВЦЭМ!$F$33:$F$776,СВЦЭМ!$A$33:$A$776,$A199,СВЦЭМ!$B$33:$B$776,Q$190)+'СЕТ СН'!$F$12</f>
        <v>163.65733678000001</v>
      </c>
      <c r="R199" s="36">
        <f>SUMIFS(СВЦЭМ!$F$33:$F$776,СВЦЭМ!$A$33:$A$776,$A199,СВЦЭМ!$B$33:$B$776,R$190)+'СЕТ СН'!$F$12</f>
        <v>162.19685681999999</v>
      </c>
      <c r="S199" s="36">
        <f>SUMIFS(СВЦЭМ!$F$33:$F$776,СВЦЭМ!$A$33:$A$776,$A199,СВЦЭМ!$B$33:$B$776,S$190)+'СЕТ СН'!$F$12</f>
        <v>160.37245902000001</v>
      </c>
      <c r="T199" s="36">
        <f>SUMIFS(СВЦЭМ!$F$33:$F$776,СВЦЭМ!$A$33:$A$776,$A199,СВЦЭМ!$B$33:$B$776,T$190)+'СЕТ СН'!$F$12</f>
        <v>150.7316117</v>
      </c>
      <c r="U199" s="36">
        <f>SUMIFS(СВЦЭМ!$F$33:$F$776,СВЦЭМ!$A$33:$A$776,$A199,СВЦЭМ!$B$33:$B$776,U$190)+'СЕТ СН'!$F$12</f>
        <v>150.84253186999999</v>
      </c>
      <c r="V199" s="36">
        <f>SUMIFS(СВЦЭМ!$F$33:$F$776,СВЦЭМ!$A$33:$A$776,$A199,СВЦЭМ!$B$33:$B$776,V$190)+'СЕТ СН'!$F$12</f>
        <v>157.52188516999999</v>
      </c>
      <c r="W199" s="36">
        <f>SUMIFS(СВЦЭМ!$F$33:$F$776,СВЦЭМ!$A$33:$A$776,$A199,СВЦЭМ!$B$33:$B$776,W$190)+'СЕТ СН'!$F$12</f>
        <v>161.50791214</v>
      </c>
      <c r="X199" s="36">
        <f>SUMIFS(СВЦЭМ!$F$33:$F$776,СВЦЭМ!$A$33:$A$776,$A199,СВЦЭМ!$B$33:$B$776,X$190)+'СЕТ СН'!$F$12</f>
        <v>162.01977959999999</v>
      </c>
      <c r="Y199" s="36">
        <f>SUMIFS(СВЦЭМ!$F$33:$F$776,СВЦЭМ!$A$33:$A$776,$A199,СВЦЭМ!$B$33:$B$776,Y$190)+'СЕТ СН'!$F$12</f>
        <v>166.40050901999999</v>
      </c>
    </row>
    <row r="200" spans="1:25" ht="15.5" x14ac:dyDescent="0.3">
      <c r="A200" s="35">
        <f t="shared" si="5"/>
        <v>43840</v>
      </c>
      <c r="B200" s="36">
        <f>SUMIFS(СВЦЭМ!$F$33:$F$776,СВЦЭМ!$A$33:$A$776,$A200,СВЦЭМ!$B$33:$B$776,B$190)+'СЕТ СН'!$F$12</f>
        <v>166.81700058999999</v>
      </c>
      <c r="C200" s="36">
        <f>SUMIFS(СВЦЭМ!$F$33:$F$776,СВЦЭМ!$A$33:$A$776,$A200,СВЦЭМ!$B$33:$B$776,C$190)+'СЕТ СН'!$F$12</f>
        <v>168.86303814999999</v>
      </c>
      <c r="D200" s="36">
        <f>SUMIFS(СВЦЭМ!$F$33:$F$776,СВЦЭМ!$A$33:$A$776,$A200,СВЦЭМ!$B$33:$B$776,D$190)+'СЕТ СН'!$F$12</f>
        <v>170.95738835</v>
      </c>
      <c r="E200" s="36">
        <f>SUMIFS(СВЦЭМ!$F$33:$F$776,СВЦЭМ!$A$33:$A$776,$A200,СВЦЭМ!$B$33:$B$776,E$190)+'СЕТ СН'!$F$12</f>
        <v>170.60570189000001</v>
      </c>
      <c r="F200" s="36">
        <f>SUMIFS(СВЦЭМ!$F$33:$F$776,СВЦЭМ!$A$33:$A$776,$A200,СВЦЭМ!$B$33:$B$776,F$190)+'СЕТ СН'!$F$12</f>
        <v>168.54269077999999</v>
      </c>
      <c r="G200" s="36">
        <f>SUMIFS(СВЦЭМ!$F$33:$F$776,СВЦЭМ!$A$33:$A$776,$A200,СВЦЭМ!$B$33:$B$776,G$190)+'СЕТ СН'!$F$12</f>
        <v>165.9561219</v>
      </c>
      <c r="H200" s="36">
        <f>SUMIFS(СВЦЭМ!$F$33:$F$776,СВЦЭМ!$A$33:$A$776,$A200,СВЦЭМ!$B$33:$B$776,H$190)+'СЕТ СН'!$F$12</f>
        <v>159.36344925</v>
      </c>
      <c r="I200" s="36">
        <f>SUMIFS(СВЦЭМ!$F$33:$F$776,СВЦЭМ!$A$33:$A$776,$A200,СВЦЭМ!$B$33:$B$776,I$190)+'СЕТ СН'!$F$12</f>
        <v>153.34642224999999</v>
      </c>
      <c r="J200" s="36">
        <f>SUMIFS(СВЦЭМ!$F$33:$F$776,СВЦЭМ!$A$33:$A$776,$A200,СВЦЭМ!$B$33:$B$776,J$190)+'СЕТ СН'!$F$12</f>
        <v>152.66707313000001</v>
      </c>
      <c r="K200" s="36">
        <f>SUMIFS(СВЦЭМ!$F$33:$F$776,СВЦЭМ!$A$33:$A$776,$A200,СВЦЭМ!$B$33:$B$776,K$190)+'СЕТ СН'!$F$12</f>
        <v>150.32765520000001</v>
      </c>
      <c r="L200" s="36">
        <f>SUMIFS(СВЦЭМ!$F$33:$F$776,СВЦЭМ!$A$33:$A$776,$A200,СВЦЭМ!$B$33:$B$776,L$190)+'СЕТ СН'!$F$12</f>
        <v>149.80833053999999</v>
      </c>
      <c r="M200" s="36">
        <f>SUMIFS(СВЦЭМ!$F$33:$F$776,СВЦЭМ!$A$33:$A$776,$A200,СВЦЭМ!$B$33:$B$776,M$190)+'СЕТ СН'!$F$12</f>
        <v>151.66870563000001</v>
      </c>
      <c r="N200" s="36">
        <f>SUMIFS(СВЦЭМ!$F$33:$F$776,СВЦЭМ!$A$33:$A$776,$A200,СВЦЭМ!$B$33:$B$776,N$190)+'СЕТ СН'!$F$12</f>
        <v>152.49761914999999</v>
      </c>
      <c r="O200" s="36">
        <f>SUMIFS(СВЦЭМ!$F$33:$F$776,СВЦЭМ!$A$33:$A$776,$A200,СВЦЭМ!$B$33:$B$776,O$190)+'СЕТ СН'!$F$12</f>
        <v>154.76609002000001</v>
      </c>
      <c r="P200" s="36">
        <f>SUMIFS(СВЦЭМ!$F$33:$F$776,СВЦЭМ!$A$33:$A$776,$A200,СВЦЭМ!$B$33:$B$776,P$190)+'СЕТ СН'!$F$12</f>
        <v>156.05730439999999</v>
      </c>
      <c r="Q200" s="36">
        <f>SUMIFS(СВЦЭМ!$F$33:$F$776,СВЦЭМ!$A$33:$A$776,$A200,СВЦЭМ!$B$33:$B$776,Q$190)+'СЕТ СН'!$F$12</f>
        <v>155.76633257</v>
      </c>
      <c r="R200" s="36">
        <f>SUMIFS(СВЦЭМ!$F$33:$F$776,СВЦЭМ!$A$33:$A$776,$A200,СВЦЭМ!$B$33:$B$776,R$190)+'СЕТ СН'!$F$12</f>
        <v>153.79038924</v>
      </c>
      <c r="S200" s="36">
        <f>SUMIFS(СВЦЭМ!$F$33:$F$776,СВЦЭМ!$A$33:$A$776,$A200,СВЦЭМ!$B$33:$B$776,S$190)+'СЕТ СН'!$F$12</f>
        <v>152.65701537999999</v>
      </c>
      <c r="T200" s="36">
        <f>SUMIFS(СВЦЭМ!$F$33:$F$776,СВЦЭМ!$A$33:$A$776,$A200,СВЦЭМ!$B$33:$B$776,T$190)+'СЕТ СН'!$F$12</f>
        <v>145.31519374000001</v>
      </c>
      <c r="U200" s="36">
        <f>SUMIFS(СВЦЭМ!$F$33:$F$776,СВЦЭМ!$A$33:$A$776,$A200,СВЦЭМ!$B$33:$B$776,U$190)+'СЕТ СН'!$F$12</f>
        <v>145.21384498</v>
      </c>
      <c r="V200" s="36">
        <f>SUMIFS(СВЦЭМ!$F$33:$F$776,СВЦЭМ!$A$33:$A$776,$A200,СВЦЭМ!$B$33:$B$776,V$190)+'СЕТ СН'!$F$12</f>
        <v>150.55723986999999</v>
      </c>
      <c r="W200" s="36">
        <f>SUMIFS(СВЦЭМ!$F$33:$F$776,СВЦЭМ!$A$33:$A$776,$A200,СВЦЭМ!$B$33:$B$776,W$190)+'СЕТ СН'!$F$12</f>
        <v>152.64688419000001</v>
      </c>
      <c r="X200" s="36">
        <f>SUMIFS(СВЦЭМ!$F$33:$F$776,СВЦЭМ!$A$33:$A$776,$A200,СВЦЭМ!$B$33:$B$776,X$190)+'СЕТ СН'!$F$12</f>
        <v>153.19146323000001</v>
      </c>
      <c r="Y200" s="36">
        <f>SUMIFS(СВЦЭМ!$F$33:$F$776,СВЦЭМ!$A$33:$A$776,$A200,СВЦЭМ!$B$33:$B$776,Y$190)+'СЕТ СН'!$F$12</f>
        <v>155.50793546</v>
      </c>
    </row>
    <row r="201" spans="1:25" ht="15.5" x14ac:dyDescent="0.3">
      <c r="A201" s="35">
        <f t="shared" si="5"/>
        <v>43841</v>
      </c>
      <c r="B201" s="36">
        <f>SUMIFS(СВЦЭМ!$F$33:$F$776,СВЦЭМ!$A$33:$A$776,$A201,СВЦЭМ!$B$33:$B$776,B$190)+'СЕТ СН'!$F$12</f>
        <v>155.62180975999999</v>
      </c>
      <c r="C201" s="36">
        <f>SUMIFS(СВЦЭМ!$F$33:$F$776,СВЦЭМ!$A$33:$A$776,$A201,СВЦЭМ!$B$33:$B$776,C$190)+'СЕТ СН'!$F$12</f>
        <v>159.80438373000001</v>
      </c>
      <c r="D201" s="36">
        <f>SUMIFS(СВЦЭМ!$F$33:$F$776,СВЦЭМ!$A$33:$A$776,$A201,СВЦЭМ!$B$33:$B$776,D$190)+'СЕТ СН'!$F$12</f>
        <v>164.90718565</v>
      </c>
      <c r="E201" s="36">
        <f>SUMIFS(СВЦЭМ!$F$33:$F$776,СВЦЭМ!$A$33:$A$776,$A201,СВЦЭМ!$B$33:$B$776,E$190)+'СЕТ СН'!$F$12</f>
        <v>169.05496891000001</v>
      </c>
      <c r="F201" s="36">
        <f>SUMIFS(СВЦЭМ!$F$33:$F$776,СВЦЭМ!$A$33:$A$776,$A201,СВЦЭМ!$B$33:$B$776,F$190)+'СЕТ СН'!$F$12</f>
        <v>169.49603556</v>
      </c>
      <c r="G201" s="36">
        <f>SUMIFS(СВЦЭМ!$F$33:$F$776,СВЦЭМ!$A$33:$A$776,$A201,СВЦЭМ!$B$33:$B$776,G$190)+'СЕТ СН'!$F$12</f>
        <v>169.62809515000001</v>
      </c>
      <c r="H201" s="36">
        <f>SUMIFS(СВЦЭМ!$F$33:$F$776,СВЦЭМ!$A$33:$A$776,$A201,СВЦЭМ!$B$33:$B$776,H$190)+'СЕТ СН'!$F$12</f>
        <v>166.00868428000001</v>
      </c>
      <c r="I201" s="36">
        <f>SUMIFS(СВЦЭМ!$F$33:$F$776,СВЦЭМ!$A$33:$A$776,$A201,СВЦЭМ!$B$33:$B$776,I$190)+'СЕТ СН'!$F$12</f>
        <v>164.16953669</v>
      </c>
      <c r="J201" s="36">
        <f>SUMIFS(СВЦЭМ!$F$33:$F$776,СВЦЭМ!$A$33:$A$776,$A201,СВЦЭМ!$B$33:$B$776,J$190)+'СЕТ СН'!$F$12</f>
        <v>158.8570114</v>
      </c>
      <c r="K201" s="36">
        <f>SUMIFS(СВЦЭМ!$F$33:$F$776,СВЦЭМ!$A$33:$A$776,$A201,СВЦЭМ!$B$33:$B$776,K$190)+'СЕТ СН'!$F$12</f>
        <v>153.12056727999999</v>
      </c>
      <c r="L201" s="36">
        <f>SUMIFS(СВЦЭМ!$F$33:$F$776,СВЦЭМ!$A$33:$A$776,$A201,СВЦЭМ!$B$33:$B$776,L$190)+'СЕТ СН'!$F$12</f>
        <v>150.83983529</v>
      </c>
      <c r="M201" s="36">
        <f>SUMIFS(СВЦЭМ!$F$33:$F$776,СВЦЭМ!$A$33:$A$776,$A201,СВЦЭМ!$B$33:$B$776,M$190)+'СЕТ СН'!$F$12</f>
        <v>152.10727485999999</v>
      </c>
      <c r="N201" s="36">
        <f>SUMIFS(СВЦЭМ!$F$33:$F$776,СВЦЭМ!$A$33:$A$776,$A201,СВЦЭМ!$B$33:$B$776,N$190)+'СЕТ СН'!$F$12</f>
        <v>153.35214350999999</v>
      </c>
      <c r="O201" s="36">
        <f>SUMIFS(СВЦЭМ!$F$33:$F$776,СВЦЭМ!$A$33:$A$776,$A201,СВЦЭМ!$B$33:$B$776,O$190)+'СЕТ СН'!$F$12</f>
        <v>155.76073073000001</v>
      </c>
      <c r="P201" s="36">
        <f>SUMIFS(СВЦЭМ!$F$33:$F$776,СВЦЭМ!$A$33:$A$776,$A201,СВЦЭМ!$B$33:$B$776,P$190)+'СЕТ СН'!$F$12</f>
        <v>158.09162832999999</v>
      </c>
      <c r="Q201" s="36">
        <f>SUMIFS(СВЦЭМ!$F$33:$F$776,СВЦЭМ!$A$33:$A$776,$A201,СВЦЭМ!$B$33:$B$776,Q$190)+'СЕТ СН'!$F$12</f>
        <v>158.21119605000001</v>
      </c>
      <c r="R201" s="36">
        <f>SUMIFS(СВЦЭМ!$F$33:$F$776,СВЦЭМ!$A$33:$A$776,$A201,СВЦЭМ!$B$33:$B$776,R$190)+'СЕТ СН'!$F$12</f>
        <v>155.82832371999999</v>
      </c>
      <c r="S201" s="36">
        <f>SUMIFS(СВЦЭМ!$F$33:$F$776,СВЦЭМ!$A$33:$A$776,$A201,СВЦЭМ!$B$33:$B$776,S$190)+'СЕТ СН'!$F$12</f>
        <v>151.75467857999999</v>
      </c>
      <c r="T201" s="36">
        <f>SUMIFS(СВЦЭМ!$F$33:$F$776,СВЦЭМ!$A$33:$A$776,$A201,СВЦЭМ!$B$33:$B$776,T$190)+'СЕТ СН'!$F$12</f>
        <v>146.02916587000001</v>
      </c>
      <c r="U201" s="36">
        <f>SUMIFS(СВЦЭМ!$F$33:$F$776,СВЦЭМ!$A$33:$A$776,$A201,СВЦЭМ!$B$33:$B$776,U$190)+'СЕТ СН'!$F$12</f>
        <v>146.60955425</v>
      </c>
      <c r="V201" s="36">
        <f>SUMIFS(СВЦЭМ!$F$33:$F$776,СВЦЭМ!$A$33:$A$776,$A201,СВЦЭМ!$B$33:$B$776,V$190)+'СЕТ СН'!$F$12</f>
        <v>153.17445319000001</v>
      </c>
      <c r="W201" s="36">
        <f>SUMIFS(СВЦЭМ!$F$33:$F$776,СВЦЭМ!$A$33:$A$776,$A201,СВЦЭМ!$B$33:$B$776,W$190)+'СЕТ СН'!$F$12</f>
        <v>156.28792232999999</v>
      </c>
      <c r="X201" s="36">
        <f>SUMIFS(СВЦЭМ!$F$33:$F$776,СВЦЭМ!$A$33:$A$776,$A201,СВЦЭМ!$B$33:$B$776,X$190)+'СЕТ СН'!$F$12</f>
        <v>160.14338434999999</v>
      </c>
      <c r="Y201" s="36">
        <f>SUMIFS(СВЦЭМ!$F$33:$F$776,СВЦЭМ!$A$33:$A$776,$A201,СВЦЭМ!$B$33:$B$776,Y$190)+'СЕТ СН'!$F$12</f>
        <v>163.35241266</v>
      </c>
    </row>
    <row r="202" spans="1:25" ht="15.5" x14ac:dyDescent="0.3">
      <c r="A202" s="35">
        <f t="shared" si="5"/>
        <v>43842</v>
      </c>
      <c r="B202" s="36">
        <f>SUMIFS(СВЦЭМ!$F$33:$F$776,СВЦЭМ!$A$33:$A$776,$A202,СВЦЭМ!$B$33:$B$776,B$190)+'СЕТ СН'!$F$12</f>
        <v>165.45667019999999</v>
      </c>
      <c r="C202" s="36">
        <f>SUMIFS(СВЦЭМ!$F$33:$F$776,СВЦЭМ!$A$33:$A$776,$A202,СВЦЭМ!$B$33:$B$776,C$190)+'СЕТ СН'!$F$12</f>
        <v>168.06862523999999</v>
      </c>
      <c r="D202" s="36">
        <f>SUMIFS(СВЦЭМ!$F$33:$F$776,СВЦЭМ!$A$33:$A$776,$A202,СВЦЭМ!$B$33:$B$776,D$190)+'СЕТ СН'!$F$12</f>
        <v>170.51853498</v>
      </c>
      <c r="E202" s="36">
        <f>SUMIFS(СВЦЭМ!$F$33:$F$776,СВЦЭМ!$A$33:$A$776,$A202,СВЦЭМ!$B$33:$B$776,E$190)+'СЕТ СН'!$F$12</f>
        <v>174.39774406000001</v>
      </c>
      <c r="F202" s="36">
        <f>SUMIFS(СВЦЭМ!$F$33:$F$776,СВЦЭМ!$A$33:$A$776,$A202,СВЦЭМ!$B$33:$B$776,F$190)+'СЕТ СН'!$F$12</f>
        <v>174.50001193</v>
      </c>
      <c r="G202" s="36">
        <f>SUMIFS(СВЦЭМ!$F$33:$F$776,СВЦЭМ!$A$33:$A$776,$A202,СВЦЭМ!$B$33:$B$776,G$190)+'СЕТ СН'!$F$12</f>
        <v>172.82795891000001</v>
      </c>
      <c r="H202" s="36">
        <f>SUMIFS(СВЦЭМ!$F$33:$F$776,СВЦЭМ!$A$33:$A$776,$A202,СВЦЭМ!$B$33:$B$776,H$190)+'СЕТ СН'!$F$12</f>
        <v>170.45625096000001</v>
      </c>
      <c r="I202" s="36">
        <f>SUMIFS(СВЦЭМ!$F$33:$F$776,СВЦЭМ!$A$33:$A$776,$A202,СВЦЭМ!$B$33:$B$776,I$190)+'СЕТ СН'!$F$12</f>
        <v>167.14239193</v>
      </c>
      <c r="J202" s="36">
        <f>SUMIFS(СВЦЭМ!$F$33:$F$776,СВЦЭМ!$A$33:$A$776,$A202,СВЦЭМ!$B$33:$B$776,J$190)+'СЕТ СН'!$F$12</f>
        <v>158.91610374999999</v>
      </c>
      <c r="K202" s="36">
        <f>SUMIFS(СВЦЭМ!$F$33:$F$776,СВЦЭМ!$A$33:$A$776,$A202,СВЦЭМ!$B$33:$B$776,K$190)+'СЕТ СН'!$F$12</f>
        <v>154.85897499999999</v>
      </c>
      <c r="L202" s="36">
        <f>SUMIFS(СВЦЭМ!$F$33:$F$776,СВЦЭМ!$A$33:$A$776,$A202,СВЦЭМ!$B$33:$B$776,L$190)+'СЕТ СН'!$F$12</f>
        <v>150.65973367000001</v>
      </c>
      <c r="M202" s="36">
        <f>SUMIFS(СВЦЭМ!$F$33:$F$776,СВЦЭМ!$A$33:$A$776,$A202,СВЦЭМ!$B$33:$B$776,M$190)+'СЕТ СН'!$F$12</f>
        <v>150.28488317</v>
      </c>
      <c r="N202" s="36">
        <f>SUMIFS(СВЦЭМ!$F$33:$F$776,СВЦЭМ!$A$33:$A$776,$A202,СВЦЭМ!$B$33:$B$776,N$190)+'СЕТ СН'!$F$12</f>
        <v>152.86005883000001</v>
      </c>
      <c r="O202" s="36">
        <f>SUMIFS(СВЦЭМ!$F$33:$F$776,СВЦЭМ!$A$33:$A$776,$A202,СВЦЭМ!$B$33:$B$776,O$190)+'СЕТ СН'!$F$12</f>
        <v>155.38433142</v>
      </c>
      <c r="P202" s="36">
        <f>SUMIFS(СВЦЭМ!$F$33:$F$776,СВЦЭМ!$A$33:$A$776,$A202,СВЦЭМ!$B$33:$B$776,P$190)+'СЕТ СН'!$F$12</f>
        <v>156.57712083000001</v>
      </c>
      <c r="Q202" s="36">
        <f>SUMIFS(СВЦЭМ!$F$33:$F$776,СВЦЭМ!$A$33:$A$776,$A202,СВЦЭМ!$B$33:$B$776,Q$190)+'СЕТ СН'!$F$12</f>
        <v>157.00287198000001</v>
      </c>
      <c r="R202" s="36">
        <f>SUMIFS(СВЦЭМ!$F$33:$F$776,СВЦЭМ!$A$33:$A$776,$A202,СВЦЭМ!$B$33:$B$776,R$190)+'СЕТ СН'!$F$12</f>
        <v>156.70283387999999</v>
      </c>
      <c r="S202" s="36">
        <f>SUMIFS(СВЦЭМ!$F$33:$F$776,СВЦЭМ!$A$33:$A$776,$A202,СВЦЭМ!$B$33:$B$776,S$190)+'СЕТ СН'!$F$12</f>
        <v>152.18258148000001</v>
      </c>
      <c r="T202" s="36">
        <f>SUMIFS(СВЦЭМ!$F$33:$F$776,СВЦЭМ!$A$33:$A$776,$A202,СВЦЭМ!$B$33:$B$776,T$190)+'СЕТ СН'!$F$12</f>
        <v>146.61686524000001</v>
      </c>
      <c r="U202" s="36">
        <f>SUMIFS(СВЦЭМ!$F$33:$F$776,СВЦЭМ!$A$33:$A$776,$A202,СВЦЭМ!$B$33:$B$776,U$190)+'СЕТ СН'!$F$12</f>
        <v>147.30496081000001</v>
      </c>
      <c r="V202" s="36">
        <f>SUMIFS(СВЦЭМ!$F$33:$F$776,СВЦЭМ!$A$33:$A$776,$A202,СВЦЭМ!$B$33:$B$776,V$190)+'СЕТ СН'!$F$12</f>
        <v>151.51614559000001</v>
      </c>
      <c r="W202" s="36">
        <f>SUMIFS(СВЦЭМ!$F$33:$F$776,СВЦЭМ!$A$33:$A$776,$A202,СВЦЭМ!$B$33:$B$776,W$190)+'СЕТ СН'!$F$12</f>
        <v>153.69931013999999</v>
      </c>
      <c r="X202" s="36">
        <f>SUMIFS(СВЦЭМ!$F$33:$F$776,СВЦЭМ!$A$33:$A$776,$A202,СВЦЭМ!$B$33:$B$776,X$190)+'СЕТ СН'!$F$12</f>
        <v>155.45409423000001</v>
      </c>
      <c r="Y202" s="36">
        <f>SUMIFS(СВЦЭМ!$F$33:$F$776,СВЦЭМ!$A$33:$A$776,$A202,СВЦЭМ!$B$33:$B$776,Y$190)+'СЕТ СН'!$F$12</f>
        <v>160.65297631000001</v>
      </c>
    </row>
    <row r="203" spans="1:25" ht="15.5" x14ac:dyDescent="0.3">
      <c r="A203" s="35">
        <f t="shared" si="5"/>
        <v>43843</v>
      </c>
      <c r="B203" s="36">
        <f>SUMIFS(СВЦЭМ!$F$33:$F$776,СВЦЭМ!$A$33:$A$776,$A203,СВЦЭМ!$B$33:$B$776,B$190)+'СЕТ СН'!$F$12</f>
        <v>176.48081087</v>
      </c>
      <c r="C203" s="36">
        <f>SUMIFS(СВЦЭМ!$F$33:$F$776,СВЦЭМ!$A$33:$A$776,$A203,СВЦЭМ!$B$33:$B$776,C$190)+'СЕТ СН'!$F$12</f>
        <v>180.14787072999999</v>
      </c>
      <c r="D203" s="36">
        <f>SUMIFS(СВЦЭМ!$F$33:$F$776,СВЦЭМ!$A$33:$A$776,$A203,СВЦЭМ!$B$33:$B$776,D$190)+'СЕТ СН'!$F$12</f>
        <v>182.69000306000001</v>
      </c>
      <c r="E203" s="36">
        <f>SUMIFS(СВЦЭМ!$F$33:$F$776,СВЦЭМ!$A$33:$A$776,$A203,СВЦЭМ!$B$33:$B$776,E$190)+'СЕТ СН'!$F$12</f>
        <v>180.88968489999999</v>
      </c>
      <c r="F203" s="36">
        <f>SUMIFS(СВЦЭМ!$F$33:$F$776,СВЦЭМ!$A$33:$A$776,$A203,СВЦЭМ!$B$33:$B$776,F$190)+'СЕТ СН'!$F$12</f>
        <v>179.87443644999999</v>
      </c>
      <c r="G203" s="36">
        <f>SUMIFS(СВЦЭМ!$F$33:$F$776,СВЦЭМ!$A$33:$A$776,$A203,СВЦЭМ!$B$33:$B$776,G$190)+'СЕТ СН'!$F$12</f>
        <v>176.68537681000001</v>
      </c>
      <c r="H203" s="36">
        <f>SUMIFS(СВЦЭМ!$F$33:$F$776,СВЦЭМ!$A$33:$A$776,$A203,СВЦЭМ!$B$33:$B$776,H$190)+'СЕТ СН'!$F$12</f>
        <v>169.71528212000001</v>
      </c>
      <c r="I203" s="36">
        <f>SUMIFS(СВЦЭМ!$F$33:$F$776,СВЦЭМ!$A$33:$A$776,$A203,СВЦЭМ!$B$33:$B$776,I$190)+'СЕТ СН'!$F$12</f>
        <v>163.18142107</v>
      </c>
      <c r="J203" s="36">
        <f>SUMIFS(СВЦЭМ!$F$33:$F$776,СВЦЭМ!$A$33:$A$776,$A203,СВЦЭМ!$B$33:$B$776,J$190)+'СЕТ СН'!$F$12</f>
        <v>160.17480583</v>
      </c>
      <c r="K203" s="36">
        <f>SUMIFS(СВЦЭМ!$F$33:$F$776,СВЦЭМ!$A$33:$A$776,$A203,СВЦЭМ!$B$33:$B$776,K$190)+'СЕТ СН'!$F$12</f>
        <v>157.89393267</v>
      </c>
      <c r="L203" s="36">
        <f>SUMIFS(СВЦЭМ!$F$33:$F$776,СВЦЭМ!$A$33:$A$776,$A203,СВЦЭМ!$B$33:$B$776,L$190)+'СЕТ СН'!$F$12</f>
        <v>157.81436962999999</v>
      </c>
      <c r="M203" s="36">
        <f>SUMIFS(СВЦЭМ!$F$33:$F$776,СВЦЭМ!$A$33:$A$776,$A203,СВЦЭМ!$B$33:$B$776,M$190)+'СЕТ СН'!$F$12</f>
        <v>159.10146925999999</v>
      </c>
      <c r="N203" s="36">
        <f>SUMIFS(СВЦЭМ!$F$33:$F$776,СВЦЭМ!$A$33:$A$776,$A203,СВЦЭМ!$B$33:$B$776,N$190)+'СЕТ СН'!$F$12</f>
        <v>159.71495662000001</v>
      </c>
      <c r="O203" s="36">
        <f>SUMIFS(СВЦЭМ!$F$33:$F$776,СВЦЭМ!$A$33:$A$776,$A203,СВЦЭМ!$B$33:$B$776,O$190)+'СЕТ СН'!$F$12</f>
        <v>159.02000228</v>
      </c>
      <c r="P203" s="36">
        <f>SUMIFS(СВЦЭМ!$F$33:$F$776,СВЦЭМ!$A$33:$A$776,$A203,СВЦЭМ!$B$33:$B$776,P$190)+'СЕТ СН'!$F$12</f>
        <v>156.45601024000001</v>
      </c>
      <c r="Q203" s="36">
        <f>SUMIFS(СВЦЭМ!$F$33:$F$776,СВЦЭМ!$A$33:$A$776,$A203,СВЦЭМ!$B$33:$B$776,Q$190)+'СЕТ СН'!$F$12</f>
        <v>160.02219106999999</v>
      </c>
      <c r="R203" s="36">
        <f>SUMIFS(СВЦЭМ!$F$33:$F$776,СВЦЭМ!$A$33:$A$776,$A203,СВЦЭМ!$B$33:$B$776,R$190)+'СЕТ СН'!$F$12</f>
        <v>155.64441796</v>
      </c>
      <c r="S203" s="36">
        <f>SUMIFS(СВЦЭМ!$F$33:$F$776,СВЦЭМ!$A$33:$A$776,$A203,СВЦЭМ!$B$33:$B$776,S$190)+'СЕТ СН'!$F$12</f>
        <v>153.40530437000001</v>
      </c>
      <c r="T203" s="36">
        <f>SUMIFS(СВЦЭМ!$F$33:$F$776,СВЦЭМ!$A$33:$A$776,$A203,СВЦЭМ!$B$33:$B$776,T$190)+'СЕТ СН'!$F$12</f>
        <v>146.25016883999999</v>
      </c>
      <c r="U203" s="36">
        <f>SUMIFS(СВЦЭМ!$F$33:$F$776,СВЦЭМ!$A$33:$A$776,$A203,СВЦЭМ!$B$33:$B$776,U$190)+'СЕТ СН'!$F$12</f>
        <v>145.88488580000001</v>
      </c>
      <c r="V203" s="36">
        <f>SUMIFS(СВЦЭМ!$F$33:$F$776,СВЦЭМ!$A$33:$A$776,$A203,СВЦЭМ!$B$33:$B$776,V$190)+'СЕТ СН'!$F$12</f>
        <v>151.93310138999999</v>
      </c>
      <c r="W203" s="36">
        <f>SUMIFS(СВЦЭМ!$F$33:$F$776,СВЦЭМ!$A$33:$A$776,$A203,СВЦЭМ!$B$33:$B$776,W$190)+'СЕТ СН'!$F$12</f>
        <v>156.36806544999999</v>
      </c>
      <c r="X203" s="36">
        <f>SUMIFS(СВЦЭМ!$F$33:$F$776,СВЦЭМ!$A$33:$A$776,$A203,СВЦЭМ!$B$33:$B$776,X$190)+'СЕТ СН'!$F$12</f>
        <v>155.72468592000001</v>
      </c>
      <c r="Y203" s="36">
        <f>SUMIFS(СВЦЭМ!$F$33:$F$776,СВЦЭМ!$A$33:$A$776,$A203,СВЦЭМ!$B$33:$B$776,Y$190)+'СЕТ СН'!$F$12</f>
        <v>159.17317742</v>
      </c>
    </row>
    <row r="204" spans="1:25" ht="15.5" x14ac:dyDescent="0.3">
      <c r="A204" s="35">
        <f t="shared" si="5"/>
        <v>43844</v>
      </c>
      <c r="B204" s="36">
        <f>SUMIFS(СВЦЭМ!$F$33:$F$776,СВЦЭМ!$A$33:$A$776,$A204,СВЦЭМ!$B$33:$B$776,B$190)+'СЕТ СН'!$F$12</f>
        <v>167.6100979</v>
      </c>
      <c r="C204" s="36">
        <f>SUMIFS(СВЦЭМ!$F$33:$F$776,СВЦЭМ!$A$33:$A$776,$A204,СВЦЭМ!$B$33:$B$776,C$190)+'СЕТ СН'!$F$12</f>
        <v>169.36461639000001</v>
      </c>
      <c r="D204" s="36">
        <f>SUMIFS(СВЦЭМ!$F$33:$F$776,СВЦЭМ!$A$33:$A$776,$A204,СВЦЭМ!$B$33:$B$776,D$190)+'СЕТ СН'!$F$12</f>
        <v>171.34290913999999</v>
      </c>
      <c r="E204" s="36">
        <f>SUMIFS(СВЦЭМ!$F$33:$F$776,СВЦЭМ!$A$33:$A$776,$A204,СВЦЭМ!$B$33:$B$776,E$190)+'СЕТ СН'!$F$12</f>
        <v>172.34813398</v>
      </c>
      <c r="F204" s="36">
        <f>SUMIFS(СВЦЭМ!$F$33:$F$776,СВЦЭМ!$A$33:$A$776,$A204,СВЦЭМ!$B$33:$B$776,F$190)+'СЕТ СН'!$F$12</f>
        <v>171.93881152</v>
      </c>
      <c r="G204" s="36">
        <f>SUMIFS(СВЦЭМ!$F$33:$F$776,СВЦЭМ!$A$33:$A$776,$A204,СВЦЭМ!$B$33:$B$776,G$190)+'СЕТ СН'!$F$12</f>
        <v>169.54005258000001</v>
      </c>
      <c r="H204" s="36">
        <f>SUMIFS(СВЦЭМ!$F$33:$F$776,СВЦЭМ!$A$33:$A$776,$A204,СВЦЭМ!$B$33:$B$776,H$190)+'СЕТ СН'!$F$12</f>
        <v>161.62755816000001</v>
      </c>
      <c r="I204" s="36">
        <f>SUMIFS(СВЦЭМ!$F$33:$F$776,СВЦЭМ!$A$33:$A$776,$A204,СВЦЭМ!$B$33:$B$776,I$190)+'СЕТ СН'!$F$12</f>
        <v>158.12770386</v>
      </c>
      <c r="J204" s="36">
        <f>SUMIFS(СВЦЭМ!$F$33:$F$776,СВЦЭМ!$A$33:$A$776,$A204,СВЦЭМ!$B$33:$B$776,J$190)+'СЕТ СН'!$F$12</f>
        <v>152.48601553</v>
      </c>
      <c r="K204" s="36">
        <f>SUMIFS(СВЦЭМ!$F$33:$F$776,СВЦЭМ!$A$33:$A$776,$A204,СВЦЭМ!$B$33:$B$776,K$190)+'СЕТ СН'!$F$12</f>
        <v>152.30232289</v>
      </c>
      <c r="L204" s="36">
        <f>SUMIFS(СВЦЭМ!$F$33:$F$776,СВЦЭМ!$A$33:$A$776,$A204,СВЦЭМ!$B$33:$B$776,L$190)+'СЕТ СН'!$F$12</f>
        <v>152.13350141999999</v>
      </c>
      <c r="M204" s="36">
        <f>SUMIFS(СВЦЭМ!$F$33:$F$776,СВЦЭМ!$A$33:$A$776,$A204,СВЦЭМ!$B$33:$B$776,M$190)+'СЕТ СН'!$F$12</f>
        <v>154.68331771999999</v>
      </c>
      <c r="N204" s="36">
        <f>SUMIFS(СВЦЭМ!$F$33:$F$776,СВЦЭМ!$A$33:$A$776,$A204,СВЦЭМ!$B$33:$B$776,N$190)+'СЕТ СН'!$F$12</f>
        <v>156.32905158</v>
      </c>
      <c r="O204" s="36">
        <f>SUMIFS(СВЦЭМ!$F$33:$F$776,СВЦЭМ!$A$33:$A$776,$A204,СВЦЭМ!$B$33:$B$776,O$190)+'СЕТ СН'!$F$12</f>
        <v>158.657939</v>
      </c>
      <c r="P204" s="36">
        <f>SUMIFS(СВЦЭМ!$F$33:$F$776,СВЦЭМ!$A$33:$A$776,$A204,СВЦЭМ!$B$33:$B$776,P$190)+'СЕТ СН'!$F$12</f>
        <v>160.34693347000001</v>
      </c>
      <c r="Q204" s="36">
        <f>SUMIFS(СВЦЭМ!$F$33:$F$776,СВЦЭМ!$A$33:$A$776,$A204,СВЦЭМ!$B$33:$B$776,Q$190)+'СЕТ СН'!$F$12</f>
        <v>162.75853548000001</v>
      </c>
      <c r="R204" s="36">
        <f>SUMIFS(СВЦЭМ!$F$33:$F$776,СВЦЭМ!$A$33:$A$776,$A204,СВЦЭМ!$B$33:$B$776,R$190)+'СЕТ СН'!$F$12</f>
        <v>163.6630457</v>
      </c>
      <c r="S204" s="36">
        <f>SUMIFS(СВЦЭМ!$F$33:$F$776,СВЦЭМ!$A$33:$A$776,$A204,СВЦЭМ!$B$33:$B$776,S$190)+'СЕТ СН'!$F$12</f>
        <v>163.51384107000001</v>
      </c>
      <c r="T204" s="36">
        <f>SUMIFS(СВЦЭМ!$F$33:$F$776,СВЦЭМ!$A$33:$A$776,$A204,СВЦЭМ!$B$33:$B$776,T$190)+'СЕТ СН'!$F$12</f>
        <v>154.23336226000001</v>
      </c>
      <c r="U204" s="36">
        <f>SUMIFS(СВЦЭМ!$F$33:$F$776,СВЦЭМ!$A$33:$A$776,$A204,СВЦЭМ!$B$33:$B$776,U$190)+'СЕТ СН'!$F$12</f>
        <v>154.19523813999999</v>
      </c>
      <c r="V204" s="36">
        <f>SUMIFS(СВЦЭМ!$F$33:$F$776,СВЦЭМ!$A$33:$A$776,$A204,СВЦЭМ!$B$33:$B$776,V$190)+'СЕТ СН'!$F$12</f>
        <v>160.06921808999999</v>
      </c>
      <c r="W204" s="36">
        <f>SUMIFS(СВЦЭМ!$F$33:$F$776,СВЦЭМ!$A$33:$A$776,$A204,СВЦЭМ!$B$33:$B$776,W$190)+'СЕТ СН'!$F$12</f>
        <v>163.07001496999999</v>
      </c>
      <c r="X204" s="36">
        <f>SUMIFS(СВЦЭМ!$F$33:$F$776,СВЦЭМ!$A$33:$A$776,$A204,СВЦЭМ!$B$33:$B$776,X$190)+'СЕТ СН'!$F$12</f>
        <v>163.46160692999999</v>
      </c>
      <c r="Y204" s="36">
        <f>SUMIFS(СВЦЭМ!$F$33:$F$776,СВЦЭМ!$A$33:$A$776,$A204,СВЦЭМ!$B$33:$B$776,Y$190)+'СЕТ СН'!$F$12</f>
        <v>166.11550642</v>
      </c>
    </row>
    <row r="205" spans="1:25" ht="15.5" x14ac:dyDescent="0.3">
      <c r="A205" s="35">
        <f t="shared" si="5"/>
        <v>43845</v>
      </c>
      <c r="B205" s="36">
        <f>SUMIFS(СВЦЭМ!$F$33:$F$776,СВЦЭМ!$A$33:$A$776,$A205,СВЦЭМ!$B$33:$B$776,B$190)+'СЕТ СН'!$F$12</f>
        <v>172.06998994</v>
      </c>
      <c r="C205" s="36">
        <f>SUMIFS(СВЦЭМ!$F$33:$F$776,СВЦЭМ!$A$33:$A$776,$A205,СВЦЭМ!$B$33:$B$776,C$190)+'СЕТ СН'!$F$12</f>
        <v>173.02643713000001</v>
      </c>
      <c r="D205" s="36">
        <f>SUMIFS(СВЦЭМ!$F$33:$F$776,СВЦЭМ!$A$33:$A$776,$A205,СВЦЭМ!$B$33:$B$776,D$190)+'СЕТ СН'!$F$12</f>
        <v>174.11966203</v>
      </c>
      <c r="E205" s="36">
        <f>SUMIFS(СВЦЭМ!$F$33:$F$776,СВЦЭМ!$A$33:$A$776,$A205,СВЦЭМ!$B$33:$B$776,E$190)+'СЕТ СН'!$F$12</f>
        <v>176.90020992000001</v>
      </c>
      <c r="F205" s="36">
        <f>SUMIFS(СВЦЭМ!$F$33:$F$776,СВЦЭМ!$A$33:$A$776,$A205,СВЦЭМ!$B$33:$B$776,F$190)+'СЕТ СН'!$F$12</f>
        <v>174.51006097000001</v>
      </c>
      <c r="G205" s="36">
        <f>SUMIFS(СВЦЭМ!$F$33:$F$776,СВЦЭМ!$A$33:$A$776,$A205,СВЦЭМ!$B$33:$B$776,G$190)+'СЕТ СН'!$F$12</f>
        <v>170.14757724</v>
      </c>
      <c r="H205" s="36">
        <f>SUMIFS(СВЦЭМ!$F$33:$F$776,СВЦЭМ!$A$33:$A$776,$A205,СВЦЭМ!$B$33:$B$776,H$190)+'СЕТ СН'!$F$12</f>
        <v>162.62437211</v>
      </c>
      <c r="I205" s="36">
        <f>SUMIFS(СВЦЭМ!$F$33:$F$776,СВЦЭМ!$A$33:$A$776,$A205,СВЦЭМ!$B$33:$B$776,I$190)+'СЕТ СН'!$F$12</f>
        <v>156.92546306</v>
      </c>
      <c r="J205" s="36">
        <f>SUMIFS(СВЦЭМ!$F$33:$F$776,СВЦЭМ!$A$33:$A$776,$A205,СВЦЭМ!$B$33:$B$776,J$190)+'СЕТ СН'!$F$12</f>
        <v>154.6929495</v>
      </c>
      <c r="K205" s="36">
        <f>SUMIFS(СВЦЭМ!$F$33:$F$776,СВЦЭМ!$A$33:$A$776,$A205,СВЦЭМ!$B$33:$B$776,K$190)+'СЕТ СН'!$F$12</f>
        <v>153.56016506</v>
      </c>
      <c r="L205" s="36">
        <f>SUMIFS(СВЦЭМ!$F$33:$F$776,СВЦЭМ!$A$33:$A$776,$A205,СВЦЭМ!$B$33:$B$776,L$190)+'СЕТ СН'!$F$12</f>
        <v>153.10487255000001</v>
      </c>
      <c r="M205" s="36">
        <f>SUMIFS(СВЦЭМ!$F$33:$F$776,СВЦЭМ!$A$33:$A$776,$A205,СВЦЭМ!$B$33:$B$776,M$190)+'СЕТ СН'!$F$12</f>
        <v>158.06043890999999</v>
      </c>
      <c r="N205" s="36">
        <f>SUMIFS(СВЦЭМ!$F$33:$F$776,СВЦЭМ!$A$33:$A$776,$A205,СВЦЭМ!$B$33:$B$776,N$190)+'СЕТ СН'!$F$12</f>
        <v>161.98582192000001</v>
      </c>
      <c r="O205" s="36">
        <f>SUMIFS(СВЦЭМ!$F$33:$F$776,СВЦЭМ!$A$33:$A$776,$A205,СВЦЭМ!$B$33:$B$776,O$190)+'СЕТ СН'!$F$12</f>
        <v>165.11722218</v>
      </c>
      <c r="P205" s="36">
        <f>SUMIFS(СВЦЭМ!$F$33:$F$776,СВЦЭМ!$A$33:$A$776,$A205,СВЦЭМ!$B$33:$B$776,P$190)+'СЕТ СН'!$F$12</f>
        <v>167.76124558999999</v>
      </c>
      <c r="Q205" s="36">
        <f>SUMIFS(СВЦЭМ!$F$33:$F$776,СВЦЭМ!$A$33:$A$776,$A205,СВЦЭМ!$B$33:$B$776,Q$190)+'СЕТ СН'!$F$12</f>
        <v>169.00308213</v>
      </c>
      <c r="R205" s="36">
        <f>SUMIFS(СВЦЭМ!$F$33:$F$776,СВЦЭМ!$A$33:$A$776,$A205,СВЦЭМ!$B$33:$B$776,R$190)+'СЕТ СН'!$F$12</f>
        <v>167.55780949000001</v>
      </c>
      <c r="S205" s="36">
        <f>SUMIFS(СВЦЭМ!$F$33:$F$776,СВЦЭМ!$A$33:$A$776,$A205,СВЦЭМ!$B$33:$B$776,S$190)+'СЕТ СН'!$F$12</f>
        <v>162.42606759</v>
      </c>
      <c r="T205" s="36">
        <f>SUMIFS(СВЦЭМ!$F$33:$F$776,СВЦЭМ!$A$33:$A$776,$A205,СВЦЭМ!$B$33:$B$776,T$190)+'СЕТ СН'!$F$12</f>
        <v>153.67882252999999</v>
      </c>
      <c r="U205" s="36">
        <f>SUMIFS(СВЦЭМ!$F$33:$F$776,СВЦЭМ!$A$33:$A$776,$A205,СВЦЭМ!$B$33:$B$776,U$190)+'СЕТ СН'!$F$12</f>
        <v>153.01058080000001</v>
      </c>
      <c r="V205" s="36">
        <f>SUMIFS(СВЦЭМ!$F$33:$F$776,СВЦЭМ!$A$33:$A$776,$A205,СВЦЭМ!$B$33:$B$776,V$190)+'СЕТ СН'!$F$12</f>
        <v>158.77100960000001</v>
      </c>
      <c r="W205" s="36">
        <f>SUMIFS(СВЦЭМ!$F$33:$F$776,СВЦЭМ!$A$33:$A$776,$A205,СВЦЭМ!$B$33:$B$776,W$190)+'СЕТ СН'!$F$12</f>
        <v>162.70587166999999</v>
      </c>
      <c r="X205" s="36">
        <f>SUMIFS(СВЦЭМ!$F$33:$F$776,СВЦЭМ!$A$33:$A$776,$A205,СВЦЭМ!$B$33:$B$776,X$190)+'СЕТ СН'!$F$12</f>
        <v>163.46739239999999</v>
      </c>
      <c r="Y205" s="36">
        <f>SUMIFS(СВЦЭМ!$F$33:$F$776,СВЦЭМ!$A$33:$A$776,$A205,СВЦЭМ!$B$33:$B$776,Y$190)+'СЕТ СН'!$F$12</f>
        <v>166.29379241999999</v>
      </c>
    </row>
    <row r="206" spans="1:25" ht="15.5" x14ac:dyDescent="0.3">
      <c r="A206" s="35">
        <f t="shared" si="5"/>
        <v>43846</v>
      </c>
      <c r="B206" s="36">
        <f>SUMIFS(СВЦЭМ!$F$33:$F$776,СВЦЭМ!$A$33:$A$776,$A206,СВЦЭМ!$B$33:$B$776,B$190)+'СЕТ СН'!$F$12</f>
        <v>167.02474412000001</v>
      </c>
      <c r="C206" s="36">
        <f>SUMIFS(СВЦЭМ!$F$33:$F$776,СВЦЭМ!$A$33:$A$776,$A206,СВЦЭМ!$B$33:$B$776,C$190)+'СЕТ СН'!$F$12</f>
        <v>169.00790407</v>
      </c>
      <c r="D206" s="36">
        <f>SUMIFS(СВЦЭМ!$F$33:$F$776,СВЦЭМ!$A$33:$A$776,$A206,СВЦЭМ!$B$33:$B$776,D$190)+'СЕТ СН'!$F$12</f>
        <v>170.60022824999999</v>
      </c>
      <c r="E206" s="36">
        <f>SUMIFS(СВЦЭМ!$F$33:$F$776,СВЦЭМ!$A$33:$A$776,$A206,СВЦЭМ!$B$33:$B$776,E$190)+'СЕТ СН'!$F$12</f>
        <v>173.01419860999999</v>
      </c>
      <c r="F206" s="36">
        <f>SUMIFS(СВЦЭМ!$F$33:$F$776,СВЦЭМ!$A$33:$A$776,$A206,СВЦЭМ!$B$33:$B$776,F$190)+'СЕТ СН'!$F$12</f>
        <v>171.79731616000001</v>
      </c>
      <c r="G206" s="36">
        <f>SUMIFS(СВЦЭМ!$F$33:$F$776,СВЦЭМ!$A$33:$A$776,$A206,СВЦЭМ!$B$33:$B$776,G$190)+'СЕТ СН'!$F$12</f>
        <v>165.59368309999999</v>
      </c>
      <c r="H206" s="36">
        <f>SUMIFS(СВЦЭМ!$F$33:$F$776,СВЦЭМ!$A$33:$A$776,$A206,СВЦЭМ!$B$33:$B$776,H$190)+'СЕТ СН'!$F$12</f>
        <v>157.2350884</v>
      </c>
      <c r="I206" s="36">
        <f>SUMIFS(СВЦЭМ!$F$33:$F$776,СВЦЭМ!$A$33:$A$776,$A206,СВЦЭМ!$B$33:$B$776,I$190)+'СЕТ СН'!$F$12</f>
        <v>156.91783353</v>
      </c>
      <c r="J206" s="36">
        <f>SUMIFS(СВЦЭМ!$F$33:$F$776,СВЦЭМ!$A$33:$A$776,$A206,СВЦЭМ!$B$33:$B$776,J$190)+'СЕТ СН'!$F$12</f>
        <v>153.36580900999999</v>
      </c>
      <c r="K206" s="36">
        <f>SUMIFS(СВЦЭМ!$F$33:$F$776,СВЦЭМ!$A$33:$A$776,$A206,СВЦЭМ!$B$33:$B$776,K$190)+'СЕТ СН'!$F$12</f>
        <v>155.99055612999999</v>
      </c>
      <c r="L206" s="36">
        <f>SUMIFS(СВЦЭМ!$F$33:$F$776,СВЦЭМ!$A$33:$A$776,$A206,СВЦЭМ!$B$33:$B$776,L$190)+'СЕТ СН'!$F$12</f>
        <v>157.12741689000001</v>
      </c>
      <c r="M206" s="36">
        <f>SUMIFS(СВЦЭМ!$F$33:$F$776,СВЦЭМ!$A$33:$A$776,$A206,СВЦЭМ!$B$33:$B$776,M$190)+'СЕТ СН'!$F$12</f>
        <v>160.15509118</v>
      </c>
      <c r="N206" s="36">
        <f>SUMIFS(СВЦЭМ!$F$33:$F$776,СВЦЭМ!$A$33:$A$776,$A206,СВЦЭМ!$B$33:$B$776,N$190)+'СЕТ СН'!$F$12</f>
        <v>161.33797705000001</v>
      </c>
      <c r="O206" s="36">
        <f>SUMIFS(СВЦЭМ!$F$33:$F$776,СВЦЭМ!$A$33:$A$776,$A206,СВЦЭМ!$B$33:$B$776,O$190)+'СЕТ СН'!$F$12</f>
        <v>165.22989752999999</v>
      </c>
      <c r="P206" s="36">
        <f>SUMIFS(СВЦЭМ!$F$33:$F$776,СВЦЭМ!$A$33:$A$776,$A206,СВЦЭМ!$B$33:$B$776,P$190)+'СЕТ СН'!$F$12</f>
        <v>167.08402341999999</v>
      </c>
      <c r="Q206" s="36">
        <f>SUMIFS(СВЦЭМ!$F$33:$F$776,СВЦЭМ!$A$33:$A$776,$A206,СВЦЭМ!$B$33:$B$776,Q$190)+'СЕТ СН'!$F$12</f>
        <v>167.67698074</v>
      </c>
      <c r="R206" s="36">
        <f>SUMIFS(СВЦЭМ!$F$33:$F$776,СВЦЭМ!$A$33:$A$776,$A206,СВЦЭМ!$B$33:$B$776,R$190)+'СЕТ СН'!$F$12</f>
        <v>166.15656927000001</v>
      </c>
      <c r="S206" s="36">
        <f>SUMIFS(СВЦЭМ!$F$33:$F$776,СВЦЭМ!$A$33:$A$776,$A206,СВЦЭМ!$B$33:$B$776,S$190)+'СЕТ СН'!$F$12</f>
        <v>163.74379682</v>
      </c>
      <c r="T206" s="36">
        <f>SUMIFS(СВЦЭМ!$F$33:$F$776,СВЦЭМ!$A$33:$A$776,$A206,СВЦЭМ!$B$33:$B$776,T$190)+'СЕТ СН'!$F$12</f>
        <v>155.05673519000001</v>
      </c>
      <c r="U206" s="36">
        <f>SUMIFS(СВЦЭМ!$F$33:$F$776,СВЦЭМ!$A$33:$A$776,$A206,СВЦЭМ!$B$33:$B$776,U$190)+'СЕТ СН'!$F$12</f>
        <v>155.67900817</v>
      </c>
      <c r="V206" s="36">
        <f>SUMIFS(СВЦЭМ!$F$33:$F$776,СВЦЭМ!$A$33:$A$776,$A206,СВЦЭМ!$B$33:$B$776,V$190)+'СЕТ СН'!$F$12</f>
        <v>162.2319679</v>
      </c>
      <c r="W206" s="36">
        <f>SUMIFS(СВЦЭМ!$F$33:$F$776,СВЦЭМ!$A$33:$A$776,$A206,СВЦЭМ!$B$33:$B$776,W$190)+'СЕТ СН'!$F$12</f>
        <v>166.35528658999999</v>
      </c>
      <c r="X206" s="36">
        <f>SUMIFS(СВЦЭМ!$F$33:$F$776,СВЦЭМ!$A$33:$A$776,$A206,СВЦЭМ!$B$33:$B$776,X$190)+'СЕТ СН'!$F$12</f>
        <v>166.22191563999999</v>
      </c>
      <c r="Y206" s="36">
        <f>SUMIFS(СВЦЭМ!$F$33:$F$776,СВЦЭМ!$A$33:$A$776,$A206,СВЦЭМ!$B$33:$B$776,Y$190)+'СЕТ СН'!$F$12</f>
        <v>166.61908364000001</v>
      </c>
    </row>
    <row r="207" spans="1:25" ht="15.5" x14ac:dyDescent="0.3">
      <c r="A207" s="35">
        <f t="shared" si="5"/>
        <v>43847</v>
      </c>
      <c r="B207" s="36">
        <f>SUMIFS(СВЦЭМ!$F$33:$F$776,СВЦЭМ!$A$33:$A$776,$A207,СВЦЭМ!$B$33:$B$776,B$190)+'СЕТ СН'!$F$12</f>
        <v>165.52029533999999</v>
      </c>
      <c r="C207" s="36">
        <f>SUMIFS(СВЦЭМ!$F$33:$F$776,СВЦЭМ!$A$33:$A$776,$A207,СВЦЭМ!$B$33:$B$776,C$190)+'СЕТ СН'!$F$12</f>
        <v>169.39753519999999</v>
      </c>
      <c r="D207" s="36">
        <f>SUMIFS(СВЦЭМ!$F$33:$F$776,СВЦЭМ!$A$33:$A$776,$A207,СВЦЭМ!$B$33:$B$776,D$190)+'СЕТ СН'!$F$12</f>
        <v>171.47041636</v>
      </c>
      <c r="E207" s="36">
        <f>SUMIFS(СВЦЭМ!$F$33:$F$776,СВЦЭМ!$A$33:$A$776,$A207,СВЦЭМ!$B$33:$B$776,E$190)+'СЕТ СН'!$F$12</f>
        <v>169.38303298</v>
      </c>
      <c r="F207" s="36">
        <f>SUMIFS(СВЦЭМ!$F$33:$F$776,СВЦЭМ!$A$33:$A$776,$A207,СВЦЭМ!$B$33:$B$776,F$190)+'СЕТ СН'!$F$12</f>
        <v>168.14998944999999</v>
      </c>
      <c r="G207" s="36">
        <f>SUMIFS(СВЦЭМ!$F$33:$F$776,СВЦЭМ!$A$33:$A$776,$A207,СВЦЭМ!$B$33:$B$776,G$190)+'СЕТ СН'!$F$12</f>
        <v>166.77359190999999</v>
      </c>
      <c r="H207" s="36">
        <f>SUMIFS(СВЦЭМ!$F$33:$F$776,СВЦЭМ!$A$33:$A$776,$A207,СВЦЭМ!$B$33:$B$776,H$190)+'СЕТ СН'!$F$12</f>
        <v>160.17949605000001</v>
      </c>
      <c r="I207" s="36">
        <f>SUMIFS(СВЦЭМ!$F$33:$F$776,СВЦЭМ!$A$33:$A$776,$A207,СВЦЭМ!$B$33:$B$776,I$190)+'СЕТ СН'!$F$12</f>
        <v>157.86557882</v>
      </c>
      <c r="J207" s="36">
        <f>SUMIFS(СВЦЭМ!$F$33:$F$776,СВЦЭМ!$A$33:$A$776,$A207,СВЦЭМ!$B$33:$B$776,J$190)+'СЕТ СН'!$F$12</f>
        <v>152.81765433000001</v>
      </c>
      <c r="K207" s="36">
        <f>SUMIFS(СВЦЭМ!$F$33:$F$776,СВЦЭМ!$A$33:$A$776,$A207,СВЦЭМ!$B$33:$B$776,K$190)+'СЕТ СН'!$F$12</f>
        <v>150.57604845</v>
      </c>
      <c r="L207" s="36">
        <f>SUMIFS(СВЦЭМ!$F$33:$F$776,СВЦЭМ!$A$33:$A$776,$A207,СВЦЭМ!$B$33:$B$776,L$190)+'СЕТ СН'!$F$12</f>
        <v>152.75252842</v>
      </c>
      <c r="M207" s="36">
        <f>SUMIFS(СВЦЭМ!$F$33:$F$776,СВЦЭМ!$A$33:$A$776,$A207,СВЦЭМ!$B$33:$B$776,M$190)+'СЕТ СН'!$F$12</f>
        <v>156.83399671999999</v>
      </c>
      <c r="N207" s="36">
        <f>SUMIFS(СВЦЭМ!$F$33:$F$776,СВЦЭМ!$A$33:$A$776,$A207,СВЦЭМ!$B$33:$B$776,N$190)+'СЕТ СН'!$F$12</f>
        <v>158.88970190000001</v>
      </c>
      <c r="O207" s="36">
        <f>SUMIFS(СВЦЭМ!$F$33:$F$776,СВЦЭМ!$A$33:$A$776,$A207,СВЦЭМ!$B$33:$B$776,O$190)+'СЕТ СН'!$F$12</f>
        <v>162.71187436</v>
      </c>
      <c r="P207" s="36">
        <f>SUMIFS(СВЦЭМ!$F$33:$F$776,СВЦЭМ!$A$33:$A$776,$A207,СВЦЭМ!$B$33:$B$776,P$190)+'СЕТ СН'!$F$12</f>
        <v>164.57087516000001</v>
      </c>
      <c r="Q207" s="36">
        <f>SUMIFS(СВЦЭМ!$F$33:$F$776,СВЦЭМ!$A$33:$A$776,$A207,СВЦЭМ!$B$33:$B$776,Q$190)+'СЕТ СН'!$F$12</f>
        <v>165.59112587000001</v>
      </c>
      <c r="R207" s="36">
        <f>SUMIFS(СВЦЭМ!$F$33:$F$776,СВЦЭМ!$A$33:$A$776,$A207,СВЦЭМ!$B$33:$B$776,R$190)+'СЕТ СН'!$F$12</f>
        <v>163.27274568999999</v>
      </c>
      <c r="S207" s="36">
        <f>SUMIFS(СВЦЭМ!$F$33:$F$776,СВЦЭМ!$A$33:$A$776,$A207,СВЦЭМ!$B$33:$B$776,S$190)+'СЕТ СН'!$F$12</f>
        <v>161.17590068000001</v>
      </c>
      <c r="T207" s="36">
        <f>SUMIFS(СВЦЭМ!$F$33:$F$776,СВЦЭМ!$A$33:$A$776,$A207,СВЦЭМ!$B$33:$B$776,T$190)+'СЕТ СН'!$F$12</f>
        <v>151.67154887000001</v>
      </c>
      <c r="U207" s="36">
        <f>SUMIFS(СВЦЭМ!$F$33:$F$776,СВЦЭМ!$A$33:$A$776,$A207,СВЦЭМ!$B$33:$B$776,U$190)+'СЕТ СН'!$F$12</f>
        <v>151.33332881000001</v>
      </c>
      <c r="V207" s="36">
        <f>SUMIFS(СВЦЭМ!$F$33:$F$776,СВЦЭМ!$A$33:$A$776,$A207,СВЦЭМ!$B$33:$B$776,V$190)+'СЕТ СН'!$F$12</f>
        <v>158.18896353</v>
      </c>
      <c r="W207" s="36">
        <f>SUMIFS(СВЦЭМ!$F$33:$F$776,СВЦЭМ!$A$33:$A$776,$A207,СВЦЭМ!$B$33:$B$776,W$190)+'СЕТ СН'!$F$12</f>
        <v>160.14274003</v>
      </c>
      <c r="X207" s="36">
        <f>SUMIFS(СВЦЭМ!$F$33:$F$776,СВЦЭМ!$A$33:$A$776,$A207,СВЦЭМ!$B$33:$B$776,X$190)+'СЕТ СН'!$F$12</f>
        <v>159.95343832</v>
      </c>
      <c r="Y207" s="36">
        <f>SUMIFS(СВЦЭМ!$F$33:$F$776,СВЦЭМ!$A$33:$A$776,$A207,СВЦЭМ!$B$33:$B$776,Y$190)+'СЕТ СН'!$F$12</f>
        <v>162.84968896000001</v>
      </c>
    </row>
    <row r="208" spans="1:25" ht="15.5" x14ac:dyDescent="0.3">
      <c r="A208" s="35">
        <f t="shared" si="5"/>
        <v>43848</v>
      </c>
      <c r="B208" s="36">
        <f>SUMIFS(СВЦЭМ!$F$33:$F$776,СВЦЭМ!$A$33:$A$776,$A208,СВЦЭМ!$B$33:$B$776,B$190)+'СЕТ СН'!$F$12</f>
        <v>164.12967714000001</v>
      </c>
      <c r="C208" s="36">
        <f>SUMIFS(СВЦЭМ!$F$33:$F$776,СВЦЭМ!$A$33:$A$776,$A208,СВЦЭМ!$B$33:$B$776,C$190)+'СЕТ СН'!$F$12</f>
        <v>171.52888254000001</v>
      </c>
      <c r="D208" s="36">
        <f>SUMIFS(СВЦЭМ!$F$33:$F$776,СВЦЭМ!$A$33:$A$776,$A208,СВЦЭМ!$B$33:$B$776,D$190)+'СЕТ СН'!$F$12</f>
        <v>175.03907706000001</v>
      </c>
      <c r="E208" s="36">
        <f>SUMIFS(СВЦЭМ!$F$33:$F$776,СВЦЭМ!$A$33:$A$776,$A208,СВЦЭМ!$B$33:$B$776,E$190)+'СЕТ СН'!$F$12</f>
        <v>174.77711059999999</v>
      </c>
      <c r="F208" s="36">
        <f>SUMIFS(СВЦЭМ!$F$33:$F$776,СВЦЭМ!$A$33:$A$776,$A208,СВЦЭМ!$B$33:$B$776,F$190)+'СЕТ СН'!$F$12</f>
        <v>167.65546762</v>
      </c>
      <c r="G208" s="36">
        <f>SUMIFS(СВЦЭМ!$F$33:$F$776,СВЦЭМ!$A$33:$A$776,$A208,СВЦЭМ!$B$33:$B$776,G$190)+'СЕТ СН'!$F$12</f>
        <v>166.91046668000001</v>
      </c>
      <c r="H208" s="36">
        <f>SUMIFS(СВЦЭМ!$F$33:$F$776,СВЦЭМ!$A$33:$A$776,$A208,СВЦЭМ!$B$33:$B$776,H$190)+'СЕТ СН'!$F$12</f>
        <v>162.10064539999999</v>
      </c>
      <c r="I208" s="36">
        <f>SUMIFS(СВЦЭМ!$F$33:$F$776,СВЦЭМ!$A$33:$A$776,$A208,СВЦЭМ!$B$33:$B$776,I$190)+'СЕТ СН'!$F$12</f>
        <v>155.54372889999999</v>
      </c>
      <c r="J208" s="36">
        <f>SUMIFS(СВЦЭМ!$F$33:$F$776,СВЦЭМ!$A$33:$A$776,$A208,СВЦЭМ!$B$33:$B$776,J$190)+'СЕТ СН'!$F$12</f>
        <v>153.57302999000001</v>
      </c>
      <c r="K208" s="36">
        <f>SUMIFS(СВЦЭМ!$F$33:$F$776,СВЦЭМ!$A$33:$A$776,$A208,СВЦЭМ!$B$33:$B$776,K$190)+'СЕТ СН'!$F$12</f>
        <v>153.74088194000001</v>
      </c>
      <c r="L208" s="36">
        <f>SUMIFS(СВЦЭМ!$F$33:$F$776,СВЦЭМ!$A$33:$A$776,$A208,СВЦЭМ!$B$33:$B$776,L$190)+'СЕТ СН'!$F$12</f>
        <v>155.18298200999999</v>
      </c>
      <c r="M208" s="36">
        <f>SUMIFS(СВЦЭМ!$F$33:$F$776,СВЦЭМ!$A$33:$A$776,$A208,СВЦЭМ!$B$33:$B$776,M$190)+'СЕТ СН'!$F$12</f>
        <v>155.84259911999999</v>
      </c>
      <c r="N208" s="36">
        <f>SUMIFS(СВЦЭМ!$F$33:$F$776,СВЦЭМ!$A$33:$A$776,$A208,СВЦЭМ!$B$33:$B$776,N$190)+'СЕТ СН'!$F$12</f>
        <v>157.27872633999999</v>
      </c>
      <c r="O208" s="36">
        <f>SUMIFS(СВЦЭМ!$F$33:$F$776,СВЦЭМ!$A$33:$A$776,$A208,СВЦЭМ!$B$33:$B$776,O$190)+'СЕТ СН'!$F$12</f>
        <v>159.36382467000001</v>
      </c>
      <c r="P208" s="36">
        <f>SUMIFS(СВЦЭМ!$F$33:$F$776,СВЦЭМ!$A$33:$A$776,$A208,СВЦЭМ!$B$33:$B$776,P$190)+'СЕТ СН'!$F$12</f>
        <v>162.14947476</v>
      </c>
      <c r="Q208" s="36">
        <f>SUMIFS(СВЦЭМ!$F$33:$F$776,СВЦЭМ!$A$33:$A$776,$A208,СВЦЭМ!$B$33:$B$776,Q$190)+'СЕТ СН'!$F$12</f>
        <v>163.33394921999999</v>
      </c>
      <c r="R208" s="36">
        <f>SUMIFS(СВЦЭМ!$F$33:$F$776,СВЦЭМ!$A$33:$A$776,$A208,СВЦЭМ!$B$33:$B$776,R$190)+'СЕТ СН'!$F$12</f>
        <v>161.16265723999999</v>
      </c>
      <c r="S208" s="36">
        <f>SUMIFS(СВЦЭМ!$F$33:$F$776,СВЦЭМ!$A$33:$A$776,$A208,СВЦЭМ!$B$33:$B$776,S$190)+'СЕТ СН'!$F$12</f>
        <v>158.5112925</v>
      </c>
      <c r="T208" s="36">
        <f>SUMIFS(СВЦЭМ!$F$33:$F$776,СВЦЭМ!$A$33:$A$776,$A208,СВЦЭМ!$B$33:$B$776,T$190)+'СЕТ СН'!$F$12</f>
        <v>156.81619004000001</v>
      </c>
      <c r="U208" s="36">
        <f>SUMIFS(СВЦЭМ!$F$33:$F$776,СВЦЭМ!$A$33:$A$776,$A208,СВЦЭМ!$B$33:$B$776,U$190)+'СЕТ СН'!$F$12</f>
        <v>156.85064222</v>
      </c>
      <c r="V208" s="36">
        <f>SUMIFS(СВЦЭМ!$F$33:$F$776,СВЦЭМ!$A$33:$A$776,$A208,СВЦЭМ!$B$33:$B$776,V$190)+'СЕТ СН'!$F$12</f>
        <v>158.03417388</v>
      </c>
      <c r="W208" s="36">
        <f>SUMIFS(СВЦЭМ!$F$33:$F$776,СВЦЭМ!$A$33:$A$776,$A208,СВЦЭМ!$B$33:$B$776,W$190)+'СЕТ СН'!$F$12</f>
        <v>160.08136569000001</v>
      </c>
      <c r="X208" s="36">
        <f>SUMIFS(СВЦЭМ!$F$33:$F$776,СВЦЭМ!$A$33:$A$776,$A208,СВЦЭМ!$B$33:$B$776,X$190)+'СЕТ СН'!$F$12</f>
        <v>160.04444588999999</v>
      </c>
      <c r="Y208" s="36">
        <f>SUMIFS(СВЦЭМ!$F$33:$F$776,СВЦЭМ!$A$33:$A$776,$A208,СВЦЭМ!$B$33:$B$776,Y$190)+'СЕТ СН'!$F$12</f>
        <v>163.89212681999999</v>
      </c>
    </row>
    <row r="209" spans="1:25" ht="15.5" x14ac:dyDescent="0.3">
      <c r="A209" s="35">
        <f t="shared" si="5"/>
        <v>43849</v>
      </c>
      <c r="B209" s="36">
        <f>SUMIFS(СВЦЭМ!$F$33:$F$776,СВЦЭМ!$A$33:$A$776,$A209,СВЦЭМ!$B$33:$B$776,B$190)+'СЕТ СН'!$F$12</f>
        <v>165.83935442999999</v>
      </c>
      <c r="C209" s="36">
        <f>SUMIFS(СВЦЭМ!$F$33:$F$776,СВЦЭМ!$A$33:$A$776,$A209,СВЦЭМ!$B$33:$B$776,C$190)+'СЕТ СН'!$F$12</f>
        <v>167.71745774999999</v>
      </c>
      <c r="D209" s="36">
        <f>SUMIFS(СВЦЭМ!$F$33:$F$776,СВЦЭМ!$A$33:$A$776,$A209,СВЦЭМ!$B$33:$B$776,D$190)+'СЕТ СН'!$F$12</f>
        <v>170.17521669000001</v>
      </c>
      <c r="E209" s="36">
        <f>SUMIFS(СВЦЭМ!$F$33:$F$776,СВЦЭМ!$A$33:$A$776,$A209,СВЦЭМ!$B$33:$B$776,E$190)+'СЕТ СН'!$F$12</f>
        <v>172.12640933</v>
      </c>
      <c r="F209" s="36">
        <f>SUMIFS(СВЦЭМ!$F$33:$F$776,СВЦЭМ!$A$33:$A$776,$A209,СВЦЭМ!$B$33:$B$776,F$190)+'СЕТ СН'!$F$12</f>
        <v>171.72714046999999</v>
      </c>
      <c r="G209" s="36">
        <f>SUMIFS(СВЦЭМ!$F$33:$F$776,СВЦЭМ!$A$33:$A$776,$A209,СВЦЭМ!$B$33:$B$776,G$190)+'СЕТ СН'!$F$12</f>
        <v>171.10884752999999</v>
      </c>
      <c r="H209" s="36">
        <f>SUMIFS(СВЦЭМ!$F$33:$F$776,СВЦЭМ!$A$33:$A$776,$A209,СВЦЭМ!$B$33:$B$776,H$190)+'СЕТ СН'!$F$12</f>
        <v>166.93619613000001</v>
      </c>
      <c r="I209" s="36">
        <f>SUMIFS(СВЦЭМ!$F$33:$F$776,СВЦЭМ!$A$33:$A$776,$A209,СВЦЭМ!$B$33:$B$776,I$190)+'СЕТ СН'!$F$12</f>
        <v>161.28010986999999</v>
      </c>
      <c r="J209" s="36">
        <f>SUMIFS(СВЦЭМ!$F$33:$F$776,СВЦЭМ!$A$33:$A$776,$A209,СВЦЭМ!$B$33:$B$776,J$190)+'СЕТ СН'!$F$12</f>
        <v>160.97884317</v>
      </c>
      <c r="K209" s="36">
        <f>SUMIFS(СВЦЭМ!$F$33:$F$776,СВЦЭМ!$A$33:$A$776,$A209,СВЦЭМ!$B$33:$B$776,K$190)+'СЕТ СН'!$F$12</f>
        <v>155.50263522</v>
      </c>
      <c r="L209" s="36">
        <f>SUMIFS(СВЦЭМ!$F$33:$F$776,СВЦЭМ!$A$33:$A$776,$A209,СВЦЭМ!$B$33:$B$776,L$190)+'СЕТ СН'!$F$12</f>
        <v>155.33060927</v>
      </c>
      <c r="M209" s="36">
        <f>SUMIFS(СВЦЭМ!$F$33:$F$776,СВЦЭМ!$A$33:$A$776,$A209,СВЦЭМ!$B$33:$B$776,M$190)+'СЕТ СН'!$F$12</f>
        <v>155.60817066999999</v>
      </c>
      <c r="N209" s="36">
        <f>SUMIFS(СВЦЭМ!$F$33:$F$776,СВЦЭМ!$A$33:$A$776,$A209,СВЦЭМ!$B$33:$B$776,N$190)+'СЕТ СН'!$F$12</f>
        <v>156.72500317999999</v>
      </c>
      <c r="O209" s="36">
        <f>SUMIFS(СВЦЭМ!$F$33:$F$776,СВЦЭМ!$A$33:$A$776,$A209,СВЦЭМ!$B$33:$B$776,O$190)+'СЕТ СН'!$F$12</f>
        <v>160.52088015999999</v>
      </c>
      <c r="P209" s="36">
        <f>SUMIFS(СВЦЭМ!$F$33:$F$776,СВЦЭМ!$A$33:$A$776,$A209,СВЦЭМ!$B$33:$B$776,P$190)+'СЕТ СН'!$F$12</f>
        <v>162.78227547</v>
      </c>
      <c r="Q209" s="36">
        <f>SUMIFS(СВЦЭМ!$F$33:$F$776,СВЦЭМ!$A$33:$A$776,$A209,СВЦЭМ!$B$33:$B$776,Q$190)+'СЕТ СН'!$F$12</f>
        <v>163.63096161999999</v>
      </c>
      <c r="R209" s="36">
        <f>SUMIFS(СВЦЭМ!$F$33:$F$776,СВЦЭМ!$A$33:$A$776,$A209,СВЦЭМ!$B$33:$B$776,R$190)+'СЕТ СН'!$F$12</f>
        <v>160.47621504</v>
      </c>
      <c r="S209" s="36">
        <f>SUMIFS(СВЦЭМ!$F$33:$F$776,СВЦЭМ!$A$33:$A$776,$A209,СВЦЭМ!$B$33:$B$776,S$190)+'СЕТ СН'!$F$12</f>
        <v>154.88163356999999</v>
      </c>
      <c r="T209" s="36">
        <f>SUMIFS(СВЦЭМ!$F$33:$F$776,СВЦЭМ!$A$33:$A$776,$A209,СВЦЭМ!$B$33:$B$776,T$190)+'СЕТ СН'!$F$12</f>
        <v>156.02189111000001</v>
      </c>
      <c r="U209" s="36">
        <f>SUMIFS(СВЦЭМ!$F$33:$F$776,СВЦЭМ!$A$33:$A$776,$A209,СВЦЭМ!$B$33:$B$776,U$190)+'СЕТ СН'!$F$12</f>
        <v>155.45383869</v>
      </c>
      <c r="V209" s="36">
        <f>SUMIFS(СВЦЭМ!$F$33:$F$776,СВЦЭМ!$A$33:$A$776,$A209,СВЦЭМ!$B$33:$B$776,V$190)+'СЕТ СН'!$F$12</f>
        <v>154.00579812000001</v>
      </c>
      <c r="W209" s="36">
        <f>SUMIFS(СВЦЭМ!$F$33:$F$776,СВЦЭМ!$A$33:$A$776,$A209,СВЦЭМ!$B$33:$B$776,W$190)+'СЕТ СН'!$F$12</f>
        <v>155.97493982</v>
      </c>
      <c r="X209" s="36">
        <f>SUMIFS(СВЦЭМ!$F$33:$F$776,СВЦЭМ!$A$33:$A$776,$A209,СВЦЭМ!$B$33:$B$776,X$190)+'СЕТ СН'!$F$12</f>
        <v>159.23416517000001</v>
      </c>
      <c r="Y209" s="36">
        <f>SUMIFS(СВЦЭМ!$F$33:$F$776,СВЦЭМ!$A$33:$A$776,$A209,СВЦЭМ!$B$33:$B$776,Y$190)+'СЕТ СН'!$F$12</f>
        <v>161.76537571</v>
      </c>
    </row>
    <row r="210" spans="1:25" ht="15.5" x14ac:dyDescent="0.3">
      <c r="A210" s="35">
        <f t="shared" si="5"/>
        <v>43850</v>
      </c>
      <c r="B210" s="36">
        <f>SUMIFS(СВЦЭМ!$F$33:$F$776,СВЦЭМ!$A$33:$A$776,$A210,СВЦЭМ!$B$33:$B$776,B$190)+'СЕТ СН'!$F$12</f>
        <v>172.08601912</v>
      </c>
      <c r="C210" s="36">
        <f>SUMIFS(СВЦЭМ!$F$33:$F$776,СВЦЭМ!$A$33:$A$776,$A210,СВЦЭМ!$B$33:$B$776,C$190)+'СЕТ СН'!$F$12</f>
        <v>175.47164703000001</v>
      </c>
      <c r="D210" s="36">
        <f>SUMIFS(СВЦЭМ!$F$33:$F$776,СВЦЭМ!$A$33:$A$776,$A210,СВЦЭМ!$B$33:$B$776,D$190)+'СЕТ СН'!$F$12</f>
        <v>177.52271976</v>
      </c>
      <c r="E210" s="36">
        <f>SUMIFS(СВЦЭМ!$F$33:$F$776,СВЦЭМ!$A$33:$A$776,$A210,СВЦЭМ!$B$33:$B$776,E$190)+'СЕТ СН'!$F$12</f>
        <v>176.88963294999999</v>
      </c>
      <c r="F210" s="36">
        <f>SUMIFS(СВЦЭМ!$F$33:$F$776,СВЦЭМ!$A$33:$A$776,$A210,СВЦЭМ!$B$33:$B$776,F$190)+'СЕТ СН'!$F$12</f>
        <v>174.44056845</v>
      </c>
      <c r="G210" s="36">
        <f>SUMIFS(СВЦЭМ!$F$33:$F$776,СВЦЭМ!$A$33:$A$776,$A210,СВЦЭМ!$B$33:$B$776,G$190)+'СЕТ СН'!$F$12</f>
        <v>170.88561553</v>
      </c>
      <c r="H210" s="36">
        <f>SUMIFS(СВЦЭМ!$F$33:$F$776,СВЦЭМ!$A$33:$A$776,$A210,СВЦЭМ!$B$33:$B$776,H$190)+'СЕТ СН'!$F$12</f>
        <v>162.08301502</v>
      </c>
      <c r="I210" s="36">
        <f>SUMIFS(СВЦЭМ!$F$33:$F$776,СВЦЭМ!$A$33:$A$776,$A210,СВЦЭМ!$B$33:$B$776,I$190)+'СЕТ СН'!$F$12</f>
        <v>159.37467968000001</v>
      </c>
      <c r="J210" s="36">
        <f>SUMIFS(СВЦЭМ!$F$33:$F$776,СВЦЭМ!$A$33:$A$776,$A210,СВЦЭМ!$B$33:$B$776,J$190)+'СЕТ СН'!$F$12</f>
        <v>153.97044295000001</v>
      </c>
      <c r="K210" s="36">
        <f>SUMIFS(СВЦЭМ!$F$33:$F$776,СВЦЭМ!$A$33:$A$776,$A210,СВЦЭМ!$B$33:$B$776,K$190)+'СЕТ СН'!$F$12</f>
        <v>148.96735075999999</v>
      </c>
      <c r="L210" s="36">
        <f>SUMIFS(СВЦЭМ!$F$33:$F$776,СВЦЭМ!$A$33:$A$776,$A210,СВЦЭМ!$B$33:$B$776,L$190)+'СЕТ СН'!$F$12</f>
        <v>149.81529122000001</v>
      </c>
      <c r="M210" s="36">
        <f>SUMIFS(СВЦЭМ!$F$33:$F$776,СВЦЭМ!$A$33:$A$776,$A210,СВЦЭМ!$B$33:$B$776,M$190)+'СЕТ СН'!$F$12</f>
        <v>152.49013088000001</v>
      </c>
      <c r="N210" s="36">
        <f>SUMIFS(СВЦЭМ!$F$33:$F$776,СВЦЭМ!$A$33:$A$776,$A210,СВЦЭМ!$B$33:$B$776,N$190)+'СЕТ СН'!$F$12</f>
        <v>154.47995510999999</v>
      </c>
      <c r="O210" s="36">
        <f>SUMIFS(СВЦЭМ!$F$33:$F$776,СВЦЭМ!$A$33:$A$776,$A210,СВЦЭМ!$B$33:$B$776,O$190)+'СЕТ СН'!$F$12</f>
        <v>158.28070779999999</v>
      </c>
      <c r="P210" s="36">
        <f>SUMIFS(СВЦЭМ!$F$33:$F$776,СВЦЭМ!$A$33:$A$776,$A210,СВЦЭМ!$B$33:$B$776,P$190)+'СЕТ СН'!$F$12</f>
        <v>161.28512487</v>
      </c>
      <c r="Q210" s="36">
        <f>SUMIFS(СВЦЭМ!$F$33:$F$776,СВЦЭМ!$A$33:$A$776,$A210,СВЦЭМ!$B$33:$B$776,Q$190)+'СЕТ СН'!$F$12</f>
        <v>162.09774992999999</v>
      </c>
      <c r="R210" s="36">
        <f>SUMIFS(СВЦЭМ!$F$33:$F$776,СВЦЭМ!$A$33:$A$776,$A210,СВЦЭМ!$B$33:$B$776,R$190)+'СЕТ СН'!$F$12</f>
        <v>162.50075322999999</v>
      </c>
      <c r="S210" s="36">
        <f>SUMIFS(СВЦЭМ!$F$33:$F$776,СВЦЭМ!$A$33:$A$776,$A210,СВЦЭМ!$B$33:$B$776,S$190)+'СЕТ СН'!$F$12</f>
        <v>157.98683985</v>
      </c>
      <c r="T210" s="36">
        <f>SUMIFS(СВЦЭМ!$F$33:$F$776,СВЦЭМ!$A$33:$A$776,$A210,СВЦЭМ!$B$33:$B$776,T$190)+'СЕТ СН'!$F$12</f>
        <v>151.03442758</v>
      </c>
      <c r="U210" s="36">
        <f>SUMIFS(СВЦЭМ!$F$33:$F$776,СВЦЭМ!$A$33:$A$776,$A210,СВЦЭМ!$B$33:$B$776,U$190)+'СЕТ СН'!$F$12</f>
        <v>152.67216766999999</v>
      </c>
      <c r="V210" s="36">
        <f>SUMIFS(СВЦЭМ!$F$33:$F$776,СВЦЭМ!$A$33:$A$776,$A210,СВЦЭМ!$B$33:$B$776,V$190)+'СЕТ СН'!$F$12</f>
        <v>155.32206411000001</v>
      </c>
      <c r="W210" s="36">
        <f>SUMIFS(СВЦЭМ!$F$33:$F$776,СВЦЭМ!$A$33:$A$776,$A210,СВЦЭМ!$B$33:$B$776,W$190)+'СЕТ СН'!$F$12</f>
        <v>159.59660543000001</v>
      </c>
      <c r="X210" s="36">
        <f>SUMIFS(СВЦЭМ!$F$33:$F$776,СВЦЭМ!$A$33:$A$776,$A210,СВЦЭМ!$B$33:$B$776,X$190)+'СЕТ СН'!$F$12</f>
        <v>161.12609602000001</v>
      </c>
      <c r="Y210" s="36">
        <f>SUMIFS(СВЦЭМ!$F$33:$F$776,СВЦЭМ!$A$33:$A$776,$A210,СВЦЭМ!$B$33:$B$776,Y$190)+'СЕТ СН'!$F$12</f>
        <v>164.02120271999999</v>
      </c>
    </row>
    <row r="211" spans="1:25" ht="15.5" x14ac:dyDescent="0.3">
      <c r="A211" s="35">
        <f t="shared" si="5"/>
        <v>43851</v>
      </c>
      <c r="B211" s="36">
        <f>SUMIFS(СВЦЭМ!$F$33:$F$776,СВЦЭМ!$A$33:$A$776,$A211,СВЦЭМ!$B$33:$B$776,B$190)+'СЕТ СН'!$F$12</f>
        <v>168.29157752</v>
      </c>
      <c r="C211" s="36">
        <f>SUMIFS(СВЦЭМ!$F$33:$F$776,СВЦЭМ!$A$33:$A$776,$A211,СВЦЭМ!$B$33:$B$776,C$190)+'СЕТ СН'!$F$12</f>
        <v>171.55938255999999</v>
      </c>
      <c r="D211" s="36">
        <f>SUMIFS(СВЦЭМ!$F$33:$F$776,СВЦЭМ!$A$33:$A$776,$A211,СВЦЭМ!$B$33:$B$776,D$190)+'СЕТ СН'!$F$12</f>
        <v>173.47699485000001</v>
      </c>
      <c r="E211" s="36">
        <f>SUMIFS(СВЦЭМ!$F$33:$F$776,СВЦЭМ!$A$33:$A$776,$A211,СВЦЭМ!$B$33:$B$776,E$190)+'СЕТ СН'!$F$12</f>
        <v>174.56008199999999</v>
      </c>
      <c r="F211" s="36">
        <f>SUMIFS(СВЦЭМ!$F$33:$F$776,СВЦЭМ!$A$33:$A$776,$A211,СВЦЭМ!$B$33:$B$776,F$190)+'СЕТ СН'!$F$12</f>
        <v>171.30870512999999</v>
      </c>
      <c r="G211" s="36">
        <f>SUMIFS(СВЦЭМ!$F$33:$F$776,СВЦЭМ!$A$33:$A$776,$A211,СВЦЭМ!$B$33:$B$776,G$190)+'СЕТ СН'!$F$12</f>
        <v>166.37003745000001</v>
      </c>
      <c r="H211" s="36">
        <f>SUMIFS(СВЦЭМ!$F$33:$F$776,СВЦЭМ!$A$33:$A$776,$A211,СВЦЭМ!$B$33:$B$776,H$190)+'СЕТ СН'!$F$12</f>
        <v>159.54369654999999</v>
      </c>
      <c r="I211" s="36">
        <f>SUMIFS(СВЦЭМ!$F$33:$F$776,СВЦЭМ!$A$33:$A$776,$A211,СВЦЭМ!$B$33:$B$776,I$190)+'СЕТ СН'!$F$12</f>
        <v>154.70370575999999</v>
      </c>
      <c r="J211" s="36">
        <f>SUMIFS(СВЦЭМ!$F$33:$F$776,СВЦЭМ!$A$33:$A$776,$A211,СВЦЭМ!$B$33:$B$776,J$190)+'СЕТ СН'!$F$12</f>
        <v>149.94674130999999</v>
      </c>
      <c r="K211" s="36">
        <f>SUMIFS(СВЦЭМ!$F$33:$F$776,СВЦЭМ!$A$33:$A$776,$A211,СВЦЭМ!$B$33:$B$776,K$190)+'СЕТ СН'!$F$12</f>
        <v>150.30135428</v>
      </c>
      <c r="L211" s="36">
        <f>SUMIFS(СВЦЭМ!$F$33:$F$776,СВЦЭМ!$A$33:$A$776,$A211,СВЦЭМ!$B$33:$B$776,L$190)+'СЕТ СН'!$F$12</f>
        <v>151.66325732000001</v>
      </c>
      <c r="M211" s="36">
        <f>SUMIFS(СВЦЭМ!$F$33:$F$776,СВЦЭМ!$A$33:$A$776,$A211,СВЦЭМ!$B$33:$B$776,M$190)+'СЕТ СН'!$F$12</f>
        <v>152.54587583</v>
      </c>
      <c r="N211" s="36">
        <f>SUMIFS(СВЦЭМ!$F$33:$F$776,СВЦЭМ!$A$33:$A$776,$A211,СВЦЭМ!$B$33:$B$776,N$190)+'СЕТ СН'!$F$12</f>
        <v>156.88019048999999</v>
      </c>
      <c r="O211" s="36">
        <f>SUMIFS(СВЦЭМ!$F$33:$F$776,СВЦЭМ!$A$33:$A$776,$A211,СВЦЭМ!$B$33:$B$776,O$190)+'СЕТ СН'!$F$12</f>
        <v>158.88200121</v>
      </c>
      <c r="P211" s="36">
        <f>SUMIFS(СВЦЭМ!$F$33:$F$776,СВЦЭМ!$A$33:$A$776,$A211,СВЦЭМ!$B$33:$B$776,P$190)+'СЕТ СН'!$F$12</f>
        <v>160.95539886</v>
      </c>
      <c r="Q211" s="36">
        <f>SUMIFS(СВЦЭМ!$F$33:$F$776,СВЦЭМ!$A$33:$A$776,$A211,СВЦЭМ!$B$33:$B$776,Q$190)+'СЕТ СН'!$F$12</f>
        <v>162.50939234000001</v>
      </c>
      <c r="R211" s="36">
        <f>SUMIFS(СВЦЭМ!$F$33:$F$776,СВЦЭМ!$A$33:$A$776,$A211,СВЦЭМ!$B$33:$B$776,R$190)+'СЕТ СН'!$F$12</f>
        <v>160.09471328000001</v>
      </c>
      <c r="S211" s="36">
        <f>SUMIFS(СВЦЭМ!$F$33:$F$776,СВЦЭМ!$A$33:$A$776,$A211,СВЦЭМ!$B$33:$B$776,S$190)+'СЕТ СН'!$F$12</f>
        <v>156.42944771000001</v>
      </c>
      <c r="T211" s="36">
        <f>SUMIFS(СВЦЭМ!$F$33:$F$776,СВЦЭМ!$A$33:$A$776,$A211,СВЦЭМ!$B$33:$B$776,T$190)+'СЕТ СН'!$F$12</f>
        <v>153.17092761999999</v>
      </c>
      <c r="U211" s="36">
        <f>SUMIFS(СВЦЭМ!$F$33:$F$776,СВЦЭМ!$A$33:$A$776,$A211,СВЦЭМ!$B$33:$B$776,U$190)+'СЕТ СН'!$F$12</f>
        <v>153.90053961999999</v>
      </c>
      <c r="V211" s="36">
        <f>SUMIFS(СВЦЭМ!$F$33:$F$776,СВЦЭМ!$A$33:$A$776,$A211,СВЦЭМ!$B$33:$B$776,V$190)+'СЕТ СН'!$F$12</f>
        <v>157.16129039</v>
      </c>
      <c r="W211" s="36">
        <f>SUMIFS(СВЦЭМ!$F$33:$F$776,СВЦЭМ!$A$33:$A$776,$A211,СВЦЭМ!$B$33:$B$776,W$190)+'СЕТ СН'!$F$12</f>
        <v>160.66256859000001</v>
      </c>
      <c r="X211" s="36">
        <f>SUMIFS(СВЦЭМ!$F$33:$F$776,СВЦЭМ!$A$33:$A$776,$A211,СВЦЭМ!$B$33:$B$776,X$190)+'СЕТ СН'!$F$12</f>
        <v>162.70237116999999</v>
      </c>
      <c r="Y211" s="36">
        <f>SUMIFS(СВЦЭМ!$F$33:$F$776,СВЦЭМ!$A$33:$A$776,$A211,СВЦЭМ!$B$33:$B$776,Y$190)+'СЕТ СН'!$F$12</f>
        <v>165.4115079</v>
      </c>
    </row>
    <row r="212" spans="1:25" ht="15.5" x14ac:dyDescent="0.3">
      <c r="A212" s="35">
        <f t="shared" si="5"/>
        <v>43852</v>
      </c>
      <c r="B212" s="36">
        <f>SUMIFS(СВЦЭМ!$F$33:$F$776,СВЦЭМ!$A$33:$A$776,$A212,СВЦЭМ!$B$33:$B$776,B$190)+'СЕТ СН'!$F$12</f>
        <v>165.76354151000001</v>
      </c>
      <c r="C212" s="36">
        <f>SUMIFS(СВЦЭМ!$F$33:$F$776,СВЦЭМ!$A$33:$A$776,$A212,СВЦЭМ!$B$33:$B$776,C$190)+'СЕТ СН'!$F$12</f>
        <v>167.62309342</v>
      </c>
      <c r="D212" s="36">
        <f>SUMIFS(СВЦЭМ!$F$33:$F$776,СВЦЭМ!$A$33:$A$776,$A212,СВЦЭМ!$B$33:$B$776,D$190)+'СЕТ СН'!$F$12</f>
        <v>169.87299304999999</v>
      </c>
      <c r="E212" s="36">
        <f>SUMIFS(СВЦЭМ!$F$33:$F$776,СВЦЭМ!$A$33:$A$776,$A212,СВЦЭМ!$B$33:$B$776,E$190)+'СЕТ СН'!$F$12</f>
        <v>170.2211504</v>
      </c>
      <c r="F212" s="36">
        <f>SUMIFS(СВЦЭМ!$F$33:$F$776,СВЦЭМ!$A$33:$A$776,$A212,СВЦЭМ!$B$33:$B$776,F$190)+'СЕТ СН'!$F$12</f>
        <v>168.02673818</v>
      </c>
      <c r="G212" s="36">
        <f>SUMIFS(СВЦЭМ!$F$33:$F$776,СВЦЭМ!$A$33:$A$776,$A212,СВЦЭМ!$B$33:$B$776,G$190)+'СЕТ СН'!$F$12</f>
        <v>164.39268769</v>
      </c>
      <c r="H212" s="36">
        <f>SUMIFS(СВЦЭМ!$F$33:$F$776,СВЦЭМ!$A$33:$A$776,$A212,СВЦЭМ!$B$33:$B$776,H$190)+'СЕТ СН'!$F$12</f>
        <v>156.38178733000001</v>
      </c>
      <c r="I212" s="36">
        <f>SUMIFS(СВЦЭМ!$F$33:$F$776,СВЦЭМ!$A$33:$A$776,$A212,СВЦЭМ!$B$33:$B$776,I$190)+'СЕТ СН'!$F$12</f>
        <v>153.27458952999999</v>
      </c>
      <c r="J212" s="36">
        <f>SUMIFS(СВЦЭМ!$F$33:$F$776,СВЦЭМ!$A$33:$A$776,$A212,СВЦЭМ!$B$33:$B$776,J$190)+'СЕТ СН'!$F$12</f>
        <v>149.85709711000001</v>
      </c>
      <c r="K212" s="36">
        <f>SUMIFS(СВЦЭМ!$F$33:$F$776,СВЦЭМ!$A$33:$A$776,$A212,СВЦЭМ!$B$33:$B$776,K$190)+'СЕТ СН'!$F$12</f>
        <v>150.69030918999999</v>
      </c>
      <c r="L212" s="36">
        <f>SUMIFS(СВЦЭМ!$F$33:$F$776,СВЦЭМ!$A$33:$A$776,$A212,СВЦЭМ!$B$33:$B$776,L$190)+'СЕТ СН'!$F$12</f>
        <v>149.56973592</v>
      </c>
      <c r="M212" s="36">
        <f>SUMIFS(СВЦЭМ!$F$33:$F$776,СВЦЭМ!$A$33:$A$776,$A212,СВЦЭМ!$B$33:$B$776,M$190)+'СЕТ СН'!$F$12</f>
        <v>151.50605568</v>
      </c>
      <c r="N212" s="36">
        <f>SUMIFS(СВЦЭМ!$F$33:$F$776,СВЦЭМ!$A$33:$A$776,$A212,СВЦЭМ!$B$33:$B$776,N$190)+'СЕТ СН'!$F$12</f>
        <v>156.49766818000001</v>
      </c>
      <c r="O212" s="36">
        <f>SUMIFS(СВЦЭМ!$F$33:$F$776,СВЦЭМ!$A$33:$A$776,$A212,СВЦЭМ!$B$33:$B$776,O$190)+'СЕТ СН'!$F$12</f>
        <v>160.53217502999999</v>
      </c>
      <c r="P212" s="36">
        <f>SUMIFS(СВЦЭМ!$F$33:$F$776,СВЦЭМ!$A$33:$A$776,$A212,СВЦЭМ!$B$33:$B$776,P$190)+'СЕТ СН'!$F$12</f>
        <v>163.99317371999999</v>
      </c>
      <c r="Q212" s="36">
        <f>SUMIFS(СВЦЭМ!$F$33:$F$776,СВЦЭМ!$A$33:$A$776,$A212,СВЦЭМ!$B$33:$B$776,Q$190)+'СЕТ СН'!$F$12</f>
        <v>165.36414157999999</v>
      </c>
      <c r="R212" s="36">
        <f>SUMIFS(СВЦЭМ!$F$33:$F$776,СВЦЭМ!$A$33:$A$776,$A212,СВЦЭМ!$B$33:$B$776,R$190)+'СЕТ СН'!$F$12</f>
        <v>163.86423780000001</v>
      </c>
      <c r="S212" s="36">
        <f>SUMIFS(СВЦЭМ!$F$33:$F$776,СВЦЭМ!$A$33:$A$776,$A212,СВЦЭМ!$B$33:$B$776,S$190)+'СЕТ СН'!$F$12</f>
        <v>159.73300936000001</v>
      </c>
      <c r="T212" s="36">
        <f>SUMIFS(СВЦЭМ!$F$33:$F$776,СВЦЭМ!$A$33:$A$776,$A212,СВЦЭМ!$B$33:$B$776,T$190)+'СЕТ СН'!$F$12</f>
        <v>155.98753683000001</v>
      </c>
      <c r="U212" s="36">
        <f>SUMIFS(СВЦЭМ!$F$33:$F$776,СВЦЭМ!$A$33:$A$776,$A212,СВЦЭМ!$B$33:$B$776,U$190)+'СЕТ СН'!$F$12</f>
        <v>156.71805545000001</v>
      </c>
      <c r="V212" s="36">
        <f>SUMIFS(СВЦЭМ!$F$33:$F$776,СВЦЭМ!$A$33:$A$776,$A212,СВЦЭМ!$B$33:$B$776,V$190)+'СЕТ СН'!$F$12</f>
        <v>155.73673719999999</v>
      </c>
      <c r="W212" s="36">
        <f>SUMIFS(СВЦЭМ!$F$33:$F$776,СВЦЭМ!$A$33:$A$776,$A212,СВЦЭМ!$B$33:$B$776,W$190)+'СЕТ СН'!$F$12</f>
        <v>158.35321286999999</v>
      </c>
      <c r="X212" s="36">
        <f>SUMIFS(СВЦЭМ!$F$33:$F$776,СВЦЭМ!$A$33:$A$776,$A212,СВЦЭМ!$B$33:$B$776,X$190)+'СЕТ СН'!$F$12</f>
        <v>161.13434271</v>
      </c>
      <c r="Y212" s="36">
        <f>SUMIFS(СВЦЭМ!$F$33:$F$776,СВЦЭМ!$A$33:$A$776,$A212,СВЦЭМ!$B$33:$B$776,Y$190)+'СЕТ СН'!$F$12</f>
        <v>163.64470664000001</v>
      </c>
    </row>
    <row r="213" spans="1:25" ht="15.5" x14ac:dyDescent="0.3">
      <c r="A213" s="35">
        <f t="shared" si="5"/>
        <v>43853</v>
      </c>
      <c r="B213" s="36">
        <f>SUMIFS(СВЦЭМ!$F$33:$F$776,СВЦЭМ!$A$33:$A$776,$A213,СВЦЭМ!$B$33:$B$776,B$190)+'СЕТ СН'!$F$12</f>
        <v>168.10952148000001</v>
      </c>
      <c r="C213" s="36">
        <f>SUMIFS(СВЦЭМ!$F$33:$F$776,СВЦЭМ!$A$33:$A$776,$A213,СВЦЭМ!$B$33:$B$776,C$190)+'СЕТ СН'!$F$12</f>
        <v>169.36924009000001</v>
      </c>
      <c r="D213" s="36">
        <f>SUMIFS(СВЦЭМ!$F$33:$F$776,СВЦЭМ!$A$33:$A$776,$A213,СВЦЭМ!$B$33:$B$776,D$190)+'СЕТ СН'!$F$12</f>
        <v>171.82477208</v>
      </c>
      <c r="E213" s="36">
        <f>SUMIFS(СВЦЭМ!$F$33:$F$776,СВЦЭМ!$A$33:$A$776,$A213,СВЦЭМ!$B$33:$B$776,E$190)+'СЕТ СН'!$F$12</f>
        <v>172.91760748999999</v>
      </c>
      <c r="F213" s="36">
        <f>SUMIFS(СВЦЭМ!$F$33:$F$776,СВЦЭМ!$A$33:$A$776,$A213,СВЦЭМ!$B$33:$B$776,F$190)+'СЕТ СН'!$F$12</f>
        <v>171.40444859999999</v>
      </c>
      <c r="G213" s="36">
        <f>SUMIFS(СВЦЭМ!$F$33:$F$776,СВЦЭМ!$A$33:$A$776,$A213,СВЦЭМ!$B$33:$B$776,G$190)+'СЕТ СН'!$F$12</f>
        <v>167.88096533000001</v>
      </c>
      <c r="H213" s="36">
        <f>SUMIFS(СВЦЭМ!$F$33:$F$776,СВЦЭМ!$A$33:$A$776,$A213,СВЦЭМ!$B$33:$B$776,H$190)+'СЕТ СН'!$F$12</f>
        <v>160.56677417</v>
      </c>
      <c r="I213" s="36">
        <f>SUMIFS(СВЦЭМ!$F$33:$F$776,СВЦЭМ!$A$33:$A$776,$A213,СВЦЭМ!$B$33:$B$776,I$190)+'СЕТ СН'!$F$12</f>
        <v>156.95892128</v>
      </c>
      <c r="J213" s="36">
        <f>SUMIFS(СВЦЭМ!$F$33:$F$776,СВЦЭМ!$A$33:$A$776,$A213,СВЦЭМ!$B$33:$B$776,J$190)+'СЕТ СН'!$F$12</f>
        <v>152.95040552</v>
      </c>
      <c r="K213" s="36">
        <f>SUMIFS(СВЦЭМ!$F$33:$F$776,СВЦЭМ!$A$33:$A$776,$A213,СВЦЭМ!$B$33:$B$776,K$190)+'СЕТ СН'!$F$12</f>
        <v>153.84161598</v>
      </c>
      <c r="L213" s="36">
        <f>SUMIFS(СВЦЭМ!$F$33:$F$776,СВЦЭМ!$A$33:$A$776,$A213,СВЦЭМ!$B$33:$B$776,L$190)+'СЕТ СН'!$F$12</f>
        <v>153.36559115</v>
      </c>
      <c r="M213" s="36">
        <f>SUMIFS(СВЦЭМ!$F$33:$F$776,СВЦЭМ!$A$33:$A$776,$A213,СВЦЭМ!$B$33:$B$776,M$190)+'СЕТ СН'!$F$12</f>
        <v>154.34039609999999</v>
      </c>
      <c r="N213" s="36">
        <f>SUMIFS(СВЦЭМ!$F$33:$F$776,СВЦЭМ!$A$33:$A$776,$A213,СВЦЭМ!$B$33:$B$776,N$190)+'СЕТ СН'!$F$12</f>
        <v>156.48896035999999</v>
      </c>
      <c r="O213" s="36">
        <f>SUMIFS(СВЦЭМ!$F$33:$F$776,СВЦЭМ!$A$33:$A$776,$A213,СВЦЭМ!$B$33:$B$776,O$190)+'СЕТ СН'!$F$12</f>
        <v>160.54237823</v>
      </c>
      <c r="P213" s="36">
        <f>SUMIFS(СВЦЭМ!$F$33:$F$776,СВЦЭМ!$A$33:$A$776,$A213,СВЦЭМ!$B$33:$B$776,P$190)+'СЕТ СН'!$F$12</f>
        <v>164.07518701000001</v>
      </c>
      <c r="Q213" s="36">
        <f>SUMIFS(СВЦЭМ!$F$33:$F$776,СВЦЭМ!$A$33:$A$776,$A213,СВЦЭМ!$B$33:$B$776,Q$190)+'СЕТ СН'!$F$12</f>
        <v>167.61031093</v>
      </c>
      <c r="R213" s="36">
        <f>SUMIFS(СВЦЭМ!$F$33:$F$776,СВЦЭМ!$A$33:$A$776,$A213,СВЦЭМ!$B$33:$B$776,R$190)+'СЕТ СН'!$F$12</f>
        <v>162.53560407000001</v>
      </c>
      <c r="S213" s="36">
        <f>SUMIFS(СВЦЭМ!$F$33:$F$776,СВЦЭМ!$A$33:$A$776,$A213,СВЦЭМ!$B$33:$B$776,S$190)+'СЕТ СН'!$F$12</f>
        <v>157.99069216999999</v>
      </c>
      <c r="T213" s="36">
        <f>SUMIFS(СВЦЭМ!$F$33:$F$776,СВЦЭМ!$A$33:$A$776,$A213,СВЦЭМ!$B$33:$B$776,T$190)+'СЕТ СН'!$F$12</f>
        <v>154.38111244000001</v>
      </c>
      <c r="U213" s="36">
        <f>SUMIFS(СВЦЭМ!$F$33:$F$776,СВЦЭМ!$A$33:$A$776,$A213,СВЦЭМ!$B$33:$B$776,U$190)+'СЕТ СН'!$F$12</f>
        <v>155.55137207000001</v>
      </c>
      <c r="V213" s="36">
        <f>SUMIFS(СВЦЭМ!$F$33:$F$776,СВЦЭМ!$A$33:$A$776,$A213,СВЦЭМ!$B$33:$B$776,V$190)+'СЕТ СН'!$F$12</f>
        <v>158.0884259</v>
      </c>
      <c r="W213" s="36">
        <f>SUMIFS(СВЦЭМ!$F$33:$F$776,СВЦЭМ!$A$33:$A$776,$A213,СВЦЭМ!$B$33:$B$776,W$190)+'СЕТ СН'!$F$12</f>
        <v>162.21943741000001</v>
      </c>
      <c r="X213" s="36">
        <f>SUMIFS(СВЦЭМ!$F$33:$F$776,СВЦЭМ!$A$33:$A$776,$A213,СВЦЭМ!$B$33:$B$776,X$190)+'СЕТ СН'!$F$12</f>
        <v>165.7623969</v>
      </c>
      <c r="Y213" s="36">
        <f>SUMIFS(СВЦЭМ!$F$33:$F$776,СВЦЭМ!$A$33:$A$776,$A213,СВЦЭМ!$B$33:$B$776,Y$190)+'СЕТ СН'!$F$12</f>
        <v>167.32568943000001</v>
      </c>
    </row>
    <row r="214" spans="1:25" ht="15.5" x14ac:dyDescent="0.3">
      <c r="A214" s="35">
        <f t="shared" si="5"/>
        <v>43854</v>
      </c>
      <c r="B214" s="36">
        <f>SUMIFS(СВЦЭМ!$F$33:$F$776,СВЦЭМ!$A$33:$A$776,$A214,СВЦЭМ!$B$33:$B$776,B$190)+'СЕТ СН'!$F$12</f>
        <v>160.43115897999999</v>
      </c>
      <c r="C214" s="36">
        <f>SUMIFS(СВЦЭМ!$F$33:$F$776,СВЦЭМ!$A$33:$A$776,$A214,СВЦЭМ!$B$33:$B$776,C$190)+'СЕТ СН'!$F$12</f>
        <v>162.67593507000001</v>
      </c>
      <c r="D214" s="36">
        <f>SUMIFS(СВЦЭМ!$F$33:$F$776,СВЦЭМ!$A$33:$A$776,$A214,СВЦЭМ!$B$33:$B$776,D$190)+'СЕТ СН'!$F$12</f>
        <v>165.20195641000001</v>
      </c>
      <c r="E214" s="36">
        <f>SUMIFS(СВЦЭМ!$F$33:$F$776,СВЦЭМ!$A$33:$A$776,$A214,СВЦЭМ!$B$33:$B$776,E$190)+'СЕТ СН'!$F$12</f>
        <v>167.15868362000001</v>
      </c>
      <c r="F214" s="36">
        <f>SUMIFS(СВЦЭМ!$F$33:$F$776,СВЦЭМ!$A$33:$A$776,$A214,СВЦЭМ!$B$33:$B$776,F$190)+'СЕТ СН'!$F$12</f>
        <v>164.64280102999999</v>
      </c>
      <c r="G214" s="36">
        <f>SUMIFS(СВЦЭМ!$F$33:$F$776,СВЦЭМ!$A$33:$A$776,$A214,СВЦЭМ!$B$33:$B$776,G$190)+'СЕТ СН'!$F$12</f>
        <v>160.85757078</v>
      </c>
      <c r="H214" s="36">
        <f>SUMIFS(СВЦЭМ!$F$33:$F$776,СВЦЭМ!$A$33:$A$776,$A214,СВЦЭМ!$B$33:$B$776,H$190)+'СЕТ СН'!$F$12</f>
        <v>152.47070973000001</v>
      </c>
      <c r="I214" s="36">
        <f>SUMIFS(СВЦЭМ!$F$33:$F$776,СВЦЭМ!$A$33:$A$776,$A214,СВЦЭМ!$B$33:$B$776,I$190)+'СЕТ СН'!$F$12</f>
        <v>150.80338803999999</v>
      </c>
      <c r="J214" s="36">
        <f>SUMIFS(СВЦЭМ!$F$33:$F$776,СВЦЭМ!$A$33:$A$776,$A214,СВЦЭМ!$B$33:$B$776,J$190)+'СЕТ СН'!$F$12</f>
        <v>147.09668722000001</v>
      </c>
      <c r="K214" s="36">
        <f>SUMIFS(СВЦЭМ!$F$33:$F$776,СВЦЭМ!$A$33:$A$776,$A214,СВЦЭМ!$B$33:$B$776,K$190)+'СЕТ СН'!$F$12</f>
        <v>147.36533632999999</v>
      </c>
      <c r="L214" s="36">
        <f>SUMIFS(СВЦЭМ!$F$33:$F$776,СВЦЭМ!$A$33:$A$776,$A214,СВЦЭМ!$B$33:$B$776,L$190)+'СЕТ СН'!$F$12</f>
        <v>147.44484428000001</v>
      </c>
      <c r="M214" s="36">
        <f>SUMIFS(СВЦЭМ!$F$33:$F$776,СВЦЭМ!$A$33:$A$776,$A214,СВЦЭМ!$B$33:$B$776,M$190)+'СЕТ СН'!$F$12</f>
        <v>149.34517326</v>
      </c>
      <c r="N214" s="36">
        <f>SUMIFS(СВЦЭМ!$F$33:$F$776,СВЦЭМ!$A$33:$A$776,$A214,СВЦЭМ!$B$33:$B$776,N$190)+'СЕТ СН'!$F$12</f>
        <v>148.70190124999999</v>
      </c>
      <c r="O214" s="36">
        <f>SUMIFS(СВЦЭМ!$F$33:$F$776,СВЦЭМ!$A$33:$A$776,$A214,СВЦЭМ!$B$33:$B$776,O$190)+'СЕТ СН'!$F$12</f>
        <v>152.00419234</v>
      </c>
      <c r="P214" s="36">
        <f>SUMIFS(СВЦЭМ!$F$33:$F$776,СВЦЭМ!$A$33:$A$776,$A214,СВЦЭМ!$B$33:$B$776,P$190)+'СЕТ СН'!$F$12</f>
        <v>154.82035388</v>
      </c>
      <c r="Q214" s="36">
        <f>SUMIFS(СВЦЭМ!$F$33:$F$776,СВЦЭМ!$A$33:$A$776,$A214,СВЦЭМ!$B$33:$B$776,Q$190)+'СЕТ СН'!$F$12</f>
        <v>157.43631192999999</v>
      </c>
      <c r="R214" s="36">
        <f>SUMIFS(СВЦЭМ!$F$33:$F$776,СВЦЭМ!$A$33:$A$776,$A214,СВЦЭМ!$B$33:$B$776,R$190)+'СЕТ СН'!$F$12</f>
        <v>157.24742043000001</v>
      </c>
      <c r="S214" s="36">
        <f>SUMIFS(СВЦЭМ!$F$33:$F$776,СВЦЭМ!$A$33:$A$776,$A214,СВЦЭМ!$B$33:$B$776,S$190)+'СЕТ СН'!$F$12</f>
        <v>157.00603140000001</v>
      </c>
      <c r="T214" s="36">
        <f>SUMIFS(СВЦЭМ!$F$33:$F$776,СВЦЭМ!$A$33:$A$776,$A214,СВЦЭМ!$B$33:$B$776,T$190)+'СЕТ СН'!$F$12</f>
        <v>151.19194109</v>
      </c>
      <c r="U214" s="36">
        <f>SUMIFS(СВЦЭМ!$F$33:$F$776,СВЦЭМ!$A$33:$A$776,$A214,СВЦЭМ!$B$33:$B$776,U$190)+'СЕТ СН'!$F$12</f>
        <v>151.90403455000001</v>
      </c>
      <c r="V214" s="36">
        <f>SUMIFS(СВЦЭМ!$F$33:$F$776,СВЦЭМ!$A$33:$A$776,$A214,СВЦЭМ!$B$33:$B$776,V$190)+'СЕТ СН'!$F$12</f>
        <v>152.93545868000001</v>
      </c>
      <c r="W214" s="36">
        <f>SUMIFS(СВЦЭМ!$F$33:$F$776,СВЦЭМ!$A$33:$A$776,$A214,СВЦЭМ!$B$33:$B$776,W$190)+'СЕТ СН'!$F$12</f>
        <v>155.89331679</v>
      </c>
      <c r="X214" s="36">
        <f>SUMIFS(СВЦЭМ!$F$33:$F$776,СВЦЭМ!$A$33:$A$776,$A214,СВЦЭМ!$B$33:$B$776,X$190)+'СЕТ СН'!$F$12</f>
        <v>156.56332377999999</v>
      </c>
      <c r="Y214" s="36">
        <f>SUMIFS(СВЦЭМ!$F$33:$F$776,СВЦЭМ!$A$33:$A$776,$A214,СВЦЭМ!$B$33:$B$776,Y$190)+'СЕТ СН'!$F$12</f>
        <v>157.94017700000001</v>
      </c>
    </row>
    <row r="215" spans="1:25" ht="15.5" x14ac:dyDescent="0.3">
      <c r="A215" s="35">
        <f t="shared" si="5"/>
        <v>43855</v>
      </c>
      <c r="B215" s="36">
        <f>SUMIFS(СВЦЭМ!$F$33:$F$776,СВЦЭМ!$A$33:$A$776,$A215,СВЦЭМ!$B$33:$B$776,B$190)+'СЕТ СН'!$F$12</f>
        <v>166.08078721000001</v>
      </c>
      <c r="C215" s="36">
        <f>SUMIFS(СВЦЭМ!$F$33:$F$776,СВЦЭМ!$A$33:$A$776,$A215,СВЦЭМ!$B$33:$B$776,C$190)+'СЕТ СН'!$F$12</f>
        <v>170.46369863000001</v>
      </c>
      <c r="D215" s="36">
        <f>SUMIFS(СВЦЭМ!$F$33:$F$776,СВЦЭМ!$A$33:$A$776,$A215,СВЦЭМ!$B$33:$B$776,D$190)+'СЕТ СН'!$F$12</f>
        <v>175.50582650000001</v>
      </c>
      <c r="E215" s="36">
        <f>SUMIFS(СВЦЭМ!$F$33:$F$776,СВЦЭМ!$A$33:$A$776,$A215,СВЦЭМ!$B$33:$B$776,E$190)+'СЕТ СН'!$F$12</f>
        <v>176.05119587999999</v>
      </c>
      <c r="F215" s="36">
        <f>SUMIFS(СВЦЭМ!$F$33:$F$776,СВЦЭМ!$A$33:$A$776,$A215,СВЦЭМ!$B$33:$B$776,F$190)+'СЕТ СН'!$F$12</f>
        <v>169.41511747000001</v>
      </c>
      <c r="G215" s="36">
        <f>SUMIFS(СВЦЭМ!$F$33:$F$776,СВЦЭМ!$A$33:$A$776,$A215,СВЦЭМ!$B$33:$B$776,G$190)+'СЕТ СН'!$F$12</f>
        <v>168.1753324</v>
      </c>
      <c r="H215" s="36">
        <f>SUMIFS(СВЦЭМ!$F$33:$F$776,СВЦЭМ!$A$33:$A$776,$A215,СВЦЭМ!$B$33:$B$776,H$190)+'СЕТ СН'!$F$12</f>
        <v>162.98037366</v>
      </c>
      <c r="I215" s="36">
        <f>SUMIFS(СВЦЭМ!$F$33:$F$776,СВЦЭМ!$A$33:$A$776,$A215,СВЦЭМ!$B$33:$B$776,I$190)+'СЕТ СН'!$F$12</f>
        <v>160.81423916</v>
      </c>
      <c r="J215" s="36">
        <f>SUMIFS(СВЦЭМ!$F$33:$F$776,СВЦЭМ!$A$33:$A$776,$A215,СВЦЭМ!$B$33:$B$776,J$190)+'СЕТ СН'!$F$12</f>
        <v>156.62300983</v>
      </c>
      <c r="K215" s="36">
        <f>SUMIFS(СВЦЭМ!$F$33:$F$776,СВЦЭМ!$A$33:$A$776,$A215,СВЦЭМ!$B$33:$B$776,K$190)+'СЕТ СН'!$F$12</f>
        <v>150.33605771000001</v>
      </c>
      <c r="L215" s="36">
        <f>SUMIFS(СВЦЭМ!$F$33:$F$776,СВЦЭМ!$A$33:$A$776,$A215,СВЦЭМ!$B$33:$B$776,L$190)+'СЕТ СН'!$F$12</f>
        <v>148.05458229000001</v>
      </c>
      <c r="M215" s="36">
        <f>SUMIFS(СВЦЭМ!$F$33:$F$776,СВЦЭМ!$A$33:$A$776,$A215,СВЦЭМ!$B$33:$B$776,M$190)+'СЕТ СН'!$F$12</f>
        <v>152.97015164999999</v>
      </c>
      <c r="N215" s="36">
        <f>SUMIFS(СВЦЭМ!$F$33:$F$776,СВЦЭМ!$A$33:$A$776,$A215,СВЦЭМ!$B$33:$B$776,N$190)+'СЕТ СН'!$F$12</f>
        <v>155.65266815000001</v>
      </c>
      <c r="O215" s="36">
        <f>SUMIFS(СВЦЭМ!$F$33:$F$776,СВЦЭМ!$A$33:$A$776,$A215,СВЦЭМ!$B$33:$B$776,O$190)+'СЕТ СН'!$F$12</f>
        <v>158.9452958</v>
      </c>
      <c r="P215" s="36">
        <f>SUMIFS(СВЦЭМ!$F$33:$F$776,СВЦЭМ!$A$33:$A$776,$A215,СВЦЭМ!$B$33:$B$776,P$190)+'СЕТ СН'!$F$12</f>
        <v>161.62440570000001</v>
      </c>
      <c r="Q215" s="36">
        <f>SUMIFS(СВЦЭМ!$F$33:$F$776,СВЦЭМ!$A$33:$A$776,$A215,СВЦЭМ!$B$33:$B$776,Q$190)+'СЕТ СН'!$F$12</f>
        <v>163.29356443</v>
      </c>
      <c r="R215" s="36">
        <f>SUMIFS(СВЦЭМ!$F$33:$F$776,СВЦЭМ!$A$33:$A$776,$A215,СВЦЭМ!$B$33:$B$776,R$190)+'СЕТ СН'!$F$12</f>
        <v>162.94485689000001</v>
      </c>
      <c r="S215" s="36">
        <f>SUMIFS(СВЦЭМ!$F$33:$F$776,СВЦЭМ!$A$33:$A$776,$A215,СВЦЭМ!$B$33:$B$776,S$190)+'СЕТ СН'!$F$12</f>
        <v>162.76312709000001</v>
      </c>
      <c r="T215" s="36">
        <f>SUMIFS(СВЦЭМ!$F$33:$F$776,СВЦЭМ!$A$33:$A$776,$A215,СВЦЭМ!$B$33:$B$776,T$190)+'СЕТ СН'!$F$12</f>
        <v>157.83133735999999</v>
      </c>
      <c r="U215" s="36">
        <f>SUMIFS(СВЦЭМ!$F$33:$F$776,СВЦЭМ!$A$33:$A$776,$A215,СВЦЭМ!$B$33:$B$776,U$190)+'СЕТ СН'!$F$12</f>
        <v>158.17710873999999</v>
      </c>
      <c r="V215" s="36">
        <f>SUMIFS(СВЦЭМ!$F$33:$F$776,СВЦЭМ!$A$33:$A$776,$A215,СВЦЭМ!$B$33:$B$776,V$190)+'СЕТ СН'!$F$12</f>
        <v>159.30119628</v>
      </c>
      <c r="W215" s="36">
        <f>SUMIFS(СВЦЭМ!$F$33:$F$776,СВЦЭМ!$A$33:$A$776,$A215,СВЦЭМ!$B$33:$B$776,W$190)+'СЕТ СН'!$F$12</f>
        <v>161.56428302</v>
      </c>
      <c r="X215" s="36">
        <f>SUMIFS(СВЦЭМ!$F$33:$F$776,СВЦЭМ!$A$33:$A$776,$A215,СВЦЭМ!$B$33:$B$776,X$190)+'СЕТ СН'!$F$12</f>
        <v>162.16481823000001</v>
      </c>
      <c r="Y215" s="36">
        <f>SUMIFS(СВЦЭМ!$F$33:$F$776,СВЦЭМ!$A$33:$A$776,$A215,СВЦЭМ!$B$33:$B$776,Y$190)+'СЕТ СН'!$F$12</f>
        <v>164.23706668</v>
      </c>
    </row>
    <row r="216" spans="1:25" ht="15.5" x14ac:dyDescent="0.3">
      <c r="A216" s="35">
        <f t="shared" si="5"/>
        <v>43856</v>
      </c>
      <c r="B216" s="36">
        <f>SUMIFS(СВЦЭМ!$F$33:$F$776,СВЦЭМ!$A$33:$A$776,$A216,СВЦЭМ!$B$33:$B$776,B$190)+'СЕТ СН'!$F$12</f>
        <v>162.94686655999999</v>
      </c>
      <c r="C216" s="36">
        <f>SUMIFS(СВЦЭМ!$F$33:$F$776,СВЦЭМ!$A$33:$A$776,$A216,СВЦЭМ!$B$33:$B$776,C$190)+'СЕТ СН'!$F$12</f>
        <v>166.80990066999999</v>
      </c>
      <c r="D216" s="36">
        <f>SUMIFS(СВЦЭМ!$F$33:$F$776,СВЦЭМ!$A$33:$A$776,$A216,СВЦЭМ!$B$33:$B$776,D$190)+'СЕТ СН'!$F$12</f>
        <v>171.73453298000001</v>
      </c>
      <c r="E216" s="36">
        <f>SUMIFS(СВЦЭМ!$F$33:$F$776,СВЦЭМ!$A$33:$A$776,$A216,СВЦЭМ!$B$33:$B$776,E$190)+'СЕТ СН'!$F$12</f>
        <v>172.92607914999999</v>
      </c>
      <c r="F216" s="36">
        <f>SUMIFS(СВЦЭМ!$F$33:$F$776,СВЦЭМ!$A$33:$A$776,$A216,СВЦЭМ!$B$33:$B$776,F$190)+'СЕТ СН'!$F$12</f>
        <v>166.17170523999999</v>
      </c>
      <c r="G216" s="36">
        <f>SUMIFS(СВЦЭМ!$F$33:$F$776,СВЦЭМ!$A$33:$A$776,$A216,СВЦЭМ!$B$33:$B$776,G$190)+'СЕТ СН'!$F$12</f>
        <v>164.42634265999999</v>
      </c>
      <c r="H216" s="36">
        <f>SUMIFS(СВЦЭМ!$F$33:$F$776,СВЦЭМ!$A$33:$A$776,$A216,СВЦЭМ!$B$33:$B$776,H$190)+'СЕТ СН'!$F$12</f>
        <v>158.88814138999999</v>
      </c>
      <c r="I216" s="36">
        <f>SUMIFS(СВЦЭМ!$F$33:$F$776,СВЦЭМ!$A$33:$A$776,$A216,СВЦЭМ!$B$33:$B$776,I$190)+'СЕТ СН'!$F$12</f>
        <v>156.09122723999999</v>
      </c>
      <c r="J216" s="36">
        <f>SUMIFS(СВЦЭМ!$F$33:$F$776,СВЦЭМ!$A$33:$A$776,$A216,СВЦЭМ!$B$33:$B$776,J$190)+'СЕТ СН'!$F$12</f>
        <v>150.87863184</v>
      </c>
      <c r="K216" s="36">
        <f>SUMIFS(СВЦЭМ!$F$33:$F$776,СВЦЭМ!$A$33:$A$776,$A216,СВЦЭМ!$B$33:$B$776,K$190)+'СЕТ СН'!$F$12</f>
        <v>145.46075992999999</v>
      </c>
      <c r="L216" s="36">
        <f>SUMIFS(СВЦЭМ!$F$33:$F$776,СВЦЭМ!$A$33:$A$776,$A216,СВЦЭМ!$B$33:$B$776,L$190)+'СЕТ СН'!$F$12</f>
        <v>143.85071389999999</v>
      </c>
      <c r="M216" s="36">
        <f>SUMIFS(СВЦЭМ!$F$33:$F$776,СВЦЭМ!$A$33:$A$776,$A216,СВЦЭМ!$B$33:$B$776,M$190)+'СЕТ СН'!$F$12</f>
        <v>149.69103860000001</v>
      </c>
      <c r="N216" s="36">
        <f>SUMIFS(СВЦЭМ!$F$33:$F$776,СВЦЭМ!$A$33:$A$776,$A216,СВЦЭМ!$B$33:$B$776,N$190)+'СЕТ СН'!$F$12</f>
        <v>151.63088678</v>
      </c>
      <c r="O216" s="36">
        <f>SUMIFS(СВЦЭМ!$F$33:$F$776,СВЦЭМ!$A$33:$A$776,$A216,СВЦЭМ!$B$33:$B$776,O$190)+'СЕТ СН'!$F$12</f>
        <v>154.50645272</v>
      </c>
      <c r="P216" s="36">
        <f>SUMIFS(СВЦЭМ!$F$33:$F$776,СВЦЭМ!$A$33:$A$776,$A216,СВЦЭМ!$B$33:$B$776,P$190)+'СЕТ СН'!$F$12</f>
        <v>157.00124313000001</v>
      </c>
      <c r="Q216" s="36">
        <f>SUMIFS(СВЦЭМ!$F$33:$F$776,СВЦЭМ!$A$33:$A$776,$A216,СВЦЭМ!$B$33:$B$776,Q$190)+'СЕТ СН'!$F$12</f>
        <v>158.84611426999999</v>
      </c>
      <c r="R216" s="36">
        <f>SUMIFS(СВЦЭМ!$F$33:$F$776,СВЦЭМ!$A$33:$A$776,$A216,СВЦЭМ!$B$33:$B$776,R$190)+'СЕТ СН'!$F$12</f>
        <v>158.84414828000001</v>
      </c>
      <c r="S216" s="36">
        <f>SUMIFS(СВЦЭМ!$F$33:$F$776,СВЦЭМ!$A$33:$A$776,$A216,СВЦЭМ!$B$33:$B$776,S$190)+'СЕТ СН'!$F$12</f>
        <v>159.5314386</v>
      </c>
      <c r="T216" s="36">
        <f>SUMIFS(СВЦЭМ!$F$33:$F$776,СВЦЭМ!$A$33:$A$776,$A216,СВЦЭМ!$B$33:$B$776,T$190)+'СЕТ СН'!$F$12</f>
        <v>154.80653078</v>
      </c>
      <c r="U216" s="36">
        <f>SUMIFS(СВЦЭМ!$F$33:$F$776,СВЦЭМ!$A$33:$A$776,$A216,СВЦЭМ!$B$33:$B$776,U$190)+'СЕТ СН'!$F$12</f>
        <v>155.06825466000001</v>
      </c>
      <c r="V216" s="36">
        <f>SUMIFS(СВЦЭМ!$F$33:$F$776,СВЦЭМ!$A$33:$A$776,$A216,СВЦЭМ!$B$33:$B$776,V$190)+'СЕТ СН'!$F$12</f>
        <v>156.2360027</v>
      </c>
      <c r="W216" s="36">
        <f>SUMIFS(СВЦЭМ!$F$33:$F$776,СВЦЭМ!$A$33:$A$776,$A216,СВЦЭМ!$B$33:$B$776,W$190)+'СЕТ СН'!$F$12</f>
        <v>158.86428558</v>
      </c>
      <c r="X216" s="36">
        <f>SUMIFS(СВЦЭМ!$F$33:$F$776,СВЦЭМ!$A$33:$A$776,$A216,СВЦЭМ!$B$33:$B$776,X$190)+'СЕТ СН'!$F$12</f>
        <v>159.36838785</v>
      </c>
      <c r="Y216" s="36">
        <f>SUMIFS(СВЦЭМ!$F$33:$F$776,СВЦЭМ!$A$33:$A$776,$A216,СВЦЭМ!$B$33:$B$776,Y$190)+'СЕТ СН'!$F$12</f>
        <v>161.05706753999999</v>
      </c>
    </row>
    <row r="217" spans="1:25" ht="15.5" x14ac:dyDescent="0.3">
      <c r="A217" s="35">
        <f t="shared" si="5"/>
        <v>43857</v>
      </c>
      <c r="B217" s="36">
        <f>SUMIFS(СВЦЭМ!$F$33:$F$776,СВЦЭМ!$A$33:$A$776,$A217,СВЦЭМ!$B$33:$B$776,B$190)+'СЕТ СН'!$F$12</f>
        <v>166.05235103999999</v>
      </c>
      <c r="C217" s="36">
        <f>SUMIFS(СВЦЭМ!$F$33:$F$776,СВЦЭМ!$A$33:$A$776,$A217,СВЦЭМ!$B$33:$B$776,C$190)+'СЕТ СН'!$F$12</f>
        <v>167.45181360000001</v>
      </c>
      <c r="D217" s="36">
        <f>SUMIFS(СВЦЭМ!$F$33:$F$776,СВЦЭМ!$A$33:$A$776,$A217,СВЦЭМ!$B$33:$B$776,D$190)+'СЕТ СН'!$F$12</f>
        <v>169.88877708000001</v>
      </c>
      <c r="E217" s="36">
        <f>SUMIFS(СВЦЭМ!$F$33:$F$776,СВЦЭМ!$A$33:$A$776,$A217,СВЦЭМ!$B$33:$B$776,E$190)+'СЕТ СН'!$F$12</f>
        <v>171.82580432</v>
      </c>
      <c r="F217" s="36">
        <f>SUMIFS(СВЦЭМ!$F$33:$F$776,СВЦЭМ!$A$33:$A$776,$A217,СВЦЭМ!$B$33:$B$776,F$190)+'СЕТ СН'!$F$12</f>
        <v>170.80948050999999</v>
      </c>
      <c r="G217" s="36">
        <f>SUMIFS(СВЦЭМ!$F$33:$F$776,СВЦЭМ!$A$33:$A$776,$A217,СВЦЭМ!$B$33:$B$776,G$190)+'СЕТ СН'!$F$12</f>
        <v>169.53301293000001</v>
      </c>
      <c r="H217" s="36">
        <f>SUMIFS(СВЦЭМ!$F$33:$F$776,СВЦЭМ!$A$33:$A$776,$A217,СВЦЭМ!$B$33:$B$776,H$190)+'СЕТ СН'!$F$12</f>
        <v>161.74236189000001</v>
      </c>
      <c r="I217" s="36">
        <f>SUMIFS(СВЦЭМ!$F$33:$F$776,СВЦЭМ!$A$33:$A$776,$A217,СВЦЭМ!$B$33:$B$776,I$190)+'СЕТ СН'!$F$12</f>
        <v>156.46992315</v>
      </c>
      <c r="J217" s="36">
        <f>SUMIFS(СВЦЭМ!$F$33:$F$776,СВЦЭМ!$A$33:$A$776,$A217,СВЦЭМ!$B$33:$B$776,J$190)+'СЕТ СН'!$F$12</f>
        <v>149.77253511999999</v>
      </c>
      <c r="K217" s="36">
        <f>SUMIFS(СВЦЭМ!$F$33:$F$776,СВЦЭМ!$A$33:$A$776,$A217,СВЦЭМ!$B$33:$B$776,K$190)+'СЕТ СН'!$F$12</f>
        <v>149.42462416000001</v>
      </c>
      <c r="L217" s="36">
        <f>SUMIFS(СВЦЭМ!$F$33:$F$776,СВЦЭМ!$A$33:$A$776,$A217,СВЦЭМ!$B$33:$B$776,L$190)+'СЕТ СН'!$F$12</f>
        <v>151.9048779</v>
      </c>
      <c r="M217" s="36">
        <f>SUMIFS(СВЦЭМ!$F$33:$F$776,СВЦЭМ!$A$33:$A$776,$A217,СВЦЭМ!$B$33:$B$776,M$190)+'СЕТ СН'!$F$12</f>
        <v>153.80036978000001</v>
      </c>
      <c r="N217" s="36">
        <f>SUMIFS(СВЦЭМ!$F$33:$F$776,СВЦЭМ!$A$33:$A$776,$A217,СВЦЭМ!$B$33:$B$776,N$190)+'СЕТ СН'!$F$12</f>
        <v>157.08416872000001</v>
      </c>
      <c r="O217" s="36">
        <f>SUMIFS(СВЦЭМ!$F$33:$F$776,СВЦЭМ!$A$33:$A$776,$A217,СВЦЭМ!$B$33:$B$776,O$190)+'СЕТ СН'!$F$12</f>
        <v>161.52798161999999</v>
      </c>
      <c r="P217" s="36">
        <f>SUMIFS(СВЦЭМ!$F$33:$F$776,СВЦЭМ!$A$33:$A$776,$A217,СВЦЭМ!$B$33:$B$776,P$190)+'СЕТ СН'!$F$12</f>
        <v>165.21661429</v>
      </c>
      <c r="Q217" s="36">
        <f>SUMIFS(СВЦЭМ!$F$33:$F$776,СВЦЭМ!$A$33:$A$776,$A217,СВЦЭМ!$B$33:$B$776,Q$190)+'СЕТ СН'!$F$12</f>
        <v>167.14148815999999</v>
      </c>
      <c r="R217" s="36">
        <f>SUMIFS(СВЦЭМ!$F$33:$F$776,СВЦЭМ!$A$33:$A$776,$A217,СВЦЭМ!$B$33:$B$776,R$190)+'СЕТ СН'!$F$12</f>
        <v>167.02379540000001</v>
      </c>
      <c r="S217" s="36">
        <f>SUMIFS(СВЦЭМ!$F$33:$F$776,СВЦЭМ!$A$33:$A$776,$A217,СВЦЭМ!$B$33:$B$776,S$190)+'СЕТ СН'!$F$12</f>
        <v>163.12942049</v>
      </c>
      <c r="T217" s="36">
        <f>SUMIFS(СВЦЭМ!$F$33:$F$776,СВЦЭМ!$A$33:$A$776,$A217,СВЦЭМ!$B$33:$B$776,T$190)+'СЕТ СН'!$F$12</f>
        <v>157.41353301000001</v>
      </c>
      <c r="U217" s="36">
        <f>SUMIFS(СВЦЭМ!$F$33:$F$776,СВЦЭМ!$A$33:$A$776,$A217,СВЦЭМ!$B$33:$B$776,U$190)+'СЕТ СН'!$F$12</f>
        <v>159.84050764</v>
      </c>
      <c r="V217" s="36">
        <f>SUMIFS(СВЦЭМ!$F$33:$F$776,СВЦЭМ!$A$33:$A$776,$A217,СВЦЭМ!$B$33:$B$776,V$190)+'СЕТ СН'!$F$12</f>
        <v>160.12532647</v>
      </c>
      <c r="W217" s="36">
        <f>SUMIFS(СВЦЭМ!$F$33:$F$776,СВЦЭМ!$A$33:$A$776,$A217,СВЦЭМ!$B$33:$B$776,W$190)+'СЕТ СН'!$F$12</f>
        <v>162.30515119</v>
      </c>
      <c r="X217" s="36">
        <f>SUMIFS(СВЦЭМ!$F$33:$F$776,СВЦЭМ!$A$33:$A$776,$A217,СВЦЭМ!$B$33:$B$776,X$190)+'СЕТ СН'!$F$12</f>
        <v>163.22309215000001</v>
      </c>
      <c r="Y217" s="36">
        <f>SUMIFS(СВЦЭМ!$F$33:$F$776,СВЦЭМ!$A$33:$A$776,$A217,СВЦЭМ!$B$33:$B$776,Y$190)+'СЕТ СН'!$F$12</f>
        <v>165.46954221999999</v>
      </c>
    </row>
    <row r="218" spans="1:25" ht="15.5" x14ac:dyDescent="0.3">
      <c r="A218" s="35">
        <f t="shared" si="5"/>
        <v>43858</v>
      </c>
      <c r="B218" s="36">
        <f>SUMIFS(СВЦЭМ!$F$33:$F$776,СВЦЭМ!$A$33:$A$776,$A218,СВЦЭМ!$B$33:$B$776,B$190)+'СЕТ СН'!$F$12</f>
        <v>157.13393496</v>
      </c>
      <c r="C218" s="36">
        <f>SUMIFS(СВЦЭМ!$F$33:$F$776,СВЦЭМ!$A$33:$A$776,$A218,СВЦЭМ!$B$33:$B$776,C$190)+'СЕТ СН'!$F$12</f>
        <v>163.13070637000001</v>
      </c>
      <c r="D218" s="36">
        <f>SUMIFS(СВЦЭМ!$F$33:$F$776,СВЦЭМ!$A$33:$A$776,$A218,СВЦЭМ!$B$33:$B$776,D$190)+'СЕТ СН'!$F$12</f>
        <v>166.24654611</v>
      </c>
      <c r="E218" s="36">
        <f>SUMIFS(СВЦЭМ!$F$33:$F$776,СВЦЭМ!$A$33:$A$776,$A218,СВЦЭМ!$B$33:$B$776,E$190)+'СЕТ СН'!$F$12</f>
        <v>166.20613926999999</v>
      </c>
      <c r="F218" s="36">
        <f>SUMIFS(СВЦЭМ!$F$33:$F$776,СВЦЭМ!$A$33:$A$776,$A218,СВЦЭМ!$B$33:$B$776,F$190)+'СЕТ СН'!$F$12</f>
        <v>167.08672021999999</v>
      </c>
      <c r="G218" s="36">
        <f>SUMIFS(СВЦЭМ!$F$33:$F$776,СВЦЭМ!$A$33:$A$776,$A218,СВЦЭМ!$B$33:$B$776,G$190)+'СЕТ СН'!$F$12</f>
        <v>163.95110109000001</v>
      </c>
      <c r="H218" s="36">
        <f>SUMIFS(СВЦЭМ!$F$33:$F$776,СВЦЭМ!$A$33:$A$776,$A218,СВЦЭМ!$B$33:$B$776,H$190)+'СЕТ СН'!$F$12</f>
        <v>158.05880640000001</v>
      </c>
      <c r="I218" s="36">
        <f>SUMIFS(СВЦЭМ!$F$33:$F$776,СВЦЭМ!$A$33:$A$776,$A218,СВЦЭМ!$B$33:$B$776,I$190)+'СЕТ СН'!$F$12</f>
        <v>150.3248059</v>
      </c>
      <c r="J218" s="36">
        <f>SUMIFS(СВЦЭМ!$F$33:$F$776,СВЦЭМ!$A$33:$A$776,$A218,СВЦЭМ!$B$33:$B$776,J$190)+'СЕТ СН'!$F$12</f>
        <v>146.96375538000001</v>
      </c>
      <c r="K218" s="36">
        <f>SUMIFS(СВЦЭМ!$F$33:$F$776,СВЦЭМ!$A$33:$A$776,$A218,СВЦЭМ!$B$33:$B$776,K$190)+'СЕТ СН'!$F$12</f>
        <v>145.12823462</v>
      </c>
      <c r="L218" s="36">
        <f>SUMIFS(СВЦЭМ!$F$33:$F$776,СВЦЭМ!$A$33:$A$776,$A218,СВЦЭМ!$B$33:$B$776,L$190)+'СЕТ СН'!$F$12</f>
        <v>143.95854507000001</v>
      </c>
      <c r="M218" s="36">
        <f>SUMIFS(СВЦЭМ!$F$33:$F$776,СВЦЭМ!$A$33:$A$776,$A218,СВЦЭМ!$B$33:$B$776,M$190)+'СЕТ СН'!$F$12</f>
        <v>150.20570215000001</v>
      </c>
      <c r="N218" s="36">
        <f>SUMIFS(СВЦЭМ!$F$33:$F$776,СВЦЭМ!$A$33:$A$776,$A218,СВЦЭМ!$B$33:$B$776,N$190)+'СЕТ СН'!$F$12</f>
        <v>153.29520649</v>
      </c>
      <c r="O218" s="36">
        <f>SUMIFS(СВЦЭМ!$F$33:$F$776,СВЦЭМ!$A$33:$A$776,$A218,СВЦЭМ!$B$33:$B$776,O$190)+'СЕТ СН'!$F$12</f>
        <v>153.33559054</v>
      </c>
      <c r="P218" s="36">
        <f>SUMIFS(СВЦЭМ!$F$33:$F$776,СВЦЭМ!$A$33:$A$776,$A218,СВЦЭМ!$B$33:$B$776,P$190)+'СЕТ СН'!$F$12</f>
        <v>156.19174842000001</v>
      </c>
      <c r="Q218" s="36">
        <f>SUMIFS(СВЦЭМ!$F$33:$F$776,СВЦЭМ!$A$33:$A$776,$A218,СВЦЭМ!$B$33:$B$776,Q$190)+'СЕТ СН'!$F$12</f>
        <v>157.82631126000001</v>
      </c>
      <c r="R218" s="36">
        <f>SUMIFS(СВЦЭМ!$F$33:$F$776,СВЦЭМ!$A$33:$A$776,$A218,СВЦЭМ!$B$33:$B$776,R$190)+'СЕТ СН'!$F$12</f>
        <v>157.43891375000001</v>
      </c>
      <c r="S218" s="36">
        <f>SUMIFS(СВЦЭМ!$F$33:$F$776,СВЦЭМ!$A$33:$A$776,$A218,СВЦЭМ!$B$33:$B$776,S$190)+'СЕТ СН'!$F$12</f>
        <v>154.56774313</v>
      </c>
      <c r="T218" s="36">
        <f>SUMIFS(СВЦЭМ!$F$33:$F$776,СВЦЭМ!$A$33:$A$776,$A218,СВЦЭМ!$B$33:$B$776,T$190)+'СЕТ СН'!$F$12</f>
        <v>150.49170591999999</v>
      </c>
      <c r="U218" s="36">
        <f>SUMIFS(СВЦЭМ!$F$33:$F$776,СВЦЭМ!$A$33:$A$776,$A218,СВЦЭМ!$B$33:$B$776,U$190)+'СЕТ СН'!$F$12</f>
        <v>149.64895765</v>
      </c>
      <c r="V218" s="36">
        <f>SUMIFS(СВЦЭМ!$F$33:$F$776,СВЦЭМ!$A$33:$A$776,$A218,СВЦЭМ!$B$33:$B$776,V$190)+'СЕТ СН'!$F$12</f>
        <v>151.69835952</v>
      </c>
      <c r="W218" s="36">
        <f>SUMIFS(СВЦЭМ!$F$33:$F$776,СВЦЭМ!$A$33:$A$776,$A218,СВЦЭМ!$B$33:$B$776,W$190)+'СЕТ СН'!$F$12</f>
        <v>153.42968377</v>
      </c>
      <c r="X218" s="36">
        <f>SUMIFS(СВЦЭМ!$F$33:$F$776,СВЦЭМ!$A$33:$A$776,$A218,СВЦЭМ!$B$33:$B$776,X$190)+'СЕТ СН'!$F$12</f>
        <v>154.8590829</v>
      </c>
      <c r="Y218" s="36">
        <f>SUMIFS(СВЦЭМ!$F$33:$F$776,СВЦЭМ!$A$33:$A$776,$A218,СВЦЭМ!$B$33:$B$776,Y$190)+'СЕТ СН'!$F$12</f>
        <v>159.73687670000001</v>
      </c>
    </row>
    <row r="219" spans="1:25" ht="15.5" x14ac:dyDescent="0.3">
      <c r="A219" s="35">
        <f t="shared" si="5"/>
        <v>43859</v>
      </c>
      <c r="B219" s="36">
        <f>SUMIFS(СВЦЭМ!$F$33:$F$776,СВЦЭМ!$A$33:$A$776,$A219,СВЦЭМ!$B$33:$B$776,B$190)+'СЕТ СН'!$F$12</f>
        <v>167.80455695000001</v>
      </c>
      <c r="C219" s="36">
        <f>SUMIFS(СВЦЭМ!$F$33:$F$776,СВЦЭМ!$A$33:$A$776,$A219,СВЦЭМ!$B$33:$B$776,C$190)+'СЕТ СН'!$F$12</f>
        <v>171.94968750999999</v>
      </c>
      <c r="D219" s="36">
        <f>SUMIFS(СВЦЭМ!$F$33:$F$776,СВЦЭМ!$A$33:$A$776,$A219,СВЦЭМ!$B$33:$B$776,D$190)+'СЕТ СН'!$F$12</f>
        <v>172.43160445999999</v>
      </c>
      <c r="E219" s="36">
        <f>SUMIFS(СВЦЭМ!$F$33:$F$776,СВЦЭМ!$A$33:$A$776,$A219,СВЦЭМ!$B$33:$B$776,E$190)+'СЕТ СН'!$F$12</f>
        <v>172.69480901</v>
      </c>
      <c r="F219" s="36">
        <f>SUMIFS(СВЦЭМ!$F$33:$F$776,СВЦЭМ!$A$33:$A$776,$A219,СВЦЭМ!$B$33:$B$776,F$190)+'СЕТ СН'!$F$12</f>
        <v>171.39004786999999</v>
      </c>
      <c r="G219" s="36">
        <f>SUMIFS(СВЦЭМ!$F$33:$F$776,СВЦЭМ!$A$33:$A$776,$A219,СВЦЭМ!$B$33:$B$776,G$190)+'СЕТ СН'!$F$12</f>
        <v>169.11357240999999</v>
      </c>
      <c r="H219" s="36">
        <f>SUMIFS(СВЦЭМ!$F$33:$F$776,СВЦЭМ!$A$33:$A$776,$A219,СВЦЭМ!$B$33:$B$776,H$190)+'СЕТ СН'!$F$12</f>
        <v>161.51461221</v>
      </c>
      <c r="I219" s="36">
        <f>SUMIFS(СВЦЭМ!$F$33:$F$776,СВЦЭМ!$A$33:$A$776,$A219,СВЦЭМ!$B$33:$B$776,I$190)+'СЕТ СН'!$F$12</f>
        <v>155.43327106999999</v>
      </c>
      <c r="J219" s="36">
        <f>SUMIFS(СВЦЭМ!$F$33:$F$776,СВЦЭМ!$A$33:$A$776,$A219,СВЦЭМ!$B$33:$B$776,J$190)+'СЕТ СН'!$F$12</f>
        <v>151.02985369000001</v>
      </c>
      <c r="K219" s="36">
        <f>SUMIFS(СВЦЭМ!$F$33:$F$776,СВЦЭМ!$A$33:$A$776,$A219,СВЦЭМ!$B$33:$B$776,K$190)+'СЕТ СН'!$F$12</f>
        <v>148.79740795000001</v>
      </c>
      <c r="L219" s="36">
        <f>SUMIFS(СВЦЭМ!$F$33:$F$776,СВЦЭМ!$A$33:$A$776,$A219,СВЦЭМ!$B$33:$B$776,L$190)+'СЕТ СН'!$F$12</f>
        <v>146.29987925</v>
      </c>
      <c r="M219" s="36">
        <f>SUMIFS(СВЦЭМ!$F$33:$F$776,СВЦЭМ!$A$33:$A$776,$A219,СВЦЭМ!$B$33:$B$776,M$190)+'СЕТ СН'!$F$12</f>
        <v>147.48641454</v>
      </c>
      <c r="N219" s="36">
        <f>SUMIFS(СВЦЭМ!$F$33:$F$776,СВЦЭМ!$A$33:$A$776,$A219,СВЦЭМ!$B$33:$B$776,N$190)+'СЕТ СН'!$F$12</f>
        <v>152.73846696000001</v>
      </c>
      <c r="O219" s="36">
        <f>SUMIFS(СВЦЭМ!$F$33:$F$776,СВЦЭМ!$A$33:$A$776,$A219,СВЦЭМ!$B$33:$B$776,O$190)+'СЕТ СН'!$F$12</f>
        <v>157.68761842000001</v>
      </c>
      <c r="P219" s="36">
        <f>SUMIFS(СВЦЭМ!$F$33:$F$776,СВЦЭМ!$A$33:$A$776,$A219,СВЦЭМ!$B$33:$B$776,P$190)+'СЕТ СН'!$F$12</f>
        <v>163.12242537</v>
      </c>
      <c r="Q219" s="36">
        <f>SUMIFS(СВЦЭМ!$F$33:$F$776,СВЦЭМ!$A$33:$A$776,$A219,СВЦЭМ!$B$33:$B$776,Q$190)+'СЕТ СН'!$F$12</f>
        <v>166.37727078</v>
      </c>
      <c r="R219" s="36">
        <f>SUMIFS(СВЦЭМ!$F$33:$F$776,СВЦЭМ!$A$33:$A$776,$A219,СВЦЭМ!$B$33:$B$776,R$190)+'СЕТ СН'!$F$12</f>
        <v>163.73263413999999</v>
      </c>
      <c r="S219" s="36">
        <f>SUMIFS(СВЦЭМ!$F$33:$F$776,СВЦЭМ!$A$33:$A$776,$A219,СВЦЭМ!$B$33:$B$776,S$190)+'СЕТ СН'!$F$12</f>
        <v>159.95061991</v>
      </c>
      <c r="T219" s="36">
        <f>SUMIFS(СВЦЭМ!$F$33:$F$776,СВЦЭМ!$A$33:$A$776,$A219,СВЦЭМ!$B$33:$B$776,T$190)+'СЕТ СН'!$F$12</f>
        <v>152.27717362000001</v>
      </c>
      <c r="U219" s="36">
        <f>SUMIFS(СВЦЭМ!$F$33:$F$776,СВЦЭМ!$A$33:$A$776,$A219,СВЦЭМ!$B$33:$B$776,U$190)+'СЕТ СН'!$F$12</f>
        <v>151.15418631</v>
      </c>
      <c r="V219" s="36">
        <f>SUMIFS(СВЦЭМ!$F$33:$F$776,СВЦЭМ!$A$33:$A$776,$A219,СВЦЭМ!$B$33:$B$776,V$190)+'СЕТ СН'!$F$12</f>
        <v>153.04289711999999</v>
      </c>
      <c r="W219" s="36">
        <f>SUMIFS(СВЦЭМ!$F$33:$F$776,СВЦЭМ!$A$33:$A$776,$A219,СВЦЭМ!$B$33:$B$776,W$190)+'СЕТ СН'!$F$12</f>
        <v>156.10349467</v>
      </c>
      <c r="X219" s="36">
        <f>SUMIFS(СВЦЭМ!$F$33:$F$776,СВЦЭМ!$A$33:$A$776,$A219,СВЦЭМ!$B$33:$B$776,X$190)+'СЕТ СН'!$F$12</f>
        <v>156.30892840000001</v>
      </c>
      <c r="Y219" s="36">
        <f>SUMIFS(СВЦЭМ!$F$33:$F$776,СВЦЭМ!$A$33:$A$776,$A219,СВЦЭМ!$B$33:$B$776,Y$190)+'СЕТ СН'!$F$12</f>
        <v>162.71243186000001</v>
      </c>
    </row>
    <row r="220" spans="1:25" ht="15.5" x14ac:dyDescent="0.3">
      <c r="A220" s="35">
        <f t="shared" si="5"/>
        <v>43860</v>
      </c>
      <c r="B220" s="36">
        <f>SUMIFS(СВЦЭМ!$F$33:$F$776,СВЦЭМ!$A$33:$A$776,$A220,СВЦЭМ!$B$33:$B$776,B$190)+'СЕТ СН'!$F$12</f>
        <v>167.45169809000001</v>
      </c>
      <c r="C220" s="36">
        <f>SUMIFS(СВЦЭМ!$F$33:$F$776,СВЦЭМ!$A$33:$A$776,$A220,СВЦЭМ!$B$33:$B$776,C$190)+'СЕТ СН'!$F$12</f>
        <v>171.48724541000001</v>
      </c>
      <c r="D220" s="36">
        <f>SUMIFS(СВЦЭМ!$F$33:$F$776,СВЦЭМ!$A$33:$A$776,$A220,СВЦЭМ!$B$33:$B$776,D$190)+'СЕТ СН'!$F$12</f>
        <v>172.31059009000001</v>
      </c>
      <c r="E220" s="36">
        <f>SUMIFS(СВЦЭМ!$F$33:$F$776,СВЦЭМ!$A$33:$A$776,$A220,СВЦЭМ!$B$33:$B$776,E$190)+'СЕТ СН'!$F$12</f>
        <v>172.65897265000001</v>
      </c>
      <c r="F220" s="36">
        <f>SUMIFS(СВЦЭМ!$F$33:$F$776,СВЦЭМ!$A$33:$A$776,$A220,СВЦЭМ!$B$33:$B$776,F$190)+'СЕТ СН'!$F$12</f>
        <v>170.36861755000001</v>
      </c>
      <c r="G220" s="36">
        <f>SUMIFS(СВЦЭМ!$F$33:$F$776,СВЦЭМ!$A$33:$A$776,$A220,СВЦЭМ!$B$33:$B$776,G$190)+'СЕТ СН'!$F$12</f>
        <v>168.12348745</v>
      </c>
      <c r="H220" s="36">
        <f>SUMIFS(СВЦЭМ!$F$33:$F$776,СВЦЭМ!$A$33:$A$776,$A220,СВЦЭМ!$B$33:$B$776,H$190)+'СЕТ СН'!$F$12</f>
        <v>161.87339706</v>
      </c>
      <c r="I220" s="36">
        <f>SUMIFS(СВЦЭМ!$F$33:$F$776,СВЦЭМ!$A$33:$A$776,$A220,СВЦЭМ!$B$33:$B$776,I$190)+'СЕТ СН'!$F$12</f>
        <v>155.89216096000001</v>
      </c>
      <c r="J220" s="36">
        <f>SUMIFS(СВЦЭМ!$F$33:$F$776,СВЦЭМ!$A$33:$A$776,$A220,СВЦЭМ!$B$33:$B$776,J$190)+'СЕТ СН'!$F$12</f>
        <v>150.40222233</v>
      </c>
      <c r="K220" s="36">
        <f>SUMIFS(СВЦЭМ!$F$33:$F$776,СВЦЭМ!$A$33:$A$776,$A220,СВЦЭМ!$B$33:$B$776,K$190)+'СЕТ СН'!$F$12</f>
        <v>147.04443524999999</v>
      </c>
      <c r="L220" s="36">
        <f>SUMIFS(СВЦЭМ!$F$33:$F$776,СВЦЭМ!$A$33:$A$776,$A220,СВЦЭМ!$B$33:$B$776,L$190)+'СЕТ СН'!$F$12</f>
        <v>147.43580863</v>
      </c>
      <c r="M220" s="36">
        <f>SUMIFS(СВЦЭМ!$F$33:$F$776,СВЦЭМ!$A$33:$A$776,$A220,СВЦЭМ!$B$33:$B$776,M$190)+'СЕТ СН'!$F$12</f>
        <v>150.03515453</v>
      </c>
      <c r="N220" s="36">
        <f>SUMIFS(СВЦЭМ!$F$33:$F$776,СВЦЭМ!$A$33:$A$776,$A220,СВЦЭМ!$B$33:$B$776,N$190)+'СЕТ СН'!$F$12</f>
        <v>152.22621248999999</v>
      </c>
      <c r="O220" s="36">
        <f>SUMIFS(СВЦЭМ!$F$33:$F$776,СВЦЭМ!$A$33:$A$776,$A220,СВЦЭМ!$B$33:$B$776,O$190)+'СЕТ СН'!$F$12</f>
        <v>158.90143104000001</v>
      </c>
      <c r="P220" s="36">
        <f>SUMIFS(СВЦЭМ!$F$33:$F$776,СВЦЭМ!$A$33:$A$776,$A220,СВЦЭМ!$B$33:$B$776,P$190)+'СЕТ СН'!$F$12</f>
        <v>165.28482717</v>
      </c>
      <c r="Q220" s="36">
        <f>SUMIFS(СВЦЭМ!$F$33:$F$776,СВЦЭМ!$A$33:$A$776,$A220,СВЦЭМ!$B$33:$B$776,Q$190)+'СЕТ СН'!$F$12</f>
        <v>166.78054936999999</v>
      </c>
      <c r="R220" s="36">
        <f>SUMIFS(СВЦЭМ!$F$33:$F$776,СВЦЭМ!$A$33:$A$776,$A220,СВЦЭМ!$B$33:$B$776,R$190)+'СЕТ СН'!$F$12</f>
        <v>162.20274197000001</v>
      </c>
      <c r="S220" s="36">
        <f>SUMIFS(СВЦЭМ!$F$33:$F$776,СВЦЭМ!$A$33:$A$776,$A220,СВЦЭМ!$B$33:$B$776,S$190)+'СЕТ СН'!$F$12</f>
        <v>154.76200777</v>
      </c>
      <c r="T220" s="36">
        <f>SUMIFS(СВЦЭМ!$F$33:$F$776,СВЦЭМ!$A$33:$A$776,$A220,СВЦЭМ!$B$33:$B$776,T$190)+'СЕТ СН'!$F$12</f>
        <v>150.80910089</v>
      </c>
      <c r="U220" s="36">
        <f>SUMIFS(СВЦЭМ!$F$33:$F$776,СВЦЭМ!$A$33:$A$776,$A220,СВЦЭМ!$B$33:$B$776,U$190)+'СЕТ СН'!$F$12</f>
        <v>151.16555886</v>
      </c>
      <c r="V220" s="36">
        <f>SUMIFS(СВЦЭМ!$F$33:$F$776,СВЦЭМ!$A$33:$A$776,$A220,СВЦЭМ!$B$33:$B$776,V$190)+'СЕТ СН'!$F$12</f>
        <v>151.19983736</v>
      </c>
      <c r="W220" s="36">
        <f>SUMIFS(СВЦЭМ!$F$33:$F$776,СВЦЭМ!$A$33:$A$776,$A220,СВЦЭМ!$B$33:$B$776,W$190)+'СЕТ СН'!$F$12</f>
        <v>152.84277044000001</v>
      </c>
      <c r="X220" s="36">
        <f>SUMIFS(СВЦЭМ!$F$33:$F$776,СВЦЭМ!$A$33:$A$776,$A220,СВЦЭМ!$B$33:$B$776,X$190)+'СЕТ СН'!$F$12</f>
        <v>152.81047415</v>
      </c>
      <c r="Y220" s="36">
        <f>SUMIFS(СВЦЭМ!$F$33:$F$776,СВЦЭМ!$A$33:$A$776,$A220,СВЦЭМ!$B$33:$B$776,Y$190)+'СЕТ СН'!$F$12</f>
        <v>153.00655495999999</v>
      </c>
    </row>
    <row r="221" spans="1:25" ht="15.5" x14ac:dyDescent="0.3">
      <c r="A221" s="35">
        <f t="shared" si="5"/>
        <v>43861</v>
      </c>
      <c r="B221" s="36">
        <f>SUMIFS(СВЦЭМ!$F$33:$F$776,СВЦЭМ!$A$33:$A$776,$A221,СВЦЭМ!$B$33:$B$776,B$190)+'СЕТ СН'!$F$12</f>
        <v>160.58903502999999</v>
      </c>
      <c r="C221" s="36">
        <f>SUMIFS(СВЦЭМ!$F$33:$F$776,СВЦЭМ!$A$33:$A$776,$A221,СВЦЭМ!$B$33:$B$776,C$190)+'СЕТ СН'!$F$12</f>
        <v>165.26537561999999</v>
      </c>
      <c r="D221" s="36">
        <f>SUMIFS(СВЦЭМ!$F$33:$F$776,СВЦЭМ!$A$33:$A$776,$A221,СВЦЭМ!$B$33:$B$776,D$190)+'СЕТ СН'!$F$12</f>
        <v>167.75275919000001</v>
      </c>
      <c r="E221" s="36">
        <f>SUMIFS(СВЦЭМ!$F$33:$F$776,СВЦЭМ!$A$33:$A$776,$A221,СВЦЭМ!$B$33:$B$776,E$190)+'СЕТ СН'!$F$12</f>
        <v>168.35113421</v>
      </c>
      <c r="F221" s="36">
        <f>SUMIFS(СВЦЭМ!$F$33:$F$776,СВЦЭМ!$A$33:$A$776,$A221,СВЦЭМ!$B$33:$B$776,F$190)+'СЕТ СН'!$F$12</f>
        <v>165.85935520999999</v>
      </c>
      <c r="G221" s="36">
        <f>SUMIFS(СВЦЭМ!$F$33:$F$776,СВЦЭМ!$A$33:$A$776,$A221,СВЦЭМ!$B$33:$B$776,G$190)+'СЕТ СН'!$F$12</f>
        <v>161.73656971</v>
      </c>
      <c r="H221" s="36">
        <f>SUMIFS(СВЦЭМ!$F$33:$F$776,СВЦЭМ!$A$33:$A$776,$A221,СВЦЭМ!$B$33:$B$776,H$190)+'СЕТ СН'!$F$12</f>
        <v>157.22573399000001</v>
      </c>
      <c r="I221" s="36">
        <f>SUMIFS(СВЦЭМ!$F$33:$F$776,СВЦЭМ!$A$33:$A$776,$A221,СВЦЭМ!$B$33:$B$776,I$190)+'СЕТ СН'!$F$12</f>
        <v>155.86248492999999</v>
      </c>
      <c r="J221" s="36">
        <f>SUMIFS(СВЦЭМ!$F$33:$F$776,СВЦЭМ!$A$33:$A$776,$A221,СВЦЭМ!$B$33:$B$776,J$190)+'СЕТ СН'!$F$12</f>
        <v>151.41498247000001</v>
      </c>
      <c r="K221" s="36">
        <f>SUMIFS(СВЦЭМ!$F$33:$F$776,СВЦЭМ!$A$33:$A$776,$A221,СВЦЭМ!$B$33:$B$776,K$190)+'СЕТ СН'!$F$12</f>
        <v>148.79201558</v>
      </c>
      <c r="L221" s="36">
        <f>SUMIFS(СВЦЭМ!$F$33:$F$776,СВЦЭМ!$A$33:$A$776,$A221,СВЦЭМ!$B$33:$B$776,L$190)+'СЕТ СН'!$F$12</f>
        <v>149.13407230000001</v>
      </c>
      <c r="M221" s="36">
        <f>SUMIFS(СВЦЭМ!$F$33:$F$776,СВЦЭМ!$A$33:$A$776,$A221,СВЦЭМ!$B$33:$B$776,M$190)+'СЕТ СН'!$F$12</f>
        <v>152.62656799000001</v>
      </c>
      <c r="N221" s="36">
        <f>SUMIFS(СВЦЭМ!$F$33:$F$776,СВЦЭМ!$A$33:$A$776,$A221,СВЦЭМ!$B$33:$B$776,N$190)+'СЕТ СН'!$F$12</f>
        <v>154.7858956</v>
      </c>
      <c r="O221" s="36">
        <f>SUMIFS(СВЦЭМ!$F$33:$F$776,СВЦЭМ!$A$33:$A$776,$A221,СВЦЭМ!$B$33:$B$776,O$190)+'СЕТ СН'!$F$12</f>
        <v>155.45223116</v>
      </c>
      <c r="P221" s="36">
        <f>SUMIFS(СВЦЭМ!$F$33:$F$776,СВЦЭМ!$A$33:$A$776,$A221,СВЦЭМ!$B$33:$B$776,P$190)+'СЕТ СН'!$F$12</f>
        <v>157.54910598999999</v>
      </c>
      <c r="Q221" s="36">
        <f>SUMIFS(СВЦЭМ!$F$33:$F$776,СВЦЭМ!$A$33:$A$776,$A221,СВЦЭМ!$B$33:$B$776,Q$190)+'СЕТ СН'!$F$12</f>
        <v>157.68396877000001</v>
      </c>
      <c r="R221" s="36">
        <f>SUMIFS(СВЦЭМ!$F$33:$F$776,СВЦЭМ!$A$33:$A$776,$A221,СВЦЭМ!$B$33:$B$776,R$190)+'СЕТ СН'!$F$12</f>
        <v>156.13261345999999</v>
      </c>
      <c r="S221" s="36">
        <f>SUMIFS(СВЦЭМ!$F$33:$F$776,СВЦЭМ!$A$33:$A$776,$A221,СВЦЭМ!$B$33:$B$776,S$190)+'СЕТ СН'!$F$12</f>
        <v>154.94855242</v>
      </c>
      <c r="T221" s="36">
        <f>SUMIFS(СВЦЭМ!$F$33:$F$776,СВЦЭМ!$A$33:$A$776,$A221,СВЦЭМ!$B$33:$B$776,T$190)+'СЕТ СН'!$F$12</f>
        <v>150.63583252000001</v>
      </c>
      <c r="U221" s="36">
        <f>SUMIFS(СВЦЭМ!$F$33:$F$776,СВЦЭМ!$A$33:$A$776,$A221,СВЦЭМ!$B$33:$B$776,U$190)+'СЕТ СН'!$F$12</f>
        <v>150.19522943999999</v>
      </c>
      <c r="V221" s="36">
        <f>SUMIFS(СВЦЭМ!$F$33:$F$776,СВЦЭМ!$A$33:$A$776,$A221,СВЦЭМ!$B$33:$B$776,V$190)+'СЕТ СН'!$F$12</f>
        <v>152.34823671999999</v>
      </c>
      <c r="W221" s="36">
        <f>SUMIFS(СВЦЭМ!$F$33:$F$776,СВЦЭМ!$A$33:$A$776,$A221,СВЦЭМ!$B$33:$B$776,W$190)+'СЕТ СН'!$F$12</f>
        <v>154.45193796000001</v>
      </c>
      <c r="X221" s="36">
        <f>SUMIFS(СВЦЭМ!$F$33:$F$776,СВЦЭМ!$A$33:$A$776,$A221,СВЦЭМ!$B$33:$B$776,X$190)+'СЕТ СН'!$F$12</f>
        <v>154.61907558999999</v>
      </c>
      <c r="Y221" s="36">
        <f>SUMIFS(СВЦЭМ!$F$33:$F$776,СВЦЭМ!$A$33:$A$776,$A221,СВЦЭМ!$B$33:$B$776,Y$190)+'СЕТ СН'!$F$12</f>
        <v>157.17232282000001</v>
      </c>
    </row>
    <row r="222" spans="1:25" ht="15.5" x14ac:dyDescent="0.3">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3">
      <c r="A223" s="123" t="s">
        <v>7</v>
      </c>
      <c r="B223" s="126" t="s">
        <v>116</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3">
      <c r="A224" s="124"/>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3">
      <c r="A225" s="12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3">
      <c r="A226" s="35" t="str">
        <f>A191</f>
        <v>01.01.2020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5" hidden="1" x14ac:dyDescent="0.3">
      <c r="A227" s="35">
        <f>A226+1</f>
        <v>43832</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5" hidden="1" x14ac:dyDescent="0.3">
      <c r="A228" s="35">
        <f t="shared" ref="A228:A256" si="6">A227+1</f>
        <v>43833</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5" hidden="1" x14ac:dyDescent="0.3">
      <c r="A229" s="35">
        <f t="shared" si="6"/>
        <v>43834</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5" hidden="1" x14ac:dyDescent="0.3">
      <c r="A230" s="35">
        <f t="shared" si="6"/>
        <v>43835</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5" hidden="1" x14ac:dyDescent="0.3">
      <c r="A231" s="35">
        <f t="shared" si="6"/>
        <v>43836</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5" hidden="1" x14ac:dyDescent="0.3">
      <c r="A232" s="35">
        <f t="shared" si="6"/>
        <v>43837</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5" hidden="1" x14ac:dyDescent="0.3">
      <c r="A233" s="35">
        <f t="shared" si="6"/>
        <v>43838</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5" hidden="1" x14ac:dyDescent="0.3">
      <c r="A234" s="35">
        <f t="shared" si="6"/>
        <v>43839</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5" hidden="1" x14ac:dyDescent="0.3">
      <c r="A235" s="35">
        <f t="shared" si="6"/>
        <v>43840</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5" hidden="1" x14ac:dyDescent="0.3">
      <c r="A236" s="35">
        <f t="shared" si="6"/>
        <v>43841</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5" hidden="1" x14ac:dyDescent="0.3">
      <c r="A237" s="35">
        <f t="shared" si="6"/>
        <v>43842</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5" hidden="1" x14ac:dyDescent="0.3">
      <c r="A238" s="35">
        <f t="shared" si="6"/>
        <v>43843</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5" hidden="1" x14ac:dyDescent="0.3">
      <c r="A239" s="35">
        <f t="shared" si="6"/>
        <v>43844</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5" hidden="1" x14ac:dyDescent="0.3">
      <c r="A240" s="35">
        <f t="shared" si="6"/>
        <v>43845</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5" hidden="1" x14ac:dyDescent="0.3">
      <c r="A241" s="35">
        <f t="shared" si="6"/>
        <v>43846</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5" hidden="1" x14ac:dyDescent="0.3">
      <c r="A242" s="35">
        <f t="shared" si="6"/>
        <v>43847</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5" hidden="1" x14ac:dyDescent="0.3">
      <c r="A243" s="35">
        <f t="shared" si="6"/>
        <v>43848</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5" hidden="1" x14ac:dyDescent="0.3">
      <c r="A244" s="35">
        <f t="shared" si="6"/>
        <v>43849</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5" hidden="1" x14ac:dyDescent="0.3">
      <c r="A245" s="35">
        <f t="shared" si="6"/>
        <v>43850</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5" hidden="1" x14ac:dyDescent="0.3">
      <c r="A246" s="35">
        <f t="shared" si="6"/>
        <v>43851</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5" hidden="1" x14ac:dyDescent="0.3">
      <c r="A247" s="35">
        <f t="shared" si="6"/>
        <v>43852</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5" hidden="1" x14ac:dyDescent="0.3">
      <c r="A248" s="35">
        <f t="shared" si="6"/>
        <v>43853</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5" hidden="1" x14ac:dyDescent="0.3">
      <c r="A249" s="35">
        <f t="shared" si="6"/>
        <v>43854</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5" hidden="1" x14ac:dyDescent="0.3">
      <c r="A250" s="35">
        <f t="shared" si="6"/>
        <v>43855</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5" hidden="1" x14ac:dyDescent="0.3">
      <c r="A251" s="35">
        <f t="shared" si="6"/>
        <v>43856</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5" hidden="1" x14ac:dyDescent="0.3">
      <c r="A252" s="35">
        <f t="shared" si="6"/>
        <v>43857</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5" hidden="1" x14ac:dyDescent="0.3">
      <c r="A253" s="35">
        <f t="shared" si="6"/>
        <v>43858</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5" hidden="1" x14ac:dyDescent="0.3">
      <c r="A254" s="35">
        <f t="shared" si="6"/>
        <v>43859</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5" hidden="1" x14ac:dyDescent="0.3">
      <c r="A255" s="35">
        <f t="shared" si="6"/>
        <v>43860</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5" hidden="1" x14ac:dyDescent="0.3">
      <c r="A256" s="35">
        <f t="shared" si="6"/>
        <v>43861</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5" hidden="1" x14ac:dyDescent="0.3">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3">
      <c r="A258" s="123" t="s">
        <v>7</v>
      </c>
      <c r="B258" s="126" t="s">
        <v>117</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3">
      <c r="A259" s="124"/>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3">
      <c r="A260" s="12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3">
      <c r="A261" s="35" t="str">
        <f>A226</f>
        <v>01.01.2020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5" hidden="1" x14ac:dyDescent="0.3">
      <c r="A262" s="35">
        <f>A261+1</f>
        <v>43832</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5" hidden="1" x14ac:dyDescent="0.3">
      <c r="A263" s="35">
        <f t="shared" ref="A263:A291" si="7">A262+1</f>
        <v>43833</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5" hidden="1" x14ac:dyDescent="0.3">
      <c r="A264" s="35">
        <f t="shared" si="7"/>
        <v>43834</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5" hidden="1" x14ac:dyDescent="0.3">
      <c r="A265" s="35">
        <f t="shared" si="7"/>
        <v>43835</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5" hidden="1" x14ac:dyDescent="0.3">
      <c r="A266" s="35">
        <f t="shared" si="7"/>
        <v>43836</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5" hidden="1" x14ac:dyDescent="0.3">
      <c r="A267" s="35">
        <f t="shared" si="7"/>
        <v>43837</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5" hidden="1" x14ac:dyDescent="0.3">
      <c r="A268" s="35">
        <f t="shared" si="7"/>
        <v>43838</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5" hidden="1" x14ac:dyDescent="0.3">
      <c r="A269" s="35">
        <f t="shared" si="7"/>
        <v>43839</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5" hidden="1" x14ac:dyDescent="0.3">
      <c r="A270" s="35">
        <f t="shared" si="7"/>
        <v>43840</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5" hidden="1" x14ac:dyDescent="0.3">
      <c r="A271" s="35">
        <f t="shared" si="7"/>
        <v>43841</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5" hidden="1" x14ac:dyDescent="0.3">
      <c r="A272" s="35">
        <f t="shared" si="7"/>
        <v>43842</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5" hidden="1" x14ac:dyDescent="0.3">
      <c r="A273" s="35">
        <f t="shared" si="7"/>
        <v>43843</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5" hidden="1" x14ac:dyDescent="0.3">
      <c r="A274" s="35">
        <f t="shared" si="7"/>
        <v>43844</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5" hidden="1" x14ac:dyDescent="0.3">
      <c r="A275" s="35">
        <f t="shared" si="7"/>
        <v>43845</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5" hidden="1" x14ac:dyDescent="0.3">
      <c r="A276" s="35">
        <f t="shared" si="7"/>
        <v>43846</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5" hidden="1" x14ac:dyDescent="0.3">
      <c r="A277" s="35">
        <f t="shared" si="7"/>
        <v>43847</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5" hidden="1" x14ac:dyDescent="0.3">
      <c r="A278" s="35">
        <f t="shared" si="7"/>
        <v>43848</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5" hidden="1" x14ac:dyDescent="0.3">
      <c r="A279" s="35">
        <f t="shared" si="7"/>
        <v>43849</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5" hidden="1" x14ac:dyDescent="0.3">
      <c r="A280" s="35">
        <f t="shared" si="7"/>
        <v>43850</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5" hidden="1" x14ac:dyDescent="0.3">
      <c r="A281" s="35">
        <f t="shared" si="7"/>
        <v>43851</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5" hidden="1" x14ac:dyDescent="0.3">
      <c r="A282" s="35">
        <f t="shared" si="7"/>
        <v>43852</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5" hidden="1" x14ac:dyDescent="0.3">
      <c r="A283" s="35">
        <f t="shared" si="7"/>
        <v>43853</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5" hidden="1" x14ac:dyDescent="0.3">
      <c r="A284" s="35">
        <f t="shared" si="7"/>
        <v>43854</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5" hidden="1" x14ac:dyDescent="0.3">
      <c r="A285" s="35">
        <f t="shared" si="7"/>
        <v>43855</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5" hidden="1" x14ac:dyDescent="0.3">
      <c r="A286" s="35">
        <f t="shared" si="7"/>
        <v>43856</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5" hidden="1" x14ac:dyDescent="0.3">
      <c r="A287" s="35">
        <f t="shared" si="7"/>
        <v>43857</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5" hidden="1" x14ac:dyDescent="0.3">
      <c r="A288" s="35">
        <f t="shared" si="7"/>
        <v>43858</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5" hidden="1" x14ac:dyDescent="0.3">
      <c r="A289" s="35">
        <f t="shared" si="7"/>
        <v>43859</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5" hidden="1" x14ac:dyDescent="0.3">
      <c r="A290" s="35">
        <f t="shared" si="7"/>
        <v>43860</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5" hidden="1" x14ac:dyDescent="0.3">
      <c r="A291" s="35">
        <f t="shared" si="7"/>
        <v>43861</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5" hidden="1" x14ac:dyDescent="0.3">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5" hidden="1" x14ac:dyDescent="0.3">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3">
      <c r="A294" s="123" t="s">
        <v>7</v>
      </c>
      <c r="B294" s="126" t="s">
        <v>118</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3">
      <c r="A295" s="124"/>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3">
      <c r="A296" s="12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3">
      <c r="A297" s="35" t="str">
        <f>A261</f>
        <v>01.01.2020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5" hidden="1" x14ac:dyDescent="0.3">
      <c r="A298" s="35">
        <f>A297+1</f>
        <v>43832</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5" hidden="1" x14ac:dyDescent="0.3">
      <c r="A299" s="35">
        <f t="shared" ref="A299:A327" si="8">A298+1</f>
        <v>43833</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5" hidden="1" x14ac:dyDescent="0.3">
      <c r="A300" s="35">
        <f t="shared" si="8"/>
        <v>43834</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5" hidden="1" x14ac:dyDescent="0.3">
      <c r="A301" s="35">
        <f t="shared" si="8"/>
        <v>43835</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5" hidden="1" x14ac:dyDescent="0.3">
      <c r="A302" s="35">
        <f t="shared" si="8"/>
        <v>43836</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5" hidden="1" x14ac:dyDescent="0.3">
      <c r="A303" s="35">
        <f t="shared" si="8"/>
        <v>43837</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5" hidden="1" x14ac:dyDescent="0.3">
      <c r="A304" s="35">
        <f t="shared" si="8"/>
        <v>43838</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5" hidden="1" x14ac:dyDescent="0.3">
      <c r="A305" s="35">
        <f t="shared" si="8"/>
        <v>43839</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5" hidden="1" x14ac:dyDescent="0.3">
      <c r="A306" s="35">
        <f t="shared" si="8"/>
        <v>43840</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5" hidden="1" x14ac:dyDescent="0.3">
      <c r="A307" s="35">
        <f t="shared" si="8"/>
        <v>43841</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5" hidden="1" x14ac:dyDescent="0.3">
      <c r="A308" s="35">
        <f t="shared" si="8"/>
        <v>43842</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5" hidden="1" x14ac:dyDescent="0.3">
      <c r="A309" s="35">
        <f t="shared" si="8"/>
        <v>43843</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5" hidden="1" x14ac:dyDescent="0.3">
      <c r="A310" s="35">
        <f t="shared" si="8"/>
        <v>43844</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5" hidden="1" x14ac:dyDescent="0.3">
      <c r="A311" s="35">
        <f t="shared" si="8"/>
        <v>43845</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5" hidden="1" x14ac:dyDescent="0.3">
      <c r="A312" s="35">
        <f t="shared" si="8"/>
        <v>43846</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5" hidden="1" x14ac:dyDescent="0.3">
      <c r="A313" s="35">
        <f t="shared" si="8"/>
        <v>43847</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5" hidden="1" x14ac:dyDescent="0.3">
      <c r="A314" s="35">
        <f t="shared" si="8"/>
        <v>43848</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5" hidden="1" x14ac:dyDescent="0.3">
      <c r="A315" s="35">
        <f t="shared" si="8"/>
        <v>43849</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5" hidden="1" x14ac:dyDescent="0.3">
      <c r="A316" s="35">
        <f t="shared" si="8"/>
        <v>43850</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5" hidden="1" x14ac:dyDescent="0.3">
      <c r="A317" s="35">
        <f t="shared" si="8"/>
        <v>43851</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5" hidden="1" x14ac:dyDescent="0.3">
      <c r="A318" s="35">
        <f t="shared" si="8"/>
        <v>43852</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5" hidden="1" x14ac:dyDescent="0.3">
      <c r="A319" s="35">
        <f t="shared" si="8"/>
        <v>43853</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5" hidden="1" x14ac:dyDescent="0.3">
      <c r="A320" s="35">
        <f t="shared" si="8"/>
        <v>43854</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5" hidden="1" x14ac:dyDescent="0.3">
      <c r="A321" s="35">
        <f t="shared" si="8"/>
        <v>43855</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5" hidden="1" x14ac:dyDescent="0.3">
      <c r="A322" s="35">
        <f t="shared" si="8"/>
        <v>43856</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5" hidden="1" x14ac:dyDescent="0.3">
      <c r="A323" s="35">
        <f t="shared" si="8"/>
        <v>43857</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5" hidden="1" x14ac:dyDescent="0.3">
      <c r="A324" s="35">
        <f t="shared" si="8"/>
        <v>43858</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5" hidden="1" x14ac:dyDescent="0.3">
      <c r="A325" s="35">
        <f t="shared" si="8"/>
        <v>43859</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5" hidden="1" x14ac:dyDescent="0.3">
      <c r="A326" s="35">
        <f t="shared" si="8"/>
        <v>43860</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5" hidden="1" x14ac:dyDescent="0.3">
      <c r="A327" s="35">
        <f t="shared" si="8"/>
        <v>43861</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5" hidden="1" x14ac:dyDescent="0.3">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3">
      <c r="A329" s="123" t="s">
        <v>7</v>
      </c>
      <c r="B329" s="126" t="s">
        <v>119</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3">
      <c r="A330" s="124"/>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3">
      <c r="A331" s="12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3">
      <c r="A332" s="35" t="str">
        <f>A297</f>
        <v>01.01.2020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5" hidden="1" x14ac:dyDescent="0.3">
      <c r="A333" s="35">
        <f>A332+1</f>
        <v>43832</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5" hidden="1" x14ac:dyDescent="0.3">
      <c r="A334" s="35">
        <f t="shared" ref="A334:A362" si="9">A333+1</f>
        <v>43833</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5" hidden="1" x14ac:dyDescent="0.3">
      <c r="A335" s="35">
        <f t="shared" si="9"/>
        <v>43834</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5" hidden="1" x14ac:dyDescent="0.3">
      <c r="A336" s="35">
        <f t="shared" si="9"/>
        <v>43835</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5" hidden="1" x14ac:dyDescent="0.3">
      <c r="A337" s="35">
        <f t="shared" si="9"/>
        <v>43836</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5" hidden="1" x14ac:dyDescent="0.3">
      <c r="A338" s="35">
        <f t="shared" si="9"/>
        <v>43837</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5" hidden="1" x14ac:dyDescent="0.3">
      <c r="A339" s="35">
        <f t="shared" si="9"/>
        <v>43838</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5" hidden="1" x14ac:dyDescent="0.3">
      <c r="A340" s="35">
        <f t="shared" si="9"/>
        <v>43839</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5" hidden="1" x14ac:dyDescent="0.3">
      <c r="A341" s="35">
        <f t="shared" si="9"/>
        <v>43840</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5" hidden="1" x14ac:dyDescent="0.3">
      <c r="A342" s="35">
        <f t="shared" si="9"/>
        <v>43841</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5" hidden="1" x14ac:dyDescent="0.3">
      <c r="A343" s="35">
        <f t="shared" si="9"/>
        <v>43842</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5" hidden="1" x14ac:dyDescent="0.3">
      <c r="A344" s="35">
        <f t="shared" si="9"/>
        <v>43843</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5" hidden="1" x14ac:dyDescent="0.3">
      <c r="A345" s="35">
        <f t="shared" si="9"/>
        <v>43844</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5" hidden="1" x14ac:dyDescent="0.3">
      <c r="A346" s="35">
        <f t="shared" si="9"/>
        <v>43845</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5" hidden="1" x14ac:dyDescent="0.3">
      <c r="A347" s="35">
        <f t="shared" si="9"/>
        <v>43846</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5" hidden="1" x14ac:dyDescent="0.3">
      <c r="A348" s="35">
        <f t="shared" si="9"/>
        <v>43847</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5" hidden="1" x14ac:dyDescent="0.3">
      <c r="A349" s="35">
        <f t="shared" si="9"/>
        <v>43848</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5" hidden="1" x14ac:dyDescent="0.3">
      <c r="A350" s="35">
        <f t="shared" si="9"/>
        <v>43849</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5" hidden="1" x14ac:dyDescent="0.3">
      <c r="A351" s="35">
        <f t="shared" si="9"/>
        <v>43850</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5" hidden="1" x14ac:dyDescent="0.3">
      <c r="A352" s="35">
        <f t="shared" si="9"/>
        <v>43851</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5" hidden="1" x14ac:dyDescent="0.3">
      <c r="A353" s="35">
        <f t="shared" si="9"/>
        <v>43852</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5" hidden="1" x14ac:dyDescent="0.3">
      <c r="A354" s="35">
        <f t="shared" si="9"/>
        <v>43853</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5" hidden="1" x14ac:dyDescent="0.3">
      <c r="A355" s="35">
        <f t="shared" si="9"/>
        <v>43854</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5" hidden="1" x14ac:dyDescent="0.3">
      <c r="A356" s="35">
        <f t="shared" si="9"/>
        <v>43855</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5" hidden="1" x14ac:dyDescent="0.3">
      <c r="A357" s="35">
        <f t="shared" si="9"/>
        <v>43856</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5" hidden="1" x14ac:dyDescent="0.3">
      <c r="A358" s="35">
        <f t="shared" si="9"/>
        <v>43857</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5" hidden="1" x14ac:dyDescent="0.3">
      <c r="A359" s="35">
        <f t="shared" si="9"/>
        <v>43858</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5" hidden="1" x14ac:dyDescent="0.3">
      <c r="A360" s="35">
        <f t="shared" si="9"/>
        <v>43859</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5" hidden="1" x14ac:dyDescent="0.3">
      <c r="A361" s="35">
        <f t="shared" si="9"/>
        <v>43860</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5" hidden="1" x14ac:dyDescent="0.3">
      <c r="A362" s="35">
        <f t="shared" si="9"/>
        <v>43861</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5" hidden="1" x14ac:dyDescent="0.3">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3">
      <c r="A364" s="123" t="s">
        <v>7</v>
      </c>
      <c r="B364" s="126" t="s">
        <v>120</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3">
      <c r="A365" s="124"/>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3">
      <c r="A366" s="12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3">
      <c r="A367" s="35" t="str">
        <f>A332</f>
        <v>01.01.2020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5" hidden="1" x14ac:dyDescent="0.3">
      <c r="A368" s="35">
        <f>A367+1</f>
        <v>43832</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5" hidden="1" x14ac:dyDescent="0.3">
      <c r="A369" s="35">
        <f t="shared" ref="A369:A397" si="10">A368+1</f>
        <v>43833</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5" hidden="1" x14ac:dyDescent="0.3">
      <c r="A370" s="35">
        <f t="shared" si="10"/>
        <v>43834</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5" hidden="1" x14ac:dyDescent="0.3">
      <c r="A371" s="35">
        <f t="shared" si="10"/>
        <v>43835</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5" hidden="1" x14ac:dyDescent="0.3">
      <c r="A372" s="35">
        <f t="shared" si="10"/>
        <v>43836</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5" hidden="1" x14ac:dyDescent="0.3">
      <c r="A373" s="35">
        <f t="shared" si="10"/>
        <v>43837</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5" hidden="1" x14ac:dyDescent="0.3">
      <c r="A374" s="35">
        <f t="shared" si="10"/>
        <v>43838</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5" hidden="1" x14ac:dyDescent="0.3">
      <c r="A375" s="35">
        <f t="shared" si="10"/>
        <v>43839</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5" hidden="1" x14ac:dyDescent="0.3">
      <c r="A376" s="35">
        <f t="shared" si="10"/>
        <v>43840</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5" hidden="1" x14ac:dyDescent="0.3">
      <c r="A377" s="35">
        <f t="shared" si="10"/>
        <v>43841</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5" hidden="1" x14ac:dyDescent="0.3">
      <c r="A378" s="35">
        <f t="shared" si="10"/>
        <v>43842</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5" hidden="1" x14ac:dyDescent="0.3">
      <c r="A379" s="35">
        <f t="shared" si="10"/>
        <v>43843</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5" hidden="1" x14ac:dyDescent="0.3">
      <c r="A380" s="35">
        <f t="shared" si="10"/>
        <v>43844</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5" hidden="1" x14ac:dyDescent="0.3">
      <c r="A381" s="35">
        <f t="shared" si="10"/>
        <v>43845</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5" hidden="1" x14ac:dyDescent="0.3">
      <c r="A382" s="35">
        <f t="shared" si="10"/>
        <v>43846</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5" hidden="1" x14ac:dyDescent="0.3">
      <c r="A383" s="35">
        <f t="shared" si="10"/>
        <v>43847</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5" hidden="1" x14ac:dyDescent="0.3">
      <c r="A384" s="35">
        <f t="shared" si="10"/>
        <v>43848</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5" hidden="1" x14ac:dyDescent="0.3">
      <c r="A385" s="35">
        <f t="shared" si="10"/>
        <v>43849</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5" hidden="1" x14ac:dyDescent="0.3">
      <c r="A386" s="35">
        <f t="shared" si="10"/>
        <v>43850</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5" hidden="1" x14ac:dyDescent="0.3">
      <c r="A387" s="35">
        <f t="shared" si="10"/>
        <v>43851</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5" hidden="1" x14ac:dyDescent="0.3">
      <c r="A388" s="35">
        <f t="shared" si="10"/>
        <v>43852</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5" hidden="1" x14ac:dyDescent="0.3">
      <c r="A389" s="35">
        <f t="shared" si="10"/>
        <v>43853</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5" hidden="1" x14ac:dyDescent="0.3">
      <c r="A390" s="35">
        <f t="shared" si="10"/>
        <v>43854</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5" hidden="1" x14ac:dyDescent="0.3">
      <c r="A391" s="35">
        <f t="shared" si="10"/>
        <v>43855</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5" hidden="1" x14ac:dyDescent="0.3">
      <c r="A392" s="35">
        <f t="shared" si="10"/>
        <v>43856</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5" hidden="1" x14ac:dyDescent="0.3">
      <c r="A393" s="35">
        <f t="shared" si="10"/>
        <v>43857</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5" hidden="1" x14ac:dyDescent="0.3">
      <c r="A394" s="35">
        <f t="shared" si="10"/>
        <v>43858</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5" hidden="1" x14ac:dyDescent="0.3">
      <c r="A395" s="35">
        <f t="shared" si="10"/>
        <v>43859</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5" hidden="1" x14ac:dyDescent="0.3">
      <c r="A396" s="35">
        <f t="shared" si="10"/>
        <v>43860</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5" hidden="1" x14ac:dyDescent="0.3">
      <c r="A397" s="35">
        <f t="shared" si="10"/>
        <v>43861</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5" hidden="1" x14ac:dyDescent="0.3">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3">
      <c r="A399" s="123" t="s">
        <v>7</v>
      </c>
      <c r="B399" s="126" t="s">
        <v>121</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3">
      <c r="A400" s="124"/>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3">
      <c r="A401" s="12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3">
      <c r="A402" s="35" t="str">
        <f>A367</f>
        <v>01.01.2020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5" hidden="1" x14ac:dyDescent="0.3">
      <c r="A403" s="35">
        <f>A402+1</f>
        <v>43832</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5" hidden="1" x14ac:dyDescent="0.3">
      <c r="A404" s="35">
        <f t="shared" ref="A404:A432" si="11">A403+1</f>
        <v>43833</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5" hidden="1" x14ac:dyDescent="0.3">
      <c r="A405" s="35">
        <f t="shared" si="11"/>
        <v>43834</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5" hidden="1" x14ac:dyDescent="0.3">
      <c r="A406" s="35">
        <f t="shared" si="11"/>
        <v>43835</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5" hidden="1" x14ac:dyDescent="0.3">
      <c r="A407" s="35">
        <f t="shared" si="11"/>
        <v>43836</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5" hidden="1" x14ac:dyDescent="0.3">
      <c r="A408" s="35">
        <f t="shared" si="11"/>
        <v>43837</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5" hidden="1" x14ac:dyDescent="0.3">
      <c r="A409" s="35">
        <f t="shared" si="11"/>
        <v>43838</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5" hidden="1" x14ac:dyDescent="0.3">
      <c r="A410" s="35">
        <f t="shared" si="11"/>
        <v>43839</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5" hidden="1" x14ac:dyDescent="0.3">
      <c r="A411" s="35">
        <f t="shared" si="11"/>
        <v>43840</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5" hidden="1" x14ac:dyDescent="0.3">
      <c r="A412" s="35">
        <f t="shared" si="11"/>
        <v>43841</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5" hidden="1" x14ac:dyDescent="0.3">
      <c r="A413" s="35">
        <f t="shared" si="11"/>
        <v>43842</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5" hidden="1" x14ac:dyDescent="0.3">
      <c r="A414" s="35">
        <f t="shared" si="11"/>
        <v>43843</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5" hidden="1" x14ac:dyDescent="0.3">
      <c r="A415" s="35">
        <f t="shared" si="11"/>
        <v>43844</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5" hidden="1" x14ac:dyDescent="0.3">
      <c r="A416" s="35">
        <f t="shared" si="11"/>
        <v>43845</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5" hidden="1" x14ac:dyDescent="0.3">
      <c r="A417" s="35">
        <f t="shared" si="11"/>
        <v>43846</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5" hidden="1" x14ac:dyDescent="0.3">
      <c r="A418" s="35">
        <f t="shared" si="11"/>
        <v>43847</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5" hidden="1" x14ac:dyDescent="0.3">
      <c r="A419" s="35">
        <f t="shared" si="11"/>
        <v>43848</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5" hidden="1" x14ac:dyDescent="0.3">
      <c r="A420" s="35">
        <f t="shared" si="11"/>
        <v>43849</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5" hidden="1" x14ac:dyDescent="0.3">
      <c r="A421" s="35">
        <f t="shared" si="11"/>
        <v>43850</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5" hidden="1" x14ac:dyDescent="0.3">
      <c r="A422" s="35">
        <f t="shared" si="11"/>
        <v>43851</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5" hidden="1" x14ac:dyDescent="0.3">
      <c r="A423" s="35">
        <f t="shared" si="11"/>
        <v>43852</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5" hidden="1" x14ac:dyDescent="0.3">
      <c r="A424" s="35">
        <f t="shared" si="11"/>
        <v>43853</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5" hidden="1" x14ac:dyDescent="0.3">
      <c r="A425" s="35">
        <f t="shared" si="11"/>
        <v>43854</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5" hidden="1" x14ac:dyDescent="0.3">
      <c r="A426" s="35">
        <f t="shared" si="11"/>
        <v>43855</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5" hidden="1" x14ac:dyDescent="0.3">
      <c r="A427" s="35">
        <f t="shared" si="11"/>
        <v>43856</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5" hidden="1" x14ac:dyDescent="0.3">
      <c r="A428" s="35">
        <f t="shared" si="11"/>
        <v>43857</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5" hidden="1" x14ac:dyDescent="0.3">
      <c r="A429" s="35">
        <f t="shared" si="11"/>
        <v>43858</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5" hidden="1" x14ac:dyDescent="0.3">
      <c r="A430" s="35">
        <f t="shared" si="11"/>
        <v>43859</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5" hidden="1" x14ac:dyDescent="0.3">
      <c r="A431" s="35">
        <f t="shared" si="11"/>
        <v>43860</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5" hidden="1" x14ac:dyDescent="0.3">
      <c r="A432" s="35">
        <f t="shared" si="11"/>
        <v>43861</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5" hidden="1" x14ac:dyDescent="0.3">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5" hidden="1" x14ac:dyDescent="0.3">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35">
      <c r="A435" s="152" t="s">
        <v>122</v>
      </c>
      <c r="B435" s="152"/>
      <c r="C435" s="152"/>
      <c r="D435" s="152"/>
      <c r="E435" s="152"/>
      <c r="F435" s="152"/>
      <c r="G435" s="152"/>
      <c r="H435" s="152"/>
      <c r="I435" s="152"/>
      <c r="J435" s="152"/>
      <c r="K435" s="152"/>
      <c r="L435" s="153">
        <f>СВЦЭМ!$D$18+'СЕТ СН'!$F$14</f>
        <v>0</v>
      </c>
      <c r="M435" s="154"/>
      <c r="N435" s="47"/>
      <c r="O435" s="47"/>
      <c r="P435" s="47"/>
      <c r="Q435" s="47"/>
      <c r="R435" s="47"/>
      <c r="S435" s="47"/>
      <c r="T435" s="47"/>
      <c r="U435" s="47"/>
      <c r="V435" s="47"/>
      <c r="W435" s="47"/>
      <c r="X435" s="47"/>
      <c r="Y435" s="47"/>
    </row>
    <row r="436" spans="1:26" ht="30" customHeight="1" x14ac:dyDescent="0.3">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5" x14ac:dyDescent="0.3">
      <c r="A437" s="134" t="s">
        <v>74</v>
      </c>
      <c r="B437" s="134"/>
      <c r="C437" s="134"/>
      <c r="D437" s="134"/>
      <c r="E437" s="134"/>
      <c r="F437" s="134"/>
      <c r="G437" s="134"/>
      <c r="H437" s="134"/>
      <c r="I437" s="134"/>
      <c r="J437" s="134"/>
      <c r="K437" s="134"/>
      <c r="L437" s="134"/>
      <c r="M437" s="134"/>
      <c r="N437" s="135" t="s">
        <v>29</v>
      </c>
      <c r="O437" s="135"/>
      <c r="P437" s="135"/>
      <c r="Q437" s="135"/>
      <c r="R437" s="135"/>
      <c r="S437" s="135"/>
      <c r="T437" s="135"/>
      <c r="U437" s="135"/>
      <c r="V437" s="47"/>
      <c r="W437" s="47"/>
      <c r="X437" s="47"/>
      <c r="Y437" s="47"/>
    </row>
    <row r="438" spans="1:26" ht="15.5" x14ac:dyDescent="0.3">
      <c r="A438" s="134"/>
      <c r="B438" s="134"/>
      <c r="C438" s="134"/>
      <c r="D438" s="134"/>
      <c r="E438" s="134"/>
      <c r="F438" s="134"/>
      <c r="G438" s="134"/>
      <c r="H438" s="134"/>
      <c r="I438" s="134"/>
      <c r="J438" s="134"/>
      <c r="K438" s="134"/>
      <c r="L438" s="134"/>
      <c r="M438" s="134"/>
      <c r="N438" s="136" t="s">
        <v>0</v>
      </c>
      <c r="O438" s="136"/>
      <c r="P438" s="136" t="s">
        <v>1</v>
      </c>
      <c r="Q438" s="136"/>
      <c r="R438" s="136" t="s">
        <v>2</v>
      </c>
      <c r="S438" s="136"/>
      <c r="T438" s="136" t="s">
        <v>3</v>
      </c>
      <c r="U438" s="136"/>
      <c r="V438" s="47"/>
      <c r="W438" s="47"/>
      <c r="X438" s="47"/>
      <c r="Y438" s="47"/>
    </row>
    <row r="439" spans="1:26" ht="15.5" x14ac:dyDescent="0.3">
      <c r="A439" s="134"/>
      <c r="B439" s="134"/>
      <c r="C439" s="134"/>
      <c r="D439" s="134"/>
      <c r="E439" s="134"/>
      <c r="F439" s="134"/>
      <c r="G439" s="134"/>
      <c r="H439" s="134"/>
      <c r="I439" s="134"/>
      <c r="J439" s="134"/>
      <c r="K439" s="134"/>
      <c r="L439" s="134"/>
      <c r="M439" s="134"/>
      <c r="N439" s="137">
        <f>СВЦЭМ!$D$12+'СЕТ СН'!$F$10-'СЕТ СН'!$F$24</f>
        <v>649400.34136546182</v>
      </c>
      <c r="O439" s="138"/>
      <c r="P439" s="137">
        <f>СВЦЭМ!$D$12+'СЕТ СН'!$F$10-'СЕТ СН'!$G$24</f>
        <v>649400.34136546182</v>
      </c>
      <c r="Q439" s="138"/>
      <c r="R439" s="137">
        <f>СВЦЭМ!$D$12+'СЕТ СН'!$F$10-'СЕТ СН'!$H$24</f>
        <v>649400.34136546182</v>
      </c>
      <c r="S439" s="138"/>
      <c r="T439" s="137">
        <f>СВЦЭМ!$D$12+'СЕТ СН'!$F$10-'СЕТ СН'!$I$24</f>
        <v>649400.34136546182</v>
      </c>
      <c r="U439" s="138"/>
      <c r="V439" s="47"/>
      <c r="W439" s="47"/>
      <c r="X439" s="47"/>
      <c r="Y439" s="47"/>
    </row>
    <row r="440" spans="1:26" ht="30" customHeight="1" x14ac:dyDescent="0.3"/>
    <row r="441" spans="1:26" ht="15.5" x14ac:dyDescent="0.3">
      <c r="A441" s="143" t="s">
        <v>75</v>
      </c>
      <c r="B441" s="144"/>
      <c r="C441" s="144"/>
      <c r="D441" s="144"/>
      <c r="E441" s="144"/>
      <c r="F441" s="144"/>
      <c r="G441" s="144"/>
      <c r="H441" s="144"/>
      <c r="I441" s="144"/>
      <c r="J441" s="144"/>
      <c r="K441" s="144"/>
      <c r="L441" s="144"/>
      <c r="M441" s="145"/>
      <c r="N441" s="135" t="s">
        <v>29</v>
      </c>
      <c r="O441" s="135"/>
      <c r="P441" s="135"/>
      <c r="Q441" s="135"/>
      <c r="R441" s="135"/>
      <c r="S441" s="135"/>
      <c r="T441" s="135"/>
      <c r="U441" s="135"/>
    </row>
    <row r="442" spans="1:26" ht="15.5" x14ac:dyDescent="0.3">
      <c r="A442" s="146"/>
      <c r="B442" s="147"/>
      <c r="C442" s="147"/>
      <c r="D442" s="147"/>
      <c r="E442" s="147"/>
      <c r="F442" s="147"/>
      <c r="G442" s="147"/>
      <c r="H442" s="147"/>
      <c r="I442" s="147"/>
      <c r="J442" s="147"/>
      <c r="K442" s="147"/>
      <c r="L442" s="147"/>
      <c r="M442" s="148"/>
      <c r="N442" s="136" t="s">
        <v>0</v>
      </c>
      <c r="O442" s="136"/>
      <c r="P442" s="136" t="s">
        <v>1</v>
      </c>
      <c r="Q442" s="136"/>
      <c r="R442" s="136" t="s">
        <v>2</v>
      </c>
      <c r="S442" s="136"/>
      <c r="T442" s="136" t="s">
        <v>3</v>
      </c>
      <c r="U442" s="136"/>
    </row>
    <row r="443" spans="1:26" ht="15.5" x14ac:dyDescent="0.35">
      <c r="A443" s="149"/>
      <c r="B443" s="150"/>
      <c r="C443" s="150"/>
      <c r="D443" s="150"/>
      <c r="E443" s="150"/>
      <c r="F443" s="150"/>
      <c r="G443" s="150"/>
      <c r="H443" s="150"/>
      <c r="I443" s="150"/>
      <c r="J443" s="150"/>
      <c r="K443" s="150"/>
      <c r="L443" s="150"/>
      <c r="M443" s="151"/>
      <c r="N443" s="142">
        <f>'СЕТ СН'!$F$7</f>
        <v>925020.73</v>
      </c>
      <c r="O443" s="142"/>
      <c r="P443" s="142">
        <f>'СЕТ СН'!$G$7</f>
        <v>1394717.48</v>
      </c>
      <c r="Q443" s="142"/>
      <c r="R443" s="142">
        <f>'СЕТ СН'!$H$7</f>
        <v>1143747.22</v>
      </c>
      <c r="S443" s="142"/>
      <c r="T443" s="142">
        <f>'СЕТ СН'!$I$7</f>
        <v>862512.83</v>
      </c>
      <c r="U443" s="142"/>
    </row>
    <row r="444" spans="1:26" ht="30" customHeight="1" x14ac:dyDescent="0.3"/>
    <row r="445" spans="1:26" ht="30" customHeight="1" x14ac:dyDescent="0.3"/>
    <row r="446" spans="1:26" ht="30" customHeight="1" x14ac:dyDescent="0.3"/>
    <row r="447" spans="1:26" ht="30" customHeight="1" x14ac:dyDescent="0.3"/>
    <row r="448" spans="1:26" ht="30" customHeight="1" x14ac:dyDescent="0.3"/>
    <row r="449" ht="30" customHeight="1" x14ac:dyDescent="0.3"/>
    <row r="450" ht="30" customHeight="1" x14ac:dyDescent="0.3"/>
    <row r="451" ht="30" customHeight="1" x14ac:dyDescent="0.3"/>
    <row r="452" ht="30" customHeight="1" x14ac:dyDescent="0.3"/>
    <row r="453" ht="30" customHeight="1" x14ac:dyDescent="0.3"/>
    <row r="454" ht="30" customHeight="1" x14ac:dyDescent="0.3"/>
    <row r="455" ht="30" customHeight="1" x14ac:dyDescent="0.3"/>
    <row r="456" ht="30" customHeight="1" x14ac:dyDescent="0.3"/>
    <row r="457" ht="30" customHeight="1" x14ac:dyDescent="0.3"/>
    <row r="458" ht="30" customHeight="1" x14ac:dyDescent="0.3"/>
    <row r="459" ht="30" customHeight="1" x14ac:dyDescent="0.3"/>
    <row r="460" ht="30" customHeight="1" x14ac:dyDescent="0.3"/>
    <row r="461" ht="30" customHeight="1" x14ac:dyDescent="0.3"/>
    <row r="462" ht="30" customHeight="1" x14ac:dyDescent="0.3"/>
    <row r="463" ht="30" customHeight="1" x14ac:dyDescent="0.3"/>
    <row r="464" ht="30" customHeight="1" x14ac:dyDescent="0.3"/>
    <row r="465" ht="30" customHeight="1" x14ac:dyDescent="0.3"/>
    <row r="466" ht="30" customHeight="1" x14ac:dyDescent="0.3"/>
    <row r="467" ht="30" customHeight="1" x14ac:dyDescent="0.3"/>
    <row r="468" ht="30" customHeight="1" x14ac:dyDescent="0.3"/>
    <row r="469" ht="30" customHeight="1" x14ac:dyDescent="0.3"/>
    <row r="470" ht="30" customHeight="1" x14ac:dyDescent="0.3"/>
    <row r="471" ht="30" customHeight="1" x14ac:dyDescent="0.3"/>
    <row r="472" ht="30" customHeight="1" x14ac:dyDescent="0.3"/>
    <row r="473" ht="30" customHeight="1" x14ac:dyDescent="0.3"/>
    <row r="474" ht="30" customHeight="1" x14ac:dyDescent="0.3"/>
    <row r="475" ht="30" customHeight="1" x14ac:dyDescent="0.3"/>
    <row r="476" ht="30" customHeight="1" x14ac:dyDescent="0.3"/>
    <row r="477" ht="30" customHeight="1" x14ac:dyDescent="0.3"/>
    <row r="478" ht="30" customHeight="1" x14ac:dyDescent="0.3"/>
    <row r="479" ht="30" customHeight="1" x14ac:dyDescent="0.3"/>
    <row r="480" ht="30" customHeight="1" x14ac:dyDescent="0.3"/>
    <row r="481" ht="30" customHeight="1" x14ac:dyDescent="0.3"/>
    <row r="482" ht="30" customHeight="1" x14ac:dyDescent="0.3"/>
    <row r="483" ht="30" customHeight="1" x14ac:dyDescent="0.3"/>
    <row r="484" ht="30" customHeight="1" x14ac:dyDescent="0.3"/>
    <row r="485" ht="30" customHeight="1" x14ac:dyDescent="0.3"/>
    <row r="486" ht="30" customHeight="1" x14ac:dyDescent="0.3"/>
    <row r="487" ht="30" customHeight="1" x14ac:dyDescent="0.3"/>
    <row r="488" ht="30" customHeight="1" x14ac:dyDescent="0.3"/>
    <row r="489" ht="30" customHeight="1" x14ac:dyDescent="0.3"/>
    <row r="490" ht="30" customHeight="1" x14ac:dyDescent="0.3"/>
    <row r="491" ht="30" customHeight="1" x14ac:dyDescent="0.3"/>
    <row r="492" ht="30" customHeight="1" x14ac:dyDescent="0.3"/>
    <row r="493" ht="30" customHeight="1" x14ac:dyDescent="0.3"/>
    <row r="494" ht="30" customHeight="1" x14ac:dyDescent="0.3"/>
    <row r="495" ht="30" customHeight="1" x14ac:dyDescent="0.3"/>
    <row r="496" ht="30" customHeight="1" x14ac:dyDescent="0.3"/>
    <row r="497" ht="30" customHeight="1" x14ac:dyDescent="0.3"/>
    <row r="498" ht="30" customHeight="1" x14ac:dyDescent="0.3"/>
    <row r="499" ht="30" customHeight="1" x14ac:dyDescent="0.3"/>
    <row r="500" ht="30" customHeight="1" x14ac:dyDescent="0.3"/>
    <row r="501" ht="30" customHeight="1" x14ac:dyDescent="0.3"/>
    <row r="502" ht="30" customHeight="1" x14ac:dyDescent="0.3"/>
    <row r="503" ht="30" customHeight="1" x14ac:dyDescent="0.3"/>
    <row r="504" ht="30" customHeight="1" x14ac:dyDescent="0.3"/>
    <row r="505" ht="30" customHeight="1" x14ac:dyDescent="0.3"/>
    <row r="506" ht="30" customHeight="1" x14ac:dyDescent="0.3"/>
    <row r="507" ht="30" customHeight="1" x14ac:dyDescent="0.3"/>
    <row r="508" ht="30" customHeight="1" x14ac:dyDescent="0.3"/>
    <row r="509" ht="30" customHeight="1" x14ac:dyDescent="0.3"/>
    <row r="510" ht="30" customHeight="1" x14ac:dyDescent="0.3"/>
    <row r="511" ht="30" customHeight="1" x14ac:dyDescent="0.3"/>
    <row r="512" ht="30" customHeight="1" x14ac:dyDescent="0.3"/>
    <row r="513" ht="30" customHeight="1" x14ac:dyDescent="0.3"/>
    <row r="514" ht="30" customHeight="1" x14ac:dyDescent="0.3"/>
    <row r="515" ht="30" customHeight="1" x14ac:dyDescent="0.3"/>
    <row r="516" ht="30" customHeight="1" x14ac:dyDescent="0.3"/>
    <row r="517" ht="30" customHeight="1" x14ac:dyDescent="0.3"/>
    <row r="518" ht="30" customHeight="1" x14ac:dyDescent="0.3"/>
    <row r="519" ht="30" customHeight="1" x14ac:dyDescent="0.3"/>
    <row r="520" ht="30" customHeight="1" x14ac:dyDescent="0.3"/>
    <row r="521" ht="30" customHeight="1" x14ac:dyDescent="0.3"/>
    <row r="522" ht="30" customHeight="1" x14ac:dyDescent="0.3"/>
    <row r="523" ht="30" customHeight="1" x14ac:dyDescent="0.3"/>
    <row r="524" ht="30" customHeight="1" x14ac:dyDescent="0.3"/>
    <row r="525" ht="30" customHeight="1" x14ac:dyDescent="0.3"/>
    <row r="526" ht="30" customHeight="1" x14ac:dyDescent="0.3"/>
    <row r="527" ht="30" customHeight="1" x14ac:dyDescent="0.3"/>
    <row r="528" ht="30" customHeight="1" x14ac:dyDescent="0.3"/>
    <row r="529" ht="30" customHeight="1" x14ac:dyDescent="0.3"/>
    <row r="530" ht="30" customHeight="1" x14ac:dyDescent="0.3"/>
    <row r="531" ht="30" customHeight="1" x14ac:dyDescent="0.3"/>
    <row r="532" ht="30" customHeight="1" x14ac:dyDescent="0.3"/>
    <row r="533" ht="30" customHeight="1" x14ac:dyDescent="0.3"/>
    <row r="534" ht="30" customHeight="1" x14ac:dyDescent="0.3"/>
    <row r="535" ht="30" customHeight="1" x14ac:dyDescent="0.3"/>
    <row r="536" ht="30" customHeight="1" x14ac:dyDescent="0.3"/>
    <row r="537" ht="30" customHeight="1" x14ac:dyDescent="0.3"/>
    <row r="538" ht="30" customHeight="1" x14ac:dyDescent="0.3"/>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sqref="A1:I1"/>
    </sheetView>
  </sheetViews>
  <sheetFormatPr defaultColWidth="9" defaultRowHeight="14.5" x14ac:dyDescent="0.35"/>
  <cols>
    <col min="1" max="1" width="56.25" style="55" customWidth="1"/>
    <col min="2" max="2" width="26.08203125" style="55" customWidth="1"/>
    <col min="3" max="5" width="12.08203125" style="55" customWidth="1"/>
    <col min="6" max="9" width="14" style="55" customWidth="1"/>
    <col min="10" max="16384" width="9" style="50"/>
  </cols>
  <sheetData>
    <row r="1" spans="1:9" ht="15" x14ac:dyDescent="0.3">
      <c r="A1" s="155" t="s">
        <v>43</v>
      </c>
      <c r="B1" s="155"/>
      <c r="C1" s="155"/>
      <c r="D1" s="155"/>
      <c r="E1" s="155"/>
      <c r="F1" s="155"/>
      <c r="G1" s="155"/>
      <c r="H1" s="155"/>
      <c r="I1" s="155"/>
    </row>
    <row r="2" spans="1:9" ht="14" x14ac:dyDescent="0.3">
      <c r="A2" s="51"/>
      <c r="B2" s="51"/>
      <c r="C2" s="51"/>
      <c r="D2" s="51"/>
      <c r="E2" s="51"/>
      <c r="F2" s="51"/>
      <c r="G2" s="51"/>
      <c r="H2" s="51"/>
      <c r="I2" s="51"/>
    </row>
    <row r="3" spans="1:9" ht="39" customHeight="1" x14ac:dyDescent="0.25">
      <c r="A3" s="156" t="s">
        <v>15</v>
      </c>
      <c r="B3" s="157" t="s">
        <v>16</v>
      </c>
      <c r="C3" s="157" t="s">
        <v>17</v>
      </c>
      <c r="D3" s="157" t="s">
        <v>18</v>
      </c>
      <c r="E3" s="157" t="s">
        <v>11</v>
      </c>
      <c r="F3" s="157" t="s">
        <v>19</v>
      </c>
      <c r="G3" s="157"/>
      <c r="H3" s="157"/>
      <c r="I3" s="157"/>
    </row>
    <row r="4" spans="1:9" ht="14" x14ac:dyDescent="0.25">
      <c r="A4" s="156"/>
      <c r="B4" s="157"/>
      <c r="C4" s="157"/>
      <c r="D4" s="157"/>
      <c r="E4" s="157"/>
      <c r="F4" s="52" t="s">
        <v>0</v>
      </c>
      <c r="G4" s="52" t="s">
        <v>1</v>
      </c>
      <c r="H4" s="52" t="s">
        <v>2</v>
      </c>
      <c r="I4" s="52" t="s">
        <v>3</v>
      </c>
    </row>
    <row r="5" spans="1:9" ht="56" x14ac:dyDescent="0.25">
      <c r="A5" s="53" t="s">
        <v>136</v>
      </c>
      <c r="B5" s="90" t="s">
        <v>173</v>
      </c>
      <c r="C5" s="97">
        <v>43831</v>
      </c>
      <c r="D5" s="97">
        <v>44012</v>
      </c>
      <c r="E5" s="52" t="s">
        <v>20</v>
      </c>
      <c r="F5" s="52">
        <v>1456.53</v>
      </c>
      <c r="G5" s="52">
        <v>2146.9</v>
      </c>
      <c r="H5" s="52">
        <v>2556.44</v>
      </c>
      <c r="I5" s="52">
        <v>2825.96</v>
      </c>
    </row>
    <row r="6" spans="1:9" ht="56" x14ac:dyDescent="0.25">
      <c r="A6" s="53" t="s">
        <v>135</v>
      </c>
      <c r="B6" s="92" t="s">
        <v>173</v>
      </c>
      <c r="C6" s="97">
        <v>43831</v>
      </c>
      <c r="D6" s="97">
        <v>44012</v>
      </c>
      <c r="E6" s="52" t="s">
        <v>20</v>
      </c>
      <c r="F6" s="52">
        <v>59.46</v>
      </c>
      <c r="G6" s="52">
        <v>133.27000000000001</v>
      </c>
      <c r="H6" s="52">
        <v>178.44</v>
      </c>
      <c r="I6" s="52">
        <v>482.61</v>
      </c>
    </row>
    <row r="7" spans="1:9" ht="56" x14ac:dyDescent="0.25">
      <c r="A7" s="53" t="s">
        <v>134</v>
      </c>
      <c r="B7" s="92" t="s">
        <v>173</v>
      </c>
      <c r="C7" s="97">
        <v>43831</v>
      </c>
      <c r="D7" s="97">
        <v>44012</v>
      </c>
      <c r="E7" s="52" t="s">
        <v>21</v>
      </c>
      <c r="F7" s="52">
        <v>925020.73</v>
      </c>
      <c r="G7" s="52">
        <v>1394717.48</v>
      </c>
      <c r="H7" s="52">
        <v>1143747.22</v>
      </c>
      <c r="I7" s="52">
        <v>862512.83</v>
      </c>
    </row>
    <row r="8" spans="1:9" ht="28" x14ac:dyDescent="0.25">
      <c r="A8" s="53" t="s">
        <v>113</v>
      </c>
      <c r="B8" s="85"/>
      <c r="C8" s="54"/>
      <c r="D8" s="54"/>
      <c r="E8" s="52" t="s">
        <v>20</v>
      </c>
      <c r="F8" s="91">
        <v>50</v>
      </c>
      <c r="G8" s="91">
        <v>50</v>
      </c>
      <c r="H8" s="91">
        <v>50</v>
      </c>
      <c r="I8" s="91">
        <v>50</v>
      </c>
    </row>
    <row r="9" spans="1:9" ht="28" x14ac:dyDescent="0.25">
      <c r="A9" s="53" t="s">
        <v>114</v>
      </c>
      <c r="B9" s="52"/>
      <c r="C9" s="54"/>
      <c r="D9" s="54"/>
      <c r="E9" s="52" t="s">
        <v>20</v>
      </c>
      <c r="F9" s="91">
        <v>50</v>
      </c>
      <c r="G9" s="91">
        <v>50</v>
      </c>
      <c r="H9" s="91">
        <v>50</v>
      </c>
      <c r="I9" s="91">
        <v>50</v>
      </c>
    </row>
    <row r="10" spans="1:9" ht="28" x14ac:dyDescent="0.25">
      <c r="A10" s="53" t="s">
        <v>80</v>
      </c>
      <c r="B10" s="52"/>
      <c r="C10" s="54"/>
      <c r="D10" s="54"/>
      <c r="E10" s="52" t="s">
        <v>115</v>
      </c>
      <c r="F10" s="91">
        <v>0</v>
      </c>
      <c r="G10" s="91">
        <v>0</v>
      </c>
      <c r="H10" s="91">
        <v>0</v>
      </c>
      <c r="I10" s="91">
        <v>0</v>
      </c>
    </row>
    <row r="11" spans="1:9" ht="28" x14ac:dyDescent="0.25">
      <c r="A11" s="53" t="s">
        <v>76</v>
      </c>
      <c r="B11" s="52"/>
      <c r="C11" s="54"/>
      <c r="D11" s="54"/>
      <c r="E11" s="52" t="s">
        <v>20</v>
      </c>
      <c r="F11" s="91">
        <v>50</v>
      </c>
      <c r="G11" s="91">
        <v>50</v>
      </c>
      <c r="H11" s="91">
        <v>50</v>
      </c>
      <c r="I11" s="91">
        <v>50</v>
      </c>
    </row>
    <row r="12" spans="1:9" ht="28" x14ac:dyDescent="0.25">
      <c r="A12" s="53" t="s">
        <v>77</v>
      </c>
      <c r="B12" s="52"/>
      <c r="C12" s="54"/>
      <c r="D12" s="54"/>
      <c r="E12" s="52" t="s">
        <v>20</v>
      </c>
      <c r="F12" s="91">
        <v>0</v>
      </c>
      <c r="G12" s="91">
        <v>0</v>
      </c>
      <c r="H12" s="91">
        <v>0</v>
      </c>
      <c r="I12" s="91">
        <v>0</v>
      </c>
    </row>
    <row r="13" spans="1:9" ht="28" x14ac:dyDescent="0.25">
      <c r="A13" s="53" t="s">
        <v>78</v>
      </c>
      <c r="B13" s="52"/>
      <c r="C13" s="54"/>
      <c r="D13" s="54"/>
      <c r="E13" s="52" t="s">
        <v>20</v>
      </c>
      <c r="F13" s="91">
        <v>0</v>
      </c>
      <c r="G13" s="91">
        <v>0</v>
      </c>
      <c r="H13" s="91">
        <v>0</v>
      </c>
      <c r="I13" s="91">
        <v>0</v>
      </c>
    </row>
    <row r="14" spans="1:9" ht="28" x14ac:dyDescent="0.25">
      <c r="A14" s="53" t="s">
        <v>79</v>
      </c>
      <c r="B14" s="52"/>
      <c r="C14" s="54"/>
      <c r="D14" s="54"/>
      <c r="E14" s="52" t="s">
        <v>20</v>
      </c>
      <c r="F14" s="91">
        <v>0</v>
      </c>
      <c r="G14" s="91">
        <v>0</v>
      </c>
      <c r="H14" s="91">
        <v>0</v>
      </c>
      <c r="I14" s="91">
        <v>0</v>
      </c>
    </row>
    <row r="15" spans="1:9" ht="70" hidden="1" x14ac:dyDescent="0.25">
      <c r="A15" s="53" t="s">
        <v>123</v>
      </c>
      <c r="B15" s="89" t="s">
        <v>133</v>
      </c>
      <c r="C15" s="54"/>
      <c r="D15" s="54"/>
      <c r="E15" s="87"/>
      <c r="F15" s="87"/>
      <c r="G15" s="87"/>
      <c r="H15" s="87"/>
      <c r="I15" s="87"/>
    </row>
    <row r="16" spans="1:9" ht="70" hidden="1" x14ac:dyDescent="0.25">
      <c r="A16" s="53" t="s">
        <v>124</v>
      </c>
      <c r="B16" s="89" t="s">
        <v>133</v>
      </c>
      <c r="C16" s="54"/>
      <c r="D16" s="54"/>
      <c r="E16" s="88"/>
      <c r="F16" s="88"/>
      <c r="G16" s="89"/>
      <c r="H16" s="89"/>
      <c r="I16" s="89"/>
    </row>
    <row r="17" spans="1:9" ht="70" hidden="1" x14ac:dyDescent="0.25">
      <c r="A17" s="53" t="s">
        <v>125</v>
      </c>
      <c r="B17" s="89" t="s">
        <v>133</v>
      </c>
      <c r="C17" s="54"/>
      <c r="D17" s="54"/>
      <c r="E17" s="87"/>
      <c r="F17" s="87"/>
      <c r="G17" s="89"/>
      <c r="H17" s="89"/>
      <c r="I17" s="89"/>
    </row>
    <row r="18" spans="1:9" ht="70" hidden="1" x14ac:dyDescent="0.25">
      <c r="A18" s="53" t="s">
        <v>126</v>
      </c>
      <c r="B18" s="89" t="s">
        <v>133</v>
      </c>
      <c r="C18" s="54"/>
      <c r="D18" s="54"/>
      <c r="E18" s="87"/>
      <c r="F18" s="87"/>
      <c r="G18" s="87"/>
      <c r="H18" s="87"/>
      <c r="I18" s="87"/>
    </row>
    <row r="19" spans="1:9" ht="70" hidden="1" x14ac:dyDescent="0.25">
      <c r="A19" s="53" t="s">
        <v>127</v>
      </c>
      <c r="B19" s="89" t="s">
        <v>133</v>
      </c>
      <c r="C19" s="54"/>
      <c r="D19" s="54"/>
      <c r="E19" s="88"/>
      <c r="F19" s="89"/>
      <c r="G19" s="89"/>
      <c r="H19" s="89"/>
      <c r="I19" s="89"/>
    </row>
    <row r="20" spans="1:9" ht="70" hidden="1" x14ac:dyDescent="0.25">
      <c r="A20" s="53" t="s">
        <v>128</v>
      </c>
      <c r="B20" s="89" t="s">
        <v>133</v>
      </c>
      <c r="C20" s="54"/>
      <c r="D20" s="54"/>
      <c r="E20" s="88"/>
      <c r="F20" s="89"/>
      <c r="G20" s="89"/>
      <c r="H20" s="89"/>
      <c r="I20" s="89"/>
    </row>
    <row r="21" spans="1:9" ht="70" hidden="1" x14ac:dyDescent="0.25">
      <c r="A21" s="53" t="s">
        <v>130</v>
      </c>
      <c r="B21" s="89" t="s">
        <v>133</v>
      </c>
      <c r="C21" s="54"/>
      <c r="D21" s="54"/>
      <c r="E21" s="89"/>
      <c r="F21" s="89"/>
      <c r="G21" s="89"/>
      <c r="H21" s="89"/>
      <c r="I21" s="89"/>
    </row>
    <row r="22" spans="1:9" ht="70" hidden="1" x14ac:dyDescent="0.25">
      <c r="A22" s="53" t="s">
        <v>129</v>
      </c>
      <c r="B22" s="89" t="s">
        <v>133</v>
      </c>
      <c r="C22" s="54"/>
      <c r="D22" s="54"/>
      <c r="E22" s="89"/>
      <c r="F22" s="89"/>
      <c r="G22" s="89"/>
      <c r="H22" s="89"/>
      <c r="I22" s="89"/>
    </row>
    <row r="23" spans="1:9" ht="70" hidden="1" x14ac:dyDescent="0.25">
      <c r="A23" s="53" t="s">
        <v>131</v>
      </c>
      <c r="B23" s="89" t="s">
        <v>133</v>
      </c>
      <c r="C23" s="54"/>
      <c r="D23" s="54"/>
      <c r="E23" s="89"/>
      <c r="F23" s="89"/>
      <c r="G23" s="89"/>
      <c r="H23" s="89"/>
      <c r="I23" s="89"/>
    </row>
    <row r="24" spans="1:9" ht="70" hidden="1" x14ac:dyDescent="0.25">
      <c r="A24" s="53" t="s">
        <v>132</v>
      </c>
      <c r="B24" s="89" t="s">
        <v>133</v>
      </c>
      <c r="C24" s="54"/>
      <c r="D24" s="54"/>
      <c r="E24" s="89"/>
      <c r="F24" s="89"/>
      <c r="G24" s="89"/>
      <c r="H24" s="89"/>
      <c r="I24" s="89"/>
    </row>
  </sheetData>
  <sheetProtection algorithmName="SHA-512" hashValue="S7wYnbWf23hDAz7muh+gqVvprKPbi0F+UtuAqgBSUFoEIx4muCMQ5FX+SG5cgfgBfE/ofoZmVqQKcwacnOgH5g==" saltValue="43mJBnzHhQL0URdUL5SzrQ=="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55" zoomScaleNormal="55" workbookViewId="0">
      <selection activeCell="D20" sqref="D20"/>
    </sheetView>
  </sheetViews>
  <sheetFormatPr defaultRowHeight="12.5" x14ac:dyDescent="0.25"/>
  <cols>
    <col min="1" max="1" width="39.33203125" style="62" customWidth="1"/>
    <col min="2" max="2" width="39.5" style="62" customWidth="1"/>
    <col min="3" max="6" width="21.25" style="62" customWidth="1"/>
    <col min="7" max="7" width="13.75" style="62" customWidth="1"/>
    <col min="8" max="256" width="9" style="62"/>
    <col min="257" max="257" width="39.33203125" style="62" customWidth="1"/>
    <col min="258" max="258" width="39.5" style="62" customWidth="1"/>
    <col min="259" max="262" width="21.25" style="62" customWidth="1"/>
    <col min="263" max="263" width="13.75" style="62" customWidth="1"/>
    <col min="264" max="512" width="9" style="62"/>
    <col min="513" max="513" width="39.33203125" style="62" customWidth="1"/>
    <col min="514" max="514" width="39.5" style="62" customWidth="1"/>
    <col min="515" max="518" width="21.25" style="62" customWidth="1"/>
    <col min="519" max="519" width="13.75" style="62" customWidth="1"/>
    <col min="520" max="768" width="9" style="62"/>
    <col min="769" max="769" width="39.33203125" style="62" customWidth="1"/>
    <col min="770" max="770" width="39.5" style="62" customWidth="1"/>
    <col min="771" max="774" width="21.25" style="62" customWidth="1"/>
    <col min="775" max="775" width="13.75" style="62" customWidth="1"/>
    <col min="776" max="1024" width="9" style="62"/>
    <col min="1025" max="1025" width="39.33203125" style="62" customWidth="1"/>
    <col min="1026" max="1026" width="39.5" style="62" customWidth="1"/>
    <col min="1027" max="1030" width="21.25" style="62" customWidth="1"/>
    <col min="1031" max="1031" width="13.75" style="62" customWidth="1"/>
    <col min="1032" max="1280" width="9" style="62"/>
    <col min="1281" max="1281" width="39.33203125" style="62" customWidth="1"/>
    <col min="1282" max="1282" width="39.5" style="62" customWidth="1"/>
    <col min="1283" max="1286" width="21.25" style="62" customWidth="1"/>
    <col min="1287" max="1287" width="13.75" style="62" customWidth="1"/>
    <col min="1288" max="1536" width="9" style="62"/>
    <col min="1537" max="1537" width="39.33203125" style="62" customWidth="1"/>
    <col min="1538" max="1538" width="39.5" style="62" customWidth="1"/>
    <col min="1539" max="1542" width="21.25" style="62" customWidth="1"/>
    <col min="1543" max="1543" width="13.75" style="62" customWidth="1"/>
    <col min="1544" max="1792" width="9" style="62"/>
    <col min="1793" max="1793" width="39.33203125" style="62" customWidth="1"/>
    <col min="1794" max="1794" width="39.5" style="62" customWidth="1"/>
    <col min="1795" max="1798" width="21.25" style="62" customWidth="1"/>
    <col min="1799" max="1799" width="13.75" style="62" customWidth="1"/>
    <col min="1800" max="2048" width="9" style="62"/>
    <col min="2049" max="2049" width="39.33203125" style="62" customWidth="1"/>
    <col min="2050" max="2050" width="39.5" style="62" customWidth="1"/>
    <col min="2051" max="2054" width="21.25" style="62" customWidth="1"/>
    <col min="2055" max="2055" width="13.75" style="62" customWidth="1"/>
    <col min="2056" max="2304" width="9" style="62"/>
    <col min="2305" max="2305" width="39.33203125" style="62" customWidth="1"/>
    <col min="2306" max="2306" width="39.5" style="62" customWidth="1"/>
    <col min="2307" max="2310" width="21.25" style="62" customWidth="1"/>
    <col min="2311" max="2311" width="13.75" style="62" customWidth="1"/>
    <col min="2312" max="2560" width="9" style="62"/>
    <col min="2561" max="2561" width="39.33203125" style="62" customWidth="1"/>
    <col min="2562" max="2562" width="39.5" style="62" customWidth="1"/>
    <col min="2563" max="2566" width="21.25" style="62" customWidth="1"/>
    <col min="2567" max="2567" width="13.75" style="62" customWidth="1"/>
    <col min="2568" max="2816" width="9" style="62"/>
    <col min="2817" max="2817" width="39.33203125" style="62" customWidth="1"/>
    <col min="2818" max="2818" width="39.5" style="62" customWidth="1"/>
    <col min="2819" max="2822" width="21.25" style="62" customWidth="1"/>
    <col min="2823" max="2823" width="13.75" style="62" customWidth="1"/>
    <col min="2824" max="3072" width="9" style="62"/>
    <col min="3073" max="3073" width="39.33203125" style="62" customWidth="1"/>
    <col min="3074" max="3074" width="39.5" style="62" customWidth="1"/>
    <col min="3075" max="3078" width="21.25" style="62" customWidth="1"/>
    <col min="3079" max="3079" width="13.75" style="62" customWidth="1"/>
    <col min="3080" max="3328" width="9" style="62"/>
    <col min="3329" max="3329" width="39.33203125" style="62" customWidth="1"/>
    <col min="3330" max="3330" width="39.5" style="62" customWidth="1"/>
    <col min="3331" max="3334" width="21.25" style="62" customWidth="1"/>
    <col min="3335" max="3335" width="13.75" style="62" customWidth="1"/>
    <col min="3336" max="3584" width="9" style="62"/>
    <col min="3585" max="3585" width="39.33203125" style="62" customWidth="1"/>
    <col min="3586" max="3586" width="39.5" style="62" customWidth="1"/>
    <col min="3587" max="3590" width="21.25" style="62" customWidth="1"/>
    <col min="3591" max="3591" width="13.75" style="62" customWidth="1"/>
    <col min="3592" max="3840" width="9" style="62"/>
    <col min="3841" max="3841" width="39.33203125" style="62" customWidth="1"/>
    <col min="3842" max="3842" width="39.5" style="62" customWidth="1"/>
    <col min="3843" max="3846" width="21.25" style="62" customWidth="1"/>
    <col min="3847" max="3847" width="13.75" style="62" customWidth="1"/>
    <col min="3848" max="4096" width="9" style="62"/>
    <col min="4097" max="4097" width="39.33203125" style="62" customWidth="1"/>
    <col min="4098" max="4098" width="39.5" style="62" customWidth="1"/>
    <col min="4099" max="4102" width="21.25" style="62" customWidth="1"/>
    <col min="4103" max="4103" width="13.75" style="62" customWidth="1"/>
    <col min="4104" max="4352" width="9" style="62"/>
    <col min="4353" max="4353" width="39.33203125" style="62" customWidth="1"/>
    <col min="4354" max="4354" width="39.5" style="62" customWidth="1"/>
    <col min="4355" max="4358" width="21.25" style="62" customWidth="1"/>
    <col min="4359" max="4359" width="13.75" style="62" customWidth="1"/>
    <col min="4360" max="4608" width="9" style="62"/>
    <col min="4609" max="4609" width="39.33203125" style="62" customWidth="1"/>
    <col min="4610" max="4610" width="39.5" style="62" customWidth="1"/>
    <col min="4611" max="4614" width="21.25" style="62" customWidth="1"/>
    <col min="4615" max="4615" width="13.75" style="62" customWidth="1"/>
    <col min="4616" max="4864" width="9" style="62"/>
    <col min="4865" max="4865" width="39.33203125" style="62" customWidth="1"/>
    <col min="4866" max="4866" width="39.5" style="62" customWidth="1"/>
    <col min="4867" max="4870" width="21.25" style="62" customWidth="1"/>
    <col min="4871" max="4871" width="13.75" style="62" customWidth="1"/>
    <col min="4872" max="5120" width="9" style="62"/>
    <col min="5121" max="5121" width="39.33203125" style="62" customWidth="1"/>
    <col min="5122" max="5122" width="39.5" style="62" customWidth="1"/>
    <col min="5123" max="5126" width="21.25" style="62" customWidth="1"/>
    <col min="5127" max="5127" width="13.75" style="62" customWidth="1"/>
    <col min="5128" max="5376" width="9" style="62"/>
    <col min="5377" max="5377" width="39.33203125" style="62" customWidth="1"/>
    <col min="5378" max="5378" width="39.5" style="62" customWidth="1"/>
    <col min="5379" max="5382" width="21.25" style="62" customWidth="1"/>
    <col min="5383" max="5383" width="13.75" style="62" customWidth="1"/>
    <col min="5384" max="5632" width="9" style="62"/>
    <col min="5633" max="5633" width="39.33203125" style="62" customWidth="1"/>
    <col min="5634" max="5634" width="39.5" style="62" customWidth="1"/>
    <col min="5635" max="5638" width="21.25" style="62" customWidth="1"/>
    <col min="5639" max="5639" width="13.75" style="62" customWidth="1"/>
    <col min="5640" max="5888" width="9" style="62"/>
    <col min="5889" max="5889" width="39.33203125" style="62" customWidth="1"/>
    <col min="5890" max="5890" width="39.5" style="62" customWidth="1"/>
    <col min="5891" max="5894" width="21.25" style="62" customWidth="1"/>
    <col min="5895" max="5895" width="13.75" style="62" customWidth="1"/>
    <col min="5896" max="6144" width="9" style="62"/>
    <col min="6145" max="6145" width="39.33203125" style="62" customWidth="1"/>
    <col min="6146" max="6146" width="39.5" style="62" customWidth="1"/>
    <col min="6147" max="6150" width="21.25" style="62" customWidth="1"/>
    <col min="6151" max="6151" width="13.75" style="62" customWidth="1"/>
    <col min="6152" max="6400" width="9" style="62"/>
    <col min="6401" max="6401" width="39.33203125" style="62" customWidth="1"/>
    <col min="6402" max="6402" width="39.5" style="62" customWidth="1"/>
    <col min="6403" max="6406" width="21.25" style="62" customWidth="1"/>
    <col min="6407" max="6407" width="13.75" style="62" customWidth="1"/>
    <col min="6408" max="6656" width="9" style="62"/>
    <col min="6657" max="6657" width="39.33203125" style="62" customWidth="1"/>
    <col min="6658" max="6658" width="39.5" style="62" customWidth="1"/>
    <col min="6659" max="6662" width="21.25" style="62" customWidth="1"/>
    <col min="6663" max="6663" width="13.75" style="62" customWidth="1"/>
    <col min="6664" max="6912" width="9" style="62"/>
    <col min="6913" max="6913" width="39.33203125" style="62" customWidth="1"/>
    <col min="6914" max="6914" width="39.5" style="62" customWidth="1"/>
    <col min="6915" max="6918" width="21.25" style="62" customWidth="1"/>
    <col min="6919" max="6919" width="13.75" style="62" customWidth="1"/>
    <col min="6920" max="7168" width="9" style="62"/>
    <col min="7169" max="7169" width="39.33203125" style="62" customWidth="1"/>
    <col min="7170" max="7170" width="39.5" style="62" customWidth="1"/>
    <col min="7171" max="7174" width="21.25" style="62" customWidth="1"/>
    <col min="7175" max="7175" width="13.75" style="62" customWidth="1"/>
    <col min="7176" max="7424" width="9" style="62"/>
    <col min="7425" max="7425" width="39.33203125" style="62" customWidth="1"/>
    <col min="7426" max="7426" width="39.5" style="62" customWidth="1"/>
    <col min="7427" max="7430" width="21.25" style="62" customWidth="1"/>
    <col min="7431" max="7431" width="13.75" style="62" customWidth="1"/>
    <col min="7432" max="7680" width="9" style="62"/>
    <col min="7681" max="7681" width="39.33203125" style="62" customWidth="1"/>
    <col min="7682" max="7682" width="39.5" style="62" customWidth="1"/>
    <col min="7683" max="7686" width="21.25" style="62" customWidth="1"/>
    <col min="7687" max="7687" width="13.75" style="62" customWidth="1"/>
    <col min="7688" max="7936" width="9" style="62"/>
    <col min="7937" max="7937" width="39.33203125" style="62" customWidth="1"/>
    <col min="7938" max="7938" width="39.5" style="62" customWidth="1"/>
    <col min="7939" max="7942" width="21.25" style="62" customWidth="1"/>
    <col min="7943" max="7943" width="13.75" style="62" customWidth="1"/>
    <col min="7944" max="8192" width="9" style="62"/>
    <col min="8193" max="8193" width="39.33203125" style="62" customWidth="1"/>
    <col min="8194" max="8194" width="39.5" style="62" customWidth="1"/>
    <col min="8195" max="8198" width="21.25" style="62" customWidth="1"/>
    <col min="8199" max="8199" width="13.75" style="62" customWidth="1"/>
    <col min="8200" max="8448" width="9" style="62"/>
    <col min="8449" max="8449" width="39.33203125" style="62" customWidth="1"/>
    <col min="8450" max="8450" width="39.5" style="62" customWidth="1"/>
    <col min="8451" max="8454" width="21.25" style="62" customWidth="1"/>
    <col min="8455" max="8455" width="13.75" style="62" customWidth="1"/>
    <col min="8456" max="8704" width="9" style="62"/>
    <col min="8705" max="8705" width="39.33203125" style="62" customWidth="1"/>
    <col min="8706" max="8706" width="39.5" style="62" customWidth="1"/>
    <col min="8707" max="8710" width="21.25" style="62" customWidth="1"/>
    <col min="8711" max="8711" width="13.75" style="62" customWidth="1"/>
    <col min="8712" max="8960" width="9" style="62"/>
    <col min="8961" max="8961" width="39.33203125" style="62" customWidth="1"/>
    <col min="8962" max="8962" width="39.5" style="62" customWidth="1"/>
    <col min="8963" max="8966" width="21.25" style="62" customWidth="1"/>
    <col min="8967" max="8967" width="13.75" style="62" customWidth="1"/>
    <col min="8968" max="9216" width="9" style="62"/>
    <col min="9217" max="9217" width="39.33203125" style="62" customWidth="1"/>
    <col min="9218" max="9218" width="39.5" style="62" customWidth="1"/>
    <col min="9219" max="9222" width="21.25" style="62" customWidth="1"/>
    <col min="9223" max="9223" width="13.75" style="62" customWidth="1"/>
    <col min="9224" max="9472" width="9" style="62"/>
    <col min="9473" max="9473" width="39.33203125" style="62" customWidth="1"/>
    <col min="9474" max="9474" width="39.5" style="62" customWidth="1"/>
    <col min="9475" max="9478" width="21.25" style="62" customWidth="1"/>
    <col min="9479" max="9479" width="13.75" style="62" customWidth="1"/>
    <col min="9480" max="9728" width="9" style="62"/>
    <col min="9729" max="9729" width="39.33203125" style="62" customWidth="1"/>
    <col min="9730" max="9730" width="39.5" style="62" customWidth="1"/>
    <col min="9731" max="9734" width="21.25" style="62" customWidth="1"/>
    <col min="9735" max="9735" width="13.75" style="62" customWidth="1"/>
    <col min="9736" max="9984" width="9" style="62"/>
    <col min="9985" max="9985" width="39.33203125" style="62" customWidth="1"/>
    <col min="9986" max="9986" width="39.5" style="62" customWidth="1"/>
    <col min="9987" max="9990" width="21.25" style="62" customWidth="1"/>
    <col min="9991" max="9991" width="13.75" style="62" customWidth="1"/>
    <col min="9992" max="10240" width="9" style="62"/>
    <col min="10241" max="10241" width="39.33203125" style="62" customWidth="1"/>
    <col min="10242" max="10242" width="39.5" style="62" customWidth="1"/>
    <col min="10243" max="10246" width="21.25" style="62" customWidth="1"/>
    <col min="10247" max="10247" width="13.75" style="62" customWidth="1"/>
    <col min="10248" max="10496" width="9" style="62"/>
    <col min="10497" max="10497" width="39.33203125" style="62" customWidth="1"/>
    <col min="10498" max="10498" width="39.5" style="62" customWidth="1"/>
    <col min="10499" max="10502" width="21.25" style="62" customWidth="1"/>
    <col min="10503" max="10503" width="13.75" style="62" customWidth="1"/>
    <col min="10504" max="10752" width="9" style="62"/>
    <col min="10753" max="10753" width="39.33203125" style="62" customWidth="1"/>
    <col min="10754" max="10754" width="39.5" style="62" customWidth="1"/>
    <col min="10755" max="10758" width="21.25" style="62" customWidth="1"/>
    <col min="10759" max="10759" width="13.75" style="62" customWidth="1"/>
    <col min="10760" max="11008" width="9" style="62"/>
    <col min="11009" max="11009" width="39.33203125" style="62" customWidth="1"/>
    <col min="11010" max="11010" width="39.5" style="62" customWidth="1"/>
    <col min="11011" max="11014" width="21.25" style="62" customWidth="1"/>
    <col min="11015" max="11015" width="13.75" style="62" customWidth="1"/>
    <col min="11016" max="11264" width="9" style="62"/>
    <col min="11265" max="11265" width="39.33203125" style="62" customWidth="1"/>
    <col min="11266" max="11266" width="39.5" style="62" customWidth="1"/>
    <col min="11267" max="11270" width="21.25" style="62" customWidth="1"/>
    <col min="11271" max="11271" width="13.75" style="62" customWidth="1"/>
    <col min="11272" max="11520" width="9" style="62"/>
    <col min="11521" max="11521" width="39.33203125" style="62" customWidth="1"/>
    <col min="11522" max="11522" width="39.5" style="62" customWidth="1"/>
    <col min="11523" max="11526" width="21.25" style="62" customWidth="1"/>
    <col min="11527" max="11527" width="13.75" style="62" customWidth="1"/>
    <col min="11528" max="11776" width="9" style="62"/>
    <col min="11777" max="11777" width="39.33203125" style="62" customWidth="1"/>
    <col min="11778" max="11778" width="39.5" style="62" customWidth="1"/>
    <col min="11779" max="11782" width="21.25" style="62" customWidth="1"/>
    <col min="11783" max="11783" width="13.75" style="62" customWidth="1"/>
    <col min="11784" max="12032" width="9" style="62"/>
    <col min="12033" max="12033" width="39.33203125" style="62" customWidth="1"/>
    <col min="12034" max="12034" width="39.5" style="62" customWidth="1"/>
    <col min="12035" max="12038" width="21.25" style="62" customWidth="1"/>
    <col min="12039" max="12039" width="13.75" style="62" customWidth="1"/>
    <col min="12040" max="12288" width="9" style="62"/>
    <col min="12289" max="12289" width="39.33203125" style="62" customWidth="1"/>
    <col min="12290" max="12290" width="39.5" style="62" customWidth="1"/>
    <col min="12291" max="12294" width="21.25" style="62" customWidth="1"/>
    <col min="12295" max="12295" width="13.75" style="62" customWidth="1"/>
    <col min="12296" max="12544" width="9" style="62"/>
    <col min="12545" max="12545" width="39.33203125" style="62" customWidth="1"/>
    <col min="12546" max="12546" width="39.5" style="62" customWidth="1"/>
    <col min="12547" max="12550" width="21.25" style="62" customWidth="1"/>
    <col min="12551" max="12551" width="13.75" style="62" customWidth="1"/>
    <col min="12552" max="12800" width="9" style="62"/>
    <col min="12801" max="12801" width="39.33203125" style="62" customWidth="1"/>
    <col min="12802" max="12802" width="39.5" style="62" customWidth="1"/>
    <col min="12803" max="12806" width="21.25" style="62" customWidth="1"/>
    <col min="12807" max="12807" width="13.75" style="62" customWidth="1"/>
    <col min="12808" max="13056" width="9" style="62"/>
    <col min="13057" max="13057" width="39.33203125" style="62" customWidth="1"/>
    <col min="13058" max="13058" width="39.5" style="62" customWidth="1"/>
    <col min="13059" max="13062" width="21.25" style="62" customWidth="1"/>
    <col min="13063" max="13063" width="13.75" style="62" customWidth="1"/>
    <col min="13064" max="13312" width="9" style="62"/>
    <col min="13313" max="13313" width="39.33203125" style="62" customWidth="1"/>
    <col min="13314" max="13314" width="39.5" style="62" customWidth="1"/>
    <col min="13315" max="13318" width="21.25" style="62" customWidth="1"/>
    <col min="13319" max="13319" width="13.75" style="62" customWidth="1"/>
    <col min="13320" max="13568" width="9" style="62"/>
    <col min="13569" max="13569" width="39.33203125" style="62" customWidth="1"/>
    <col min="13570" max="13570" width="39.5" style="62" customWidth="1"/>
    <col min="13571" max="13574" width="21.25" style="62" customWidth="1"/>
    <col min="13575" max="13575" width="13.75" style="62" customWidth="1"/>
    <col min="13576" max="13824" width="9" style="62"/>
    <col min="13825" max="13825" width="39.33203125" style="62" customWidth="1"/>
    <col min="13826" max="13826" width="39.5" style="62" customWidth="1"/>
    <col min="13827" max="13830" width="21.25" style="62" customWidth="1"/>
    <col min="13831" max="13831" width="13.75" style="62" customWidth="1"/>
    <col min="13832" max="14080" width="9" style="62"/>
    <col min="14081" max="14081" width="39.33203125" style="62" customWidth="1"/>
    <col min="14082" max="14082" width="39.5" style="62" customWidth="1"/>
    <col min="14083" max="14086" width="21.25" style="62" customWidth="1"/>
    <col min="14087" max="14087" width="13.75" style="62" customWidth="1"/>
    <col min="14088" max="14336" width="9" style="62"/>
    <col min="14337" max="14337" width="39.33203125" style="62" customWidth="1"/>
    <col min="14338" max="14338" width="39.5" style="62" customWidth="1"/>
    <col min="14339" max="14342" width="21.25" style="62" customWidth="1"/>
    <col min="14343" max="14343" width="13.75" style="62" customWidth="1"/>
    <col min="14344" max="14592" width="9" style="62"/>
    <col min="14593" max="14593" width="39.33203125" style="62" customWidth="1"/>
    <col min="14594" max="14594" width="39.5" style="62" customWidth="1"/>
    <col min="14595" max="14598" width="21.25" style="62" customWidth="1"/>
    <col min="14599" max="14599" width="13.75" style="62" customWidth="1"/>
    <col min="14600" max="14848" width="9" style="62"/>
    <col min="14849" max="14849" width="39.33203125" style="62" customWidth="1"/>
    <col min="14850" max="14850" width="39.5" style="62" customWidth="1"/>
    <col min="14851" max="14854" width="21.25" style="62" customWidth="1"/>
    <col min="14855" max="14855" width="13.75" style="62" customWidth="1"/>
    <col min="14856" max="15104" width="9" style="62"/>
    <col min="15105" max="15105" width="39.33203125" style="62" customWidth="1"/>
    <col min="15106" max="15106" width="39.5" style="62" customWidth="1"/>
    <col min="15107" max="15110" width="21.25" style="62" customWidth="1"/>
    <col min="15111" max="15111" width="13.75" style="62" customWidth="1"/>
    <col min="15112" max="15360" width="9" style="62"/>
    <col min="15361" max="15361" width="39.33203125" style="62" customWidth="1"/>
    <col min="15362" max="15362" width="39.5" style="62" customWidth="1"/>
    <col min="15363" max="15366" width="21.25" style="62" customWidth="1"/>
    <col min="15367" max="15367" width="13.75" style="62" customWidth="1"/>
    <col min="15368" max="15616" width="9" style="62"/>
    <col min="15617" max="15617" width="39.33203125" style="62" customWidth="1"/>
    <col min="15618" max="15618" width="39.5" style="62" customWidth="1"/>
    <col min="15619" max="15622" width="21.25" style="62" customWidth="1"/>
    <col min="15623" max="15623" width="13.75" style="62" customWidth="1"/>
    <col min="15624" max="15872" width="9" style="62"/>
    <col min="15873" max="15873" width="39.33203125" style="62" customWidth="1"/>
    <col min="15874" max="15874" width="39.5" style="62" customWidth="1"/>
    <col min="15875" max="15878" width="21.25" style="62" customWidth="1"/>
    <col min="15879" max="15879" width="13.75" style="62" customWidth="1"/>
    <col min="15880" max="16128" width="9" style="62"/>
    <col min="16129" max="16129" width="39.33203125" style="62" customWidth="1"/>
    <col min="16130" max="16130" width="39.5" style="62" customWidth="1"/>
    <col min="16131" max="16134" width="21.25" style="62" customWidth="1"/>
    <col min="16135" max="16135" width="13.75" style="62" customWidth="1"/>
    <col min="16136" max="16384" width="9" style="62"/>
  </cols>
  <sheetData>
    <row r="1" spans="1:4" ht="13" x14ac:dyDescent="0.3">
      <c r="A1" s="61" t="s">
        <v>82</v>
      </c>
      <c r="B1" s="61"/>
    </row>
    <row r="2" spans="1:4" ht="15" customHeight="1" x14ac:dyDescent="0.3">
      <c r="A2" s="61" t="s">
        <v>83</v>
      </c>
      <c r="B2" s="61"/>
    </row>
    <row r="3" spans="1:4" ht="15" customHeight="1" x14ac:dyDescent="0.3">
      <c r="A3" s="61"/>
      <c r="B3" s="61"/>
    </row>
    <row r="4" spans="1:4" ht="15" customHeight="1" x14ac:dyDescent="0.25">
      <c r="A4" s="158" t="s">
        <v>84</v>
      </c>
      <c r="B4" s="159"/>
      <c r="C4" s="63"/>
      <c r="D4" s="64" t="s">
        <v>85</v>
      </c>
    </row>
    <row r="5" spans="1:4" ht="15" customHeight="1" x14ac:dyDescent="0.25">
      <c r="A5" s="161" t="s">
        <v>86</v>
      </c>
      <c r="B5" s="162"/>
      <c r="C5" s="65"/>
      <c r="D5" s="66" t="s">
        <v>87</v>
      </c>
    </row>
    <row r="6" spans="1:4" ht="15" customHeight="1" x14ac:dyDescent="0.25">
      <c r="A6" s="158" t="s">
        <v>88</v>
      </c>
      <c r="B6" s="159"/>
      <c r="C6" s="67"/>
      <c r="D6" s="64" t="s">
        <v>137</v>
      </c>
    </row>
    <row r="7" spans="1:4" ht="15" customHeight="1" x14ac:dyDescent="0.25">
      <c r="A7" s="158" t="s">
        <v>89</v>
      </c>
      <c r="B7" s="159"/>
      <c r="C7" s="67"/>
      <c r="D7" s="64" t="s">
        <v>140</v>
      </c>
    </row>
    <row r="8" spans="1:4" ht="15" customHeight="1" x14ac:dyDescent="0.25">
      <c r="A8" s="160" t="s">
        <v>90</v>
      </c>
      <c r="B8" s="160"/>
      <c r="C8" s="98"/>
      <c r="D8" s="68"/>
    </row>
    <row r="9" spans="1:4" ht="15" customHeight="1" x14ac:dyDescent="0.25">
      <c r="A9" s="69" t="s">
        <v>91</v>
      </c>
      <c r="B9" s="70"/>
      <c r="C9" s="71"/>
      <c r="D9" s="72"/>
    </row>
    <row r="10" spans="1:4" ht="30" customHeight="1" x14ac:dyDescent="0.25">
      <c r="A10" s="163" t="s">
        <v>92</v>
      </c>
      <c r="B10" s="164"/>
      <c r="C10" s="73"/>
      <c r="D10" s="74">
        <v>2.8562364499999999</v>
      </c>
    </row>
    <row r="11" spans="1:4" ht="66" customHeight="1" x14ac:dyDescent="0.25">
      <c r="A11" s="163" t="s">
        <v>93</v>
      </c>
      <c r="B11" s="164"/>
      <c r="C11" s="73"/>
      <c r="D11" s="74">
        <v>827.78094786999998</v>
      </c>
    </row>
    <row r="12" spans="1:4" ht="30" customHeight="1" x14ac:dyDescent="0.25">
      <c r="A12" s="163" t="s">
        <v>94</v>
      </c>
      <c r="B12" s="164"/>
      <c r="C12" s="73"/>
      <c r="D12" s="75">
        <v>649400.34136546182</v>
      </c>
    </row>
    <row r="13" spans="1:4" ht="30" customHeight="1" x14ac:dyDescent="0.25">
      <c r="A13" s="163" t="s">
        <v>95</v>
      </c>
      <c r="B13" s="164"/>
      <c r="C13" s="73"/>
      <c r="D13" s="76"/>
    </row>
    <row r="14" spans="1:4" ht="15" customHeight="1" x14ac:dyDescent="0.25">
      <c r="A14" s="165" t="s">
        <v>96</v>
      </c>
      <c r="B14" s="166"/>
      <c r="C14" s="73"/>
      <c r="D14" s="74">
        <v>865.41074314000002</v>
      </c>
    </row>
    <row r="15" spans="1:4" ht="15" customHeight="1" x14ac:dyDescent="0.25">
      <c r="A15" s="165" t="s">
        <v>97</v>
      </c>
      <c r="B15" s="166"/>
      <c r="C15" s="73"/>
      <c r="D15" s="74">
        <v>1643.3763872</v>
      </c>
    </row>
    <row r="16" spans="1:4" ht="15" customHeight="1" x14ac:dyDescent="0.25">
      <c r="A16" s="165" t="s">
        <v>98</v>
      </c>
      <c r="B16" s="166"/>
      <c r="C16" s="73"/>
      <c r="D16" s="74">
        <v>2804.73450452</v>
      </c>
    </row>
    <row r="17" spans="1:6" ht="15" customHeight="1" x14ac:dyDescent="0.25">
      <c r="A17" s="165" t="s">
        <v>99</v>
      </c>
      <c r="B17" s="166"/>
      <c r="C17" s="73"/>
      <c r="D17" s="74">
        <v>2067.52379372</v>
      </c>
    </row>
    <row r="18" spans="1:6" ht="52.5" customHeight="1" x14ac:dyDescent="0.25">
      <c r="A18" s="163" t="s">
        <v>100</v>
      </c>
      <c r="B18" s="164"/>
      <c r="C18" s="73"/>
      <c r="D18" s="74">
        <v>0</v>
      </c>
    </row>
    <row r="19" spans="1:6" ht="15" customHeight="1" x14ac:dyDescent="0.25">
      <c r="A19" s="69" t="s">
        <v>101</v>
      </c>
      <c r="B19" s="70"/>
      <c r="C19" s="77"/>
      <c r="D19" s="78"/>
    </row>
    <row r="20" spans="1:6" ht="30" customHeight="1" x14ac:dyDescent="0.25">
      <c r="A20" s="163" t="s">
        <v>102</v>
      </c>
      <c r="B20" s="164"/>
      <c r="C20" s="73"/>
      <c r="D20" s="79">
        <v>2329.6619999999998</v>
      </c>
    </row>
    <row r="21" spans="1:6" ht="30" customHeight="1" x14ac:dyDescent="0.25">
      <c r="A21" s="163" t="s">
        <v>103</v>
      </c>
      <c r="B21" s="164"/>
      <c r="C21" s="80"/>
      <c r="D21" s="79">
        <v>2.988</v>
      </c>
    </row>
    <row r="22" spans="1:6" ht="15" customHeight="1" x14ac:dyDescent="0.25">
      <c r="A22" s="69" t="s">
        <v>104</v>
      </c>
      <c r="B22" s="70"/>
      <c r="C22" s="77"/>
      <c r="D22" s="78"/>
    </row>
    <row r="23" spans="1:6" ht="15" customHeight="1" x14ac:dyDescent="0.35">
      <c r="A23" s="163" t="s">
        <v>105</v>
      </c>
      <c r="B23" s="164"/>
      <c r="C23" s="81"/>
      <c r="D23" s="76"/>
    </row>
    <row r="24" spans="1:6" ht="15" customHeight="1" x14ac:dyDescent="0.35">
      <c r="A24" s="165" t="s">
        <v>96</v>
      </c>
      <c r="B24" s="166"/>
      <c r="C24" s="81"/>
      <c r="D24" s="82">
        <v>0</v>
      </c>
    </row>
    <row r="25" spans="1:6" ht="15" customHeight="1" x14ac:dyDescent="0.35">
      <c r="A25" s="165" t="s">
        <v>97</v>
      </c>
      <c r="B25" s="166"/>
      <c r="C25" s="81"/>
      <c r="D25" s="82">
        <v>1.27505363171E-3</v>
      </c>
    </row>
    <row r="26" spans="1:6" ht="15" customHeight="1" x14ac:dyDescent="0.35">
      <c r="A26" s="165" t="s">
        <v>98</v>
      </c>
      <c r="B26" s="166"/>
      <c r="C26" s="81"/>
      <c r="D26" s="82">
        <v>3.097968724896E-3</v>
      </c>
    </row>
    <row r="27" spans="1:6" ht="15" customHeight="1" x14ac:dyDescent="0.35">
      <c r="A27" s="165" t="s">
        <v>99</v>
      </c>
      <c r="B27" s="166"/>
      <c r="C27" s="81"/>
      <c r="D27" s="82">
        <v>1.9405054536129999E-3</v>
      </c>
    </row>
    <row r="29" spans="1:6" ht="13" x14ac:dyDescent="0.25">
      <c r="A29" s="58" t="s">
        <v>106</v>
      </c>
      <c r="B29" s="59"/>
      <c r="C29" s="59"/>
      <c r="D29" s="56"/>
      <c r="E29" s="56"/>
      <c r="F29" s="60"/>
    </row>
    <row r="30" spans="1:6" ht="280.5" customHeight="1" x14ac:dyDescent="0.25">
      <c r="A30" s="167" t="s">
        <v>7</v>
      </c>
      <c r="B30" s="167" t="s">
        <v>107</v>
      </c>
      <c r="C30" s="57" t="s">
        <v>108</v>
      </c>
      <c r="D30" s="57" t="s">
        <v>109</v>
      </c>
      <c r="E30" s="57" t="s">
        <v>110</v>
      </c>
      <c r="F30" s="57" t="s">
        <v>111</v>
      </c>
    </row>
    <row r="31" spans="1:6" x14ac:dyDescent="0.25">
      <c r="A31" s="168"/>
      <c r="B31" s="168"/>
      <c r="C31" s="57" t="s">
        <v>112</v>
      </c>
      <c r="D31" s="57" t="s">
        <v>112</v>
      </c>
      <c r="E31" s="93" t="s">
        <v>112</v>
      </c>
      <c r="F31" s="93" t="s">
        <v>112</v>
      </c>
    </row>
    <row r="32" spans="1:6" ht="30.75" customHeight="1" x14ac:dyDescent="0.3">
      <c r="A32" s="94"/>
      <c r="B32" s="94"/>
      <c r="C32" s="94"/>
      <c r="D32" s="94"/>
      <c r="E32" s="95"/>
      <c r="F32" s="96"/>
    </row>
    <row r="33" spans="1:6" ht="12.75" customHeight="1" x14ac:dyDescent="0.25">
      <c r="A33" s="83" t="s">
        <v>141</v>
      </c>
      <c r="B33" s="83">
        <v>1</v>
      </c>
      <c r="C33" s="84">
        <v>782.80347087999996</v>
      </c>
      <c r="D33" s="84">
        <v>779.79712510000002</v>
      </c>
      <c r="E33" s="84">
        <v>153.49542617</v>
      </c>
      <c r="F33" s="84">
        <v>153.49542617</v>
      </c>
    </row>
    <row r="34" spans="1:6" ht="12.75" customHeight="1" x14ac:dyDescent="0.25">
      <c r="A34" s="83" t="s">
        <v>141</v>
      </c>
      <c r="B34" s="83">
        <v>2</v>
      </c>
      <c r="C34" s="84">
        <v>758.35173185999997</v>
      </c>
      <c r="D34" s="84">
        <v>755.36157545000003</v>
      </c>
      <c r="E34" s="84">
        <v>148.68552756</v>
      </c>
      <c r="F34" s="84">
        <v>148.68552756</v>
      </c>
    </row>
    <row r="35" spans="1:6" ht="12.75" customHeight="1" x14ac:dyDescent="0.25">
      <c r="A35" s="83" t="s">
        <v>141</v>
      </c>
      <c r="B35" s="83">
        <v>3</v>
      </c>
      <c r="C35" s="84">
        <v>774.74849316999996</v>
      </c>
      <c r="D35" s="84">
        <v>771.05896820999999</v>
      </c>
      <c r="E35" s="84">
        <v>151.77540557</v>
      </c>
      <c r="F35" s="84">
        <v>151.77540557</v>
      </c>
    </row>
    <row r="36" spans="1:6" ht="12.75" customHeight="1" x14ac:dyDescent="0.25">
      <c r="A36" s="83" t="s">
        <v>141</v>
      </c>
      <c r="B36" s="83">
        <v>4</v>
      </c>
      <c r="C36" s="84">
        <v>813.70319485000005</v>
      </c>
      <c r="D36" s="84">
        <v>808.17405864</v>
      </c>
      <c r="E36" s="84">
        <v>159.08114759</v>
      </c>
      <c r="F36" s="84">
        <v>159.08114759</v>
      </c>
    </row>
    <row r="37" spans="1:6" ht="12.75" customHeight="1" x14ac:dyDescent="0.25">
      <c r="A37" s="83" t="s">
        <v>141</v>
      </c>
      <c r="B37" s="83">
        <v>5</v>
      </c>
      <c r="C37" s="84">
        <v>829.39000744999998</v>
      </c>
      <c r="D37" s="84">
        <v>822.85730610999997</v>
      </c>
      <c r="E37" s="84">
        <v>161.97140103999999</v>
      </c>
      <c r="F37" s="84">
        <v>161.97140103999999</v>
      </c>
    </row>
    <row r="38" spans="1:6" ht="12.75" customHeight="1" x14ac:dyDescent="0.25">
      <c r="A38" s="83" t="s">
        <v>141</v>
      </c>
      <c r="B38" s="83">
        <v>6</v>
      </c>
      <c r="C38" s="84">
        <v>827.91427651000004</v>
      </c>
      <c r="D38" s="84">
        <v>824.09416768000006</v>
      </c>
      <c r="E38" s="84">
        <v>162.21486512000001</v>
      </c>
      <c r="F38" s="84">
        <v>162.21486512000001</v>
      </c>
    </row>
    <row r="39" spans="1:6" ht="12.75" customHeight="1" x14ac:dyDescent="0.25">
      <c r="A39" s="83" t="s">
        <v>141</v>
      </c>
      <c r="B39" s="83">
        <v>7</v>
      </c>
      <c r="C39" s="84">
        <v>831.78778788</v>
      </c>
      <c r="D39" s="84">
        <v>822.11058032000005</v>
      </c>
      <c r="E39" s="84">
        <v>161.82441538</v>
      </c>
      <c r="F39" s="84">
        <v>161.82441538</v>
      </c>
    </row>
    <row r="40" spans="1:6" ht="12.75" customHeight="1" x14ac:dyDescent="0.25">
      <c r="A40" s="83" t="s">
        <v>141</v>
      </c>
      <c r="B40" s="83">
        <v>8</v>
      </c>
      <c r="C40" s="84">
        <v>848.74133112000004</v>
      </c>
      <c r="D40" s="84">
        <v>825.34460718000003</v>
      </c>
      <c r="E40" s="84">
        <v>162.46100189000001</v>
      </c>
      <c r="F40" s="84">
        <v>162.46100189000001</v>
      </c>
    </row>
    <row r="41" spans="1:6" ht="12.75" customHeight="1" x14ac:dyDescent="0.25">
      <c r="A41" s="83" t="s">
        <v>141</v>
      </c>
      <c r="B41" s="83">
        <v>9</v>
      </c>
      <c r="C41" s="84">
        <v>846.73366098999998</v>
      </c>
      <c r="D41" s="84">
        <v>829.10392477000005</v>
      </c>
      <c r="E41" s="84">
        <v>163.20098673999999</v>
      </c>
      <c r="F41" s="84">
        <v>163.20098673999999</v>
      </c>
    </row>
    <row r="42" spans="1:6" ht="12.75" customHeight="1" x14ac:dyDescent="0.25">
      <c r="A42" s="83" t="s">
        <v>141</v>
      </c>
      <c r="B42" s="83">
        <v>10</v>
      </c>
      <c r="C42" s="84">
        <v>817.38588658000003</v>
      </c>
      <c r="D42" s="84">
        <v>812.59691224000005</v>
      </c>
      <c r="E42" s="84">
        <v>159.95174299999999</v>
      </c>
      <c r="F42" s="84">
        <v>159.95174299999999</v>
      </c>
    </row>
    <row r="43" spans="1:6" ht="12.75" customHeight="1" x14ac:dyDescent="0.25">
      <c r="A43" s="83" t="s">
        <v>141</v>
      </c>
      <c r="B43" s="83">
        <v>11</v>
      </c>
      <c r="C43" s="84">
        <v>796.68555187000004</v>
      </c>
      <c r="D43" s="84">
        <v>793.34873716000004</v>
      </c>
      <c r="E43" s="84">
        <v>156.16292827000001</v>
      </c>
      <c r="F43" s="84">
        <v>156.16292827000001</v>
      </c>
    </row>
    <row r="44" spans="1:6" ht="12.75" customHeight="1" x14ac:dyDescent="0.25">
      <c r="A44" s="83" t="s">
        <v>141</v>
      </c>
      <c r="B44" s="83">
        <v>12</v>
      </c>
      <c r="C44" s="84">
        <v>789.32543177000002</v>
      </c>
      <c r="D44" s="84">
        <v>780.65364710999995</v>
      </c>
      <c r="E44" s="84">
        <v>153.66402414000001</v>
      </c>
      <c r="F44" s="84">
        <v>153.66402414000001</v>
      </c>
    </row>
    <row r="45" spans="1:6" ht="12.75" customHeight="1" x14ac:dyDescent="0.25">
      <c r="A45" s="83" t="s">
        <v>141</v>
      </c>
      <c r="B45" s="83">
        <v>13</v>
      </c>
      <c r="C45" s="84">
        <v>789.22295696000003</v>
      </c>
      <c r="D45" s="84">
        <v>777.05009159999997</v>
      </c>
      <c r="E45" s="84">
        <v>152.95469953</v>
      </c>
      <c r="F45" s="84">
        <v>152.95469953</v>
      </c>
    </row>
    <row r="46" spans="1:6" ht="12.75" customHeight="1" x14ac:dyDescent="0.25">
      <c r="A46" s="83" t="s">
        <v>141</v>
      </c>
      <c r="B46" s="83">
        <v>14</v>
      </c>
      <c r="C46" s="84">
        <v>797.00035560000003</v>
      </c>
      <c r="D46" s="84">
        <v>795.67493261000004</v>
      </c>
      <c r="E46" s="84">
        <v>156.62081706000001</v>
      </c>
      <c r="F46" s="84">
        <v>156.62081706000001</v>
      </c>
    </row>
    <row r="47" spans="1:6" ht="12.75" customHeight="1" x14ac:dyDescent="0.25">
      <c r="A47" s="83" t="s">
        <v>141</v>
      </c>
      <c r="B47" s="83">
        <v>15</v>
      </c>
      <c r="C47" s="84">
        <v>806.57600732000003</v>
      </c>
      <c r="D47" s="84">
        <v>802.40417944000001</v>
      </c>
      <c r="E47" s="84">
        <v>157.94540339</v>
      </c>
      <c r="F47" s="84">
        <v>157.94540339</v>
      </c>
    </row>
    <row r="48" spans="1:6" ht="12.75" customHeight="1" x14ac:dyDescent="0.25">
      <c r="A48" s="83" t="s">
        <v>141</v>
      </c>
      <c r="B48" s="83">
        <v>16</v>
      </c>
      <c r="C48" s="84">
        <v>818.38403621999998</v>
      </c>
      <c r="D48" s="84">
        <v>812.03394260000005</v>
      </c>
      <c r="E48" s="84">
        <v>159.84092794</v>
      </c>
      <c r="F48" s="84">
        <v>159.84092794</v>
      </c>
    </row>
    <row r="49" spans="1:6" ht="12.75" customHeight="1" x14ac:dyDescent="0.25">
      <c r="A49" s="83" t="s">
        <v>141</v>
      </c>
      <c r="B49" s="83">
        <v>17</v>
      </c>
      <c r="C49" s="84">
        <v>818.61859583</v>
      </c>
      <c r="D49" s="84">
        <v>815.44110177000005</v>
      </c>
      <c r="E49" s="84">
        <v>160.51159385</v>
      </c>
      <c r="F49" s="84">
        <v>160.51159385</v>
      </c>
    </row>
    <row r="50" spans="1:6" ht="12.75" customHeight="1" x14ac:dyDescent="0.25">
      <c r="A50" s="83" t="s">
        <v>141</v>
      </c>
      <c r="B50" s="83">
        <v>18</v>
      </c>
      <c r="C50" s="84">
        <v>821.71426621000001</v>
      </c>
      <c r="D50" s="84">
        <v>814.46545473000003</v>
      </c>
      <c r="E50" s="84">
        <v>160.31954729</v>
      </c>
      <c r="F50" s="84">
        <v>160.31954729</v>
      </c>
    </row>
    <row r="51" spans="1:6" ht="12.75" customHeight="1" x14ac:dyDescent="0.25">
      <c r="A51" s="83" t="s">
        <v>141</v>
      </c>
      <c r="B51" s="83">
        <v>19</v>
      </c>
      <c r="C51" s="84">
        <v>772.06713781999997</v>
      </c>
      <c r="D51" s="84">
        <v>765.49084215000005</v>
      </c>
      <c r="E51" s="84">
        <v>150.67937449999999</v>
      </c>
      <c r="F51" s="84">
        <v>150.67937449999999</v>
      </c>
    </row>
    <row r="52" spans="1:6" ht="12.75" customHeight="1" x14ac:dyDescent="0.25">
      <c r="A52" s="83" t="s">
        <v>141</v>
      </c>
      <c r="B52" s="83">
        <v>20</v>
      </c>
      <c r="C52" s="84">
        <v>769.64987493000001</v>
      </c>
      <c r="D52" s="84">
        <v>761.33267174000002</v>
      </c>
      <c r="E52" s="84">
        <v>149.86087938</v>
      </c>
      <c r="F52" s="84">
        <v>149.86087938</v>
      </c>
    </row>
    <row r="53" spans="1:6" ht="12.75" customHeight="1" x14ac:dyDescent="0.25">
      <c r="A53" s="83" t="s">
        <v>141</v>
      </c>
      <c r="B53" s="83">
        <v>21</v>
      </c>
      <c r="C53" s="84">
        <v>789.47134545999995</v>
      </c>
      <c r="D53" s="84">
        <v>783.50681784000005</v>
      </c>
      <c r="E53" s="84">
        <v>154.22564285000001</v>
      </c>
      <c r="F53" s="84">
        <v>154.22564285000001</v>
      </c>
    </row>
    <row r="54" spans="1:6" ht="12.75" customHeight="1" x14ac:dyDescent="0.25">
      <c r="A54" s="83" t="s">
        <v>141</v>
      </c>
      <c r="B54" s="83">
        <v>22</v>
      </c>
      <c r="C54" s="84">
        <v>788.55037792999997</v>
      </c>
      <c r="D54" s="84">
        <v>783.83985012999995</v>
      </c>
      <c r="E54" s="84">
        <v>154.29119699</v>
      </c>
      <c r="F54" s="84">
        <v>154.29119699</v>
      </c>
    </row>
    <row r="55" spans="1:6" ht="12.75" customHeight="1" x14ac:dyDescent="0.25">
      <c r="A55" s="83" t="s">
        <v>141</v>
      </c>
      <c r="B55" s="83">
        <v>23</v>
      </c>
      <c r="C55" s="84">
        <v>779.83551313999999</v>
      </c>
      <c r="D55" s="84">
        <v>774.08257886000001</v>
      </c>
      <c r="E55" s="84">
        <v>152.37057371</v>
      </c>
      <c r="F55" s="84">
        <v>152.37057371</v>
      </c>
    </row>
    <row r="56" spans="1:6" ht="12.75" customHeight="1" x14ac:dyDescent="0.25">
      <c r="A56" s="83" t="s">
        <v>141</v>
      </c>
      <c r="B56" s="83">
        <v>24</v>
      </c>
      <c r="C56" s="84">
        <v>785.75086911999995</v>
      </c>
      <c r="D56" s="84">
        <v>781.70958545999997</v>
      </c>
      <c r="E56" s="84">
        <v>153.87187526</v>
      </c>
      <c r="F56" s="84">
        <v>153.87187526</v>
      </c>
    </row>
    <row r="57" spans="1:6" ht="12.75" customHeight="1" x14ac:dyDescent="0.25">
      <c r="A57" s="83" t="s">
        <v>142</v>
      </c>
      <c r="B57" s="83">
        <v>1</v>
      </c>
      <c r="C57" s="84">
        <v>845.57353925999996</v>
      </c>
      <c r="D57" s="84">
        <v>843.6570289</v>
      </c>
      <c r="E57" s="84">
        <v>166.06562274000001</v>
      </c>
      <c r="F57" s="84">
        <v>166.06562274000001</v>
      </c>
    </row>
    <row r="58" spans="1:6" ht="12.75" customHeight="1" x14ac:dyDescent="0.25">
      <c r="A58" s="83" t="s">
        <v>142</v>
      </c>
      <c r="B58" s="83">
        <v>2</v>
      </c>
      <c r="C58" s="84">
        <v>849.39884713000004</v>
      </c>
      <c r="D58" s="84">
        <v>842.00288362000003</v>
      </c>
      <c r="E58" s="84">
        <v>165.74002044</v>
      </c>
      <c r="F58" s="84">
        <v>165.74002044</v>
      </c>
    </row>
    <row r="59" spans="1:6" ht="12.75" customHeight="1" x14ac:dyDescent="0.25">
      <c r="A59" s="83" t="s">
        <v>142</v>
      </c>
      <c r="B59" s="83">
        <v>3</v>
      </c>
      <c r="C59" s="84">
        <v>868.09031344000005</v>
      </c>
      <c r="D59" s="84">
        <v>856.55559825</v>
      </c>
      <c r="E59" s="84">
        <v>168.60457977999999</v>
      </c>
      <c r="F59" s="84">
        <v>168.60457977999999</v>
      </c>
    </row>
    <row r="60" spans="1:6" ht="12.75" customHeight="1" x14ac:dyDescent="0.25">
      <c r="A60" s="83" t="s">
        <v>142</v>
      </c>
      <c r="B60" s="83">
        <v>4</v>
      </c>
      <c r="C60" s="84">
        <v>895.9674857</v>
      </c>
      <c r="D60" s="84">
        <v>882.31070957999998</v>
      </c>
      <c r="E60" s="84">
        <v>173.67422117999999</v>
      </c>
      <c r="F60" s="84">
        <v>173.67422117999999</v>
      </c>
    </row>
    <row r="61" spans="1:6" ht="12.75" customHeight="1" x14ac:dyDescent="0.25">
      <c r="A61" s="83" t="s">
        <v>142</v>
      </c>
      <c r="B61" s="83">
        <v>5</v>
      </c>
      <c r="C61" s="84">
        <v>895.92121863</v>
      </c>
      <c r="D61" s="84">
        <v>885.19266245999995</v>
      </c>
      <c r="E61" s="84">
        <v>174.24150538000001</v>
      </c>
      <c r="F61" s="84">
        <v>174.24150538000001</v>
      </c>
    </row>
    <row r="62" spans="1:6" ht="12.75" customHeight="1" x14ac:dyDescent="0.25">
      <c r="A62" s="83" t="s">
        <v>142</v>
      </c>
      <c r="B62" s="83">
        <v>6</v>
      </c>
      <c r="C62" s="84">
        <v>893.91519458000005</v>
      </c>
      <c r="D62" s="84">
        <v>884.08703903000003</v>
      </c>
      <c r="E62" s="84">
        <v>174.02387422999999</v>
      </c>
      <c r="F62" s="84">
        <v>174.02387422999999</v>
      </c>
    </row>
    <row r="63" spans="1:6" ht="12.75" customHeight="1" x14ac:dyDescent="0.25">
      <c r="A63" s="83" t="s">
        <v>142</v>
      </c>
      <c r="B63" s="83">
        <v>7</v>
      </c>
      <c r="C63" s="84">
        <v>885.68701808000003</v>
      </c>
      <c r="D63" s="84">
        <v>877.97653903000003</v>
      </c>
      <c r="E63" s="84">
        <v>172.82108216</v>
      </c>
      <c r="F63" s="84">
        <v>172.82108216</v>
      </c>
    </row>
    <row r="64" spans="1:6" ht="12.75" customHeight="1" x14ac:dyDescent="0.25">
      <c r="A64" s="83" t="s">
        <v>142</v>
      </c>
      <c r="B64" s="83">
        <v>8</v>
      </c>
      <c r="C64" s="84">
        <v>874.66175237000004</v>
      </c>
      <c r="D64" s="84">
        <v>867.99806604000003</v>
      </c>
      <c r="E64" s="84">
        <v>170.85691749</v>
      </c>
      <c r="F64" s="84">
        <v>170.85691749</v>
      </c>
    </row>
    <row r="65" spans="1:6" ht="12.75" customHeight="1" x14ac:dyDescent="0.25">
      <c r="A65" s="83" t="s">
        <v>142</v>
      </c>
      <c r="B65" s="83">
        <v>9</v>
      </c>
      <c r="C65" s="84">
        <v>856.19862567999996</v>
      </c>
      <c r="D65" s="84">
        <v>850.35792910999999</v>
      </c>
      <c r="E65" s="84">
        <v>167.38462931000001</v>
      </c>
      <c r="F65" s="84">
        <v>167.38462931000001</v>
      </c>
    </row>
    <row r="66" spans="1:6" ht="12.75" customHeight="1" x14ac:dyDescent="0.25">
      <c r="A66" s="83" t="s">
        <v>142</v>
      </c>
      <c r="B66" s="83">
        <v>10</v>
      </c>
      <c r="C66" s="84">
        <v>845.94296412000006</v>
      </c>
      <c r="D66" s="84">
        <v>832.69296040999996</v>
      </c>
      <c r="E66" s="84">
        <v>163.90745325</v>
      </c>
      <c r="F66" s="84">
        <v>163.90745325</v>
      </c>
    </row>
    <row r="67" spans="1:6" ht="12.75" customHeight="1" x14ac:dyDescent="0.25">
      <c r="A67" s="83" t="s">
        <v>142</v>
      </c>
      <c r="B67" s="83">
        <v>11</v>
      </c>
      <c r="C67" s="84">
        <v>825.67112073999999</v>
      </c>
      <c r="D67" s="84">
        <v>821.48468156000001</v>
      </c>
      <c r="E67" s="84">
        <v>161.70121334000001</v>
      </c>
      <c r="F67" s="84">
        <v>161.70121334000001</v>
      </c>
    </row>
    <row r="68" spans="1:6" ht="12.75" customHeight="1" x14ac:dyDescent="0.25">
      <c r="A68" s="83" t="s">
        <v>142</v>
      </c>
      <c r="B68" s="83">
        <v>12</v>
      </c>
      <c r="C68" s="84">
        <v>818.83736987999998</v>
      </c>
      <c r="D68" s="84">
        <v>811.71596908000004</v>
      </c>
      <c r="E68" s="84">
        <v>159.77833797</v>
      </c>
      <c r="F68" s="84">
        <v>159.77833797</v>
      </c>
    </row>
    <row r="69" spans="1:6" ht="12.75" customHeight="1" x14ac:dyDescent="0.25">
      <c r="A69" s="83" t="s">
        <v>142</v>
      </c>
      <c r="B69" s="83">
        <v>13</v>
      </c>
      <c r="C69" s="84">
        <v>841.17773410999996</v>
      </c>
      <c r="D69" s="84">
        <v>826.08796748999998</v>
      </c>
      <c r="E69" s="84">
        <v>162.60732508999999</v>
      </c>
      <c r="F69" s="84">
        <v>162.60732508999999</v>
      </c>
    </row>
    <row r="70" spans="1:6" ht="12.75" customHeight="1" x14ac:dyDescent="0.25">
      <c r="A70" s="83" t="s">
        <v>142</v>
      </c>
      <c r="B70" s="83">
        <v>14</v>
      </c>
      <c r="C70" s="84">
        <v>842.62690765000002</v>
      </c>
      <c r="D70" s="84">
        <v>839.85271301</v>
      </c>
      <c r="E70" s="84">
        <v>165.31678041999999</v>
      </c>
      <c r="F70" s="84">
        <v>165.31678041999999</v>
      </c>
    </row>
    <row r="71" spans="1:6" ht="12.75" customHeight="1" x14ac:dyDescent="0.25">
      <c r="A71" s="83" t="s">
        <v>142</v>
      </c>
      <c r="B71" s="83">
        <v>15</v>
      </c>
      <c r="C71" s="84">
        <v>851.63260534999995</v>
      </c>
      <c r="D71" s="84">
        <v>845.35337771000002</v>
      </c>
      <c r="E71" s="84">
        <v>166.39953238999999</v>
      </c>
      <c r="F71" s="84">
        <v>166.39953238999999</v>
      </c>
    </row>
    <row r="72" spans="1:6" ht="12.75" customHeight="1" x14ac:dyDescent="0.25">
      <c r="A72" s="83" t="s">
        <v>142</v>
      </c>
      <c r="B72" s="83">
        <v>16</v>
      </c>
      <c r="C72" s="84">
        <v>865.33346494</v>
      </c>
      <c r="D72" s="84">
        <v>856.21967344999996</v>
      </c>
      <c r="E72" s="84">
        <v>168.53845627000001</v>
      </c>
      <c r="F72" s="84">
        <v>168.53845627000001</v>
      </c>
    </row>
    <row r="73" spans="1:6" ht="12.75" customHeight="1" x14ac:dyDescent="0.25">
      <c r="A73" s="83" t="s">
        <v>142</v>
      </c>
      <c r="B73" s="83">
        <v>17</v>
      </c>
      <c r="C73" s="84">
        <v>857.75115706999998</v>
      </c>
      <c r="D73" s="84">
        <v>851.52477108000005</v>
      </c>
      <c r="E73" s="84">
        <v>167.61431073</v>
      </c>
      <c r="F73" s="84">
        <v>167.61431073</v>
      </c>
    </row>
    <row r="74" spans="1:6" ht="12.75" customHeight="1" x14ac:dyDescent="0.25">
      <c r="A74" s="83" t="s">
        <v>142</v>
      </c>
      <c r="B74" s="83">
        <v>18</v>
      </c>
      <c r="C74" s="84">
        <v>851.25220991000003</v>
      </c>
      <c r="D74" s="84">
        <v>829.17554275999998</v>
      </c>
      <c r="E74" s="84">
        <v>163.21508403999999</v>
      </c>
      <c r="F74" s="84">
        <v>163.21508403999999</v>
      </c>
    </row>
    <row r="75" spans="1:6" ht="12.75" customHeight="1" x14ac:dyDescent="0.25">
      <c r="A75" s="83" t="s">
        <v>142</v>
      </c>
      <c r="B75" s="83">
        <v>19</v>
      </c>
      <c r="C75" s="84">
        <v>801.38475641000002</v>
      </c>
      <c r="D75" s="84">
        <v>794.38658161000001</v>
      </c>
      <c r="E75" s="84">
        <v>156.36721778</v>
      </c>
      <c r="F75" s="84">
        <v>156.36721778</v>
      </c>
    </row>
    <row r="76" spans="1:6" ht="12.75" customHeight="1" x14ac:dyDescent="0.25">
      <c r="A76" s="83" t="s">
        <v>142</v>
      </c>
      <c r="B76" s="83">
        <v>20</v>
      </c>
      <c r="C76" s="84">
        <v>827.29979393999997</v>
      </c>
      <c r="D76" s="84">
        <v>792.76212679000002</v>
      </c>
      <c r="E76" s="84">
        <v>156.04745976000001</v>
      </c>
      <c r="F76" s="84">
        <v>156.04745976000001</v>
      </c>
    </row>
    <row r="77" spans="1:6" ht="12.75" customHeight="1" x14ac:dyDescent="0.25">
      <c r="A77" s="83" t="s">
        <v>142</v>
      </c>
      <c r="B77" s="83">
        <v>21</v>
      </c>
      <c r="C77" s="84">
        <v>828.10911432</v>
      </c>
      <c r="D77" s="84">
        <v>820.8499779</v>
      </c>
      <c r="E77" s="84">
        <v>161.57627814</v>
      </c>
      <c r="F77" s="84">
        <v>161.57627814</v>
      </c>
    </row>
    <row r="78" spans="1:6" ht="12.75" customHeight="1" x14ac:dyDescent="0.25">
      <c r="A78" s="83" t="s">
        <v>142</v>
      </c>
      <c r="B78" s="83">
        <v>22</v>
      </c>
      <c r="C78" s="84">
        <v>836.27998586000001</v>
      </c>
      <c r="D78" s="84">
        <v>831.75842682999996</v>
      </c>
      <c r="E78" s="84">
        <v>163.72349947000001</v>
      </c>
      <c r="F78" s="84">
        <v>163.72349947000001</v>
      </c>
    </row>
    <row r="79" spans="1:6" ht="12.75" customHeight="1" x14ac:dyDescent="0.25">
      <c r="A79" s="83" t="s">
        <v>142</v>
      </c>
      <c r="B79" s="83">
        <v>23</v>
      </c>
      <c r="C79" s="84">
        <v>831.41857049999999</v>
      </c>
      <c r="D79" s="84">
        <v>830.37677943000006</v>
      </c>
      <c r="E79" s="84">
        <v>163.45153571</v>
      </c>
      <c r="F79" s="84">
        <v>163.45153571</v>
      </c>
    </row>
    <row r="80" spans="1:6" ht="12.75" customHeight="1" x14ac:dyDescent="0.25">
      <c r="A80" s="83" t="s">
        <v>142</v>
      </c>
      <c r="B80" s="83">
        <v>24</v>
      </c>
      <c r="C80" s="84">
        <v>841.42303741000001</v>
      </c>
      <c r="D80" s="84">
        <v>837.02663285999995</v>
      </c>
      <c r="E80" s="84">
        <v>164.76049422</v>
      </c>
      <c r="F80" s="84">
        <v>164.76049422</v>
      </c>
    </row>
    <row r="81" spans="1:6" ht="12.75" customHeight="1" x14ac:dyDescent="0.25">
      <c r="A81" s="83" t="s">
        <v>143</v>
      </c>
      <c r="B81" s="83">
        <v>1</v>
      </c>
      <c r="C81" s="84">
        <v>864.79188007000005</v>
      </c>
      <c r="D81" s="84">
        <v>861.52618285999995</v>
      </c>
      <c r="E81" s="84">
        <v>169.58299066999999</v>
      </c>
      <c r="F81" s="84">
        <v>169.58299066999999</v>
      </c>
    </row>
    <row r="82" spans="1:6" ht="12.75" customHeight="1" x14ac:dyDescent="0.25">
      <c r="A82" s="83" t="s">
        <v>143</v>
      </c>
      <c r="B82" s="83">
        <v>2</v>
      </c>
      <c r="C82" s="84">
        <v>861.82406609999998</v>
      </c>
      <c r="D82" s="84">
        <v>855.13125449999995</v>
      </c>
      <c r="E82" s="84">
        <v>168.32421166</v>
      </c>
      <c r="F82" s="84">
        <v>168.32421166</v>
      </c>
    </row>
    <row r="83" spans="1:6" ht="12.75" customHeight="1" x14ac:dyDescent="0.25">
      <c r="A83" s="83" t="s">
        <v>143</v>
      </c>
      <c r="B83" s="83">
        <v>3</v>
      </c>
      <c r="C83" s="84">
        <v>876.61021984000001</v>
      </c>
      <c r="D83" s="84">
        <v>869.50395397</v>
      </c>
      <c r="E83" s="84">
        <v>171.15333677999999</v>
      </c>
      <c r="F83" s="84">
        <v>171.15333677999999</v>
      </c>
    </row>
    <row r="84" spans="1:6" ht="12.75" customHeight="1" x14ac:dyDescent="0.25">
      <c r="A84" s="83" t="s">
        <v>143</v>
      </c>
      <c r="B84" s="83">
        <v>4</v>
      </c>
      <c r="C84" s="84">
        <v>911.87097532999996</v>
      </c>
      <c r="D84" s="84">
        <v>896.56125671999996</v>
      </c>
      <c r="E84" s="84">
        <v>176.4793018</v>
      </c>
      <c r="F84" s="84">
        <v>176.4793018</v>
      </c>
    </row>
    <row r="85" spans="1:6" ht="12.75" customHeight="1" x14ac:dyDescent="0.25">
      <c r="A85" s="83" t="s">
        <v>143</v>
      </c>
      <c r="B85" s="83">
        <v>5</v>
      </c>
      <c r="C85" s="84">
        <v>916.77938796000001</v>
      </c>
      <c r="D85" s="84">
        <v>900.53113222000002</v>
      </c>
      <c r="E85" s="84">
        <v>177.26073291</v>
      </c>
      <c r="F85" s="84">
        <v>177.26073291</v>
      </c>
    </row>
    <row r="86" spans="1:6" ht="12.75" customHeight="1" x14ac:dyDescent="0.25">
      <c r="A86" s="83" t="s">
        <v>143</v>
      </c>
      <c r="B86" s="83">
        <v>6</v>
      </c>
      <c r="C86" s="84">
        <v>910.93897429000003</v>
      </c>
      <c r="D86" s="84">
        <v>898.99896708999995</v>
      </c>
      <c r="E86" s="84">
        <v>176.95914121000001</v>
      </c>
      <c r="F86" s="84">
        <v>176.95914121000001</v>
      </c>
    </row>
    <row r="87" spans="1:6" ht="12.75" customHeight="1" x14ac:dyDescent="0.25">
      <c r="A87" s="83" t="s">
        <v>143</v>
      </c>
      <c r="B87" s="83">
        <v>7</v>
      </c>
      <c r="C87" s="84">
        <v>900.80132447000005</v>
      </c>
      <c r="D87" s="84">
        <v>889.69387051000001</v>
      </c>
      <c r="E87" s="84">
        <v>175.12752409000001</v>
      </c>
      <c r="F87" s="84">
        <v>175.12752409000001</v>
      </c>
    </row>
    <row r="88" spans="1:6" ht="12.75" customHeight="1" x14ac:dyDescent="0.25">
      <c r="A88" s="83" t="s">
        <v>143</v>
      </c>
      <c r="B88" s="83">
        <v>8</v>
      </c>
      <c r="C88" s="84">
        <v>892.87133770000003</v>
      </c>
      <c r="D88" s="84">
        <v>880.30189071999996</v>
      </c>
      <c r="E88" s="84">
        <v>173.27880486000001</v>
      </c>
      <c r="F88" s="84">
        <v>173.27880486000001</v>
      </c>
    </row>
    <row r="89" spans="1:6" ht="12.75" customHeight="1" x14ac:dyDescent="0.25">
      <c r="A89" s="83" t="s">
        <v>143</v>
      </c>
      <c r="B89" s="83">
        <v>9</v>
      </c>
      <c r="C89" s="84">
        <v>864.72051673999999</v>
      </c>
      <c r="D89" s="84">
        <v>857.40616020000004</v>
      </c>
      <c r="E89" s="84">
        <v>168.77200457000001</v>
      </c>
      <c r="F89" s="84">
        <v>168.77200457000001</v>
      </c>
    </row>
    <row r="90" spans="1:6" ht="12.75" customHeight="1" x14ac:dyDescent="0.25">
      <c r="A90" s="83" t="s">
        <v>143</v>
      </c>
      <c r="B90" s="83">
        <v>10</v>
      </c>
      <c r="C90" s="84">
        <v>841.13220288000002</v>
      </c>
      <c r="D90" s="84">
        <v>836.22137602999999</v>
      </c>
      <c r="E90" s="84">
        <v>164.60198729999999</v>
      </c>
      <c r="F90" s="84">
        <v>164.60198729999999</v>
      </c>
    </row>
    <row r="91" spans="1:6" ht="12.75" customHeight="1" x14ac:dyDescent="0.25">
      <c r="A91" s="83" t="s">
        <v>143</v>
      </c>
      <c r="B91" s="83">
        <v>11</v>
      </c>
      <c r="C91" s="84">
        <v>826.46580258999995</v>
      </c>
      <c r="D91" s="84">
        <v>822.29638987999999</v>
      </c>
      <c r="E91" s="84">
        <v>161.86099017000001</v>
      </c>
      <c r="F91" s="84">
        <v>161.86099017000001</v>
      </c>
    </row>
    <row r="92" spans="1:6" ht="12.75" customHeight="1" x14ac:dyDescent="0.25">
      <c r="A92" s="83" t="s">
        <v>143</v>
      </c>
      <c r="B92" s="83">
        <v>12</v>
      </c>
      <c r="C92" s="84">
        <v>826.59391431999995</v>
      </c>
      <c r="D92" s="84">
        <v>822.23843578000003</v>
      </c>
      <c r="E92" s="84">
        <v>161.84958247</v>
      </c>
      <c r="F92" s="84">
        <v>161.84958247</v>
      </c>
    </row>
    <row r="93" spans="1:6" ht="12.75" customHeight="1" x14ac:dyDescent="0.25">
      <c r="A93" s="83" t="s">
        <v>143</v>
      </c>
      <c r="B93" s="83">
        <v>13</v>
      </c>
      <c r="C93" s="84">
        <v>838.65914824000004</v>
      </c>
      <c r="D93" s="84">
        <v>829.13803779</v>
      </c>
      <c r="E93" s="84">
        <v>163.20770155</v>
      </c>
      <c r="F93" s="84">
        <v>163.20770155</v>
      </c>
    </row>
    <row r="94" spans="1:6" ht="12.75" customHeight="1" x14ac:dyDescent="0.25">
      <c r="A94" s="83" t="s">
        <v>143</v>
      </c>
      <c r="B94" s="83">
        <v>14</v>
      </c>
      <c r="C94" s="84">
        <v>840.20567004999998</v>
      </c>
      <c r="D94" s="84">
        <v>838.32831970999996</v>
      </c>
      <c r="E94" s="84">
        <v>165.01671852999999</v>
      </c>
      <c r="F94" s="84">
        <v>165.01671852999999</v>
      </c>
    </row>
    <row r="95" spans="1:6" ht="12.75" customHeight="1" x14ac:dyDescent="0.25">
      <c r="A95" s="83" t="s">
        <v>143</v>
      </c>
      <c r="B95" s="83">
        <v>15</v>
      </c>
      <c r="C95" s="84">
        <v>862.49439167000003</v>
      </c>
      <c r="D95" s="84">
        <v>849.72642797000003</v>
      </c>
      <c r="E95" s="84">
        <v>167.2603245</v>
      </c>
      <c r="F95" s="84">
        <v>167.2603245</v>
      </c>
    </row>
    <row r="96" spans="1:6" ht="12.75" customHeight="1" x14ac:dyDescent="0.25">
      <c r="A96" s="83" t="s">
        <v>143</v>
      </c>
      <c r="B96" s="83">
        <v>16</v>
      </c>
      <c r="C96" s="84">
        <v>873.64012061000005</v>
      </c>
      <c r="D96" s="84">
        <v>859.77840405999996</v>
      </c>
      <c r="E96" s="84">
        <v>169.23895754</v>
      </c>
      <c r="F96" s="84">
        <v>169.23895754</v>
      </c>
    </row>
    <row r="97" spans="1:6" ht="12.75" customHeight="1" x14ac:dyDescent="0.25">
      <c r="A97" s="83" t="s">
        <v>143</v>
      </c>
      <c r="B97" s="83">
        <v>17</v>
      </c>
      <c r="C97" s="84">
        <v>871.63650005</v>
      </c>
      <c r="D97" s="84">
        <v>852.58073329000001</v>
      </c>
      <c r="E97" s="84">
        <v>167.82216654000001</v>
      </c>
      <c r="F97" s="84">
        <v>167.82216654000001</v>
      </c>
    </row>
    <row r="98" spans="1:6" ht="12.75" customHeight="1" x14ac:dyDescent="0.25">
      <c r="A98" s="83" t="s">
        <v>143</v>
      </c>
      <c r="B98" s="83">
        <v>18</v>
      </c>
      <c r="C98" s="84">
        <v>832.84662947000004</v>
      </c>
      <c r="D98" s="84">
        <v>831.47127671999999</v>
      </c>
      <c r="E98" s="84">
        <v>163.66697678</v>
      </c>
      <c r="F98" s="84">
        <v>163.66697678</v>
      </c>
    </row>
    <row r="99" spans="1:6" ht="12.75" customHeight="1" x14ac:dyDescent="0.25">
      <c r="A99" s="83" t="s">
        <v>143</v>
      </c>
      <c r="B99" s="83">
        <v>19</v>
      </c>
      <c r="C99" s="84">
        <v>805.51501972000005</v>
      </c>
      <c r="D99" s="84">
        <v>799.80498633000002</v>
      </c>
      <c r="E99" s="84">
        <v>157.43377767999999</v>
      </c>
      <c r="F99" s="84">
        <v>157.43377767999999</v>
      </c>
    </row>
    <row r="100" spans="1:6" ht="12.75" customHeight="1" x14ac:dyDescent="0.25">
      <c r="A100" s="83" t="s">
        <v>143</v>
      </c>
      <c r="B100" s="83">
        <v>20</v>
      </c>
      <c r="C100" s="84">
        <v>810.66884161999997</v>
      </c>
      <c r="D100" s="84">
        <v>797.67202480000003</v>
      </c>
      <c r="E100" s="84">
        <v>157.01392508999999</v>
      </c>
      <c r="F100" s="84">
        <v>157.01392508999999</v>
      </c>
    </row>
    <row r="101" spans="1:6" ht="12.75" customHeight="1" x14ac:dyDescent="0.25">
      <c r="A101" s="83" t="s">
        <v>143</v>
      </c>
      <c r="B101" s="83">
        <v>21</v>
      </c>
      <c r="C101" s="84">
        <v>831.50773723999998</v>
      </c>
      <c r="D101" s="84">
        <v>826.22136836000004</v>
      </c>
      <c r="E101" s="84">
        <v>162.63358374000001</v>
      </c>
      <c r="F101" s="84">
        <v>162.63358374000001</v>
      </c>
    </row>
    <row r="102" spans="1:6" ht="12.75" customHeight="1" x14ac:dyDescent="0.25">
      <c r="A102" s="83" t="s">
        <v>143</v>
      </c>
      <c r="B102" s="83">
        <v>22</v>
      </c>
      <c r="C102" s="84">
        <v>847.19720252000002</v>
      </c>
      <c r="D102" s="84">
        <v>836.55872775</v>
      </c>
      <c r="E102" s="84">
        <v>164.66839168999999</v>
      </c>
      <c r="F102" s="84">
        <v>164.66839168999999</v>
      </c>
    </row>
    <row r="103" spans="1:6" ht="12.75" customHeight="1" x14ac:dyDescent="0.25">
      <c r="A103" s="83" t="s">
        <v>143</v>
      </c>
      <c r="B103" s="83">
        <v>23</v>
      </c>
      <c r="C103" s="84">
        <v>859.56543818</v>
      </c>
      <c r="D103" s="84">
        <v>850.06198171000005</v>
      </c>
      <c r="E103" s="84">
        <v>167.32637496999999</v>
      </c>
      <c r="F103" s="84">
        <v>167.32637496999999</v>
      </c>
    </row>
    <row r="104" spans="1:6" ht="12.75" customHeight="1" x14ac:dyDescent="0.25">
      <c r="A104" s="83" t="s">
        <v>143</v>
      </c>
      <c r="B104" s="83">
        <v>24</v>
      </c>
      <c r="C104" s="84">
        <v>867.41311600999995</v>
      </c>
      <c r="D104" s="84">
        <v>858.01900823000005</v>
      </c>
      <c r="E104" s="84">
        <v>168.89263769999999</v>
      </c>
      <c r="F104" s="84">
        <v>168.89263769999999</v>
      </c>
    </row>
    <row r="105" spans="1:6" ht="12.75" customHeight="1" x14ac:dyDescent="0.25">
      <c r="A105" s="83" t="s">
        <v>144</v>
      </c>
      <c r="B105" s="83">
        <v>1</v>
      </c>
      <c r="C105" s="84">
        <v>870.14734008000005</v>
      </c>
      <c r="D105" s="84">
        <v>863.47602950999999</v>
      </c>
      <c r="E105" s="84">
        <v>169.96679889000001</v>
      </c>
      <c r="F105" s="84">
        <v>169.96679889000001</v>
      </c>
    </row>
    <row r="106" spans="1:6" ht="12.75" customHeight="1" x14ac:dyDescent="0.25">
      <c r="A106" s="83" t="s">
        <v>144</v>
      </c>
      <c r="B106" s="83">
        <v>2</v>
      </c>
      <c r="C106" s="84">
        <v>888.22369101000004</v>
      </c>
      <c r="D106" s="84">
        <v>869.86189015000002</v>
      </c>
      <c r="E106" s="84">
        <v>171.22379301000001</v>
      </c>
      <c r="F106" s="84">
        <v>171.22379301000001</v>
      </c>
    </row>
    <row r="107" spans="1:6" ht="12.75" customHeight="1" x14ac:dyDescent="0.25">
      <c r="A107" s="83" t="s">
        <v>144</v>
      </c>
      <c r="B107" s="83">
        <v>3</v>
      </c>
      <c r="C107" s="84">
        <v>892.57691605000002</v>
      </c>
      <c r="D107" s="84">
        <v>881.13366768000003</v>
      </c>
      <c r="E107" s="84">
        <v>173.44253201000001</v>
      </c>
      <c r="F107" s="84">
        <v>173.44253201000001</v>
      </c>
    </row>
    <row r="108" spans="1:6" ht="12.75" customHeight="1" x14ac:dyDescent="0.25">
      <c r="A108" s="83" t="s">
        <v>144</v>
      </c>
      <c r="B108" s="83">
        <v>4</v>
      </c>
      <c r="C108" s="84">
        <v>899.25135926999997</v>
      </c>
      <c r="D108" s="84">
        <v>886.09134003999998</v>
      </c>
      <c r="E108" s="84">
        <v>174.41840126</v>
      </c>
      <c r="F108" s="84">
        <v>174.41840126</v>
      </c>
    </row>
    <row r="109" spans="1:6" ht="12.75" customHeight="1" x14ac:dyDescent="0.25">
      <c r="A109" s="83" t="s">
        <v>144</v>
      </c>
      <c r="B109" s="83">
        <v>5</v>
      </c>
      <c r="C109" s="84">
        <v>889.93548196999996</v>
      </c>
      <c r="D109" s="84">
        <v>889.75603549000004</v>
      </c>
      <c r="E109" s="84">
        <v>175.13976066000001</v>
      </c>
      <c r="F109" s="84">
        <v>175.13976066000001</v>
      </c>
    </row>
    <row r="110" spans="1:6" ht="12.75" customHeight="1" x14ac:dyDescent="0.25">
      <c r="A110" s="83" t="s">
        <v>144</v>
      </c>
      <c r="B110" s="83">
        <v>6</v>
      </c>
      <c r="C110" s="84">
        <v>891.15112886999998</v>
      </c>
      <c r="D110" s="84">
        <v>887.35885011000005</v>
      </c>
      <c r="E110" s="84">
        <v>174.6678982</v>
      </c>
      <c r="F110" s="84">
        <v>174.6678982</v>
      </c>
    </row>
    <row r="111" spans="1:6" ht="12.75" customHeight="1" x14ac:dyDescent="0.25">
      <c r="A111" s="83" t="s">
        <v>144</v>
      </c>
      <c r="B111" s="83">
        <v>7</v>
      </c>
      <c r="C111" s="84">
        <v>897.94985743999996</v>
      </c>
      <c r="D111" s="84">
        <v>890.85045716000002</v>
      </c>
      <c r="E111" s="84">
        <v>175.35518685</v>
      </c>
      <c r="F111" s="84">
        <v>175.35518685</v>
      </c>
    </row>
    <row r="112" spans="1:6" ht="12.75" customHeight="1" x14ac:dyDescent="0.25">
      <c r="A112" s="83" t="s">
        <v>144</v>
      </c>
      <c r="B112" s="83">
        <v>8</v>
      </c>
      <c r="C112" s="84">
        <v>891.40655264999998</v>
      </c>
      <c r="D112" s="84">
        <v>880.65040849000002</v>
      </c>
      <c r="E112" s="84">
        <v>173.34740717</v>
      </c>
      <c r="F112" s="84">
        <v>173.34740717</v>
      </c>
    </row>
    <row r="113" spans="1:6" ht="12.75" customHeight="1" x14ac:dyDescent="0.25">
      <c r="A113" s="83" t="s">
        <v>144</v>
      </c>
      <c r="B113" s="83">
        <v>9</v>
      </c>
      <c r="C113" s="84">
        <v>872.09859975999996</v>
      </c>
      <c r="D113" s="84">
        <v>860.22038792000001</v>
      </c>
      <c r="E113" s="84">
        <v>169.32595773</v>
      </c>
      <c r="F113" s="84">
        <v>169.32595773</v>
      </c>
    </row>
    <row r="114" spans="1:6" ht="12.75" customHeight="1" x14ac:dyDescent="0.25">
      <c r="A114" s="83" t="s">
        <v>144</v>
      </c>
      <c r="B114" s="83">
        <v>10</v>
      </c>
      <c r="C114" s="84">
        <v>840.15676685999995</v>
      </c>
      <c r="D114" s="84">
        <v>830.90329164000002</v>
      </c>
      <c r="E114" s="84">
        <v>163.55517448000001</v>
      </c>
      <c r="F114" s="84">
        <v>163.55517448000001</v>
      </c>
    </row>
    <row r="115" spans="1:6" ht="12.75" customHeight="1" x14ac:dyDescent="0.25">
      <c r="A115" s="83" t="s">
        <v>144</v>
      </c>
      <c r="B115" s="83">
        <v>11</v>
      </c>
      <c r="C115" s="84">
        <v>826.47240595000005</v>
      </c>
      <c r="D115" s="84">
        <v>819.02588294999998</v>
      </c>
      <c r="E115" s="84">
        <v>161.21722292000001</v>
      </c>
      <c r="F115" s="84">
        <v>161.21722292000001</v>
      </c>
    </row>
    <row r="116" spans="1:6" ht="12.75" customHeight="1" x14ac:dyDescent="0.25">
      <c r="A116" s="83" t="s">
        <v>144</v>
      </c>
      <c r="B116" s="83">
        <v>12</v>
      </c>
      <c r="C116" s="84">
        <v>830.18583648000003</v>
      </c>
      <c r="D116" s="84">
        <v>823.18143293000003</v>
      </c>
      <c r="E116" s="84">
        <v>162.03520223000001</v>
      </c>
      <c r="F116" s="84">
        <v>162.03520223000001</v>
      </c>
    </row>
    <row r="117" spans="1:6" ht="12.75" customHeight="1" x14ac:dyDescent="0.25">
      <c r="A117" s="83" t="s">
        <v>144</v>
      </c>
      <c r="B117" s="83">
        <v>13</v>
      </c>
      <c r="C117" s="84">
        <v>846.72415550000005</v>
      </c>
      <c r="D117" s="84">
        <v>826.22405721999996</v>
      </c>
      <c r="E117" s="84">
        <v>162.63411302</v>
      </c>
      <c r="F117" s="84">
        <v>162.63411302</v>
      </c>
    </row>
    <row r="118" spans="1:6" ht="12.75" customHeight="1" x14ac:dyDescent="0.25">
      <c r="A118" s="83" t="s">
        <v>144</v>
      </c>
      <c r="B118" s="83">
        <v>14</v>
      </c>
      <c r="C118" s="84">
        <v>834.62243969999997</v>
      </c>
      <c r="D118" s="84">
        <v>831.61170760000005</v>
      </c>
      <c r="E118" s="84">
        <v>163.69461921999999</v>
      </c>
      <c r="F118" s="84">
        <v>163.69461921999999</v>
      </c>
    </row>
    <row r="119" spans="1:6" ht="12.75" customHeight="1" x14ac:dyDescent="0.25">
      <c r="A119" s="83" t="s">
        <v>144</v>
      </c>
      <c r="B119" s="83">
        <v>15</v>
      </c>
      <c r="C119" s="84">
        <v>844.57453425000006</v>
      </c>
      <c r="D119" s="84">
        <v>838.57733627000005</v>
      </c>
      <c r="E119" s="84">
        <v>165.06573499999999</v>
      </c>
      <c r="F119" s="84">
        <v>165.06573499999999</v>
      </c>
    </row>
    <row r="120" spans="1:6" ht="12.75" customHeight="1" x14ac:dyDescent="0.25">
      <c r="A120" s="83" t="s">
        <v>144</v>
      </c>
      <c r="B120" s="83">
        <v>16</v>
      </c>
      <c r="C120" s="84">
        <v>869.05728886999998</v>
      </c>
      <c r="D120" s="84">
        <v>850.73860679999996</v>
      </c>
      <c r="E120" s="84">
        <v>167.45956199</v>
      </c>
      <c r="F120" s="84">
        <v>167.45956199</v>
      </c>
    </row>
    <row r="121" spans="1:6" ht="12.75" customHeight="1" x14ac:dyDescent="0.25">
      <c r="A121" s="83" t="s">
        <v>144</v>
      </c>
      <c r="B121" s="83">
        <v>17</v>
      </c>
      <c r="C121" s="84">
        <v>865.20648400000005</v>
      </c>
      <c r="D121" s="84">
        <v>858.15531910000004</v>
      </c>
      <c r="E121" s="84">
        <v>168.91946916000001</v>
      </c>
      <c r="F121" s="84">
        <v>168.91946916000001</v>
      </c>
    </row>
    <row r="122" spans="1:6" ht="12.75" customHeight="1" x14ac:dyDescent="0.25">
      <c r="A122" s="83" t="s">
        <v>144</v>
      </c>
      <c r="B122" s="83">
        <v>18</v>
      </c>
      <c r="C122" s="84">
        <v>861.22307622000005</v>
      </c>
      <c r="D122" s="84">
        <v>845.15921967999998</v>
      </c>
      <c r="E122" s="84">
        <v>166.36131427999999</v>
      </c>
      <c r="F122" s="84">
        <v>166.36131427999999</v>
      </c>
    </row>
    <row r="123" spans="1:6" ht="12.75" customHeight="1" x14ac:dyDescent="0.25">
      <c r="A123" s="83" t="s">
        <v>144</v>
      </c>
      <c r="B123" s="83">
        <v>19</v>
      </c>
      <c r="C123" s="84">
        <v>808.10706062999998</v>
      </c>
      <c r="D123" s="84">
        <v>801.81980590000001</v>
      </c>
      <c r="E123" s="84">
        <v>157.83037518</v>
      </c>
      <c r="F123" s="84">
        <v>157.83037518</v>
      </c>
    </row>
    <row r="124" spans="1:6" ht="12.75" customHeight="1" x14ac:dyDescent="0.25">
      <c r="A124" s="83" t="s">
        <v>144</v>
      </c>
      <c r="B124" s="83">
        <v>20</v>
      </c>
      <c r="C124" s="84">
        <v>813.26267564</v>
      </c>
      <c r="D124" s="84">
        <v>802.24929628999996</v>
      </c>
      <c r="E124" s="84">
        <v>157.91491615000001</v>
      </c>
      <c r="F124" s="84">
        <v>157.91491615000001</v>
      </c>
    </row>
    <row r="125" spans="1:6" ht="12.75" customHeight="1" x14ac:dyDescent="0.25">
      <c r="A125" s="83" t="s">
        <v>144</v>
      </c>
      <c r="B125" s="83">
        <v>21</v>
      </c>
      <c r="C125" s="84">
        <v>835.97572935000005</v>
      </c>
      <c r="D125" s="84">
        <v>829.07678808000003</v>
      </c>
      <c r="E125" s="84">
        <v>163.19564514000001</v>
      </c>
      <c r="F125" s="84">
        <v>163.19564514000001</v>
      </c>
    </row>
    <row r="126" spans="1:6" ht="12.75" customHeight="1" x14ac:dyDescent="0.25">
      <c r="A126" s="83" t="s">
        <v>144</v>
      </c>
      <c r="B126" s="83">
        <v>22</v>
      </c>
      <c r="C126" s="84">
        <v>840.67434217000005</v>
      </c>
      <c r="D126" s="84">
        <v>835.68080065000004</v>
      </c>
      <c r="E126" s="84">
        <v>164.49558033</v>
      </c>
      <c r="F126" s="84">
        <v>164.49558033</v>
      </c>
    </row>
    <row r="127" spans="1:6" ht="12.75" customHeight="1" x14ac:dyDescent="0.25">
      <c r="A127" s="83" t="s">
        <v>144</v>
      </c>
      <c r="B127" s="83">
        <v>23</v>
      </c>
      <c r="C127" s="84">
        <v>851.97386166000001</v>
      </c>
      <c r="D127" s="84">
        <v>844.42923195000003</v>
      </c>
      <c r="E127" s="84">
        <v>166.21762335</v>
      </c>
      <c r="F127" s="84">
        <v>166.21762335</v>
      </c>
    </row>
    <row r="128" spans="1:6" ht="12.75" customHeight="1" x14ac:dyDescent="0.25">
      <c r="A128" s="83" t="s">
        <v>144</v>
      </c>
      <c r="B128" s="83">
        <v>24</v>
      </c>
      <c r="C128" s="84">
        <v>856.36615262999999</v>
      </c>
      <c r="D128" s="84">
        <v>851.06476770999996</v>
      </c>
      <c r="E128" s="84">
        <v>167.52376357</v>
      </c>
      <c r="F128" s="84">
        <v>167.52376357</v>
      </c>
    </row>
    <row r="129" spans="1:6" ht="12.75" customHeight="1" x14ac:dyDescent="0.25">
      <c r="A129" s="83" t="s">
        <v>145</v>
      </c>
      <c r="B129" s="83">
        <v>1</v>
      </c>
      <c r="C129" s="84">
        <v>835.14653438000005</v>
      </c>
      <c r="D129" s="84">
        <v>832.27241730000003</v>
      </c>
      <c r="E129" s="84">
        <v>163.82467346000001</v>
      </c>
      <c r="F129" s="84">
        <v>163.82467346000001</v>
      </c>
    </row>
    <row r="130" spans="1:6" ht="12.75" customHeight="1" x14ac:dyDescent="0.25">
      <c r="A130" s="83" t="s">
        <v>145</v>
      </c>
      <c r="B130" s="83">
        <v>2</v>
      </c>
      <c r="C130" s="84">
        <v>847.80447043000004</v>
      </c>
      <c r="D130" s="84">
        <v>841.06644858000004</v>
      </c>
      <c r="E130" s="84">
        <v>165.55569238000001</v>
      </c>
      <c r="F130" s="84">
        <v>165.55569238000001</v>
      </c>
    </row>
    <row r="131" spans="1:6" ht="12.75" customHeight="1" x14ac:dyDescent="0.25">
      <c r="A131" s="83" t="s">
        <v>145</v>
      </c>
      <c r="B131" s="83">
        <v>3</v>
      </c>
      <c r="C131" s="84">
        <v>867.10156468000002</v>
      </c>
      <c r="D131" s="84">
        <v>860.27348367000002</v>
      </c>
      <c r="E131" s="84">
        <v>169.33640911000001</v>
      </c>
      <c r="F131" s="84">
        <v>169.33640911000001</v>
      </c>
    </row>
    <row r="132" spans="1:6" ht="12.75" customHeight="1" x14ac:dyDescent="0.25">
      <c r="A132" s="83" t="s">
        <v>145</v>
      </c>
      <c r="B132" s="83">
        <v>4</v>
      </c>
      <c r="C132" s="84">
        <v>906.92373579000002</v>
      </c>
      <c r="D132" s="84">
        <v>895.48888557999999</v>
      </c>
      <c r="E132" s="84">
        <v>176.26821605000001</v>
      </c>
      <c r="F132" s="84">
        <v>176.26821605000001</v>
      </c>
    </row>
    <row r="133" spans="1:6" ht="12.75" customHeight="1" x14ac:dyDescent="0.25">
      <c r="A133" s="83" t="s">
        <v>145</v>
      </c>
      <c r="B133" s="83">
        <v>5</v>
      </c>
      <c r="C133" s="84">
        <v>910.62532700999998</v>
      </c>
      <c r="D133" s="84">
        <v>903.56936992999999</v>
      </c>
      <c r="E133" s="84">
        <v>177.85878025</v>
      </c>
      <c r="F133" s="84">
        <v>177.85878025</v>
      </c>
    </row>
    <row r="134" spans="1:6" ht="12.75" customHeight="1" x14ac:dyDescent="0.25">
      <c r="A134" s="83" t="s">
        <v>145</v>
      </c>
      <c r="B134" s="83">
        <v>6</v>
      </c>
      <c r="C134" s="84">
        <v>887.40287663000004</v>
      </c>
      <c r="D134" s="84">
        <v>881.29920328000003</v>
      </c>
      <c r="E134" s="84">
        <v>173.47511607000001</v>
      </c>
      <c r="F134" s="84">
        <v>173.47511607000001</v>
      </c>
    </row>
    <row r="135" spans="1:6" ht="12.75" customHeight="1" x14ac:dyDescent="0.25">
      <c r="A135" s="83" t="s">
        <v>145</v>
      </c>
      <c r="B135" s="83">
        <v>7</v>
      </c>
      <c r="C135" s="84">
        <v>878.60104475000003</v>
      </c>
      <c r="D135" s="84">
        <v>870.94758487000001</v>
      </c>
      <c r="E135" s="84">
        <v>171.43750137999999</v>
      </c>
      <c r="F135" s="84">
        <v>171.43750137999999</v>
      </c>
    </row>
    <row r="136" spans="1:6" ht="12.75" customHeight="1" x14ac:dyDescent="0.25">
      <c r="A136" s="83" t="s">
        <v>145</v>
      </c>
      <c r="B136" s="83">
        <v>8</v>
      </c>
      <c r="C136" s="84">
        <v>860.69822714999998</v>
      </c>
      <c r="D136" s="84">
        <v>853.84684918999994</v>
      </c>
      <c r="E136" s="84">
        <v>168.07138906</v>
      </c>
      <c r="F136" s="84">
        <v>168.07138906</v>
      </c>
    </row>
    <row r="137" spans="1:6" ht="12.75" customHeight="1" x14ac:dyDescent="0.25">
      <c r="A137" s="83" t="s">
        <v>145</v>
      </c>
      <c r="B137" s="83">
        <v>9</v>
      </c>
      <c r="C137" s="84">
        <v>845.31606125999997</v>
      </c>
      <c r="D137" s="84">
        <v>840.03945139999996</v>
      </c>
      <c r="E137" s="84">
        <v>165.35353803999999</v>
      </c>
      <c r="F137" s="84">
        <v>165.35353803999999</v>
      </c>
    </row>
    <row r="138" spans="1:6" ht="12.75" customHeight="1" x14ac:dyDescent="0.25">
      <c r="A138" s="83" t="s">
        <v>145</v>
      </c>
      <c r="B138" s="83">
        <v>10</v>
      </c>
      <c r="C138" s="84">
        <v>817.58670256000005</v>
      </c>
      <c r="D138" s="84">
        <v>812.67251526999996</v>
      </c>
      <c r="E138" s="84">
        <v>159.96662472</v>
      </c>
      <c r="F138" s="84">
        <v>159.96662472</v>
      </c>
    </row>
    <row r="139" spans="1:6" ht="12.75" customHeight="1" x14ac:dyDescent="0.25">
      <c r="A139" s="83" t="s">
        <v>145</v>
      </c>
      <c r="B139" s="83">
        <v>11</v>
      </c>
      <c r="C139" s="84">
        <v>794.98684120999997</v>
      </c>
      <c r="D139" s="84">
        <v>788.76603845</v>
      </c>
      <c r="E139" s="84">
        <v>155.26086891</v>
      </c>
      <c r="F139" s="84">
        <v>155.26086891</v>
      </c>
    </row>
    <row r="140" spans="1:6" ht="12.75" customHeight="1" x14ac:dyDescent="0.25">
      <c r="A140" s="83" t="s">
        <v>145</v>
      </c>
      <c r="B140" s="83">
        <v>12</v>
      </c>
      <c r="C140" s="84">
        <v>805.51442042999997</v>
      </c>
      <c r="D140" s="84">
        <v>787.29276172000004</v>
      </c>
      <c r="E140" s="84">
        <v>154.97086881999999</v>
      </c>
      <c r="F140" s="84">
        <v>154.97086881999999</v>
      </c>
    </row>
    <row r="141" spans="1:6" ht="12.75" customHeight="1" x14ac:dyDescent="0.25">
      <c r="A141" s="83" t="s">
        <v>145</v>
      </c>
      <c r="B141" s="83">
        <v>13</v>
      </c>
      <c r="C141" s="84">
        <v>813.57189796</v>
      </c>
      <c r="D141" s="84">
        <v>789.72978551999995</v>
      </c>
      <c r="E141" s="84">
        <v>155.45057308</v>
      </c>
      <c r="F141" s="84">
        <v>155.45057308</v>
      </c>
    </row>
    <row r="142" spans="1:6" ht="12.75" customHeight="1" x14ac:dyDescent="0.25">
      <c r="A142" s="83" t="s">
        <v>145</v>
      </c>
      <c r="B142" s="83">
        <v>14</v>
      </c>
      <c r="C142" s="84">
        <v>807.09093327000005</v>
      </c>
      <c r="D142" s="84">
        <v>804.70092955999996</v>
      </c>
      <c r="E142" s="84">
        <v>158.39749614999999</v>
      </c>
      <c r="F142" s="84">
        <v>158.39749614999999</v>
      </c>
    </row>
    <row r="143" spans="1:6" ht="12.75" customHeight="1" x14ac:dyDescent="0.25">
      <c r="A143" s="83" t="s">
        <v>145</v>
      </c>
      <c r="B143" s="83">
        <v>15</v>
      </c>
      <c r="C143" s="84">
        <v>823.27228094999998</v>
      </c>
      <c r="D143" s="84">
        <v>818.72469071</v>
      </c>
      <c r="E143" s="84">
        <v>161.15793617</v>
      </c>
      <c r="F143" s="84">
        <v>161.15793617</v>
      </c>
    </row>
    <row r="144" spans="1:6" ht="12.75" customHeight="1" x14ac:dyDescent="0.25">
      <c r="A144" s="83" t="s">
        <v>145</v>
      </c>
      <c r="B144" s="83">
        <v>16</v>
      </c>
      <c r="C144" s="84">
        <v>833.35683055000004</v>
      </c>
      <c r="D144" s="84">
        <v>824.48599196999999</v>
      </c>
      <c r="E144" s="84">
        <v>162.2919919</v>
      </c>
      <c r="F144" s="84">
        <v>162.2919919</v>
      </c>
    </row>
    <row r="145" spans="1:6" ht="12.75" customHeight="1" x14ac:dyDescent="0.25">
      <c r="A145" s="83" t="s">
        <v>145</v>
      </c>
      <c r="B145" s="83">
        <v>17</v>
      </c>
      <c r="C145" s="84">
        <v>830.68606036999995</v>
      </c>
      <c r="D145" s="84">
        <v>820.67461881999998</v>
      </c>
      <c r="E145" s="84">
        <v>161.54176042</v>
      </c>
      <c r="F145" s="84">
        <v>161.54176042</v>
      </c>
    </row>
    <row r="146" spans="1:6" ht="12.75" customHeight="1" x14ac:dyDescent="0.25">
      <c r="A146" s="83" t="s">
        <v>145</v>
      </c>
      <c r="B146" s="83">
        <v>18</v>
      </c>
      <c r="C146" s="84">
        <v>803.86923462000004</v>
      </c>
      <c r="D146" s="84">
        <v>797.30265643999996</v>
      </c>
      <c r="E146" s="84">
        <v>156.94121855</v>
      </c>
      <c r="F146" s="84">
        <v>156.94121855</v>
      </c>
    </row>
    <row r="147" spans="1:6" ht="12.75" customHeight="1" x14ac:dyDescent="0.25">
      <c r="A147" s="83" t="s">
        <v>145</v>
      </c>
      <c r="B147" s="83">
        <v>19</v>
      </c>
      <c r="C147" s="84">
        <v>763.33708056</v>
      </c>
      <c r="D147" s="84">
        <v>755.01678689000005</v>
      </c>
      <c r="E147" s="84">
        <v>148.61765930999999</v>
      </c>
      <c r="F147" s="84">
        <v>148.61765930999999</v>
      </c>
    </row>
    <row r="148" spans="1:6" ht="12.75" customHeight="1" x14ac:dyDescent="0.25">
      <c r="A148" s="83" t="s">
        <v>145</v>
      </c>
      <c r="B148" s="83">
        <v>20</v>
      </c>
      <c r="C148" s="84">
        <v>775.431961</v>
      </c>
      <c r="D148" s="84">
        <v>759.61387377000005</v>
      </c>
      <c r="E148" s="84">
        <v>149.52255083</v>
      </c>
      <c r="F148" s="84">
        <v>149.52255083</v>
      </c>
    </row>
    <row r="149" spans="1:6" ht="12.75" customHeight="1" x14ac:dyDescent="0.25">
      <c r="A149" s="83" t="s">
        <v>145</v>
      </c>
      <c r="B149" s="83">
        <v>21</v>
      </c>
      <c r="C149" s="84">
        <v>796.27177369000003</v>
      </c>
      <c r="D149" s="84">
        <v>793.02585104000002</v>
      </c>
      <c r="E149" s="84">
        <v>156.0993713</v>
      </c>
      <c r="F149" s="84">
        <v>156.0993713</v>
      </c>
    </row>
    <row r="150" spans="1:6" ht="12.75" customHeight="1" x14ac:dyDescent="0.25">
      <c r="A150" s="83" t="s">
        <v>145</v>
      </c>
      <c r="B150" s="83">
        <v>22</v>
      </c>
      <c r="C150" s="84">
        <v>806.25027057</v>
      </c>
      <c r="D150" s="84">
        <v>800.43237347000002</v>
      </c>
      <c r="E150" s="84">
        <v>157.55727268999999</v>
      </c>
      <c r="F150" s="84">
        <v>157.55727268999999</v>
      </c>
    </row>
    <row r="151" spans="1:6" ht="12.75" customHeight="1" x14ac:dyDescent="0.25">
      <c r="A151" s="83" t="s">
        <v>145</v>
      </c>
      <c r="B151" s="83">
        <v>23</v>
      </c>
      <c r="C151" s="84">
        <v>816.18134291000001</v>
      </c>
      <c r="D151" s="84">
        <v>810.14087713000004</v>
      </c>
      <c r="E151" s="84">
        <v>159.46829654999999</v>
      </c>
      <c r="F151" s="84">
        <v>159.46829654999999</v>
      </c>
    </row>
    <row r="152" spans="1:6" ht="12.75" customHeight="1" x14ac:dyDescent="0.25">
      <c r="A152" s="83" t="s">
        <v>145</v>
      </c>
      <c r="B152" s="83">
        <v>24</v>
      </c>
      <c r="C152" s="84">
        <v>826.73025992999999</v>
      </c>
      <c r="D152" s="84">
        <v>820.68579358</v>
      </c>
      <c r="E152" s="84">
        <v>161.54396007</v>
      </c>
      <c r="F152" s="84">
        <v>161.54396007</v>
      </c>
    </row>
    <row r="153" spans="1:6" ht="12.75" customHeight="1" x14ac:dyDescent="0.25">
      <c r="A153" s="83" t="s">
        <v>146</v>
      </c>
      <c r="B153" s="83">
        <v>1</v>
      </c>
      <c r="C153" s="84">
        <v>855.28358861000004</v>
      </c>
      <c r="D153" s="84">
        <v>851.96049947999995</v>
      </c>
      <c r="E153" s="84">
        <v>167.70007959</v>
      </c>
      <c r="F153" s="84">
        <v>167.70007959</v>
      </c>
    </row>
    <row r="154" spans="1:6" ht="12.75" customHeight="1" x14ac:dyDescent="0.25">
      <c r="A154" s="83" t="s">
        <v>146</v>
      </c>
      <c r="B154" s="83">
        <v>2</v>
      </c>
      <c r="C154" s="84">
        <v>846.22976395000001</v>
      </c>
      <c r="D154" s="84">
        <v>840.99685322000005</v>
      </c>
      <c r="E154" s="84">
        <v>165.54199320999999</v>
      </c>
      <c r="F154" s="84">
        <v>165.54199320999999</v>
      </c>
    </row>
    <row r="155" spans="1:6" ht="12.75" customHeight="1" x14ac:dyDescent="0.25">
      <c r="A155" s="83" t="s">
        <v>146</v>
      </c>
      <c r="B155" s="83">
        <v>3</v>
      </c>
      <c r="C155" s="84">
        <v>863.50973576000001</v>
      </c>
      <c r="D155" s="84">
        <v>857.41992647999996</v>
      </c>
      <c r="E155" s="84">
        <v>168.77471432999999</v>
      </c>
      <c r="F155" s="84">
        <v>168.77471432999999</v>
      </c>
    </row>
    <row r="156" spans="1:6" ht="12.75" customHeight="1" x14ac:dyDescent="0.25">
      <c r="A156" s="83" t="s">
        <v>146</v>
      </c>
      <c r="B156" s="83">
        <v>4</v>
      </c>
      <c r="C156" s="84">
        <v>885.88933572999997</v>
      </c>
      <c r="D156" s="84">
        <v>883.76731026000004</v>
      </c>
      <c r="E156" s="84">
        <v>173.96093876</v>
      </c>
      <c r="F156" s="84">
        <v>173.96093876</v>
      </c>
    </row>
    <row r="157" spans="1:6" ht="12.75" customHeight="1" x14ac:dyDescent="0.25">
      <c r="A157" s="83" t="s">
        <v>146</v>
      </c>
      <c r="B157" s="83">
        <v>5</v>
      </c>
      <c r="C157" s="84">
        <v>904.96375875000001</v>
      </c>
      <c r="D157" s="84">
        <v>885.21908937000001</v>
      </c>
      <c r="E157" s="84">
        <v>174.24670724999999</v>
      </c>
      <c r="F157" s="84">
        <v>174.24670724999999</v>
      </c>
    </row>
    <row r="158" spans="1:6" ht="12.75" customHeight="1" x14ac:dyDescent="0.25">
      <c r="A158" s="83" t="s">
        <v>146</v>
      </c>
      <c r="B158" s="83">
        <v>6</v>
      </c>
      <c r="C158" s="84">
        <v>896.54270804999999</v>
      </c>
      <c r="D158" s="84">
        <v>882.41513633</v>
      </c>
      <c r="E158" s="84">
        <v>173.69477656000001</v>
      </c>
      <c r="F158" s="84">
        <v>173.69477656000001</v>
      </c>
    </row>
    <row r="159" spans="1:6" ht="12.75" customHeight="1" x14ac:dyDescent="0.25">
      <c r="A159" s="83" t="s">
        <v>146</v>
      </c>
      <c r="B159" s="83">
        <v>7</v>
      </c>
      <c r="C159" s="84">
        <v>885.67809903</v>
      </c>
      <c r="D159" s="84">
        <v>874.17753621999998</v>
      </c>
      <c r="E159" s="84">
        <v>172.07328566999999</v>
      </c>
      <c r="F159" s="84">
        <v>172.07328566999999</v>
      </c>
    </row>
    <row r="160" spans="1:6" ht="12.75" customHeight="1" x14ac:dyDescent="0.25">
      <c r="A160" s="83" t="s">
        <v>146</v>
      </c>
      <c r="B160" s="83">
        <v>8</v>
      </c>
      <c r="C160" s="84">
        <v>873.73583077000001</v>
      </c>
      <c r="D160" s="84">
        <v>860.48435784000003</v>
      </c>
      <c r="E160" s="84">
        <v>169.37791762000001</v>
      </c>
      <c r="F160" s="84">
        <v>169.37791762000001</v>
      </c>
    </row>
    <row r="161" spans="1:6" ht="12.75" customHeight="1" x14ac:dyDescent="0.25">
      <c r="A161" s="83" t="s">
        <v>146</v>
      </c>
      <c r="B161" s="83">
        <v>9</v>
      </c>
      <c r="C161" s="84">
        <v>843.52843001999997</v>
      </c>
      <c r="D161" s="84">
        <v>836.43564363999997</v>
      </c>
      <c r="E161" s="84">
        <v>164.64416378000001</v>
      </c>
      <c r="F161" s="84">
        <v>164.64416378000001</v>
      </c>
    </row>
    <row r="162" spans="1:6" ht="12.75" customHeight="1" x14ac:dyDescent="0.25">
      <c r="A162" s="83" t="s">
        <v>146</v>
      </c>
      <c r="B162" s="83">
        <v>10</v>
      </c>
      <c r="C162" s="84">
        <v>818.58124242999997</v>
      </c>
      <c r="D162" s="84">
        <v>815.87833651999995</v>
      </c>
      <c r="E162" s="84">
        <v>160.59765923</v>
      </c>
      <c r="F162" s="84">
        <v>160.59765923</v>
      </c>
    </row>
    <row r="163" spans="1:6" ht="12.75" customHeight="1" x14ac:dyDescent="0.25">
      <c r="A163" s="83" t="s">
        <v>146</v>
      </c>
      <c r="B163" s="83">
        <v>11</v>
      </c>
      <c r="C163" s="84">
        <v>803.30194534999998</v>
      </c>
      <c r="D163" s="84">
        <v>793.93377661</v>
      </c>
      <c r="E163" s="84">
        <v>156.27808755000001</v>
      </c>
      <c r="F163" s="84">
        <v>156.27808755000001</v>
      </c>
    </row>
    <row r="164" spans="1:6" ht="12.75" customHeight="1" x14ac:dyDescent="0.25">
      <c r="A164" s="83" t="s">
        <v>146</v>
      </c>
      <c r="B164" s="83">
        <v>12</v>
      </c>
      <c r="C164" s="84">
        <v>797.39494409999998</v>
      </c>
      <c r="D164" s="84">
        <v>792.28929450999999</v>
      </c>
      <c r="E164" s="84">
        <v>155.95438736</v>
      </c>
      <c r="F164" s="84">
        <v>155.95438736</v>
      </c>
    </row>
    <row r="165" spans="1:6" ht="12.75" customHeight="1" x14ac:dyDescent="0.25">
      <c r="A165" s="83" t="s">
        <v>146</v>
      </c>
      <c r="B165" s="83">
        <v>13</v>
      </c>
      <c r="C165" s="84">
        <v>820.86880670999994</v>
      </c>
      <c r="D165" s="84">
        <v>807.26626178000004</v>
      </c>
      <c r="E165" s="84">
        <v>158.90245666999999</v>
      </c>
      <c r="F165" s="84">
        <v>158.90245666999999</v>
      </c>
    </row>
    <row r="166" spans="1:6" ht="12.75" customHeight="1" x14ac:dyDescent="0.25">
      <c r="A166" s="83" t="s">
        <v>146</v>
      </c>
      <c r="B166" s="83">
        <v>14</v>
      </c>
      <c r="C166" s="84">
        <v>814.82692078000002</v>
      </c>
      <c r="D166" s="84">
        <v>813.32602770000005</v>
      </c>
      <c r="E166" s="84">
        <v>160.09526224000001</v>
      </c>
      <c r="F166" s="84">
        <v>160.09526224000001</v>
      </c>
    </row>
    <row r="167" spans="1:6" ht="12.75" customHeight="1" x14ac:dyDescent="0.25">
      <c r="A167" s="83" t="s">
        <v>146</v>
      </c>
      <c r="B167" s="83">
        <v>15</v>
      </c>
      <c r="C167" s="84">
        <v>833.72803536000004</v>
      </c>
      <c r="D167" s="84">
        <v>828.43668984999999</v>
      </c>
      <c r="E167" s="84">
        <v>163.06964808000001</v>
      </c>
      <c r="F167" s="84">
        <v>163.06964808000001</v>
      </c>
    </row>
    <row r="168" spans="1:6" ht="12.75" customHeight="1" x14ac:dyDescent="0.25">
      <c r="A168" s="83" t="s">
        <v>146</v>
      </c>
      <c r="B168" s="83">
        <v>16</v>
      </c>
      <c r="C168" s="84">
        <v>842.94295451000005</v>
      </c>
      <c r="D168" s="84">
        <v>831.90913722000005</v>
      </c>
      <c r="E168" s="84">
        <v>163.75316533</v>
      </c>
      <c r="F168" s="84">
        <v>163.75316533</v>
      </c>
    </row>
    <row r="169" spans="1:6" ht="12.75" customHeight="1" x14ac:dyDescent="0.25">
      <c r="A169" s="83" t="s">
        <v>146</v>
      </c>
      <c r="B169" s="83">
        <v>17</v>
      </c>
      <c r="C169" s="84">
        <v>833.52976292000005</v>
      </c>
      <c r="D169" s="84">
        <v>824.75930506999998</v>
      </c>
      <c r="E169" s="84">
        <v>162.3457909</v>
      </c>
      <c r="F169" s="84">
        <v>162.3457909</v>
      </c>
    </row>
    <row r="170" spans="1:6" ht="12.75" customHeight="1" x14ac:dyDescent="0.25">
      <c r="A170" s="83" t="s">
        <v>146</v>
      </c>
      <c r="B170" s="83">
        <v>18</v>
      </c>
      <c r="C170" s="84">
        <v>810.38338647</v>
      </c>
      <c r="D170" s="84">
        <v>803.14461697000002</v>
      </c>
      <c r="E170" s="84">
        <v>158.09115126</v>
      </c>
      <c r="F170" s="84">
        <v>158.09115126</v>
      </c>
    </row>
    <row r="171" spans="1:6" ht="12.75" customHeight="1" x14ac:dyDescent="0.25">
      <c r="A171" s="83" t="s">
        <v>146</v>
      </c>
      <c r="B171" s="83">
        <v>19</v>
      </c>
      <c r="C171" s="84">
        <v>765.07120032</v>
      </c>
      <c r="D171" s="84">
        <v>758.50010212999996</v>
      </c>
      <c r="E171" s="84">
        <v>149.30331580000001</v>
      </c>
      <c r="F171" s="84">
        <v>149.30331580000001</v>
      </c>
    </row>
    <row r="172" spans="1:6" ht="12.75" customHeight="1" x14ac:dyDescent="0.25">
      <c r="A172" s="83" t="s">
        <v>146</v>
      </c>
      <c r="B172" s="83">
        <v>20</v>
      </c>
      <c r="C172" s="84">
        <v>776.17306441000005</v>
      </c>
      <c r="D172" s="84">
        <v>765.30418754000004</v>
      </c>
      <c r="E172" s="84">
        <v>150.64263335999999</v>
      </c>
      <c r="F172" s="84">
        <v>150.64263335999999</v>
      </c>
    </row>
    <row r="173" spans="1:6" ht="12.75" customHeight="1" x14ac:dyDescent="0.25">
      <c r="A173" s="83" t="s">
        <v>146</v>
      </c>
      <c r="B173" s="83">
        <v>21</v>
      </c>
      <c r="C173" s="84">
        <v>809.79152233000002</v>
      </c>
      <c r="D173" s="84">
        <v>802.33735102000003</v>
      </c>
      <c r="E173" s="84">
        <v>157.93224887</v>
      </c>
      <c r="F173" s="84">
        <v>157.93224887</v>
      </c>
    </row>
    <row r="174" spans="1:6" ht="12.75" customHeight="1" x14ac:dyDescent="0.25">
      <c r="A174" s="83" t="s">
        <v>146</v>
      </c>
      <c r="B174" s="83">
        <v>22</v>
      </c>
      <c r="C174" s="84">
        <v>823.07191490000002</v>
      </c>
      <c r="D174" s="84">
        <v>812.73618283999997</v>
      </c>
      <c r="E174" s="84">
        <v>159.97915706000001</v>
      </c>
      <c r="F174" s="84">
        <v>159.97915706000001</v>
      </c>
    </row>
    <row r="175" spans="1:6" ht="12.75" customHeight="1" x14ac:dyDescent="0.25">
      <c r="A175" s="83" t="s">
        <v>146</v>
      </c>
      <c r="B175" s="83">
        <v>23</v>
      </c>
      <c r="C175" s="84">
        <v>837.11257063000005</v>
      </c>
      <c r="D175" s="84">
        <v>826.72307315</v>
      </c>
      <c r="E175" s="84">
        <v>162.73233941000001</v>
      </c>
      <c r="F175" s="84">
        <v>162.73233941000001</v>
      </c>
    </row>
    <row r="176" spans="1:6" ht="12.75" customHeight="1" x14ac:dyDescent="0.25">
      <c r="A176" s="83" t="s">
        <v>146</v>
      </c>
      <c r="B176" s="83">
        <v>24</v>
      </c>
      <c r="C176" s="84">
        <v>832.88224904000003</v>
      </c>
      <c r="D176" s="84">
        <v>826.42692973999999</v>
      </c>
      <c r="E176" s="84">
        <v>162.67404648999999</v>
      </c>
      <c r="F176" s="84">
        <v>162.67404648999999</v>
      </c>
    </row>
    <row r="177" spans="1:6" ht="12.75" customHeight="1" x14ac:dyDescent="0.25">
      <c r="A177" s="83" t="s">
        <v>147</v>
      </c>
      <c r="B177" s="83">
        <v>1</v>
      </c>
      <c r="C177" s="84">
        <v>855.45996327</v>
      </c>
      <c r="D177" s="84">
        <v>851.45480335000002</v>
      </c>
      <c r="E177" s="84">
        <v>167.60053826000001</v>
      </c>
      <c r="F177" s="84">
        <v>167.60053826000001</v>
      </c>
    </row>
    <row r="178" spans="1:6" ht="12.75" customHeight="1" x14ac:dyDescent="0.25">
      <c r="A178" s="83" t="s">
        <v>147</v>
      </c>
      <c r="B178" s="83">
        <v>2</v>
      </c>
      <c r="C178" s="84">
        <v>862.30285333999996</v>
      </c>
      <c r="D178" s="84">
        <v>856.65794420999998</v>
      </c>
      <c r="E178" s="84">
        <v>168.62472557999999</v>
      </c>
      <c r="F178" s="84">
        <v>168.62472557999999</v>
      </c>
    </row>
    <row r="179" spans="1:6" ht="12.75" customHeight="1" x14ac:dyDescent="0.25">
      <c r="A179" s="83" t="s">
        <v>147</v>
      </c>
      <c r="B179" s="83">
        <v>3</v>
      </c>
      <c r="C179" s="84">
        <v>877.98999499000001</v>
      </c>
      <c r="D179" s="84">
        <v>871.49040503000003</v>
      </c>
      <c r="E179" s="84">
        <v>171.54435021</v>
      </c>
      <c r="F179" s="84">
        <v>171.54435021</v>
      </c>
    </row>
    <row r="180" spans="1:6" ht="12.75" customHeight="1" x14ac:dyDescent="0.25">
      <c r="A180" s="83" t="s">
        <v>147</v>
      </c>
      <c r="B180" s="83">
        <v>4</v>
      </c>
      <c r="C180" s="84">
        <v>904.32807554999999</v>
      </c>
      <c r="D180" s="84">
        <v>894.50974019</v>
      </c>
      <c r="E180" s="84">
        <v>176.07548087000001</v>
      </c>
      <c r="F180" s="84">
        <v>176.07548087000001</v>
      </c>
    </row>
    <row r="181" spans="1:6" ht="12.75" customHeight="1" x14ac:dyDescent="0.25">
      <c r="A181" s="83" t="s">
        <v>147</v>
      </c>
      <c r="B181" s="83">
        <v>5</v>
      </c>
      <c r="C181" s="84">
        <v>919.01117935000002</v>
      </c>
      <c r="D181" s="84">
        <v>901.87405073000002</v>
      </c>
      <c r="E181" s="84">
        <v>177.52507327000001</v>
      </c>
      <c r="F181" s="84">
        <v>177.52507327000001</v>
      </c>
    </row>
    <row r="182" spans="1:6" ht="12.75" customHeight="1" x14ac:dyDescent="0.25">
      <c r="A182" s="83" t="s">
        <v>147</v>
      </c>
      <c r="B182" s="83">
        <v>6</v>
      </c>
      <c r="C182" s="84">
        <v>907.27675973999999</v>
      </c>
      <c r="D182" s="84">
        <v>895.84790376000001</v>
      </c>
      <c r="E182" s="84">
        <v>176.33888526000001</v>
      </c>
      <c r="F182" s="84">
        <v>176.33888526000001</v>
      </c>
    </row>
    <row r="183" spans="1:6" ht="12.75" customHeight="1" x14ac:dyDescent="0.25">
      <c r="A183" s="83" t="s">
        <v>147</v>
      </c>
      <c r="B183" s="83">
        <v>7</v>
      </c>
      <c r="C183" s="84">
        <v>890.13688896999997</v>
      </c>
      <c r="D183" s="84">
        <v>879.64783591000003</v>
      </c>
      <c r="E183" s="84">
        <v>173.15006058</v>
      </c>
      <c r="F183" s="84">
        <v>173.15006058</v>
      </c>
    </row>
    <row r="184" spans="1:6" ht="12.75" customHeight="1" x14ac:dyDescent="0.25">
      <c r="A184" s="83" t="s">
        <v>147</v>
      </c>
      <c r="B184" s="83">
        <v>8</v>
      </c>
      <c r="C184" s="84">
        <v>879.54571952000003</v>
      </c>
      <c r="D184" s="84">
        <v>860.26556416000005</v>
      </c>
      <c r="E184" s="84">
        <v>169.33485023</v>
      </c>
      <c r="F184" s="84">
        <v>169.33485023</v>
      </c>
    </row>
    <row r="185" spans="1:6" ht="12.75" customHeight="1" x14ac:dyDescent="0.25">
      <c r="A185" s="83" t="s">
        <v>147</v>
      </c>
      <c r="B185" s="83">
        <v>9</v>
      </c>
      <c r="C185" s="84">
        <v>855.38482581000005</v>
      </c>
      <c r="D185" s="84">
        <v>835.63073548</v>
      </c>
      <c r="E185" s="84">
        <v>164.4857255</v>
      </c>
      <c r="F185" s="84">
        <v>164.4857255</v>
      </c>
    </row>
    <row r="186" spans="1:6" ht="12.75" customHeight="1" x14ac:dyDescent="0.25">
      <c r="A186" s="83" t="s">
        <v>147</v>
      </c>
      <c r="B186" s="83">
        <v>10</v>
      </c>
      <c r="C186" s="84">
        <v>822.03677177999998</v>
      </c>
      <c r="D186" s="84">
        <v>815.69760322000002</v>
      </c>
      <c r="E186" s="84">
        <v>160.56208365000001</v>
      </c>
      <c r="F186" s="84">
        <v>160.56208365000001</v>
      </c>
    </row>
    <row r="187" spans="1:6" ht="12.75" customHeight="1" x14ac:dyDescent="0.25">
      <c r="A187" s="83" t="s">
        <v>147</v>
      </c>
      <c r="B187" s="83">
        <v>11</v>
      </c>
      <c r="C187" s="84">
        <v>806.04981512999996</v>
      </c>
      <c r="D187" s="84">
        <v>801.58255368000005</v>
      </c>
      <c r="E187" s="84">
        <v>157.7836744</v>
      </c>
      <c r="F187" s="84">
        <v>157.7836744</v>
      </c>
    </row>
    <row r="188" spans="1:6" ht="12.75" customHeight="1" x14ac:dyDescent="0.25">
      <c r="A188" s="83" t="s">
        <v>147</v>
      </c>
      <c r="B188" s="83">
        <v>12</v>
      </c>
      <c r="C188" s="84">
        <v>797.77315730999999</v>
      </c>
      <c r="D188" s="84">
        <v>790.56735595999999</v>
      </c>
      <c r="E188" s="84">
        <v>155.61544061999999</v>
      </c>
      <c r="F188" s="84">
        <v>155.61544061999999</v>
      </c>
    </row>
    <row r="189" spans="1:6" ht="12.75" customHeight="1" x14ac:dyDescent="0.25">
      <c r="A189" s="83" t="s">
        <v>147</v>
      </c>
      <c r="B189" s="83">
        <v>13</v>
      </c>
      <c r="C189" s="84">
        <v>809.06453271999999</v>
      </c>
      <c r="D189" s="84">
        <v>797.20222019000005</v>
      </c>
      <c r="E189" s="84">
        <v>156.92144866000001</v>
      </c>
      <c r="F189" s="84">
        <v>156.92144866000001</v>
      </c>
    </row>
    <row r="190" spans="1:6" ht="12.75" customHeight="1" x14ac:dyDescent="0.25">
      <c r="A190" s="83" t="s">
        <v>147</v>
      </c>
      <c r="B190" s="83">
        <v>14</v>
      </c>
      <c r="C190" s="84">
        <v>808.10199611999997</v>
      </c>
      <c r="D190" s="84">
        <v>806.37936795999997</v>
      </c>
      <c r="E190" s="84">
        <v>158.72788030999999</v>
      </c>
      <c r="F190" s="84">
        <v>158.72788030999999</v>
      </c>
    </row>
    <row r="191" spans="1:6" ht="12.75" customHeight="1" x14ac:dyDescent="0.25">
      <c r="A191" s="83" t="s">
        <v>147</v>
      </c>
      <c r="B191" s="83">
        <v>15</v>
      </c>
      <c r="C191" s="84">
        <v>818.7708169</v>
      </c>
      <c r="D191" s="84">
        <v>814.23519738000005</v>
      </c>
      <c r="E191" s="84">
        <v>160.27422338</v>
      </c>
      <c r="F191" s="84">
        <v>160.27422338</v>
      </c>
    </row>
    <row r="192" spans="1:6" ht="12.75" customHeight="1" x14ac:dyDescent="0.25">
      <c r="A192" s="83" t="s">
        <v>147</v>
      </c>
      <c r="B192" s="83">
        <v>16</v>
      </c>
      <c r="C192" s="84">
        <v>826.97623758999998</v>
      </c>
      <c r="D192" s="84">
        <v>817.21024602</v>
      </c>
      <c r="E192" s="84">
        <v>160.85983257000001</v>
      </c>
      <c r="F192" s="84">
        <v>160.85983257000001</v>
      </c>
    </row>
    <row r="193" spans="1:6" ht="12.75" customHeight="1" x14ac:dyDescent="0.25">
      <c r="A193" s="83" t="s">
        <v>147</v>
      </c>
      <c r="B193" s="83">
        <v>17</v>
      </c>
      <c r="C193" s="84">
        <v>827.66960496000002</v>
      </c>
      <c r="D193" s="84">
        <v>818.27843052000003</v>
      </c>
      <c r="E193" s="84">
        <v>161.07009423</v>
      </c>
      <c r="F193" s="84">
        <v>161.07009423</v>
      </c>
    </row>
    <row r="194" spans="1:6" ht="12.75" customHeight="1" x14ac:dyDescent="0.25">
      <c r="A194" s="83" t="s">
        <v>147</v>
      </c>
      <c r="B194" s="83">
        <v>18</v>
      </c>
      <c r="C194" s="84">
        <v>816.51621789000001</v>
      </c>
      <c r="D194" s="84">
        <v>807.62611419999996</v>
      </c>
      <c r="E194" s="84">
        <v>158.97329010000001</v>
      </c>
      <c r="F194" s="84">
        <v>158.97329010000001</v>
      </c>
    </row>
    <row r="195" spans="1:6" ht="12.75" customHeight="1" x14ac:dyDescent="0.25">
      <c r="A195" s="83" t="s">
        <v>147</v>
      </c>
      <c r="B195" s="83">
        <v>19</v>
      </c>
      <c r="C195" s="84">
        <v>774.99355837999997</v>
      </c>
      <c r="D195" s="84">
        <v>768.17588364000005</v>
      </c>
      <c r="E195" s="84">
        <v>151.20789861</v>
      </c>
      <c r="F195" s="84">
        <v>151.20789861</v>
      </c>
    </row>
    <row r="196" spans="1:6" ht="12.75" customHeight="1" x14ac:dyDescent="0.25">
      <c r="A196" s="83" t="s">
        <v>147</v>
      </c>
      <c r="B196" s="83">
        <v>20</v>
      </c>
      <c r="C196" s="84">
        <v>778.30881679000004</v>
      </c>
      <c r="D196" s="84">
        <v>768.73721073000002</v>
      </c>
      <c r="E196" s="84">
        <v>151.31839034999999</v>
      </c>
      <c r="F196" s="84">
        <v>151.31839034999999</v>
      </c>
    </row>
    <row r="197" spans="1:6" ht="12.75" customHeight="1" x14ac:dyDescent="0.25">
      <c r="A197" s="83" t="s">
        <v>147</v>
      </c>
      <c r="B197" s="83">
        <v>21</v>
      </c>
      <c r="C197" s="84">
        <v>809.84713383999997</v>
      </c>
      <c r="D197" s="84">
        <v>806.99034670000003</v>
      </c>
      <c r="E197" s="84">
        <v>158.84814549000001</v>
      </c>
      <c r="F197" s="84">
        <v>158.84814549000001</v>
      </c>
    </row>
    <row r="198" spans="1:6" ht="12.75" customHeight="1" x14ac:dyDescent="0.25">
      <c r="A198" s="83" t="s">
        <v>147</v>
      </c>
      <c r="B198" s="83">
        <v>22</v>
      </c>
      <c r="C198" s="84">
        <v>825.38892496999995</v>
      </c>
      <c r="D198" s="84">
        <v>819.68519891000005</v>
      </c>
      <c r="E198" s="84">
        <v>161.34700280000001</v>
      </c>
      <c r="F198" s="84">
        <v>161.34700280000001</v>
      </c>
    </row>
    <row r="199" spans="1:6" ht="12.75" customHeight="1" x14ac:dyDescent="0.25">
      <c r="A199" s="83" t="s">
        <v>147</v>
      </c>
      <c r="B199" s="83">
        <v>23</v>
      </c>
      <c r="C199" s="84">
        <v>839.67411673000004</v>
      </c>
      <c r="D199" s="84">
        <v>829.67139755000005</v>
      </c>
      <c r="E199" s="84">
        <v>163.31268818999999</v>
      </c>
      <c r="F199" s="84">
        <v>163.31268818999999</v>
      </c>
    </row>
    <row r="200" spans="1:6" ht="12.75" customHeight="1" x14ac:dyDescent="0.25">
      <c r="A200" s="83" t="s">
        <v>147</v>
      </c>
      <c r="B200" s="83">
        <v>24</v>
      </c>
      <c r="C200" s="84">
        <v>854.53693840000005</v>
      </c>
      <c r="D200" s="84">
        <v>846.77717154000004</v>
      </c>
      <c r="E200" s="84">
        <v>166.67979226</v>
      </c>
      <c r="F200" s="84">
        <v>166.67979226</v>
      </c>
    </row>
    <row r="201" spans="1:6" ht="12.75" customHeight="1" x14ac:dyDescent="0.25">
      <c r="A201" s="83" t="s">
        <v>148</v>
      </c>
      <c r="B201" s="83">
        <v>1</v>
      </c>
      <c r="C201" s="84">
        <v>873.79514615000005</v>
      </c>
      <c r="D201" s="84">
        <v>869.02860905</v>
      </c>
      <c r="E201" s="84">
        <v>171.05976978999999</v>
      </c>
      <c r="F201" s="84">
        <v>171.05976978999999</v>
      </c>
    </row>
    <row r="202" spans="1:6" ht="12.75" customHeight="1" x14ac:dyDescent="0.25">
      <c r="A202" s="83" t="s">
        <v>148</v>
      </c>
      <c r="B202" s="83">
        <v>2</v>
      </c>
      <c r="C202" s="84">
        <v>889.96667828</v>
      </c>
      <c r="D202" s="84">
        <v>876.02302182999995</v>
      </c>
      <c r="E202" s="84">
        <v>172.43655143000001</v>
      </c>
      <c r="F202" s="84">
        <v>172.43655143000001</v>
      </c>
    </row>
    <row r="203" spans="1:6" ht="12.75" customHeight="1" x14ac:dyDescent="0.25">
      <c r="A203" s="83" t="s">
        <v>148</v>
      </c>
      <c r="B203" s="83">
        <v>3</v>
      </c>
      <c r="C203" s="84">
        <v>906.08569981999995</v>
      </c>
      <c r="D203" s="84">
        <v>886.44471667000005</v>
      </c>
      <c r="E203" s="84">
        <v>174.48795998</v>
      </c>
      <c r="F203" s="84">
        <v>174.48795998</v>
      </c>
    </row>
    <row r="204" spans="1:6" ht="12.75" customHeight="1" x14ac:dyDescent="0.25">
      <c r="A204" s="83" t="s">
        <v>148</v>
      </c>
      <c r="B204" s="83">
        <v>4</v>
      </c>
      <c r="C204" s="84">
        <v>929.12888108000004</v>
      </c>
      <c r="D204" s="84">
        <v>903.82184308000001</v>
      </c>
      <c r="E204" s="84">
        <v>177.90847711000001</v>
      </c>
      <c r="F204" s="84">
        <v>177.90847711000001</v>
      </c>
    </row>
    <row r="205" spans="1:6" ht="12.75" customHeight="1" x14ac:dyDescent="0.25">
      <c r="A205" s="83" t="s">
        <v>148</v>
      </c>
      <c r="B205" s="83">
        <v>5</v>
      </c>
      <c r="C205" s="84">
        <v>930.70449401999997</v>
      </c>
      <c r="D205" s="84">
        <v>902.57664069999998</v>
      </c>
      <c r="E205" s="84">
        <v>177.66337121999999</v>
      </c>
      <c r="F205" s="84">
        <v>177.66337121999999</v>
      </c>
    </row>
    <row r="206" spans="1:6" ht="12.75" customHeight="1" x14ac:dyDescent="0.25">
      <c r="A206" s="83" t="s">
        <v>148</v>
      </c>
      <c r="B206" s="83">
        <v>6</v>
      </c>
      <c r="C206" s="84">
        <v>922.62515631999997</v>
      </c>
      <c r="D206" s="84">
        <v>897.20940555000004</v>
      </c>
      <c r="E206" s="84">
        <v>176.60688354999999</v>
      </c>
      <c r="F206" s="84">
        <v>176.60688354999999</v>
      </c>
    </row>
    <row r="207" spans="1:6" ht="12.75" customHeight="1" x14ac:dyDescent="0.25">
      <c r="A207" s="83" t="s">
        <v>148</v>
      </c>
      <c r="B207" s="83">
        <v>7</v>
      </c>
      <c r="C207" s="84">
        <v>902.64697919000002</v>
      </c>
      <c r="D207" s="84">
        <v>883.00728040000001</v>
      </c>
      <c r="E207" s="84">
        <v>173.81133431999999</v>
      </c>
      <c r="F207" s="84">
        <v>173.81133431999999</v>
      </c>
    </row>
    <row r="208" spans="1:6" ht="12.75" customHeight="1" x14ac:dyDescent="0.25">
      <c r="A208" s="83" t="s">
        <v>148</v>
      </c>
      <c r="B208" s="83">
        <v>8</v>
      </c>
      <c r="C208" s="84">
        <v>881.92969857000003</v>
      </c>
      <c r="D208" s="84">
        <v>862.76724092999996</v>
      </c>
      <c r="E208" s="84">
        <v>169.82728080000001</v>
      </c>
      <c r="F208" s="84">
        <v>169.82728080000001</v>
      </c>
    </row>
    <row r="209" spans="1:6" ht="12.75" customHeight="1" x14ac:dyDescent="0.25">
      <c r="A209" s="83" t="s">
        <v>148</v>
      </c>
      <c r="B209" s="83">
        <v>9</v>
      </c>
      <c r="C209" s="84">
        <v>848.58481988999995</v>
      </c>
      <c r="D209" s="84">
        <v>838.32873924</v>
      </c>
      <c r="E209" s="84">
        <v>165.01680110999999</v>
      </c>
      <c r="F209" s="84">
        <v>165.01680110999999</v>
      </c>
    </row>
    <row r="210" spans="1:6" ht="12.75" customHeight="1" x14ac:dyDescent="0.25">
      <c r="A210" s="83" t="s">
        <v>148</v>
      </c>
      <c r="B210" s="83">
        <v>10</v>
      </c>
      <c r="C210" s="84">
        <v>829.04820626000003</v>
      </c>
      <c r="D210" s="84">
        <v>819.45171383000002</v>
      </c>
      <c r="E210" s="84">
        <v>161.30104355</v>
      </c>
      <c r="F210" s="84">
        <v>161.30104355</v>
      </c>
    </row>
    <row r="211" spans="1:6" ht="12.75" customHeight="1" x14ac:dyDescent="0.25">
      <c r="A211" s="83" t="s">
        <v>148</v>
      </c>
      <c r="B211" s="83">
        <v>11</v>
      </c>
      <c r="C211" s="84">
        <v>812.64552768999999</v>
      </c>
      <c r="D211" s="84">
        <v>807.36572586</v>
      </c>
      <c r="E211" s="84">
        <v>158.92203520000001</v>
      </c>
      <c r="F211" s="84">
        <v>158.92203520000001</v>
      </c>
    </row>
    <row r="212" spans="1:6" ht="12.75" customHeight="1" x14ac:dyDescent="0.25">
      <c r="A212" s="83" t="s">
        <v>148</v>
      </c>
      <c r="B212" s="83">
        <v>12</v>
      </c>
      <c r="C212" s="84">
        <v>802.76704497000003</v>
      </c>
      <c r="D212" s="84">
        <v>796.25809122999999</v>
      </c>
      <c r="E212" s="84">
        <v>156.73560612</v>
      </c>
      <c r="F212" s="84">
        <v>156.73560612</v>
      </c>
    </row>
    <row r="213" spans="1:6" ht="12.75" customHeight="1" x14ac:dyDescent="0.25">
      <c r="A213" s="83" t="s">
        <v>148</v>
      </c>
      <c r="B213" s="83">
        <v>13</v>
      </c>
      <c r="C213" s="84">
        <v>811.47391018999997</v>
      </c>
      <c r="D213" s="84">
        <v>802.37316485999997</v>
      </c>
      <c r="E213" s="84">
        <v>157.93929847000001</v>
      </c>
      <c r="F213" s="84">
        <v>157.93929847000001</v>
      </c>
    </row>
    <row r="214" spans="1:6" ht="12.75" customHeight="1" x14ac:dyDescent="0.25">
      <c r="A214" s="83" t="s">
        <v>148</v>
      </c>
      <c r="B214" s="83">
        <v>14</v>
      </c>
      <c r="C214" s="84">
        <v>817.07709514999999</v>
      </c>
      <c r="D214" s="84">
        <v>814.42702586999997</v>
      </c>
      <c r="E214" s="84">
        <v>160.31198294000001</v>
      </c>
      <c r="F214" s="84">
        <v>160.31198294000001</v>
      </c>
    </row>
    <row r="215" spans="1:6" ht="12.75" customHeight="1" x14ac:dyDescent="0.25">
      <c r="A215" s="83" t="s">
        <v>148</v>
      </c>
      <c r="B215" s="83">
        <v>15</v>
      </c>
      <c r="C215" s="84">
        <v>825.03264827999999</v>
      </c>
      <c r="D215" s="84">
        <v>820.64309515000002</v>
      </c>
      <c r="E215" s="84">
        <v>161.5355553</v>
      </c>
      <c r="F215" s="84">
        <v>161.5355553</v>
      </c>
    </row>
    <row r="216" spans="1:6" ht="12.75" customHeight="1" x14ac:dyDescent="0.25">
      <c r="A216" s="83" t="s">
        <v>148</v>
      </c>
      <c r="B216" s="83">
        <v>16</v>
      </c>
      <c r="C216" s="84">
        <v>831.61886146999996</v>
      </c>
      <c r="D216" s="84">
        <v>822.13849185000004</v>
      </c>
      <c r="E216" s="84">
        <v>161.82990949000001</v>
      </c>
      <c r="F216" s="84">
        <v>161.82990949000001</v>
      </c>
    </row>
    <row r="217" spans="1:6" ht="12.75" customHeight="1" x14ac:dyDescent="0.25">
      <c r="A217" s="83" t="s">
        <v>148</v>
      </c>
      <c r="B217" s="83">
        <v>17</v>
      </c>
      <c r="C217" s="84">
        <v>830.90907716000004</v>
      </c>
      <c r="D217" s="84">
        <v>818.12808508000001</v>
      </c>
      <c r="E217" s="84">
        <v>161.0405002</v>
      </c>
      <c r="F217" s="84">
        <v>161.0405002</v>
      </c>
    </row>
    <row r="218" spans="1:6" ht="12.75" customHeight="1" x14ac:dyDescent="0.25">
      <c r="A218" s="83" t="s">
        <v>148</v>
      </c>
      <c r="B218" s="83">
        <v>18</v>
      </c>
      <c r="C218" s="84">
        <v>813.21969038999998</v>
      </c>
      <c r="D218" s="84">
        <v>809.96593811000002</v>
      </c>
      <c r="E218" s="84">
        <v>159.43386151000001</v>
      </c>
      <c r="F218" s="84">
        <v>159.43386151000001</v>
      </c>
    </row>
    <row r="219" spans="1:6" ht="12.75" customHeight="1" x14ac:dyDescent="0.25">
      <c r="A219" s="83" t="s">
        <v>148</v>
      </c>
      <c r="B219" s="83">
        <v>19</v>
      </c>
      <c r="C219" s="84">
        <v>772.51777816000003</v>
      </c>
      <c r="D219" s="84">
        <v>765.72072630000002</v>
      </c>
      <c r="E219" s="84">
        <v>150.72462494000001</v>
      </c>
      <c r="F219" s="84">
        <v>150.72462494000001</v>
      </c>
    </row>
    <row r="220" spans="1:6" ht="12.75" customHeight="1" x14ac:dyDescent="0.25">
      <c r="A220" s="83" t="s">
        <v>148</v>
      </c>
      <c r="B220" s="83">
        <v>20</v>
      </c>
      <c r="C220" s="84">
        <v>783.50541203</v>
      </c>
      <c r="D220" s="84">
        <v>770.12060703999998</v>
      </c>
      <c r="E220" s="84">
        <v>151.59069837000001</v>
      </c>
      <c r="F220" s="84">
        <v>151.59069837000001</v>
      </c>
    </row>
    <row r="221" spans="1:6" ht="12.75" customHeight="1" x14ac:dyDescent="0.25">
      <c r="A221" s="83" t="s">
        <v>148</v>
      </c>
      <c r="B221" s="83">
        <v>21</v>
      </c>
      <c r="C221" s="84">
        <v>812.63192174000005</v>
      </c>
      <c r="D221" s="84">
        <v>805.56390213999998</v>
      </c>
      <c r="E221" s="84">
        <v>158.56736384999999</v>
      </c>
      <c r="F221" s="84">
        <v>158.56736384999999</v>
      </c>
    </row>
    <row r="222" spans="1:6" ht="12.75" customHeight="1" x14ac:dyDescent="0.25">
      <c r="A222" s="83" t="s">
        <v>148</v>
      </c>
      <c r="B222" s="83">
        <v>22</v>
      </c>
      <c r="C222" s="84">
        <v>827.01677368000003</v>
      </c>
      <c r="D222" s="84">
        <v>819.36092685999995</v>
      </c>
      <c r="E222" s="84">
        <v>161.28317303</v>
      </c>
      <c r="F222" s="84">
        <v>161.28317303</v>
      </c>
    </row>
    <row r="223" spans="1:6" ht="12.75" customHeight="1" x14ac:dyDescent="0.25">
      <c r="A223" s="83" t="s">
        <v>148</v>
      </c>
      <c r="B223" s="83">
        <v>23</v>
      </c>
      <c r="C223" s="84">
        <v>848.14268675999995</v>
      </c>
      <c r="D223" s="84">
        <v>827.83876926000005</v>
      </c>
      <c r="E223" s="84">
        <v>162.95195326999999</v>
      </c>
      <c r="F223" s="84">
        <v>162.95195326999999</v>
      </c>
    </row>
    <row r="224" spans="1:6" ht="12.75" customHeight="1" x14ac:dyDescent="0.25">
      <c r="A224" s="83" t="s">
        <v>148</v>
      </c>
      <c r="B224" s="83">
        <v>24</v>
      </c>
      <c r="C224" s="84">
        <v>858.2488515</v>
      </c>
      <c r="D224" s="84">
        <v>841.90820557999996</v>
      </c>
      <c r="E224" s="84">
        <v>165.721384</v>
      </c>
      <c r="F224" s="84">
        <v>165.721384</v>
      </c>
    </row>
    <row r="225" spans="1:6" ht="12.75" customHeight="1" x14ac:dyDescent="0.25">
      <c r="A225" s="83" t="s">
        <v>149</v>
      </c>
      <c r="B225" s="83">
        <v>1</v>
      </c>
      <c r="C225" s="84">
        <v>833.96220015999995</v>
      </c>
      <c r="D225" s="84">
        <v>823.44003583999995</v>
      </c>
      <c r="E225" s="84">
        <v>162.08610568</v>
      </c>
      <c r="F225" s="84">
        <v>162.08610568</v>
      </c>
    </row>
    <row r="226" spans="1:6" ht="12.75" customHeight="1" x14ac:dyDescent="0.25">
      <c r="A226" s="83" t="s">
        <v>149</v>
      </c>
      <c r="B226" s="83">
        <v>2</v>
      </c>
      <c r="C226" s="84">
        <v>837.44364614999995</v>
      </c>
      <c r="D226" s="84">
        <v>836.87144640999998</v>
      </c>
      <c r="E226" s="84">
        <v>164.72994729000001</v>
      </c>
      <c r="F226" s="84">
        <v>164.72994729000001</v>
      </c>
    </row>
    <row r="227" spans="1:6" ht="12.75" customHeight="1" x14ac:dyDescent="0.25">
      <c r="A227" s="83" t="s">
        <v>149</v>
      </c>
      <c r="B227" s="83">
        <v>3</v>
      </c>
      <c r="C227" s="84">
        <v>862.23872047999998</v>
      </c>
      <c r="D227" s="84">
        <v>854.84839237999995</v>
      </c>
      <c r="E227" s="84">
        <v>168.26853302999999</v>
      </c>
      <c r="F227" s="84">
        <v>168.26853302999999</v>
      </c>
    </row>
    <row r="228" spans="1:6" ht="12.75" customHeight="1" x14ac:dyDescent="0.25">
      <c r="A228" s="83" t="s">
        <v>149</v>
      </c>
      <c r="B228" s="83">
        <v>4</v>
      </c>
      <c r="C228" s="84">
        <v>868.81335619000004</v>
      </c>
      <c r="D228" s="84">
        <v>858.56336894000003</v>
      </c>
      <c r="E228" s="84">
        <v>168.99978977000001</v>
      </c>
      <c r="F228" s="84">
        <v>168.99978977000001</v>
      </c>
    </row>
    <row r="229" spans="1:6" ht="12.75" customHeight="1" x14ac:dyDescent="0.25">
      <c r="A229" s="83" t="s">
        <v>149</v>
      </c>
      <c r="B229" s="83">
        <v>5</v>
      </c>
      <c r="C229" s="84">
        <v>869.71082510999997</v>
      </c>
      <c r="D229" s="84">
        <v>859.84058039000001</v>
      </c>
      <c r="E229" s="84">
        <v>169.25119634000001</v>
      </c>
      <c r="F229" s="84">
        <v>169.25119634000001</v>
      </c>
    </row>
    <row r="230" spans="1:6" ht="12.75" customHeight="1" x14ac:dyDescent="0.25">
      <c r="A230" s="83" t="s">
        <v>149</v>
      </c>
      <c r="B230" s="83">
        <v>6</v>
      </c>
      <c r="C230" s="84">
        <v>865.96711092999999</v>
      </c>
      <c r="D230" s="84">
        <v>853.84036719999995</v>
      </c>
      <c r="E230" s="84">
        <v>168.07011313999999</v>
      </c>
      <c r="F230" s="84">
        <v>168.07011313999999</v>
      </c>
    </row>
    <row r="231" spans="1:6" ht="12.75" customHeight="1" x14ac:dyDescent="0.25">
      <c r="A231" s="83" t="s">
        <v>149</v>
      </c>
      <c r="B231" s="83">
        <v>7</v>
      </c>
      <c r="C231" s="84">
        <v>814.53294777999997</v>
      </c>
      <c r="D231" s="84">
        <v>807.37228453</v>
      </c>
      <c r="E231" s="84">
        <v>158.92332621</v>
      </c>
      <c r="F231" s="84">
        <v>158.92332621</v>
      </c>
    </row>
    <row r="232" spans="1:6" ht="12.75" customHeight="1" x14ac:dyDescent="0.25">
      <c r="A232" s="83" t="s">
        <v>149</v>
      </c>
      <c r="B232" s="83">
        <v>8</v>
      </c>
      <c r="C232" s="84">
        <v>790.09680507999997</v>
      </c>
      <c r="D232" s="84">
        <v>780.15935506000005</v>
      </c>
      <c r="E232" s="84">
        <v>153.56672759</v>
      </c>
      <c r="F232" s="84">
        <v>153.56672759</v>
      </c>
    </row>
    <row r="233" spans="1:6" ht="12.75" customHeight="1" x14ac:dyDescent="0.25">
      <c r="A233" s="83" t="s">
        <v>149</v>
      </c>
      <c r="B233" s="83">
        <v>9</v>
      </c>
      <c r="C233" s="84">
        <v>770.05233957999997</v>
      </c>
      <c r="D233" s="84">
        <v>764.28256472999999</v>
      </c>
      <c r="E233" s="84">
        <v>150.44153692</v>
      </c>
      <c r="F233" s="84">
        <v>150.44153692</v>
      </c>
    </row>
    <row r="234" spans="1:6" ht="12.75" customHeight="1" x14ac:dyDescent="0.25">
      <c r="A234" s="83" t="s">
        <v>149</v>
      </c>
      <c r="B234" s="83">
        <v>10</v>
      </c>
      <c r="C234" s="84">
        <v>765.99518448000003</v>
      </c>
      <c r="D234" s="84">
        <v>761.15465737</v>
      </c>
      <c r="E234" s="84">
        <v>149.82583898999999</v>
      </c>
      <c r="F234" s="84">
        <v>149.82583898999999</v>
      </c>
    </row>
    <row r="235" spans="1:6" ht="12.75" customHeight="1" x14ac:dyDescent="0.25">
      <c r="A235" s="83" t="s">
        <v>149</v>
      </c>
      <c r="B235" s="83">
        <v>11</v>
      </c>
      <c r="C235" s="84">
        <v>764.13297230000001</v>
      </c>
      <c r="D235" s="84">
        <v>759.58752255000002</v>
      </c>
      <c r="E235" s="84">
        <v>149.51736385000001</v>
      </c>
      <c r="F235" s="84">
        <v>149.51736385000001</v>
      </c>
    </row>
    <row r="236" spans="1:6" ht="12.75" customHeight="1" x14ac:dyDescent="0.25">
      <c r="A236" s="83" t="s">
        <v>149</v>
      </c>
      <c r="B236" s="83">
        <v>12</v>
      </c>
      <c r="C236" s="84">
        <v>777.86212622999994</v>
      </c>
      <c r="D236" s="84">
        <v>773.43509936999999</v>
      </c>
      <c r="E236" s="84">
        <v>152.24312372</v>
      </c>
      <c r="F236" s="84">
        <v>152.24312372</v>
      </c>
    </row>
    <row r="237" spans="1:6" ht="12.75" customHeight="1" x14ac:dyDescent="0.25">
      <c r="A237" s="83" t="s">
        <v>149</v>
      </c>
      <c r="B237" s="83">
        <v>13</v>
      </c>
      <c r="C237" s="84">
        <v>798.19288549999999</v>
      </c>
      <c r="D237" s="84">
        <v>789.90477156999998</v>
      </c>
      <c r="E237" s="84">
        <v>155.48501737000001</v>
      </c>
      <c r="F237" s="84">
        <v>155.48501737000001</v>
      </c>
    </row>
    <row r="238" spans="1:6" ht="12.75" customHeight="1" x14ac:dyDescent="0.25">
      <c r="A238" s="83" t="s">
        <v>149</v>
      </c>
      <c r="B238" s="83">
        <v>14</v>
      </c>
      <c r="C238" s="84">
        <v>813.97457311999995</v>
      </c>
      <c r="D238" s="84">
        <v>812.11736640000004</v>
      </c>
      <c r="E238" s="84">
        <v>159.85734909999999</v>
      </c>
      <c r="F238" s="84">
        <v>159.85734909999999</v>
      </c>
    </row>
    <row r="239" spans="1:6" ht="12.75" customHeight="1" x14ac:dyDescent="0.25">
      <c r="A239" s="83" t="s">
        <v>149</v>
      </c>
      <c r="B239" s="83">
        <v>15</v>
      </c>
      <c r="C239" s="84">
        <v>832.22130737999998</v>
      </c>
      <c r="D239" s="84">
        <v>827.96661481000001</v>
      </c>
      <c r="E239" s="84">
        <v>162.97711841</v>
      </c>
      <c r="F239" s="84">
        <v>162.97711841</v>
      </c>
    </row>
    <row r="240" spans="1:6" ht="12.75" customHeight="1" x14ac:dyDescent="0.25">
      <c r="A240" s="83" t="s">
        <v>149</v>
      </c>
      <c r="B240" s="83">
        <v>16</v>
      </c>
      <c r="C240" s="84">
        <v>840.9103556</v>
      </c>
      <c r="D240" s="84">
        <v>831.42230299000005</v>
      </c>
      <c r="E240" s="84">
        <v>163.65733678000001</v>
      </c>
      <c r="F240" s="84">
        <v>163.65733678000001</v>
      </c>
    </row>
    <row r="241" spans="1:6" ht="12.75" customHeight="1" x14ac:dyDescent="0.25">
      <c r="A241" s="83" t="s">
        <v>149</v>
      </c>
      <c r="B241" s="83">
        <v>17</v>
      </c>
      <c r="C241" s="84">
        <v>832.70523832000003</v>
      </c>
      <c r="D241" s="84">
        <v>824.00268074999997</v>
      </c>
      <c r="E241" s="84">
        <v>162.19685681999999</v>
      </c>
      <c r="F241" s="84">
        <v>162.19685681999999</v>
      </c>
    </row>
    <row r="242" spans="1:6" ht="12.75" customHeight="1" x14ac:dyDescent="0.25">
      <c r="A242" s="83" t="s">
        <v>149</v>
      </c>
      <c r="B242" s="83">
        <v>18</v>
      </c>
      <c r="C242" s="84">
        <v>822.09284081999999</v>
      </c>
      <c r="D242" s="84">
        <v>814.73426025000003</v>
      </c>
      <c r="E242" s="84">
        <v>160.37245902000001</v>
      </c>
      <c r="F242" s="84">
        <v>160.37245902000001</v>
      </c>
    </row>
    <row r="243" spans="1:6" ht="12.75" customHeight="1" x14ac:dyDescent="0.25">
      <c r="A243" s="83" t="s">
        <v>149</v>
      </c>
      <c r="B243" s="83">
        <v>19</v>
      </c>
      <c r="C243" s="84">
        <v>772.02973411999994</v>
      </c>
      <c r="D243" s="84">
        <v>765.75622086999999</v>
      </c>
      <c r="E243" s="84">
        <v>150.7316117</v>
      </c>
      <c r="F243" s="84">
        <v>150.7316117</v>
      </c>
    </row>
    <row r="244" spans="1:6" ht="12.75" customHeight="1" x14ac:dyDescent="0.25">
      <c r="A244" s="83" t="s">
        <v>149</v>
      </c>
      <c r="B244" s="83">
        <v>20</v>
      </c>
      <c r="C244" s="84">
        <v>778.05626831999996</v>
      </c>
      <c r="D244" s="84">
        <v>766.31972453000003</v>
      </c>
      <c r="E244" s="84">
        <v>150.84253186999999</v>
      </c>
      <c r="F244" s="84">
        <v>150.84253186999999</v>
      </c>
    </row>
    <row r="245" spans="1:6" ht="12.75" customHeight="1" x14ac:dyDescent="0.25">
      <c r="A245" s="83" t="s">
        <v>149</v>
      </c>
      <c r="B245" s="83">
        <v>21</v>
      </c>
      <c r="C245" s="84">
        <v>810.42745418000004</v>
      </c>
      <c r="D245" s="84">
        <v>800.25259557000004</v>
      </c>
      <c r="E245" s="84">
        <v>157.52188516999999</v>
      </c>
      <c r="F245" s="84">
        <v>157.52188516999999</v>
      </c>
    </row>
    <row r="246" spans="1:6" ht="12.75" customHeight="1" x14ac:dyDescent="0.25">
      <c r="A246" s="83" t="s">
        <v>149</v>
      </c>
      <c r="B246" s="83">
        <v>22</v>
      </c>
      <c r="C246" s="84">
        <v>827.26031386</v>
      </c>
      <c r="D246" s="84">
        <v>820.50266063000004</v>
      </c>
      <c r="E246" s="84">
        <v>161.50791214</v>
      </c>
      <c r="F246" s="84">
        <v>161.50791214</v>
      </c>
    </row>
    <row r="247" spans="1:6" ht="12.75" customHeight="1" x14ac:dyDescent="0.25">
      <c r="A247" s="83" t="s">
        <v>149</v>
      </c>
      <c r="B247" s="83">
        <v>23</v>
      </c>
      <c r="C247" s="84">
        <v>831.67433133999998</v>
      </c>
      <c r="D247" s="84">
        <v>823.10308192000002</v>
      </c>
      <c r="E247" s="84">
        <v>162.01977959999999</v>
      </c>
      <c r="F247" s="84">
        <v>162.01977959999999</v>
      </c>
    </row>
    <row r="248" spans="1:6" ht="12.75" customHeight="1" x14ac:dyDescent="0.25">
      <c r="A248" s="83" t="s">
        <v>149</v>
      </c>
      <c r="B248" s="83">
        <v>24</v>
      </c>
      <c r="C248" s="84">
        <v>853.10343994000004</v>
      </c>
      <c r="D248" s="84">
        <v>845.35833926999999</v>
      </c>
      <c r="E248" s="84">
        <v>166.40050901999999</v>
      </c>
      <c r="F248" s="84">
        <v>166.40050901999999</v>
      </c>
    </row>
    <row r="249" spans="1:6" ht="12.75" customHeight="1" x14ac:dyDescent="0.25">
      <c r="A249" s="83" t="s">
        <v>150</v>
      </c>
      <c r="B249" s="83">
        <v>1</v>
      </c>
      <c r="C249" s="84">
        <v>851.24836622999999</v>
      </c>
      <c r="D249" s="84">
        <v>847.47422595</v>
      </c>
      <c r="E249" s="84">
        <v>166.81700058999999</v>
      </c>
      <c r="F249" s="84">
        <v>166.81700058999999</v>
      </c>
    </row>
    <row r="250" spans="1:6" ht="12.75" customHeight="1" x14ac:dyDescent="0.25">
      <c r="A250" s="83" t="s">
        <v>150</v>
      </c>
      <c r="B250" s="83">
        <v>2</v>
      </c>
      <c r="C250" s="84">
        <v>865.15688008999996</v>
      </c>
      <c r="D250" s="84">
        <v>857.86863474999996</v>
      </c>
      <c r="E250" s="84">
        <v>168.86303814999999</v>
      </c>
      <c r="F250" s="84">
        <v>168.86303814999999</v>
      </c>
    </row>
    <row r="251" spans="1:6" ht="12.75" customHeight="1" x14ac:dyDescent="0.25">
      <c r="A251" s="83" t="s">
        <v>150</v>
      </c>
      <c r="B251" s="83">
        <v>3</v>
      </c>
      <c r="C251" s="84">
        <v>877.96286178000003</v>
      </c>
      <c r="D251" s="84">
        <v>868.50848441999995</v>
      </c>
      <c r="E251" s="84">
        <v>170.95738835</v>
      </c>
      <c r="F251" s="84">
        <v>170.95738835</v>
      </c>
    </row>
    <row r="252" spans="1:6" ht="12.75" customHeight="1" x14ac:dyDescent="0.25">
      <c r="A252" s="83" t="s">
        <v>150</v>
      </c>
      <c r="B252" s="83">
        <v>4</v>
      </c>
      <c r="C252" s="84">
        <v>880.07647853000003</v>
      </c>
      <c r="D252" s="84">
        <v>866.72182476</v>
      </c>
      <c r="E252" s="84">
        <v>170.60570189000001</v>
      </c>
      <c r="F252" s="84">
        <v>170.60570189000001</v>
      </c>
    </row>
    <row r="253" spans="1:6" ht="12.75" customHeight="1" x14ac:dyDescent="0.25">
      <c r="A253" s="83" t="s">
        <v>150</v>
      </c>
      <c r="B253" s="83">
        <v>5</v>
      </c>
      <c r="C253" s="84">
        <v>866.36461144999998</v>
      </c>
      <c r="D253" s="84">
        <v>856.24118583999996</v>
      </c>
      <c r="E253" s="84">
        <v>168.54269077999999</v>
      </c>
      <c r="F253" s="84">
        <v>168.54269077999999</v>
      </c>
    </row>
    <row r="254" spans="1:6" ht="12.75" customHeight="1" x14ac:dyDescent="0.25">
      <c r="A254" s="83" t="s">
        <v>150</v>
      </c>
      <c r="B254" s="83">
        <v>6</v>
      </c>
      <c r="C254" s="84">
        <v>850.68754916</v>
      </c>
      <c r="D254" s="84">
        <v>843.10073584999998</v>
      </c>
      <c r="E254" s="84">
        <v>165.9561219</v>
      </c>
      <c r="F254" s="84">
        <v>165.9561219</v>
      </c>
    </row>
    <row r="255" spans="1:6" ht="12.75" customHeight="1" x14ac:dyDescent="0.25">
      <c r="A255" s="83" t="s">
        <v>150</v>
      </c>
      <c r="B255" s="83">
        <v>7</v>
      </c>
      <c r="C255" s="84">
        <v>821.72572257000002</v>
      </c>
      <c r="D255" s="84">
        <v>809.60822528000006</v>
      </c>
      <c r="E255" s="84">
        <v>159.36344925</v>
      </c>
      <c r="F255" s="84">
        <v>159.36344925</v>
      </c>
    </row>
    <row r="256" spans="1:6" ht="12.75" customHeight="1" x14ac:dyDescent="0.25">
      <c r="A256" s="83" t="s">
        <v>150</v>
      </c>
      <c r="B256" s="83">
        <v>8</v>
      </c>
      <c r="C256" s="84">
        <v>785.94335349999994</v>
      </c>
      <c r="D256" s="84">
        <v>779.04014603999997</v>
      </c>
      <c r="E256" s="84">
        <v>153.34642224999999</v>
      </c>
      <c r="F256" s="84">
        <v>153.34642224999999</v>
      </c>
    </row>
    <row r="257" spans="1:6" ht="12.75" customHeight="1" x14ac:dyDescent="0.25">
      <c r="A257" s="83" t="s">
        <v>150</v>
      </c>
      <c r="B257" s="83">
        <v>9</v>
      </c>
      <c r="C257" s="84">
        <v>784.69354189000001</v>
      </c>
      <c r="D257" s="84">
        <v>775.58887388000005</v>
      </c>
      <c r="E257" s="84">
        <v>152.66707313000001</v>
      </c>
      <c r="F257" s="84">
        <v>152.66707313000001</v>
      </c>
    </row>
    <row r="258" spans="1:6" ht="12.75" customHeight="1" x14ac:dyDescent="0.25">
      <c r="A258" s="83" t="s">
        <v>150</v>
      </c>
      <c r="B258" s="83">
        <v>10</v>
      </c>
      <c r="C258" s="84">
        <v>775.4734406</v>
      </c>
      <c r="D258" s="84">
        <v>763.70401563999997</v>
      </c>
      <c r="E258" s="84">
        <v>150.32765520000001</v>
      </c>
      <c r="F258" s="84">
        <v>150.32765520000001</v>
      </c>
    </row>
    <row r="259" spans="1:6" ht="12.75" customHeight="1" x14ac:dyDescent="0.25">
      <c r="A259" s="83" t="s">
        <v>150</v>
      </c>
      <c r="B259" s="83">
        <v>11</v>
      </c>
      <c r="C259" s="84">
        <v>769.91673623999998</v>
      </c>
      <c r="D259" s="84">
        <v>761.06570980000004</v>
      </c>
      <c r="E259" s="84">
        <v>149.80833053999999</v>
      </c>
      <c r="F259" s="84">
        <v>149.80833053999999</v>
      </c>
    </row>
    <row r="260" spans="1:6" ht="12.75" customHeight="1" x14ac:dyDescent="0.25">
      <c r="A260" s="83" t="s">
        <v>150</v>
      </c>
      <c r="B260" s="83">
        <v>12</v>
      </c>
      <c r="C260" s="84">
        <v>775.24580399000001</v>
      </c>
      <c r="D260" s="84">
        <v>770.51690443999996</v>
      </c>
      <c r="E260" s="84">
        <v>151.66870563000001</v>
      </c>
      <c r="F260" s="84">
        <v>151.66870563000001</v>
      </c>
    </row>
    <row r="261" spans="1:6" ht="12.75" customHeight="1" x14ac:dyDescent="0.25">
      <c r="A261" s="83" t="s">
        <v>150</v>
      </c>
      <c r="B261" s="83">
        <v>13</v>
      </c>
      <c r="C261" s="84">
        <v>784.67696050999996</v>
      </c>
      <c r="D261" s="84">
        <v>774.72800310000002</v>
      </c>
      <c r="E261" s="84">
        <v>152.49761914999999</v>
      </c>
      <c r="F261" s="84">
        <v>152.49761914999999</v>
      </c>
    </row>
    <row r="262" spans="1:6" ht="12.75" customHeight="1" x14ac:dyDescent="0.25">
      <c r="A262" s="83" t="s">
        <v>150</v>
      </c>
      <c r="B262" s="83">
        <v>14</v>
      </c>
      <c r="C262" s="84">
        <v>787.96062113000005</v>
      </c>
      <c r="D262" s="84">
        <v>786.25243157</v>
      </c>
      <c r="E262" s="84">
        <v>154.76609002000001</v>
      </c>
      <c r="F262" s="84">
        <v>154.76609002000001</v>
      </c>
    </row>
    <row r="263" spans="1:6" ht="12.75" customHeight="1" x14ac:dyDescent="0.25">
      <c r="A263" s="83" t="s">
        <v>150</v>
      </c>
      <c r="B263" s="83">
        <v>15</v>
      </c>
      <c r="C263" s="84">
        <v>797.23986864000005</v>
      </c>
      <c r="D263" s="84">
        <v>792.81214011999998</v>
      </c>
      <c r="E263" s="84">
        <v>156.05730439999999</v>
      </c>
      <c r="F263" s="84">
        <v>156.05730439999999</v>
      </c>
    </row>
    <row r="264" spans="1:6" ht="12.75" customHeight="1" x14ac:dyDescent="0.25">
      <c r="A264" s="83" t="s">
        <v>150</v>
      </c>
      <c r="B264" s="83">
        <v>16</v>
      </c>
      <c r="C264" s="84">
        <v>800.09715218999997</v>
      </c>
      <c r="D264" s="84">
        <v>791.33392673000003</v>
      </c>
      <c r="E264" s="84">
        <v>155.76633257</v>
      </c>
      <c r="F264" s="84">
        <v>155.76633257</v>
      </c>
    </row>
    <row r="265" spans="1:6" ht="12.75" customHeight="1" x14ac:dyDescent="0.25">
      <c r="A265" s="83" t="s">
        <v>150</v>
      </c>
      <c r="B265" s="83">
        <v>17</v>
      </c>
      <c r="C265" s="84">
        <v>793.37520128000006</v>
      </c>
      <c r="D265" s="84">
        <v>781.29561505000004</v>
      </c>
      <c r="E265" s="84">
        <v>153.79038924</v>
      </c>
      <c r="F265" s="84">
        <v>153.79038924</v>
      </c>
    </row>
    <row r="266" spans="1:6" ht="12.75" customHeight="1" x14ac:dyDescent="0.25">
      <c r="A266" s="83" t="s">
        <v>150</v>
      </c>
      <c r="B266" s="83">
        <v>18</v>
      </c>
      <c r="C266" s="84">
        <v>783.71583222000004</v>
      </c>
      <c r="D266" s="84">
        <v>775.53777781999997</v>
      </c>
      <c r="E266" s="84">
        <v>152.65701537999999</v>
      </c>
      <c r="F266" s="84">
        <v>152.65701537999999</v>
      </c>
    </row>
    <row r="267" spans="1:6" ht="12.75" customHeight="1" x14ac:dyDescent="0.25">
      <c r="A267" s="83" t="s">
        <v>150</v>
      </c>
      <c r="B267" s="83">
        <v>19</v>
      </c>
      <c r="C267" s="84">
        <v>744.52915557999995</v>
      </c>
      <c r="D267" s="84">
        <v>738.23939345999997</v>
      </c>
      <c r="E267" s="84">
        <v>145.31519374000001</v>
      </c>
      <c r="F267" s="84">
        <v>145.31519374000001</v>
      </c>
    </row>
    <row r="268" spans="1:6" ht="12.75" customHeight="1" x14ac:dyDescent="0.25">
      <c r="A268" s="83" t="s">
        <v>150</v>
      </c>
      <c r="B268" s="83">
        <v>20</v>
      </c>
      <c r="C268" s="84">
        <v>747.36468293999997</v>
      </c>
      <c r="D268" s="84">
        <v>737.72451511999998</v>
      </c>
      <c r="E268" s="84">
        <v>145.21384498</v>
      </c>
      <c r="F268" s="84">
        <v>145.21384498</v>
      </c>
    </row>
    <row r="269" spans="1:6" ht="12.75" customHeight="1" x14ac:dyDescent="0.25">
      <c r="A269" s="83" t="s">
        <v>150</v>
      </c>
      <c r="B269" s="83">
        <v>21</v>
      </c>
      <c r="C269" s="84">
        <v>771.02259072000004</v>
      </c>
      <c r="D269" s="84">
        <v>764.87036613999999</v>
      </c>
      <c r="E269" s="84">
        <v>150.55723986999999</v>
      </c>
      <c r="F269" s="84">
        <v>150.55723986999999</v>
      </c>
    </row>
    <row r="270" spans="1:6" ht="12.75" customHeight="1" x14ac:dyDescent="0.25">
      <c r="A270" s="83" t="s">
        <v>150</v>
      </c>
      <c r="B270" s="83">
        <v>22</v>
      </c>
      <c r="C270" s="84">
        <v>781.36952693000001</v>
      </c>
      <c r="D270" s="84">
        <v>775.48630874000003</v>
      </c>
      <c r="E270" s="84">
        <v>152.64688419000001</v>
      </c>
      <c r="F270" s="84">
        <v>152.64688419000001</v>
      </c>
    </row>
    <row r="271" spans="1:6" ht="12.75" customHeight="1" x14ac:dyDescent="0.25">
      <c r="A271" s="83" t="s">
        <v>150</v>
      </c>
      <c r="B271" s="83">
        <v>23</v>
      </c>
      <c r="C271" s="84">
        <v>788.43851605999998</v>
      </c>
      <c r="D271" s="84">
        <v>778.25291345000005</v>
      </c>
      <c r="E271" s="84">
        <v>153.19146323000001</v>
      </c>
      <c r="F271" s="84">
        <v>153.19146323000001</v>
      </c>
    </row>
    <row r="272" spans="1:6" ht="12.75" customHeight="1" x14ac:dyDescent="0.25">
      <c r="A272" s="83" t="s">
        <v>150</v>
      </c>
      <c r="B272" s="83">
        <v>24</v>
      </c>
      <c r="C272" s="84">
        <v>801.26482304000001</v>
      </c>
      <c r="D272" s="84">
        <v>790.02120146000004</v>
      </c>
      <c r="E272" s="84">
        <v>155.50793546</v>
      </c>
      <c r="F272" s="84">
        <v>155.50793546</v>
      </c>
    </row>
    <row r="273" spans="1:6" ht="12.75" customHeight="1" x14ac:dyDescent="0.25">
      <c r="A273" s="83" t="s">
        <v>151</v>
      </c>
      <c r="B273" s="83">
        <v>1</v>
      </c>
      <c r="C273" s="84">
        <v>793.11171843</v>
      </c>
      <c r="D273" s="84">
        <v>790.59971284000005</v>
      </c>
      <c r="E273" s="84">
        <v>155.62180975999999</v>
      </c>
      <c r="F273" s="84">
        <v>155.62180975999999</v>
      </c>
    </row>
    <row r="274" spans="1:6" ht="12.75" customHeight="1" x14ac:dyDescent="0.25">
      <c r="A274" s="83" t="s">
        <v>151</v>
      </c>
      <c r="B274" s="83">
        <v>2</v>
      </c>
      <c r="C274" s="84">
        <v>816.80714003000003</v>
      </c>
      <c r="D274" s="84">
        <v>811.8482884</v>
      </c>
      <c r="E274" s="84">
        <v>159.80438373000001</v>
      </c>
      <c r="F274" s="84">
        <v>159.80438373000001</v>
      </c>
    </row>
    <row r="275" spans="1:6" ht="12.75" customHeight="1" x14ac:dyDescent="0.25">
      <c r="A275" s="83" t="s">
        <v>151</v>
      </c>
      <c r="B275" s="83">
        <v>3</v>
      </c>
      <c r="C275" s="84">
        <v>843.00560457999995</v>
      </c>
      <c r="D275" s="84">
        <v>837.77186387999996</v>
      </c>
      <c r="E275" s="84">
        <v>164.90718565</v>
      </c>
      <c r="F275" s="84">
        <v>164.90718565</v>
      </c>
    </row>
    <row r="276" spans="1:6" ht="12.75" customHeight="1" x14ac:dyDescent="0.25">
      <c r="A276" s="83" t="s">
        <v>151</v>
      </c>
      <c r="B276" s="83">
        <v>4</v>
      </c>
      <c r="C276" s="84">
        <v>861.08254137999995</v>
      </c>
      <c r="D276" s="84">
        <v>858.84369344000004</v>
      </c>
      <c r="E276" s="84">
        <v>169.05496891000001</v>
      </c>
      <c r="F276" s="84">
        <v>169.05496891000001</v>
      </c>
    </row>
    <row r="277" spans="1:6" ht="12.75" customHeight="1" x14ac:dyDescent="0.25">
      <c r="A277" s="83" t="s">
        <v>151</v>
      </c>
      <c r="B277" s="83">
        <v>5</v>
      </c>
      <c r="C277" s="84">
        <v>870.09280278000006</v>
      </c>
      <c r="D277" s="84">
        <v>861.08442804000003</v>
      </c>
      <c r="E277" s="84">
        <v>169.49603556</v>
      </c>
      <c r="F277" s="84">
        <v>169.49603556</v>
      </c>
    </row>
    <row r="278" spans="1:6" ht="12.75" customHeight="1" x14ac:dyDescent="0.25">
      <c r="A278" s="83" t="s">
        <v>151</v>
      </c>
      <c r="B278" s="83">
        <v>6</v>
      </c>
      <c r="C278" s="84">
        <v>874.01448789000005</v>
      </c>
      <c r="D278" s="84">
        <v>861.75532543999998</v>
      </c>
      <c r="E278" s="84">
        <v>169.62809515000001</v>
      </c>
      <c r="F278" s="84">
        <v>169.62809515000001</v>
      </c>
    </row>
    <row r="279" spans="1:6" ht="12.75" customHeight="1" x14ac:dyDescent="0.25">
      <c r="A279" s="83" t="s">
        <v>151</v>
      </c>
      <c r="B279" s="83">
        <v>7</v>
      </c>
      <c r="C279" s="84">
        <v>856.24252766999996</v>
      </c>
      <c r="D279" s="84">
        <v>843.36776656999996</v>
      </c>
      <c r="E279" s="84">
        <v>166.00868428000001</v>
      </c>
      <c r="F279" s="84">
        <v>166.00868428000001</v>
      </c>
    </row>
    <row r="280" spans="1:6" ht="12.75" customHeight="1" x14ac:dyDescent="0.25">
      <c r="A280" s="83" t="s">
        <v>151</v>
      </c>
      <c r="B280" s="83">
        <v>8</v>
      </c>
      <c r="C280" s="84">
        <v>841.68895481000004</v>
      </c>
      <c r="D280" s="84">
        <v>834.02441319000002</v>
      </c>
      <c r="E280" s="84">
        <v>164.16953669</v>
      </c>
      <c r="F280" s="84">
        <v>164.16953669</v>
      </c>
    </row>
    <row r="281" spans="1:6" ht="12.75" customHeight="1" x14ac:dyDescent="0.25">
      <c r="A281" s="83" t="s">
        <v>151</v>
      </c>
      <c r="B281" s="83">
        <v>9</v>
      </c>
      <c r="C281" s="84">
        <v>813.40787542999999</v>
      </c>
      <c r="D281" s="84">
        <v>807.03538787000002</v>
      </c>
      <c r="E281" s="84">
        <v>158.8570114</v>
      </c>
      <c r="F281" s="84">
        <v>158.8570114</v>
      </c>
    </row>
    <row r="282" spans="1:6" ht="12.75" customHeight="1" x14ac:dyDescent="0.25">
      <c r="A282" s="83" t="s">
        <v>151</v>
      </c>
      <c r="B282" s="83">
        <v>10</v>
      </c>
      <c r="C282" s="84">
        <v>789.83196892000001</v>
      </c>
      <c r="D282" s="84">
        <v>777.89274339999997</v>
      </c>
      <c r="E282" s="84">
        <v>153.12056727999999</v>
      </c>
      <c r="F282" s="84">
        <v>153.12056727999999</v>
      </c>
    </row>
    <row r="283" spans="1:6" ht="12.75" customHeight="1" x14ac:dyDescent="0.25">
      <c r="A283" s="83" t="s">
        <v>151</v>
      </c>
      <c r="B283" s="83">
        <v>11</v>
      </c>
      <c r="C283" s="84">
        <v>779.70210287999998</v>
      </c>
      <c r="D283" s="84">
        <v>766.30602514999998</v>
      </c>
      <c r="E283" s="84">
        <v>150.83983529</v>
      </c>
      <c r="F283" s="84">
        <v>150.83983529</v>
      </c>
    </row>
    <row r="284" spans="1:6" ht="12.75" customHeight="1" x14ac:dyDescent="0.25">
      <c r="A284" s="83" t="s">
        <v>151</v>
      </c>
      <c r="B284" s="83">
        <v>12</v>
      </c>
      <c r="C284" s="84">
        <v>778.30815566000001</v>
      </c>
      <c r="D284" s="84">
        <v>772.74495146000004</v>
      </c>
      <c r="E284" s="84">
        <v>152.10727485999999</v>
      </c>
      <c r="F284" s="84">
        <v>152.10727485999999</v>
      </c>
    </row>
    <row r="285" spans="1:6" ht="12.75" customHeight="1" x14ac:dyDescent="0.25">
      <c r="A285" s="83" t="s">
        <v>151</v>
      </c>
      <c r="B285" s="83">
        <v>13</v>
      </c>
      <c r="C285" s="84">
        <v>785.73138114999995</v>
      </c>
      <c r="D285" s="84">
        <v>779.06921150000005</v>
      </c>
      <c r="E285" s="84">
        <v>153.35214350999999</v>
      </c>
      <c r="F285" s="84">
        <v>153.35214350999999</v>
      </c>
    </row>
    <row r="286" spans="1:6" ht="12.75" customHeight="1" x14ac:dyDescent="0.25">
      <c r="A286" s="83" t="s">
        <v>151</v>
      </c>
      <c r="B286" s="83">
        <v>14</v>
      </c>
      <c r="C286" s="84">
        <v>792.77940746000002</v>
      </c>
      <c r="D286" s="84">
        <v>791.30546790000005</v>
      </c>
      <c r="E286" s="84">
        <v>155.76073073000001</v>
      </c>
      <c r="F286" s="84">
        <v>155.76073073000001</v>
      </c>
    </row>
    <row r="287" spans="1:6" ht="12.75" customHeight="1" x14ac:dyDescent="0.25">
      <c r="A287" s="83" t="s">
        <v>151</v>
      </c>
      <c r="B287" s="83">
        <v>15</v>
      </c>
      <c r="C287" s="84">
        <v>808.64587985000003</v>
      </c>
      <c r="D287" s="84">
        <v>803.14704059999997</v>
      </c>
      <c r="E287" s="84">
        <v>158.09162832999999</v>
      </c>
      <c r="F287" s="84">
        <v>158.09162832999999</v>
      </c>
    </row>
    <row r="288" spans="1:6" ht="12.75" customHeight="1" x14ac:dyDescent="0.25">
      <c r="A288" s="83" t="s">
        <v>151</v>
      </c>
      <c r="B288" s="83">
        <v>16</v>
      </c>
      <c r="C288" s="84">
        <v>807.85069004000002</v>
      </c>
      <c r="D288" s="84">
        <v>803.75447603999999</v>
      </c>
      <c r="E288" s="84">
        <v>158.21119605000001</v>
      </c>
      <c r="F288" s="84">
        <v>158.21119605000001</v>
      </c>
    </row>
    <row r="289" spans="1:6" ht="12.75" customHeight="1" x14ac:dyDescent="0.25">
      <c r="A289" s="83" t="s">
        <v>151</v>
      </c>
      <c r="B289" s="83">
        <v>17</v>
      </c>
      <c r="C289" s="84">
        <v>797.83082989000002</v>
      </c>
      <c r="D289" s="84">
        <v>791.64885808999998</v>
      </c>
      <c r="E289" s="84">
        <v>155.82832371999999</v>
      </c>
      <c r="F289" s="84">
        <v>155.82832371999999</v>
      </c>
    </row>
    <row r="290" spans="1:6" ht="12.75" customHeight="1" x14ac:dyDescent="0.25">
      <c r="A290" s="83" t="s">
        <v>151</v>
      </c>
      <c r="B290" s="83">
        <v>18</v>
      </c>
      <c r="C290" s="84">
        <v>779.02825349</v>
      </c>
      <c r="D290" s="84">
        <v>770.95366965000005</v>
      </c>
      <c r="E290" s="84">
        <v>151.75467857999999</v>
      </c>
      <c r="F290" s="84">
        <v>151.75467857999999</v>
      </c>
    </row>
    <row r="291" spans="1:6" ht="12.75" customHeight="1" x14ac:dyDescent="0.25">
      <c r="A291" s="83" t="s">
        <v>151</v>
      </c>
      <c r="B291" s="83">
        <v>19</v>
      </c>
      <c r="C291" s="84">
        <v>747.93316929000002</v>
      </c>
      <c r="D291" s="84">
        <v>741.86655960999997</v>
      </c>
      <c r="E291" s="84">
        <v>146.02916587000001</v>
      </c>
      <c r="F291" s="84">
        <v>146.02916587000001</v>
      </c>
    </row>
    <row r="292" spans="1:6" ht="12.75" customHeight="1" x14ac:dyDescent="0.25">
      <c r="A292" s="83" t="s">
        <v>151</v>
      </c>
      <c r="B292" s="83">
        <v>20</v>
      </c>
      <c r="C292" s="84">
        <v>754.28786950000006</v>
      </c>
      <c r="D292" s="84">
        <v>744.81508517999998</v>
      </c>
      <c r="E292" s="84">
        <v>146.60955425</v>
      </c>
      <c r="F292" s="84">
        <v>146.60955425</v>
      </c>
    </row>
    <row r="293" spans="1:6" ht="12.75" customHeight="1" x14ac:dyDescent="0.25">
      <c r="A293" s="83" t="s">
        <v>151</v>
      </c>
      <c r="B293" s="83">
        <v>21</v>
      </c>
      <c r="C293" s="84">
        <v>786.89083622999999</v>
      </c>
      <c r="D293" s="84">
        <v>778.16649797000002</v>
      </c>
      <c r="E293" s="84">
        <v>153.17445319000001</v>
      </c>
      <c r="F293" s="84">
        <v>153.17445319000001</v>
      </c>
    </row>
    <row r="294" spans="1:6" ht="12.75" customHeight="1" x14ac:dyDescent="0.25">
      <c r="A294" s="83" t="s">
        <v>151</v>
      </c>
      <c r="B294" s="83">
        <v>22</v>
      </c>
      <c r="C294" s="84">
        <v>799.90178762000005</v>
      </c>
      <c r="D294" s="84">
        <v>793.98373985000001</v>
      </c>
      <c r="E294" s="84">
        <v>156.28792232999999</v>
      </c>
      <c r="F294" s="84">
        <v>156.28792232999999</v>
      </c>
    </row>
    <row r="295" spans="1:6" ht="12.75" customHeight="1" x14ac:dyDescent="0.25">
      <c r="A295" s="83" t="s">
        <v>151</v>
      </c>
      <c r="B295" s="83">
        <v>23</v>
      </c>
      <c r="C295" s="84">
        <v>822.20969520000006</v>
      </c>
      <c r="D295" s="84">
        <v>813.57050070000003</v>
      </c>
      <c r="E295" s="84">
        <v>160.14338434999999</v>
      </c>
      <c r="F295" s="84">
        <v>160.14338434999999</v>
      </c>
    </row>
    <row r="296" spans="1:6" ht="12.75" customHeight="1" x14ac:dyDescent="0.25">
      <c r="A296" s="83" t="s">
        <v>151</v>
      </c>
      <c r="B296" s="83">
        <v>24</v>
      </c>
      <c r="C296" s="84">
        <v>835.66406138000002</v>
      </c>
      <c r="D296" s="84">
        <v>829.87320827999997</v>
      </c>
      <c r="E296" s="84">
        <v>163.35241266</v>
      </c>
      <c r="F296" s="84">
        <v>163.35241266</v>
      </c>
    </row>
    <row r="297" spans="1:6" ht="12.75" customHeight="1" x14ac:dyDescent="0.25">
      <c r="A297" s="83" t="s">
        <v>152</v>
      </c>
      <c r="B297" s="83">
        <v>1</v>
      </c>
      <c r="C297" s="84">
        <v>847.08274236</v>
      </c>
      <c r="D297" s="84">
        <v>840.56338987000004</v>
      </c>
      <c r="E297" s="84">
        <v>165.45667019999999</v>
      </c>
      <c r="F297" s="84">
        <v>165.45667019999999</v>
      </c>
    </row>
    <row r="298" spans="1:6" ht="12.75" customHeight="1" x14ac:dyDescent="0.25">
      <c r="A298" s="83" t="s">
        <v>152</v>
      </c>
      <c r="B298" s="83">
        <v>2</v>
      </c>
      <c r="C298" s="84">
        <v>873.22534197000004</v>
      </c>
      <c r="D298" s="84">
        <v>853.83280829</v>
      </c>
      <c r="E298" s="84">
        <v>168.06862523999999</v>
      </c>
      <c r="F298" s="84">
        <v>168.06862523999999</v>
      </c>
    </row>
    <row r="299" spans="1:6" ht="12.75" customHeight="1" x14ac:dyDescent="0.25">
      <c r="A299" s="83" t="s">
        <v>152</v>
      </c>
      <c r="B299" s="83">
        <v>3</v>
      </c>
      <c r="C299" s="84">
        <v>880.63240596000003</v>
      </c>
      <c r="D299" s="84">
        <v>866.27899391999995</v>
      </c>
      <c r="E299" s="84">
        <v>170.51853498</v>
      </c>
      <c r="F299" s="84">
        <v>170.51853498</v>
      </c>
    </row>
    <row r="300" spans="1:6" ht="12.75" customHeight="1" x14ac:dyDescent="0.25">
      <c r="A300" s="83" t="s">
        <v>152</v>
      </c>
      <c r="B300" s="83">
        <v>4</v>
      </c>
      <c r="C300" s="84">
        <v>895.23336018999998</v>
      </c>
      <c r="D300" s="84">
        <v>885.98639603000004</v>
      </c>
      <c r="E300" s="84">
        <v>174.39774406000001</v>
      </c>
      <c r="F300" s="84">
        <v>174.39774406000001</v>
      </c>
    </row>
    <row r="301" spans="1:6" ht="12.75" customHeight="1" x14ac:dyDescent="0.25">
      <c r="A301" s="83" t="s">
        <v>152</v>
      </c>
      <c r="B301" s="83">
        <v>5</v>
      </c>
      <c r="C301" s="84">
        <v>896.33895701999995</v>
      </c>
      <c r="D301" s="84">
        <v>886.50594369999999</v>
      </c>
      <c r="E301" s="84">
        <v>174.50001193</v>
      </c>
      <c r="F301" s="84">
        <v>174.50001193</v>
      </c>
    </row>
    <row r="302" spans="1:6" ht="12.75" customHeight="1" x14ac:dyDescent="0.25">
      <c r="A302" s="83" t="s">
        <v>152</v>
      </c>
      <c r="B302" s="83">
        <v>6</v>
      </c>
      <c r="C302" s="84">
        <v>887.80556131000003</v>
      </c>
      <c r="D302" s="84">
        <v>878.01147471000002</v>
      </c>
      <c r="E302" s="84">
        <v>172.82795891000001</v>
      </c>
      <c r="F302" s="84">
        <v>172.82795891000001</v>
      </c>
    </row>
    <row r="303" spans="1:6" ht="12.75" customHeight="1" x14ac:dyDescent="0.25">
      <c r="A303" s="83" t="s">
        <v>152</v>
      </c>
      <c r="B303" s="83">
        <v>7</v>
      </c>
      <c r="C303" s="84">
        <v>875.42130358999998</v>
      </c>
      <c r="D303" s="84">
        <v>865.96257471000001</v>
      </c>
      <c r="E303" s="84">
        <v>170.45625096000001</v>
      </c>
      <c r="F303" s="84">
        <v>170.45625096000001</v>
      </c>
    </row>
    <row r="304" spans="1:6" ht="12.75" customHeight="1" x14ac:dyDescent="0.25">
      <c r="A304" s="83" t="s">
        <v>152</v>
      </c>
      <c r="B304" s="83">
        <v>8</v>
      </c>
      <c r="C304" s="84">
        <v>859.78085141999998</v>
      </c>
      <c r="D304" s="84">
        <v>849.12729952999996</v>
      </c>
      <c r="E304" s="84">
        <v>167.14239193</v>
      </c>
      <c r="F304" s="84">
        <v>167.14239193</v>
      </c>
    </row>
    <row r="305" spans="1:6" ht="12.75" customHeight="1" x14ac:dyDescent="0.25">
      <c r="A305" s="83" t="s">
        <v>152</v>
      </c>
      <c r="B305" s="83">
        <v>9</v>
      </c>
      <c r="C305" s="84">
        <v>813.22480910000002</v>
      </c>
      <c r="D305" s="84">
        <v>807.33559252999999</v>
      </c>
      <c r="E305" s="84">
        <v>158.91610374999999</v>
      </c>
      <c r="F305" s="84">
        <v>158.91610374999999</v>
      </c>
    </row>
    <row r="306" spans="1:6" ht="12.75" customHeight="1" x14ac:dyDescent="0.25">
      <c r="A306" s="83" t="s">
        <v>152</v>
      </c>
      <c r="B306" s="83">
        <v>10</v>
      </c>
      <c r="C306" s="84">
        <v>793.21281623000004</v>
      </c>
      <c r="D306" s="84">
        <v>786.72431169000004</v>
      </c>
      <c r="E306" s="84">
        <v>154.85897499999999</v>
      </c>
      <c r="F306" s="84">
        <v>154.85897499999999</v>
      </c>
    </row>
    <row r="307" spans="1:6" ht="12.75" customHeight="1" x14ac:dyDescent="0.25">
      <c r="A307" s="83" t="s">
        <v>152</v>
      </c>
      <c r="B307" s="83">
        <v>11</v>
      </c>
      <c r="C307" s="84">
        <v>770.23825981000005</v>
      </c>
      <c r="D307" s="84">
        <v>765.39106159000005</v>
      </c>
      <c r="E307" s="84">
        <v>150.65973367000001</v>
      </c>
      <c r="F307" s="84">
        <v>150.65973367000001</v>
      </c>
    </row>
    <row r="308" spans="1:6" ht="12.75" customHeight="1" x14ac:dyDescent="0.25">
      <c r="A308" s="83" t="s">
        <v>152</v>
      </c>
      <c r="B308" s="83">
        <v>12</v>
      </c>
      <c r="C308" s="84">
        <v>777.43568259000006</v>
      </c>
      <c r="D308" s="84">
        <v>763.48672249000003</v>
      </c>
      <c r="E308" s="84">
        <v>150.28488317</v>
      </c>
      <c r="F308" s="84">
        <v>150.28488317</v>
      </c>
    </row>
    <row r="309" spans="1:6" ht="12.75" customHeight="1" x14ac:dyDescent="0.25">
      <c r="A309" s="83" t="s">
        <v>152</v>
      </c>
      <c r="B309" s="83">
        <v>13</v>
      </c>
      <c r="C309" s="84">
        <v>798.63570465999999</v>
      </c>
      <c r="D309" s="84">
        <v>776.56929196999999</v>
      </c>
      <c r="E309" s="84">
        <v>152.86005883000001</v>
      </c>
      <c r="F309" s="84">
        <v>152.86005883000001</v>
      </c>
    </row>
    <row r="310" spans="1:6" ht="12.75" customHeight="1" x14ac:dyDescent="0.25">
      <c r="A310" s="83" t="s">
        <v>152</v>
      </c>
      <c r="B310" s="83">
        <v>14</v>
      </c>
      <c r="C310" s="84">
        <v>791.10412862999999</v>
      </c>
      <c r="D310" s="84">
        <v>789.39326043000005</v>
      </c>
      <c r="E310" s="84">
        <v>155.38433142</v>
      </c>
      <c r="F310" s="84">
        <v>155.38433142</v>
      </c>
    </row>
    <row r="311" spans="1:6" ht="12.75" customHeight="1" x14ac:dyDescent="0.25">
      <c r="A311" s="83" t="s">
        <v>152</v>
      </c>
      <c r="B311" s="83">
        <v>15</v>
      </c>
      <c r="C311" s="84">
        <v>800.15926131000003</v>
      </c>
      <c r="D311" s="84">
        <v>795.45294430000001</v>
      </c>
      <c r="E311" s="84">
        <v>156.57712083000001</v>
      </c>
      <c r="F311" s="84">
        <v>156.57712083000001</v>
      </c>
    </row>
    <row r="312" spans="1:6" ht="12.75" customHeight="1" x14ac:dyDescent="0.25">
      <c r="A312" s="83" t="s">
        <v>152</v>
      </c>
      <c r="B312" s="83">
        <v>16</v>
      </c>
      <c r="C312" s="84">
        <v>806.02974517999996</v>
      </c>
      <c r="D312" s="84">
        <v>797.61587208000003</v>
      </c>
      <c r="E312" s="84">
        <v>157.00287198000001</v>
      </c>
      <c r="F312" s="84">
        <v>157.00287198000001</v>
      </c>
    </row>
    <row r="313" spans="1:6" ht="12.75" customHeight="1" x14ac:dyDescent="0.25">
      <c r="A313" s="83" t="s">
        <v>152</v>
      </c>
      <c r="B313" s="83">
        <v>17</v>
      </c>
      <c r="C313" s="84">
        <v>805.21583151000004</v>
      </c>
      <c r="D313" s="84">
        <v>796.09159962000001</v>
      </c>
      <c r="E313" s="84">
        <v>156.70283387999999</v>
      </c>
      <c r="F313" s="84">
        <v>156.70283387999999</v>
      </c>
    </row>
    <row r="314" spans="1:6" ht="12.75" customHeight="1" x14ac:dyDescent="0.25">
      <c r="A314" s="83" t="s">
        <v>152</v>
      </c>
      <c r="B314" s="83">
        <v>18</v>
      </c>
      <c r="C314" s="84">
        <v>783.66495251000003</v>
      </c>
      <c r="D314" s="84">
        <v>773.12752886999999</v>
      </c>
      <c r="E314" s="84">
        <v>152.18258148000001</v>
      </c>
      <c r="F314" s="84">
        <v>152.18258148000001</v>
      </c>
    </row>
    <row r="315" spans="1:6" ht="12.75" customHeight="1" x14ac:dyDescent="0.25">
      <c r="A315" s="83" t="s">
        <v>152</v>
      </c>
      <c r="B315" s="83">
        <v>19</v>
      </c>
      <c r="C315" s="84">
        <v>762.15782416000002</v>
      </c>
      <c r="D315" s="84">
        <v>744.85222695000004</v>
      </c>
      <c r="E315" s="84">
        <v>146.61686524000001</v>
      </c>
      <c r="F315" s="84">
        <v>146.61686524000001</v>
      </c>
    </row>
    <row r="316" spans="1:6" ht="12.75" customHeight="1" x14ac:dyDescent="0.25">
      <c r="A316" s="83" t="s">
        <v>152</v>
      </c>
      <c r="B316" s="83">
        <v>20</v>
      </c>
      <c r="C316" s="84">
        <v>758.97711918000005</v>
      </c>
      <c r="D316" s="84">
        <v>748.34793334000005</v>
      </c>
      <c r="E316" s="84">
        <v>147.30496081000001</v>
      </c>
      <c r="F316" s="84">
        <v>147.30496081000001</v>
      </c>
    </row>
    <row r="317" spans="1:6" ht="12.75" customHeight="1" x14ac:dyDescent="0.25">
      <c r="A317" s="83" t="s">
        <v>152</v>
      </c>
      <c r="B317" s="83">
        <v>21</v>
      </c>
      <c r="C317" s="84">
        <v>781.62406653999994</v>
      </c>
      <c r="D317" s="84">
        <v>769.74185931</v>
      </c>
      <c r="E317" s="84">
        <v>151.51614559000001</v>
      </c>
      <c r="F317" s="84">
        <v>151.51614559000001</v>
      </c>
    </row>
    <row r="318" spans="1:6" ht="12.75" customHeight="1" x14ac:dyDescent="0.25">
      <c r="A318" s="83" t="s">
        <v>152</v>
      </c>
      <c r="B318" s="83">
        <v>22</v>
      </c>
      <c r="C318" s="84">
        <v>792.22507558999996</v>
      </c>
      <c r="D318" s="84">
        <v>780.83290929999998</v>
      </c>
      <c r="E318" s="84">
        <v>153.69931013999999</v>
      </c>
      <c r="F318" s="84">
        <v>153.69931013999999</v>
      </c>
    </row>
    <row r="319" spans="1:6" ht="12.75" customHeight="1" x14ac:dyDescent="0.25">
      <c r="A319" s="83" t="s">
        <v>152</v>
      </c>
      <c r="B319" s="83">
        <v>23</v>
      </c>
      <c r="C319" s="84">
        <v>800.43274555999994</v>
      </c>
      <c r="D319" s="84">
        <v>789.74767386999997</v>
      </c>
      <c r="E319" s="84">
        <v>155.45409423000001</v>
      </c>
      <c r="F319" s="84">
        <v>155.45409423000001</v>
      </c>
    </row>
    <row r="320" spans="1:6" ht="12.75" customHeight="1" x14ac:dyDescent="0.25">
      <c r="A320" s="83" t="s">
        <v>152</v>
      </c>
      <c r="B320" s="83">
        <v>24</v>
      </c>
      <c r="C320" s="84">
        <v>822.73227597000005</v>
      </c>
      <c r="D320" s="84">
        <v>816.15936183999997</v>
      </c>
      <c r="E320" s="84">
        <v>160.65297631000001</v>
      </c>
      <c r="F320" s="84">
        <v>160.65297631000001</v>
      </c>
    </row>
    <row r="321" spans="1:6" ht="12.75" customHeight="1" x14ac:dyDescent="0.25">
      <c r="A321" s="83" t="s">
        <v>153</v>
      </c>
      <c r="B321" s="83">
        <v>1</v>
      </c>
      <c r="C321" s="84">
        <v>899.48234966999996</v>
      </c>
      <c r="D321" s="84">
        <v>896.56892316000005</v>
      </c>
      <c r="E321" s="84">
        <v>176.48081087</v>
      </c>
      <c r="F321" s="84">
        <v>176.48081087</v>
      </c>
    </row>
    <row r="322" spans="1:6" ht="12.75" customHeight="1" x14ac:dyDescent="0.25">
      <c r="A322" s="83" t="s">
        <v>153</v>
      </c>
      <c r="B322" s="83">
        <v>2</v>
      </c>
      <c r="C322" s="84">
        <v>924.81009946999995</v>
      </c>
      <c r="D322" s="84">
        <v>915.19855149</v>
      </c>
      <c r="E322" s="84">
        <v>180.14787072999999</v>
      </c>
      <c r="F322" s="84">
        <v>180.14787072999999</v>
      </c>
    </row>
    <row r="323" spans="1:6" ht="12.75" customHeight="1" x14ac:dyDescent="0.25">
      <c r="A323" s="83" t="s">
        <v>153</v>
      </c>
      <c r="B323" s="83">
        <v>3</v>
      </c>
      <c r="C323" s="84">
        <v>942.19108155000004</v>
      </c>
      <c r="D323" s="84">
        <v>928.11325216</v>
      </c>
      <c r="E323" s="84">
        <v>182.69000306000001</v>
      </c>
      <c r="F323" s="84">
        <v>182.69000306000001</v>
      </c>
    </row>
    <row r="324" spans="1:6" ht="12.75" customHeight="1" x14ac:dyDescent="0.25">
      <c r="A324" s="83" t="s">
        <v>153</v>
      </c>
      <c r="B324" s="83">
        <v>4</v>
      </c>
      <c r="C324" s="84">
        <v>930.46557658999996</v>
      </c>
      <c r="D324" s="84">
        <v>918.96716250999998</v>
      </c>
      <c r="E324" s="84">
        <v>180.88968489999999</v>
      </c>
      <c r="F324" s="84">
        <v>180.88968489999999</v>
      </c>
    </row>
    <row r="325" spans="1:6" ht="12.75" customHeight="1" x14ac:dyDescent="0.25">
      <c r="A325" s="83" t="s">
        <v>153</v>
      </c>
      <c r="B325" s="83">
        <v>5</v>
      </c>
      <c r="C325" s="84">
        <v>925.01973825000005</v>
      </c>
      <c r="D325" s="84">
        <v>913.80943343000001</v>
      </c>
      <c r="E325" s="84">
        <v>179.87443644999999</v>
      </c>
      <c r="F325" s="84">
        <v>179.87443644999999</v>
      </c>
    </row>
    <row r="326" spans="1:6" ht="12.75" customHeight="1" x14ac:dyDescent="0.25">
      <c r="A326" s="83" t="s">
        <v>153</v>
      </c>
      <c r="B326" s="83">
        <v>6</v>
      </c>
      <c r="C326" s="84">
        <v>905.34621762999996</v>
      </c>
      <c r="D326" s="84">
        <v>897.60817193000003</v>
      </c>
      <c r="E326" s="84">
        <v>176.68537681000001</v>
      </c>
      <c r="F326" s="84">
        <v>176.68537681000001</v>
      </c>
    </row>
    <row r="327" spans="1:6" ht="12.75" customHeight="1" x14ac:dyDescent="0.25">
      <c r="A327" s="83" t="s">
        <v>153</v>
      </c>
      <c r="B327" s="83">
        <v>7</v>
      </c>
      <c r="C327" s="84">
        <v>868.68618752999998</v>
      </c>
      <c r="D327" s="84">
        <v>862.19825820999995</v>
      </c>
      <c r="E327" s="84">
        <v>169.71528212000001</v>
      </c>
      <c r="F327" s="84">
        <v>169.71528212000001</v>
      </c>
    </row>
    <row r="328" spans="1:6" ht="12.75" customHeight="1" x14ac:dyDescent="0.25">
      <c r="A328" s="83" t="s">
        <v>153</v>
      </c>
      <c r="B328" s="83">
        <v>8</v>
      </c>
      <c r="C328" s="84">
        <v>830.51973501999998</v>
      </c>
      <c r="D328" s="84">
        <v>829.00452601999996</v>
      </c>
      <c r="E328" s="84">
        <v>163.18142107</v>
      </c>
      <c r="F328" s="84">
        <v>163.18142107</v>
      </c>
    </row>
    <row r="329" spans="1:6" ht="12.75" customHeight="1" x14ac:dyDescent="0.25">
      <c r="A329" s="83" t="s">
        <v>153</v>
      </c>
      <c r="B329" s="83">
        <v>9</v>
      </c>
      <c r="C329" s="84">
        <v>819.82042687000001</v>
      </c>
      <c r="D329" s="84">
        <v>813.73013006999997</v>
      </c>
      <c r="E329" s="84">
        <v>160.17480583</v>
      </c>
      <c r="F329" s="84">
        <v>160.17480583</v>
      </c>
    </row>
    <row r="330" spans="1:6" ht="12.75" customHeight="1" x14ac:dyDescent="0.25">
      <c r="A330" s="83" t="s">
        <v>153</v>
      </c>
      <c r="B330" s="83">
        <v>10</v>
      </c>
      <c r="C330" s="84">
        <v>806.28051402000006</v>
      </c>
      <c r="D330" s="84">
        <v>802.14269464999995</v>
      </c>
      <c r="E330" s="84">
        <v>157.89393267</v>
      </c>
      <c r="F330" s="84">
        <v>157.89393267</v>
      </c>
    </row>
    <row r="331" spans="1:6" ht="12.75" customHeight="1" x14ac:dyDescent="0.25">
      <c r="A331" s="83" t="s">
        <v>153</v>
      </c>
      <c r="B331" s="83">
        <v>11</v>
      </c>
      <c r="C331" s="84">
        <v>806.35632435000002</v>
      </c>
      <c r="D331" s="84">
        <v>801.73849349</v>
      </c>
      <c r="E331" s="84">
        <v>157.81436962999999</v>
      </c>
      <c r="F331" s="84">
        <v>157.81436962999999</v>
      </c>
    </row>
    <row r="332" spans="1:6" ht="12.75" customHeight="1" x14ac:dyDescent="0.25">
      <c r="A332" s="83" t="s">
        <v>153</v>
      </c>
      <c r="B332" s="83">
        <v>12</v>
      </c>
      <c r="C332" s="84">
        <v>822.45976289999999</v>
      </c>
      <c r="D332" s="84">
        <v>808.27729806000002</v>
      </c>
      <c r="E332" s="84">
        <v>159.10146925999999</v>
      </c>
      <c r="F332" s="84">
        <v>159.10146925999999</v>
      </c>
    </row>
    <row r="333" spans="1:6" ht="12.75" customHeight="1" x14ac:dyDescent="0.25">
      <c r="A333" s="83" t="s">
        <v>153</v>
      </c>
      <c r="B333" s="83">
        <v>13</v>
      </c>
      <c r="C333" s="84">
        <v>831.08270256000003</v>
      </c>
      <c r="D333" s="84">
        <v>811.39397516999998</v>
      </c>
      <c r="E333" s="84">
        <v>159.71495662000001</v>
      </c>
      <c r="F333" s="84">
        <v>159.71495662000001</v>
      </c>
    </row>
    <row r="334" spans="1:6" ht="12.75" customHeight="1" x14ac:dyDescent="0.25">
      <c r="A334" s="83" t="s">
        <v>153</v>
      </c>
      <c r="B334" s="83">
        <v>14</v>
      </c>
      <c r="C334" s="84">
        <v>809.95641874</v>
      </c>
      <c r="D334" s="84">
        <v>807.86342438999998</v>
      </c>
      <c r="E334" s="84">
        <v>159.02000228</v>
      </c>
      <c r="F334" s="84">
        <v>159.02000228</v>
      </c>
    </row>
    <row r="335" spans="1:6" ht="12.75" customHeight="1" x14ac:dyDescent="0.25">
      <c r="A335" s="83" t="s">
        <v>153</v>
      </c>
      <c r="B335" s="83">
        <v>15</v>
      </c>
      <c r="C335" s="84">
        <v>804.29900167000005</v>
      </c>
      <c r="D335" s="84">
        <v>794.83767064999995</v>
      </c>
      <c r="E335" s="84">
        <v>156.45601024000001</v>
      </c>
      <c r="F335" s="84">
        <v>156.45601024000001</v>
      </c>
    </row>
    <row r="336" spans="1:6" ht="12.75" customHeight="1" x14ac:dyDescent="0.25">
      <c r="A336" s="83" t="s">
        <v>153</v>
      </c>
      <c r="B336" s="83">
        <v>16</v>
      </c>
      <c r="C336" s="84">
        <v>825.02417749000006</v>
      </c>
      <c r="D336" s="84">
        <v>812.95480693000002</v>
      </c>
      <c r="E336" s="84">
        <v>160.02219106999999</v>
      </c>
      <c r="F336" s="84">
        <v>160.02219106999999</v>
      </c>
    </row>
    <row r="337" spans="1:6" ht="12.75" customHeight="1" x14ac:dyDescent="0.25">
      <c r="A337" s="83" t="s">
        <v>153</v>
      </c>
      <c r="B337" s="83">
        <v>17</v>
      </c>
      <c r="C337" s="84">
        <v>797.51720908000004</v>
      </c>
      <c r="D337" s="84">
        <v>790.71456843999999</v>
      </c>
      <c r="E337" s="84">
        <v>155.64441796</v>
      </c>
      <c r="F337" s="84">
        <v>155.64441796</v>
      </c>
    </row>
    <row r="338" spans="1:6" ht="12.75" customHeight="1" x14ac:dyDescent="0.25">
      <c r="A338" s="83" t="s">
        <v>153</v>
      </c>
      <c r="B338" s="83">
        <v>18</v>
      </c>
      <c r="C338" s="84">
        <v>785.78862134999997</v>
      </c>
      <c r="D338" s="84">
        <v>779.33928265999998</v>
      </c>
      <c r="E338" s="84">
        <v>153.40530437000001</v>
      </c>
      <c r="F338" s="84">
        <v>153.40530437000001</v>
      </c>
    </row>
    <row r="339" spans="1:6" ht="12.75" customHeight="1" x14ac:dyDescent="0.25">
      <c r="A339" s="83" t="s">
        <v>153</v>
      </c>
      <c r="B339" s="83">
        <v>19</v>
      </c>
      <c r="C339" s="84">
        <v>748.79289095000001</v>
      </c>
      <c r="D339" s="84">
        <v>742.98931282000001</v>
      </c>
      <c r="E339" s="84">
        <v>146.25016883999999</v>
      </c>
      <c r="F339" s="84">
        <v>146.25016883999999</v>
      </c>
    </row>
    <row r="340" spans="1:6" ht="12.75" customHeight="1" x14ac:dyDescent="0.25">
      <c r="A340" s="83" t="s">
        <v>153</v>
      </c>
      <c r="B340" s="83">
        <v>20</v>
      </c>
      <c r="C340" s="84">
        <v>759.35883436999995</v>
      </c>
      <c r="D340" s="84">
        <v>741.13357889999997</v>
      </c>
      <c r="E340" s="84">
        <v>145.88488580000001</v>
      </c>
      <c r="F340" s="84">
        <v>145.88488580000001</v>
      </c>
    </row>
    <row r="341" spans="1:6" ht="12.75" customHeight="1" x14ac:dyDescent="0.25">
      <c r="A341" s="83" t="s">
        <v>153</v>
      </c>
      <c r="B341" s="83">
        <v>21</v>
      </c>
      <c r="C341" s="84">
        <v>778.09965683999997</v>
      </c>
      <c r="D341" s="84">
        <v>771.86010441999997</v>
      </c>
      <c r="E341" s="84">
        <v>151.93310138999999</v>
      </c>
      <c r="F341" s="84">
        <v>151.93310138999999</v>
      </c>
    </row>
    <row r="342" spans="1:6" ht="12.75" customHeight="1" x14ac:dyDescent="0.25">
      <c r="A342" s="83" t="s">
        <v>153</v>
      </c>
      <c r="B342" s="83">
        <v>22</v>
      </c>
      <c r="C342" s="84">
        <v>803.20863600999996</v>
      </c>
      <c r="D342" s="84">
        <v>794.39088795999999</v>
      </c>
      <c r="E342" s="84">
        <v>156.36806544999999</v>
      </c>
      <c r="F342" s="84">
        <v>156.36806544999999</v>
      </c>
    </row>
    <row r="343" spans="1:6" ht="12.75" customHeight="1" x14ac:dyDescent="0.25">
      <c r="A343" s="83" t="s">
        <v>153</v>
      </c>
      <c r="B343" s="83">
        <v>23</v>
      </c>
      <c r="C343" s="84">
        <v>800.20780505000005</v>
      </c>
      <c r="D343" s="84">
        <v>791.12235080000005</v>
      </c>
      <c r="E343" s="84">
        <v>155.72468592000001</v>
      </c>
      <c r="F343" s="84">
        <v>155.72468592000001</v>
      </c>
    </row>
    <row r="344" spans="1:6" ht="12.75" customHeight="1" x14ac:dyDescent="0.25">
      <c r="A344" s="83" t="s">
        <v>153</v>
      </c>
      <c r="B344" s="83">
        <v>24</v>
      </c>
      <c r="C344" s="84">
        <v>815.45218265000005</v>
      </c>
      <c r="D344" s="84">
        <v>808.64159437000001</v>
      </c>
      <c r="E344" s="84">
        <v>159.17317742</v>
      </c>
      <c r="F344" s="84">
        <v>159.17317742</v>
      </c>
    </row>
    <row r="345" spans="1:6" ht="12.75" customHeight="1" x14ac:dyDescent="0.25">
      <c r="A345" s="83" t="s">
        <v>154</v>
      </c>
      <c r="B345" s="83">
        <v>1</v>
      </c>
      <c r="C345" s="84">
        <v>854.11942478000003</v>
      </c>
      <c r="D345" s="84">
        <v>851.50336880999998</v>
      </c>
      <c r="E345" s="84">
        <v>167.6100979</v>
      </c>
      <c r="F345" s="84">
        <v>167.6100979</v>
      </c>
    </row>
    <row r="346" spans="1:6" ht="12.75" customHeight="1" x14ac:dyDescent="0.25">
      <c r="A346" s="83" t="s">
        <v>154</v>
      </c>
      <c r="B346" s="83">
        <v>2</v>
      </c>
      <c r="C346" s="84">
        <v>866.82491838999999</v>
      </c>
      <c r="D346" s="84">
        <v>860.41678407999996</v>
      </c>
      <c r="E346" s="84">
        <v>169.36461639000001</v>
      </c>
      <c r="F346" s="84">
        <v>169.36461639000001</v>
      </c>
    </row>
    <row r="347" spans="1:6" ht="12.75" customHeight="1" x14ac:dyDescent="0.25">
      <c r="A347" s="83" t="s">
        <v>154</v>
      </c>
      <c r="B347" s="83">
        <v>3</v>
      </c>
      <c r="C347" s="84">
        <v>877.57080043999997</v>
      </c>
      <c r="D347" s="84">
        <v>870.4670314</v>
      </c>
      <c r="E347" s="84">
        <v>171.34290913999999</v>
      </c>
      <c r="F347" s="84">
        <v>171.34290913999999</v>
      </c>
    </row>
    <row r="348" spans="1:6" ht="12.75" customHeight="1" x14ac:dyDescent="0.25">
      <c r="A348" s="83" t="s">
        <v>154</v>
      </c>
      <c r="B348" s="83">
        <v>4</v>
      </c>
      <c r="C348" s="84">
        <v>885.53903793999996</v>
      </c>
      <c r="D348" s="84">
        <v>875.57383793999998</v>
      </c>
      <c r="E348" s="84">
        <v>172.34813398</v>
      </c>
      <c r="F348" s="84">
        <v>172.34813398</v>
      </c>
    </row>
    <row r="349" spans="1:6" ht="12.75" customHeight="1" x14ac:dyDescent="0.25">
      <c r="A349" s="83" t="s">
        <v>154</v>
      </c>
      <c r="B349" s="83">
        <v>5</v>
      </c>
      <c r="C349" s="84">
        <v>882.60180852999997</v>
      </c>
      <c r="D349" s="84">
        <v>873.49437218000003</v>
      </c>
      <c r="E349" s="84">
        <v>171.93881152</v>
      </c>
      <c r="F349" s="84">
        <v>171.93881152</v>
      </c>
    </row>
    <row r="350" spans="1:6" ht="12.75" customHeight="1" x14ac:dyDescent="0.25">
      <c r="A350" s="83" t="s">
        <v>154</v>
      </c>
      <c r="B350" s="83">
        <v>6</v>
      </c>
      <c r="C350" s="84">
        <v>868.35803387999999</v>
      </c>
      <c r="D350" s="84">
        <v>861.30804603000001</v>
      </c>
      <c r="E350" s="84">
        <v>169.54005258000001</v>
      </c>
      <c r="F350" s="84">
        <v>169.54005258000001</v>
      </c>
    </row>
    <row r="351" spans="1:6" ht="12.75" customHeight="1" x14ac:dyDescent="0.25">
      <c r="A351" s="83" t="s">
        <v>154</v>
      </c>
      <c r="B351" s="83">
        <v>7</v>
      </c>
      <c r="C351" s="84">
        <v>829.86782855000001</v>
      </c>
      <c r="D351" s="84">
        <v>821.11049387000003</v>
      </c>
      <c r="E351" s="84">
        <v>161.62755816000001</v>
      </c>
      <c r="F351" s="84">
        <v>161.62755816000001</v>
      </c>
    </row>
    <row r="352" spans="1:6" ht="12.75" customHeight="1" x14ac:dyDescent="0.25">
      <c r="A352" s="83" t="s">
        <v>154</v>
      </c>
      <c r="B352" s="83">
        <v>8</v>
      </c>
      <c r="C352" s="84">
        <v>812.30780675999995</v>
      </c>
      <c r="D352" s="84">
        <v>803.33031377999998</v>
      </c>
      <c r="E352" s="84">
        <v>158.12770386</v>
      </c>
      <c r="F352" s="84">
        <v>158.12770386</v>
      </c>
    </row>
    <row r="353" spans="1:6" ht="12.75" customHeight="1" x14ac:dyDescent="0.25">
      <c r="A353" s="83" t="s">
        <v>154</v>
      </c>
      <c r="B353" s="83">
        <v>9</v>
      </c>
      <c r="C353" s="84">
        <v>783.70972651</v>
      </c>
      <c r="D353" s="84">
        <v>774.66905365000002</v>
      </c>
      <c r="E353" s="84">
        <v>152.48601553</v>
      </c>
      <c r="F353" s="84">
        <v>152.48601553</v>
      </c>
    </row>
    <row r="354" spans="1:6" ht="12.75" customHeight="1" x14ac:dyDescent="0.25">
      <c r="A354" s="83" t="s">
        <v>154</v>
      </c>
      <c r="B354" s="83">
        <v>10</v>
      </c>
      <c r="C354" s="84">
        <v>779.40523038000003</v>
      </c>
      <c r="D354" s="84">
        <v>773.73584671000003</v>
      </c>
      <c r="E354" s="84">
        <v>152.30232289</v>
      </c>
      <c r="F354" s="84">
        <v>152.30232289</v>
      </c>
    </row>
    <row r="355" spans="1:6" ht="12.75" customHeight="1" x14ac:dyDescent="0.25">
      <c r="A355" s="83" t="s">
        <v>154</v>
      </c>
      <c r="B355" s="83">
        <v>11</v>
      </c>
      <c r="C355" s="84">
        <v>777.26533739000001</v>
      </c>
      <c r="D355" s="84">
        <v>772.87818926</v>
      </c>
      <c r="E355" s="84">
        <v>152.13350141999999</v>
      </c>
      <c r="F355" s="84">
        <v>152.13350141999999</v>
      </c>
    </row>
    <row r="356" spans="1:6" ht="12.75" customHeight="1" x14ac:dyDescent="0.25">
      <c r="A356" s="83" t="s">
        <v>154</v>
      </c>
      <c r="B356" s="83">
        <v>12</v>
      </c>
      <c r="C356" s="84">
        <v>793.24190583999996</v>
      </c>
      <c r="D356" s="84">
        <v>785.83192655000005</v>
      </c>
      <c r="E356" s="84">
        <v>154.68331771999999</v>
      </c>
      <c r="F356" s="84">
        <v>154.68331771999999</v>
      </c>
    </row>
    <row r="357" spans="1:6" ht="12.75" customHeight="1" x14ac:dyDescent="0.25">
      <c r="A357" s="83" t="s">
        <v>154</v>
      </c>
      <c r="B357" s="83">
        <v>13</v>
      </c>
      <c r="C357" s="84">
        <v>815.45616000999996</v>
      </c>
      <c r="D357" s="84">
        <v>794.19268726999996</v>
      </c>
      <c r="E357" s="84">
        <v>156.32905158</v>
      </c>
      <c r="F357" s="84">
        <v>156.32905158</v>
      </c>
    </row>
    <row r="358" spans="1:6" ht="12.75" customHeight="1" x14ac:dyDescent="0.25">
      <c r="A358" s="83" t="s">
        <v>154</v>
      </c>
      <c r="B358" s="83">
        <v>14</v>
      </c>
      <c r="C358" s="84">
        <v>810.10003845000006</v>
      </c>
      <c r="D358" s="84">
        <v>806.02404772</v>
      </c>
      <c r="E358" s="84">
        <v>158.657939</v>
      </c>
      <c r="F358" s="84">
        <v>158.657939</v>
      </c>
    </row>
    <row r="359" spans="1:6" ht="12.75" customHeight="1" x14ac:dyDescent="0.25">
      <c r="A359" s="83" t="s">
        <v>154</v>
      </c>
      <c r="B359" s="83">
        <v>15</v>
      </c>
      <c r="C359" s="84">
        <v>818.91940384999998</v>
      </c>
      <c r="D359" s="84">
        <v>814.60458374999996</v>
      </c>
      <c r="E359" s="84">
        <v>160.34693347000001</v>
      </c>
      <c r="F359" s="84">
        <v>160.34693347000001</v>
      </c>
    </row>
    <row r="360" spans="1:6" ht="12.75" customHeight="1" x14ac:dyDescent="0.25">
      <c r="A360" s="83" t="s">
        <v>154</v>
      </c>
      <c r="B360" s="83">
        <v>16</v>
      </c>
      <c r="C360" s="84">
        <v>832.14979969000001</v>
      </c>
      <c r="D360" s="84">
        <v>826.85615604999998</v>
      </c>
      <c r="E360" s="84">
        <v>162.75853548000001</v>
      </c>
      <c r="F360" s="84">
        <v>162.75853548000001</v>
      </c>
    </row>
    <row r="361" spans="1:6" ht="12.75" customHeight="1" x14ac:dyDescent="0.25">
      <c r="A361" s="83" t="s">
        <v>154</v>
      </c>
      <c r="B361" s="83">
        <v>17</v>
      </c>
      <c r="C361" s="84">
        <v>837.28302541999994</v>
      </c>
      <c r="D361" s="84">
        <v>831.4513058</v>
      </c>
      <c r="E361" s="84">
        <v>163.6630457</v>
      </c>
      <c r="F361" s="84">
        <v>163.6630457</v>
      </c>
    </row>
    <row r="362" spans="1:6" ht="12.75" customHeight="1" x14ac:dyDescent="0.25">
      <c r="A362" s="83" t="s">
        <v>154</v>
      </c>
      <c r="B362" s="83">
        <v>18</v>
      </c>
      <c r="C362" s="84">
        <v>836.81742093000003</v>
      </c>
      <c r="D362" s="84">
        <v>830.69330703000003</v>
      </c>
      <c r="E362" s="84">
        <v>163.51384107000001</v>
      </c>
      <c r="F362" s="84">
        <v>163.51384107000001</v>
      </c>
    </row>
    <row r="363" spans="1:6" ht="12.75" customHeight="1" x14ac:dyDescent="0.25">
      <c r="A363" s="83" t="s">
        <v>154</v>
      </c>
      <c r="B363" s="83">
        <v>19</v>
      </c>
      <c r="C363" s="84">
        <v>794.31340931</v>
      </c>
      <c r="D363" s="84">
        <v>783.54603448</v>
      </c>
      <c r="E363" s="84">
        <v>154.23336226000001</v>
      </c>
      <c r="F363" s="84">
        <v>154.23336226000001</v>
      </c>
    </row>
    <row r="364" spans="1:6" ht="12.75" customHeight="1" x14ac:dyDescent="0.25">
      <c r="A364" s="83" t="s">
        <v>154</v>
      </c>
      <c r="B364" s="83">
        <v>20</v>
      </c>
      <c r="C364" s="84">
        <v>795.24723626000002</v>
      </c>
      <c r="D364" s="84">
        <v>783.35235390000003</v>
      </c>
      <c r="E364" s="84">
        <v>154.19523813999999</v>
      </c>
      <c r="F364" s="84">
        <v>154.19523813999999</v>
      </c>
    </row>
    <row r="365" spans="1:6" ht="12.75" customHeight="1" x14ac:dyDescent="0.25">
      <c r="A365" s="83" t="s">
        <v>154</v>
      </c>
      <c r="B365" s="83">
        <v>21</v>
      </c>
      <c r="C365" s="84">
        <v>819.16809990000002</v>
      </c>
      <c r="D365" s="84">
        <v>813.19371659000001</v>
      </c>
      <c r="E365" s="84">
        <v>160.06921808999999</v>
      </c>
      <c r="F365" s="84">
        <v>160.06921808999999</v>
      </c>
    </row>
    <row r="366" spans="1:6" ht="12.75" customHeight="1" x14ac:dyDescent="0.25">
      <c r="A366" s="83" t="s">
        <v>154</v>
      </c>
      <c r="B366" s="83">
        <v>22</v>
      </c>
      <c r="C366" s="84">
        <v>835.4383795</v>
      </c>
      <c r="D366" s="84">
        <v>828.43855373999997</v>
      </c>
      <c r="E366" s="84">
        <v>163.07001496999999</v>
      </c>
      <c r="F366" s="84">
        <v>163.07001496999999</v>
      </c>
    </row>
    <row r="367" spans="1:6" ht="12.75" customHeight="1" x14ac:dyDescent="0.25">
      <c r="A367" s="83" t="s">
        <v>154</v>
      </c>
      <c r="B367" s="83">
        <v>23</v>
      </c>
      <c r="C367" s="84">
        <v>838.19597678000002</v>
      </c>
      <c r="D367" s="84">
        <v>830.42794386000003</v>
      </c>
      <c r="E367" s="84">
        <v>163.46160692999999</v>
      </c>
      <c r="F367" s="84">
        <v>163.46160692999999</v>
      </c>
    </row>
    <row r="368" spans="1:6" ht="12.75" customHeight="1" x14ac:dyDescent="0.25">
      <c r="A368" s="83" t="s">
        <v>154</v>
      </c>
      <c r="B368" s="83">
        <v>24</v>
      </c>
      <c r="C368" s="84">
        <v>859.47297255000001</v>
      </c>
      <c r="D368" s="84">
        <v>843.91045112999996</v>
      </c>
      <c r="E368" s="84">
        <v>166.11550642</v>
      </c>
      <c r="F368" s="84">
        <v>166.11550642</v>
      </c>
    </row>
    <row r="369" spans="1:6" ht="12.75" customHeight="1" x14ac:dyDescent="0.25">
      <c r="A369" s="83" t="s">
        <v>155</v>
      </c>
      <c r="B369" s="83">
        <v>1</v>
      </c>
      <c r="C369" s="84">
        <v>879.80834162999997</v>
      </c>
      <c r="D369" s="84">
        <v>874.16079307999996</v>
      </c>
      <c r="E369" s="84">
        <v>172.06998994</v>
      </c>
      <c r="F369" s="84">
        <v>172.06998994</v>
      </c>
    </row>
    <row r="370" spans="1:6" ht="12.75" customHeight="1" x14ac:dyDescent="0.25">
      <c r="A370" s="83" t="s">
        <v>155</v>
      </c>
      <c r="B370" s="83">
        <v>2</v>
      </c>
      <c r="C370" s="84">
        <v>889.06150912999999</v>
      </c>
      <c r="D370" s="84">
        <v>879.01979626000002</v>
      </c>
      <c r="E370" s="84">
        <v>173.02643713000001</v>
      </c>
      <c r="F370" s="84">
        <v>173.02643713000001</v>
      </c>
    </row>
    <row r="371" spans="1:6" ht="12.75" customHeight="1" x14ac:dyDescent="0.25">
      <c r="A371" s="83" t="s">
        <v>155</v>
      </c>
      <c r="B371" s="83">
        <v>3</v>
      </c>
      <c r="C371" s="84">
        <v>891.57169331</v>
      </c>
      <c r="D371" s="84">
        <v>884.57366620000005</v>
      </c>
      <c r="E371" s="84">
        <v>174.11966203</v>
      </c>
      <c r="F371" s="84">
        <v>174.11966203</v>
      </c>
    </row>
    <row r="372" spans="1:6" ht="12.75" customHeight="1" x14ac:dyDescent="0.25">
      <c r="A372" s="83" t="s">
        <v>155</v>
      </c>
      <c r="B372" s="83">
        <v>4</v>
      </c>
      <c r="C372" s="84">
        <v>905.37083630999996</v>
      </c>
      <c r="D372" s="84">
        <v>898.69958061</v>
      </c>
      <c r="E372" s="84">
        <v>176.90020992000001</v>
      </c>
      <c r="F372" s="84">
        <v>176.90020992000001</v>
      </c>
    </row>
    <row r="373" spans="1:6" ht="12.75" customHeight="1" x14ac:dyDescent="0.25">
      <c r="A373" s="83" t="s">
        <v>155</v>
      </c>
      <c r="B373" s="83">
        <v>5</v>
      </c>
      <c r="C373" s="84">
        <v>889.09562145999996</v>
      </c>
      <c r="D373" s="84">
        <v>886.55699550999998</v>
      </c>
      <c r="E373" s="84">
        <v>174.51006097000001</v>
      </c>
      <c r="F373" s="84">
        <v>174.51006097000001</v>
      </c>
    </row>
    <row r="374" spans="1:6" ht="12.75" customHeight="1" x14ac:dyDescent="0.25">
      <c r="A374" s="83" t="s">
        <v>155</v>
      </c>
      <c r="B374" s="83">
        <v>6</v>
      </c>
      <c r="C374" s="84">
        <v>872.37144621000004</v>
      </c>
      <c r="D374" s="84">
        <v>864.39443105999999</v>
      </c>
      <c r="E374" s="84">
        <v>170.14757724</v>
      </c>
      <c r="F374" s="84">
        <v>170.14757724</v>
      </c>
    </row>
    <row r="375" spans="1:6" ht="12.75" customHeight="1" x14ac:dyDescent="0.25">
      <c r="A375" s="83" t="s">
        <v>155</v>
      </c>
      <c r="B375" s="83">
        <v>7</v>
      </c>
      <c r="C375" s="84">
        <v>827.59124456999996</v>
      </c>
      <c r="D375" s="84">
        <v>826.17457086000002</v>
      </c>
      <c r="E375" s="84">
        <v>162.62437211</v>
      </c>
      <c r="F375" s="84">
        <v>162.62437211</v>
      </c>
    </row>
    <row r="376" spans="1:6" ht="12.75" customHeight="1" x14ac:dyDescent="0.25">
      <c r="A376" s="83" t="s">
        <v>155</v>
      </c>
      <c r="B376" s="83">
        <v>8</v>
      </c>
      <c r="C376" s="84">
        <v>811.41598583999996</v>
      </c>
      <c r="D376" s="84">
        <v>797.22261438999999</v>
      </c>
      <c r="E376" s="84">
        <v>156.92546306</v>
      </c>
      <c r="F376" s="84">
        <v>156.92546306</v>
      </c>
    </row>
    <row r="377" spans="1:6" ht="12.75" customHeight="1" x14ac:dyDescent="0.25">
      <c r="A377" s="83" t="s">
        <v>155</v>
      </c>
      <c r="B377" s="83">
        <v>9</v>
      </c>
      <c r="C377" s="84">
        <v>792.39475376999997</v>
      </c>
      <c r="D377" s="84">
        <v>785.88085851999995</v>
      </c>
      <c r="E377" s="84">
        <v>154.6929495</v>
      </c>
      <c r="F377" s="84">
        <v>154.6929495</v>
      </c>
    </row>
    <row r="378" spans="1:6" ht="12.75" customHeight="1" x14ac:dyDescent="0.25">
      <c r="A378" s="83" t="s">
        <v>155</v>
      </c>
      <c r="B378" s="83">
        <v>10</v>
      </c>
      <c r="C378" s="84">
        <v>784.41883179000001</v>
      </c>
      <c r="D378" s="84">
        <v>780.12601567000002</v>
      </c>
      <c r="E378" s="84">
        <v>153.56016506</v>
      </c>
      <c r="F378" s="84">
        <v>153.56016506</v>
      </c>
    </row>
    <row r="379" spans="1:6" ht="12.75" customHeight="1" x14ac:dyDescent="0.25">
      <c r="A379" s="83" t="s">
        <v>155</v>
      </c>
      <c r="B379" s="83">
        <v>11</v>
      </c>
      <c r="C379" s="84">
        <v>781.37497675999998</v>
      </c>
      <c r="D379" s="84">
        <v>777.81301000999997</v>
      </c>
      <c r="E379" s="84">
        <v>153.10487255000001</v>
      </c>
      <c r="F379" s="84">
        <v>153.10487255000001</v>
      </c>
    </row>
    <row r="380" spans="1:6" ht="12.75" customHeight="1" x14ac:dyDescent="0.25">
      <c r="A380" s="83" t="s">
        <v>155</v>
      </c>
      <c r="B380" s="83">
        <v>12</v>
      </c>
      <c r="C380" s="84">
        <v>810.06147838000004</v>
      </c>
      <c r="D380" s="84">
        <v>802.98859015999994</v>
      </c>
      <c r="E380" s="84">
        <v>158.06043890999999</v>
      </c>
      <c r="F380" s="84">
        <v>158.06043890999999</v>
      </c>
    </row>
    <row r="381" spans="1:6" ht="12.75" customHeight="1" x14ac:dyDescent="0.25">
      <c r="A381" s="83" t="s">
        <v>155</v>
      </c>
      <c r="B381" s="83">
        <v>13</v>
      </c>
      <c r="C381" s="84">
        <v>841.35898915999996</v>
      </c>
      <c r="D381" s="84">
        <v>822.93056801</v>
      </c>
      <c r="E381" s="84">
        <v>161.98582192000001</v>
      </c>
      <c r="F381" s="84">
        <v>161.98582192000001</v>
      </c>
    </row>
    <row r="382" spans="1:6" ht="12.75" customHeight="1" x14ac:dyDescent="0.25">
      <c r="A382" s="83" t="s">
        <v>155</v>
      </c>
      <c r="B382" s="83">
        <v>14</v>
      </c>
      <c r="C382" s="84">
        <v>840.53703760999997</v>
      </c>
      <c r="D382" s="84">
        <v>838.83890467000003</v>
      </c>
      <c r="E382" s="84">
        <v>165.11722218</v>
      </c>
      <c r="F382" s="84">
        <v>165.11722218</v>
      </c>
    </row>
    <row r="383" spans="1:6" ht="12.75" customHeight="1" x14ac:dyDescent="0.25">
      <c r="A383" s="83" t="s">
        <v>155</v>
      </c>
      <c r="B383" s="83">
        <v>15</v>
      </c>
      <c r="C383" s="84">
        <v>855.76243670999997</v>
      </c>
      <c r="D383" s="84">
        <v>852.27123883000002</v>
      </c>
      <c r="E383" s="84">
        <v>167.76124558999999</v>
      </c>
      <c r="F383" s="84">
        <v>167.76124558999999</v>
      </c>
    </row>
    <row r="384" spans="1:6" ht="12.75" customHeight="1" x14ac:dyDescent="0.25">
      <c r="A384" s="83" t="s">
        <v>155</v>
      </c>
      <c r="B384" s="83">
        <v>16</v>
      </c>
      <c r="C384" s="84">
        <v>867.70697376999999</v>
      </c>
      <c r="D384" s="84">
        <v>858.58009499000002</v>
      </c>
      <c r="E384" s="84">
        <v>169.00308213</v>
      </c>
      <c r="F384" s="84">
        <v>169.00308213</v>
      </c>
    </row>
    <row r="385" spans="1:6" ht="12.75" customHeight="1" x14ac:dyDescent="0.25">
      <c r="A385" s="83" t="s">
        <v>155</v>
      </c>
      <c r="B385" s="83">
        <v>17</v>
      </c>
      <c r="C385" s="84">
        <v>861.60848764000002</v>
      </c>
      <c r="D385" s="84">
        <v>851.23772994000001</v>
      </c>
      <c r="E385" s="84">
        <v>167.55780949000001</v>
      </c>
      <c r="F385" s="84">
        <v>167.55780949000001</v>
      </c>
    </row>
    <row r="386" spans="1:6" ht="12.75" customHeight="1" x14ac:dyDescent="0.25">
      <c r="A386" s="83" t="s">
        <v>155</v>
      </c>
      <c r="B386" s="83">
        <v>18</v>
      </c>
      <c r="C386" s="84">
        <v>839.86833916</v>
      </c>
      <c r="D386" s="84">
        <v>825.16713173000005</v>
      </c>
      <c r="E386" s="84">
        <v>162.42606759</v>
      </c>
      <c r="F386" s="84">
        <v>162.42606759</v>
      </c>
    </row>
    <row r="387" spans="1:6" ht="12.75" customHeight="1" x14ac:dyDescent="0.25">
      <c r="A387" s="83" t="s">
        <v>155</v>
      </c>
      <c r="B387" s="83">
        <v>19</v>
      </c>
      <c r="C387" s="84">
        <v>787.11791314000004</v>
      </c>
      <c r="D387" s="84">
        <v>780.72882684000001</v>
      </c>
      <c r="E387" s="84">
        <v>153.67882252999999</v>
      </c>
      <c r="F387" s="84">
        <v>153.67882252999999</v>
      </c>
    </row>
    <row r="388" spans="1:6" ht="12.75" customHeight="1" x14ac:dyDescent="0.25">
      <c r="A388" s="83" t="s">
        <v>155</v>
      </c>
      <c r="B388" s="83">
        <v>20</v>
      </c>
      <c r="C388" s="84">
        <v>785.62830995000002</v>
      </c>
      <c r="D388" s="84">
        <v>777.33398316</v>
      </c>
      <c r="E388" s="84">
        <v>153.01058080000001</v>
      </c>
      <c r="F388" s="84">
        <v>153.01058080000001</v>
      </c>
    </row>
    <row r="389" spans="1:6" ht="12.75" customHeight="1" x14ac:dyDescent="0.25">
      <c r="A389" s="83" t="s">
        <v>155</v>
      </c>
      <c r="B389" s="83">
        <v>21</v>
      </c>
      <c r="C389" s="84">
        <v>811.78079873000001</v>
      </c>
      <c r="D389" s="84">
        <v>806.59847611999999</v>
      </c>
      <c r="E389" s="84">
        <v>158.77100960000001</v>
      </c>
      <c r="F389" s="84">
        <v>158.77100960000001</v>
      </c>
    </row>
    <row r="390" spans="1:6" ht="12.75" customHeight="1" x14ac:dyDescent="0.25">
      <c r="A390" s="83" t="s">
        <v>155</v>
      </c>
      <c r="B390" s="83">
        <v>22</v>
      </c>
      <c r="C390" s="84">
        <v>831.29842153000004</v>
      </c>
      <c r="D390" s="84">
        <v>826.58861005999995</v>
      </c>
      <c r="E390" s="84">
        <v>162.70587166999999</v>
      </c>
      <c r="F390" s="84">
        <v>162.70587166999999</v>
      </c>
    </row>
    <row r="391" spans="1:6" ht="12.75" customHeight="1" x14ac:dyDescent="0.25">
      <c r="A391" s="83" t="s">
        <v>155</v>
      </c>
      <c r="B391" s="83">
        <v>23</v>
      </c>
      <c r="C391" s="84">
        <v>836.9247153</v>
      </c>
      <c r="D391" s="84">
        <v>830.45733557999995</v>
      </c>
      <c r="E391" s="84">
        <v>163.46739239999999</v>
      </c>
      <c r="F391" s="84">
        <v>163.46739239999999</v>
      </c>
    </row>
    <row r="392" spans="1:6" ht="12.75" customHeight="1" x14ac:dyDescent="0.25">
      <c r="A392" s="83" t="s">
        <v>155</v>
      </c>
      <c r="B392" s="83">
        <v>24</v>
      </c>
      <c r="C392" s="84">
        <v>851.23298904000001</v>
      </c>
      <c r="D392" s="84">
        <v>844.81619088000002</v>
      </c>
      <c r="E392" s="84">
        <v>166.29379241999999</v>
      </c>
      <c r="F392" s="84">
        <v>166.29379241999999</v>
      </c>
    </row>
    <row r="393" spans="1:6" ht="12.75" customHeight="1" x14ac:dyDescent="0.25">
      <c r="A393" s="83" t="s">
        <v>156</v>
      </c>
      <c r="B393" s="83">
        <v>1</v>
      </c>
      <c r="C393" s="84">
        <v>851.65680543999997</v>
      </c>
      <c r="D393" s="84">
        <v>848.52961768</v>
      </c>
      <c r="E393" s="84">
        <v>167.02474412000001</v>
      </c>
      <c r="F393" s="84">
        <v>167.02474412000001</v>
      </c>
    </row>
    <row r="394" spans="1:6" ht="12.75" customHeight="1" x14ac:dyDescent="0.25">
      <c r="A394" s="83" t="s">
        <v>156</v>
      </c>
      <c r="B394" s="83">
        <v>2</v>
      </c>
      <c r="C394" s="84">
        <v>864.77276337000001</v>
      </c>
      <c r="D394" s="84">
        <v>858.60459169000001</v>
      </c>
      <c r="E394" s="84">
        <v>169.00790407</v>
      </c>
      <c r="F394" s="84">
        <v>169.00790407</v>
      </c>
    </row>
    <row r="395" spans="1:6" ht="12.75" customHeight="1" x14ac:dyDescent="0.25">
      <c r="A395" s="83" t="s">
        <v>156</v>
      </c>
      <c r="B395" s="83">
        <v>3</v>
      </c>
      <c r="C395" s="84">
        <v>873.15335084000003</v>
      </c>
      <c r="D395" s="84">
        <v>866.69401722999999</v>
      </c>
      <c r="E395" s="84">
        <v>170.60022824999999</v>
      </c>
      <c r="F395" s="84">
        <v>170.60022824999999</v>
      </c>
    </row>
    <row r="396" spans="1:6" ht="12.75" customHeight="1" x14ac:dyDescent="0.25">
      <c r="A396" s="83" t="s">
        <v>156</v>
      </c>
      <c r="B396" s="83">
        <v>4</v>
      </c>
      <c r="C396" s="84">
        <v>886.47519465000005</v>
      </c>
      <c r="D396" s="84">
        <v>878.95762136999997</v>
      </c>
      <c r="E396" s="84">
        <v>173.01419860999999</v>
      </c>
      <c r="F396" s="84">
        <v>173.01419860999999</v>
      </c>
    </row>
    <row r="397" spans="1:6" ht="12.75" customHeight="1" x14ac:dyDescent="0.25">
      <c r="A397" s="83" t="s">
        <v>156</v>
      </c>
      <c r="B397" s="83">
        <v>5</v>
      </c>
      <c r="C397" s="84">
        <v>880.42230339000002</v>
      </c>
      <c r="D397" s="84">
        <v>872.77553857999999</v>
      </c>
      <c r="E397" s="84">
        <v>171.79731616000001</v>
      </c>
      <c r="F397" s="84">
        <v>171.79731616000001</v>
      </c>
    </row>
    <row r="398" spans="1:6" ht="12.75" customHeight="1" x14ac:dyDescent="0.25">
      <c r="A398" s="83" t="s">
        <v>156</v>
      </c>
      <c r="B398" s="83">
        <v>6</v>
      </c>
      <c r="C398" s="84">
        <v>846.38936727999999</v>
      </c>
      <c r="D398" s="84">
        <v>841.25945145000003</v>
      </c>
      <c r="E398" s="84">
        <v>165.59368309999999</v>
      </c>
      <c r="F398" s="84">
        <v>165.59368309999999</v>
      </c>
    </row>
    <row r="399" spans="1:6" ht="12.75" customHeight="1" x14ac:dyDescent="0.25">
      <c r="A399" s="83" t="s">
        <v>156</v>
      </c>
      <c r="B399" s="83">
        <v>7</v>
      </c>
      <c r="C399" s="84">
        <v>804.12084506999997</v>
      </c>
      <c r="D399" s="84">
        <v>798.79559252000001</v>
      </c>
      <c r="E399" s="84">
        <v>157.2350884</v>
      </c>
      <c r="F399" s="84">
        <v>157.2350884</v>
      </c>
    </row>
    <row r="400" spans="1:6" ht="12.75" customHeight="1" x14ac:dyDescent="0.25">
      <c r="A400" s="83" t="s">
        <v>156</v>
      </c>
      <c r="B400" s="83">
        <v>8</v>
      </c>
      <c r="C400" s="84">
        <v>804.63909161000004</v>
      </c>
      <c r="D400" s="84">
        <v>797.18385436999995</v>
      </c>
      <c r="E400" s="84">
        <v>156.91783353</v>
      </c>
      <c r="F400" s="84">
        <v>156.91783353</v>
      </c>
    </row>
    <row r="401" spans="1:6" ht="12.75" customHeight="1" x14ac:dyDescent="0.25">
      <c r="A401" s="83" t="s">
        <v>156</v>
      </c>
      <c r="B401" s="83">
        <v>9</v>
      </c>
      <c r="C401" s="84">
        <v>783.41066394999996</v>
      </c>
      <c r="D401" s="84">
        <v>779.13863584000001</v>
      </c>
      <c r="E401" s="84">
        <v>153.36580900999999</v>
      </c>
      <c r="F401" s="84">
        <v>153.36580900999999</v>
      </c>
    </row>
    <row r="402" spans="1:6" ht="12.75" customHeight="1" x14ac:dyDescent="0.25">
      <c r="A402" s="83" t="s">
        <v>156</v>
      </c>
      <c r="B402" s="83">
        <v>10</v>
      </c>
      <c r="C402" s="84">
        <v>795.87981457000001</v>
      </c>
      <c r="D402" s="84">
        <v>792.47304139000005</v>
      </c>
      <c r="E402" s="84">
        <v>155.99055612999999</v>
      </c>
      <c r="F402" s="84">
        <v>155.99055612999999</v>
      </c>
    </row>
    <row r="403" spans="1:6" ht="12.75" customHeight="1" x14ac:dyDescent="0.25">
      <c r="A403" s="83" t="s">
        <v>156</v>
      </c>
      <c r="B403" s="83">
        <v>11</v>
      </c>
      <c r="C403" s="84">
        <v>801.11457411000004</v>
      </c>
      <c r="D403" s="84">
        <v>798.24859294999999</v>
      </c>
      <c r="E403" s="84">
        <v>157.12741689000001</v>
      </c>
      <c r="F403" s="84">
        <v>157.12741689000001</v>
      </c>
    </row>
    <row r="404" spans="1:6" ht="12.75" customHeight="1" x14ac:dyDescent="0.25">
      <c r="A404" s="83" t="s">
        <v>156</v>
      </c>
      <c r="B404" s="83">
        <v>12</v>
      </c>
      <c r="C404" s="84">
        <v>818.03203842999994</v>
      </c>
      <c r="D404" s="84">
        <v>813.62997444999996</v>
      </c>
      <c r="E404" s="84">
        <v>160.15509118</v>
      </c>
      <c r="F404" s="84">
        <v>160.15509118</v>
      </c>
    </row>
    <row r="405" spans="1:6" ht="12.75" customHeight="1" x14ac:dyDescent="0.25">
      <c r="A405" s="83" t="s">
        <v>156</v>
      </c>
      <c r="B405" s="83">
        <v>13</v>
      </c>
      <c r="C405" s="84">
        <v>828.43064785000001</v>
      </c>
      <c r="D405" s="84">
        <v>819.63934570000004</v>
      </c>
      <c r="E405" s="84">
        <v>161.33797705000001</v>
      </c>
      <c r="F405" s="84">
        <v>161.33797705000001</v>
      </c>
    </row>
    <row r="406" spans="1:6" ht="12.75" customHeight="1" x14ac:dyDescent="0.25">
      <c r="A406" s="83" t="s">
        <v>156</v>
      </c>
      <c r="B406" s="83">
        <v>14</v>
      </c>
      <c r="C406" s="84">
        <v>841.43586295</v>
      </c>
      <c r="D406" s="84">
        <v>839.41132507999998</v>
      </c>
      <c r="E406" s="84">
        <v>165.22989752999999</v>
      </c>
      <c r="F406" s="84">
        <v>165.22989752999999</v>
      </c>
    </row>
    <row r="407" spans="1:6" ht="12.75" customHeight="1" x14ac:dyDescent="0.25">
      <c r="A407" s="83" t="s">
        <v>156</v>
      </c>
      <c r="B407" s="83">
        <v>15</v>
      </c>
      <c r="C407" s="84">
        <v>852.91323380999995</v>
      </c>
      <c r="D407" s="84">
        <v>848.83077211</v>
      </c>
      <c r="E407" s="84">
        <v>167.08402341999999</v>
      </c>
      <c r="F407" s="84">
        <v>167.08402341999999</v>
      </c>
    </row>
    <row r="408" spans="1:6" ht="12.75" customHeight="1" x14ac:dyDescent="0.25">
      <c r="A408" s="83" t="s">
        <v>156</v>
      </c>
      <c r="B408" s="83">
        <v>16</v>
      </c>
      <c r="C408" s="84">
        <v>859.62530677999996</v>
      </c>
      <c r="D408" s="84">
        <v>851.84315122999999</v>
      </c>
      <c r="E408" s="84">
        <v>167.67698074</v>
      </c>
      <c r="F408" s="84">
        <v>167.67698074</v>
      </c>
    </row>
    <row r="409" spans="1:6" ht="12.75" customHeight="1" x14ac:dyDescent="0.25">
      <c r="A409" s="83" t="s">
        <v>156</v>
      </c>
      <c r="B409" s="83">
        <v>17</v>
      </c>
      <c r="C409" s="84">
        <v>849.55256571999996</v>
      </c>
      <c r="D409" s="84">
        <v>844.11906117000001</v>
      </c>
      <c r="E409" s="84">
        <v>166.15656927000001</v>
      </c>
      <c r="F409" s="84">
        <v>166.15656927000001</v>
      </c>
    </row>
    <row r="410" spans="1:6" ht="12.75" customHeight="1" x14ac:dyDescent="0.25">
      <c r="A410" s="83" t="s">
        <v>156</v>
      </c>
      <c r="B410" s="83">
        <v>18</v>
      </c>
      <c r="C410" s="84">
        <v>837.09239763000005</v>
      </c>
      <c r="D410" s="84">
        <v>831.86154269999997</v>
      </c>
      <c r="E410" s="84">
        <v>163.74379682</v>
      </c>
      <c r="F410" s="84">
        <v>163.74379682</v>
      </c>
    </row>
    <row r="411" spans="1:6" ht="12.75" customHeight="1" x14ac:dyDescent="0.25">
      <c r="A411" s="83" t="s">
        <v>156</v>
      </c>
      <c r="B411" s="83">
        <v>19</v>
      </c>
      <c r="C411" s="84">
        <v>792.39824393000004</v>
      </c>
      <c r="D411" s="84">
        <v>787.72898545999999</v>
      </c>
      <c r="E411" s="84">
        <v>155.05673519000001</v>
      </c>
      <c r="F411" s="84">
        <v>155.05673519000001</v>
      </c>
    </row>
    <row r="412" spans="1:6" ht="12.75" customHeight="1" x14ac:dyDescent="0.25">
      <c r="A412" s="83" t="s">
        <v>156</v>
      </c>
      <c r="B412" s="83">
        <v>20</v>
      </c>
      <c r="C412" s="84">
        <v>820.41562493000004</v>
      </c>
      <c r="D412" s="84">
        <v>790.89029579999999</v>
      </c>
      <c r="E412" s="84">
        <v>155.67900817</v>
      </c>
      <c r="F412" s="84">
        <v>155.67900817</v>
      </c>
    </row>
    <row r="413" spans="1:6" ht="12.75" customHeight="1" x14ac:dyDescent="0.25">
      <c r="A413" s="83" t="s">
        <v>156</v>
      </c>
      <c r="B413" s="83">
        <v>21</v>
      </c>
      <c r="C413" s="84">
        <v>841.99243229000001</v>
      </c>
      <c r="D413" s="84">
        <v>824.18105430000003</v>
      </c>
      <c r="E413" s="84">
        <v>162.2319679</v>
      </c>
      <c r="F413" s="84">
        <v>162.2319679</v>
      </c>
    </row>
    <row r="414" spans="1:6" ht="12.75" customHeight="1" x14ac:dyDescent="0.25">
      <c r="A414" s="83" t="s">
        <v>156</v>
      </c>
      <c r="B414" s="83">
        <v>22</v>
      </c>
      <c r="C414" s="84">
        <v>859.30660481999996</v>
      </c>
      <c r="D414" s="84">
        <v>845.12859744000002</v>
      </c>
      <c r="E414" s="84">
        <v>166.35528658999999</v>
      </c>
      <c r="F414" s="84">
        <v>166.35528658999999</v>
      </c>
    </row>
    <row r="415" spans="1:6" ht="12.75" customHeight="1" x14ac:dyDescent="0.25">
      <c r="A415" s="83" t="s">
        <v>156</v>
      </c>
      <c r="B415" s="83">
        <v>23</v>
      </c>
      <c r="C415" s="84">
        <v>854.04445362000001</v>
      </c>
      <c r="D415" s="84">
        <v>844.45103793999999</v>
      </c>
      <c r="E415" s="84">
        <v>166.22191563999999</v>
      </c>
      <c r="F415" s="84">
        <v>166.22191563999999</v>
      </c>
    </row>
    <row r="416" spans="1:6" ht="12.75" customHeight="1" x14ac:dyDescent="0.25">
      <c r="A416" s="83" t="s">
        <v>156</v>
      </c>
      <c r="B416" s="83">
        <v>24</v>
      </c>
      <c r="C416" s="84">
        <v>852.15818793000005</v>
      </c>
      <c r="D416" s="84">
        <v>846.46875580999995</v>
      </c>
      <c r="E416" s="84">
        <v>166.61908364000001</v>
      </c>
      <c r="F416" s="84">
        <v>166.61908364000001</v>
      </c>
    </row>
    <row r="417" spans="1:6" ht="12.75" customHeight="1" x14ac:dyDescent="0.25">
      <c r="A417" s="83" t="s">
        <v>157</v>
      </c>
      <c r="B417" s="83">
        <v>1</v>
      </c>
      <c r="C417" s="84">
        <v>844.23769290999996</v>
      </c>
      <c r="D417" s="84">
        <v>840.88662233000002</v>
      </c>
      <c r="E417" s="84">
        <v>165.52029533999999</v>
      </c>
      <c r="F417" s="84">
        <v>165.52029533999999</v>
      </c>
    </row>
    <row r="418" spans="1:6" ht="12.75" customHeight="1" x14ac:dyDescent="0.25">
      <c r="A418" s="83" t="s">
        <v>157</v>
      </c>
      <c r="B418" s="83">
        <v>2</v>
      </c>
      <c r="C418" s="84">
        <v>866.95919635999996</v>
      </c>
      <c r="D418" s="84">
        <v>860.58402030000002</v>
      </c>
      <c r="E418" s="84">
        <v>169.39753519999999</v>
      </c>
      <c r="F418" s="84">
        <v>169.39753519999999</v>
      </c>
    </row>
    <row r="419" spans="1:6" ht="12.75" customHeight="1" x14ac:dyDescent="0.25">
      <c r="A419" s="83" t="s">
        <v>157</v>
      </c>
      <c r="B419" s="83">
        <v>3</v>
      </c>
      <c r="C419" s="84">
        <v>877.06112756000005</v>
      </c>
      <c r="D419" s="84">
        <v>871.11480165</v>
      </c>
      <c r="E419" s="84">
        <v>171.47041636</v>
      </c>
      <c r="F419" s="84">
        <v>171.47041636</v>
      </c>
    </row>
    <row r="420" spans="1:6" ht="12.75" customHeight="1" x14ac:dyDescent="0.25">
      <c r="A420" s="83" t="s">
        <v>157</v>
      </c>
      <c r="B420" s="83">
        <v>4</v>
      </c>
      <c r="C420" s="84">
        <v>866.586546</v>
      </c>
      <c r="D420" s="84">
        <v>860.51034519999996</v>
      </c>
      <c r="E420" s="84">
        <v>169.38303298</v>
      </c>
      <c r="F420" s="84">
        <v>169.38303298</v>
      </c>
    </row>
    <row r="421" spans="1:6" ht="12.75" customHeight="1" x14ac:dyDescent="0.25">
      <c r="A421" s="83" t="s">
        <v>157</v>
      </c>
      <c r="B421" s="83">
        <v>5</v>
      </c>
      <c r="C421" s="84">
        <v>858.09567250999999</v>
      </c>
      <c r="D421" s="84">
        <v>854.24615984000002</v>
      </c>
      <c r="E421" s="84">
        <v>168.14998944999999</v>
      </c>
      <c r="F421" s="84">
        <v>168.14998944999999</v>
      </c>
    </row>
    <row r="422" spans="1:6" ht="12.75" customHeight="1" x14ac:dyDescent="0.25">
      <c r="A422" s="83" t="s">
        <v>157</v>
      </c>
      <c r="B422" s="83">
        <v>6</v>
      </c>
      <c r="C422" s="84">
        <v>858.03968008000004</v>
      </c>
      <c r="D422" s="84">
        <v>847.25369843999999</v>
      </c>
      <c r="E422" s="84">
        <v>166.77359190999999</v>
      </c>
      <c r="F422" s="84">
        <v>166.77359190999999</v>
      </c>
    </row>
    <row r="423" spans="1:6" ht="12.75" customHeight="1" x14ac:dyDescent="0.25">
      <c r="A423" s="83" t="s">
        <v>157</v>
      </c>
      <c r="B423" s="83">
        <v>7</v>
      </c>
      <c r="C423" s="84">
        <v>823.11388141999998</v>
      </c>
      <c r="D423" s="84">
        <v>813.75395761000004</v>
      </c>
      <c r="E423" s="84">
        <v>160.17949605000001</v>
      </c>
      <c r="F423" s="84">
        <v>160.17949605000001</v>
      </c>
    </row>
    <row r="424" spans="1:6" ht="12.75" customHeight="1" x14ac:dyDescent="0.25">
      <c r="A424" s="83" t="s">
        <v>157</v>
      </c>
      <c r="B424" s="83">
        <v>8</v>
      </c>
      <c r="C424" s="84">
        <v>812.61911149000002</v>
      </c>
      <c r="D424" s="84">
        <v>801.99864967999997</v>
      </c>
      <c r="E424" s="84">
        <v>157.86557882</v>
      </c>
      <c r="F424" s="84">
        <v>157.86557882</v>
      </c>
    </row>
    <row r="425" spans="1:6" ht="12.75" customHeight="1" x14ac:dyDescent="0.25">
      <c r="A425" s="83" t="s">
        <v>157</v>
      </c>
      <c r="B425" s="83">
        <v>9</v>
      </c>
      <c r="C425" s="84">
        <v>787.55385691000004</v>
      </c>
      <c r="D425" s="84">
        <v>776.35386596000001</v>
      </c>
      <c r="E425" s="84">
        <v>152.81765433000001</v>
      </c>
      <c r="F425" s="84">
        <v>152.81765433000001</v>
      </c>
    </row>
    <row r="426" spans="1:6" ht="12.75" customHeight="1" x14ac:dyDescent="0.25">
      <c r="A426" s="83" t="s">
        <v>157</v>
      </c>
      <c r="B426" s="83">
        <v>10</v>
      </c>
      <c r="C426" s="84">
        <v>778.03881947000002</v>
      </c>
      <c r="D426" s="84">
        <v>764.96591866000006</v>
      </c>
      <c r="E426" s="84">
        <v>150.57604845</v>
      </c>
      <c r="F426" s="84">
        <v>150.57604845</v>
      </c>
    </row>
    <row r="427" spans="1:6" ht="12.75" customHeight="1" x14ac:dyDescent="0.25">
      <c r="A427" s="83" t="s">
        <v>157</v>
      </c>
      <c r="B427" s="83">
        <v>11</v>
      </c>
      <c r="C427" s="84">
        <v>780.47848667999995</v>
      </c>
      <c r="D427" s="84">
        <v>776.02300919000004</v>
      </c>
      <c r="E427" s="84">
        <v>152.75252842</v>
      </c>
      <c r="F427" s="84">
        <v>152.75252842</v>
      </c>
    </row>
    <row r="428" spans="1:6" ht="12.75" customHeight="1" x14ac:dyDescent="0.25">
      <c r="A428" s="83" t="s">
        <v>157</v>
      </c>
      <c r="B428" s="83">
        <v>12</v>
      </c>
      <c r="C428" s="84">
        <v>802.13818135999998</v>
      </c>
      <c r="D428" s="84">
        <v>796.75794134</v>
      </c>
      <c r="E428" s="84">
        <v>156.83399671999999</v>
      </c>
      <c r="F428" s="84">
        <v>156.83399671999999</v>
      </c>
    </row>
    <row r="429" spans="1:6" ht="12.75" customHeight="1" x14ac:dyDescent="0.25">
      <c r="A429" s="83" t="s">
        <v>157</v>
      </c>
      <c r="B429" s="83">
        <v>13</v>
      </c>
      <c r="C429" s="84">
        <v>816.88494016000004</v>
      </c>
      <c r="D429" s="84">
        <v>807.20146417000001</v>
      </c>
      <c r="E429" s="84">
        <v>158.88970190000001</v>
      </c>
      <c r="F429" s="84">
        <v>158.88970190000001</v>
      </c>
    </row>
    <row r="430" spans="1:6" ht="12.75" customHeight="1" x14ac:dyDescent="0.25">
      <c r="A430" s="83" t="s">
        <v>157</v>
      </c>
      <c r="B430" s="83">
        <v>14</v>
      </c>
      <c r="C430" s="84">
        <v>828.46757209999998</v>
      </c>
      <c r="D430" s="84">
        <v>826.61910531000001</v>
      </c>
      <c r="E430" s="84">
        <v>162.71187436</v>
      </c>
      <c r="F430" s="84">
        <v>162.71187436</v>
      </c>
    </row>
    <row r="431" spans="1:6" ht="12.75" customHeight="1" x14ac:dyDescent="0.25">
      <c r="A431" s="83" t="s">
        <v>157</v>
      </c>
      <c r="B431" s="83">
        <v>15</v>
      </c>
      <c r="C431" s="84">
        <v>839.84047848</v>
      </c>
      <c r="D431" s="84">
        <v>836.06331815999999</v>
      </c>
      <c r="E431" s="84">
        <v>164.57087516000001</v>
      </c>
      <c r="F431" s="84">
        <v>164.57087516000001</v>
      </c>
    </row>
    <row r="432" spans="1:6" ht="12.75" customHeight="1" x14ac:dyDescent="0.25">
      <c r="A432" s="83" t="s">
        <v>157</v>
      </c>
      <c r="B432" s="83">
        <v>16</v>
      </c>
      <c r="C432" s="84">
        <v>851.85509361000004</v>
      </c>
      <c r="D432" s="84">
        <v>841.24646003999999</v>
      </c>
      <c r="E432" s="84">
        <v>165.59112587000001</v>
      </c>
      <c r="F432" s="84">
        <v>165.59112587000001</v>
      </c>
    </row>
    <row r="433" spans="1:6" ht="12.75" customHeight="1" x14ac:dyDescent="0.25">
      <c r="A433" s="83" t="s">
        <v>157</v>
      </c>
      <c r="B433" s="83">
        <v>17</v>
      </c>
      <c r="C433" s="84">
        <v>835.24839809000002</v>
      </c>
      <c r="D433" s="84">
        <v>829.46847910999998</v>
      </c>
      <c r="E433" s="84">
        <v>163.27274568999999</v>
      </c>
      <c r="F433" s="84">
        <v>163.27274568999999</v>
      </c>
    </row>
    <row r="434" spans="1:6" ht="12.75" customHeight="1" x14ac:dyDescent="0.25">
      <c r="A434" s="83" t="s">
        <v>157</v>
      </c>
      <c r="B434" s="83">
        <v>18</v>
      </c>
      <c r="C434" s="84">
        <v>824.49116290999996</v>
      </c>
      <c r="D434" s="84">
        <v>818.81595514000003</v>
      </c>
      <c r="E434" s="84">
        <v>161.17590068000001</v>
      </c>
      <c r="F434" s="84">
        <v>161.17590068000001</v>
      </c>
    </row>
    <row r="435" spans="1:6" ht="12.75" customHeight="1" x14ac:dyDescent="0.25">
      <c r="A435" s="83" t="s">
        <v>157</v>
      </c>
      <c r="B435" s="83">
        <v>19</v>
      </c>
      <c r="C435" s="84">
        <v>778.85841429000004</v>
      </c>
      <c r="D435" s="84">
        <v>770.53134885999998</v>
      </c>
      <c r="E435" s="84">
        <v>151.67154887000001</v>
      </c>
      <c r="F435" s="84">
        <v>151.67154887000001</v>
      </c>
    </row>
    <row r="436" spans="1:6" ht="12.75" customHeight="1" x14ac:dyDescent="0.25">
      <c r="A436" s="83" t="s">
        <v>157</v>
      </c>
      <c r="B436" s="83">
        <v>20</v>
      </c>
      <c r="C436" s="84">
        <v>780.61406713999997</v>
      </c>
      <c r="D436" s="84">
        <v>768.81310202999998</v>
      </c>
      <c r="E436" s="84">
        <v>151.33332881000001</v>
      </c>
      <c r="F436" s="84">
        <v>151.33332881000001</v>
      </c>
    </row>
    <row r="437" spans="1:6" ht="12.75" customHeight="1" x14ac:dyDescent="0.25">
      <c r="A437" s="83" t="s">
        <v>157</v>
      </c>
      <c r="B437" s="83">
        <v>21</v>
      </c>
      <c r="C437" s="84">
        <v>809.27920327000004</v>
      </c>
      <c r="D437" s="84">
        <v>803.64152902000001</v>
      </c>
      <c r="E437" s="84">
        <v>158.18896353</v>
      </c>
      <c r="F437" s="84">
        <v>158.18896353</v>
      </c>
    </row>
    <row r="438" spans="1:6" ht="12.75" customHeight="1" x14ac:dyDescent="0.25">
      <c r="A438" s="83" t="s">
        <v>157</v>
      </c>
      <c r="B438" s="83">
        <v>22</v>
      </c>
      <c r="C438" s="84">
        <v>818.90023967000002</v>
      </c>
      <c r="D438" s="84">
        <v>813.56722738999997</v>
      </c>
      <c r="E438" s="84">
        <v>160.14274003</v>
      </c>
      <c r="F438" s="84">
        <v>160.14274003</v>
      </c>
    </row>
    <row r="439" spans="1:6" ht="12.75" customHeight="1" x14ac:dyDescent="0.25">
      <c r="A439" s="83" t="s">
        <v>157</v>
      </c>
      <c r="B439" s="83">
        <v>23</v>
      </c>
      <c r="C439" s="84">
        <v>818.71866367999996</v>
      </c>
      <c r="D439" s="84">
        <v>812.60552488999997</v>
      </c>
      <c r="E439" s="84">
        <v>159.95343832</v>
      </c>
      <c r="F439" s="84">
        <v>159.95343832</v>
      </c>
    </row>
    <row r="440" spans="1:6" ht="12.75" customHeight="1" x14ac:dyDescent="0.25">
      <c r="A440" s="83" t="s">
        <v>157</v>
      </c>
      <c r="B440" s="83">
        <v>24</v>
      </c>
      <c r="C440" s="84">
        <v>833.56039941999995</v>
      </c>
      <c r="D440" s="84">
        <v>827.31923970000003</v>
      </c>
      <c r="E440" s="84">
        <v>162.84968896000001</v>
      </c>
      <c r="F440" s="84">
        <v>162.84968896000001</v>
      </c>
    </row>
    <row r="441" spans="1:6" ht="12.75" customHeight="1" x14ac:dyDescent="0.25">
      <c r="A441" s="83" t="s">
        <v>158</v>
      </c>
      <c r="B441" s="83">
        <v>1</v>
      </c>
      <c r="C441" s="84">
        <v>836.06861331000005</v>
      </c>
      <c r="D441" s="84">
        <v>833.82191623000006</v>
      </c>
      <c r="E441" s="84">
        <v>164.12967714000001</v>
      </c>
      <c r="F441" s="84">
        <v>164.12967714000001</v>
      </c>
    </row>
    <row r="442" spans="1:6" ht="12.75" customHeight="1" x14ac:dyDescent="0.25">
      <c r="A442" s="83" t="s">
        <v>158</v>
      </c>
      <c r="B442" s="83">
        <v>2</v>
      </c>
      <c r="C442" s="84">
        <v>877.75495797999997</v>
      </c>
      <c r="D442" s="84">
        <v>871.41182518999994</v>
      </c>
      <c r="E442" s="84">
        <v>171.52888254000001</v>
      </c>
      <c r="F442" s="84">
        <v>171.52888254000001</v>
      </c>
    </row>
    <row r="443" spans="1:6" ht="12.75" customHeight="1" x14ac:dyDescent="0.25">
      <c r="A443" s="83" t="s">
        <v>158</v>
      </c>
      <c r="B443" s="83">
        <v>3</v>
      </c>
      <c r="C443" s="84">
        <v>896.75624725</v>
      </c>
      <c r="D443" s="84">
        <v>889.24453631999995</v>
      </c>
      <c r="E443" s="84">
        <v>175.03907706000001</v>
      </c>
      <c r="F443" s="84">
        <v>175.03907706000001</v>
      </c>
    </row>
    <row r="444" spans="1:6" ht="12.75" customHeight="1" x14ac:dyDescent="0.25">
      <c r="A444" s="83" t="s">
        <v>158</v>
      </c>
      <c r="B444" s="83">
        <v>4</v>
      </c>
      <c r="C444" s="84">
        <v>896.00300775999995</v>
      </c>
      <c r="D444" s="84">
        <v>887.91367783999999</v>
      </c>
      <c r="E444" s="84">
        <v>174.77711059999999</v>
      </c>
      <c r="F444" s="84">
        <v>174.77711059999999</v>
      </c>
    </row>
    <row r="445" spans="1:6" ht="12.75" customHeight="1" x14ac:dyDescent="0.25">
      <c r="A445" s="83" t="s">
        <v>158</v>
      </c>
      <c r="B445" s="83">
        <v>5</v>
      </c>
      <c r="C445" s="84">
        <v>864.72266156000001</v>
      </c>
      <c r="D445" s="84">
        <v>851.73385894</v>
      </c>
      <c r="E445" s="84">
        <v>167.65546762</v>
      </c>
      <c r="F445" s="84">
        <v>167.65546762</v>
      </c>
    </row>
    <row r="446" spans="1:6" ht="12.75" customHeight="1" x14ac:dyDescent="0.25">
      <c r="A446" s="83" t="s">
        <v>158</v>
      </c>
      <c r="B446" s="83">
        <v>6</v>
      </c>
      <c r="C446" s="84">
        <v>855.10346888000004</v>
      </c>
      <c r="D446" s="84">
        <v>847.94905824</v>
      </c>
      <c r="E446" s="84">
        <v>166.91046668000001</v>
      </c>
      <c r="F446" s="84">
        <v>166.91046668000001</v>
      </c>
    </row>
    <row r="447" spans="1:6" ht="12.75" customHeight="1" x14ac:dyDescent="0.25">
      <c r="A447" s="83" t="s">
        <v>158</v>
      </c>
      <c r="B447" s="83">
        <v>7</v>
      </c>
      <c r="C447" s="84">
        <v>830.43799165999997</v>
      </c>
      <c r="D447" s="84">
        <v>823.51390144000004</v>
      </c>
      <c r="E447" s="84">
        <v>162.10064539999999</v>
      </c>
      <c r="F447" s="84">
        <v>162.10064539999999</v>
      </c>
    </row>
    <row r="448" spans="1:6" ht="12.75" customHeight="1" x14ac:dyDescent="0.25">
      <c r="A448" s="83" t="s">
        <v>158</v>
      </c>
      <c r="B448" s="83">
        <v>8</v>
      </c>
      <c r="C448" s="84">
        <v>796.61061021</v>
      </c>
      <c r="D448" s="84">
        <v>790.20304155999997</v>
      </c>
      <c r="E448" s="84">
        <v>155.54372889999999</v>
      </c>
      <c r="F448" s="84">
        <v>155.54372889999999</v>
      </c>
    </row>
    <row r="449" spans="1:6" ht="12.75" customHeight="1" x14ac:dyDescent="0.25">
      <c r="A449" s="83" t="s">
        <v>158</v>
      </c>
      <c r="B449" s="83">
        <v>9</v>
      </c>
      <c r="C449" s="84">
        <v>785.53913694000005</v>
      </c>
      <c r="D449" s="84">
        <v>780.19137293000006</v>
      </c>
      <c r="E449" s="84">
        <v>153.57302999000001</v>
      </c>
      <c r="F449" s="84">
        <v>153.57302999000001</v>
      </c>
    </row>
    <row r="450" spans="1:6" ht="12.75" customHeight="1" x14ac:dyDescent="0.25">
      <c r="A450" s="83" t="s">
        <v>158</v>
      </c>
      <c r="B450" s="83">
        <v>10</v>
      </c>
      <c r="C450" s="84">
        <v>785.41691980999997</v>
      </c>
      <c r="D450" s="84">
        <v>781.04410496000003</v>
      </c>
      <c r="E450" s="84">
        <v>153.74088194000001</v>
      </c>
      <c r="F450" s="84">
        <v>153.74088194000001</v>
      </c>
    </row>
    <row r="451" spans="1:6" ht="12.75" customHeight="1" x14ac:dyDescent="0.25">
      <c r="A451" s="83" t="s">
        <v>158</v>
      </c>
      <c r="B451" s="83">
        <v>11</v>
      </c>
      <c r="C451" s="84">
        <v>791.94966271999999</v>
      </c>
      <c r="D451" s="84">
        <v>788.37035251999998</v>
      </c>
      <c r="E451" s="84">
        <v>155.18298200999999</v>
      </c>
      <c r="F451" s="84">
        <v>155.18298200999999</v>
      </c>
    </row>
    <row r="452" spans="1:6" ht="12.75" customHeight="1" x14ac:dyDescent="0.25">
      <c r="A452" s="83" t="s">
        <v>158</v>
      </c>
      <c r="B452" s="83">
        <v>12</v>
      </c>
      <c r="C452" s="84">
        <v>797.89092161999997</v>
      </c>
      <c r="D452" s="84">
        <v>791.72138087999997</v>
      </c>
      <c r="E452" s="84">
        <v>155.84259911999999</v>
      </c>
      <c r="F452" s="84">
        <v>155.84259911999999</v>
      </c>
    </row>
    <row r="453" spans="1:6" ht="12.75" customHeight="1" x14ac:dyDescent="0.25">
      <c r="A453" s="83" t="s">
        <v>158</v>
      </c>
      <c r="B453" s="83">
        <v>13</v>
      </c>
      <c r="C453" s="84">
        <v>808.81380791000004</v>
      </c>
      <c r="D453" s="84">
        <v>799.01728475000004</v>
      </c>
      <c r="E453" s="84">
        <v>157.27872633999999</v>
      </c>
      <c r="F453" s="84">
        <v>157.27872633999999</v>
      </c>
    </row>
    <row r="454" spans="1:6" ht="12.75" customHeight="1" x14ac:dyDescent="0.25">
      <c r="A454" s="83" t="s">
        <v>158</v>
      </c>
      <c r="B454" s="83">
        <v>14</v>
      </c>
      <c r="C454" s="84">
        <v>812.43235296</v>
      </c>
      <c r="D454" s="84">
        <v>809.61013250999997</v>
      </c>
      <c r="E454" s="84">
        <v>159.36382467000001</v>
      </c>
      <c r="F454" s="84">
        <v>159.36382467000001</v>
      </c>
    </row>
    <row r="455" spans="1:6" ht="12.75" customHeight="1" x14ac:dyDescent="0.25">
      <c r="A455" s="83" t="s">
        <v>158</v>
      </c>
      <c r="B455" s="83">
        <v>15</v>
      </c>
      <c r="C455" s="84">
        <v>830.90197072000001</v>
      </c>
      <c r="D455" s="84">
        <v>823.76196743000003</v>
      </c>
      <c r="E455" s="84">
        <v>162.14947476</v>
      </c>
      <c r="F455" s="84">
        <v>162.14947476</v>
      </c>
    </row>
    <row r="456" spans="1:6" ht="12.75" customHeight="1" x14ac:dyDescent="0.25">
      <c r="A456" s="83" t="s">
        <v>158</v>
      </c>
      <c r="B456" s="83">
        <v>16</v>
      </c>
      <c r="C456" s="84">
        <v>840.89812589999997</v>
      </c>
      <c r="D456" s="84">
        <v>829.77940913999998</v>
      </c>
      <c r="E456" s="84">
        <v>163.33394921999999</v>
      </c>
      <c r="F456" s="84">
        <v>163.33394921999999</v>
      </c>
    </row>
    <row r="457" spans="1:6" ht="12.75" customHeight="1" x14ac:dyDescent="0.25">
      <c r="A457" s="83" t="s">
        <v>158</v>
      </c>
      <c r="B457" s="83">
        <v>17</v>
      </c>
      <c r="C457" s="84">
        <v>826.29591755000001</v>
      </c>
      <c r="D457" s="84">
        <v>818.74867496000002</v>
      </c>
      <c r="E457" s="84">
        <v>161.16265723999999</v>
      </c>
      <c r="F457" s="84">
        <v>161.16265723999999</v>
      </c>
    </row>
    <row r="458" spans="1:6" ht="12.75" customHeight="1" x14ac:dyDescent="0.25">
      <c r="A458" s="83" t="s">
        <v>158</v>
      </c>
      <c r="B458" s="83">
        <v>18</v>
      </c>
      <c r="C458" s="84">
        <v>812.44429673000002</v>
      </c>
      <c r="D458" s="84">
        <v>805.27904493000005</v>
      </c>
      <c r="E458" s="84">
        <v>158.5112925</v>
      </c>
      <c r="F458" s="84">
        <v>158.5112925</v>
      </c>
    </row>
    <row r="459" spans="1:6" ht="12.75" customHeight="1" x14ac:dyDescent="0.25">
      <c r="A459" s="83" t="s">
        <v>158</v>
      </c>
      <c r="B459" s="83">
        <v>19</v>
      </c>
      <c r="C459" s="84">
        <v>803.62798849000001</v>
      </c>
      <c r="D459" s="84">
        <v>796.66747874999999</v>
      </c>
      <c r="E459" s="84">
        <v>156.81619004000001</v>
      </c>
      <c r="F459" s="84">
        <v>156.81619004000001</v>
      </c>
    </row>
    <row r="460" spans="1:6" ht="12.75" customHeight="1" x14ac:dyDescent="0.25">
      <c r="A460" s="83" t="s">
        <v>158</v>
      </c>
      <c r="B460" s="83">
        <v>20</v>
      </c>
      <c r="C460" s="84">
        <v>821.51177195000002</v>
      </c>
      <c r="D460" s="84">
        <v>796.84250487999998</v>
      </c>
      <c r="E460" s="84">
        <v>156.85064222</v>
      </c>
      <c r="F460" s="84">
        <v>156.85064222</v>
      </c>
    </row>
    <row r="461" spans="1:6" ht="12.75" customHeight="1" x14ac:dyDescent="0.25">
      <c r="A461" s="83" t="s">
        <v>158</v>
      </c>
      <c r="B461" s="83">
        <v>21</v>
      </c>
      <c r="C461" s="84">
        <v>821.91917953999996</v>
      </c>
      <c r="D461" s="84">
        <v>802.8551569</v>
      </c>
      <c r="E461" s="84">
        <v>158.03417388</v>
      </c>
      <c r="F461" s="84">
        <v>158.03417388</v>
      </c>
    </row>
    <row r="462" spans="1:6" ht="12.75" customHeight="1" x14ac:dyDescent="0.25">
      <c r="A462" s="83" t="s">
        <v>158</v>
      </c>
      <c r="B462" s="83">
        <v>22</v>
      </c>
      <c r="C462" s="84">
        <v>819.05197873999998</v>
      </c>
      <c r="D462" s="84">
        <v>813.25542958999995</v>
      </c>
      <c r="E462" s="84">
        <v>160.08136569000001</v>
      </c>
      <c r="F462" s="84">
        <v>160.08136569000001</v>
      </c>
    </row>
    <row r="463" spans="1:6" ht="12.75" customHeight="1" x14ac:dyDescent="0.25">
      <c r="A463" s="83" t="s">
        <v>158</v>
      </c>
      <c r="B463" s="83">
        <v>23</v>
      </c>
      <c r="C463" s="84">
        <v>820.58440555000004</v>
      </c>
      <c r="D463" s="84">
        <v>813.06786726999997</v>
      </c>
      <c r="E463" s="84">
        <v>160.04444588999999</v>
      </c>
      <c r="F463" s="84">
        <v>160.04444588999999</v>
      </c>
    </row>
    <row r="464" spans="1:6" ht="12.75" customHeight="1" x14ac:dyDescent="0.25">
      <c r="A464" s="83" t="s">
        <v>158</v>
      </c>
      <c r="B464" s="83">
        <v>24</v>
      </c>
      <c r="C464" s="84">
        <v>837.92621212999995</v>
      </c>
      <c r="D464" s="84">
        <v>832.61509810999996</v>
      </c>
      <c r="E464" s="84">
        <v>163.89212681999999</v>
      </c>
      <c r="F464" s="84">
        <v>163.89212681999999</v>
      </c>
    </row>
    <row r="465" spans="1:6" ht="12.75" customHeight="1" x14ac:dyDescent="0.25">
      <c r="A465" s="83" t="s">
        <v>159</v>
      </c>
      <c r="B465" s="83">
        <v>1</v>
      </c>
      <c r="C465" s="84">
        <v>845.55277850000004</v>
      </c>
      <c r="D465" s="84">
        <v>842.50752638999995</v>
      </c>
      <c r="E465" s="84">
        <v>165.83935442999999</v>
      </c>
      <c r="F465" s="84">
        <v>165.83935442999999</v>
      </c>
    </row>
    <row r="466" spans="1:6" ht="12.75" customHeight="1" x14ac:dyDescent="0.25">
      <c r="A466" s="83" t="s">
        <v>159</v>
      </c>
      <c r="B466" s="83">
        <v>2</v>
      </c>
      <c r="C466" s="84">
        <v>857.22156551</v>
      </c>
      <c r="D466" s="84">
        <v>852.04878508000002</v>
      </c>
      <c r="E466" s="84">
        <v>167.71745774999999</v>
      </c>
      <c r="F466" s="84">
        <v>167.71745774999999</v>
      </c>
    </row>
    <row r="467" spans="1:6" ht="12.75" customHeight="1" x14ac:dyDescent="0.25">
      <c r="A467" s="83" t="s">
        <v>159</v>
      </c>
      <c r="B467" s="83">
        <v>3</v>
      </c>
      <c r="C467" s="84">
        <v>872.10449775999996</v>
      </c>
      <c r="D467" s="84">
        <v>864.53484675000004</v>
      </c>
      <c r="E467" s="84">
        <v>170.17521669000001</v>
      </c>
      <c r="F467" s="84">
        <v>170.17521669000001</v>
      </c>
    </row>
    <row r="468" spans="1:6" ht="12.75" customHeight="1" x14ac:dyDescent="0.25">
      <c r="A468" s="83" t="s">
        <v>159</v>
      </c>
      <c r="B468" s="83">
        <v>4</v>
      </c>
      <c r="C468" s="84">
        <v>882.55451255000003</v>
      </c>
      <c r="D468" s="84">
        <v>874.44741840999995</v>
      </c>
      <c r="E468" s="84">
        <v>172.12640933</v>
      </c>
      <c r="F468" s="84">
        <v>172.12640933</v>
      </c>
    </row>
    <row r="469" spans="1:6" ht="12.75" customHeight="1" x14ac:dyDescent="0.25">
      <c r="A469" s="83" t="s">
        <v>159</v>
      </c>
      <c r="B469" s="83">
        <v>5</v>
      </c>
      <c r="C469" s="84">
        <v>872.58242164000001</v>
      </c>
      <c r="D469" s="84">
        <v>872.41902760000005</v>
      </c>
      <c r="E469" s="84">
        <v>171.72714046999999</v>
      </c>
      <c r="F469" s="84">
        <v>171.72714046999999</v>
      </c>
    </row>
    <row r="470" spans="1:6" ht="12.75" customHeight="1" x14ac:dyDescent="0.25">
      <c r="A470" s="83" t="s">
        <v>159</v>
      </c>
      <c r="B470" s="83">
        <v>6</v>
      </c>
      <c r="C470" s="84">
        <v>877.10368146999997</v>
      </c>
      <c r="D470" s="84">
        <v>869.27793689999999</v>
      </c>
      <c r="E470" s="84">
        <v>171.10884752999999</v>
      </c>
      <c r="F470" s="84">
        <v>171.10884752999999</v>
      </c>
    </row>
    <row r="471" spans="1:6" ht="12.75" customHeight="1" x14ac:dyDescent="0.25">
      <c r="A471" s="83" t="s">
        <v>159</v>
      </c>
      <c r="B471" s="83">
        <v>7</v>
      </c>
      <c r="C471" s="84">
        <v>855.33977915000003</v>
      </c>
      <c r="D471" s="84">
        <v>848.07977061999998</v>
      </c>
      <c r="E471" s="84">
        <v>166.93619613000001</v>
      </c>
      <c r="F471" s="84">
        <v>166.93619613000001</v>
      </c>
    </row>
    <row r="472" spans="1:6" ht="12.75" customHeight="1" x14ac:dyDescent="0.25">
      <c r="A472" s="83" t="s">
        <v>159</v>
      </c>
      <c r="B472" s="83">
        <v>8</v>
      </c>
      <c r="C472" s="84">
        <v>828.19394477000003</v>
      </c>
      <c r="D472" s="84">
        <v>819.34536521999996</v>
      </c>
      <c r="E472" s="84">
        <v>161.28010986999999</v>
      </c>
      <c r="F472" s="84">
        <v>161.28010986999999</v>
      </c>
    </row>
    <row r="473" spans="1:6" ht="12.75" customHeight="1" x14ac:dyDescent="0.25">
      <c r="A473" s="83" t="s">
        <v>159</v>
      </c>
      <c r="B473" s="83">
        <v>9</v>
      </c>
      <c r="C473" s="84">
        <v>823.13093330000004</v>
      </c>
      <c r="D473" s="84">
        <v>817.81485114999998</v>
      </c>
      <c r="E473" s="84">
        <v>160.97884317</v>
      </c>
      <c r="F473" s="84">
        <v>160.97884317</v>
      </c>
    </row>
    <row r="474" spans="1:6" ht="12.75" customHeight="1" x14ac:dyDescent="0.25">
      <c r="A474" s="83" t="s">
        <v>159</v>
      </c>
      <c r="B474" s="83">
        <v>10</v>
      </c>
      <c r="C474" s="84">
        <v>793.83249223999997</v>
      </c>
      <c r="D474" s="84">
        <v>789.99427487000003</v>
      </c>
      <c r="E474" s="84">
        <v>155.50263522</v>
      </c>
      <c r="F474" s="84">
        <v>155.50263522</v>
      </c>
    </row>
    <row r="475" spans="1:6" ht="12.75" customHeight="1" x14ac:dyDescent="0.25">
      <c r="A475" s="83" t="s">
        <v>159</v>
      </c>
      <c r="B475" s="83">
        <v>11</v>
      </c>
      <c r="C475" s="84">
        <v>793.53650345999995</v>
      </c>
      <c r="D475" s="84">
        <v>789.12033779000001</v>
      </c>
      <c r="E475" s="84">
        <v>155.33060927</v>
      </c>
      <c r="F475" s="84">
        <v>155.33060927</v>
      </c>
    </row>
    <row r="476" spans="1:6" ht="12.75" customHeight="1" x14ac:dyDescent="0.25">
      <c r="A476" s="83" t="s">
        <v>159</v>
      </c>
      <c r="B476" s="83">
        <v>12</v>
      </c>
      <c r="C476" s="84">
        <v>794.70163494999997</v>
      </c>
      <c r="D476" s="84">
        <v>790.53042270000003</v>
      </c>
      <c r="E476" s="84">
        <v>155.60817066999999</v>
      </c>
      <c r="F476" s="84">
        <v>155.60817066999999</v>
      </c>
    </row>
    <row r="477" spans="1:6" ht="12.75" customHeight="1" x14ac:dyDescent="0.25">
      <c r="A477" s="83" t="s">
        <v>159</v>
      </c>
      <c r="B477" s="83">
        <v>13</v>
      </c>
      <c r="C477" s="84">
        <v>803.26073171999997</v>
      </c>
      <c r="D477" s="84">
        <v>796.20422550000001</v>
      </c>
      <c r="E477" s="84">
        <v>156.72500317999999</v>
      </c>
      <c r="F477" s="84">
        <v>156.72500317999999</v>
      </c>
    </row>
    <row r="478" spans="1:6" ht="12.75" customHeight="1" x14ac:dyDescent="0.25">
      <c r="A478" s="83" t="s">
        <v>159</v>
      </c>
      <c r="B478" s="83">
        <v>14</v>
      </c>
      <c r="C478" s="84">
        <v>817.19729432999998</v>
      </c>
      <c r="D478" s="84">
        <v>815.48827864999998</v>
      </c>
      <c r="E478" s="84">
        <v>160.52088015999999</v>
      </c>
      <c r="F478" s="84">
        <v>160.52088015999999</v>
      </c>
    </row>
    <row r="479" spans="1:6" ht="12.75" customHeight="1" x14ac:dyDescent="0.25">
      <c r="A479" s="83" t="s">
        <v>159</v>
      </c>
      <c r="B479" s="83">
        <v>15</v>
      </c>
      <c r="C479" s="84">
        <v>832.70853167999996</v>
      </c>
      <c r="D479" s="84">
        <v>826.97676142</v>
      </c>
      <c r="E479" s="84">
        <v>162.78227547</v>
      </c>
      <c r="F479" s="84">
        <v>162.78227547</v>
      </c>
    </row>
    <row r="480" spans="1:6" ht="12.75" customHeight="1" x14ac:dyDescent="0.25">
      <c r="A480" s="83" t="s">
        <v>159</v>
      </c>
      <c r="B480" s="83">
        <v>16</v>
      </c>
      <c r="C480" s="84">
        <v>858.60455383999999</v>
      </c>
      <c r="D480" s="84">
        <v>831.28831024999999</v>
      </c>
      <c r="E480" s="84">
        <v>163.63096161999999</v>
      </c>
      <c r="F480" s="84">
        <v>163.63096161999999</v>
      </c>
    </row>
    <row r="481" spans="1:6" ht="12.75" customHeight="1" x14ac:dyDescent="0.25">
      <c r="A481" s="83" t="s">
        <v>159</v>
      </c>
      <c r="B481" s="83">
        <v>17</v>
      </c>
      <c r="C481" s="84">
        <v>829.92940156999998</v>
      </c>
      <c r="D481" s="84">
        <v>815.26136808000001</v>
      </c>
      <c r="E481" s="84">
        <v>160.47621504</v>
      </c>
      <c r="F481" s="84">
        <v>160.47621504</v>
      </c>
    </row>
    <row r="482" spans="1:6" ht="12.75" customHeight="1" x14ac:dyDescent="0.25">
      <c r="A482" s="83" t="s">
        <v>159</v>
      </c>
      <c r="B482" s="83">
        <v>18</v>
      </c>
      <c r="C482" s="84">
        <v>796.08525154999995</v>
      </c>
      <c r="D482" s="84">
        <v>786.83942320999995</v>
      </c>
      <c r="E482" s="84">
        <v>154.88163356999999</v>
      </c>
      <c r="F482" s="84">
        <v>154.88163356999999</v>
      </c>
    </row>
    <row r="483" spans="1:6" ht="12.75" customHeight="1" x14ac:dyDescent="0.25">
      <c r="A483" s="83" t="s">
        <v>159</v>
      </c>
      <c r="B483" s="83">
        <v>19</v>
      </c>
      <c r="C483" s="84">
        <v>798.79525819000003</v>
      </c>
      <c r="D483" s="84">
        <v>792.63223130999995</v>
      </c>
      <c r="E483" s="84">
        <v>156.02189111000001</v>
      </c>
      <c r="F483" s="84">
        <v>156.02189111000001</v>
      </c>
    </row>
    <row r="484" spans="1:6" ht="12.75" customHeight="1" x14ac:dyDescent="0.25">
      <c r="A484" s="83" t="s">
        <v>159</v>
      </c>
      <c r="B484" s="83">
        <v>20</v>
      </c>
      <c r="C484" s="84">
        <v>799.80449606000002</v>
      </c>
      <c r="D484" s="84">
        <v>789.74637566000001</v>
      </c>
      <c r="E484" s="84">
        <v>155.45383869</v>
      </c>
      <c r="F484" s="84">
        <v>155.45383869</v>
      </c>
    </row>
    <row r="485" spans="1:6" ht="12.75" customHeight="1" x14ac:dyDescent="0.25">
      <c r="A485" s="83" t="s">
        <v>159</v>
      </c>
      <c r="B485" s="83">
        <v>21</v>
      </c>
      <c r="C485" s="84">
        <v>788.05038516000002</v>
      </c>
      <c r="D485" s="84">
        <v>782.38994879999996</v>
      </c>
      <c r="E485" s="84">
        <v>154.00579812000001</v>
      </c>
      <c r="F485" s="84">
        <v>154.00579812000001</v>
      </c>
    </row>
    <row r="486" spans="1:6" ht="12.75" customHeight="1" x14ac:dyDescent="0.25">
      <c r="A486" s="83" t="s">
        <v>159</v>
      </c>
      <c r="B486" s="83">
        <v>22</v>
      </c>
      <c r="C486" s="84">
        <v>798.01208885000005</v>
      </c>
      <c r="D486" s="84">
        <v>792.39370641999994</v>
      </c>
      <c r="E486" s="84">
        <v>155.97493982</v>
      </c>
      <c r="F486" s="84">
        <v>155.97493982</v>
      </c>
    </row>
    <row r="487" spans="1:6" ht="12.75" customHeight="1" x14ac:dyDescent="0.25">
      <c r="A487" s="83" t="s">
        <v>159</v>
      </c>
      <c r="B487" s="83">
        <v>23</v>
      </c>
      <c r="C487" s="84">
        <v>818.51892432</v>
      </c>
      <c r="D487" s="84">
        <v>808.95142820000001</v>
      </c>
      <c r="E487" s="84">
        <v>159.23416517000001</v>
      </c>
      <c r="F487" s="84">
        <v>159.23416517000001</v>
      </c>
    </row>
    <row r="488" spans="1:6" ht="12.75" customHeight="1" x14ac:dyDescent="0.25">
      <c r="A488" s="83" t="s">
        <v>159</v>
      </c>
      <c r="B488" s="83">
        <v>24</v>
      </c>
      <c r="C488" s="84">
        <v>827.10108323999998</v>
      </c>
      <c r="D488" s="84">
        <v>821.81064328000002</v>
      </c>
      <c r="E488" s="84">
        <v>161.76537571</v>
      </c>
      <c r="F488" s="84">
        <v>161.76537571</v>
      </c>
    </row>
    <row r="489" spans="1:6" ht="12.75" customHeight="1" x14ac:dyDescent="0.25">
      <c r="A489" s="83" t="s">
        <v>160</v>
      </c>
      <c r="B489" s="83">
        <v>1</v>
      </c>
      <c r="C489" s="84">
        <v>877.04871987000001</v>
      </c>
      <c r="D489" s="84">
        <v>874.24222552000003</v>
      </c>
      <c r="E489" s="84">
        <v>172.08601912</v>
      </c>
      <c r="F489" s="84">
        <v>172.08601912</v>
      </c>
    </row>
    <row r="490" spans="1:6" ht="12.75" customHeight="1" x14ac:dyDescent="0.25">
      <c r="A490" s="83" t="s">
        <v>160</v>
      </c>
      <c r="B490" s="83">
        <v>2</v>
      </c>
      <c r="C490" s="84">
        <v>897.87786191999999</v>
      </c>
      <c r="D490" s="84">
        <v>891.44210550000003</v>
      </c>
      <c r="E490" s="84">
        <v>175.47164703000001</v>
      </c>
      <c r="F490" s="84">
        <v>175.47164703000001</v>
      </c>
    </row>
    <row r="491" spans="1:6" ht="12.75" customHeight="1" x14ac:dyDescent="0.25">
      <c r="A491" s="83" t="s">
        <v>160</v>
      </c>
      <c r="B491" s="83">
        <v>3</v>
      </c>
      <c r="C491" s="84">
        <v>909.84013127000003</v>
      </c>
      <c r="D491" s="84">
        <v>901.86209429999997</v>
      </c>
      <c r="E491" s="84">
        <v>177.52271976</v>
      </c>
      <c r="F491" s="84">
        <v>177.52271976</v>
      </c>
    </row>
    <row r="492" spans="1:6" ht="12.75" customHeight="1" x14ac:dyDescent="0.25">
      <c r="A492" s="83" t="s">
        <v>160</v>
      </c>
      <c r="B492" s="83">
        <v>4</v>
      </c>
      <c r="C492" s="84">
        <v>909.81037108999999</v>
      </c>
      <c r="D492" s="84">
        <v>898.64584683999999</v>
      </c>
      <c r="E492" s="84">
        <v>176.88963294999999</v>
      </c>
      <c r="F492" s="84">
        <v>176.88963294999999</v>
      </c>
    </row>
    <row r="493" spans="1:6" ht="12.75" customHeight="1" x14ac:dyDescent="0.25">
      <c r="A493" s="83" t="s">
        <v>160</v>
      </c>
      <c r="B493" s="83">
        <v>5</v>
      </c>
      <c r="C493" s="84">
        <v>898.48438411999996</v>
      </c>
      <c r="D493" s="84">
        <v>886.20395523000002</v>
      </c>
      <c r="E493" s="84">
        <v>174.44056845</v>
      </c>
      <c r="F493" s="84">
        <v>174.44056845</v>
      </c>
    </row>
    <row r="494" spans="1:6" ht="12.75" customHeight="1" x14ac:dyDescent="0.25">
      <c r="A494" s="83" t="s">
        <v>160</v>
      </c>
      <c r="B494" s="83">
        <v>6</v>
      </c>
      <c r="C494" s="84">
        <v>875.75993162999998</v>
      </c>
      <c r="D494" s="84">
        <v>868.14385962999995</v>
      </c>
      <c r="E494" s="84">
        <v>170.88561553</v>
      </c>
      <c r="F494" s="84">
        <v>170.88561553</v>
      </c>
    </row>
    <row r="495" spans="1:6" ht="12.75" customHeight="1" x14ac:dyDescent="0.25">
      <c r="A495" s="83" t="s">
        <v>160</v>
      </c>
      <c r="B495" s="83">
        <v>7</v>
      </c>
      <c r="C495" s="84">
        <v>841.37852639000005</v>
      </c>
      <c r="D495" s="84">
        <v>823.42433449999999</v>
      </c>
      <c r="E495" s="84">
        <v>162.08301502</v>
      </c>
      <c r="F495" s="84">
        <v>162.08301502</v>
      </c>
    </row>
    <row r="496" spans="1:6" ht="12.75" customHeight="1" x14ac:dyDescent="0.25">
      <c r="A496" s="83" t="s">
        <v>160</v>
      </c>
      <c r="B496" s="83">
        <v>8</v>
      </c>
      <c r="C496" s="84">
        <v>829.40941654000005</v>
      </c>
      <c r="D496" s="84">
        <v>809.66527882000003</v>
      </c>
      <c r="E496" s="84">
        <v>159.37467968000001</v>
      </c>
      <c r="F496" s="84">
        <v>159.37467968000001</v>
      </c>
    </row>
    <row r="497" spans="1:6" ht="12.75" customHeight="1" x14ac:dyDescent="0.25">
      <c r="A497" s="83" t="s">
        <v>160</v>
      </c>
      <c r="B497" s="83">
        <v>9</v>
      </c>
      <c r="C497" s="84">
        <v>787.79065938999997</v>
      </c>
      <c r="D497" s="84">
        <v>782.21033526999997</v>
      </c>
      <c r="E497" s="84">
        <v>153.97044295000001</v>
      </c>
      <c r="F497" s="84">
        <v>153.97044295000001</v>
      </c>
    </row>
    <row r="498" spans="1:6" ht="12.75" customHeight="1" x14ac:dyDescent="0.25">
      <c r="A498" s="83" t="s">
        <v>160</v>
      </c>
      <c r="B498" s="83">
        <v>10</v>
      </c>
      <c r="C498" s="84">
        <v>760.46217108999997</v>
      </c>
      <c r="D498" s="84">
        <v>756.79331139999999</v>
      </c>
      <c r="E498" s="84">
        <v>148.96735075999999</v>
      </c>
      <c r="F498" s="84">
        <v>148.96735075999999</v>
      </c>
    </row>
    <row r="499" spans="1:6" ht="12.75" customHeight="1" x14ac:dyDescent="0.25">
      <c r="A499" s="83" t="s">
        <v>160</v>
      </c>
      <c r="B499" s="83">
        <v>11</v>
      </c>
      <c r="C499" s="84">
        <v>764.16556261999995</v>
      </c>
      <c r="D499" s="84">
        <v>761.10107187999995</v>
      </c>
      <c r="E499" s="84">
        <v>149.81529122000001</v>
      </c>
      <c r="F499" s="84">
        <v>149.81529122000001</v>
      </c>
    </row>
    <row r="500" spans="1:6" ht="12.75" customHeight="1" x14ac:dyDescent="0.25">
      <c r="A500" s="83" t="s">
        <v>160</v>
      </c>
      <c r="B500" s="83">
        <v>12</v>
      </c>
      <c r="C500" s="84">
        <v>779.76834833999999</v>
      </c>
      <c r="D500" s="84">
        <v>774.68996069000002</v>
      </c>
      <c r="E500" s="84">
        <v>152.49013088000001</v>
      </c>
      <c r="F500" s="84">
        <v>152.49013088000001</v>
      </c>
    </row>
    <row r="501" spans="1:6" ht="12.75" customHeight="1" x14ac:dyDescent="0.25">
      <c r="A501" s="83" t="s">
        <v>160</v>
      </c>
      <c r="B501" s="83">
        <v>13</v>
      </c>
      <c r="C501" s="84">
        <v>802.87931011000001</v>
      </c>
      <c r="D501" s="84">
        <v>784.79879101999995</v>
      </c>
      <c r="E501" s="84">
        <v>154.47995510999999</v>
      </c>
      <c r="F501" s="84">
        <v>154.47995510999999</v>
      </c>
    </row>
    <row r="502" spans="1:6" ht="12.75" customHeight="1" x14ac:dyDescent="0.25">
      <c r="A502" s="83" t="s">
        <v>160</v>
      </c>
      <c r="B502" s="83">
        <v>14</v>
      </c>
      <c r="C502" s="84">
        <v>806.06940307000002</v>
      </c>
      <c r="D502" s="84">
        <v>804.10761402000003</v>
      </c>
      <c r="E502" s="84">
        <v>158.28070779999999</v>
      </c>
      <c r="F502" s="84">
        <v>158.28070779999999</v>
      </c>
    </row>
    <row r="503" spans="1:6" ht="12.75" customHeight="1" x14ac:dyDescent="0.25">
      <c r="A503" s="83" t="s">
        <v>160</v>
      </c>
      <c r="B503" s="83">
        <v>15</v>
      </c>
      <c r="C503" s="84">
        <v>823.52378369999997</v>
      </c>
      <c r="D503" s="84">
        <v>819.37084274999995</v>
      </c>
      <c r="E503" s="84">
        <v>161.28512487</v>
      </c>
      <c r="F503" s="84">
        <v>161.28512487</v>
      </c>
    </row>
    <row r="504" spans="1:6" ht="12.75" customHeight="1" x14ac:dyDescent="0.25">
      <c r="A504" s="83" t="s">
        <v>160</v>
      </c>
      <c r="B504" s="83">
        <v>16</v>
      </c>
      <c r="C504" s="84">
        <v>827.80948325999998</v>
      </c>
      <c r="D504" s="84">
        <v>823.49919170999999</v>
      </c>
      <c r="E504" s="84">
        <v>162.09774992999999</v>
      </c>
      <c r="F504" s="84">
        <v>162.09774992999999</v>
      </c>
    </row>
    <row r="505" spans="1:6" ht="12.75" customHeight="1" x14ac:dyDescent="0.25">
      <c r="A505" s="83" t="s">
        <v>160</v>
      </c>
      <c r="B505" s="83">
        <v>17</v>
      </c>
      <c r="C505" s="84">
        <v>833.05814550000002</v>
      </c>
      <c r="D505" s="84">
        <v>825.54655444000002</v>
      </c>
      <c r="E505" s="84">
        <v>162.50075322999999</v>
      </c>
      <c r="F505" s="84">
        <v>162.50075322999999</v>
      </c>
    </row>
    <row r="506" spans="1:6" ht="12.75" customHeight="1" x14ac:dyDescent="0.25">
      <c r="A506" s="83" t="s">
        <v>160</v>
      </c>
      <c r="B506" s="83">
        <v>18</v>
      </c>
      <c r="C506" s="84">
        <v>809.0153838</v>
      </c>
      <c r="D506" s="84">
        <v>802.61468758000001</v>
      </c>
      <c r="E506" s="84">
        <v>157.98683985</v>
      </c>
      <c r="F506" s="84">
        <v>157.98683985</v>
      </c>
    </row>
    <row r="507" spans="1:6" ht="12.75" customHeight="1" x14ac:dyDescent="0.25">
      <c r="A507" s="83" t="s">
        <v>160</v>
      </c>
      <c r="B507" s="83">
        <v>19</v>
      </c>
      <c r="C507" s="84">
        <v>771.89370469000005</v>
      </c>
      <c r="D507" s="84">
        <v>767.29460518999997</v>
      </c>
      <c r="E507" s="84">
        <v>151.03442758</v>
      </c>
      <c r="F507" s="84">
        <v>151.03442758</v>
      </c>
    </row>
    <row r="508" spans="1:6" ht="12.75" customHeight="1" x14ac:dyDescent="0.25">
      <c r="A508" s="83" t="s">
        <v>160</v>
      </c>
      <c r="B508" s="83">
        <v>20</v>
      </c>
      <c r="C508" s="84">
        <v>786.34913603999996</v>
      </c>
      <c r="D508" s="84">
        <v>775.61475543999995</v>
      </c>
      <c r="E508" s="84">
        <v>152.67216766999999</v>
      </c>
      <c r="F508" s="84">
        <v>152.67216766999999</v>
      </c>
    </row>
    <row r="509" spans="1:6" ht="12.75" customHeight="1" x14ac:dyDescent="0.25">
      <c r="A509" s="83" t="s">
        <v>160</v>
      </c>
      <c r="B509" s="83">
        <v>21</v>
      </c>
      <c r="C509" s="84">
        <v>794.59785259</v>
      </c>
      <c r="D509" s="84">
        <v>789.07692613999996</v>
      </c>
      <c r="E509" s="84">
        <v>155.32206411000001</v>
      </c>
      <c r="F509" s="84">
        <v>155.32206411000001</v>
      </c>
    </row>
    <row r="510" spans="1:6" ht="12.75" customHeight="1" x14ac:dyDescent="0.25">
      <c r="A510" s="83" t="s">
        <v>160</v>
      </c>
      <c r="B510" s="83">
        <v>22</v>
      </c>
      <c r="C510" s="84">
        <v>815.88313423</v>
      </c>
      <c r="D510" s="84">
        <v>810.79272002000005</v>
      </c>
      <c r="E510" s="84">
        <v>159.59660543000001</v>
      </c>
      <c r="F510" s="84">
        <v>159.59660543000001</v>
      </c>
    </row>
    <row r="511" spans="1:6" ht="12.75" customHeight="1" x14ac:dyDescent="0.25">
      <c r="A511" s="83" t="s">
        <v>160</v>
      </c>
      <c r="B511" s="83">
        <v>23</v>
      </c>
      <c r="C511" s="84">
        <v>825.52202284999998</v>
      </c>
      <c r="D511" s="84">
        <v>818.56293433999997</v>
      </c>
      <c r="E511" s="84">
        <v>161.12609602000001</v>
      </c>
      <c r="F511" s="84">
        <v>161.12609602000001</v>
      </c>
    </row>
    <row r="512" spans="1:6" ht="12.75" customHeight="1" x14ac:dyDescent="0.25">
      <c r="A512" s="83" t="s">
        <v>160</v>
      </c>
      <c r="B512" s="83">
        <v>24</v>
      </c>
      <c r="C512" s="84">
        <v>837.40509451000003</v>
      </c>
      <c r="D512" s="84">
        <v>833.27083760999994</v>
      </c>
      <c r="E512" s="84">
        <v>164.02120271999999</v>
      </c>
      <c r="F512" s="84">
        <v>164.02120271999999</v>
      </c>
    </row>
    <row r="513" spans="1:6" ht="12.75" customHeight="1" x14ac:dyDescent="0.25">
      <c r="A513" s="83" t="s">
        <v>161</v>
      </c>
      <c r="B513" s="83">
        <v>1</v>
      </c>
      <c r="C513" s="84">
        <v>859.52562335000005</v>
      </c>
      <c r="D513" s="84">
        <v>854.96546448000004</v>
      </c>
      <c r="E513" s="84">
        <v>168.29157752</v>
      </c>
      <c r="F513" s="84">
        <v>168.29157752</v>
      </c>
    </row>
    <row r="514" spans="1:6" ht="12.75" customHeight="1" x14ac:dyDescent="0.25">
      <c r="A514" s="83" t="s">
        <v>161</v>
      </c>
      <c r="B514" s="83">
        <v>2</v>
      </c>
      <c r="C514" s="84">
        <v>877.06853823999995</v>
      </c>
      <c r="D514" s="84">
        <v>871.56677332000004</v>
      </c>
      <c r="E514" s="84">
        <v>171.55938255999999</v>
      </c>
      <c r="F514" s="84">
        <v>171.55938255999999</v>
      </c>
    </row>
    <row r="515" spans="1:6" ht="12.75" customHeight="1" x14ac:dyDescent="0.25">
      <c r="A515" s="83" t="s">
        <v>161</v>
      </c>
      <c r="B515" s="83">
        <v>3</v>
      </c>
      <c r="C515" s="84">
        <v>888.51330479000001</v>
      </c>
      <c r="D515" s="84">
        <v>881.30874799000003</v>
      </c>
      <c r="E515" s="84">
        <v>173.47699485000001</v>
      </c>
      <c r="F515" s="84">
        <v>173.47699485000001</v>
      </c>
    </row>
    <row r="516" spans="1:6" ht="12.75" customHeight="1" x14ac:dyDescent="0.25">
      <c r="A516" s="83" t="s">
        <v>161</v>
      </c>
      <c r="B516" s="83">
        <v>4</v>
      </c>
      <c r="C516" s="84">
        <v>893.77222595000001</v>
      </c>
      <c r="D516" s="84">
        <v>886.81111548000001</v>
      </c>
      <c r="E516" s="84">
        <v>174.56008199999999</v>
      </c>
      <c r="F516" s="84">
        <v>174.56008199999999</v>
      </c>
    </row>
    <row r="517" spans="1:6" ht="12.75" customHeight="1" x14ac:dyDescent="0.25">
      <c r="A517" s="83" t="s">
        <v>161</v>
      </c>
      <c r="B517" s="83">
        <v>5</v>
      </c>
      <c r="C517" s="84">
        <v>876.50409106999996</v>
      </c>
      <c r="D517" s="84">
        <v>870.29326605999995</v>
      </c>
      <c r="E517" s="84">
        <v>171.30870512999999</v>
      </c>
      <c r="F517" s="84">
        <v>171.30870512999999</v>
      </c>
    </row>
    <row r="518" spans="1:6" ht="12.75" customHeight="1" x14ac:dyDescent="0.25">
      <c r="A518" s="83" t="s">
        <v>161</v>
      </c>
      <c r="B518" s="83">
        <v>6</v>
      </c>
      <c r="C518" s="84">
        <v>851.40180276000001</v>
      </c>
      <c r="D518" s="84">
        <v>845.20353568999997</v>
      </c>
      <c r="E518" s="84">
        <v>166.37003745000001</v>
      </c>
      <c r="F518" s="84">
        <v>166.37003745000001</v>
      </c>
    </row>
    <row r="519" spans="1:6" ht="12.75" customHeight="1" x14ac:dyDescent="0.25">
      <c r="A519" s="83" t="s">
        <v>161</v>
      </c>
      <c r="B519" s="83">
        <v>7</v>
      </c>
      <c r="C519" s="84">
        <v>816.21514288000003</v>
      </c>
      <c r="D519" s="84">
        <v>810.52392897000004</v>
      </c>
      <c r="E519" s="84">
        <v>159.54369654999999</v>
      </c>
      <c r="F519" s="84">
        <v>159.54369654999999</v>
      </c>
    </row>
    <row r="520" spans="1:6" ht="12.75" customHeight="1" x14ac:dyDescent="0.25">
      <c r="A520" s="83" t="s">
        <v>161</v>
      </c>
      <c r="B520" s="83">
        <v>8</v>
      </c>
      <c r="C520" s="84">
        <v>791.92017261000001</v>
      </c>
      <c r="D520" s="84">
        <v>785.93550314000004</v>
      </c>
      <c r="E520" s="84">
        <v>154.70370575999999</v>
      </c>
      <c r="F520" s="84">
        <v>154.70370575999999</v>
      </c>
    </row>
    <row r="521" spans="1:6" ht="12.75" customHeight="1" x14ac:dyDescent="0.25">
      <c r="A521" s="83" t="s">
        <v>161</v>
      </c>
      <c r="B521" s="83">
        <v>9</v>
      </c>
      <c r="C521" s="84">
        <v>767.70866460000002</v>
      </c>
      <c r="D521" s="84">
        <v>761.76887291000003</v>
      </c>
      <c r="E521" s="84">
        <v>149.94674130999999</v>
      </c>
      <c r="F521" s="84">
        <v>149.94674130999999</v>
      </c>
    </row>
    <row r="522" spans="1:6" ht="12.75" customHeight="1" x14ac:dyDescent="0.25">
      <c r="A522" s="83" t="s">
        <v>161</v>
      </c>
      <c r="B522" s="83">
        <v>10</v>
      </c>
      <c r="C522" s="84">
        <v>767.83701914000005</v>
      </c>
      <c r="D522" s="84">
        <v>763.57040004999999</v>
      </c>
      <c r="E522" s="84">
        <v>150.30135428</v>
      </c>
      <c r="F522" s="84">
        <v>150.30135428</v>
      </c>
    </row>
    <row r="523" spans="1:6" ht="12.75" customHeight="1" x14ac:dyDescent="0.25">
      <c r="A523" s="83" t="s">
        <v>161</v>
      </c>
      <c r="B523" s="83">
        <v>11</v>
      </c>
      <c r="C523" s="84">
        <v>774.52282286000002</v>
      </c>
      <c r="D523" s="84">
        <v>770.48922559000005</v>
      </c>
      <c r="E523" s="84">
        <v>151.66325732000001</v>
      </c>
      <c r="F523" s="84">
        <v>151.66325732000001</v>
      </c>
    </row>
    <row r="524" spans="1:6" ht="12.75" customHeight="1" x14ac:dyDescent="0.25">
      <c r="A524" s="83" t="s">
        <v>161</v>
      </c>
      <c r="B524" s="83">
        <v>12</v>
      </c>
      <c r="C524" s="84">
        <v>779.36929448000001</v>
      </c>
      <c r="D524" s="84">
        <v>774.97315973000002</v>
      </c>
      <c r="E524" s="84">
        <v>152.54587583</v>
      </c>
      <c r="F524" s="84">
        <v>152.54587583</v>
      </c>
    </row>
    <row r="525" spans="1:6" ht="12.75" customHeight="1" x14ac:dyDescent="0.25">
      <c r="A525" s="83" t="s">
        <v>161</v>
      </c>
      <c r="B525" s="83">
        <v>13</v>
      </c>
      <c r="C525" s="84">
        <v>811.17922135000003</v>
      </c>
      <c r="D525" s="84">
        <v>796.99261783999998</v>
      </c>
      <c r="E525" s="84">
        <v>156.88019048999999</v>
      </c>
      <c r="F525" s="84">
        <v>156.88019048999999</v>
      </c>
    </row>
    <row r="526" spans="1:6" ht="12.75" customHeight="1" x14ac:dyDescent="0.25">
      <c r="A526" s="83" t="s">
        <v>161</v>
      </c>
      <c r="B526" s="83">
        <v>14</v>
      </c>
      <c r="C526" s="84">
        <v>808.97042077000003</v>
      </c>
      <c r="D526" s="84">
        <v>807.16234268000005</v>
      </c>
      <c r="E526" s="84">
        <v>158.88200121</v>
      </c>
      <c r="F526" s="84">
        <v>158.88200121</v>
      </c>
    </row>
    <row r="527" spans="1:6" ht="12.75" customHeight="1" x14ac:dyDescent="0.25">
      <c r="A527" s="83" t="s">
        <v>161</v>
      </c>
      <c r="B527" s="83">
        <v>15</v>
      </c>
      <c r="C527" s="84">
        <v>831.81464253000001</v>
      </c>
      <c r="D527" s="84">
        <v>817.69574789000001</v>
      </c>
      <c r="E527" s="84">
        <v>160.95539886</v>
      </c>
      <c r="F527" s="84">
        <v>160.95539886</v>
      </c>
    </row>
    <row r="528" spans="1:6" ht="12.75" customHeight="1" x14ac:dyDescent="0.25">
      <c r="A528" s="83" t="s">
        <v>161</v>
      </c>
      <c r="B528" s="83">
        <v>16</v>
      </c>
      <c r="C528" s="84">
        <v>834.79303447999996</v>
      </c>
      <c r="D528" s="84">
        <v>825.59044341000003</v>
      </c>
      <c r="E528" s="84">
        <v>162.50939234000001</v>
      </c>
      <c r="F528" s="84">
        <v>162.50939234000001</v>
      </c>
    </row>
    <row r="529" spans="1:6" ht="12.75" customHeight="1" x14ac:dyDescent="0.25">
      <c r="A529" s="83" t="s">
        <v>161</v>
      </c>
      <c r="B529" s="83">
        <v>17</v>
      </c>
      <c r="C529" s="84">
        <v>818.91556201000003</v>
      </c>
      <c r="D529" s="84">
        <v>813.32323885000005</v>
      </c>
      <c r="E529" s="84">
        <v>160.09471328000001</v>
      </c>
      <c r="F529" s="84">
        <v>160.09471328000001</v>
      </c>
    </row>
    <row r="530" spans="1:6" ht="12.75" customHeight="1" x14ac:dyDescent="0.25">
      <c r="A530" s="83" t="s">
        <v>161</v>
      </c>
      <c r="B530" s="83">
        <v>18</v>
      </c>
      <c r="C530" s="84">
        <v>800.33103429000005</v>
      </c>
      <c r="D530" s="84">
        <v>794.70272602</v>
      </c>
      <c r="E530" s="84">
        <v>156.42944771000001</v>
      </c>
      <c r="F530" s="84">
        <v>156.42944771000001</v>
      </c>
    </row>
    <row r="531" spans="1:6" ht="12.75" customHeight="1" x14ac:dyDescent="0.25">
      <c r="A531" s="83" t="s">
        <v>161</v>
      </c>
      <c r="B531" s="83">
        <v>19</v>
      </c>
      <c r="C531" s="84">
        <v>783.32577928000001</v>
      </c>
      <c r="D531" s="84">
        <v>778.14858713000001</v>
      </c>
      <c r="E531" s="84">
        <v>153.17092761999999</v>
      </c>
      <c r="F531" s="84">
        <v>153.17092761999999</v>
      </c>
    </row>
    <row r="532" spans="1:6" ht="12.75" customHeight="1" x14ac:dyDescent="0.25">
      <c r="A532" s="83" t="s">
        <v>161</v>
      </c>
      <c r="B532" s="83">
        <v>20</v>
      </c>
      <c r="C532" s="84">
        <v>792.46555373000001</v>
      </c>
      <c r="D532" s="84">
        <v>781.85520793000001</v>
      </c>
      <c r="E532" s="84">
        <v>153.90053961999999</v>
      </c>
      <c r="F532" s="84">
        <v>153.90053961999999</v>
      </c>
    </row>
    <row r="533" spans="1:6" ht="12.75" customHeight="1" x14ac:dyDescent="0.25">
      <c r="A533" s="83" t="s">
        <v>161</v>
      </c>
      <c r="B533" s="83">
        <v>21</v>
      </c>
      <c r="C533" s="84">
        <v>804.89315461000001</v>
      </c>
      <c r="D533" s="84">
        <v>798.42067926000004</v>
      </c>
      <c r="E533" s="84">
        <v>157.16129039</v>
      </c>
      <c r="F533" s="84">
        <v>157.16129039</v>
      </c>
    </row>
    <row r="534" spans="1:6" ht="12.75" customHeight="1" x14ac:dyDescent="0.25">
      <c r="A534" s="83" t="s">
        <v>161</v>
      </c>
      <c r="B534" s="83">
        <v>22</v>
      </c>
      <c r="C534" s="84">
        <v>830.48014870999998</v>
      </c>
      <c r="D534" s="84">
        <v>816.20809311999994</v>
      </c>
      <c r="E534" s="84">
        <v>160.66256859000001</v>
      </c>
      <c r="F534" s="84">
        <v>160.66256859000001</v>
      </c>
    </row>
    <row r="535" spans="1:6" ht="12.75" customHeight="1" x14ac:dyDescent="0.25">
      <c r="A535" s="83" t="s">
        <v>161</v>
      </c>
      <c r="B535" s="83">
        <v>23</v>
      </c>
      <c r="C535" s="84">
        <v>833.43890338999995</v>
      </c>
      <c r="D535" s="84">
        <v>826.57082659000002</v>
      </c>
      <c r="E535" s="84">
        <v>162.70237116999999</v>
      </c>
      <c r="F535" s="84">
        <v>162.70237116999999</v>
      </c>
    </row>
    <row r="536" spans="1:6" ht="12.75" customHeight="1" x14ac:dyDescent="0.25">
      <c r="A536" s="83" t="s">
        <v>161</v>
      </c>
      <c r="B536" s="83">
        <v>24</v>
      </c>
      <c r="C536" s="84">
        <v>844.40539363000005</v>
      </c>
      <c r="D536" s="84">
        <v>840.33395352000002</v>
      </c>
      <c r="E536" s="84">
        <v>165.4115079</v>
      </c>
      <c r="F536" s="84">
        <v>165.4115079</v>
      </c>
    </row>
    <row r="537" spans="1:6" ht="12.75" customHeight="1" x14ac:dyDescent="0.25">
      <c r="A537" s="83" t="s">
        <v>162</v>
      </c>
      <c r="B537" s="83">
        <v>1</v>
      </c>
      <c r="C537" s="84">
        <v>845.23581121999996</v>
      </c>
      <c r="D537" s="84">
        <v>842.12237683000001</v>
      </c>
      <c r="E537" s="84">
        <v>165.76354151000001</v>
      </c>
      <c r="F537" s="84">
        <v>165.76354151000001</v>
      </c>
    </row>
    <row r="538" spans="1:6" ht="12.75" customHeight="1" x14ac:dyDescent="0.25">
      <c r="A538" s="83" t="s">
        <v>162</v>
      </c>
      <c r="B538" s="83">
        <v>2</v>
      </c>
      <c r="C538" s="84">
        <v>855.89971833000004</v>
      </c>
      <c r="D538" s="84">
        <v>851.56938947000003</v>
      </c>
      <c r="E538" s="84">
        <v>167.62309342</v>
      </c>
      <c r="F538" s="84">
        <v>167.62309342</v>
      </c>
    </row>
    <row r="539" spans="1:6" ht="12.75" customHeight="1" x14ac:dyDescent="0.25">
      <c r="A539" s="83" t="s">
        <v>162</v>
      </c>
      <c r="B539" s="83">
        <v>3</v>
      </c>
      <c r="C539" s="84">
        <v>869.62478293000004</v>
      </c>
      <c r="D539" s="84">
        <v>862.99947119000001</v>
      </c>
      <c r="E539" s="84">
        <v>169.87299304999999</v>
      </c>
      <c r="F539" s="84">
        <v>169.87299304999999</v>
      </c>
    </row>
    <row r="540" spans="1:6" ht="12.75" customHeight="1" x14ac:dyDescent="0.25">
      <c r="A540" s="83" t="s">
        <v>162</v>
      </c>
      <c r="B540" s="83">
        <v>4</v>
      </c>
      <c r="C540" s="84">
        <v>872.62574223000001</v>
      </c>
      <c r="D540" s="84">
        <v>864.76820207000003</v>
      </c>
      <c r="E540" s="84">
        <v>170.2211504</v>
      </c>
      <c r="F540" s="84">
        <v>170.2211504</v>
      </c>
    </row>
    <row r="541" spans="1:6" ht="12.75" customHeight="1" x14ac:dyDescent="0.25">
      <c r="A541" s="83" t="s">
        <v>162</v>
      </c>
      <c r="B541" s="83">
        <v>5</v>
      </c>
      <c r="C541" s="84">
        <v>861.25759000999994</v>
      </c>
      <c r="D541" s="84">
        <v>853.62001099999998</v>
      </c>
      <c r="E541" s="84">
        <v>168.02673818</v>
      </c>
      <c r="F541" s="84">
        <v>168.02673818</v>
      </c>
    </row>
    <row r="542" spans="1:6" ht="12.75" customHeight="1" x14ac:dyDescent="0.25">
      <c r="A542" s="83" t="s">
        <v>162</v>
      </c>
      <c r="B542" s="83">
        <v>6</v>
      </c>
      <c r="C542" s="84">
        <v>841.59811635999995</v>
      </c>
      <c r="D542" s="84">
        <v>835.15807897000002</v>
      </c>
      <c r="E542" s="84">
        <v>164.39268769</v>
      </c>
      <c r="F542" s="84">
        <v>164.39268769</v>
      </c>
    </row>
    <row r="543" spans="1:6" ht="12.75" customHeight="1" x14ac:dyDescent="0.25">
      <c r="A543" s="83" t="s">
        <v>162</v>
      </c>
      <c r="B543" s="83">
        <v>7</v>
      </c>
      <c r="C543" s="84">
        <v>803.72340886999996</v>
      </c>
      <c r="D543" s="84">
        <v>794.46059875000003</v>
      </c>
      <c r="E543" s="84">
        <v>156.38178733000001</v>
      </c>
      <c r="F543" s="84">
        <v>156.38178733000001</v>
      </c>
    </row>
    <row r="544" spans="1:6" ht="12.75" customHeight="1" x14ac:dyDescent="0.25">
      <c r="A544" s="83" t="s">
        <v>162</v>
      </c>
      <c r="B544" s="83">
        <v>8</v>
      </c>
      <c r="C544" s="84">
        <v>784.12284946</v>
      </c>
      <c r="D544" s="84">
        <v>778.67521691000002</v>
      </c>
      <c r="E544" s="84">
        <v>153.27458952999999</v>
      </c>
      <c r="F544" s="84">
        <v>153.27458952999999</v>
      </c>
    </row>
    <row r="545" spans="1:6" ht="12.75" customHeight="1" x14ac:dyDescent="0.25">
      <c r="A545" s="83" t="s">
        <v>162</v>
      </c>
      <c r="B545" s="83">
        <v>9</v>
      </c>
      <c r="C545" s="84">
        <v>765.62072666999995</v>
      </c>
      <c r="D545" s="84">
        <v>761.31345681000005</v>
      </c>
      <c r="E545" s="84">
        <v>149.85709711000001</v>
      </c>
      <c r="F545" s="84">
        <v>149.85709711000001</v>
      </c>
    </row>
    <row r="546" spans="1:6" ht="12.75" customHeight="1" x14ac:dyDescent="0.25">
      <c r="A546" s="83" t="s">
        <v>162</v>
      </c>
      <c r="B546" s="83">
        <v>10</v>
      </c>
      <c r="C546" s="84">
        <v>769.39094895000005</v>
      </c>
      <c r="D546" s="84">
        <v>765.54639327999996</v>
      </c>
      <c r="E546" s="84">
        <v>150.69030918999999</v>
      </c>
      <c r="F546" s="84">
        <v>150.69030918999999</v>
      </c>
    </row>
    <row r="547" spans="1:6" ht="12.75" customHeight="1" x14ac:dyDescent="0.25">
      <c r="A547" s="83" t="s">
        <v>162</v>
      </c>
      <c r="B547" s="83">
        <v>11</v>
      </c>
      <c r="C547" s="84">
        <v>762.75433281000005</v>
      </c>
      <c r="D547" s="84">
        <v>759.85358642000006</v>
      </c>
      <c r="E547" s="84">
        <v>149.56973592</v>
      </c>
      <c r="F547" s="84">
        <v>149.56973592</v>
      </c>
    </row>
    <row r="548" spans="1:6" ht="12.75" customHeight="1" x14ac:dyDescent="0.25">
      <c r="A548" s="83" t="s">
        <v>162</v>
      </c>
      <c r="B548" s="83">
        <v>12</v>
      </c>
      <c r="C548" s="84">
        <v>776.05883309000001</v>
      </c>
      <c r="D548" s="84">
        <v>769.69059994999998</v>
      </c>
      <c r="E548" s="84">
        <v>151.50605568</v>
      </c>
      <c r="F548" s="84">
        <v>151.50605568</v>
      </c>
    </row>
    <row r="549" spans="1:6" ht="12.75" customHeight="1" x14ac:dyDescent="0.25">
      <c r="A549" s="83" t="s">
        <v>162</v>
      </c>
      <c r="B549" s="83">
        <v>13</v>
      </c>
      <c r="C549" s="84">
        <v>801.21840152000004</v>
      </c>
      <c r="D549" s="84">
        <v>795.04930391000005</v>
      </c>
      <c r="E549" s="84">
        <v>156.49766818000001</v>
      </c>
      <c r="F549" s="84">
        <v>156.49766818000001</v>
      </c>
    </row>
    <row r="550" spans="1:6" ht="12.75" customHeight="1" x14ac:dyDescent="0.25">
      <c r="A550" s="83" t="s">
        <v>162</v>
      </c>
      <c r="B550" s="83">
        <v>14</v>
      </c>
      <c r="C550" s="84">
        <v>818.15786951999996</v>
      </c>
      <c r="D550" s="84">
        <v>815.54565957</v>
      </c>
      <c r="E550" s="84">
        <v>160.53217502999999</v>
      </c>
      <c r="F550" s="84">
        <v>160.53217502999999</v>
      </c>
    </row>
    <row r="551" spans="1:6" ht="12.75" customHeight="1" x14ac:dyDescent="0.25">
      <c r="A551" s="83" t="s">
        <v>162</v>
      </c>
      <c r="B551" s="83">
        <v>15</v>
      </c>
      <c r="C551" s="84">
        <v>838.41854533000003</v>
      </c>
      <c r="D551" s="84">
        <v>833.12844295000002</v>
      </c>
      <c r="E551" s="84">
        <v>163.99317371999999</v>
      </c>
      <c r="F551" s="84">
        <v>163.99317371999999</v>
      </c>
    </row>
    <row r="552" spans="1:6" ht="12.75" customHeight="1" x14ac:dyDescent="0.25">
      <c r="A552" s="83" t="s">
        <v>162</v>
      </c>
      <c r="B552" s="83">
        <v>16</v>
      </c>
      <c r="C552" s="84">
        <v>850.06380517000002</v>
      </c>
      <c r="D552" s="84">
        <v>840.09332015999996</v>
      </c>
      <c r="E552" s="84">
        <v>165.36414157999999</v>
      </c>
      <c r="F552" s="84">
        <v>165.36414157999999</v>
      </c>
    </row>
    <row r="553" spans="1:6" ht="12.75" customHeight="1" x14ac:dyDescent="0.25">
      <c r="A553" s="83" t="s">
        <v>162</v>
      </c>
      <c r="B553" s="83">
        <v>17</v>
      </c>
      <c r="C553" s="84">
        <v>838.68666927000004</v>
      </c>
      <c r="D553" s="84">
        <v>832.47341455000003</v>
      </c>
      <c r="E553" s="84">
        <v>163.86423780000001</v>
      </c>
      <c r="F553" s="84">
        <v>163.86423780000001</v>
      </c>
    </row>
    <row r="554" spans="1:6" ht="12.75" customHeight="1" x14ac:dyDescent="0.25">
      <c r="A554" s="83" t="s">
        <v>162</v>
      </c>
      <c r="B554" s="83">
        <v>18</v>
      </c>
      <c r="C554" s="84">
        <v>816.57384390000004</v>
      </c>
      <c r="D554" s="84">
        <v>811.48568784999998</v>
      </c>
      <c r="E554" s="84">
        <v>159.73300936000001</v>
      </c>
      <c r="F554" s="84">
        <v>159.73300936000001</v>
      </c>
    </row>
    <row r="555" spans="1:6" ht="12.75" customHeight="1" x14ac:dyDescent="0.25">
      <c r="A555" s="83" t="s">
        <v>162</v>
      </c>
      <c r="B555" s="83">
        <v>19</v>
      </c>
      <c r="C555" s="84">
        <v>796.98275293999995</v>
      </c>
      <c r="D555" s="84">
        <v>792.45770256000003</v>
      </c>
      <c r="E555" s="84">
        <v>155.98753683000001</v>
      </c>
      <c r="F555" s="84">
        <v>155.98753683000001</v>
      </c>
    </row>
    <row r="556" spans="1:6" ht="12.75" customHeight="1" x14ac:dyDescent="0.25">
      <c r="A556" s="83" t="s">
        <v>162</v>
      </c>
      <c r="B556" s="83">
        <v>20</v>
      </c>
      <c r="C556" s="84">
        <v>799.40435180999998</v>
      </c>
      <c r="D556" s="84">
        <v>796.16892918999997</v>
      </c>
      <c r="E556" s="84">
        <v>156.71805545000001</v>
      </c>
      <c r="F556" s="84">
        <v>156.71805545000001</v>
      </c>
    </row>
    <row r="557" spans="1:6" ht="12.75" customHeight="1" x14ac:dyDescent="0.25">
      <c r="A557" s="83" t="s">
        <v>162</v>
      </c>
      <c r="B557" s="83">
        <v>21</v>
      </c>
      <c r="C557" s="84">
        <v>795.68030413999998</v>
      </c>
      <c r="D557" s="84">
        <v>791.18357447999995</v>
      </c>
      <c r="E557" s="84">
        <v>155.73673719999999</v>
      </c>
      <c r="F557" s="84">
        <v>155.73673719999999</v>
      </c>
    </row>
    <row r="558" spans="1:6" ht="12.75" customHeight="1" x14ac:dyDescent="0.25">
      <c r="A558" s="83" t="s">
        <v>162</v>
      </c>
      <c r="B558" s="83">
        <v>22</v>
      </c>
      <c r="C558" s="84">
        <v>808.16840551999996</v>
      </c>
      <c r="D558" s="84">
        <v>804.47595884999998</v>
      </c>
      <c r="E558" s="84">
        <v>158.35321286999999</v>
      </c>
      <c r="F558" s="84">
        <v>158.35321286999999</v>
      </c>
    </row>
    <row r="559" spans="1:6" ht="12.75" customHeight="1" x14ac:dyDescent="0.25">
      <c r="A559" s="83" t="s">
        <v>162</v>
      </c>
      <c r="B559" s="83">
        <v>23</v>
      </c>
      <c r="C559" s="84">
        <v>824.76126155999998</v>
      </c>
      <c r="D559" s="84">
        <v>818.60482972</v>
      </c>
      <c r="E559" s="84">
        <v>161.13434271</v>
      </c>
      <c r="F559" s="84">
        <v>161.13434271</v>
      </c>
    </row>
    <row r="560" spans="1:6" ht="12.75" customHeight="1" x14ac:dyDescent="0.25">
      <c r="A560" s="83" t="s">
        <v>162</v>
      </c>
      <c r="B560" s="83">
        <v>24</v>
      </c>
      <c r="C560" s="84">
        <v>835.80388176999998</v>
      </c>
      <c r="D560" s="84">
        <v>831.35813854000003</v>
      </c>
      <c r="E560" s="84">
        <v>163.64470664000001</v>
      </c>
      <c r="F560" s="84">
        <v>163.64470664000001</v>
      </c>
    </row>
    <row r="561" spans="1:6" ht="12.75" customHeight="1" x14ac:dyDescent="0.25">
      <c r="A561" s="83" t="s">
        <v>163</v>
      </c>
      <c r="B561" s="83">
        <v>1</v>
      </c>
      <c r="C561" s="84">
        <v>858.87863849999997</v>
      </c>
      <c r="D561" s="84">
        <v>854.04057193999995</v>
      </c>
      <c r="E561" s="84">
        <v>168.10952148000001</v>
      </c>
      <c r="F561" s="84">
        <v>168.10952148000001</v>
      </c>
    </row>
    <row r="562" spans="1:6" ht="12.75" customHeight="1" x14ac:dyDescent="0.25">
      <c r="A562" s="83" t="s">
        <v>163</v>
      </c>
      <c r="B562" s="83">
        <v>2</v>
      </c>
      <c r="C562" s="84">
        <v>866.66098523000005</v>
      </c>
      <c r="D562" s="84">
        <v>860.44027367000001</v>
      </c>
      <c r="E562" s="84">
        <v>169.36924009000001</v>
      </c>
      <c r="F562" s="84">
        <v>169.36924009000001</v>
      </c>
    </row>
    <row r="563" spans="1:6" ht="12.75" customHeight="1" x14ac:dyDescent="0.25">
      <c r="A563" s="83" t="s">
        <v>163</v>
      </c>
      <c r="B563" s="83">
        <v>3</v>
      </c>
      <c r="C563" s="84">
        <v>885.38941981999994</v>
      </c>
      <c r="D563" s="84">
        <v>872.91502185000002</v>
      </c>
      <c r="E563" s="84">
        <v>171.82477208</v>
      </c>
      <c r="F563" s="84">
        <v>171.82477208</v>
      </c>
    </row>
    <row r="564" spans="1:6" ht="12.75" customHeight="1" x14ac:dyDescent="0.25">
      <c r="A564" s="83" t="s">
        <v>163</v>
      </c>
      <c r="B564" s="83">
        <v>4</v>
      </c>
      <c r="C564" s="84">
        <v>886.20881280000003</v>
      </c>
      <c r="D564" s="84">
        <v>878.46691307000003</v>
      </c>
      <c r="E564" s="84">
        <v>172.91760748999999</v>
      </c>
      <c r="F564" s="84">
        <v>172.91760748999999</v>
      </c>
    </row>
    <row r="565" spans="1:6" ht="12.75" customHeight="1" x14ac:dyDescent="0.25">
      <c r="A565" s="83" t="s">
        <v>163</v>
      </c>
      <c r="B565" s="83">
        <v>5</v>
      </c>
      <c r="C565" s="84">
        <v>881.33346265</v>
      </c>
      <c r="D565" s="84">
        <v>870.77966805999995</v>
      </c>
      <c r="E565" s="84">
        <v>171.40444859999999</v>
      </c>
      <c r="F565" s="84">
        <v>171.40444859999999</v>
      </c>
    </row>
    <row r="566" spans="1:6" ht="12.75" customHeight="1" x14ac:dyDescent="0.25">
      <c r="A566" s="83" t="s">
        <v>163</v>
      </c>
      <c r="B566" s="83">
        <v>6</v>
      </c>
      <c r="C566" s="84">
        <v>874.18121517999998</v>
      </c>
      <c r="D566" s="84">
        <v>852.87944660000005</v>
      </c>
      <c r="E566" s="84">
        <v>167.88096533000001</v>
      </c>
      <c r="F566" s="84">
        <v>167.88096533000001</v>
      </c>
    </row>
    <row r="567" spans="1:6" ht="12.75" customHeight="1" x14ac:dyDescent="0.25">
      <c r="A567" s="83" t="s">
        <v>163</v>
      </c>
      <c r="B567" s="83">
        <v>7</v>
      </c>
      <c r="C567" s="84">
        <v>826.26576625999996</v>
      </c>
      <c r="D567" s="84">
        <v>815.72143230999995</v>
      </c>
      <c r="E567" s="84">
        <v>160.56677417</v>
      </c>
      <c r="F567" s="84">
        <v>160.56677417</v>
      </c>
    </row>
    <row r="568" spans="1:6" ht="12.75" customHeight="1" x14ac:dyDescent="0.25">
      <c r="A568" s="83" t="s">
        <v>163</v>
      </c>
      <c r="B568" s="83">
        <v>8</v>
      </c>
      <c r="C568" s="84">
        <v>807.99792347000005</v>
      </c>
      <c r="D568" s="84">
        <v>797.39259095</v>
      </c>
      <c r="E568" s="84">
        <v>156.95892128</v>
      </c>
      <c r="F568" s="84">
        <v>156.95892128</v>
      </c>
    </row>
    <row r="569" spans="1:6" ht="12.75" customHeight="1" x14ac:dyDescent="0.25">
      <c r="A569" s="83" t="s">
        <v>163</v>
      </c>
      <c r="B569" s="83">
        <v>9</v>
      </c>
      <c r="C569" s="84">
        <v>797.37489047999998</v>
      </c>
      <c r="D569" s="84">
        <v>777.02827690000004</v>
      </c>
      <c r="E569" s="84">
        <v>152.95040552</v>
      </c>
      <c r="F569" s="84">
        <v>152.95040552</v>
      </c>
    </row>
    <row r="570" spans="1:6" ht="12.75" customHeight="1" x14ac:dyDescent="0.25">
      <c r="A570" s="83" t="s">
        <v>163</v>
      </c>
      <c r="B570" s="83">
        <v>10</v>
      </c>
      <c r="C570" s="84">
        <v>796.26581569999996</v>
      </c>
      <c r="D570" s="84">
        <v>781.55586039000002</v>
      </c>
      <c r="E570" s="84">
        <v>153.84161598</v>
      </c>
      <c r="F570" s="84">
        <v>153.84161598</v>
      </c>
    </row>
    <row r="571" spans="1:6" ht="12.75" customHeight="1" x14ac:dyDescent="0.25">
      <c r="A571" s="83" t="s">
        <v>163</v>
      </c>
      <c r="B571" s="83">
        <v>11</v>
      </c>
      <c r="C571" s="84">
        <v>788.61754499000006</v>
      </c>
      <c r="D571" s="84">
        <v>779.13752905000001</v>
      </c>
      <c r="E571" s="84">
        <v>153.36559115</v>
      </c>
      <c r="F571" s="84">
        <v>153.36559115</v>
      </c>
    </row>
    <row r="572" spans="1:6" ht="12.75" customHeight="1" x14ac:dyDescent="0.25">
      <c r="A572" s="83" t="s">
        <v>163</v>
      </c>
      <c r="B572" s="83">
        <v>12</v>
      </c>
      <c r="C572" s="84">
        <v>787.81692313999997</v>
      </c>
      <c r="D572" s="84">
        <v>784.08979452000005</v>
      </c>
      <c r="E572" s="84">
        <v>154.34039609999999</v>
      </c>
      <c r="F572" s="84">
        <v>154.34039609999999</v>
      </c>
    </row>
    <row r="573" spans="1:6" ht="12.75" customHeight="1" x14ac:dyDescent="0.25">
      <c r="A573" s="83" t="s">
        <v>163</v>
      </c>
      <c r="B573" s="83">
        <v>13</v>
      </c>
      <c r="C573" s="84">
        <v>812.82471979000002</v>
      </c>
      <c r="D573" s="84">
        <v>795.00506591999999</v>
      </c>
      <c r="E573" s="84">
        <v>156.48896035999999</v>
      </c>
      <c r="F573" s="84">
        <v>156.48896035999999</v>
      </c>
    </row>
    <row r="574" spans="1:6" ht="12.75" customHeight="1" x14ac:dyDescent="0.25">
      <c r="A574" s="83" t="s">
        <v>163</v>
      </c>
      <c r="B574" s="83">
        <v>14</v>
      </c>
      <c r="C574" s="84">
        <v>817.07546714</v>
      </c>
      <c r="D574" s="84">
        <v>815.59749450000004</v>
      </c>
      <c r="E574" s="84">
        <v>160.54237823</v>
      </c>
      <c r="F574" s="84">
        <v>160.54237823</v>
      </c>
    </row>
    <row r="575" spans="1:6" ht="12.75" customHeight="1" x14ac:dyDescent="0.25">
      <c r="A575" s="83" t="s">
        <v>163</v>
      </c>
      <c r="B575" s="83">
        <v>15</v>
      </c>
      <c r="C575" s="84">
        <v>837.16147261000003</v>
      </c>
      <c r="D575" s="84">
        <v>833.54509202999998</v>
      </c>
      <c r="E575" s="84">
        <v>164.07518701000001</v>
      </c>
      <c r="F575" s="84">
        <v>164.07518701000001</v>
      </c>
    </row>
    <row r="576" spans="1:6" ht="12.75" customHeight="1" x14ac:dyDescent="0.25">
      <c r="A576" s="83" t="s">
        <v>163</v>
      </c>
      <c r="B576" s="83">
        <v>16</v>
      </c>
      <c r="C576" s="84">
        <v>859.21776494999995</v>
      </c>
      <c r="D576" s="84">
        <v>851.50445105999995</v>
      </c>
      <c r="E576" s="84">
        <v>167.61031093</v>
      </c>
      <c r="F576" s="84">
        <v>167.61031093</v>
      </c>
    </row>
    <row r="577" spans="1:6" ht="12.75" customHeight="1" x14ac:dyDescent="0.25">
      <c r="A577" s="83" t="s">
        <v>163</v>
      </c>
      <c r="B577" s="83">
        <v>17</v>
      </c>
      <c r="C577" s="84">
        <v>828.73745487999997</v>
      </c>
      <c r="D577" s="84">
        <v>825.72360586000002</v>
      </c>
      <c r="E577" s="84">
        <v>162.53560407000001</v>
      </c>
      <c r="F577" s="84">
        <v>162.53560407000001</v>
      </c>
    </row>
    <row r="578" spans="1:6" ht="12.75" customHeight="1" x14ac:dyDescent="0.25">
      <c r="A578" s="83" t="s">
        <v>163</v>
      </c>
      <c r="B578" s="83">
        <v>18</v>
      </c>
      <c r="C578" s="84">
        <v>809.14784623000003</v>
      </c>
      <c r="D578" s="84">
        <v>802.63425837</v>
      </c>
      <c r="E578" s="84">
        <v>157.99069216999999</v>
      </c>
      <c r="F578" s="84">
        <v>157.99069216999999</v>
      </c>
    </row>
    <row r="579" spans="1:6" ht="12.75" customHeight="1" x14ac:dyDescent="0.25">
      <c r="A579" s="83" t="s">
        <v>163</v>
      </c>
      <c r="B579" s="83">
        <v>19</v>
      </c>
      <c r="C579" s="84">
        <v>789.82011874</v>
      </c>
      <c r="D579" s="84">
        <v>784.29664422999997</v>
      </c>
      <c r="E579" s="84">
        <v>154.38111244000001</v>
      </c>
      <c r="F579" s="84">
        <v>154.38111244000001</v>
      </c>
    </row>
    <row r="580" spans="1:6" ht="12.75" customHeight="1" x14ac:dyDescent="0.25">
      <c r="A580" s="83" t="s">
        <v>163</v>
      </c>
      <c r="B580" s="83">
        <v>20</v>
      </c>
      <c r="C580" s="84">
        <v>800.11013437999998</v>
      </c>
      <c r="D580" s="84">
        <v>790.24187087999996</v>
      </c>
      <c r="E580" s="84">
        <v>155.55137207000001</v>
      </c>
      <c r="F580" s="84">
        <v>155.55137207000001</v>
      </c>
    </row>
    <row r="581" spans="1:6" ht="12.75" customHeight="1" x14ac:dyDescent="0.25">
      <c r="A581" s="83" t="s">
        <v>163</v>
      </c>
      <c r="B581" s="83">
        <v>21</v>
      </c>
      <c r="C581" s="84">
        <v>809.36318624</v>
      </c>
      <c r="D581" s="84">
        <v>803.13077140999997</v>
      </c>
      <c r="E581" s="84">
        <v>158.0884259</v>
      </c>
      <c r="F581" s="84">
        <v>158.0884259</v>
      </c>
    </row>
    <row r="582" spans="1:6" ht="12.75" customHeight="1" x14ac:dyDescent="0.25">
      <c r="A582" s="83" t="s">
        <v>163</v>
      </c>
      <c r="B582" s="83">
        <v>22</v>
      </c>
      <c r="C582" s="84">
        <v>836.18579815999999</v>
      </c>
      <c r="D582" s="84">
        <v>824.11739611999997</v>
      </c>
      <c r="E582" s="84">
        <v>162.21943741000001</v>
      </c>
      <c r="F582" s="84">
        <v>162.21943741000001</v>
      </c>
    </row>
    <row r="583" spans="1:6" ht="12.75" customHeight="1" x14ac:dyDescent="0.25">
      <c r="A583" s="83" t="s">
        <v>163</v>
      </c>
      <c r="B583" s="83">
        <v>23</v>
      </c>
      <c r="C583" s="84">
        <v>849.00126209999996</v>
      </c>
      <c r="D583" s="84">
        <v>842.11656190999997</v>
      </c>
      <c r="E583" s="84">
        <v>165.7623969</v>
      </c>
      <c r="F583" s="84">
        <v>165.7623969</v>
      </c>
    </row>
    <row r="584" spans="1:6" ht="12.75" customHeight="1" x14ac:dyDescent="0.25">
      <c r="A584" s="83" t="s">
        <v>163</v>
      </c>
      <c r="B584" s="83">
        <v>24</v>
      </c>
      <c r="C584" s="84">
        <v>857.27622379000002</v>
      </c>
      <c r="D584" s="84">
        <v>850.05849899999998</v>
      </c>
      <c r="E584" s="84">
        <v>167.32568943000001</v>
      </c>
      <c r="F584" s="84">
        <v>167.32568943000001</v>
      </c>
    </row>
    <row r="585" spans="1:6" ht="12.75" customHeight="1" x14ac:dyDescent="0.25">
      <c r="A585" s="83" t="s">
        <v>164</v>
      </c>
      <c r="B585" s="83">
        <v>1</v>
      </c>
      <c r="C585" s="84">
        <v>815.38819466999996</v>
      </c>
      <c r="D585" s="84">
        <v>815.03247148000003</v>
      </c>
      <c r="E585" s="84">
        <v>160.43115897999999</v>
      </c>
      <c r="F585" s="84">
        <v>160.43115897999999</v>
      </c>
    </row>
    <row r="586" spans="1:6" ht="12.75" customHeight="1" x14ac:dyDescent="0.25">
      <c r="A586" s="83" t="s">
        <v>164</v>
      </c>
      <c r="B586" s="83">
        <v>2</v>
      </c>
      <c r="C586" s="84">
        <v>830.88173875999996</v>
      </c>
      <c r="D586" s="84">
        <v>826.43652426000006</v>
      </c>
      <c r="E586" s="84">
        <v>162.67593507000001</v>
      </c>
      <c r="F586" s="84">
        <v>162.67593507000001</v>
      </c>
    </row>
    <row r="587" spans="1:6" ht="12.75" customHeight="1" x14ac:dyDescent="0.25">
      <c r="A587" s="83" t="s">
        <v>164</v>
      </c>
      <c r="B587" s="83">
        <v>3</v>
      </c>
      <c r="C587" s="84">
        <v>844.98200122000003</v>
      </c>
      <c r="D587" s="84">
        <v>839.26937683999995</v>
      </c>
      <c r="E587" s="84">
        <v>165.20195641000001</v>
      </c>
      <c r="F587" s="84">
        <v>165.20195641000001</v>
      </c>
    </row>
    <row r="588" spans="1:6" ht="12.75" customHeight="1" x14ac:dyDescent="0.25">
      <c r="A588" s="83" t="s">
        <v>164</v>
      </c>
      <c r="B588" s="83">
        <v>4</v>
      </c>
      <c r="C588" s="84">
        <v>856.33437018999996</v>
      </c>
      <c r="D588" s="84">
        <v>849.21006559</v>
      </c>
      <c r="E588" s="84">
        <v>167.15868362000001</v>
      </c>
      <c r="F588" s="84">
        <v>167.15868362000001</v>
      </c>
    </row>
    <row r="589" spans="1:6" ht="12.75" customHeight="1" x14ac:dyDescent="0.25">
      <c r="A589" s="83" t="s">
        <v>164</v>
      </c>
      <c r="B589" s="83">
        <v>5</v>
      </c>
      <c r="C589" s="84">
        <v>847.98067108999999</v>
      </c>
      <c r="D589" s="84">
        <v>836.42872047000003</v>
      </c>
      <c r="E589" s="84">
        <v>164.64280102999999</v>
      </c>
      <c r="F589" s="84">
        <v>164.64280102999999</v>
      </c>
    </row>
    <row r="590" spans="1:6" ht="12.75" customHeight="1" x14ac:dyDescent="0.25">
      <c r="A590" s="83" t="s">
        <v>164</v>
      </c>
      <c r="B590" s="83">
        <v>6</v>
      </c>
      <c r="C590" s="84">
        <v>824.80966363000005</v>
      </c>
      <c r="D590" s="84">
        <v>817.19875554999999</v>
      </c>
      <c r="E590" s="84">
        <v>160.85757078</v>
      </c>
      <c r="F590" s="84">
        <v>160.85757078</v>
      </c>
    </row>
    <row r="591" spans="1:6" ht="12.75" customHeight="1" x14ac:dyDescent="0.25">
      <c r="A591" s="83" t="s">
        <v>164</v>
      </c>
      <c r="B591" s="83">
        <v>7</v>
      </c>
      <c r="C591" s="84">
        <v>780.03667863999999</v>
      </c>
      <c r="D591" s="84">
        <v>774.59129614999995</v>
      </c>
      <c r="E591" s="84">
        <v>152.47070973000001</v>
      </c>
      <c r="F591" s="84">
        <v>152.47070973000001</v>
      </c>
    </row>
    <row r="592" spans="1:6" ht="12.75" customHeight="1" x14ac:dyDescent="0.25">
      <c r="A592" s="83" t="s">
        <v>164</v>
      </c>
      <c r="B592" s="83">
        <v>8</v>
      </c>
      <c r="C592" s="84">
        <v>769.61835007000002</v>
      </c>
      <c r="D592" s="84">
        <v>766.12086357999999</v>
      </c>
      <c r="E592" s="84">
        <v>150.80338803999999</v>
      </c>
      <c r="F592" s="84">
        <v>150.80338803999999</v>
      </c>
    </row>
    <row r="593" spans="1:6" ht="12.75" customHeight="1" x14ac:dyDescent="0.25">
      <c r="A593" s="83" t="s">
        <v>164</v>
      </c>
      <c r="B593" s="83">
        <v>9</v>
      </c>
      <c r="C593" s="84">
        <v>753.17720502999998</v>
      </c>
      <c r="D593" s="84">
        <v>747.28984874000002</v>
      </c>
      <c r="E593" s="84">
        <v>147.09668722000001</v>
      </c>
      <c r="F593" s="84">
        <v>147.09668722000001</v>
      </c>
    </row>
    <row r="594" spans="1:6" ht="12.75" customHeight="1" x14ac:dyDescent="0.25">
      <c r="A594" s="83" t="s">
        <v>164</v>
      </c>
      <c r="B594" s="83">
        <v>10</v>
      </c>
      <c r="C594" s="84">
        <v>753.27219204000005</v>
      </c>
      <c r="D594" s="84">
        <v>748.65465687999995</v>
      </c>
      <c r="E594" s="84">
        <v>147.36533632999999</v>
      </c>
      <c r="F594" s="84">
        <v>147.36533632999999</v>
      </c>
    </row>
    <row r="595" spans="1:6" ht="12.75" customHeight="1" x14ac:dyDescent="0.25">
      <c r="A595" s="83" t="s">
        <v>164</v>
      </c>
      <c r="B595" s="83">
        <v>11</v>
      </c>
      <c r="C595" s="84">
        <v>752.39350706000005</v>
      </c>
      <c r="D595" s="84">
        <v>749.05857818000004</v>
      </c>
      <c r="E595" s="84">
        <v>147.44484428000001</v>
      </c>
      <c r="F595" s="84">
        <v>147.44484428000001</v>
      </c>
    </row>
    <row r="596" spans="1:6" ht="12.75" customHeight="1" x14ac:dyDescent="0.25">
      <c r="A596" s="83" t="s">
        <v>164</v>
      </c>
      <c r="B596" s="83">
        <v>12</v>
      </c>
      <c r="C596" s="84">
        <v>763.48015210999995</v>
      </c>
      <c r="D596" s="84">
        <v>758.71274906999997</v>
      </c>
      <c r="E596" s="84">
        <v>149.34517326</v>
      </c>
      <c r="F596" s="84">
        <v>149.34517326</v>
      </c>
    </row>
    <row r="597" spans="1:6" ht="12.75" customHeight="1" x14ac:dyDescent="0.25">
      <c r="A597" s="83" t="s">
        <v>164</v>
      </c>
      <c r="B597" s="83">
        <v>13</v>
      </c>
      <c r="C597" s="84">
        <v>764.70180908999998</v>
      </c>
      <c r="D597" s="84">
        <v>755.44475808000004</v>
      </c>
      <c r="E597" s="84">
        <v>148.70190124999999</v>
      </c>
      <c r="F597" s="84">
        <v>148.70190124999999</v>
      </c>
    </row>
    <row r="598" spans="1:6" ht="12.75" customHeight="1" x14ac:dyDescent="0.25">
      <c r="A598" s="83" t="s">
        <v>164</v>
      </c>
      <c r="B598" s="83">
        <v>14</v>
      </c>
      <c r="C598" s="84">
        <v>773.77821247999998</v>
      </c>
      <c r="D598" s="84">
        <v>772.22126514000001</v>
      </c>
      <c r="E598" s="84">
        <v>152.00419234</v>
      </c>
      <c r="F598" s="84">
        <v>152.00419234</v>
      </c>
    </row>
    <row r="599" spans="1:6" ht="12.75" customHeight="1" x14ac:dyDescent="0.25">
      <c r="A599" s="83" t="s">
        <v>164</v>
      </c>
      <c r="B599" s="83">
        <v>15</v>
      </c>
      <c r="C599" s="84">
        <v>789.82289426</v>
      </c>
      <c r="D599" s="84">
        <v>786.52810625999996</v>
      </c>
      <c r="E599" s="84">
        <v>154.82035388</v>
      </c>
      <c r="F599" s="84">
        <v>154.82035388</v>
      </c>
    </row>
    <row r="600" spans="1:6" ht="12.75" customHeight="1" x14ac:dyDescent="0.25">
      <c r="A600" s="83" t="s">
        <v>164</v>
      </c>
      <c r="B600" s="83">
        <v>16</v>
      </c>
      <c r="C600" s="84">
        <v>806.92051150999998</v>
      </c>
      <c r="D600" s="84">
        <v>799.81786098999999</v>
      </c>
      <c r="E600" s="84">
        <v>157.43631192999999</v>
      </c>
      <c r="F600" s="84">
        <v>157.43631192999999</v>
      </c>
    </row>
    <row r="601" spans="1:6" ht="12.75" customHeight="1" x14ac:dyDescent="0.25">
      <c r="A601" s="83" t="s">
        <v>164</v>
      </c>
      <c r="B601" s="83">
        <v>17</v>
      </c>
      <c r="C601" s="84">
        <v>805.47579771000005</v>
      </c>
      <c r="D601" s="84">
        <v>798.85824247999994</v>
      </c>
      <c r="E601" s="84">
        <v>157.24742043000001</v>
      </c>
      <c r="F601" s="84">
        <v>157.24742043000001</v>
      </c>
    </row>
    <row r="602" spans="1:6" ht="12.75" customHeight="1" x14ac:dyDescent="0.25">
      <c r="A602" s="83" t="s">
        <v>164</v>
      </c>
      <c r="B602" s="83">
        <v>18</v>
      </c>
      <c r="C602" s="84">
        <v>803.29691185000001</v>
      </c>
      <c r="D602" s="84">
        <v>797.63192274000005</v>
      </c>
      <c r="E602" s="84">
        <v>157.00603140000001</v>
      </c>
      <c r="F602" s="84">
        <v>157.00603140000001</v>
      </c>
    </row>
    <row r="603" spans="1:6" ht="12.75" customHeight="1" x14ac:dyDescent="0.25">
      <c r="A603" s="83" t="s">
        <v>164</v>
      </c>
      <c r="B603" s="83">
        <v>19</v>
      </c>
      <c r="C603" s="84">
        <v>773.22344278000003</v>
      </c>
      <c r="D603" s="84">
        <v>768.09481519999997</v>
      </c>
      <c r="E603" s="84">
        <v>151.19194109</v>
      </c>
      <c r="F603" s="84">
        <v>151.19194109</v>
      </c>
    </row>
    <row r="604" spans="1:6" ht="12.75" customHeight="1" x14ac:dyDescent="0.25">
      <c r="A604" s="83" t="s">
        <v>164</v>
      </c>
      <c r="B604" s="83">
        <v>20</v>
      </c>
      <c r="C604" s="84">
        <v>778.71262317000003</v>
      </c>
      <c r="D604" s="84">
        <v>771.71243724999999</v>
      </c>
      <c r="E604" s="84">
        <v>151.90403455000001</v>
      </c>
      <c r="F604" s="84">
        <v>151.90403455000001</v>
      </c>
    </row>
    <row r="605" spans="1:6" ht="12.75" customHeight="1" x14ac:dyDescent="0.25">
      <c r="A605" s="83" t="s">
        <v>164</v>
      </c>
      <c r="B605" s="83">
        <v>21</v>
      </c>
      <c r="C605" s="84">
        <v>782.00404032999995</v>
      </c>
      <c r="D605" s="84">
        <v>776.95234301999994</v>
      </c>
      <c r="E605" s="84">
        <v>152.93545868000001</v>
      </c>
      <c r="F605" s="84">
        <v>152.93545868000001</v>
      </c>
    </row>
    <row r="606" spans="1:6" ht="12.75" customHeight="1" x14ac:dyDescent="0.25">
      <c r="A606" s="83" t="s">
        <v>164</v>
      </c>
      <c r="B606" s="83">
        <v>22</v>
      </c>
      <c r="C606" s="84">
        <v>798.60629018999998</v>
      </c>
      <c r="D606" s="84">
        <v>791.97903997000003</v>
      </c>
      <c r="E606" s="84">
        <v>155.89331679</v>
      </c>
      <c r="F606" s="84">
        <v>155.89331679</v>
      </c>
    </row>
    <row r="607" spans="1:6" ht="12.75" customHeight="1" x14ac:dyDescent="0.25">
      <c r="A607" s="83" t="s">
        <v>164</v>
      </c>
      <c r="B607" s="83">
        <v>23</v>
      </c>
      <c r="C607" s="84">
        <v>802.15969181000003</v>
      </c>
      <c r="D607" s="84">
        <v>795.38285164000001</v>
      </c>
      <c r="E607" s="84">
        <v>156.56332377999999</v>
      </c>
      <c r="F607" s="84">
        <v>156.56332377999999</v>
      </c>
    </row>
    <row r="608" spans="1:6" ht="12.75" customHeight="1" x14ac:dyDescent="0.25">
      <c r="A608" s="83" t="s">
        <v>164</v>
      </c>
      <c r="B608" s="83">
        <v>24</v>
      </c>
      <c r="C608" s="84">
        <v>807.35892038999998</v>
      </c>
      <c r="D608" s="84">
        <v>802.37762800999997</v>
      </c>
      <c r="E608" s="84">
        <v>157.94017700000001</v>
      </c>
      <c r="F608" s="84">
        <v>157.94017700000001</v>
      </c>
    </row>
    <row r="609" spans="1:6" ht="12.75" customHeight="1" x14ac:dyDescent="0.25">
      <c r="A609" s="83" t="s">
        <v>165</v>
      </c>
      <c r="B609" s="83">
        <v>1</v>
      </c>
      <c r="C609" s="84">
        <v>845.57240729</v>
      </c>
      <c r="D609" s="84">
        <v>843.73406840999996</v>
      </c>
      <c r="E609" s="84">
        <v>166.08078721000001</v>
      </c>
      <c r="F609" s="84">
        <v>166.08078721000001</v>
      </c>
    </row>
    <row r="610" spans="1:6" ht="12.75" customHeight="1" x14ac:dyDescent="0.25">
      <c r="A610" s="83" t="s">
        <v>165</v>
      </c>
      <c r="B610" s="83">
        <v>2</v>
      </c>
      <c r="C610" s="84">
        <v>869.23731944999997</v>
      </c>
      <c r="D610" s="84">
        <v>866.00041085999999</v>
      </c>
      <c r="E610" s="84">
        <v>170.46369863000001</v>
      </c>
      <c r="F610" s="84">
        <v>170.46369863000001</v>
      </c>
    </row>
    <row r="611" spans="1:6" ht="12.75" customHeight="1" x14ac:dyDescent="0.25">
      <c r="A611" s="83" t="s">
        <v>165</v>
      </c>
      <c r="B611" s="83">
        <v>3</v>
      </c>
      <c r="C611" s="84">
        <v>891.98445590999995</v>
      </c>
      <c r="D611" s="84">
        <v>891.61574618999998</v>
      </c>
      <c r="E611" s="84">
        <v>175.50582650000001</v>
      </c>
      <c r="F611" s="84">
        <v>175.50582650000001</v>
      </c>
    </row>
    <row r="612" spans="1:6" ht="12.75" customHeight="1" x14ac:dyDescent="0.25">
      <c r="A612" s="83" t="s">
        <v>165</v>
      </c>
      <c r="B612" s="83">
        <v>4</v>
      </c>
      <c r="C612" s="84">
        <v>900.60568664000004</v>
      </c>
      <c r="D612" s="84">
        <v>894.38636607000001</v>
      </c>
      <c r="E612" s="84">
        <v>176.05119587999999</v>
      </c>
      <c r="F612" s="84">
        <v>176.05119587999999</v>
      </c>
    </row>
    <row r="613" spans="1:6" ht="12.75" customHeight="1" x14ac:dyDescent="0.25">
      <c r="A613" s="83" t="s">
        <v>165</v>
      </c>
      <c r="B613" s="83">
        <v>5</v>
      </c>
      <c r="C613" s="84">
        <v>865.84936289999996</v>
      </c>
      <c r="D613" s="84">
        <v>860.67334286000005</v>
      </c>
      <c r="E613" s="84">
        <v>169.41511747000001</v>
      </c>
      <c r="F613" s="84">
        <v>169.41511747000001</v>
      </c>
    </row>
    <row r="614" spans="1:6" ht="12.75" customHeight="1" x14ac:dyDescent="0.25">
      <c r="A614" s="83" t="s">
        <v>165</v>
      </c>
      <c r="B614" s="83">
        <v>6</v>
      </c>
      <c r="C614" s="84">
        <v>857.80705833000002</v>
      </c>
      <c r="D614" s="84">
        <v>854.37490868999998</v>
      </c>
      <c r="E614" s="84">
        <v>168.1753324</v>
      </c>
      <c r="F614" s="84">
        <v>168.1753324</v>
      </c>
    </row>
    <row r="615" spans="1:6" ht="12.75" customHeight="1" x14ac:dyDescent="0.25">
      <c r="A615" s="83" t="s">
        <v>165</v>
      </c>
      <c r="B615" s="83">
        <v>7</v>
      </c>
      <c r="C615" s="84">
        <v>833.81429272000003</v>
      </c>
      <c r="D615" s="84">
        <v>827.98315233999995</v>
      </c>
      <c r="E615" s="84">
        <v>162.98037366</v>
      </c>
      <c r="F615" s="84">
        <v>162.98037366</v>
      </c>
    </row>
    <row r="616" spans="1:6" ht="12.75" customHeight="1" x14ac:dyDescent="0.25">
      <c r="A616" s="83" t="s">
        <v>165</v>
      </c>
      <c r="B616" s="83">
        <v>8</v>
      </c>
      <c r="C616" s="84">
        <v>819.42756728999996</v>
      </c>
      <c r="D616" s="84">
        <v>816.97861949000003</v>
      </c>
      <c r="E616" s="84">
        <v>160.81423916</v>
      </c>
      <c r="F616" s="84">
        <v>160.81423916</v>
      </c>
    </row>
    <row r="617" spans="1:6" ht="12.75" customHeight="1" x14ac:dyDescent="0.25">
      <c r="A617" s="83" t="s">
        <v>165</v>
      </c>
      <c r="B617" s="83">
        <v>9</v>
      </c>
      <c r="C617" s="84">
        <v>800.87226485999997</v>
      </c>
      <c r="D617" s="84">
        <v>795.68607248000001</v>
      </c>
      <c r="E617" s="84">
        <v>156.62300983</v>
      </c>
      <c r="F617" s="84">
        <v>156.62300983</v>
      </c>
    </row>
    <row r="618" spans="1:6" ht="12.75" customHeight="1" x14ac:dyDescent="0.25">
      <c r="A618" s="83" t="s">
        <v>165</v>
      </c>
      <c r="B618" s="83">
        <v>10</v>
      </c>
      <c r="C618" s="84">
        <v>767.78288861999999</v>
      </c>
      <c r="D618" s="84">
        <v>763.74670261000006</v>
      </c>
      <c r="E618" s="84">
        <v>150.33605771000001</v>
      </c>
      <c r="F618" s="84">
        <v>150.33605771000001</v>
      </c>
    </row>
    <row r="619" spans="1:6" ht="12.75" customHeight="1" x14ac:dyDescent="0.25">
      <c r="A619" s="83" t="s">
        <v>165</v>
      </c>
      <c r="B619" s="83">
        <v>11</v>
      </c>
      <c r="C619" s="84">
        <v>754.35340643999996</v>
      </c>
      <c r="D619" s="84">
        <v>752.15620759000001</v>
      </c>
      <c r="E619" s="84">
        <v>148.05458229000001</v>
      </c>
      <c r="F619" s="84">
        <v>148.05458229000001</v>
      </c>
    </row>
    <row r="620" spans="1:6" ht="12.75" customHeight="1" x14ac:dyDescent="0.25">
      <c r="A620" s="83" t="s">
        <v>165</v>
      </c>
      <c r="B620" s="83">
        <v>12</v>
      </c>
      <c r="C620" s="84">
        <v>780.76554325999996</v>
      </c>
      <c r="D620" s="84">
        <v>777.12859244000003</v>
      </c>
      <c r="E620" s="84">
        <v>152.97015164999999</v>
      </c>
      <c r="F620" s="84">
        <v>152.97015164999999</v>
      </c>
    </row>
    <row r="621" spans="1:6" ht="12.75" customHeight="1" x14ac:dyDescent="0.25">
      <c r="A621" s="83" t="s">
        <v>165</v>
      </c>
      <c r="B621" s="83">
        <v>13</v>
      </c>
      <c r="C621" s="84">
        <v>801.59843001000002</v>
      </c>
      <c r="D621" s="84">
        <v>790.75648159000002</v>
      </c>
      <c r="E621" s="84">
        <v>155.65266815000001</v>
      </c>
      <c r="F621" s="84">
        <v>155.65266815000001</v>
      </c>
    </row>
    <row r="622" spans="1:6" ht="12.75" customHeight="1" x14ac:dyDescent="0.25">
      <c r="A622" s="83" t="s">
        <v>165</v>
      </c>
      <c r="B622" s="83">
        <v>14</v>
      </c>
      <c r="C622" s="84">
        <v>808.65232485000001</v>
      </c>
      <c r="D622" s="84">
        <v>807.48389582000004</v>
      </c>
      <c r="E622" s="84">
        <v>158.9452958</v>
      </c>
      <c r="F622" s="84">
        <v>158.9452958</v>
      </c>
    </row>
    <row r="623" spans="1:6" ht="12.75" customHeight="1" x14ac:dyDescent="0.25">
      <c r="A623" s="83" t="s">
        <v>165</v>
      </c>
      <c r="B623" s="83">
        <v>15</v>
      </c>
      <c r="C623" s="84">
        <v>824.42488049999997</v>
      </c>
      <c r="D623" s="84">
        <v>821.09447856999998</v>
      </c>
      <c r="E623" s="84">
        <v>161.62440570000001</v>
      </c>
      <c r="F623" s="84">
        <v>161.62440570000001</v>
      </c>
    </row>
    <row r="624" spans="1:6" ht="12.75" customHeight="1" x14ac:dyDescent="0.25">
      <c r="A624" s="83" t="s">
        <v>165</v>
      </c>
      <c r="B624" s="83">
        <v>16</v>
      </c>
      <c r="C624" s="84">
        <v>834.73825982000005</v>
      </c>
      <c r="D624" s="84">
        <v>829.57424377999996</v>
      </c>
      <c r="E624" s="84">
        <v>163.29356443</v>
      </c>
      <c r="F624" s="84">
        <v>163.29356443</v>
      </c>
    </row>
    <row r="625" spans="1:6" ht="12.75" customHeight="1" x14ac:dyDescent="0.25">
      <c r="A625" s="83" t="s">
        <v>165</v>
      </c>
      <c r="B625" s="83">
        <v>17</v>
      </c>
      <c r="C625" s="84">
        <v>834.17214193999996</v>
      </c>
      <c r="D625" s="84">
        <v>827.80271777999997</v>
      </c>
      <c r="E625" s="84">
        <v>162.94485689000001</v>
      </c>
      <c r="F625" s="84">
        <v>162.94485689000001</v>
      </c>
    </row>
    <row r="626" spans="1:6" ht="12.75" customHeight="1" x14ac:dyDescent="0.25">
      <c r="A626" s="83" t="s">
        <v>165</v>
      </c>
      <c r="B626" s="83">
        <v>18</v>
      </c>
      <c r="C626" s="84">
        <v>832.89289869000004</v>
      </c>
      <c r="D626" s="84">
        <v>826.87948266000001</v>
      </c>
      <c r="E626" s="84">
        <v>162.76312709000001</v>
      </c>
      <c r="F626" s="84">
        <v>162.76312709000001</v>
      </c>
    </row>
    <row r="627" spans="1:6" ht="12.75" customHeight="1" x14ac:dyDescent="0.25">
      <c r="A627" s="83" t="s">
        <v>165</v>
      </c>
      <c r="B627" s="83">
        <v>19</v>
      </c>
      <c r="C627" s="84">
        <v>803.31836599999997</v>
      </c>
      <c r="D627" s="84">
        <v>801.82469404000005</v>
      </c>
      <c r="E627" s="84">
        <v>157.83133735999999</v>
      </c>
      <c r="F627" s="84">
        <v>157.83133735999999</v>
      </c>
    </row>
    <row r="628" spans="1:6" ht="12.75" customHeight="1" x14ac:dyDescent="0.25">
      <c r="A628" s="83" t="s">
        <v>165</v>
      </c>
      <c r="B628" s="83">
        <v>20</v>
      </c>
      <c r="C628" s="84">
        <v>813.01703129999999</v>
      </c>
      <c r="D628" s="84">
        <v>803.58130356000004</v>
      </c>
      <c r="E628" s="84">
        <v>158.17710873999999</v>
      </c>
      <c r="F628" s="84">
        <v>158.17710873999999</v>
      </c>
    </row>
    <row r="629" spans="1:6" ht="12.75" customHeight="1" x14ac:dyDescent="0.25">
      <c r="A629" s="83" t="s">
        <v>165</v>
      </c>
      <c r="B629" s="83">
        <v>21</v>
      </c>
      <c r="C629" s="84">
        <v>814.51617733</v>
      </c>
      <c r="D629" s="84">
        <v>809.29196381999998</v>
      </c>
      <c r="E629" s="84">
        <v>159.30119628</v>
      </c>
      <c r="F629" s="84">
        <v>159.30119628</v>
      </c>
    </row>
    <row r="630" spans="1:6" ht="12.75" customHeight="1" x14ac:dyDescent="0.25">
      <c r="A630" s="83" t="s">
        <v>165</v>
      </c>
      <c r="B630" s="83">
        <v>22</v>
      </c>
      <c r="C630" s="84">
        <v>824.85401465999996</v>
      </c>
      <c r="D630" s="84">
        <v>820.78903955999999</v>
      </c>
      <c r="E630" s="84">
        <v>161.56428302</v>
      </c>
      <c r="F630" s="84">
        <v>161.56428302</v>
      </c>
    </row>
    <row r="631" spans="1:6" ht="12.75" customHeight="1" x14ac:dyDescent="0.25">
      <c r="A631" s="83" t="s">
        <v>165</v>
      </c>
      <c r="B631" s="83">
        <v>23</v>
      </c>
      <c r="C631" s="84">
        <v>831.50950109999997</v>
      </c>
      <c r="D631" s="84">
        <v>823.83991630000003</v>
      </c>
      <c r="E631" s="84">
        <v>162.16481823000001</v>
      </c>
      <c r="F631" s="84">
        <v>162.16481823000001</v>
      </c>
    </row>
    <row r="632" spans="1:6" ht="12.75" customHeight="1" x14ac:dyDescent="0.25">
      <c r="A632" s="83" t="s">
        <v>165</v>
      </c>
      <c r="B632" s="83">
        <v>24</v>
      </c>
      <c r="C632" s="84">
        <v>846.48830006000003</v>
      </c>
      <c r="D632" s="84">
        <v>834.36748333000003</v>
      </c>
      <c r="E632" s="84">
        <v>164.23706668</v>
      </c>
      <c r="F632" s="84">
        <v>164.23706668</v>
      </c>
    </row>
    <row r="633" spans="1:6" ht="12.75" customHeight="1" x14ac:dyDescent="0.25">
      <c r="A633" s="83" t="s">
        <v>166</v>
      </c>
      <c r="B633" s="83">
        <v>1</v>
      </c>
      <c r="C633" s="84">
        <v>830.97234318000005</v>
      </c>
      <c r="D633" s="84">
        <v>827.81292743999995</v>
      </c>
      <c r="E633" s="84">
        <v>162.94686655999999</v>
      </c>
      <c r="F633" s="84">
        <v>162.94686655999999</v>
      </c>
    </row>
    <row r="634" spans="1:6" ht="12.75" customHeight="1" x14ac:dyDescent="0.25">
      <c r="A634" s="83" t="s">
        <v>166</v>
      </c>
      <c r="B634" s="83">
        <v>2</v>
      </c>
      <c r="C634" s="84">
        <v>851.45628896999995</v>
      </c>
      <c r="D634" s="84">
        <v>847.43815646999997</v>
      </c>
      <c r="E634" s="84">
        <v>166.80990066999999</v>
      </c>
      <c r="F634" s="84">
        <v>166.80990066999999</v>
      </c>
    </row>
    <row r="635" spans="1:6" ht="12.75" customHeight="1" x14ac:dyDescent="0.25">
      <c r="A635" s="83" t="s">
        <v>166</v>
      </c>
      <c r="B635" s="83">
        <v>3</v>
      </c>
      <c r="C635" s="84">
        <v>884.10976041000004</v>
      </c>
      <c r="D635" s="84">
        <v>872.45658348999996</v>
      </c>
      <c r="E635" s="84">
        <v>171.73453298000001</v>
      </c>
      <c r="F635" s="84">
        <v>171.73453298000001</v>
      </c>
    </row>
    <row r="636" spans="1:6" ht="12.75" customHeight="1" x14ac:dyDescent="0.25">
      <c r="A636" s="83" t="s">
        <v>166</v>
      </c>
      <c r="B636" s="83">
        <v>4</v>
      </c>
      <c r="C636" s="84">
        <v>903.05970636999996</v>
      </c>
      <c r="D636" s="84">
        <v>878.50995136999995</v>
      </c>
      <c r="E636" s="84">
        <v>172.92607914999999</v>
      </c>
      <c r="F636" s="84">
        <v>172.92607914999999</v>
      </c>
    </row>
    <row r="637" spans="1:6" ht="12.75" customHeight="1" x14ac:dyDescent="0.25">
      <c r="A637" s="83" t="s">
        <v>166</v>
      </c>
      <c r="B637" s="83">
        <v>5</v>
      </c>
      <c r="C637" s="84">
        <v>870.76410644999999</v>
      </c>
      <c r="D637" s="84">
        <v>844.19595589999994</v>
      </c>
      <c r="E637" s="84">
        <v>166.17170523999999</v>
      </c>
      <c r="F637" s="84">
        <v>166.17170523999999</v>
      </c>
    </row>
    <row r="638" spans="1:6" ht="12.75" customHeight="1" x14ac:dyDescent="0.25">
      <c r="A638" s="83" t="s">
        <v>166</v>
      </c>
      <c r="B638" s="83">
        <v>6</v>
      </c>
      <c r="C638" s="84">
        <v>841.13917317999994</v>
      </c>
      <c r="D638" s="84">
        <v>835.32905505999997</v>
      </c>
      <c r="E638" s="84">
        <v>164.42634265999999</v>
      </c>
      <c r="F638" s="84">
        <v>164.42634265999999</v>
      </c>
    </row>
    <row r="639" spans="1:6" ht="12.75" customHeight="1" x14ac:dyDescent="0.25">
      <c r="A639" s="83" t="s">
        <v>166</v>
      </c>
      <c r="B639" s="83">
        <v>7</v>
      </c>
      <c r="C639" s="84">
        <v>812.21069244</v>
      </c>
      <c r="D639" s="84">
        <v>807.19353640999998</v>
      </c>
      <c r="E639" s="84">
        <v>158.88814138999999</v>
      </c>
      <c r="F639" s="84">
        <v>158.88814138999999</v>
      </c>
    </row>
    <row r="640" spans="1:6" ht="12.75" customHeight="1" x14ac:dyDescent="0.25">
      <c r="A640" s="83" t="s">
        <v>166</v>
      </c>
      <c r="B640" s="83">
        <v>8</v>
      </c>
      <c r="C640" s="84">
        <v>797.12878536000005</v>
      </c>
      <c r="D640" s="84">
        <v>792.98447708000003</v>
      </c>
      <c r="E640" s="84">
        <v>156.09122723999999</v>
      </c>
      <c r="F640" s="84">
        <v>156.09122723999999</v>
      </c>
    </row>
    <row r="641" spans="1:6" ht="12.75" customHeight="1" x14ac:dyDescent="0.25">
      <c r="A641" s="83" t="s">
        <v>166</v>
      </c>
      <c r="B641" s="83">
        <v>9</v>
      </c>
      <c r="C641" s="84">
        <v>770.56536903999995</v>
      </c>
      <c r="D641" s="84">
        <v>766.50312183000005</v>
      </c>
      <c r="E641" s="84">
        <v>150.87863184</v>
      </c>
      <c r="F641" s="84">
        <v>150.87863184</v>
      </c>
    </row>
    <row r="642" spans="1:6" ht="12.75" customHeight="1" x14ac:dyDescent="0.25">
      <c r="A642" s="83" t="s">
        <v>166</v>
      </c>
      <c r="B642" s="83">
        <v>10</v>
      </c>
      <c r="C642" s="84">
        <v>742.00800488000004</v>
      </c>
      <c r="D642" s="84">
        <v>738.97890796000002</v>
      </c>
      <c r="E642" s="84">
        <v>145.46075992999999</v>
      </c>
      <c r="F642" s="84">
        <v>145.46075992999999</v>
      </c>
    </row>
    <row r="643" spans="1:6" ht="12.75" customHeight="1" x14ac:dyDescent="0.25">
      <c r="A643" s="83" t="s">
        <v>166</v>
      </c>
      <c r="B643" s="83">
        <v>11</v>
      </c>
      <c r="C643" s="84">
        <v>733.33817948000001</v>
      </c>
      <c r="D643" s="84">
        <v>730.79945080000005</v>
      </c>
      <c r="E643" s="84">
        <v>143.85071389999999</v>
      </c>
      <c r="F643" s="84">
        <v>143.85071389999999</v>
      </c>
    </row>
    <row r="644" spans="1:6" ht="12.75" customHeight="1" x14ac:dyDescent="0.25">
      <c r="A644" s="83" t="s">
        <v>166</v>
      </c>
      <c r="B644" s="83">
        <v>12</v>
      </c>
      <c r="C644" s="84">
        <v>765.08475023999995</v>
      </c>
      <c r="D644" s="84">
        <v>760.46983593000004</v>
      </c>
      <c r="E644" s="84">
        <v>149.69103860000001</v>
      </c>
      <c r="F644" s="84">
        <v>149.69103860000001</v>
      </c>
    </row>
    <row r="645" spans="1:6" ht="12.75" customHeight="1" x14ac:dyDescent="0.25">
      <c r="A645" s="83" t="s">
        <v>166</v>
      </c>
      <c r="B645" s="83">
        <v>13</v>
      </c>
      <c r="C645" s="84">
        <v>775.98095522999995</v>
      </c>
      <c r="D645" s="84">
        <v>770.32477472999994</v>
      </c>
      <c r="E645" s="84">
        <v>151.63088678</v>
      </c>
      <c r="F645" s="84">
        <v>151.63088678</v>
      </c>
    </row>
    <row r="646" spans="1:6" ht="12.75" customHeight="1" x14ac:dyDescent="0.25">
      <c r="A646" s="83" t="s">
        <v>166</v>
      </c>
      <c r="B646" s="83">
        <v>14</v>
      </c>
      <c r="C646" s="84">
        <v>786.86968718000003</v>
      </c>
      <c r="D646" s="84">
        <v>784.93340579999995</v>
      </c>
      <c r="E646" s="84">
        <v>154.50645272</v>
      </c>
      <c r="F646" s="84">
        <v>154.50645272</v>
      </c>
    </row>
    <row r="647" spans="1:6" ht="12.75" customHeight="1" x14ac:dyDescent="0.25">
      <c r="A647" s="83" t="s">
        <v>166</v>
      </c>
      <c r="B647" s="83">
        <v>15</v>
      </c>
      <c r="C647" s="84">
        <v>801.59331985999995</v>
      </c>
      <c r="D647" s="84">
        <v>797.60759709000001</v>
      </c>
      <c r="E647" s="84">
        <v>157.00124313000001</v>
      </c>
      <c r="F647" s="84">
        <v>157.00124313000001</v>
      </c>
    </row>
    <row r="648" spans="1:6" ht="12.75" customHeight="1" x14ac:dyDescent="0.25">
      <c r="A648" s="83" t="s">
        <v>166</v>
      </c>
      <c r="B648" s="83">
        <v>16</v>
      </c>
      <c r="C648" s="84">
        <v>814.50219284000002</v>
      </c>
      <c r="D648" s="84">
        <v>806.98002757999996</v>
      </c>
      <c r="E648" s="84">
        <v>158.84611426999999</v>
      </c>
      <c r="F648" s="84">
        <v>158.84611426999999</v>
      </c>
    </row>
    <row r="649" spans="1:6" ht="12.75" customHeight="1" x14ac:dyDescent="0.25">
      <c r="A649" s="83" t="s">
        <v>166</v>
      </c>
      <c r="B649" s="83">
        <v>17</v>
      </c>
      <c r="C649" s="84">
        <v>812.53961026000002</v>
      </c>
      <c r="D649" s="84">
        <v>806.97003984000003</v>
      </c>
      <c r="E649" s="84">
        <v>158.84414828000001</v>
      </c>
      <c r="F649" s="84">
        <v>158.84414828000001</v>
      </c>
    </row>
    <row r="650" spans="1:6" ht="12.75" customHeight="1" x14ac:dyDescent="0.25">
      <c r="A650" s="83" t="s">
        <v>166</v>
      </c>
      <c r="B650" s="83">
        <v>18</v>
      </c>
      <c r="C650" s="84">
        <v>817.11262103000001</v>
      </c>
      <c r="D650" s="84">
        <v>810.46165536000001</v>
      </c>
      <c r="E650" s="84">
        <v>159.5314386</v>
      </c>
      <c r="F650" s="84">
        <v>159.5314386</v>
      </c>
    </row>
    <row r="651" spans="1:6" ht="12.75" customHeight="1" x14ac:dyDescent="0.25">
      <c r="A651" s="83" t="s">
        <v>166</v>
      </c>
      <c r="B651" s="83">
        <v>19</v>
      </c>
      <c r="C651" s="84">
        <v>791.18335535000006</v>
      </c>
      <c r="D651" s="84">
        <v>786.45788127000003</v>
      </c>
      <c r="E651" s="84">
        <v>154.80653078</v>
      </c>
      <c r="F651" s="84">
        <v>154.80653078</v>
      </c>
    </row>
    <row r="652" spans="1:6" ht="12.75" customHeight="1" x14ac:dyDescent="0.25">
      <c r="A652" s="83" t="s">
        <v>166</v>
      </c>
      <c r="B652" s="83">
        <v>20</v>
      </c>
      <c r="C652" s="84">
        <v>796.34836461999998</v>
      </c>
      <c r="D652" s="84">
        <v>787.78750739999998</v>
      </c>
      <c r="E652" s="84">
        <v>155.06825466000001</v>
      </c>
      <c r="F652" s="84">
        <v>155.06825466000001</v>
      </c>
    </row>
    <row r="653" spans="1:6" ht="12.75" customHeight="1" x14ac:dyDescent="0.25">
      <c r="A653" s="83" t="s">
        <v>166</v>
      </c>
      <c r="B653" s="83">
        <v>21</v>
      </c>
      <c r="C653" s="84">
        <v>798.13446008999995</v>
      </c>
      <c r="D653" s="84">
        <v>793.71997449000003</v>
      </c>
      <c r="E653" s="84">
        <v>156.2360027</v>
      </c>
      <c r="F653" s="84">
        <v>156.2360027</v>
      </c>
    </row>
    <row r="654" spans="1:6" ht="12.75" customHeight="1" x14ac:dyDescent="0.25">
      <c r="A654" s="83" t="s">
        <v>166</v>
      </c>
      <c r="B654" s="83">
        <v>22</v>
      </c>
      <c r="C654" s="84">
        <v>810.88595715999998</v>
      </c>
      <c r="D654" s="84">
        <v>807.07234261999997</v>
      </c>
      <c r="E654" s="84">
        <v>158.86428558</v>
      </c>
      <c r="F654" s="84">
        <v>158.86428558</v>
      </c>
    </row>
    <row r="655" spans="1:6" ht="12.75" customHeight="1" x14ac:dyDescent="0.25">
      <c r="A655" s="83" t="s">
        <v>166</v>
      </c>
      <c r="B655" s="83">
        <v>23</v>
      </c>
      <c r="C655" s="84">
        <v>815.15161067999998</v>
      </c>
      <c r="D655" s="84">
        <v>809.63331470000003</v>
      </c>
      <c r="E655" s="84">
        <v>159.36838785</v>
      </c>
      <c r="F655" s="84">
        <v>159.36838785</v>
      </c>
    </row>
    <row r="656" spans="1:6" ht="12.75" customHeight="1" x14ac:dyDescent="0.25">
      <c r="A656" s="83" t="s">
        <v>166</v>
      </c>
      <c r="B656" s="83">
        <v>24</v>
      </c>
      <c r="C656" s="84">
        <v>823.20516325999995</v>
      </c>
      <c r="D656" s="84">
        <v>818.21225150999999</v>
      </c>
      <c r="E656" s="84">
        <v>161.05706753999999</v>
      </c>
      <c r="F656" s="84">
        <v>161.05706753999999</v>
      </c>
    </row>
    <row r="657" spans="1:6" ht="12.75" customHeight="1" x14ac:dyDescent="0.25">
      <c r="A657" s="83" t="s">
        <v>167</v>
      </c>
      <c r="B657" s="83">
        <v>1</v>
      </c>
      <c r="C657" s="84">
        <v>845.92915522999999</v>
      </c>
      <c r="D657" s="84">
        <v>843.58960517000003</v>
      </c>
      <c r="E657" s="84">
        <v>166.05235103999999</v>
      </c>
      <c r="F657" s="84">
        <v>166.05235103999999</v>
      </c>
    </row>
    <row r="658" spans="1:6" ht="12.75" customHeight="1" x14ac:dyDescent="0.25">
      <c r="A658" s="83" t="s">
        <v>167</v>
      </c>
      <c r="B658" s="83">
        <v>2</v>
      </c>
      <c r="C658" s="84">
        <v>855.72674754000002</v>
      </c>
      <c r="D658" s="84">
        <v>850.69924294999998</v>
      </c>
      <c r="E658" s="84">
        <v>167.45181360000001</v>
      </c>
      <c r="F658" s="84">
        <v>167.45181360000001</v>
      </c>
    </row>
    <row r="659" spans="1:6" ht="12.75" customHeight="1" x14ac:dyDescent="0.25">
      <c r="A659" s="83" t="s">
        <v>167</v>
      </c>
      <c r="B659" s="83">
        <v>3</v>
      </c>
      <c r="C659" s="84">
        <v>869.57147115999999</v>
      </c>
      <c r="D659" s="84">
        <v>863.07965822999995</v>
      </c>
      <c r="E659" s="84">
        <v>169.88877708000001</v>
      </c>
      <c r="F659" s="84">
        <v>169.88877708000001</v>
      </c>
    </row>
    <row r="660" spans="1:6" ht="12.75" customHeight="1" x14ac:dyDescent="0.25">
      <c r="A660" s="83" t="s">
        <v>167</v>
      </c>
      <c r="B660" s="83">
        <v>4</v>
      </c>
      <c r="C660" s="84">
        <v>880.24791118999997</v>
      </c>
      <c r="D660" s="84">
        <v>872.92026592000002</v>
      </c>
      <c r="E660" s="84">
        <v>171.82580432</v>
      </c>
      <c r="F660" s="84">
        <v>171.82580432</v>
      </c>
    </row>
    <row r="661" spans="1:6" ht="12.75" customHeight="1" x14ac:dyDescent="0.25">
      <c r="A661" s="83" t="s">
        <v>167</v>
      </c>
      <c r="B661" s="83">
        <v>5</v>
      </c>
      <c r="C661" s="84">
        <v>875.86511867000002</v>
      </c>
      <c r="D661" s="84">
        <v>867.75707370999999</v>
      </c>
      <c r="E661" s="84">
        <v>170.80948050999999</v>
      </c>
      <c r="F661" s="84">
        <v>170.80948050999999</v>
      </c>
    </row>
    <row r="662" spans="1:6" ht="12.75" customHeight="1" x14ac:dyDescent="0.25">
      <c r="A662" s="83" t="s">
        <v>167</v>
      </c>
      <c r="B662" s="83">
        <v>6</v>
      </c>
      <c r="C662" s="84">
        <v>867.98691999000005</v>
      </c>
      <c r="D662" s="84">
        <v>861.27228276999995</v>
      </c>
      <c r="E662" s="84">
        <v>169.53301293000001</v>
      </c>
      <c r="F662" s="84">
        <v>169.53301293000001</v>
      </c>
    </row>
    <row r="663" spans="1:6" ht="12.75" customHeight="1" x14ac:dyDescent="0.25">
      <c r="A663" s="83" t="s">
        <v>167</v>
      </c>
      <c r="B663" s="83">
        <v>7</v>
      </c>
      <c r="C663" s="84">
        <v>827.27746793999995</v>
      </c>
      <c r="D663" s="84">
        <v>821.69372701999998</v>
      </c>
      <c r="E663" s="84">
        <v>161.74236189000001</v>
      </c>
      <c r="F663" s="84">
        <v>161.74236189000001</v>
      </c>
    </row>
    <row r="664" spans="1:6" ht="12.75" customHeight="1" x14ac:dyDescent="0.25">
      <c r="A664" s="83" t="s">
        <v>167</v>
      </c>
      <c r="B664" s="83">
        <v>8</v>
      </c>
      <c r="C664" s="84">
        <v>804.58405385000003</v>
      </c>
      <c r="D664" s="84">
        <v>794.90835188999995</v>
      </c>
      <c r="E664" s="84">
        <v>156.46992315</v>
      </c>
      <c r="F664" s="84">
        <v>156.46992315</v>
      </c>
    </row>
    <row r="665" spans="1:6" ht="12.75" customHeight="1" x14ac:dyDescent="0.25">
      <c r="A665" s="83" t="s">
        <v>167</v>
      </c>
      <c r="B665" s="83">
        <v>9</v>
      </c>
      <c r="C665" s="84">
        <v>765.58165065000003</v>
      </c>
      <c r="D665" s="84">
        <v>760.88385970000002</v>
      </c>
      <c r="E665" s="84">
        <v>149.77253511999999</v>
      </c>
      <c r="F665" s="84">
        <v>149.77253511999999</v>
      </c>
    </row>
    <row r="666" spans="1:6" ht="12.75" customHeight="1" x14ac:dyDescent="0.25">
      <c r="A666" s="83" t="s">
        <v>167</v>
      </c>
      <c r="B666" s="83">
        <v>10</v>
      </c>
      <c r="C666" s="84">
        <v>762.92558298999995</v>
      </c>
      <c r="D666" s="84">
        <v>759.11638052000001</v>
      </c>
      <c r="E666" s="84">
        <v>149.42462416000001</v>
      </c>
      <c r="F666" s="84">
        <v>149.42462416000001</v>
      </c>
    </row>
    <row r="667" spans="1:6" ht="12.75" customHeight="1" x14ac:dyDescent="0.25">
      <c r="A667" s="83" t="s">
        <v>167</v>
      </c>
      <c r="B667" s="83">
        <v>11</v>
      </c>
      <c r="C667" s="84">
        <v>775.06964068000002</v>
      </c>
      <c r="D667" s="84">
        <v>771.71672166999997</v>
      </c>
      <c r="E667" s="84">
        <v>151.9048779</v>
      </c>
      <c r="F667" s="84">
        <v>151.9048779</v>
      </c>
    </row>
    <row r="668" spans="1:6" ht="12.75" customHeight="1" x14ac:dyDescent="0.25">
      <c r="A668" s="83" t="s">
        <v>167</v>
      </c>
      <c r="B668" s="83">
        <v>12</v>
      </c>
      <c r="C668" s="84">
        <v>784.89665051999998</v>
      </c>
      <c r="D668" s="84">
        <v>781.34631880999996</v>
      </c>
      <c r="E668" s="84">
        <v>153.80036978000001</v>
      </c>
      <c r="F668" s="84">
        <v>153.80036978000001</v>
      </c>
    </row>
    <row r="669" spans="1:6" ht="12.75" customHeight="1" x14ac:dyDescent="0.25">
      <c r="A669" s="83" t="s">
        <v>167</v>
      </c>
      <c r="B669" s="83">
        <v>13</v>
      </c>
      <c r="C669" s="84">
        <v>805.25945252999998</v>
      </c>
      <c r="D669" s="84">
        <v>798.02888089999999</v>
      </c>
      <c r="E669" s="84">
        <v>157.08416872000001</v>
      </c>
      <c r="F669" s="84">
        <v>157.08416872000001</v>
      </c>
    </row>
    <row r="670" spans="1:6" ht="12.75" customHeight="1" x14ac:dyDescent="0.25">
      <c r="A670" s="83" t="s">
        <v>167</v>
      </c>
      <c r="B670" s="83">
        <v>14</v>
      </c>
      <c r="C670" s="84">
        <v>822.11297711999998</v>
      </c>
      <c r="D670" s="84">
        <v>820.60461889999999</v>
      </c>
      <c r="E670" s="84">
        <v>161.52798161999999</v>
      </c>
      <c r="F670" s="84">
        <v>161.52798161999999</v>
      </c>
    </row>
    <row r="671" spans="1:6" ht="12.75" customHeight="1" x14ac:dyDescent="0.25">
      <c r="A671" s="83" t="s">
        <v>167</v>
      </c>
      <c r="B671" s="83">
        <v>15</v>
      </c>
      <c r="C671" s="84">
        <v>844.11888939000005</v>
      </c>
      <c r="D671" s="84">
        <v>839.34384273000001</v>
      </c>
      <c r="E671" s="84">
        <v>165.21661429</v>
      </c>
      <c r="F671" s="84">
        <v>165.21661429</v>
      </c>
    </row>
    <row r="672" spans="1:6" ht="12.75" customHeight="1" x14ac:dyDescent="0.25">
      <c r="A672" s="83" t="s">
        <v>167</v>
      </c>
      <c r="B672" s="83">
        <v>16</v>
      </c>
      <c r="C672" s="84">
        <v>855.22681294999995</v>
      </c>
      <c r="D672" s="84">
        <v>849.12270813999999</v>
      </c>
      <c r="E672" s="84">
        <v>167.14148815999999</v>
      </c>
      <c r="F672" s="84">
        <v>167.14148815999999</v>
      </c>
    </row>
    <row r="673" spans="1:6" ht="12.75" customHeight="1" x14ac:dyDescent="0.25">
      <c r="A673" s="83" t="s">
        <v>167</v>
      </c>
      <c r="B673" s="83">
        <v>17</v>
      </c>
      <c r="C673" s="84">
        <v>853.83004444000005</v>
      </c>
      <c r="D673" s="84">
        <v>848.52479792999998</v>
      </c>
      <c r="E673" s="84">
        <v>167.02379540000001</v>
      </c>
      <c r="F673" s="84">
        <v>167.02379540000001</v>
      </c>
    </row>
    <row r="674" spans="1:6" ht="12.75" customHeight="1" x14ac:dyDescent="0.25">
      <c r="A674" s="83" t="s">
        <v>167</v>
      </c>
      <c r="B674" s="83">
        <v>18</v>
      </c>
      <c r="C674" s="84">
        <v>833.75861327999996</v>
      </c>
      <c r="D674" s="84">
        <v>828.74034941000002</v>
      </c>
      <c r="E674" s="84">
        <v>163.12942049</v>
      </c>
      <c r="F674" s="84">
        <v>163.12942049</v>
      </c>
    </row>
    <row r="675" spans="1:6" ht="12.75" customHeight="1" x14ac:dyDescent="0.25">
      <c r="A675" s="83" t="s">
        <v>167</v>
      </c>
      <c r="B675" s="83">
        <v>19</v>
      </c>
      <c r="C675" s="84">
        <v>804.58750598999995</v>
      </c>
      <c r="D675" s="84">
        <v>799.70213808000005</v>
      </c>
      <c r="E675" s="84">
        <v>157.41353301000001</v>
      </c>
      <c r="F675" s="84">
        <v>157.41353301000001</v>
      </c>
    </row>
    <row r="676" spans="1:6" ht="12.75" customHeight="1" x14ac:dyDescent="0.25">
      <c r="A676" s="83" t="s">
        <v>167</v>
      </c>
      <c r="B676" s="83">
        <v>20</v>
      </c>
      <c r="C676" s="84">
        <v>821.93635340000003</v>
      </c>
      <c r="D676" s="84">
        <v>812.03180734</v>
      </c>
      <c r="E676" s="84">
        <v>159.84050764</v>
      </c>
      <c r="F676" s="84">
        <v>159.84050764</v>
      </c>
    </row>
    <row r="677" spans="1:6" ht="12.75" customHeight="1" x14ac:dyDescent="0.25">
      <c r="A677" s="83" t="s">
        <v>167</v>
      </c>
      <c r="B677" s="83">
        <v>21</v>
      </c>
      <c r="C677" s="84">
        <v>819.04869725000003</v>
      </c>
      <c r="D677" s="84">
        <v>813.47876191</v>
      </c>
      <c r="E677" s="84">
        <v>160.12532647</v>
      </c>
      <c r="F677" s="84">
        <v>160.12532647</v>
      </c>
    </row>
    <row r="678" spans="1:6" ht="12.75" customHeight="1" x14ac:dyDescent="0.25">
      <c r="A678" s="83" t="s">
        <v>167</v>
      </c>
      <c r="B678" s="83">
        <v>22</v>
      </c>
      <c r="C678" s="84">
        <v>829.58110780000004</v>
      </c>
      <c r="D678" s="84">
        <v>824.55284465</v>
      </c>
      <c r="E678" s="84">
        <v>162.30515119</v>
      </c>
      <c r="F678" s="84">
        <v>162.30515119</v>
      </c>
    </row>
    <row r="679" spans="1:6" ht="12.75" customHeight="1" x14ac:dyDescent="0.25">
      <c r="A679" s="83" t="s">
        <v>167</v>
      </c>
      <c r="B679" s="83">
        <v>23</v>
      </c>
      <c r="C679" s="84">
        <v>835.48406195999996</v>
      </c>
      <c r="D679" s="84">
        <v>829.21622606000005</v>
      </c>
      <c r="E679" s="84">
        <v>163.22309215000001</v>
      </c>
      <c r="F679" s="84">
        <v>163.22309215000001</v>
      </c>
    </row>
    <row r="680" spans="1:6" ht="12.75" customHeight="1" x14ac:dyDescent="0.25">
      <c r="A680" s="83" t="s">
        <v>167</v>
      </c>
      <c r="B680" s="83">
        <v>24</v>
      </c>
      <c r="C680" s="84">
        <v>850.64856510000004</v>
      </c>
      <c r="D680" s="84">
        <v>840.62878312999999</v>
      </c>
      <c r="E680" s="84">
        <v>165.46954221999999</v>
      </c>
      <c r="F680" s="84">
        <v>165.46954221999999</v>
      </c>
    </row>
    <row r="681" spans="1:6" ht="12.75" customHeight="1" x14ac:dyDescent="0.25">
      <c r="A681" s="83" t="s">
        <v>168</v>
      </c>
      <c r="B681" s="83">
        <v>1</v>
      </c>
      <c r="C681" s="84">
        <v>801.64613134000001</v>
      </c>
      <c r="D681" s="84">
        <v>798.28170646000001</v>
      </c>
      <c r="E681" s="84">
        <v>157.13393496</v>
      </c>
      <c r="F681" s="84">
        <v>157.13393496</v>
      </c>
    </row>
    <row r="682" spans="1:6" ht="12.75" customHeight="1" x14ac:dyDescent="0.25">
      <c r="A682" s="83" t="s">
        <v>168</v>
      </c>
      <c r="B682" s="83">
        <v>2</v>
      </c>
      <c r="C682" s="84">
        <v>833.36052444999996</v>
      </c>
      <c r="D682" s="84">
        <v>828.74688203999995</v>
      </c>
      <c r="E682" s="84">
        <v>163.13070637000001</v>
      </c>
      <c r="F682" s="84">
        <v>163.13070637000001</v>
      </c>
    </row>
    <row r="683" spans="1:6" ht="12.75" customHeight="1" x14ac:dyDescent="0.25">
      <c r="A683" s="83" t="s">
        <v>168</v>
      </c>
      <c r="B683" s="83">
        <v>3</v>
      </c>
      <c r="C683" s="84">
        <v>851.64479760999996</v>
      </c>
      <c r="D683" s="84">
        <v>844.57616716999996</v>
      </c>
      <c r="E683" s="84">
        <v>166.24654611</v>
      </c>
      <c r="F683" s="84">
        <v>166.24654611</v>
      </c>
    </row>
    <row r="684" spans="1:6" ht="12.75" customHeight="1" x14ac:dyDescent="0.25">
      <c r="A684" s="83" t="s">
        <v>168</v>
      </c>
      <c r="B684" s="83">
        <v>4</v>
      </c>
      <c r="C684" s="84">
        <v>852.02929813000003</v>
      </c>
      <c r="D684" s="84">
        <v>844.37088982</v>
      </c>
      <c r="E684" s="84">
        <v>166.20613926999999</v>
      </c>
      <c r="F684" s="84">
        <v>166.20613926999999</v>
      </c>
    </row>
    <row r="685" spans="1:6" ht="12.75" customHeight="1" x14ac:dyDescent="0.25">
      <c r="A685" s="83" t="s">
        <v>168</v>
      </c>
      <c r="B685" s="83">
        <v>5</v>
      </c>
      <c r="C685" s="84">
        <v>856.06084257999998</v>
      </c>
      <c r="D685" s="84">
        <v>848.84447260000002</v>
      </c>
      <c r="E685" s="84">
        <v>167.08672021999999</v>
      </c>
      <c r="F685" s="84">
        <v>167.08672021999999</v>
      </c>
    </row>
    <row r="686" spans="1:6" ht="12.75" customHeight="1" x14ac:dyDescent="0.25">
      <c r="A686" s="83" t="s">
        <v>168</v>
      </c>
      <c r="B686" s="83">
        <v>6</v>
      </c>
      <c r="C686" s="84">
        <v>838.64976549000005</v>
      </c>
      <c r="D686" s="84">
        <v>832.91470291999997</v>
      </c>
      <c r="E686" s="84">
        <v>163.95110109000001</v>
      </c>
      <c r="F686" s="84">
        <v>163.95110109000001</v>
      </c>
    </row>
    <row r="687" spans="1:6" ht="12.75" customHeight="1" x14ac:dyDescent="0.25">
      <c r="A687" s="83" t="s">
        <v>168</v>
      </c>
      <c r="B687" s="83">
        <v>7</v>
      </c>
      <c r="C687" s="84">
        <v>808.66714364999996</v>
      </c>
      <c r="D687" s="84">
        <v>802.98029656000006</v>
      </c>
      <c r="E687" s="84">
        <v>158.05880640000001</v>
      </c>
      <c r="F687" s="84">
        <v>158.05880640000001</v>
      </c>
    </row>
    <row r="688" spans="1:6" ht="12.75" customHeight="1" x14ac:dyDescent="0.25">
      <c r="A688" s="83" t="s">
        <v>168</v>
      </c>
      <c r="B688" s="83">
        <v>8</v>
      </c>
      <c r="C688" s="84">
        <v>766.40367217999994</v>
      </c>
      <c r="D688" s="84">
        <v>763.68954042999997</v>
      </c>
      <c r="E688" s="84">
        <v>150.3248059</v>
      </c>
      <c r="F688" s="84">
        <v>150.3248059</v>
      </c>
    </row>
    <row r="689" spans="1:6" ht="12.75" customHeight="1" x14ac:dyDescent="0.25">
      <c r="A689" s="83" t="s">
        <v>168</v>
      </c>
      <c r="B689" s="83">
        <v>9</v>
      </c>
      <c r="C689" s="84">
        <v>752.09542144</v>
      </c>
      <c r="D689" s="84">
        <v>746.61452007000003</v>
      </c>
      <c r="E689" s="84">
        <v>146.96375538000001</v>
      </c>
      <c r="F689" s="84">
        <v>146.96375538000001</v>
      </c>
    </row>
    <row r="690" spans="1:6" ht="12.75" customHeight="1" x14ac:dyDescent="0.25">
      <c r="A690" s="83" t="s">
        <v>168</v>
      </c>
      <c r="B690" s="83">
        <v>10</v>
      </c>
      <c r="C690" s="84">
        <v>741.44006577000005</v>
      </c>
      <c r="D690" s="84">
        <v>737.28959195000004</v>
      </c>
      <c r="E690" s="84">
        <v>145.12823462</v>
      </c>
      <c r="F690" s="84">
        <v>145.12823462</v>
      </c>
    </row>
    <row r="691" spans="1:6" ht="12.75" customHeight="1" x14ac:dyDescent="0.25">
      <c r="A691" s="83" t="s">
        <v>168</v>
      </c>
      <c r="B691" s="83">
        <v>11</v>
      </c>
      <c r="C691" s="84">
        <v>735.04989895000006</v>
      </c>
      <c r="D691" s="84">
        <v>731.34726147000003</v>
      </c>
      <c r="E691" s="84">
        <v>143.95854507000001</v>
      </c>
      <c r="F691" s="84">
        <v>143.95854507000001</v>
      </c>
    </row>
    <row r="692" spans="1:6" ht="12.75" customHeight="1" x14ac:dyDescent="0.25">
      <c r="A692" s="83" t="s">
        <v>168</v>
      </c>
      <c r="B692" s="83">
        <v>12</v>
      </c>
      <c r="C692" s="84">
        <v>766.66647406000004</v>
      </c>
      <c r="D692" s="84">
        <v>763.08446208999999</v>
      </c>
      <c r="E692" s="84">
        <v>150.20570215000001</v>
      </c>
      <c r="F692" s="84">
        <v>150.20570215000001</v>
      </c>
    </row>
    <row r="693" spans="1:6" ht="12.75" customHeight="1" x14ac:dyDescent="0.25">
      <c r="A693" s="83" t="s">
        <v>168</v>
      </c>
      <c r="B693" s="83">
        <v>13</v>
      </c>
      <c r="C693" s="84">
        <v>790.78741391999995</v>
      </c>
      <c r="D693" s="84">
        <v>778.77995649000002</v>
      </c>
      <c r="E693" s="84">
        <v>153.29520649</v>
      </c>
      <c r="F693" s="84">
        <v>153.29520649</v>
      </c>
    </row>
    <row r="694" spans="1:6" ht="12.75" customHeight="1" x14ac:dyDescent="0.25">
      <c r="A694" s="83" t="s">
        <v>168</v>
      </c>
      <c r="B694" s="83">
        <v>14</v>
      </c>
      <c r="C694" s="84">
        <v>780.39554084999997</v>
      </c>
      <c r="D694" s="84">
        <v>778.98511809000001</v>
      </c>
      <c r="E694" s="84">
        <v>153.33559054</v>
      </c>
      <c r="F694" s="84">
        <v>153.33559054</v>
      </c>
    </row>
    <row r="695" spans="1:6" ht="12.75" customHeight="1" x14ac:dyDescent="0.25">
      <c r="A695" s="83" t="s">
        <v>168</v>
      </c>
      <c r="B695" s="83">
        <v>15</v>
      </c>
      <c r="C695" s="84">
        <v>797.15671252000004</v>
      </c>
      <c r="D695" s="84">
        <v>793.49515110000004</v>
      </c>
      <c r="E695" s="84">
        <v>156.19174842000001</v>
      </c>
      <c r="F695" s="84">
        <v>156.19174842000001</v>
      </c>
    </row>
    <row r="696" spans="1:6" ht="12.75" customHeight="1" x14ac:dyDescent="0.25">
      <c r="A696" s="83" t="s">
        <v>168</v>
      </c>
      <c r="B696" s="83">
        <v>16</v>
      </c>
      <c r="C696" s="84">
        <v>807.99128402999997</v>
      </c>
      <c r="D696" s="84">
        <v>801.79916012000001</v>
      </c>
      <c r="E696" s="84">
        <v>157.82631126000001</v>
      </c>
      <c r="F696" s="84">
        <v>157.82631126000001</v>
      </c>
    </row>
    <row r="697" spans="1:6" ht="12.75" customHeight="1" x14ac:dyDescent="0.25">
      <c r="A697" s="83" t="s">
        <v>168</v>
      </c>
      <c r="B697" s="83">
        <v>17</v>
      </c>
      <c r="C697" s="84">
        <v>805.53797200999998</v>
      </c>
      <c r="D697" s="84">
        <v>799.83107889999997</v>
      </c>
      <c r="E697" s="84">
        <v>157.43891375000001</v>
      </c>
      <c r="F697" s="84">
        <v>157.43891375000001</v>
      </c>
    </row>
    <row r="698" spans="1:6" ht="12.75" customHeight="1" x14ac:dyDescent="0.25">
      <c r="A698" s="83" t="s">
        <v>168</v>
      </c>
      <c r="B698" s="83">
        <v>18</v>
      </c>
      <c r="C698" s="84">
        <v>791.79946551</v>
      </c>
      <c r="D698" s="84">
        <v>785.24477721999995</v>
      </c>
      <c r="E698" s="84">
        <v>154.56774313</v>
      </c>
      <c r="F698" s="84">
        <v>154.56774313</v>
      </c>
    </row>
    <row r="699" spans="1:6" ht="12.75" customHeight="1" x14ac:dyDescent="0.25">
      <c r="A699" s="83" t="s">
        <v>168</v>
      </c>
      <c r="B699" s="83">
        <v>19</v>
      </c>
      <c r="C699" s="84">
        <v>774.31372078000004</v>
      </c>
      <c r="D699" s="84">
        <v>764.53743644999997</v>
      </c>
      <c r="E699" s="84">
        <v>150.49170591999999</v>
      </c>
      <c r="F699" s="84">
        <v>150.49170591999999</v>
      </c>
    </row>
    <row r="700" spans="1:6" ht="12.75" customHeight="1" x14ac:dyDescent="0.25">
      <c r="A700" s="83" t="s">
        <v>168</v>
      </c>
      <c r="B700" s="83">
        <v>20</v>
      </c>
      <c r="C700" s="84">
        <v>770.08354403999999</v>
      </c>
      <c r="D700" s="84">
        <v>760.25605360999998</v>
      </c>
      <c r="E700" s="84">
        <v>149.64895765</v>
      </c>
      <c r="F700" s="84">
        <v>149.64895765</v>
      </c>
    </row>
    <row r="701" spans="1:6" ht="12.75" customHeight="1" x14ac:dyDescent="0.25">
      <c r="A701" s="83" t="s">
        <v>168</v>
      </c>
      <c r="B701" s="83">
        <v>21</v>
      </c>
      <c r="C701" s="84">
        <v>776.43328455000005</v>
      </c>
      <c r="D701" s="84">
        <v>770.66755397999998</v>
      </c>
      <c r="E701" s="84">
        <v>151.69835952</v>
      </c>
      <c r="F701" s="84">
        <v>151.69835952</v>
      </c>
    </row>
    <row r="702" spans="1:6" ht="12.75" customHeight="1" x14ac:dyDescent="0.25">
      <c r="A702" s="83" t="s">
        <v>168</v>
      </c>
      <c r="B702" s="83">
        <v>22</v>
      </c>
      <c r="C702" s="84">
        <v>783.67341816999999</v>
      </c>
      <c r="D702" s="84">
        <v>779.46313642999996</v>
      </c>
      <c r="E702" s="84">
        <v>153.42968377</v>
      </c>
      <c r="F702" s="84">
        <v>153.42968377</v>
      </c>
    </row>
    <row r="703" spans="1:6" ht="12.75" customHeight="1" x14ac:dyDescent="0.25">
      <c r="A703" s="83" t="s">
        <v>168</v>
      </c>
      <c r="B703" s="83">
        <v>23</v>
      </c>
      <c r="C703" s="84">
        <v>792.26915461999999</v>
      </c>
      <c r="D703" s="84">
        <v>786.72485986000004</v>
      </c>
      <c r="E703" s="84">
        <v>154.8590829</v>
      </c>
      <c r="F703" s="84">
        <v>154.8590829</v>
      </c>
    </row>
    <row r="704" spans="1:6" ht="12.75" customHeight="1" x14ac:dyDescent="0.25">
      <c r="A704" s="83" t="s">
        <v>168</v>
      </c>
      <c r="B704" s="83">
        <v>24</v>
      </c>
      <c r="C704" s="84">
        <v>817.27027484999996</v>
      </c>
      <c r="D704" s="84">
        <v>811.50533494000001</v>
      </c>
      <c r="E704" s="84">
        <v>159.73687670000001</v>
      </c>
      <c r="F704" s="84">
        <v>159.73687670000001</v>
      </c>
    </row>
    <row r="705" spans="1:6" ht="12.75" customHeight="1" x14ac:dyDescent="0.25">
      <c r="A705" s="83" t="s">
        <v>169</v>
      </c>
      <c r="B705" s="83">
        <v>1</v>
      </c>
      <c r="C705" s="84">
        <v>856.27898632999995</v>
      </c>
      <c r="D705" s="84">
        <v>852.49127192000003</v>
      </c>
      <c r="E705" s="84">
        <v>167.80455695000001</v>
      </c>
      <c r="F705" s="84">
        <v>167.80455695000001</v>
      </c>
    </row>
    <row r="706" spans="1:6" ht="12.75" customHeight="1" x14ac:dyDescent="0.25">
      <c r="A706" s="83" t="s">
        <v>169</v>
      </c>
      <c r="B706" s="83">
        <v>2</v>
      </c>
      <c r="C706" s="84">
        <v>879.62797222999995</v>
      </c>
      <c r="D706" s="84">
        <v>873.54962507000005</v>
      </c>
      <c r="E706" s="84">
        <v>171.94968750999999</v>
      </c>
      <c r="F706" s="84">
        <v>171.94968750999999</v>
      </c>
    </row>
    <row r="707" spans="1:6" ht="12.75" customHeight="1" x14ac:dyDescent="0.25">
      <c r="A707" s="83" t="s">
        <v>169</v>
      </c>
      <c r="B707" s="83">
        <v>3</v>
      </c>
      <c r="C707" s="84">
        <v>881.41458952999994</v>
      </c>
      <c r="D707" s="84">
        <v>875.99788991000003</v>
      </c>
      <c r="E707" s="84">
        <v>172.43160445999999</v>
      </c>
      <c r="F707" s="84">
        <v>172.43160445999999</v>
      </c>
    </row>
    <row r="708" spans="1:6" ht="12.75" customHeight="1" x14ac:dyDescent="0.25">
      <c r="A708" s="83" t="s">
        <v>169</v>
      </c>
      <c r="B708" s="83">
        <v>4</v>
      </c>
      <c r="C708" s="84">
        <v>891.95161112999995</v>
      </c>
      <c r="D708" s="84">
        <v>877.33503820999999</v>
      </c>
      <c r="E708" s="84">
        <v>172.69480901</v>
      </c>
      <c r="F708" s="84">
        <v>172.69480901</v>
      </c>
    </row>
    <row r="709" spans="1:6" ht="12.75" customHeight="1" x14ac:dyDescent="0.25">
      <c r="A709" s="83" t="s">
        <v>169</v>
      </c>
      <c r="B709" s="83">
        <v>5</v>
      </c>
      <c r="C709" s="84">
        <v>903.49571112000001</v>
      </c>
      <c r="D709" s="84">
        <v>870.70650857999999</v>
      </c>
      <c r="E709" s="84">
        <v>171.39004786999999</v>
      </c>
      <c r="F709" s="84">
        <v>171.39004786999999</v>
      </c>
    </row>
    <row r="710" spans="1:6" ht="12.75" customHeight="1" x14ac:dyDescent="0.25">
      <c r="A710" s="83" t="s">
        <v>169</v>
      </c>
      <c r="B710" s="83">
        <v>6</v>
      </c>
      <c r="C710" s="84">
        <v>885.21619453999995</v>
      </c>
      <c r="D710" s="84">
        <v>859.14141465</v>
      </c>
      <c r="E710" s="84">
        <v>169.11357240999999</v>
      </c>
      <c r="F710" s="84">
        <v>169.11357240999999</v>
      </c>
    </row>
    <row r="711" spans="1:6" ht="12.75" customHeight="1" x14ac:dyDescent="0.25">
      <c r="A711" s="83" t="s">
        <v>169</v>
      </c>
      <c r="B711" s="83">
        <v>7</v>
      </c>
      <c r="C711" s="84">
        <v>847.72771092999994</v>
      </c>
      <c r="D711" s="84">
        <v>820.53669877000004</v>
      </c>
      <c r="E711" s="84">
        <v>161.51461221</v>
      </c>
      <c r="F711" s="84">
        <v>161.51461221</v>
      </c>
    </row>
    <row r="712" spans="1:6" ht="12.75" customHeight="1" x14ac:dyDescent="0.25">
      <c r="A712" s="83" t="s">
        <v>169</v>
      </c>
      <c r="B712" s="83">
        <v>8</v>
      </c>
      <c r="C712" s="84">
        <v>818.09873559000005</v>
      </c>
      <c r="D712" s="84">
        <v>789.64188672</v>
      </c>
      <c r="E712" s="84">
        <v>155.43327106999999</v>
      </c>
      <c r="F712" s="84">
        <v>155.43327106999999</v>
      </c>
    </row>
    <row r="713" spans="1:6" ht="12.75" customHeight="1" x14ac:dyDescent="0.25">
      <c r="A713" s="83" t="s">
        <v>169</v>
      </c>
      <c r="B713" s="83">
        <v>9</v>
      </c>
      <c r="C713" s="84">
        <v>788.07650149999995</v>
      </c>
      <c r="D713" s="84">
        <v>767.27136858999995</v>
      </c>
      <c r="E713" s="84">
        <v>151.02985369000001</v>
      </c>
      <c r="F713" s="84">
        <v>151.02985369000001</v>
      </c>
    </row>
    <row r="714" spans="1:6" ht="12.75" customHeight="1" x14ac:dyDescent="0.25">
      <c r="A714" s="83" t="s">
        <v>169</v>
      </c>
      <c r="B714" s="83">
        <v>10</v>
      </c>
      <c r="C714" s="84">
        <v>775.06542637999996</v>
      </c>
      <c r="D714" s="84">
        <v>755.92995725000003</v>
      </c>
      <c r="E714" s="84">
        <v>148.79740795000001</v>
      </c>
      <c r="F714" s="84">
        <v>148.79740795000001</v>
      </c>
    </row>
    <row r="715" spans="1:6" ht="12.75" customHeight="1" x14ac:dyDescent="0.25">
      <c r="A715" s="83" t="s">
        <v>169</v>
      </c>
      <c r="B715" s="83">
        <v>11</v>
      </c>
      <c r="C715" s="84">
        <v>757.91770470999995</v>
      </c>
      <c r="D715" s="84">
        <v>743.24185475000002</v>
      </c>
      <c r="E715" s="84">
        <v>146.29987925</v>
      </c>
      <c r="F715" s="84">
        <v>146.29987925</v>
      </c>
    </row>
    <row r="716" spans="1:6" ht="12.75" customHeight="1" x14ac:dyDescent="0.25">
      <c r="A716" s="83" t="s">
        <v>169</v>
      </c>
      <c r="B716" s="83">
        <v>12</v>
      </c>
      <c r="C716" s="84">
        <v>766.76815415999999</v>
      </c>
      <c r="D716" s="84">
        <v>749.26976599</v>
      </c>
      <c r="E716" s="84">
        <v>147.48641454</v>
      </c>
      <c r="F716" s="84">
        <v>147.48641454</v>
      </c>
    </row>
    <row r="717" spans="1:6" ht="12.75" customHeight="1" x14ac:dyDescent="0.25">
      <c r="A717" s="83" t="s">
        <v>169</v>
      </c>
      <c r="B717" s="83">
        <v>13</v>
      </c>
      <c r="C717" s="84">
        <v>788.30106122999996</v>
      </c>
      <c r="D717" s="84">
        <v>775.95157328000005</v>
      </c>
      <c r="E717" s="84">
        <v>152.73846696000001</v>
      </c>
      <c r="F717" s="84">
        <v>152.73846696000001</v>
      </c>
    </row>
    <row r="718" spans="1:6" ht="12.75" customHeight="1" x14ac:dyDescent="0.25">
      <c r="A718" s="83" t="s">
        <v>169</v>
      </c>
      <c r="B718" s="83">
        <v>14</v>
      </c>
      <c r="C718" s="84">
        <v>802.67896612000004</v>
      </c>
      <c r="D718" s="84">
        <v>801.09456403000002</v>
      </c>
      <c r="E718" s="84">
        <v>157.68761842000001</v>
      </c>
      <c r="F718" s="84">
        <v>157.68761842000001</v>
      </c>
    </row>
    <row r="719" spans="1:6" ht="12.75" customHeight="1" x14ac:dyDescent="0.25">
      <c r="A719" s="83" t="s">
        <v>169</v>
      </c>
      <c r="B719" s="83">
        <v>15</v>
      </c>
      <c r="C719" s="84">
        <v>832.72826893000001</v>
      </c>
      <c r="D719" s="84">
        <v>828.70481235</v>
      </c>
      <c r="E719" s="84">
        <v>163.12242537</v>
      </c>
      <c r="F719" s="84">
        <v>163.12242537</v>
      </c>
    </row>
    <row r="720" spans="1:6" ht="12.75" customHeight="1" x14ac:dyDescent="0.25">
      <c r="A720" s="83" t="s">
        <v>169</v>
      </c>
      <c r="B720" s="83">
        <v>16</v>
      </c>
      <c r="C720" s="84">
        <v>851.36976092999998</v>
      </c>
      <c r="D720" s="84">
        <v>845.24028285999998</v>
      </c>
      <c r="E720" s="84">
        <v>166.37727078</v>
      </c>
      <c r="F720" s="84">
        <v>166.37727078</v>
      </c>
    </row>
    <row r="721" spans="1:6" ht="12.75" customHeight="1" x14ac:dyDescent="0.25">
      <c r="A721" s="83" t="s">
        <v>169</v>
      </c>
      <c r="B721" s="83">
        <v>17</v>
      </c>
      <c r="C721" s="84">
        <v>837.53834231999997</v>
      </c>
      <c r="D721" s="84">
        <v>831.80483336999998</v>
      </c>
      <c r="E721" s="84">
        <v>163.73263413999999</v>
      </c>
      <c r="F721" s="84">
        <v>163.73263413999999</v>
      </c>
    </row>
    <row r="722" spans="1:6" ht="12.75" customHeight="1" x14ac:dyDescent="0.25">
      <c r="A722" s="83" t="s">
        <v>169</v>
      </c>
      <c r="B722" s="83">
        <v>18</v>
      </c>
      <c r="C722" s="84">
        <v>821.03930277999996</v>
      </c>
      <c r="D722" s="84">
        <v>812.59120666000001</v>
      </c>
      <c r="E722" s="84">
        <v>159.95061991</v>
      </c>
      <c r="F722" s="84">
        <v>159.95061991</v>
      </c>
    </row>
    <row r="723" spans="1:6" ht="12.75" customHeight="1" x14ac:dyDescent="0.25">
      <c r="A723" s="83" t="s">
        <v>169</v>
      </c>
      <c r="B723" s="83">
        <v>19</v>
      </c>
      <c r="C723" s="84">
        <v>799.37259777999998</v>
      </c>
      <c r="D723" s="84">
        <v>773.60808182000005</v>
      </c>
      <c r="E723" s="84">
        <v>152.27717362000001</v>
      </c>
      <c r="F723" s="84">
        <v>152.27717362000001</v>
      </c>
    </row>
    <row r="724" spans="1:6" ht="12.75" customHeight="1" x14ac:dyDescent="0.25">
      <c r="A724" s="83" t="s">
        <v>169</v>
      </c>
      <c r="B724" s="83">
        <v>20</v>
      </c>
      <c r="C724" s="84">
        <v>798.90899795999997</v>
      </c>
      <c r="D724" s="84">
        <v>767.90301102000001</v>
      </c>
      <c r="E724" s="84">
        <v>151.15418631</v>
      </c>
      <c r="F724" s="84">
        <v>151.15418631</v>
      </c>
    </row>
    <row r="725" spans="1:6" ht="12.75" customHeight="1" x14ac:dyDescent="0.25">
      <c r="A725" s="83" t="s">
        <v>169</v>
      </c>
      <c r="B725" s="83">
        <v>21</v>
      </c>
      <c r="C725" s="84">
        <v>789.91449934000002</v>
      </c>
      <c r="D725" s="84">
        <v>777.49815852999996</v>
      </c>
      <c r="E725" s="84">
        <v>153.04289711999999</v>
      </c>
      <c r="F725" s="84">
        <v>153.04289711999999</v>
      </c>
    </row>
    <row r="726" spans="1:6" ht="12.75" customHeight="1" x14ac:dyDescent="0.25">
      <c r="A726" s="83" t="s">
        <v>169</v>
      </c>
      <c r="B726" s="83">
        <v>22</v>
      </c>
      <c r="C726" s="84">
        <v>819.03196749999995</v>
      </c>
      <c r="D726" s="84">
        <v>793.04679883999995</v>
      </c>
      <c r="E726" s="84">
        <v>156.10349467</v>
      </c>
      <c r="F726" s="84">
        <v>156.10349467</v>
      </c>
    </row>
    <row r="727" spans="1:6" ht="12.75" customHeight="1" x14ac:dyDescent="0.25">
      <c r="A727" s="83" t="s">
        <v>169</v>
      </c>
      <c r="B727" s="83">
        <v>23</v>
      </c>
      <c r="C727" s="84">
        <v>804.37877311</v>
      </c>
      <c r="D727" s="84">
        <v>794.09045623999998</v>
      </c>
      <c r="E727" s="84">
        <v>156.30892840000001</v>
      </c>
      <c r="F727" s="84">
        <v>156.30892840000001</v>
      </c>
    </row>
    <row r="728" spans="1:6" ht="12.75" customHeight="1" x14ac:dyDescent="0.25">
      <c r="A728" s="83" t="s">
        <v>169</v>
      </c>
      <c r="B728" s="83">
        <v>24</v>
      </c>
      <c r="C728" s="84">
        <v>837.78928797000003</v>
      </c>
      <c r="D728" s="84">
        <v>826.62193753999998</v>
      </c>
      <c r="E728" s="84">
        <v>162.71243186000001</v>
      </c>
      <c r="F728" s="84">
        <v>162.71243186000001</v>
      </c>
    </row>
    <row r="729" spans="1:6" ht="12.75" customHeight="1" x14ac:dyDescent="0.25">
      <c r="A729" s="83" t="s">
        <v>170</v>
      </c>
      <c r="B729" s="83">
        <v>1</v>
      </c>
      <c r="C729" s="84">
        <v>853.89097620999996</v>
      </c>
      <c r="D729" s="84">
        <v>850.69865614000003</v>
      </c>
      <c r="E729" s="84">
        <v>167.45169809000001</v>
      </c>
      <c r="F729" s="84">
        <v>167.45169809000001</v>
      </c>
    </row>
    <row r="730" spans="1:6" ht="12.75" customHeight="1" x14ac:dyDescent="0.25">
      <c r="A730" s="83" t="s">
        <v>170</v>
      </c>
      <c r="B730" s="83">
        <v>2</v>
      </c>
      <c r="C730" s="84">
        <v>875.84764843000005</v>
      </c>
      <c r="D730" s="84">
        <v>871.20029761000001</v>
      </c>
      <c r="E730" s="84">
        <v>171.48724541000001</v>
      </c>
      <c r="F730" s="84">
        <v>171.48724541000001</v>
      </c>
    </row>
    <row r="731" spans="1:6" ht="12.75" customHeight="1" x14ac:dyDescent="0.25">
      <c r="A731" s="83" t="s">
        <v>170</v>
      </c>
      <c r="B731" s="83">
        <v>3</v>
      </c>
      <c r="C731" s="84">
        <v>882.71294163000005</v>
      </c>
      <c r="D731" s="84">
        <v>875.38310507999995</v>
      </c>
      <c r="E731" s="84">
        <v>172.31059009000001</v>
      </c>
      <c r="F731" s="84">
        <v>172.31059009000001</v>
      </c>
    </row>
    <row r="732" spans="1:6" ht="12.75" customHeight="1" x14ac:dyDescent="0.25">
      <c r="A732" s="83" t="s">
        <v>170</v>
      </c>
      <c r="B732" s="83">
        <v>4</v>
      </c>
      <c r="C732" s="84">
        <v>884.95613032999995</v>
      </c>
      <c r="D732" s="84">
        <v>877.15298011000004</v>
      </c>
      <c r="E732" s="84">
        <v>172.65897265000001</v>
      </c>
      <c r="F732" s="84">
        <v>172.65897265000001</v>
      </c>
    </row>
    <row r="733" spans="1:6" ht="12.75" customHeight="1" x14ac:dyDescent="0.25">
      <c r="A733" s="83" t="s">
        <v>170</v>
      </c>
      <c r="B733" s="83">
        <v>5</v>
      </c>
      <c r="C733" s="84">
        <v>872.88854776999995</v>
      </c>
      <c r="D733" s="84">
        <v>865.51737394999998</v>
      </c>
      <c r="E733" s="84">
        <v>170.36861755000001</v>
      </c>
      <c r="F733" s="84">
        <v>170.36861755000001</v>
      </c>
    </row>
    <row r="734" spans="1:6" ht="12.75" customHeight="1" x14ac:dyDescent="0.25">
      <c r="A734" s="83" t="s">
        <v>170</v>
      </c>
      <c r="B734" s="83">
        <v>6</v>
      </c>
      <c r="C734" s="84">
        <v>860.48587297999995</v>
      </c>
      <c r="D734" s="84">
        <v>854.11152274000005</v>
      </c>
      <c r="E734" s="84">
        <v>168.12348745</v>
      </c>
      <c r="F734" s="84">
        <v>168.12348745</v>
      </c>
    </row>
    <row r="735" spans="1:6" ht="12.75" customHeight="1" x14ac:dyDescent="0.25">
      <c r="A735" s="83" t="s">
        <v>170</v>
      </c>
      <c r="B735" s="83">
        <v>7</v>
      </c>
      <c r="C735" s="84">
        <v>828.12260294999999</v>
      </c>
      <c r="D735" s="84">
        <v>822.35942014</v>
      </c>
      <c r="E735" s="84">
        <v>161.87339706</v>
      </c>
      <c r="F735" s="84">
        <v>161.87339706</v>
      </c>
    </row>
    <row r="736" spans="1:6" ht="12.75" customHeight="1" x14ac:dyDescent="0.25">
      <c r="A736" s="83" t="s">
        <v>170</v>
      </c>
      <c r="B736" s="83">
        <v>8</v>
      </c>
      <c r="C736" s="84">
        <v>799.11150923000002</v>
      </c>
      <c r="D736" s="84">
        <v>791.97316803000001</v>
      </c>
      <c r="E736" s="84">
        <v>155.89216096000001</v>
      </c>
      <c r="F736" s="84">
        <v>155.89216096000001</v>
      </c>
    </row>
    <row r="737" spans="1:6" ht="12.75" customHeight="1" x14ac:dyDescent="0.25">
      <c r="A737" s="83" t="s">
        <v>170</v>
      </c>
      <c r="B737" s="83">
        <v>9</v>
      </c>
      <c r="C737" s="84">
        <v>770.17965546999994</v>
      </c>
      <c r="D737" s="84">
        <v>764.08283628000004</v>
      </c>
      <c r="E737" s="84">
        <v>150.40222233</v>
      </c>
      <c r="F737" s="84">
        <v>150.40222233</v>
      </c>
    </row>
    <row r="738" spans="1:6" ht="12.75" customHeight="1" x14ac:dyDescent="0.25">
      <c r="A738" s="83" t="s">
        <v>170</v>
      </c>
      <c r="B738" s="83">
        <v>10</v>
      </c>
      <c r="C738" s="84">
        <v>751.49156773000004</v>
      </c>
      <c r="D738" s="84">
        <v>747.02439501000003</v>
      </c>
      <c r="E738" s="84">
        <v>147.04443524999999</v>
      </c>
      <c r="F738" s="84">
        <v>147.04443524999999</v>
      </c>
    </row>
    <row r="739" spans="1:6" ht="12.75" customHeight="1" x14ac:dyDescent="0.25">
      <c r="A739" s="83" t="s">
        <v>170</v>
      </c>
      <c r="B739" s="83">
        <v>11</v>
      </c>
      <c r="C739" s="84">
        <v>753.14600265000001</v>
      </c>
      <c r="D739" s="84">
        <v>749.01267468000003</v>
      </c>
      <c r="E739" s="84">
        <v>147.43580863</v>
      </c>
      <c r="F739" s="84">
        <v>147.43580863</v>
      </c>
    </row>
    <row r="740" spans="1:6" ht="12.75" customHeight="1" x14ac:dyDescent="0.25">
      <c r="A740" s="83" t="s">
        <v>170</v>
      </c>
      <c r="B740" s="83">
        <v>12</v>
      </c>
      <c r="C740" s="84">
        <v>766.03341221000005</v>
      </c>
      <c r="D740" s="84">
        <v>762.21803531</v>
      </c>
      <c r="E740" s="84">
        <v>150.03515453</v>
      </c>
      <c r="F740" s="84">
        <v>150.03515453</v>
      </c>
    </row>
    <row r="741" spans="1:6" ht="12.75" customHeight="1" x14ac:dyDescent="0.25">
      <c r="A741" s="83" t="s">
        <v>170</v>
      </c>
      <c r="B741" s="83">
        <v>13</v>
      </c>
      <c r="C741" s="84">
        <v>792.47708692000003</v>
      </c>
      <c r="D741" s="84">
        <v>773.34918587000004</v>
      </c>
      <c r="E741" s="84">
        <v>152.22621248999999</v>
      </c>
      <c r="F741" s="84">
        <v>152.22621248999999</v>
      </c>
    </row>
    <row r="742" spans="1:6" ht="12.75" customHeight="1" x14ac:dyDescent="0.25">
      <c r="A742" s="83" t="s">
        <v>170</v>
      </c>
      <c r="B742" s="83">
        <v>14</v>
      </c>
      <c r="C742" s="84">
        <v>809.09766887000001</v>
      </c>
      <c r="D742" s="84">
        <v>807.26105129999996</v>
      </c>
      <c r="E742" s="84">
        <v>158.90143104000001</v>
      </c>
      <c r="F742" s="84">
        <v>158.90143104000001</v>
      </c>
    </row>
    <row r="743" spans="1:6" ht="12.75" customHeight="1" x14ac:dyDescent="0.25">
      <c r="A743" s="83" t="s">
        <v>170</v>
      </c>
      <c r="B743" s="83">
        <v>15</v>
      </c>
      <c r="C743" s="84">
        <v>843.65268958000001</v>
      </c>
      <c r="D743" s="84">
        <v>839.69038207999995</v>
      </c>
      <c r="E743" s="84">
        <v>165.28482717</v>
      </c>
      <c r="F743" s="84">
        <v>165.28482717</v>
      </c>
    </row>
    <row r="744" spans="1:6" ht="12.75" customHeight="1" x14ac:dyDescent="0.25">
      <c r="A744" s="83" t="s">
        <v>170</v>
      </c>
      <c r="B744" s="83">
        <v>16</v>
      </c>
      <c r="C744" s="84">
        <v>861.63049239999998</v>
      </c>
      <c r="D744" s="84">
        <v>847.28904415</v>
      </c>
      <c r="E744" s="84">
        <v>166.78054936999999</v>
      </c>
      <c r="F744" s="84">
        <v>166.78054936999999</v>
      </c>
    </row>
    <row r="745" spans="1:6" ht="12.75" customHeight="1" x14ac:dyDescent="0.25">
      <c r="A745" s="83" t="s">
        <v>170</v>
      </c>
      <c r="B745" s="83">
        <v>17</v>
      </c>
      <c r="C745" s="84">
        <v>838.81187199999999</v>
      </c>
      <c r="D745" s="84">
        <v>824.03257887999996</v>
      </c>
      <c r="E745" s="84">
        <v>162.20274197000001</v>
      </c>
      <c r="F745" s="84">
        <v>162.20274197000001</v>
      </c>
    </row>
    <row r="746" spans="1:6" ht="12.75" customHeight="1" x14ac:dyDescent="0.25">
      <c r="A746" s="83" t="s">
        <v>170</v>
      </c>
      <c r="B746" s="83">
        <v>18</v>
      </c>
      <c r="C746" s="84">
        <v>793.32070535000003</v>
      </c>
      <c r="D746" s="84">
        <v>786.23169268000004</v>
      </c>
      <c r="E746" s="84">
        <v>154.76200777</v>
      </c>
      <c r="F746" s="84">
        <v>154.76200777</v>
      </c>
    </row>
    <row r="747" spans="1:6" ht="12.75" customHeight="1" x14ac:dyDescent="0.25">
      <c r="A747" s="83" t="s">
        <v>170</v>
      </c>
      <c r="B747" s="83">
        <v>19</v>
      </c>
      <c r="C747" s="84">
        <v>772.72894929999995</v>
      </c>
      <c r="D747" s="84">
        <v>766.14988635999998</v>
      </c>
      <c r="E747" s="84">
        <v>150.80910089</v>
      </c>
      <c r="F747" s="84">
        <v>150.80910089</v>
      </c>
    </row>
    <row r="748" spans="1:6" ht="12.75" customHeight="1" x14ac:dyDescent="0.25">
      <c r="A748" s="83" t="s">
        <v>170</v>
      </c>
      <c r="B748" s="83">
        <v>20</v>
      </c>
      <c r="C748" s="84">
        <v>781.81289368</v>
      </c>
      <c r="D748" s="84">
        <v>767.96078654999997</v>
      </c>
      <c r="E748" s="84">
        <v>151.16555886</v>
      </c>
      <c r="F748" s="84">
        <v>151.16555886</v>
      </c>
    </row>
    <row r="749" spans="1:6" ht="12.75" customHeight="1" x14ac:dyDescent="0.25">
      <c r="A749" s="83" t="s">
        <v>170</v>
      </c>
      <c r="B749" s="83">
        <v>21</v>
      </c>
      <c r="C749" s="84">
        <v>773.98288350999997</v>
      </c>
      <c r="D749" s="84">
        <v>768.13493033999998</v>
      </c>
      <c r="E749" s="84">
        <v>151.19983736</v>
      </c>
      <c r="F749" s="84">
        <v>151.19983736</v>
      </c>
    </row>
    <row r="750" spans="1:6" ht="12.75" customHeight="1" x14ac:dyDescent="0.25">
      <c r="A750" s="83" t="s">
        <v>170</v>
      </c>
      <c r="B750" s="83">
        <v>22</v>
      </c>
      <c r="C750" s="84">
        <v>781.42783039000005</v>
      </c>
      <c r="D750" s="84">
        <v>776.48146240999995</v>
      </c>
      <c r="E750" s="84">
        <v>152.84277044000001</v>
      </c>
      <c r="F750" s="84">
        <v>152.84277044000001</v>
      </c>
    </row>
    <row r="751" spans="1:6" ht="12.75" customHeight="1" x14ac:dyDescent="0.25">
      <c r="A751" s="83" t="s">
        <v>170</v>
      </c>
      <c r="B751" s="83">
        <v>23</v>
      </c>
      <c r="C751" s="84">
        <v>782.02193279999995</v>
      </c>
      <c r="D751" s="84">
        <v>776.31738872999995</v>
      </c>
      <c r="E751" s="84">
        <v>152.81047415</v>
      </c>
      <c r="F751" s="84">
        <v>152.81047415</v>
      </c>
    </row>
    <row r="752" spans="1:6" ht="12.75" customHeight="1" x14ac:dyDescent="0.25">
      <c r="A752" s="83" t="s">
        <v>170</v>
      </c>
      <c r="B752" s="83">
        <v>24</v>
      </c>
      <c r="C752" s="84">
        <v>783.94916023999997</v>
      </c>
      <c r="D752" s="84">
        <v>777.31353081999998</v>
      </c>
      <c r="E752" s="84">
        <v>153.00655495999999</v>
      </c>
      <c r="F752" s="84">
        <v>153.00655495999999</v>
      </c>
    </row>
    <row r="753" spans="1:6" ht="12.75" customHeight="1" x14ac:dyDescent="0.25">
      <c r="A753" s="83" t="s">
        <v>171</v>
      </c>
      <c r="B753" s="83">
        <v>1</v>
      </c>
      <c r="C753" s="84">
        <v>818.17717880999999</v>
      </c>
      <c r="D753" s="84">
        <v>815.8345233</v>
      </c>
      <c r="E753" s="84">
        <v>160.58903502999999</v>
      </c>
      <c r="F753" s="84">
        <v>160.58903502999999</v>
      </c>
    </row>
    <row r="754" spans="1:6" ht="12.75" customHeight="1" x14ac:dyDescent="0.25">
      <c r="A754" s="83" t="s">
        <v>171</v>
      </c>
      <c r="B754" s="83">
        <v>2</v>
      </c>
      <c r="C754" s="84">
        <v>844.24505317000001</v>
      </c>
      <c r="D754" s="84">
        <v>839.59156311000004</v>
      </c>
      <c r="E754" s="84">
        <v>165.26537561999999</v>
      </c>
      <c r="F754" s="84">
        <v>165.26537561999999</v>
      </c>
    </row>
    <row r="755" spans="1:6" ht="12.75" customHeight="1" x14ac:dyDescent="0.25">
      <c r="A755" s="83" t="s">
        <v>171</v>
      </c>
      <c r="B755" s="83">
        <v>3</v>
      </c>
      <c r="C755" s="84">
        <v>859.18304937000005</v>
      </c>
      <c r="D755" s="84">
        <v>852.22812568999996</v>
      </c>
      <c r="E755" s="84">
        <v>167.75275919000001</v>
      </c>
      <c r="F755" s="84">
        <v>167.75275919000001</v>
      </c>
    </row>
    <row r="756" spans="1:6" ht="12.75" customHeight="1" x14ac:dyDescent="0.25">
      <c r="A756" s="83" t="s">
        <v>171</v>
      </c>
      <c r="B756" s="83">
        <v>4</v>
      </c>
      <c r="C756" s="84">
        <v>868.13123442000006</v>
      </c>
      <c r="D756" s="84">
        <v>855.26802812000005</v>
      </c>
      <c r="E756" s="84">
        <v>168.35113421</v>
      </c>
      <c r="F756" s="84">
        <v>168.35113421</v>
      </c>
    </row>
    <row r="757" spans="1:6" ht="12.75" customHeight="1" x14ac:dyDescent="0.25">
      <c r="A757" s="83" t="s">
        <v>171</v>
      </c>
      <c r="B757" s="83">
        <v>5</v>
      </c>
      <c r="C757" s="84">
        <v>851.83053015999997</v>
      </c>
      <c r="D757" s="84">
        <v>842.60913562999997</v>
      </c>
      <c r="E757" s="84">
        <v>165.85935520999999</v>
      </c>
      <c r="F757" s="84">
        <v>165.85935520999999</v>
      </c>
    </row>
    <row r="758" spans="1:6" ht="12.75" customHeight="1" x14ac:dyDescent="0.25">
      <c r="A758" s="83" t="s">
        <v>171</v>
      </c>
      <c r="B758" s="83">
        <v>6</v>
      </c>
      <c r="C758" s="84">
        <v>827.47937446000003</v>
      </c>
      <c r="D758" s="84">
        <v>821.66430123999999</v>
      </c>
      <c r="E758" s="84">
        <v>161.73656971</v>
      </c>
      <c r="F758" s="84">
        <v>161.73656971</v>
      </c>
    </row>
    <row r="759" spans="1:6" ht="12.75" customHeight="1" x14ac:dyDescent="0.25">
      <c r="A759" s="83" t="s">
        <v>171</v>
      </c>
      <c r="B759" s="83">
        <v>7</v>
      </c>
      <c r="C759" s="84">
        <v>805.46711816000004</v>
      </c>
      <c r="D759" s="84">
        <v>798.74806969999997</v>
      </c>
      <c r="E759" s="84">
        <v>157.22573399000001</v>
      </c>
      <c r="F759" s="84">
        <v>157.22573399000001</v>
      </c>
    </row>
    <row r="760" spans="1:6" ht="12.75" customHeight="1" x14ac:dyDescent="0.25">
      <c r="A760" s="83" t="s">
        <v>171</v>
      </c>
      <c r="B760" s="83">
        <v>8</v>
      </c>
      <c r="C760" s="84">
        <v>796.91861594</v>
      </c>
      <c r="D760" s="84">
        <v>791.822406</v>
      </c>
      <c r="E760" s="84">
        <v>155.86248492999999</v>
      </c>
      <c r="F760" s="84">
        <v>155.86248492999999</v>
      </c>
    </row>
    <row r="761" spans="1:6" ht="12.75" customHeight="1" x14ac:dyDescent="0.25">
      <c r="A761" s="83" t="s">
        <v>171</v>
      </c>
      <c r="B761" s="83">
        <v>9</v>
      </c>
      <c r="C761" s="84">
        <v>774.07320354000001</v>
      </c>
      <c r="D761" s="84">
        <v>769.2279241</v>
      </c>
      <c r="E761" s="84">
        <v>151.41498247000001</v>
      </c>
      <c r="F761" s="84">
        <v>151.41498247000001</v>
      </c>
    </row>
    <row r="762" spans="1:6" ht="12.75" customHeight="1" x14ac:dyDescent="0.25">
      <c r="A762" s="83" t="s">
        <v>171</v>
      </c>
      <c r="B762" s="83">
        <v>10</v>
      </c>
      <c r="C762" s="84">
        <v>759.64712861999999</v>
      </c>
      <c r="D762" s="84">
        <v>755.90256257999999</v>
      </c>
      <c r="E762" s="84">
        <v>148.79201558</v>
      </c>
      <c r="F762" s="84">
        <v>148.79201558</v>
      </c>
    </row>
    <row r="763" spans="1:6" ht="12.75" customHeight="1" x14ac:dyDescent="0.25">
      <c r="A763" s="83" t="s">
        <v>171</v>
      </c>
      <c r="B763" s="83">
        <v>11</v>
      </c>
      <c r="C763" s="84">
        <v>761.36865248000004</v>
      </c>
      <c r="D763" s="84">
        <v>757.64030066999999</v>
      </c>
      <c r="E763" s="84">
        <v>149.13407230000001</v>
      </c>
      <c r="F763" s="84">
        <v>149.13407230000001</v>
      </c>
    </row>
    <row r="764" spans="1:6" ht="12.75" customHeight="1" x14ac:dyDescent="0.25">
      <c r="A764" s="83" t="s">
        <v>171</v>
      </c>
      <c r="B764" s="83">
        <v>12</v>
      </c>
      <c r="C764" s="84">
        <v>785.28806610000004</v>
      </c>
      <c r="D764" s="84">
        <v>775.38309708999998</v>
      </c>
      <c r="E764" s="84">
        <v>152.62656799000001</v>
      </c>
      <c r="F764" s="84">
        <v>152.62656799000001</v>
      </c>
    </row>
    <row r="765" spans="1:6" ht="12.75" customHeight="1" x14ac:dyDescent="0.25">
      <c r="A765" s="83" t="s">
        <v>171</v>
      </c>
      <c r="B765" s="83">
        <v>13</v>
      </c>
      <c r="C765" s="84">
        <v>812.04791890000001</v>
      </c>
      <c r="D765" s="84">
        <v>786.35304911000003</v>
      </c>
      <c r="E765" s="84">
        <v>154.7858956</v>
      </c>
      <c r="F765" s="84">
        <v>154.7858956</v>
      </c>
    </row>
    <row r="766" spans="1:6" ht="12.75" customHeight="1" x14ac:dyDescent="0.25">
      <c r="A766" s="83" t="s">
        <v>171</v>
      </c>
      <c r="B766" s="83">
        <v>14</v>
      </c>
      <c r="C766" s="84">
        <v>792.73553505999996</v>
      </c>
      <c r="D766" s="84">
        <v>789.73820895999995</v>
      </c>
      <c r="E766" s="84">
        <v>155.45223116</v>
      </c>
      <c r="F766" s="84">
        <v>155.45223116</v>
      </c>
    </row>
    <row r="767" spans="1:6" ht="12.75" customHeight="1" x14ac:dyDescent="0.25">
      <c r="A767" s="83" t="s">
        <v>171</v>
      </c>
      <c r="B767" s="83">
        <v>15</v>
      </c>
      <c r="C767" s="84">
        <v>806.09355039000002</v>
      </c>
      <c r="D767" s="84">
        <v>800.39088448999996</v>
      </c>
      <c r="E767" s="84">
        <v>157.54910598999999</v>
      </c>
      <c r="F767" s="84">
        <v>157.54910598999999</v>
      </c>
    </row>
    <row r="768" spans="1:6" ht="12.75" customHeight="1" x14ac:dyDescent="0.25">
      <c r="A768" s="83" t="s">
        <v>171</v>
      </c>
      <c r="B768" s="83">
        <v>16</v>
      </c>
      <c r="C768" s="84">
        <v>809.49404720999996</v>
      </c>
      <c r="D768" s="84">
        <v>801.07602283999995</v>
      </c>
      <c r="E768" s="84">
        <v>157.68396877000001</v>
      </c>
      <c r="F768" s="84">
        <v>157.68396877000001</v>
      </c>
    </row>
    <row r="769" spans="1:6" ht="12.75" customHeight="1" x14ac:dyDescent="0.25">
      <c r="A769" s="83" t="s">
        <v>171</v>
      </c>
      <c r="B769" s="83">
        <v>17</v>
      </c>
      <c r="C769" s="84">
        <v>803.89851970999996</v>
      </c>
      <c r="D769" s="84">
        <v>793.19472994</v>
      </c>
      <c r="E769" s="84">
        <v>156.13261345999999</v>
      </c>
      <c r="F769" s="84">
        <v>156.13261345999999</v>
      </c>
    </row>
    <row r="770" spans="1:6" ht="12.75" customHeight="1" x14ac:dyDescent="0.25">
      <c r="A770" s="83" t="s">
        <v>171</v>
      </c>
      <c r="B770" s="83">
        <v>18</v>
      </c>
      <c r="C770" s="84">
        <v>793.29633383999999</v>
      </c>
      <c r="D770" s="84">
        <v>787.17938853999999</v>
      </c>
      <c r="E770" s="84">
        <v>154.94855242</v>
      </c>
      <c r="F770" s="84">
        <v>154.94855242</v>
      </c>
    </row>
    <row r="771" spans="1:6" ht="12.75" customHeight="1" x14ac:dyDescent="0.25">
      <c r="A771" s="83" t="s">
        <v>171</v>
      </c>
      <c r="B771" s="83">
        <v>19</v>
      </c>
      <c r="C771" s="84">
        <v>773.55361416999995</v>
      </c>
      <c r="D771" s="84">
        <v>765.26963746000001</v>
      </c>
      <c r="E771" s="84">
        <v>150.63583252000001</v>
      </c>
      <c r="F771" s="84">
        <v>150.63583252000001</v>
      </c>
    </row>
    <row r="772" spans="1:6" ht="12.75" customHeight="1" x14ac:dyDescent="0.25">
      <c r="A772" s="83" t="s">
        <v>171</v>
      </c>
      <c r="B772" s="83">
        <v>20</v>
      </c>
      <c r="C772" s="84">
        <v>773.81199221999998</v>
      </c>
      <c r="D772" s="84">
        <v>763.03125796999996</v>
      </c>
      <c r="E772" s="84">
        <v>150.19522943999999</v>
      </c>
      <c r="F772" s="84">
        <v>150.19522943999999</v>
      </c>
    </row>
    <row r="773" spans="1:6" ht="12.75" customHeight="1" x14ac:dyDescent="0.25">
      <c r="A773" s="83" t="s">
        <v>171</v>
      </c>
      <c r="B773" s="83">
        <v>21</v>
      </c>
      <c r="C773" s="84">
        <v>780.17683908000004</v>
      </c>
      <c r="D773" s="84">
        <v>773.96910107999997</v>
      </c>
      <c r="E773" s="84">
        <v>152.34823671999999</v>
      </c>
      <c r="F773" s="84">
        <v>152.34823671999999</v>
      </c>
    </row>
    <row r="774" spans="1:6" ht="12.75" customHeight="1" x14ac:dyDescent="0.25">
      <c r="A774" s="83" t="s">
        <v>171</v>
      </c>
      <c r="B774" s="83">
        <v>22</v>
      </c>
      <c r="C774" s="84">
        <v>790.46292033999998</v>
      </c>
      <c r="D774" s="84">
        <v>784.65645651</v>
      </c>
      <c r="E774" s="84">
        <v>154.45193796000001</v>
      </c>
      <c r="F774" s="84">
        <v>154.45193796000001</v>
      </c>
    </row>
    <row r="775" spans="1:6" ht="12.75" customHeight="1" x14ac:dyDescent="0.25">
      <c r="A775" s="83" t="s">
        <v>171</v>
      </c>
      <c r="B775" s="83">
        <v>23</v>
      </c>
      <c r="C775" s="84">
        <v>791.88248052999995</v>
      </c>
      <c r="D775" s="84">
        <v>785.50555961999999</v>
      </c>
      <c r="E775" s="84">
        <v>154.61907558999999</v>
      </c>
      <c r="F775" s="84">
        <v>154.61907558999999</v>
      </c>
    </row>
    <row r="776" spans="1:6" ht="12.75" customHeight="1" x14ac:dyDescent="0.25">
      <c r="A776" s="83" t="s">
        <v>171</v>
      </c>
      <c r="B776" s="83">
        <v>24</v>
      </c>
      <c r="C776" s="84">
        <v>803.52663322000001</v>
      </c>
      <c r="D776" s="84">
        <v>798.47672689000001</v>
      </c>
      <c r="E776" s="84">
        <v>157.17232282000001</v>
      </c>
      <c r="F776" s="84">
        <v>157.17232282000001</v>
      </c>
    </row>
  </sheetData>
  <sheetProtection password="CF36"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206" r:id="rId4">
          <objectPr defaultSize="0" autoPict="0" r:id="rId5">
            <anchor moveWithCells="1" sizeWithCells="1">
              <from>
                <xdr:col>2</xdr:col>
                <xdr:colOff>0</xdr:colOff>
                <xdr:row>14</xdr:row>
                <xdr:rowOff>12700</xdr:rowOff>
              </from>
              <to>
                <xdr:col>2</xdr:col>
                <xdr:colOff>685800</xdr:colOff>
                <xdr:row>15</xdr:row>
                <xdr:rowOff>12700</xdr:rowOff>
              </to>
            </anchor>
          </objectPr>
        </oleObject>
      </mc:Choice>
      <mc:Fallback>
        <oleObject progId="Equation.3" shapeId="1206" r:id="rId4"/>
      </mc:Fallback>
    </mc:AlternateContent>
    <mc:AlternateContent xmlns:mc="http://schemas.openxmlformats.org/markup-compatibility/2006">
      <mc:Choice Requires="x14">
        <oleObject progId="Equation.3" shapeId="1207" r:id="rId6">
          <objectPr defaultSize="0" autoPict="0" r:id="rId7">
            <anchor moveWithCells="1" sizeWithCells="1">
              <from>
                <xdr:col>2</xdr:col>
                <xdr:colOff>0</xdr:colOff>
                <xdr:row>15</xdr:row>
                <xdr:rowOff>0</xdr:rowOff>
              </from>
              <to>
                <xdr:col>2</xdr:col>
                <xdr:colOff>571500</xdr:colOff>
                <xdr:row>16</xdr:row>
                <xdr:rowOff>12700</xdr:rowOff>
              </to>
            </anchor>
          </objectPr>
        </oleObject>
      </mc:Choice>
      <mc:Fallback>
        <oleObject progId="Equation.3" shapeId="1207" r:id="rId6"/>
      </mc:Fallback>
    </mc:AlternateContent>
    <mc:AlternateContent xmlns:mc="http://schemas.openxmlformats.org/markup-compatibility/2006">
      <mc:Choice Requires="x14">
        <oleObject progId="Equation.3" shapeId="1208" r:id="rId8">
          <objectPr defaultSize="0" autoPict="0" r:id="rId9">
            <anchor moveWithCells="1" sizeWithCells="1">
              <from>
                <xdr:col>2</xdr:col>
                <xdr:colOff>0</xdr:colOff>
                <xdr:row>16</xdr:row>
                <xdr:rowOff>0</xdr:rowOff>
              </from>
              <to>
                <xdr:col>2</xdr:col>
                <xdr:colOff>571500</xdr:colOff>
                <xdr:row>17</xdr:row>
                <xdr:rowOff>12700</xdr:rowOff>
              </to>
            </anchor>
          </objectPr>
        </oleObject>
      </mc:Choice>
      <mc:Fallback>
        <oleObject progId="Equation.3" shapeId="1208" r:id="rId8"/>
      </mc:Fallback>
    </mc:AlternateContent>
    <mc:AlternateContent xmlns:mc="http://schemas.openxmlformats.org/markup-compatibility/2006">
      <mc:Choice Requires="x14">
        <oleObject progId="Equation.3" shapeId="1209" r:id="rId10">
          <objectPr defaultSize="0" autoPict="0" r:id="rId11">
            <anchor moveWithCells="1" sizeWithCells="1">
              <from>
                <xdr:col>2</xdr:col>
                <xdr:colOff>0</xdr:colOff>
                <xdr:row>13</xdr:row>
                <xdr:rowOff>0</xdr:rowOff>
              </from>
              <to>
                <xdr:col>2</xdr:col>
                <xdr:colOff>571500</xdr:colOff>
                <xdr:row>14</xdr:row>
                <xdr:rowOff>12700</xdr:rowOff>
              </to>
            </anchor>
          </objectPr>
        </oleObject>
      </mc:Choice>
      <mc:Fallback>
        <oleObject progId="Equation.3" shapeId="1209" r:id="rId10"/>
      </mc:Fallback>
    </mc:AlternateContent>
    <mc:AlternateContent xmlns:mc="http://schemas.openxmlformats.org/markup-compatibility/2006">
      <mc:Choice Requires="x14">
        <oleObject progId="Equation.3" shapeId="1210"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210" r:id="rId12"/>
      </mc:Fallback>
    </mc:AlternateContent>
    <mc:AlternateContent xmlns:mc="http://schemas.openxmlformats.org/markup-compatibility/2006">
      <mc:Choice Requires="x14">
        <oleObject progId="Equation.3" shapeId="1211" r:id="rId14">
          <objectPr defaultSize="0" autoPict="0" r:id="rId15">
            <anchor moveWithCells="1" sizeWithCells="1">
              <from>
                <xdr:col>2</xdr:col>
                <xdr:colOff>298450</xdr:colOff>
                <xdr:row>31</xdr:row>
                <xdr:rowOff>38100</xdr:rowOff>
              </from>
              <to>
                <xdr:col>2</xdr:col>
                <xdr:colOff>1047750</xdr:colOff>
                <xdr:row>32</xdr:row>
                <xdr:rowOff>0</xdr:rowOff>
              </to>
            </anchor>
          </objectPr>
        </oleObject>
      </mc:Choice>
      <mc:Fallback>
        <oleObject progId="Equation.3" shapeId="1211" r:id="rId14"/>
      </mc:Fallback>
    </mc:AlternateContent>
    <mc:AlternateContent xmlns:mc="http://schemas.openxmlformats.org/markup-compatibility/2006">
      <mc:Choice Requires="x14">
        <oleObject progId="Equation.3" shapeId="1212" r:id="rId16">
          <objectPr defaultSize="0" autoPict="0" r:id="rId17">
            <anchor moveWithCells="1" sizeWithCells="1">
              <from>
                <xdr:col>3</xdr:col>
                <xdr:colOff>107950</xdr:colOff>
                <xdr:row>31</xdr:row>
                <xdr:rowOff>50800</xdr:rowOff>
              </from>
              <to>
                <xdr:col>3</xdr:col>
                <xdr:colOff>927100</xdr:colOff>
                <xdr:row>32</xdr:row>
                <xdr:rowOff>0</xdr:rowOff>
              </to>
            </anchor>
          </objectPr>
        </oleObject>
      </mc:Choice>
      <mc:Fallback>
        <oleObject progId="Equation.3" shapeId="1212" r:id="rId16"/>
      </mc:Fallback>
    </mc:AlternateContent>
    <mc:AlternateContent xmlns:mc="http://schemas.openxmlformats.org/markup-compatibility/2006">
      <mc:Choice Requires="x14">
        <oleObject progId="Equation.3" shapeId="1213" r:id="rId18">
          <objectPr defaultSize="0" autoPict="0" r:id="rId19">
            <anchor moveWithCells="1" sizeWithCells="1">
              <from>
                <xdr:col>2</xdr:col>
                <xdr:colOff>38100</xdr:colOff>
                <xdr:row>22</xdr:row>
                <xdr:rowOff>19050</xdr:rowOff>
              </from>
              <to>
                <xdr:col>2</xdr:col>
                <xdr:colOff>317500</xdr:colOff>
                <xdr:row>23</xdr:row>
                <xdr:rowOff>0</xdr:rowOff>
              </to>
            </anchor>
          </objectPr>
        </oleObject>
      </mc:Choice>
      <mc:Fallback>
        <oleObject progId="Equation.3" shapeId="1213" r:id="rId18"/>
      </mc:Fallback>
    </mc:AlternateContent>
    <mc:AlternateContent xmlns:mc="http://schemas.openxmlformats.org/markup-compatibility/2006">
      <mc:Choice Requires="x14">
        <oleObject progId="Equation.3" shapeId="1214" r:id="rId20">
          <objectPr defaultSize="0" autoPict="0" r:id="rId21">
            <anchor moveWithCells="1" sizeWithCells="1">
              <from>
                <xdr:col>2</xdr:col>
                <xdr:colOff>31750</xdr:colOff>
                <xdr:row>23</xdr:row>
                <xdr:rowOff>0</xdr:rowOff>
              </from>
              <to>
                <xdr:col>2</xdr:col>
                <xdr:colOff>533400</xdr:colOff>
                <xdr:row>24</xdr:row>
                <xdr:rowOff>19050</xdr:rowOff>
              </to>
            </anchor>
          </objectPr>
        </oleObject>
      </mc:Choice>
      <mc:Fallback>
        <oleObject progId="Equation.3" shapeId="1214" r:id="rId20"/>
      </mc:Fallback>
    </mc:AlternateContent>
    <mc:AlternateContent xmlns:mc="http://schemas.openxmlformats.org/markup-compatibility/2006">
      <mc:Choice Requires="x14">
        <oleObject progId="Equation.3" shapeId="1215" r:id="rId22">
          <objectPr defaultSize="0" autoPict="0" r:id="rId23">
            <anchor moveWithCells="1" sizeWithCells="1">
              <from>
                <xdr:col>2</xdr:col>
                <xdr:colOff>19050</xdr:colOff>
                <xdr:row>23</xdr:row>
                <xdr:rowOff>165100</xdr:rowOff>
              </from>
              <to>
                <xdr:col>2</xdr:col>
                <xdr:colOff>660400</xdr:colOff>
                <xdr:row>25</xdr:row>
                <xdr:rowOff>19050</xdr:rowOff>
              </to>
            </anchor>
          </objectPr>
        </oleObject>
      </mc:Choice>
      <mc:Fallback>
        <oleObject progId="Equation.3" shapeId="1215" r:id="rId22"/>
      </mc:Fallback>
    </mc:AlternateContent>
    <mc:AlternateContent xmlns:mc="http://schemas.openxmlformats.org/markup-compatibility/2006">
      <mc:Choice Requires="x14">
        <oleObject progId="Equation.3" shapeId="1216" r:id="rId24">
          <objectPr defaultSize="0" autoPict="0" r:id="rId25">
            <anchor moveWithCells="1" sizeWithCells="1">
              <from>
                <xdr:col>2</xdr:col>
                <xdr:colOff>31750</xdr:colOff>
                <xdr:row>24</xdr:row>
                <xdr:rowOff>171450</xdr:rowOff>
              </from>
              <to>
                <xdr:col>2</xdr:col>
                <xdr:colOff>495300</xdr:colOff>
                <xdr:row>26</xdr:row>
                <xdr:rowOff>31750</xdr:rowOff>
              </to>
            </anchor>
          </objectPr>
        </oleObject>
      </mc:Choice>
      <mc:Fallback>
        <oleObject progId="Equation.3" shapeId="1216" r:id="rId24"/>
      </mc:Fallback>
    </mc:AlternateContent>
    <mc:AlternateContent xmlns:mc="http://schemas.openxmlformats.org/markup-compatibility/2006">
      <mc:Choice Requires="x14">
        <oleObject progId="Equation.3" shapeId="1217" r:id="rId26">
          <objectPr defaultSize="0" autoPict="0" r:id="rId27">
            <anchor moveWithCells="1" sizeWithCells="1">
              <from>
                <xdr:col>2</xdr:col>
                <xdr:colOff>57150</xdr:colOff>
                <xdr:row>25</xdr:row>
                <xdr:rowOff>184150</xdr:rowOff>
              </from>
              <to>
                <xdr:col>2</xdr:col>
                <xdr:colOff>552450</xdr:colOff>
                <xdr:row>27</xdr:row>
                <xdr:rowOff>38100</xdr:rowOff>
              </to>
            </anchor>
          </objectPr>
        </oleObject>
      </mc:Choice>
      <mc:Fallback>
        <oleObject progId="Equation.3" shapeId="1217" r:id="rId26"/>
      </mc:Fallback>
    </mc:AlternateContent>
    <mc:AlternateContent xmlns:mc="http://schemas.openxmlformats.org/markup-compatibility/2006">
      <mc:Choice Requires="x14">
        <oleObject progId="Equation.3" shapeId="1218" r:id="rId28">
          <objectPr defaultSize="0" autoPict="0" r:id="rId29">
            <anchor moveWithCells="1" sizeWithCells="1">
              <from>
                <xdr:col>4</xdr:col>
                <xdr:colOff>431800</xdr:colOff>
                <xdr:row>31</xdr:row>
                <xdr:rowOff>50800</xdr:rowOff>
              </from>
              <to>
                <xdr:col>4</xdr:col>
                <xdr:colOff>1403350</xdr:colOff>
                <xdr:row>32</xdr:row>
                <xdr:rowOff>0</xdr:rowOff>
              </to>
            </anchor>
          </objectPr>
        </oleObject>
      </mc:Choice>
      <mc:Fallback>
        <oleObject progId="Equation.3" shapeId="1218" r:id="rId28"/>
      </mc:Fallback>
    </mc:AlternateContent>
    <mc:AlternateContent xmlns:mc="http://schemas.openxmlformats.org/markup-compatibility/2006">
      <mc:Choice Requires="x14">
        <oleObject progId="Equation.3" shapeId="1219" r:id="rId30">
          <objectPr defaultSize="0" autoPict="0" r:id="rId31">
            <anchor moveWithCells="1" sizeWithCells="1">
              <from>
                <xdr:col>5</xdr:col>
                <xdr:colOff>457200</xdr:colOff>
                <xdr:row>31</xdr:row>
                <xdr:rowOff>95250</xdr:rowOff>
              </from>
              <to>
                <xdr:col>5</xdr:col>
                <xdr:colOff>1060450</xdr:colOff>
                <xdr:row>32</xdr:row>
                <xdr:rowOff>0</xdr:rowOff>
              </to>
            </anchor>
          </objectPr>
        </oleObject>
      </mc:Choice>
      <mc:Fallback>
        <oleObject progId="Equation.3" shapeId="1219" r:id="rId30"/>
      </mc:Fallback>
    </mc:AlternateContent>
    <mc:AlternateContent xmlns:mc="http://schemas.openxmlformats.org/markup-compatibility/2006">
      <mc:Choice Requires="x14">
        <oleObject progId="Equation.3" shapeId="1220" r:id="rId32">
          <objectPr defaultSize="0" autoPict="0" r:id="rId5">
            <anchor moveWithCells="1" sizeWithCells="1">
              <from>
                <xdr:col>2</xdr:col>
                <xdr:colOff>0</xdr:colOff>
                <xdr:row>14</xdr:row>
                <xdr:rowOff>12700</xdr:rowOff>
              </from>
              <to>
                <xdr:col>2</xdr:col>
                <xdr:colOff>685800</xdr:colOff>
                <xdr:row>15</xdr:row>
                <xdr:rowOff>12700</xdr:rowOff>
              </to>
            </anchor>
          </objectPr>
        </oleObject>
      </mc:Choice>
      <mc:Fallback>
        <oleObject progId="Equation.3" shapeId="1220" r:id="rId32"/>
      </mc:Fallback>
    </mc:AlternateContent>
    <mc:AlternateContent xmlns:mc="http://schemas.openxmlformats.org/markup-compatibility/2006">
      <mc:Choice Requires="x14">
        <oleObject progId="Equation.3" shapeId="1221" r:id="rId33">
          <objectPr defaultSize="0" autoPict="0" r:id="rId7">
            <anchor moveWithCells="1" sizeWithCells="1">
              <from>
                <xdr:col>2</xdr:col>
                <xdr:colOff>0</xdr:colOff>
                <xdr:row>15</xdr:row>
                <xdr:rowOff>0</xdr:rowOff>
              </from>
              <to>
                <xdr:col>2</xdr:col>
                <xdr:colOff>571500</xdr:colOff>
                <xdr:row>16</xdr:row>
                <xdr:rowOff>12700</xdr:rowOff>
              </to>
            </anchor>
          </objectPr>
        </oleObject>
      </mc:Choice>
      <mc:Fallback>
        <oleObject progId="Equation.3" shapeId="1221" r:id="rId33"/>
      </mc:Fallback>
    </mc:AlternateContent>
    <mc:AlternateContent xmlns:mc="http://schemas.openxmlformats.org/markup-compatibility/2006">
      <mc:Choice Requires="x14">
        <oleObject progId="Equation.3" shapeId="1222" r:id="rId34">
          <objectPr defaultSize="0" autoPict="0" r:id="rId9">
            <anchor moveWithCells="1" sizeWithCells="1">
              <from>
                <xdr:col>2</xdr:col>
                <xdr:colOff>0</xdr:colOff>
                <xdr:row>16</xdr:row>
                <xdr:rowOff>0</xdr:rowOff>
              </from>
              <to>
                <xdr:col>2</xdr:col>
                <xdr:colOff>571500</xdr:colOff>
                <xdr:row>17</xdr:row>
                <xdr:rowOff>12700</xdr:rowOff>
              </to>
            </anchor>
          </objectPr>
        </oleObject>
      </mc:Choice>
      <mc:Fallback>
        <oleObject progId="Equation.3" shapeId="1222" r:id="rId34"/>
      </mc:Fallback>
    </mc:AlternateContent>
    <mc:AlternateContent xmlns:mc="http://schemas.openxmlformats.org/markup-compatibility/2006">
      <mc:Choice Requires="x14">
        <oleObject progId="Equation.3" shapeId="1223" r:id="rId35">
          <objectPr defaultSize="0" autoPict="0" r:id="rId11">
            <anchor moveWithCells="1" sizeWithCells="1">
              <from>
                <xdr:col>2</xdr:col>
                <xdr:colOff>0</xdr:colOff>
                <xdr:row>13</xdr:row>
                <xdr:rowOff>0</xdr:rowOff>
              </from>
              <to>
                <xdr:col>2</xdr:col>
                <xdr:colOff>571500</xdr:colOff>
                <xdr:row>14</xdr:row>
                <xdr:rowOff>12700</xdr:rowOff>
              </to>
            </anchor>
          </objectPr>
        </oleObject>
      </mc:Choice>
      <mc:Fallback>
        <oleObject progId="Equation.3" shapeId="1223" r:id="rId35"/>
      </mc:Fallback>
    </mc:AlternateContent>
    <mc:AlternateContent xmlns:mc="http://schemas.openxmlformats.org/markup-compatibility/2006">
      <mc:Choice Requires="x14">
        <oleObject progId="Equation.3" shapeId="1224" r:id="rId36">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224" r:id="rId36"/>
      </mc:Fallback>
    </mc:AlternateContent>
    <mc:AlternateContent xmlns:mc="http://schemas.openxmlformats.org/markup-compatibility/2006">
      <mc:Choice Requires="x14">
        <oleObject progId="Equation.3" shapeId="1225" r:id="rId37">
          <objectPr defaultSize="0" autoPict="0" r:id="rId15">
            <anchor moveWithCells="1" sizeWithCells="1">
              <from>
                <xdr:col>2</xdr:col>
                <xdr:colOff>298450</xdr:colOff>
                <xdr:row>31</xdr:row>
                <xdr:rowOff>38100</xdr:rowOff>
              </from>
              <to>
                <xdr:col>2</xdr:col>
                <xdr:colOff>1047750</xdr:colOff>
                <xdr:row>32</xdr:row>
                <xdr:rowOff>0</xdr:rowOff>
              </to>
            </anchor>
          </objectPr>
        </oleObject>
      </mc:Choice>
      <mc:Fallback>
        <oleObject progId="Equation.3" shapeId="1225" r:id="rId37"/>
      </mc:Fallback>
    </mc:AlternateContent>
    <mc:AlternateContent xmlns:mc="http://schemas.openxmlformats.org/markup-compatibility/2006">
      <mc:Choice Requires="x14">
        <oleObject progId="Equation.3" shapeId="1226" r:id="rId38">
          <objectPr defaultSize="0" autoPict="0" r:id="rId17">
            <anchor moveWithCells="1" sizeWithCells="1">
              <from>
                <xdr:col>3</xdr:col>
                <xdr:colOff>107950</xdr:colOff>
                <xdr:row>31</xdr:row>
                <xdr:rowOff>50800</xdr:rowOff>
              </from>
              <to>
                <xdr:col>3</xdr:col>
                <xdr:colOff>927100</xdr:colOff>
                <xdr:row>32</xdr:row>
                <xdr:rowOff>0</xdr:rowOff>
              </to>
            </anchor>
          </objectPr>
        </oleObject>
      </mc:Choice>
      <mc:Fallback>
        <oleObject progId="Equation.3" shapeId="1226" r:id="rId38"/>
      </mc:Fallback>
    </mc:AlternateContent>
    <mc:AlternateContent xmlns:mc="http://schemas.openxmlformats.org/markup-compatibility/2006">
      <mc:Choice Requires="x14">
        <oleObject progId="Equation.3" shapeId="1227" r:id="rId39">
          <objectPr defaultSize="0" autoPict="0" r:id="rId19">
            <anchor moveWithCells="1" sizeWithCells="1">
              <from>
                <xdr:col>2</xdr:col>
                <xdr:colOff>38100</xdr:colOff>
                <xdr:row>22</xdr:row>
                <xdr:rowOff>19050</xdr:rowOff>
              </from>
              <to>
                <xdr:col>2</xdr:col>
                <xdr:colOff>317500</xdr:colOff>
                <xdr:row>23</xdr:row>
                <xdr:rowOff>0</xdr:rowOff>
              </to>
            </anchor>
          </objectPr>
        </oleObject>
      </mc:Choice>
      <mc:Fallback>
        <oleObject progId="Equation.3" shapeId="1227" r:id="rId39"/>
      </mc:Fallback>
    </mc:AlternateContent>
    <mc:AlternateContent xmlns:mc="http://schemas.openxmlformats.org/markup-compatibility/2006">
      <mc:Choice Requires="x14">
        <oleObject progId="Equation.3" shapeId="1228" r:id="rId40">
          <objectPr defaultSize="0" autoPict="0" r:id="rId21">
            <anchor moveWithCells="1" sizeWithCells="1">
              <from>
                <xdr:col>2</xdr:col>
                <xdr:colOff>31750</xdr:colOff>
                <xdr:row>23</xdr:row>
                <xdr:rowOff>0</xdr:rowOff>
              </from>
              <to>
                <xdr:col>2</xdr:col>
                <xdr:colOff>533400</xdr:colOff>
                <xdr:row>24</xdr:row>
                <xdr:rowOff>19050</xdr:rowOff>
              </to>
            </anchor>
          </objectPr>
        </oleObject>
      </mc:Choice>
      <mc:Fallback>
        <oleObject progId="Equation.3" shapeId="1228" r:id="rId40"/>
      </mc:Fallback>
    </mc:AlternateContent>
    <mc:AlternateContent xmlns:mc="http://schemas.openxmlformats.org/markup-compatibility/2006">
      <mc:Choice Requires="x14">
        <oleObject progId="Equation.3" shapeId="1229" r:id="rId41">
          <objectPr defaultSize="0" autoPict="0" r:id="rId23">
            <anchor moveWithCells="1" sizeWithCells="1">
              <from>
                <xdr:col>2</xdr:col>
                <xdr:colOff>19050</xdr:colOff>
                <xdr:row>23</xdr:row>
                <xdr:rowOff>165100</xdr:rowOff>
              </from>
              <to>
                <xdr:col>2</xdr:col>
                <xdr:colOff>660400</xdr:colOff>
                <xdr:row>25</xdr:row>
                <xdr:rowOff>19050</xdr:rowOff>
              </to>
            </anchor>
          </objectPr>
        </oleObject>
      </mc:Choice>
      <mc:Fallback>
        <oleObject progId="Equation.3" shapeId="1229" r:id="rId41"/>
      </mc:Fallback>
    </mc:AlternateContent>
    <mc:AlternateContent xmlns:mc="http://schemas.openxmlformats.org/markup-compatibility/2006">
      <mc:Choice Requires="x14">
        <oleObject progId="Equation.3" shapeId="1230" r:id="rId42">
          <objectPr defaultSize="0" autoPict="0" r:id="rId25">
            <anchor moveWithCells="1" sizeWithCells="1">
              <from>
                <xdr:col>2</xdr:col>
                <xdr:colOff>31750</xdr:colOff>
                <xdr:row>24</xdr:row>
                <xdr:rowOff>171450</xdr:rowOff>
              </from>
              <to>
                <xdr:col>2</xdr:col>
                <xdr:colOff>495300</xdr:colOff>
                <xdr:row>26</xdr:row>
                <xdr:rowOff>31750</xdr:rowOff>
              </to>
            </anchor>
          </objectPr>
        </oleObject>
      </mc:Choice>
      <mc:Fallback>
        <oleObject progId="Equation.3" shapeId="1230" r:id="rId42"/>
      </mc:Fallback>
    </mc:AlternateContent>
    <mc:AlternateContent xmlns:mc="http://schemas.openxmlformats.org/markup-compatibility/2006">
      <mc:Choice Requires="x14">
        <oleObject progId="Equation.3" shapeId="1231" r:id="rId43">
          <objectPr defaultSize="0" autoPict="0" r:id="rId27">
            <anchor moveWithCells="1" sizeWithCells="1">
              <from>
                <xdr:col>2</xdr:col>
                <xdr:colOff>57150</xdr:colOff>
                <xdr:row>25</xdr:row>
                <xdr:rowOff>184150</xdr:rowOff>
              </from>
              <to>
                <xdr:col>2</xdr:col>
                <xdr:colOff>552450</xdr:colOff>
                <xdr:row>27</xdr:row>
                <xdr:rowOff>38100</xdr:rowOff>
              </to>
            </anchor>
          </objectPr>
        </oleObject>
      </mc:Choice>
      <mc:Fallback>
        <oleObject progId="Equation.3" shapeId="1231" r:id="rId43"/>
      </mc:Fallback>
    </mc:AlternateContent>
    <mc:AlternateContent xmlns:mc="http://schemas.openxmlformats.org/markup-compatibility/2006">
      <mc:Choice Requires="x14">
        <oleObject progId="Equation.3" shapeId="1232" r:id="rId44">
          <objectPr defaultSize="0" autoPict="0" r:id="rId29">
            <anchor moveWithCells="1" sizeWithCells="1">
              <from>
                <xdr:col>4</xdr:col>
                <xdr:colOff>431800</xdr:colOff>
                <xdr:row>31</xdr:row>
                <xdr:rowOff>50800</xdr:rowOff>
              </from>
              <to>
                <xdr:col>4</xdr:col>
                <xdr:colOff>1403350</xdr:colOff>
                <xdr:row>32</xdr:row>
                <xdr:rowOff>0</xdr:rowOff>
              </to>
            </anchor>
          </objectPr>
        </oleObject>
      </mc:Choice>
      <mc:Fallback>
        <oleObject progId="Equation.3" shapeId="1232" r:id="rId44"/>
      </mc:Fallback>
    </mc:AlternateContent>
    <mc:AlternateContent xmlns:mc="http://schemas.openxmlformats.org/markup-compatibility/2006">
      <mc:Choice Requires="x14">
        <oleObject progId="Equation.3" shapeId="1233" r:id="rId45">
          <objectPr defaultSize="0" autoPict="0" r:id="rId31">
            <anchor moveWithCells="1" sizeWithCells="1">
              <from>
                <xdr:col>5</xdr:col>
                <xdr:colOff>457200</xdr:colOff>
                <xdr:row>31</xdr:row>
                <xdr:rowOff>95250</xdr:rowOff>
              </from>
              <to>
                <xdr:col>5</xdr:col>
                <xdr:colOff>1060450</xdr:colOff>
                <xdr:row>32</xdr:row>
                <xdr:rowOff>0</xdr:rowOff>
              </to>
            </anchor>
          </objectPr>
        </oleObject>
      </mc:Choice>
      <mc:Fallback>
        <oleObject progId="Equation.3" shapeId="1233" r:id="rId4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2020-02-19T11:48:09Z</dcterms:modified>
</cp:coreProperties>
</file>