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1.Яварь 2021\"/>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6" i="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<sst xmlns="http://schemas.openxmlformats.org/spreadsheetml/2006/main" count="1052" uniqueCount="174">
  <si>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</si>
  <si>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</si>
  <si>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</si>
  <si>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</si>
  <si>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</si>
  <si>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</si>
  <si>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</si>
  <si>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</si>
  <si>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</si>
  <si>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</si>
  <si>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</si>
  <si>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</si>
  <si>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</si>
  <si>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</si>
  <si>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</si>
  <si>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</si>
  <si>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</si>
  <si>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</si>
  <si>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</si>
  <si>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</si>
  <si>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</si>
  <si>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</si>
  <si>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</si>
  <si>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</si>
  <si>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</si>
  <si>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</si>
  <si>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</si>
  <si>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</si>
  <si>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</si>
  <si>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</si>
  <si>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</si>
  <si>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</si>
  <si>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</si>
  <si>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</si>
  <si>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</si>
  <si>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</si>
  <si>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</si>
  <si>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</si>
  <si>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</si>
  <si>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</si>
  <si>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</si>
  <si>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</si>
  <si>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</si>
  <si>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</si>
  <si>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</si>
  <si>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</si>
  <si>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</si>
  <si>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</si>
  <si>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</si>
  <si>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</si>
  <si>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</si>
  <si>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</si>
  <si>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</si>
  <si>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</si>
  <si>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</si>
  <si>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</si>
  <si>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</si>
  <si>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</si>
  <si>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</si>
  <si>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</si>
  <si>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</si>
  <si>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</si>
  <si>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</si>
  <si>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</si>
  <si>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</si>
  <si>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</si>
  <si>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</si>
  <si>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</si>
  <si>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</si>
  <si>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</si>
  <si>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</si>
  <si>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</si>
  <si>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</si>
  <si>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</si>
  <si>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</si>
  <si>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</si>
  <si>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</si>
  <si>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</si>
  <si>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</si>
  <si>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</si>
  <si>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</si>
  <si>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</si>
  <si>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</si>
  <si>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</si>
  <si>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</si>
  <si>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</si>
  <si>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</si>
  <si>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</si>
  <si>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</si>
  <si>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</si>
  <si>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</si>
  <si>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</si>
  <si>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</si>
  <si>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</si>
  <si>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</si>
  <si>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</si>
  <si>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</si>
  <si>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</si>
  <si>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</si>
  <si>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</si>
  <si>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</si>
  <si>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</si>
  <si>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</si>
  <si>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</si>
  <si>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</si>
  <si>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</si>
  <si>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</si>
  <si>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</si>
  <si>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</si>
  <si>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</si>
  <si>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</si>
  <si>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</si>
  <si>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</si>
  <si>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</si>
  <si>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</si>
  <si>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</si>
  <si>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</si>
  <si>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</si>
  <si>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</si>
  <si>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</si>
  <si>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</si>
  <si>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</si>
  <si>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</si>
  <si>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</si>
  <si>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</si>
  <si>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</si>
  <si>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</si>
  <si>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</si>
  <si>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</si>
  <si>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</si>
  <si>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</si>
  <si>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</si>
  <si>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</si>
  <si>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</si>
  <si>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</si>
  <si>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</si>
  <si>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</si>
  <si>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</si>
  <si>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</si>
  <si>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</si>
  <si>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2021 г.</t>
  </si>
  <si>
    <t>Агенство по тарифам Приморского края. Постановление № 69/1 от 25.12.2020г.</t>
  </si>
  <si>
    <t>январь 2021 года</t>
  </si>
  <si>
    <t>01.01.2021</t>
  </si>
  <si>
    <t>02.01.2021</t>
  </si>
  <si>
    <t>03.01.2021</t>
  </si>
  <si>
    <t>04.01.2021</t>
  </si>
  <si>
    <t>05.01.2021</t>
  </si>
  <si>
    <t>06.01.2021</t>
  </si>
  <si>
    <t>07.01.2021</t>
  </si>
  <si>
    <t>08.01.2021</t>
  </si>
  <si>
    <t>09.01.2021</t>
  </si>
  <si>
    <t>10.01.2021</t>
  </si>
  <si>
    <t>11.01.2021</t>
  </si>
  <si>
    <t>12.01.2021</t>
  </si>
  <si>
    <t>13.01.2021</t>
  </si>
  <si>
    <t>14.01.2021</t>
  </si>
  <si>
    <t>15.01.2021</t>
  </si>
  <si>
    <t>16.01.2021</t>
  </si>
  <si>
    <t>17.01.2021</t>
  </si>
  <si>
    <t>18.01.2021</t>
  </si>
  <si>
    <t>19.01.2021</t>
  </si>
  <si>
    <t>20.01.2021</t>
  </si>
  <si>
    <t>21.01.2021</t>
  </si>
  <si>
    <t>22.01.2021</t>
  </si>
  <si>
    <t>23.01.2021</t>
  </si>
  <si>
    <t>24.01.2021</t>
  </si>
  <si>
    <t>25.01.2021</t>
  </si>
  <si>
    <t>26.01.2021</t>
  </si>
  <si>
    <t>27.01.2021</t>
  </si>
  <si>
    <t>28.01.2021</t>
  </si>
  <si>
    <t>29.01.2021</t>
  </si>
  <si>
    <t>30.01.2021</t>
  </si>
  <si>
    <t>31.01.2021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</si>
</sst>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9">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4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63"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18" name="Object 294" hidden="1">
              <a:extLst>
                <a:ext uri="{63B3BB69-23CF-44E3-9099-C40C66FF867C}">
                  <a14:compatExt spid="_x0000_s131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19" name="Object 295" hidden="1">
              <a:extLst>
                <a:ext uri="{63B3BB69-23CF-44E3-9099-C40C66FF867C}">
                  <a14:compatExt spid="_x0000_s131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20" name="Object 296" hidden="1">
              <a:extLst>
                <a:ext uri="{63B3BB69-23CF-44E3-9099-C40C66FF867C}">
                  <a14:compatExt spid="_x0000_s132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21" name="Object 297" hidden="1">
              <a:extLst>
                <a:ext uri="{63B3BB69-23CF-44E3-9099-C40C66FF867C}">
                  <a14:compatExt spid="_x0000_s132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7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7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7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7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322" name="Object 298" hidden="1">
              <a:extLst>
                <a:ext uri="{63B3BB69-23CF-44E3-9099-C40C66FF867C}">
                  <a14:compatExt spid="_x0000_s132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323" name="Object 299" hidden="1">
              <a:extLst>
                <a:ext uri="{63B3BB69-23CF-44E3-9099-C40C66FF867C}">
                  <a14:compatExt spid="_x0000_s132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324" name="Object 300" hidden="1">
              <a:extLst>
                <a:ext uri="{63B3BB69-23CF-44E3-9099-C40C66FF867C}">
                  <a14:compatExt spid="_x0000_s132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325" name="Object 301" hidden="1">
              <a:extLst>
                <a:ext uri="{63B3BB69-23CF-44E3-9099-C40C66FF867C}">
                  <a14:compatExt spid="_x0000_s13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326" name="Object 302" hidden="1">
              <a:extLst>
                <a:ext uri="{63B3BB69-23CF-44E3-9099-C40C66FF867C}">
                  <a14:compatExt spid="_x0000_s13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327" name="Object 303" hidden="1">
              <a:extLst>
                <a:ext uri="{63B3BB69-23CF-44E3-9099-C40C66FF867C}">
                  <a14:compatExt spid="_x0000_s132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328" name="Object 304" hidden="1">
              <a:extLst>
                <a:ext uri="{63B3BB69-23CF-44E3-9099-C40C66FF867C}">
                  <a14:compatExt spid="_x0000_s132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329" name="Object 305" hidden="1">
              <a:extLst>
                <a:ext uri="{63B3BB69-23CF-44E3-9099-C40C66FF867C}">
                  <a14:compatExt spid="_x0000_s132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330" name="Object 306" hidden="1">
              <a:extLst>
                <a:ext uri="{63B3BB69-23CF-44E3-9099-C40C66FF867C}">
                  <a14:compatExt spid="_x0000_s133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331" name="Object 307" hidden="1">
              <a:extLst>
                <a:ext uri="{63B3BB69-23CF-44E3-9099-C40C66FF867C}">
                  <a14:compatExt spid="_x0000_s133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5" t="s">
        <v>140</v>
      </c>
      <c r="B1" s="105"/>
      <c r="C1" s="105"/>
      <c r="D1" s="105"/>
      <c r="E1" s="105"/>
      <c r="F1" s="105"/>
    </row>
    <row r="2" spans="1:8" s="1" customFormat="1" ht="21.75" customHeight="1" x14ac:dyDescent="0.25">
      <c r="A2" s="106" t="s">
        <v>30</v>
      </c>
      <c r="B2" s="106"/>
      <c r="C2" s="106"/>
      <c r="D2" s="106"/>
      <c r="E2" s="106"/>
      <c r="F2" s="106"/>
      <c r="G2" s="1" t="s">
        <v>41</v>
      </c>
    </row>
    <row r="3" spans="1:8" ht="18" customHeight="1" x14ac:dyDescent="0.25">
      <c r="A3" s="107" t="s">
        <v>31</v>
      </c>
      <c r="B3" s="107"/>
      <c r="C3" s="107"/>
      <c r="D3" s="107"/>
      <c r="E3" s="107"/>
      <c r="F3" s="107"/>
    </row>
    <row r="4" spans="1:8" ht="34.5" customHeight="1" x14ac:dyDescent="0.25">
      <c r="A4" s="108" t="s">
        <v>45</v>
      </c>
      <c r="B4" s="108"/>
      <c r="C4" s="108"/>
      <c r="D4" s="108"/>
      <c r="E4" s="108"/>
      <c r="F4" s="108"/>
    </row>
    <row r="5" spans="1:8" x14ac:dyDescent="0.25">
      <c r="A5" s="112"/>
      <c r="B5" s="112"/>
      <c r="C5" s="113" t="s">
        <v>29</v>
      </c>
      <c r="D5" s="114"/>
      <c r="E5" s="114"/>
      <c r="F5" s="115"/>
    </row>
    <row r="6" spans="1:8" x14ac:dyDescent="0.25">
      <c r="A6" s="112"/>
      <c r="B6" s="112"/>
      <c r="C6" s="3" t="s">
        <v>0</v>
      </c>
      <c r="D6" s="3" t="s">
        <v>1</v>
      </c>
      <c r="E6" s="3" t="s">
        <v>2</v>
      </c>
      <c r="F6" s="3" t="s">
        <v>3</v>
      </c>
    </row>
    <row r="7" spans="1:8" s="6" customFormat="1" x14ac:dyDescent="0.25">
      <c r="A7" s="109" t="s">
        <v>44</v>
      </c>
      <c r="B7" s="110"/>
      <c r="C7" s="4">
        <f>$F$12+'СЕТ СН'!F5+СВЦЭМ!$D$10+'СЕТ СН'!F8-'СЕТ СН'!F$15</f>
        <v>3200.1599320300002</v>
      </c>
      <c r="D7" s="4">
        <f>$F$12+'СЕТ СН'!G5+СВЦЭМ!$D$10+'СЕТ СН'!G8-'СЕТ СН'!G$15</f>
        <v>3905.9299320300001</v>
      </c>
      <c r="E7" s="4">
        <f>$F$12+'СЕТ СН'!H5+СВЦЭМ!$D$10+'СЕТ СН'!H8-'СЕТ СН'!H$15</f>
        <v>4281.3799320300004</v>
      </c>
      <c r="F7" s="4">
        <f>$F$12+'СЕТ СН'!I5+СВЦЭМ!$D$10+'СЕТ СН'!I8-'СЕТ СН'!I$15</f>
        <v>4622.2999320300005</v>
      </c>
      <c r="G7" s="5"/>
    </row>
    <row r="8" spans="1:8" x14ac:dyDescent="0.25">
      <c r="F8" s="8"/>
    </row>
    <row r="9" spans="1:8" ht="45.75" customHeight="1" x14ac:dyDescent="0.25">
      <c r="A9" s="100" t="s">
        <v>46</v>
      </c>
      <c r="B9" s="100"/>
      <c r="C9" s="100"/>
      <c r="D9" s="100"/>
      <c r="E9" s="100"/>
      <c r="F9" s="100"/>
    </row>
    <row r="10" spans="1:8" x14ac:dyDescent="0.25">
      <c r="B10" s="2"/>
      <c r="H10" s="2" t="s">
        <v>41</v>
      </c>
    </row>
    <row r="11" spans="1:8" ht="31.5" x14ac:dyDescent="0.25">
      <c r="A11" s="9"/>
      <c r="B11" s="111" t="s">
        <v>5</v>
      </c>
      <c r="C11" s="111"/>
      <c r="D11" s="111"/>
      <c r="E11" s="10" t="s">
        <v>4</v>
      </c>
      <c r="F11" s="11" t="s">
        <v>12</v>
      </c>
      <c r="G11" s="2" t="s">
        <v>41</v>
      </c>
    </row>
    <row r="12" spans="1:8" ht="31.5" x14ac:dyDescent="0.25">
      <c r="A12" s="12">
        <v>1</v>
      </c>
      <c r="B12" s="99" t="s">
        <v>47</v>
      </c>
      <c r="C12" s="99"/>
      <c r="D12" s="99"/>
      <c r="E12" s="13" t="s">
        <v>22</v>
      </c>
      <c r="F12" s="11">
        <f>ROUND(F13+F14*F15,8)+F34</f>
        <v>1656.57789275</v>
      </c>
      <c r="H12" s="2" t="s">
        <v>41</v>
      </c>
    </row>
    <row r="13" spans="1:8" ht="31.5" x14ac:dyDescent="0.25">
      <c r="A13" s="12">
        <v>2</v>
      </c>
      <c r="B13" s="99" t="s">
        <v>48</v>
      </c>
      <c r="C13" s="99"/>
      <c r="D13" s="99"/>
      <c r="E13" s="13" t="s">
        <v>22</v>
      </c>
      <c r="F13" s="11">
        <f>СВЦЭМ!$D$11</f>
        <v>1013.01381209</v>
      </c>
    </row>
    <row r="14" spans="1:8" ht="36" customHeight="1" x14ac:dyDescent="0.25">
      <c r="A14" s="12">
        <v>3</v>
      </c>
      <c r="B14" s="99" t="s">
        <v>49</v>
      </c>
      <c r="C14" s="99"/>
      <c r="D14" s="99"/>
      <c r="E14" s="13" t="s">
        <v>23</v>
      </c>
      <c r="F14" s="11">
        <f>СВЦЭМ!$D$12</f>
        <v>515202.29864253395</v>
      </c>
    </row>
    <row r="15" spans="1:8" ht="30.75" customHeight="1" x14ac:dyDescent="0.25">
      <c r="A15" s="12">
        <v>4</v>
      </c>
      <c r="B15" s="99" t="s">
        <v>50</v>
      </c>
      <c r="C15" s="99" t="s">
        <v>24</v>
      </c>
      <c r="D15" s="99" t="s">
        <v>24</v>
      </c>
      <c r="E15" s="14" t="s">
        <v>51</v>
      </c>
      <c r="F15" s="15">
        <f>ROUND(IF(F25-(F26+F33)&lt;=0,0,MAX(0,(F16-(F17+F24))/(F25-(F26+F33)))),11)</f>
        <v>1.2491483099999999E-3</v>
      </c>
    </row>
    <row r="16" spans="1:8" ht="36" customHeight="1" x14ac:dyDescent="0.25">
      <c r="A16" s="12">
        <v>5</v>
      </c>
      <c r="B16" s="99" t="s">
        <v>52</v>
      </c>
      <c r="C16" s="99" t="s">
        <v>25</v>
      </c>
      <c r="D16" s="99" t="s">
        <v>6</v>
      </c>
      <c r="E16" s="13" t="s">
        <v>6</v>
      </c>
      <c r="F16" s="16">
        <f>СВЦЭМ!$D$21</f>
        <v>2.21</v>
      </c>
    </row>
    <row r="17" spans="1:6" ht="33" customHeight="1" x14ac:dyDescent="0.25">
      <c r="A17" s="12">
        <v>6</v>
      </c>
      <c r="B17" s="99" t="s">
        <v>53</v>
      </c>
      <c r="C17" s="99" t="s">
        <v>25</v>
      </c>
      <c r="D17" s="99" t="s">
        <v>6</v>
      </c>
      <c r="E17" s="13" t="s">
        <v>6</v>
      </c>
      <c r="F17" s="16">
        <f>SUM(F19:F23)</f>
        <v>2.1659999999999999</v>
      </c>
    </row>
    <row r="18" spans="1:6" ht="13.5" customHeight="1" x14ac:dyDescent="0.25">
      <c r="A18" s="12"/>
      <c r="B18" s="102" t="s">
        <v>54</v>
      </c>
      <c r="C18" s="103"/>
      <c r="D18" s="103"/>
      <c r="E18" s="103"/>
      <c r="F18" s="104"/>
    </row>
    <row r="19" spans="1:6" x14ac:dyDescent="0.25">
      <c r="A19" s="12">
        <v>6.1</v>
      </c>
      <c r="B19" s="99" t="s">
        <v>55</v>
      </c>
      <c r="C19" s="99"/>
      <c r="D19" s="99"/>
      <c r="E19" s="13" t="s">
        <v>6</v>
      </c>
      <c r="F19" s="16">
        <v>0</v>
      </c>
    </row>
    <row r="20" spans="1:6" x14ac:dyDescent="0.25">
      <c r="A20" s="12">
        <v>6.2</v>
      </c>
      <c r="B20" s="99" t="s">
        <v>56</v>
      </c>
      <c r="C20" s="99"/>
      <c r="D20" s="99"/>
      <c r="E20" s="13" t="s">
        <v>6</v>
      </c>
      <c r="F20" s="16">
        <v>0</v>
      </c>
    </row>
    <row r="21" spans="1:6" x14ac:dyDescent="0.25">
      <c r="A21" s="12">
        <v>6.3</v>
      </c>
      <c r="B21" s="99" t="s">
        <v>57</v>
      </c>
      <c r="C21" s="99"/>
      <c r="D21" s="99"/>
      <c r="E21" s="13" t="s">
        <v>6</v>
      </c>
      <c r="F21" s="16">
        <v>0</v>
      </c>
    </row>
    <row r="22" spans="1:6" x14ac:dyDescent="0.25">
      <c r="A22" s="12">
        <v>6.4</v>
      </c>
      <c r="B22" s="99" t="s">
        <v>58</v>
      </c>
      <c r="C22" s="99"/>
      <c r="D22" s="99"/>
      <c r="E22" s="13" t="s">
        <v>6</v>
      </c>
      <c r="F22" s="16">
        <v>0</v>
      </c>
    </row>
    <row r="23" spans="1:6" x14ac:dyDescent="0.25">
      <c r="A23" s="12">
        <v>6.5</v>
      </c>
      <c r="B23" s="99" t="s">
        <v>59</v>
      </c>
      <c r="C23" s="99"/>
      <c r="D23" s="99"/>
      <c r="E23" s="13" t="s">
        <v>6</v>
      </c>
      <c r="F23" s="86">
        <v>2.1659999999999999</v>
      </c>
    </row>
    <row r="24" spans="1:6" ht="31.5" customHeight="1" x14ac:dyDescent="0.25">
      <c r="A24" s="12">
        <v>7</v>
      </c>
      <c r="B24" s="99" t="s">
        <v>26</v>
      </c>
      <c r="C24" s="99" t="s">
        <v>25</v>
      </c>
      <c r="D24" s="99" t="s">
        <v>6</v>
      </c>
      <c r="E24" s="13" t="s">
        <v>6</v>
      </c>
      <c r="F24" s="16">
        <v>0</v>
      </c>
    </row>
    <row r="25" spans="1:6" ht="30" customHeight="1" x14ac:dyDescent="0.25">
      <c r="A25" s="12">
        <v>8</v>
      </c>
      <c r="B25" s="99" t="s">
        <v>60</v>
      </c>
      <c r="C25" s="99" t="s">
        <v>27</v>
      </c>
      <c r="D25" s="99" t="s">
        <v>28</v>
      </c>
      <c r="E25" s="13" t="s">
        <v>61</v>
      </c>
      <c r="F25" s="16">
        <f>СВЦЭМ!D20</f>
        <v>2082.0529999999999</v>
      </c>
    </row>
    <row r="26" spans="1:6" ht="30.75" customHeight="1" x14ac:dyDescent="0.25">
      <c r="A26" s="12">
        <v>9</v>
      </c>
      <c r="B26" s="99" t="s">
        <v>62</v>
      </c>
      <c r="C26" s="99" t="s">
        <v>27</v>
      </c>
      <c r="D26" s="99" t="s">
        <v>28</v>
      </c>
      <c r="E26" s="13" t="s">
        <v>61</v>
      </c>
      <c r="F26" s="16">
        <f>SUM(F28:F32)</f>
        <v>2046.8289999999979</v>
      </c>
    </row>
    <row r="27" spans="1:6" x14ac:dyDescent="0.25">
      <c r="A27" s="12"/>
      <c r="B27" s="102" t="s">
        <v>54</v>
      </c>
      <c r="C27" s="103"/>
      <c r="D27" s="103"/>
      <c r="E27" s="103"/>
      <c r="F27" s="104"/>
    </row>
    <row r="28" spans="1:6" x14ac:dyDescent="0.25">
      <c r="A28" s="12">
        <v>9.1</v>
      </c>
      <c r="B28" s="99" t="s">
        <v>55</v>
      </c>
      <c r="C28" s="99"/>
      <c r="D28" s="99"/>
      <c r="E28" s="13" t="s">
        <v>61</v>
      </c>
      <c r="F28" s="16">
        <v>0</v>
      </c>
    </row>
    <row r="29" spans="1:6" x14ac:dyDescent="0.25">
      <c r="A29" s="12">
        <v>9.1999999999999993</v>
      </c>
      <c r="B29" s="99" t="s">
        <v>56</v>
      </c>
      <c r="C29" s="99"/>
      <c r="D29" s="99"/>
      <c r="E29" s="13" t="s">
        <v>61</v>
      </c>
      <c r="F29" s="86">
        <v>0</v>
      </c>
    </row>
    <row r="30" spans="1:6" x14ac:dyDescent="0.25">
      <c r="A30" s="12">
        <v>9.3000000000000007</v>
      </c>
      <c r="B30" s="99" t="s">
        <v>57</v>
      </c>
      <c r="C30" s="99"/>
      <c r="D30" s="99"/>
      <c r="E30" s="13" t="s">
        <v>61</v>
      </c>
      <c r="F30" s="16">
        <v>0</v>
      </c>
    </row>
    <row r="31" spans="1:6" x14ac:dyDescent="0.25">
      <c r="A31" s="12">
        <v>9.4</v>
      </c>
      <c r="B31" s="99" t="s">
        <v>58</v>
      </c>
      <c r="C31" s="99"/>
      <c r="D31" s="99"/>
      <c r="E31" s="13" t="s">
        <v>61</v>
      </c>
      <c r="F31" s="16">
        <v>0</v>
      </c>
    </row>
    <row r="32" spans="1:6" x14ac:dyDescent="0.25">
      <c r="A32" s="12">
        <v>9.5</v>
      </c>
      <c r="B32" s="99" t="s">
        <v>59</v>
      </c>
      <c r="C32" s="99"/>
      <c r="D32" s="99"/>
      <c r="E32" s="13" t="s">
        <v>61</v>
      </c>
      <c r="F32" s="86">
        <v>2046.8289999999979</v>
      </c>
    </row>
    <row r="33" spans="1:6" ht="34.5" customHeight="1" x14ac:dyDescent="0.25">
      <c r="A33" s="12">
        <v>10</v>
      </c>
      <c r="B33" s="99" t="s">
        <v>63</v>
      </c>
      <c r="C33" s="99" t="s">
        <v>27</v>
      </c>
      <c r="D33" s="99" t="s">
        <v>28</v>
      </c>
      <c r="E33" s="13" t="s">
        <v>61</v>
      </c>
      <c r="F33" s="16">
        <v>0</v>
      </c>
    </row>
    <row r="34" spans="1:6" ht="42" customHeight="1" x14ac:dyDescent="0.25">
      <c r="A34" s="12">
        <v>11</v>
      </c>
      <c r="B34" s="99" t="s">
        <v>64</v>
      </c>
      <c r="C34" s="99"/>
      <c r="D34" s="99" t="s">
        <v>22</v>
      </c>
      <c r="E34" s="17" t="s">
        <v>22</v>
      </c>
      <c r="F34" s="11">
        <v>0</v>
      </c>
    </row>
    <row r="36" spans="1:6" ht="15.75" customHeight="1" x14ac:dyDescent="0.25">
      <c r="A36" s="101" t="s">
        <v>65</v>
      </c>
      <c r="B36" s="101"/>
      <c r="C36" s="101"/>
      <c r="D36" s="101"/>
      <c r="E36" s="101"/>
      <c r="F36" s="101"/>
    </row>
    <row r="37" spans="1:6" x14ac:dyDescent="0.25">
      <c r="A37" s="101"/>
      <c r="B37" s="101"/>
      <c r="C37" s="101"/>
      <c r="D37" s="101"/>
      <c r="E37" s="101"/>
      <c r="F37" s="101"/>
    </row>
    <row r="38" spans="1:6" x14ac:dyDescent="0.25">
      <c r="A38" s="101"/>
      <c r="B38" s="101"/>
      <c r="C38" s="101"/>
      <c r="D38" s="101"/>
      <c r="E38" s="101"/>
      <c r="F38" s="101"/>
    </row>
    <row r="39" spans="1:6" x14ac:dyDescent="0.25">
      <c r="A39" s="101"/>
      <c r="B39" s="101"/>
      <c r="C39" s="101"/>
      <c r="D39" s="101"/>
      <c r="E39" s="101"/>
      <c r="F39" s="101"/>
    </row>
    <row r="40" spans="1:6" x14ac:dyDescent="0.25">
      <c r="A40" s="101"/>
      <c r="B40" s="101"/>
      <c r="C40" s="101"/>
      <c r="D40" s="101"/>
      <c r="E40" s="101"/>
      <c r="F40" s="101"/>
    </row>
    <row r="41" spans="1:6" x14ac:dyDescent="0.25">
      <c r="A41" s="101"/>
      <c r="B41" s="101"/>
      <c r="C41" s="101"/>
      <c r="D41" s="101"/>
      <c r="E41" s="101"/>
      <c r="F41" s="101"/>
    </row>
  </sheetData>
  <sheetProtection algorithmName="SHA-512" hashValue="sipSaansV8lPor6MwOhKdtz0oewxjrag7Bb+JVRTQe95ejTI5W50K/dQeHasIz3xHipWax9khKIH8TeUn84oQQ==" saltValue="0nCvIzWnMW66i9q4oUJb/A=="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2021 г.</v>
      </c>
      <c r="B1" s="116"/>
      <c r="C1" s="116"/>
      <c r="D1" s="116"/>
      <c r="E1" s="116"/>
      <c r="F1" s="18"/>
    </row>
    <row r="2" spans="1:6" x14ac:dyDescent="0.25">
      <c r="A2" s="19"/>
      <c r="B2" s="19"/>
      <c r="C2" s="19"/>
      <c r="D2" s="19"/>
      <c r="E2" s="19"/>
      <c r="F2" s="19"/>
    </row>
    <row r="3" spans="1:6" x14ac:dyDescent="0.25">
      <c r="A3" s="106" t="s">
        <v>13</v>
      </c>
      <c r="B3" s="106"/>
      <c r="C3" s="106"/>
      <c r="D3" s="106"/>
      <c r="E3" s="106"/>
      <c r="F3" s="20"/>
    </row>
    <row r="4" spans="1:6" x14ac:dyDescent="0.25">
      <c r="A4" s="107" t="s">
        <v>14</v>
      </c>
      <c r="B4" s="107"/>
      <c r="C4" s="107"/>
      <c r="D4" s="107"/>
      <c r="E4" s="107"/>
      <c r="F4" s="21"/>
    </row>
    <row r="5" spans="1:6" x14ac:dyDescent="0.25">
      <c r="A5" s="19"/>
      <c r="B5" s="19"/>
      <c r="C5" s="19"/>
      <c r="D5" s="19"/>
      <c r="E5" s="19"/>
      <c r="F5" s="19"/>
    </row>
    <row r="6" spans="1:6" x14ac:dyDescent="0.25">
      <c r="A6" s="22" t="s">
        <v>66</v>
      </c>
      <c r="B6" s="23"/>
    </row>
    <row r="7" spans="1:6" x14ac:dyDescent="0.25">
      <c r="A7" s="119" t="s">
        <v>67</v>
      </c>
      <c r="B7" s="117" t="s">
        <v>29</v>
      </c>
      <c r="C7" s="117"/>
      <c r="D7" s="117"/>
      <c r="E7" s="117"/>
      <c r="F7" s="24"/>
    </row>
    <row r="8" spans="1:6" x14ac:dyDescent="0.25">
      <c r="A8" s="120"/>
      <c r="B8" s="25" t="s">
        <v>0</v>
      </c>
      <c r="C8" s="25" t="s">
        <v>32</v>
      </c>
      <c r="D8" s="25" t="s">
        <v>33</v>
      </c>
      <c r="E8" s="25" t="s">
        <v>3</v>
      </c>
    </row>
    <row r="9" spans="1:6" x14ac:dyDescent="0.25">
      <c r="A9" s="26" t="s">
        <v>34</v>
      </c>
      <c r="B9" s="4">
        <f>СВЦЭМ!$D$14+'СЕТ СН'!F5+СВЦЭМ!$D$10+'СЕТ СН'!F8-'СЕТ СН'!F$16</f>
        <v>2592.96829905</v>
      </c>
      <c r="C9" s="4">
        <f>СВЦЭМ!$D$14+'СЕТ СН'!G5+СВЦЭМ!$D$10+'СЕТ СН'!G8-'СЕТ СН'!G$16</f>
        <v>3298.73829905</v>
      </c>
      <c r="D9" s="4">
        <f>СВЦЭМ!$D$14+'СЕТ СН'!H5+СВЦЭМ!$D$10+'СЕТ СН'!H8-'СЕТ СН'!H$16</f>
        <v>3674.1882990499998</v>
      </c>
      <c r="E9" s="4">
        <f>СВЦЭМ!$D$14+'СЕТ СН'!I5+СВЦЭМ!$D$10+'СЕТ СН'!I8-'СЕТ СН'!I$16</f>
        <v>4015.1082990499999</v>
      </c>
    </row>
    <row r="10" spans="1:6" x14ac:dyDescent="0.25">
      <c r="A10" s="26" t="s">
        <v>35</v>
      </c>
      <c r="B10" s="4">
        <f>СВЦЭМ!$D$15+'СЕТ СН'!F5+СВЦЭМ!$D$10+'СЕТ СН'!F8-'СЕТ СН'!F$16</f>
        <v>3071.3163341500003</v>
      </c>
      <c r="C10" s="4">
        <f>СВЦЭМ!$D$15+'СЕТ СН'!G5+СВЦЭМ!$D$10+'СЕТ СН'!G8-'СЕТ СН'!G$16</f>
        <v>3777.0863341499999</v>
      </c>
      <c r="D10" s="4">
        <f>СВЦЭМ!$D$15+'СЕТ СН'!H5+СВЦЭМ!$D$10+'СЕТ СН'!H8-'СЕТ СН'!H$16</f>
        <v>4152.5363341499997</v>
      </c>
      <c r="E10" s="4">
        <f>СВЦЭМ!$D$15+'СЕТ СН'!I5+СВЦЭМ!$D$10+'СЕТ СН'!I8-'СЕТ СН'!I$16</f>
        <v>4493.4563341499997</v>
      </c>
    </row>
    <row r="11" spans="1:6" x14ac:dyDescent="0.25">
      <c r="A11" s="26" t="s">
        <v>36</v>
      </c>
      <c r="B11" s="4">
        <f>СВЦЭМ!$D$16+'СЕТ СН'!F5+СВЦЭМ!$D$10+'СЕТ СН'!F8-'СЕТ СН'!F$16</f>
        <v>3940.27822517</v>
      </c>
      <c r="C11" s="4">
        <f>СВЦЭМ!$D$16+'СЕТ СН'!G5+СВЦЭМ!$D$10+'СЕТ СН'!G8-'СЕТ СН'!G$16</f>
        <v>4646.0482251699996</v>
      </c>
      <c r="D11" s="4">
        <f>СВЦЭМ!$D$16+'СЕТ СН'!H5+СВЦЭМ!$D$10+'СЕТ СН'!H8-'СЕТ СН'!H$16</f>
        <v>5021.4982251700003</v>
      </c>
      <c r="E11" s="4">
        <f>СВЦЭМ!$D$16+'СЕТ СН'!I5+СВЦЭМ!$D$10+'СЕТ СН'!I8-'СЕТ СН'!I$16</f>
        <v>5362.4182251700004</v>
      </c>
    </row>
    <row r="12" spans="1:6" x14ac:dyDescent="0.25">
      <c r="A12" s="118"/>
      <c r="B12" s="118"/>
      <c r="C12" s="118"/>
      <c r="D12" s="118"/>
      <c r="E12" s="118"/>
    </row>
    <row r="13" spans="1:6" x14ac:dyDescent="0.25">
      <c r="A13" s="27" t="s">
        <v>68</v>
      </c>
      <c r="B13" s="23"/>
    </row>
    <row r="14" spans="1:6" x14ac:dyDescent="0.25">
      <c r="A14" s="119" t="s">
        <v>67</v>
      </c>
      <c r="B14" s="117" t="s">
        <v>29</v>
      </c>
      <c r="C14" s="117"/>
      <c r="D14" s="117"/>
      <c r="E14" s="117"/>
    </row>
    <row r="15" spans="1:6" x14ac:dyDescent="0.25">
      <c r="A15" s="120"/>
      <c r="B15" s="25" t="s">
        <v>0</v>
      </c>
      <c r="C15" s="25" t="s">
        <v>32</v>
      </c>
      <c r="D15" s="25" t="s">
        <v>33</v>
      </c>
      <c r="E15" s="25" t="s">
        <v>3</v>
      </c>
    </row>
    <row r="16" spans="1:6" x14ac:dyDescent="0.25">
      <c r="A16" s="26" t="s">
        <v>34</v>
      </c>
      <c r="B16" s="28">
        <f>СВЦЭМ!$D$14+'СЕТ СН'!F5+СВЦЭМ!$D$10+'СЕТ СН'!F8-'СЕТ СН'!F$16</f>
        <v>2592.96829905</v>
      </c>
      <c r="C16" s="28">
        <f>СВЦЭМ!$D$14+'СЕТ СН'!G5+СВЦЭМ!$D$10+'СЕТ СН'!G8-'СЕТ СН'!G$16</f>
        <v>3298.73829905</v>
      </c>
      <c r="D16" s="28">
        <f>СВЦЭМ!$D$14+'СЕТ СН'!H5+СВЦЭМ!$D$10+'СЕТ СН'!H8-'СЕТ СН'!H$16</f>
        <v>3674.1882990499998</v>
      </c>
      <c r="E16" s="28">
        <f>СВЦЭМ!$D$14+'СЕТ СН'!I5+СВЦЭМ!$D$10+'СЕТ СН'!I8-'СЕТ СН'!I$16</f>
        <v>4015.1082990499999</v>
      </c>
    </row>
    <row r="17" spans="1:5" x14ac:dyDescent="0.25">
      <c r="A17" s="26" t="s">
        <v>37</v>
      </c>
      <c r="B17" s="28">
        <f>СВЦЭМ!$D$17+'СЕТ СН'!F5+СВЦЭМ!$D$10+'СЕТ СН'!F8-'СЕТ СН'!F$16</f>
        <v>3389.6125533600002</v>
      </c>
      <c r="C17" s="28">
        <f>СВЦЭМ!$D$17+'СЕТ СН'!G5+СВЦЭМ!$D$10+'СЕТ СН'!G8-'СЕТ СН'!G$16</f>
        <v>4095.3825533600002</v>
      </c>
      <c r="D17" s="28">
        <f>СВЦЭМ!$D$17+'СЕТ СН'!H5+СВЦЭМ!$D$10+'СЕТ СН'!H8-'СЕТ СН'!H$16</f>
        <v>4470.83255336</v>
      </c>
      <c r="E17" s="28">
        <f>СВЦЭМ!$D$17+'СЕТ СН'!I5+СВЦЭМ!$D$10+'СЕТ СН'!I8-'СЕТ СН'!I$16</f>
        <v>4811.7525533600001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3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2021 г.</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8" t="s">
        <v>38</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7" ht="15.75" x14ac:dyDescent="0.2">
      <c r="A4" s="138" t="s">
        <v>8</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2"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33"/>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3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01.01.2021</v>
      </c>
      <c r="B12" s="36">
        <f>SUMIFS(СВЦЭМ!$C$33:$C$776,СВЦЭМ!$A$33:$A$776,$A12,СВЦЭМ!$B$33:$B$776,B$11)+'СЕТ СН'!$F$9+СВЦЭМ!$D$10+'СЕТ СН'!$F$5-'СЕТ СН'!$F$17</f>
        <v>2533.0427097299998</v>
      </c>
      <c r="C12" s="36">
        <f>SUMIFS(СВЦЭМ!$C$33:$C$776,СВЦЭМ!$A$33:$A$776,$A12,СВЦЭМ!$B$33:$B$776,C$11)+'СЕТ СН'!$F$9+СВЦЭМ!$D$10+'СЕТ СН'!$F$5-'СЕТ СН'!$F$17</f>
        <v>2556.8729741000002</v>
      </c>
      <c r="D12" s="36">
        <f>SUMIFS(СВЦЭМ!$C$33:$C$776,СВЦЭМ!$A$33:$A$776,$A12,СВЦЭМ!$B$33:$B$776,D$11)+'СЕТ СН'!$F$9+СВЦЭМ!$D$10+'СЕТ СН'!$F$5-'СЕТ СН'!$F$17</f>
        <v>2528.6387802700001</v>
      </c>
      <c r="E12" s="36">
        <f>SUMIFS(СВЦЭМ!$C$33:$C$776,СВЦЭМ!$A$33:$A$776,$A12,СВЦЭМ!$B$33:$B$776,E$11)+'СЕТ СН'!$F$9+СВЦЭМ!$D$10+'СЕТ СН'!$F$5-'СЕТ СН'!$F$17</f>
        <v>2529.2359728400002</v>
      </c>
      <c r="F12" s="36">
        <f>SUMIFS(СВЦЭМ!$C$33:$C$776,СВЦЭМ!$A$33:$A$776,$A12,СВЦЭМ!$B$33:$B$776,F$11)+'СЕТ СН'!$F$9+СВЦЭМ!$D$10+'СЕТ СН'!$F$5-'СЕТ СН'!$F$17</f>
        <v>2512.88206343</v>
      </c>
      <c r="G12" s="36">
        <f>SUMIFS(СВЦЭМ!$C$33:$C$776,СВЦЭМ!$A$33:$A$776,$A12,СВЦЭМ!$B$33:$B$776,G$11)+'СЕТ СН'!$F$9+СВЦЭМ!$D$10+'СЕТ СН'!$F$5-'СЕТ СН'!$F$17</f>
        <v>2517.4654602099999</v>
      </c>
      <c r="H12" s="36">
        <f>SUMIFS(СВЦЭМ!$C$33:$C$776,СВЦЭМ!$A$33:$A$776,$A12,СВЦЭМ!$B$33:$B$776,H$11)+'СЕТ СН'!$F$9+СВЦЭМ!$D$10+'СЕТ СН'!$F$5-'СЕТ СН'!$F$17</f>
        <v>2544.6774021900001</v>
      </c>
      <c r="I12" s="36">
        <f>SUMIFS(СВЦЭМ!$C$33:$C$776,СВЦЭМ!$A$33:$A$776,$A12,СВЦЭМ!$B$33:$B$776,I$11)+'СЕТ СН'!$F$9+СВЦЭМ!$D$10+'СЕТ СН'!$F$5-'СЕТ СН'!$F$17</f>
        <v>2539.7775266100002</v>
      </c>
      <c r="J12" s="36">
        <f>SUMIFS(СВЦЭМ!$C$33:$C$776,СВЦЭМ!$A$33:$A$776,$A12,СВЦЭМ!$B$33:$B$776,J$11)+'СЕТ СН'!$F$9+СВЦЭМ!$D$10+'СЕТ СН'!$F$5-'СЕТ СН'!$F$17</f>
        <v>2533.8685511399999</v>
      </c>
      <c r="K12" s="36">
        <f>SUMIFS(СВЦЭМ!$C$33:$C$776,СВЦЭМ!$A$33:$A$776,$A12,СВЦЭМ!$B$33:$B$776,K$11)+'СЕТ СН'!$F$9+СВЦЭМ!$D$10+'СЕТ СН'!$F$5-'СЕТ СН'!$F$17</f>
        <v>2516.73419208</v>
      </c>
      <c r="L12" s="36">
        <f>SUMIFS(СВЦЭМ!$C$33:$C$776,СВЦЭМ!$A$33:$A$776,$A12,СВЦЭМ!$B$33:$B$776,L$11)+'СЕТ СН'!$F$9+СВЦЭМ!$D$10+'СЕТ СН'!$F$5-'СЕТ СН'!$F$17</f>
        <v>2505.11446828</v>
      </c>
      <c r="M12" s="36">
        <f>SUMIFS(СВЦЭМ!$C$33:$C$776,СВЦЭМ!$A$33:$A$776,$A12,СВЦЭМ!$B$33:$B$776,M$11)+'СЕТ СН'!$F$9+СВЦЭМ!$D$10+'СЕТ СН'!$F$5-'СЕТ СН'!$F$17</f>
        <v>2498.6635890799998</v>
      </c>
      <c r="N12" s="36">
        <f>SUMIFS(СВЦЭМ!$C$33:$C$776,СВЦЭМ!$A$33:$A$776,$A12,СВЦЭМ!$B$33:$B$776,N$11)+'СЕТ СН'!$F$9+СВЦЭМ!$D$10+'СЕТ СН'!$F$5-'СЕТ СН'!$F$17</f>
        <v>2503.0751163499999</v>
      </c>
      <c r="O12" s="36">
        <f>SUMIFS(СВЦЭМ!$C$33:$C$776,СВЦЭМ!$A$33:$A$776,$A12,СВЦЭМ!$B$33:$B$776,O$11)+'СЕТ СН'!$F$9+СВЦЭМ!$D$10+'СЕТ СН'!$F$5-'СЕТ СН'!$F$17</f>
        <v>2505.2248806799998</v>
      </c>
      <c r="P12" s="36">
        <f>SUMIFS(СВЦЭМ!$C$33:$C$776,СВЦЭМ!$A$33:$A$776,$A12,СВЦЭМ!$B$33:$B$776,P$11)+'СЕТ СН'!$F$9+СВЦЭМ!$D$10+'СЕТ СН'!$F$5-'СЕТ СН'!$F$17</f>
        <v>2528.5020351200001</v>
      </c>
      <c r="Q12" s="36">
        <f>SUMIFS(СВЦЭМ!$C$33:$C$776,СВЦЭМ!$A$33:$A$776,$A12,СВЦЭМ!$B$33:$B$776,Q$11)+'СЕТ СН'!$F$9+СВЦЭМ!$D$10+'СЕТ СН'!$F$5-'СЕТ СН'!$F$17</f>
        <v>2527.4347083400003</v>
      </c>
      <c r="R12" s="36">
        <f>SUMIFS(СВЦЭМ!$C$33:$C$776,СВЦЭМ!$A$33:$A$776,$A12,СВЦЭМ!$B$33:$B$776,R$11)+'СЕТ СН'!$F$9+СВЦЭМ!$D$10+'СЕТ СН'!$F$5-'СЕТ СН'!$F$17</f>
        <v>2506.86766098</v>
      </c>
      <c r="S12" s="36">
        <f>SUMIFS(СВЦЭМ!$C$33:$C$776,СВЦЭМ!$A$33:$A$776,$A12,СВЦЭМ!$B$33:$B$776,S$11)+'СЕТ СН'!$F$9+СВЦЭМ!$D$10+'СЕТ СН'!$F$5-'СЕТ СН'!$F$17</f>
        <v>2488.0558157599999</v>
      </c>
      <c r="T12" s="36">
        <f>SUMIFS(СВЦЭМ!$C$33:$C$776,СВЦЭМ!$A$33:$A$776,$A12,СВЦЭМ!$B$33:$B$776,T$11)+'СЕТ СН'!$F$9+СВЦЭМ!$D$10+'СЕТ СН'!$F$5-'СЕТ СН'!$F$17</f>
        <v>2477.11943956</v>
      </c>
      <c r="U12" s="36">
        <f>SUMIFS(СВЦЭМ!$C$33:$C$776,СВЦЭМ!$A$33:$A$776,$A12,СВЦЭМ!$B$33:$B$776,U$11)+'СЕТ СН'!$F$9+СВЦЭМ!$D$10+'СЕТ СН'!$F$5-'СЕТ СН'!$F$17</f>
        <v>2470.7763108300001</v>
      </c>
      <c r="V12" s="36">
        <f>SUMIFS(СВЦЭМ!$C$33:$C$776,СВЦЭМ!$A$33:$A$776,$A12,СВЦЭМ!$B$33:$B$776,V$11)+'СЕТ СН'!$F$9+СВЦЭМ!$D$10+'СЕТ СН'!$F$5-'СЕТ СН'!$F$17</f>
        <v>2461.20878085</v>
      </c>
      <c r="W12" s="36">
        <f>SUMIFS(СВЦЭМ!$C$33:$C$776,СВЦЭМ!$A$33:$A$776,$A12,СВЦЭМ!$B$33:$B$776,W$11)+'СЕТ СН'!$F$9+СВЦЭМ!$D$10+'СЕТ СН'!$F$5-'СЕТ СН'!$F$17</f>
        <v>2473.77007314</v>
      </c>
      <c r="X12" s="36">
        <f>SUMIFS(СВЦЭМ!$C$33:$C$776,СВЦЭМ!$A$33:$A$776,$A12,СВЦЭМ!$B$33:$B$776,X$11)+'СЕТ СН'!$F$9+СВЦЭМ!$D$10+'СЕТ СН'!$F$5-'СЕТ СН'!$F$17</f>
        <v>2484.2983129100003</v>
      </c>
      <c r="Y12" s="36">
        <f>SUMIFS(СВЦЭМ!$C$33:$C$776,СВЦЭМ!$A$33:$A$776,$A12,СВЦЭМ!$B$33:$B$776,Y$11)+'СЕТ СН'!$F$9+СВЦЭМ!$D$10+'СЕТ СН'!$F$5-'СЕТ СН'!$F$17</f>
        <v>2487.4379152000001</v>
      </c>
      <c r="AA12" s="37"/>
    </row>
    <row r="13" spans="1:27" ht="15.75" x14ac:dyDescent="0.2">
      <c r="A13" s="35">
        <f>A12+1</f>
        <v>44198</v>
      </c>
      <c r="B13" s="36">
        <f>SUMIFS(СВЦЭМ!$C$33:$C$776,СВЦЭМ!$A$33:$A$776,$A13,СВЦЭМ!$B$33:$B$776,B$11)+'СЕТ СН'!$F$9+СВЦЭМ!$D$10+'СЕТ СН'!$F$5-'СЕТ СН'!$F$17</f>
        <v>2523.19018929</v>
      </c>
      <c r="C13" s="36">
        <f>SUMIFS(СВЦЭМ!$C$33:$C$776,СВЦЭМ!$A$33:$A$776,$A13,СВЦЭМ!$B$33:$B$776,C$11)+'СЕТ СН'!$F$9+СВЦЭМ!$D$10+'СЕТ СН'!$F$5-'СЕТ СН'!$F$17</f>
        <v>2543.9437705600003</v>
      </c>
      <c r="D13" s="36">
        <f>SUMIFS(СВЦЭМ!$C$33:$C$776,СВЦЭМ!$A$33:$A$776,$A13,СВЦЭМ!$B$33:$B$776,D$11)+'СЕТ СН'!$F$9+СВЦЭМ!$D$10+'СЕТ СН'!$F$5-'СЕТ СН'!$F$17</f>
        <v>2554.1495993200001</v>
      </c>
      <c r="E13" s="36">
        <f>SUMIFS(СВЦЭМ!$C$33:$C$776,СВЦЭМ!$A$33:$A$776,$A13,СВЦЭМ!$B$33:$B$776,E$11)+'СЕТ СН'!$F$9+СВЦЭМ!$D$10+'СЕТ СН'!$F$5-'СЕТ СН'!$F$17</f>
        <v>2579.62446585</v>
      </c>
      <c r="F13" s="36">
        <f>SUMIFS(СВЦЭМ!$C$33:$C$776,СВЦЭМ!$A$33:$A$776,$A13,СВЦЭМ!$B$33:$B$776,F$11)+'СЕТ СН'!$F$9+СВЦЭМ!$D$10+'СЕТ СН'!$F$5-'СЕТ СН'!$F$17</f>
        <v>2562.5711838000002</v>
      </c>
      <c r="G13" s="36">
        <f>SUMIFS(СВЦЭМ!$C$33:$C$776,СВЦЭМ!$A$33:$A$776,$A13,СВЦЭМ!$B$33:$B$776,G$11)+'СЕТ СН'!$F$9+СВЦЭМ!$D$10+'СЕТ СН'!$F$5-'СЕТ СН'!$F$17</f>
        <v>2560.6478513000002</v>
      </c>
      <c r="H13" s="36">
        <f>SUMIFS(СВЦЭМ!$C$33:$C$776,СВЦЭМ!$A$33:$A$776,$A13,СВЦЭМ!$B$33:$B$776,H$11)+'СЕТ СН'!$F$9+СВЦЭМ!$D$10+'СЕТ СН'!$F$5-'СЕТ СН'!$F$17</f>
        <v>2578.7931934400003</v>
      </c>
      <c r="I13" s="36">
        <f>SUMIFS(СВЦЭМ!$C$33:$C$776,СВЦЭМ!$A$33:$A$776,$A13,СВЦЭМ!$B$33:$B$776,I$11)+'СЕТ СН'!$F$9+СВЦЭМ!$D$10+'СЕТ СН'!$F$5-'СЕТ СН'!$F$17</f>
        <v>2567.8118901500002</v>
      </c>
      <c r="J13" s="36">
        <f>SUMIFS(СВЦЭМ!$C$33:$C$776,СВЦЭМ!$A$33:$A$776,$A13,СВЦЭМ!$B$33:$B$776,J$11)+'СЕТ СН'!$F$9+СВЦЭМ!$D$10+'СЕТ СН'!$F$5-'СЕТ СН'!$F$17</f>
        <v>2548.8086448000004</v>
      </c>
      <c r="K13" s="36">
        <f>SUMIFS(СВЦЭМ!$C$33:$C$776,СВЦЭМ!$A$33:$A$776,$A13,СВЦЭМ!$B$33:$B$776,K$11)+'СЕТ СН'!$F$9+СВЦЭМ!$D$10+'СЕТ СН'!$F$5-'СЕТ СН'!$F$17</f>
        <v>2526.6409748800002</v>
      </c>
      <c r="L13" s="36">
        <f>SUMIFS(СВЦЭМ!$C$33:$C$776,СВЦЭМ!$A$33:$A$776,$A13,СВЦЭМ!$B$33:$B$776,L$11)+'СЕТ СН'!$F$9+СВЦЭМ!$D$10+'СЕТ СН'!$F$5-'СЕТ СН'!$F$17</f>
        <v>2509.5285111500002</v>
      </c>
      <c r="M13" s="36">
        <f>SUMIFS(СВЦЭМ!$C$33:$C$776,СВЦЭМ!$A$33:$A$776,$A13,СВЦЭМ!$B$33:$B$776,M$11)+'СЕТ СН'!$F$9+СВЦЭМ!$D$10+'СЕТ СН'!$F$5-'СЕТ СН'!$F$17</f>
        <v>2470.3004960100002</v>
      </c>
      <c r="N13" s="36">
        <f>SUMIFS(СВЦЭМ!$C$33:$C$776,СВЦЭМ!$A$33:$A$776,$A13,СВЦЭМ!$B$33:$B$776,N$11)+'СЕТ СН'!$F$9+СВЦЭМ!$D$10+'СЕТ СН'!$F$5-'СЕТ СН'!$F$17</f>
        <v>2479.7310347900002</v>
      </c>
      <c r="O13" s="36">
        <f>SUMIFS(СВЦЭМ!$C$33:$C$776,СВЦЭМ!$A$33:$A$776,$A13,СВЦЭМ!$B$33:$B$776,O$11)+'СЕТ СН'!$F$9+СВЦЭМ!$D$10+'СЕТ СН'!$F$5-'СЕТ СН'!$F$17</f>
        <v>2492.18361624</v>
      </c>
      <c r="P13" s="36">
        <f>SUMIFS(СВЦЭМ!$C$33:$C$776,СВЦЭМ!$A$33:$A$776,$A13,СВЦЭМ!$B$33:$B$776,P$11)+'СЕТ СН'!$F$9+СВЦЭМ!$D$10+'СЕТ СН'!$F$5-'СЕТ СН'!$F$17</f>
        <v>2499.3307278900002</v>
      </c>
      <c r="Q13" s="36">
        <f>SUMIFS(СВЦЭМ!$C$33:$C$776,СВЦЭМ!$A$33:$A$776,$A13,СВЦЭМ!$B$33:$B$776,Q$11)+'СЕТ СН'!$F$9+СВЦЭМ!$D$10+'СЕТ СН'!$F$5-'СЕТ СН'!$F$17</f>
        <v>2498.5042167199999</v>
      </c>
      <c r="R13" s="36">
        <f>SUMIFS(СВЦЭМ!$C$33:$C$776,СВЦЭМ!$A$33:$A$776,$A13,СВЦЭМ!$B$33:$B$776,R$11)+'СЕТ СН'!$F$9+СВЦЭМ!$D$10+'СЕТ СН'!$F$5-'СЕТ СН'!$F$17</f>
        <v>2484.1558197700001</v>
      </c>
      <c r="S13" s="36">
        <f>SUMIFS(СВЦЭМ!$C$33:$C$776,СВЦЭМ!$A$33:$A$776,$A13,СВЦЭМ!$B$33:$B$776,S$11)+'СЕТ СН'!$F$9+СВЦЭМ!$D$10+'СЕТ СН'!$F$5-'СЕТ СН'!$F$17</f>
        <v>2491.7332111400001</v>
      </c>
      <c r="T13" s="36">
        <f>SUMIFS(СВЦЭМ!$C$33:$C$776,СВЦЭМ!$A$33:$A$776,$A13,СВЦЭМ!$B$33:$B$776,T$11)+'СЕТ СН'!$F$9+СВЦЭМ!$D$10+'СЕТ СН'!$F$5-'СЕТ СН'!$F$17</f>
        <v>2479.90694059</v>
      </c>
      <c r="U13" s="36">
        <f>SUMIFS(СВЦЭМ!$C$33:$C$776,СВЦЭМ!$A$33:$A$776,$A13,СВЦЭМ!$B$33:$B$776,U$11)+'СЕТ СН'!$F$9+СВЦЭМ!$D$10+'СЕТ СН'!$F$5-'СЕТ СН'!$F$17</f>
        <v>2473.3478857999999</v>
      </c>
      <c r="V13" s="36">
        <f>SUMIFS(СВЦЭМ!$C$33:$C$776,СВЦЭМ!$A$33:$A$776,$A13,СВЦЭМ!$B$33:$B$776,V$11)+'СЕТ СН'!$F$9+СВЦЭМ!$D$10+'СЕТ СН'!$F$5-'СЕТ СН'!$F$17</f>
        <v>2477.51308922</v>
      </c>
      <c r="W13" s="36">
        <f>SUMIFS(СВЦЭМ!$C$33:$C$776,СВЦЭМ!$A$33:$A$776,$A13,СВЦЭМ!$B$33:$B$776,W$11)+'СЕТ СН'!$F$9+СВЦЭМ!$D$10+'СЕТ СН'!$F$5-'СЕТ СН'!$F$17</f>
        <v>2489.3548662000003</v>
      </c>
      <c r="X13" s="36">
        <f>SUMIFS(СВЦЭМ!$C$33:$C$776,СВЦЭМ!$A$33:$A$776,$A13,СВЦЭМ!$B$33:$B$776,X$11)+'СЕТ СН'!$F$9+СВЦЭМ!$D$10+'СЕТ СН'!$F$5-'СЕТ СН'!$F$17</f>
        <v>2494.25499395</v>
      </c>
      <c r="Y13" s="36">
        <f>SUMIFS(СВЦЭМ!$C$33:$C$776,СВЦЭМ!$A$33:$A$776,$A13,СВЦЭМ!$B$33:$B$776,Y$11)+'СЕТ СН'!$F$9+СВЦЭМ!$D$10+'СЕТ СН'!$F$5-'СЕТ СН'!$F$17</f>
        <v>2503.0759189999999</v>
      </c>
    </row>
    <row r="14" spans="1:27" ht="15.75" x14ac:dyDescent="0.2">
      <c r="A14" s="35">
        <f t="shared" ref="A14:A42" si="0">A13+1</f>
        <v>44199</v>
      </c>
      <c r="B14" s="36">
        <f>SUMIFS(СВЦЭМ!$C$33:$C$776,СВЦЭМ!$A$33:$A$776,$A14,СВЦЭМ!$B$33:$B$776,B$11)+'СЕТ СН'!$F$9+СВЦЭМ!$D$10+'СЕТ СН'!$F$5-'СЕТ СН'!$F$17</f>
        <v>2495.4245449700002</v>
      </c>
      <c r="C14" s="36">
        <f>SUMIFS(СВЦЭМ!$C$33:$C$776,СВЦЭМ!$A$33:$A$776,$A14,СВЦЭМ!$B$33:$B$776,C$11)+'СЕТ СН'!$F$9+СВЦЭМ!$D$10+'СЕТ СН'!$F$5-'СЕТ СН'!$F$17</f>
        <v>2509.5885383600003</v>
      </c>
      <c r="D14" s="36">
        <f>SUMIFS(СВЦЭМ!$C$33:$C$776,СВЦЭМ!$A$33:$A$776,$A14,СВЦЭМ!$B$33:$B$776,D$11)+'СЕТ СН'!$F$9+СВЦЭМ!$D$10+'СЕТ СН'!$F$5-'СЕТ СН'!$F$17</f>
        <v>2517.4533348100003</v>
      </c>
      <c r="E14" s="36">
        <f>SUMIFS(СВЦЭМ!$C$33:$C$776,СВЦЭМ!$A$33:$A$776,$A14,СВЦЭМ!$B$33:$B$776,E$11)+'СЕТ СН'!$F$9+СВЦЭМ!$D$10+'СЕТ СН'!$F$5-'СЕТ СН'!$F$17</f>
        <v>2535.3369794400001</v>
      </c>
      <c r="F14" s="36">
        <f>SUMIFS(СВЦЭМ!$C$33:$C$776,СВЦЭМ!$A$33:$A$776,$A14,СВЦЭМ!$B$33:$B$776,F$11)+'СЕТ СН'!$F$9+СВЦЭМ!$D$10+'СЕТ СН'!$F$5-'СЕТ СН'!$F$17</f>
        <v>2516.1210587300002</v>
      </c>
      <c r="G14" s="36">
        <f>SUMIFS(СВЦЭМ!$C$33:$C$776,СВЦЭМ!$A$33:$A$776,$A14,СВЦЭМ!$B$33:$B$776,G$11)+'СЕТ СН'!$F$9+СВЦЭМ!$D$10+'СЕТ СН'!$F$5-'СЕТ СН'!$F$17</f>
        <v>2514.0137861900002</v>
      </c>
      <c r="H14" s="36">
        <f>SUMIFS(СВЦЭМ!$C$33:$C$776,СВЦЭМ!$A$33:$A$776,$A14,СВЦЭМ!$B$33:$B$776,H$11)+'СЕТ СН'!$F$9+СВЦЭМ!$D$10+'СЕТ СН'!$F$5-'СЕТ СН'!$F$17</f>
        <v>2536.8166570800004</v>
      </c>
      <c r="I14" s="36">
        <f>SUMIFS(СВЦЭМ!$C$33:$C$776,СВЦЭМ!$A$33:$A$776,$A14,СВЦЭМ!$B$33:$B$776,I$11)+'СЕТ СН'!$F$9+СВЦЭМ!$D$10+'СЕТ СН'!$F$5-'СЕТ СН'!$F$17</f>
        <v>2542.5509601799999</v>
      </c>
      <c r="J14" s="36">
        <f>SUMIFS(СВЦЭМ!$C$33:$C$776,СВЦЭМ!$A$33:$A$776,$A14,СВЦЭМ!$B$33:$B$776,J$11)+'СЕТ СН'!$F$9+СВЦЭМ!$D$10+'СЕТ СН'!$F$5-'СЕТ СН'!$F$17</f>
        <v>2539.6026551200002</v>
      </c>
      <c r="K14" s="36">
        <f>SUMIFS(СВЦЭМ!$C$33:$C$776,СВЦЭМ!$A$33:$A$776,$A14,СВЦЭМ!$B$33:$B$776,K$11)+'СЕТ СН'!$F$9+СВЦЭМ!$D$10+'СЕТ СН'!$F$5-'СЕТ СН'!$F$17</f>
        <v>2537.83693004</v>
      </c>
      <c r="L14" s="36">
        <f>SUMIFS(СВЦЭМ!$C$33:$C$776,СВЦЭМ!$A$33:$A$776,$A14,СВЦЭМ!$B$33:$B$776,L$11)+'СЕТ СН'!$F$9+СВЦЭМ!$D$10+'СЕТ СН'!$F$5-'СЕТ СН'!$F$17</f>
        <v>2526.6476878399999</v>
      </c>
      <c r="M14" s="36">
        <f>SUMIFS(СВЦЭМ!$C$33:$C$776,СВЦЭМ!$A$33:$A$776,$A14,СВЦЭМ!$B$33:$B$776,M$11)+'СЕТ СН'!$F$9+СВЦЭМ!$D$10+'СЕТ СН'!$F$5-'СЕТ СН'!$F$17</f>
        <v>2526.3637088300002</v>
      </c>
      <c r="N14" s="36">
        <f>SUMIFS(СВЦЭМ!$C$33:$C$776,СВЦЭМ!$A$33:$A$776,$A14,СВЦЭМ!$B$33:$B$776,N$11)+'СЕТ СН'!$F$9+СВЦЭМ!$D$10+'СЕТ СН'!$F$5-'СЕТ СН'!$F$17</f>
        <v>2533.5434197100003</v>
      </c>
      <c r="O14" s="36">
        <f>SUMIFS(СВЦЭМ!$C$33:$C$776,СВЦЭМ!$A$33:$A$776,$A14,СВЦЭМ!$B$33:$B$776,O$11)+'СЕТ СН'!$F$9+СВЦЭМ!$D$10+'СЕТ СН'!$F$5-'СЕТ СН'!$F$17</f>
        <v>2545.5354723400001</v>
      </c>
      <c r="P14" s="36">
        <f>SUMIFS(СВЦЭМ!$C$33:$C$776,СВЦЭМ!$A$33:$A$776,$A14,СВЦЭМ!$B$33:$B$776,P$11)+'СЕТ СН'!$F$9+СВЦЭМ!$D$10+'СЕТ СН'!$F$5-'СЕТ СН'!$F$17</f>
        <v>2559.0790861800001</v>
      </c>
      <c r="Q14" s="36">
        <f>SUMIFS(СВЦЭМ!$C$33:$C$776,СВЦЭМ!$A$33:$A$776,$A14,СВЦЭМ!$B$33:$B$776,Q$11)+'СЕТ СН'!$F$9+СВЦЭМ!$D$10+'СЕТ СН'!$F$5-'СЕТ СН'!$F$17</f>
        <v>2562.0208107600001</v>
      </c>
      <c r="R14" s="36">
        <f>SUMIFS(СВЦЭМ!$C$33:$C$776,СВЦЭМ!$A$33:$A$776,$A14,СВЦЭМ!$B$33:$B$776,R$11)+'СЕТ СН'!$F$9+СВЦЭМ!$D$10+'СЕТ СН'!$F$5-'СЕТ СН'!$F$17</f>
        <v>2554.10706093</v>
      </c>
      <c r="S14" s="36">
        <f>SUMIFS(СВЦЭМ!$C$33:$C$776,СВЦЭМ!$A$33:$A$776,$A14,СВЦЭМ!$B$33:$B$776,S$11)+'СЕТ СН'!$F$9+СВЦЭМ!$D$10+'СЕТ СН'!$F$5-'СЕТ СН'!$F$17</f>
        <v>2536.8347444400001</v>
      </c>
      <c r="T14" s="36">
        <f>SUMIFS(СВЦЭМ!$C$33:$C$776,СВЦЭМ!$A$33:$A$776,$A14,СВЦЭМ!$B$33:$B$776,T$11)+'СЕТ СН'!$F$9+СВЦЭМ!$D$10+'СЕТ СН'!$F$5-'СЕТ СН'!$F$17</f>
        <v>2519.05475832</v>
      </c>
      <c r="U14" s="36">
        <f>SUMIFS(СВЦЭМ!$C$33:$C$776,СВЦЭМ!$A$33:$A$776,$A14,СВЦЭМ!$B$33:$B$776,U$11)+'СЕТ СН'!$F$9+СВЦЭМ!$D$10+'СЕТ СН'!$F$5-'СЕТ СН'!$F$17</f>
        <v>2523.85062174</v>
      </c>
      <c r="V14" s="36">
        <f>SUMIFS(СВЦЭМ!$C$33:$C$776,СВЦЭМ!$A$33:$A$776,$A14,СВЦЭМ!$B$33:$B$776,V$11)+'СЕТ СН'!$F$9+СВЦЭМ!$D$10+'СЕТ СН'!$F$5-'СЕТ СН'!$F$17</f>
        <v>2523.0142288699999</v>
      </c>
      <c r="W14" s="36">
        <f>SUMIFS(СВЦЭМ!$C$33:$C$776,СВЦЭМ!$A$33:$A$776,$A14,СВЦЭМ!$B$33:$B$776,W$11)+'СЕТ СН'!$F$9+СВЦЭМ!$D$10+'СЕТ СН'!$F$5-'СЕТ СН'!$F$17</f>
        <v>2531.1830897200002</v>
      </c>
      <c r="X14" s="36">
        <f>SUMIFS(СВЦЭМ!$C$33:$C$776,СВЦЭМ!$A$33:$A$776,$A14,СВЦЭМ!$B$33:$B$776,X$11)+'СЕТ СН'!$F$9+СВЦЭМ!$D$10+'СЕТ СН'!$F$5-'СЕТ СН'!$F$17</f>
        <v>2540.9548960800003</v>
      </c>
      <c r="Y14" s="36">
        <f>SUMIFS(СВЦЭМ!$C$33:$C$776,СВЦЭМ!$A$33:$A$776,$A14,СВЦЭМ!$B$33:$B$776,Y$11)+'СЕТ СН'!$F$9+СВЦЭМ!$D$10+'СЕТ СН'!$F$5-'СЕТ СН'!$F$17</f>
        <v>2546.9107726900002</v>
      </c>
    </row>
    <row r="15" spans="1:27" ht="15.75" x14ac:dyDescent="0.2">
      <c r="A15" s="35">
        <f t="shared" si="0"/>
        <v>44200</v>
      </c>
      <c r="B15" s="36">
        <f>SUMIFS(СВЦЭМ!$C$33:$C$776,СВЦЭМ!$A$33:$A$776,$A15,СВЦЭМ!$B$33:$B$776,B$11)+'СЕТ СН'!$F$9+СВЦЭМ!$D$10+'СЕТ СН'!$F$5-'СЕТ СН'!$F$17</f>
        <v>2564.6028336200002</v>
      </c>
      <c r="C15" s="36">
        <f>SUMIFS(СВЦЭМ!$C$33:$C$776,СВЦЭМ!$A$33:$A$776,$A15,СВЦЭМ!$B$33:$B$776,C$11)+'СЕТ СН'!$F$9+СВЦЭМ!$D$10+'СЕТ СН'!$F$5-'СЕТ СН'!$F$17</f>
        <v>2582.52063284</v>
      </c>
      <c r="D15" s="36">
        <f>SUMIFS(СВЦЭМ!$C$33:$C$776,СВЦЭМ!$A$33:$A$776,$A15,СВЦЭМ!$B$33:$B$776,D$11)+'СЕТ СН'!$F$9+СВЦЭМ!$D$10+'СЕТ СН'!$F$5-'СЕТ СН'!$F$17</f>
        <v>2594.8177646700001</v>
      </c>
      <c r="E15" s="36">
        <f>SUMIFS(СВЦЭМ!$C$33:$C$776,СВЦЭМ!$A$33:$A$776,$A15,СВЦЭМ!$B$33:$B$776,E$11)+'СЕТ СН'!$F$9+СВЦЭМ!$D$10+'СЕТ СН'!$F$5-'СЕТ СН'!$F$17</f>
        <v>2617.6942990100001</v>
      </c>
      <c r="F15" s="36">
        <f>SUMIFS(СВЦЭМ!$C$33:$C$776,СВЦЭМ!$A$33:$A$776,$A15,СВЦЭМ!$B$33:$B$776,F$11)+'СЕТ СН'!$F$9+СВЦЭМ!$D$10+'СЕТ СН'!$F$5-'СЕТ СН'!$F$17</f>
        <v>2584.7139190900002</v>
      </c>
      <c r="G15" s="36">
        <f>SUMIFS(СВЦЭМ!$C$33:$C$776,СВЦЭМ!$A$33:$A$776,$A15,СВЦЭМ!$B$33:$B$776,G$11)+'СЕТ СН'!$F$9+СВЦЭМ!$D$10+'СЕТ СН'!$F$5-'СЕТ СН'!$F$17</f>
        <v>2582.0677702600001</v>
      </c>
      <c r="H15" s="36">
        <f>SUMIFS(СВЦЭМ!$C$33:$C$776,СВЦЭМ!$A$33:$A$776,$A15,СВЦЭМ!$B$33:$B$776,H$11)+'СЕТ СН'!$F$9+СВЦЭМ!$D$10+'СЕТ СН'!$F$5-'СЕТ СН'!$F$17</f>
        <v>2587.9276941100002</v>
      </c>
      <c r="I15" s="36">
        <f>SUMIFS(СВЦЭМ!$C$33:$C$776,СВЦЭМ!$A$33:$A$776,$A15,СВЦЭМ!$B$33:$B$776,I$11)+'СЕТ СН'!$F$9+СВЦЭМ!$D$10+'СЕТ СН'!$F$5-'СЕТ СН'!$F$17</f>
        <v>2572.1235604000003</v>
      </c>
      <c r="J15" s="36">
        <f>SUMIFS(СВЦЭМ!$C$33:$C$776,СВЦЭМ!$A$33:$A$776,$A15,СВЦЭМ!$B$33:$B$776,J$11)+'СЕТ СН'!$F$9+СВЦЭМ!$D$10+'СЕТ СН'!$F$5-'СЕТ СН'!$F$17</f>
        <v>2550.9924040800001</v>
      </c>
      <c r="K15" s="36">
        <f>SUMIFS(СВЦЭМ!$C$33:$C$776,СВЦЭМ!$A$33:$A$776,$A15,СВЦЭМ!$B$33:$B$776,K$11)+'СЕТ СН'!$F$9+СВЦЭМ!$D$10+'СЕТ СН'!$F$5-'СЕТ СН'!$F$17</f>
        <v>2527.7949350400004</v>
      </c>
      <c r="L15" s="36">
        <f>SUMIFS(СВЦЭМ!$C$33:$C$776,СВЦЭМ!$A$33:$A$776,$A15,СВЦЭМ!$B$33:$B$776,L$11)+'СЕТ СН'!$F$9+СВЦЭМ!$D$10+'СЕТ СН'!$F$5-'СЕТ СН'!$F$17</f>
        <v>2513.90066871</v>
      </c>
      <c r="M15" s="36">
        <f>SUMIFS(СВЦЭМ!$C$33:$C$776,СВЦЭМ!$A$33:$A$776,$A15,СВЦЭМ!$B$33:$B$776,M$11)+'СЕТ СН'!$F$9+СВЦЭМ!$D$10+'СЕТ СН'!$F$5-'СЕТ СН'!$F$17</f>
        <v>2508.3288048900004</v>
      </c>
      <c r="N15" s="36">
        <f>SUMIFS(СВЦЭМ!$C$33:$C$776,СВЦЭМ!$A$33:$A$776,$A15,СВЦЭМ!$B$33:$B$776,N$11)+'СЕТ СН'!$F$9+СВЦЭМ!$D$10+'СЕТ СН'!$F$5-'СЕТ СН'!$F$17</f>
        <v>2523.51530301</v>
      </c>
      <c r="O15" s="36">
        <f>SUMIFS(СВЦЭМ!$C$33:$C$776,СВЦЭМ!$A$33:$A$776,$A15,СВЦЭМ!$B$33:$B$776,O$11)+'СЕТ СН'!$F$9+СВЦЭМ!$D$10+'СЕТ СН'!$F$5-'СЕТ СН'!$F$17</f>
        <v>2533.3593276800002</v>
      </c>
      <c r="P15" s="36">
        <f>SUMIFS(СВЦЭМ!$C$33:$C$776,СВЦЭМ!$A$33:$A$776,$A15,СВЦЭМ!$B$33:$B$776,P$11)+'СЕТ СН'!$F$9+СВЦЭМ!$D$10+'СЕТ СН'!$F$5-'СЕТ СН'!$F$17</f>
        <v>2544.8981478400001</v>
      </c>
      <c r="Q15" s="36">
        <f>SUMIFS(СВЦЭМ!$C$33:$C$776,СВЦЭМ!$A$33:$A$776,$A15,СВЦЭМ!$B$33:$B$776,Q$11)+'СЕТ СН'!$F$9+СВЦЭМ!$D$10+'СЕТ СН'!$F$5-'СЕТ СН'!$F$17</f>
        <v>2549.7312702899999</v>
      </c>
      <c r="R15" s="36">
        <f>SUMIFS(СВЦЭМ!$C$33:$C$776,СВЦЭМ!$A$33:$A$776,$A15,СВЦЭМ!$B$33:$B$776,R$11)+'СЕТ СН'!$F$9+СВЦЭМ!$D$10+'СЕТ СН'!$F$5-'СЕТ СН'!$F$17</f>
        <v>2535.89201228</v>
      </c>
      <c r="S15" s="36">
        <f>SUMIFS(СВЦЭМ!$C$33:$C$776,СВЦЭМ!$A$33:$A$776,$A15,СВЦЭМ!$B$33:$B$776,S$11)+'СЕТ СН'!$F$9+СВЦЭМ!$D$10+'СЕТ СН'!$F$5-'СЕТ СН'!$F$17</f>
        <v>2525.4155750700002</v>
      </c>
      <c r="T15" s="36">
        <f>SUMIFS(СВЦЭМ!$C$33:$C$776,СВЦЭМ!$A$33:$A$776,$A15,СВЦЭМ!$B$33:$B$776,T$11)+'СЕТ СН'!$F$9+СВЦЭМ!$D$10+'СЕТ СН'!$F$5-'СЕТ СН'!$F$17</f>
        <v>2511.6849742300001</v>
      </c>
      <c r="U15" s="36">
        <f>SUMIFS(СВЦЭМ!$C$33:$C$776,СВЦЭМ!$A$33:$A$776,$A15,СВЦЭМ!$B$33:$B$776,U$11)+'СЕТ СН'!$F$9+СВЦЭМ!$D$10+'СЕТ СН'!$F$5-'СЕТ СН'!$F$17</f>
        <v>2517.3571197400001</v>
      </c>
      <c r="V15" s="36">
        <f>SUMIFS(СВЦЭМ!$C$33:$C$776,СВЦЭМ!$A$33:$A$776,$A15,СВЦЭМ!$B$33:$B$776,V$11)+'СЕТ СН'!$F$9+СВЦЭМ!$D$10+'СЕТ СН'!$F$5-'СЕТ СН'!$F$17</f>
        <v>2520.4852930500001</v>
      </c>
      <c r="W15" s="36">
        <f>SUMIFS(СВЦЭМ!$C$33:$C$776,СВЦЭМ!$A$33:$A$776,$A15,СВЦЭМ!$B$33:$B$776,W$11)+'СЕТ СН'!$F$9+СВЦЭМ!$D$10+'СЕТ СН'!$F$5-'СЕТ СН'!$F$17</f>
        <v>2530.48709676</v>
      </c>
      <c r="X15" s="36">
        <f>SUMIFS(СВЦЭМ!$C$33:$C$776,СВЦЭМ!$A$33:$A$776,$A15,СВЦЭМ!$B$33:$B$776,X$11)+'СЕТ СН'!$F$9+СВЦЭМ!$D$10+'СЕТ СН'!$F$5-'СЕТ СН'!$F$17</f>
        <v>2545.34720793</v>
      </c>
      <c r="Y15" s="36">
        <f>SUMIFS(СВЦЭМ!$C$33:$C$776,СВЦЭМ!$A$33:$A$776,$A15,СВЦЭМ!$B$33:$B$776,Y$11)+'СЕТ СН'!$F$9+СВЦЭМ!$D$10+'СЕТ СН'!$F$5-'СЕТ СН'!$F$17</f>
        <v>2557.99668737</v>
      </c>
    </row>
    <row r="16" spans="1:27" ht="15.75" x14ac:dyDescent="0.2">
      <c r="A16" s="35">
        <f t="shared" si="0"/>
        <v>44201</v>
      </c>
      <c r="B16" s="36">
        <f>SUMIFS(СВЦЭМ!$C$33:$C$776,СВЦЭМ!$A$33:$A$776,$A16,СВЦЭМ!$B$33:$B$776,B$11)+'СЕТ СН'!$F$9+СВЦЭМ!$D$10+'СЕТ СН'!$F$5-'СЕТ СН'!$F$17</f>
        <v>2526.4257920800001</v>
      </c>
      <c r="C16" s="36">
        <f>SUMIFS(СВЦЭМ!$C$33:$C$776,СВЦЭМ!$A$33:$A$776,$A16,СВЦЭМ!$B$33:$B$776,C$11)+'СЕТ СН'!$F$9+СВЦЭМ!$D$10+'СЕТ СН'!$F$5-'СЕТ СН'!$F$17</f>
        <v>2559.8661441300001</v>
      </c>
      <c r="D16" s="36">
        <f>SUMIFS(СВЦЭМ!$C$33:$C$776,СВЦЭМ!$A$33:$A$776,$A16,СВЦЭМ!$B$33:$B$776,D$11)+'СЕТ СН'!$F$9+СВЦЭМ!$D$10+'СЕТ СН'!$F$5-'СЕТ СН'!$F$17</f>
        <v>2569.5764446700005</v>
      </c>
      <c r="E16" s="36">
        <f>SUMIFS(СВЦЭМ!$C$33:$C$776,СВЦЭМ!$A$33:$A$776,$A16,СВЦЭМ!$B$33:$B$776,E$11)+'СЕТ СН'!$F$9+СВЦЭМ!$D$10+'СЕТ СН'!$F$5-'СЕТ СН'!$F$17</f>
        <v>2574.3226697300001</v>
      </c>
      <c r="F16" s="36">
        <f>SUMIFS(СВЦЭМ!$C$33:$C$776,СВЦЭМ!$A$33:$A$776,$A16,СВЦЭМ!$B$33:$B$776,F$11)+'СЕТ СН'!$F$9+СВЦЭМ!$D$10+'СЕТ СН'!$F$5-'СЕТ СН'!$F$17</f>
        <v>2576.4342165400003</v>
      </c>
      <c r="G16" s="36">
        <f>SUMIFS(СВЦЭМ!$C$33:$C$776,СВЦЭМ!$A$33:$A$776,$A16,СВЦЭМ!$B$33:$B$776,G$11)+'СЕТ СН'!$F$9+СВЦЭМ!$D$10+'СЕТ СН'!$F$5-'СЕТ СН'!$F$17</f>
        <v>2598.4094375200002</v>
      </c>
      <c r="H16" s="36">
        <f>SUMIFS(СВЦЭМ!$C$33:$C$776,СВЦЭМ!$A$33:$A$776,$A16,СВЦЭМ!$B$33:$B$776,H$11)+'СЕТ СН'!$F$9+СВЦЭМ!$D$10+'СЕТ СН'!$F$5-'СЕТ СН'!$F$17</f>
        <v>2587.2343132800002</v>
      </c>
      <c r="I16" s="36">
        <f>SUMIFS(СВЦЭМ!$C$33:$C$776,СВЦЭМ!$A$33:$A$776,$A16,СВЦЭМ!$B$33:$B$776,I$11)+'СЕТ СН'!$F$9+СВЦЭМ!$D$10+'СЕТ СН'!$F$5-'СЕТ СН'!$F$17</f>
        <v>2567.6494092900002</v>
      </c>
      <c r="J16" s="36">
        <f>SUMIFS(СВЦЭМ!$C$33:$C$776,СВЦЭМ!$A$33:$A$776,$A16,СВЦЭМ!$B$33:$B$776,J$11)+'СЕТ СН'!$F$9+СВЦЭМ!$D$10+'СЕТ СН'!$F$5-'СЕТ СН'!$F$17</f>
        <v>2542.8175522900001</v>
      </c>
      <c r="K16" s="36">
        <f>SUMIFS(СВЦЭМ!$C$33:$C$776,СВЦЭМ!$A$33:$A$776,$A16,СВЦЭМ!$B$33:$B$776,K$11)+'СЕТ СН'!$F$9+СВЦЭМ!$D$10+'СЕТ СН'!$F$5-'СЕТ СН'!$F$17</f>
        <v>2514.2523770100001</v>
      </c>
      <c r="L16" s="36">
        <f>SUMIFS(СВЦЭМ!$C$33:$C$776,СВЦЭМ!$A$33:$A$776,$A16,СВЦЭМ!$B$33:$B$776,L$11)+'СЕТ СН'!$F$9+СВЦЭМ!$D$10+'СЕТ СН'!$F$5-'СЕТ СН'!$F$17</f>
        <v>2496.6922270200002</v>
      </c>
      <c r="M16" s="36">
        <f>SUMIFS(СВЦЭМ!$C$33:$C$776,СВЦЭМ!$A$33:$A$776,$A16,СВЦЭМ!$B$33:$B$776,M$11)+'СЕТ СН'!$F$9+СВЦЭМ!$D$10+'СЕТ СН'!$F$5-'СЕТ СН'!$F$17</f>
        <v>2501.40683773</v>
      </c>
      <c r="N16" s="36">
        <f>SUMIFS(СВЦЭМ!$C$33:$C$776,СВЦЭМ!$A$33:$A$776,$A16,СВЦЭМ!$B$33:$B$776,N$11)+'СЕТ СН'!$F$9+СВЦЭМ!$D$10+'СЕТ СН'!$F$5-'СЕТ СН'!$F$17</f>
        <v>2531.8424833899999</v>
      </c>
      <c r="O16" s="36">
        <f>SUMIFS(СВЦЭМ!$C$33:$C$776,СВЦЭМ!$A$33:$A$776,$A16,СВЦЭМ!$B$33:$B$776,O$11)+'СЕТ СН'!$F$9+СВЦЭМ!$D$10+'СЕТ СН'!$F$5-'СЕТ СН'!$F$17</f>
        <v>2558.3182446999999</v>
      </c>
      <c r="P16" s="36">
        <f>SUMIFS(СВЦЭМ!$C$33:$C$776,СВЦЭМ!$A$33:$A$776,$A16,СВЦЭМ!$B$33:$B$776,P$11)+'СЕТ СН'!$F$9+СВЦЭМ!$D$10+'СЕТ СН'!$F$5-'СЕТ СН'!$F$17</f>
        <v>2579.2940908600003</v>
      </c>
      <c r="Q16" s="36">
        <f>SUMIFS(СВЦЭМ!$C$33:$C$776,СВЦЭМ!$A$33:$A$776,$A16,СВЦЭМ!$B$33:$B$776,Q$11)+'СЕТ СН'!$F$9+СВЦЭМ!$D$10+'СЕТ СН'!$F$5-'СЕТ СН'!$F$17</f>
        <v>2584.4101268900004</v>
      </c>
      <c r="R16" s="36">
        <f>SUMIFS(СВЦЭМ!$C$33:$C$776,СВЦЭМ!$A$33:$A$776,$A16,СВЦЭМ!$B$33:$B$776,R$11)+'СЕТ СН'!$F$9+СВЦЭМ!$D$10+'СЕТ СН'!$F$5-'СЕТ СН'!$F$17</f>
        <v>2571.1476594699998</v>
      </c>
      <c r="S16" s="36">
        <f>SUMIFS(СВЦЭМ!$C$33:$C$776,СВЦЭМ!$A$33:$A$776,$A16,СВЦЭМ!$B$33:$B$776,S$11)+'СЕТ СН'!$F$9+СВЦЭМ!$D$10+'СЕТ СН'!$F$5-'СЕТ СН'!$F$17</f>
        <v>2560.3344879599999</v>
      </c>
      <c r="T16" s="36">
        <f>SUMIFS(СВЦЭМ!$C$33:$C$776,СВЦЭМ!$A$33:$A$776,$A16,СВЦЭМ!$B$33:$B$776,T$11)+'СЕТ СН'!$F$9+СВЦЭМ!$D$10+'СЕТ СН'!$F$5-'СЕТ СН'!$F$17</f>
        <v>2524.27759758</v>
      </c>
      <c r="U16" s="36">
        <f>SUMIFS(СВЦЭМ!$C$33:$C$776,СВЦЭМ!$A$33:$A$776,$A16,СВЦЭМ!$B$33:$B$776,U$11)+'СЕТ СН'!$F$9+СВЦЭМ!$D$10+'СЕТ СН'!$F$5-'СЕТ СН'!$F$17</f>
        <v>2539.136344</v>
      </c>
      <c r="V16" s="36">
        <f>SUMIFS(СВЦЭМ!$C$33:$C$776,СВЦЭМ!$A$33:$A$776,$A16,СВЦЭМ!$B$33:$B$776,V$11)+'СЕТ СН'!$F$9+СВЦЭМ!$D$10+'СЕТ СН'!$F$5-'СЕТ СН'!$F$17</f>
        <v>2543.09737073</v>
      </c>
      <c r="W16" s="36">
        <f>SUMIFS(СВЦЭМ!$C$33:$C$776,СВЦЭМ!$A$33:$A$776,$A16,СВЦЭМ!$B$33:$B$776,W$11)+'СЕТ СН'!$F$9+СВЦЭМ!$D$10+'СЕТ СН'!$F$5-'СЕТ СН'!$F$17</f>
        <v>2552.2481684100003</v>
      </c>
      <c r="X16" s="36">
        <f>SUMIFS(СВЦЭМ!$C$33:$C$776,СВЦЭМ!$A$33:$A$776,$A16,СВЦЭМ!$B$33:$B$776,X$11)+'СЕТ СН'!$F$9+СВЦЭМ!$D$10+'СЕТ СН'!$F$5-'СЕТ СН'!$F$17</f>
        <v>2567.0973198500001</v>
      </c>
      <c r="Y16" s="36">
        <f>SUMIFS(СВЦЭМ!$C$33:$C$776,СВЦЭМ!$A$33:$A$776,$A16,СВЦЭМ!$B$33:$B$776,Y$11)+'СЕТ СН'!$F$9+СВЦЭМ!$D$10+'СЕТ СН'!$F$5-'СЕТ СН'!$F$17</f>
        <v>2582.56181999</v>
      </c>
    </row>
    <row r="17" spans="1:25" ht="15.75" x14ac:dyDescent="0.2">
      <c r="A17" s="35">
        <f t="shared" si="0"/>
        <v>44202</v>
      </c>
      <c r="B17" s="36">
        <f>SUMIFS(СВЦЭМ!$C$33:$C$776,СВЦЭМ!$A$33:$A$776,$A17,СВЦЭМ!$B$33:$B$776,B$11)+'СЕТ СН'!$F$9+СВЦЭМ!$D$10+'СЕТ СН'!$F$5-'СЕТ СН'!$F$17</f>
        <v>2573.0935011199999</v>
      </c>
      <c r="C17" s="36">
        <f>SUMIFS(СВЦЭМ!$C$33:$C$776,СВЦЭМ!$A$33:$A$776,$A17,СВЦЭМ!$B$33:$B$776,C$11)+'СЕТ СН'!$F$9+СВЦЭМ!$D$10+'СЕТ СН'!$F$5-'СЕТ СН'!$F$17</f>
        <v>2602.39355084</v>
      </c>
      <c r="D17" s="36">
        <f>SUMIFS(СВЦЭМ!$C$33:$C$776,СВЦЭМ!$A$33:$A$776,$A17,СВЦЭМ!$B$33:$B$776,D$11)+'СЕТ СН'!$F$9+СВЦЭМ!$D$10+'СЕТ СН'!$F$5-'СЕТ СН'!$F$17</f>
        <v>2625.0835209699999</v>
      </c>
      <c r="E17" s="36">
        <f>SUMIFS(СВЦЭМ!$C$33:$C$776,СВЦЭМ!$A$33:$A$776,$A17,СВЦЭМ!$B$33:$B$776,E$11)+'СЕТ СН'!$F$9+СВЦЭМ!$D$10+'СЕТ СН'!$F$5-'СЕТ СН'!$F$17</f>
        <v>2634.2271009900001</v>
      </c>
      <c r="F17" s="36">
        <f>SUMIFS(СВЦЭМ!$C$33:$C$776,СВЦЭМ!$A$33:$A$776,$A17,СВЦЭМ!$B$33:$B$776,F$11)+'СЕТ СН'!$F$9+СВЦЭМ!$D$10+'СЕТ СН'!$F$5-'СЕТ СН'!$F$17</f>
        <v>2645.1323863699999</v>
      </c>
      <c r="G17" s="36">
        <f>SUMIFS(СВЦЭМ!$C$33:$C$776,СВЦЭМ!$A$33:$A$776,$A17,СВЦЭМ!$B$33:$B$776,G$11)+'СЕТ СН'!$F$9+СВЦЭМ!$D$10+'СЕТ СН'!$F$5-'СЕТ СН'!$F$17</f>
        <v>2641.9121497699998</v>
      </c>
      <c r="H17" s="36">
        <f>SUMIFS(СВЦЭМ!$C$33:$C$776,СВЦЭМ!$A$33:$A$776,$A17,СВЦЭМ!$B$33:$B$776,H$11)+'СЕТ СН'!$F$9+СВЦЭМ!$D$10+'СЕТ СН'!$F$5-'СЕТ СН'!$F$17</f>
        <v>2626.3901292500004</v>
      </c>
      <c r="I17" s="36">
        <f>SUMIFS(СВЦЭМ!$C$33:$C$776,СВЦЭМ!$A$33:$A$776,$A17,СВЦЭМ!$B$33:$B$776,I$11)+'СЕТ СН'!$F$9+СВЦЭМ!$D$10+'СЕТ СН'!$F$5-'СЕТ СН'!$F$17</f>
        <v>2601.9330101400001</v>
      </c>
      <c r="J17" s="36">
        <f>SUMIFS(СВЦЭМ!$C$33:$C$776,СВЦЭМ!$A$33:$A$776,$A17,СВЦЭМ!$B$33:$B$776,J$11)+'СЕТ СН'!$F$9+СВЦЭМ!$D$10+'СЕТ СН'!$F$5-'СЕТ СН'!$F$17</f>
        <v>2558.9148533699999</v>
      </c>
      <c r="K17" s="36">
        <f>SUMIFS(СВЦЭМ!$C$33:$C$776,СВЦЭМ!$A$33:$A$776,$A17,СВЦЭМ!$B$33:$B$776,K$11)+'СЕТ СН'!$F$9+СВЦЭМ!$D$10+'СЕТ СН'!$F$5-'СЕТ СН'!$F$17</f>
        <v>2518.9823460300004</v>
      </c>
      <c r="L17" s="36">
        <f>SUMIFS(СВЦЭМ!$C$33:$C$776,СВЦЭМ!$A$33:$A$776,$A17,СВЦЭМ!$B$33:$B$776,L$11)+'СЕТ СН'!$F$9+СВЦЭМ!$D$10+'СЕТ СН'!$F$5-'СЕТ СН'!$F$17</f>
        <v>2507.1111123600003</v>
      </c>
      <c r="M17" s="36">
        <f>SUMIFS(СВЦЭМ!$C$33:$C$776,СВЦЭМ!$A$33:$A$776,$A17,СВЦЭМ!$B$33:$B$776,M$11)+'СЕТ СН'!$F$9+СВЦЭМ!$D$10+'СЕТ СН'!$F$5-'СЕТ СН'!$F$17</f>
        <v>2510.65909005</v>
      </c>
      <c r="N17" s="36">
        <f>SUMIFS(СВЦЭМ!$C$33:$C$776,СВЦЭМ!$A$33:$A$776,$A17,СВЦЭМ!$B$33:$B$776,N$11)+'СЕТ СН'!$F$9+СВЦЭМ!$D$10+'СЕТ СН'!$F$5-'СЕТ СН'!$F$17</f>
        <v>2536.7402504400002</v>
      </c>
      <c r="O17" s="36">
        <f>SUMIFS(СВЦЭМ!$C$33:$C$776,СВЦЭМ!$A$33:$A$776,$A17,СВЦЭМ!$B$33:$B$776,O$11)+'СЕТ СН'!$F$9+СВЦЭМ!$D$10+'СЕТ СН'!$F$5-'СЕТ СН'!$F$17</f>
        <v>2553.1559923</v>
      </c>
      <c r="P17" s="36">
        <f>SUMIFS(СВЦЭМ!$C$33:$C$776,СВЦЭМ!$A$33:$A$776,$A17,СВЦЭМ!$B$33:$B$776,P$11)+'СЕТ СН'!$F$9+СВЦЭМ!$D$10+'СЕТ СН'!$F$5-'СЕТ СН'!$F$17</f>
        <v>2565.0845715300002</v>
      </c>
      <c r="Q17" s="36">
        <f>SUMIFS(СВЦЭМ!$C$33:$C$776,СВЦЭМ!$A$33:$A$776,$A17,СВЦЭМ!$B$33:$B$776,Q$11)+'СЕТ СН'!$F$9+СВЦЭМ!$D$10+'СЕТ СН'!$F$5-'СЕТ СН'!$F$17</f>
        <v>2568.8961484800002</v>
      </c>
      <c r="R17" s="36">
        <f>SUMIFS(СВЦЭМ!$C$33:$C$776,СВЦЭМ!$A$33:$A$776,$A17,СВЦЭМ!$B$33:$B$776,R$11)+'СЕТ СН'!$F$9+СВЦЭМ!$D$10+'СЕТ СН'!$F$5-'СЕТ СН'!$F$17</f>
        <v>2555.2509565600003</v>
      </c>
      <c r="S17" s="36">
        <f>SUMIFS(СВЦЭМ!$C$33:$C$776,СВЦЭМ!$A$33:$A$776,$A17,СВЦЭМ!$B$33:$B$776,S$11)+'СЕТ СН'!$F$9+СВЦЭМ!$D$10+'СЕТ СН'!$F$5-'СЕТ СН'!$F$17</f>
        <v>2530.96510524</v>
      </c>
      <c r="T17" s="36">
        <f>SUMIFS(СВЦЭМ!$C$33:$C$776,СВЦЭМ!$A$33:$A$776,$A17,СВЦЭМ!$B$33:$B$776,T$11)+'СЕТ СН'!$F$9+СВЦЭМ!$D$10+'СЕТ СН'!$F$5-'СЕТ СН'!$F$17</f>
        <v>2505.9993379300004</v>
      </c>
      <c r="U17" s="36">
        <f>SUMIFS(СВЦЭМ!$C$33:$C$776,СВЦЭМ!$A$33:$A$776,$A17,СВЦЭМ!$B$33:$B$776,U$11)+'СЕТ СН'!$F$9+СВЦЭМ!$D$10+'СЕТ СН'!$F$5-'СЕТ СН'!$F$17</f>
        <v>2512.9884218300003</v>
      </c>
      <c r="V17" s="36">
        <f>SUMIFS(СВЦЭМ!$C$33:$C$776,СВЦЭМ!$A$33:$A$776,$A17,СВЦЭМ!$B$33:$B$776,V$11)+'СЕТ СН'!$F$9+СВЦЭМ!$D$10+'СЕТ СН'!$F$5-'СЕТ СН'!$F$17</f>
        <v>2517.3534426900001</v>
      </c>
      <c r="W17" s="36">
        <f>SUMIFS(СВЦЭМ!$C$33:$C$776,СВЦЭМ!$A$33:$A$776,$A17,СВЦЭМ!$B$33:$B$776,W$11)+'СЕТ СН'!$F$9+СВЦЭМ!$D$10+'СЕТ СН'!$F$5-'СЕТ СН'!$F$17</f>
        <v>2530.6147771300002</v>
      </c>
      <c r="X17" s="36">
        <f>SUMIFS(СВЦЭМ!$C$33:$C$776,СВЦЭМ!$A$33:$A$776,$A17,СВЦЭМ!$B$33:$B$776,X$11)+'СЕТ СН'!$F$9+СВЦЭМ!$D$10+'СЕТ СН'!$F$5-'СЕТ СН'!$F$17</f>
        <v>2548.22347111</v>
      </c>
      <c r="Y17" s="36">
        <f>SUMIFS(СВЦЭМ!$C$33:$C$776,СВЦЭМ!$A$33:$A$776,$A17,СВЦЭМ!$B$33:$B$776,Y$11)+'СЕТ СН'!$F$9+СВЦЭМ!$D$10+'СЕТ СН'!$F$5-'СЕТ СН'!$F$17</f>
        <v>2569.4632615300002</v>
      </c>
    </row>
    <row r="18" spans="1:25" ht="15.75" x14ac:dyDescent="0.2">
      <c r="A18" s="35">
        <f t="shared" si="0"/>
        <v>44203</v>
      </c>
      <c r="B18" s="36">
        <f>SUMIFS(СВЦЭМ!$C$33:$C$776,СВЦЭМ!$A$33:$A$776,$A18,СВЦЭМ!$B$33:$B$776,B$11)+'СЕТ СН'!$F$9+СВЦЭМ!$D$10+'СЕТ СН'!$F$5-'СЕТ СН'!$F$17</f>
        <v>2542.9248191800002</v>
      </c>
      <c r="C18" s="36">
        <f>SUMIFS(СВЦЭМ!$C$33:$C$776,СВЦЭМ!$A$33:$A$776,$A18,СВЦЭМ!$B$33:$B$776,C$11)+'СЕТ СН'!$F$9+СВЦЭМ!$D$10+'СЕТ СН'!$F$5-'СЕТ СН'!$F$17</f>
        <v>2575.54832321</v>
      </c>
      <c r="D18" s="36">
        <f>SUMIFS(СВЦЭМ!$C$33:$C$776,СВЦЭМ!$A$33:$A$776,$A18,СВЦЭМ!$B$33:$B$776,D$11)+'СЕТ СН'!$F$9+СВЦЭМ!$D$10+'СЕТ СН'!$F$5-'СЕТ СН'!$F$17</f>
        <v>2602.14494139</v>
      </c>
      <c r="E18" s="36">
        <f>SUMIFS(СВЦЭМ!$C$33:$C$776,СВЦЭМ!$A$33:$A$776,$A18,СВЦЭМ!$B$33:$B$776,E$11)+'СЕТ СН'!$F$9+СВЦЭМ!$D$10+'СЕТ СН'!$F$5-'СЕТ СН'!$F$17</f>
        <v>2612.3129515300002</v>
      </c>
      <c r="F18" s="36">
        <f>SUMIFS(СВЦЭМ!$C$33:$C$776,СВЦЭМ!$A$33:$A$776,$A18,СВЦЭМ!$B$33:$B$776,F$11)+'СЕТ СН'!$F$9+СВЦЭМ!$D$10+'СЕТ СН'!$F$5-'СЕТ СН'!$F$17</f>
        <v>2621.4777791699998</v>
      </c>
      <c r="G18" s="36">
        <f>SUMIFS(СВЦЭМ!$C$33:$C$776,СВЦЭМ!$A$33:$A$776,$A18,СВЦЭМ!$B$33:$B$776,G$11)+'СЕТ СН'!$F$9+СВЦЭМ!$D$10+'СЕТ СН'!$F$5-'СЕТ СН'!$F$17</f>
        <v>2615.2962994700001</v>
      </c>
      <c r="H18" s="36">
        <f>SUMIFS(СВЦЭМ!$C$33:$C$776,СВЦЭМ!$A$33:$A$776,$A18,СВЦЭМ!$B$33:$B$776,H$11)+'СЕТ СН'!$F$9+СВЦЭМ!$D$10+'СЕТ СН'!$F$5-'СЕТ СН'!$F$17</f>
        <v>2599.8882120799999</v>
      </c>
      <c r="I18" s="36">
        <f>SUMIFS(СВЦЭМ!$C$33:$C$776,СВЦЭМ!$A$33:$A$776,$A18,СВЦЭМ!$B$33:$B$776,I$11)+'СЕТ СН'!$F$9+СВЦЭМ!$D$10+'СЕТ СН'!$F$5-'СЕТ СН'!$F$17</f>
        <v>2574.6016657999999</v>
      </c>
      <c r="J18" s="36">
        <f>SUMIFS(СВЦЭМ!$C$33:$C$776,СВЦЭМ!$A$33:$A$776,$A18,СВЦЭМ!$B$33:$B$776,J$11)+'СЕТ СН'!$F$9+СВЦЭМ!$D$10+'СЕТ СН'!$F$5-'СЕТ СН'!$F$17</f>
        <v>2549.5460042100003</v>
      </c>
      <c r="K18" s="36">
        <f>SUMIFS(СВЦЭМ!$C$33:$C$776,СВЦЭМ!$A$33:$A$776,$A18,СВЦЭМ!$B$33:$B$776,K$11)+'СЕТ СН'!$F$9+СВЦЭМ!$D$10+'СЕТ СН'!$F$5-'СЕТ СН'!$F$17</f>
        <v>2525.09813622</v>
      </c>
      <c r="L18" s="36">
        <f>SUMIFS(СВЦЭМ!$C$33:$C$776,СВЦЭМ!$A$33:$A$776,$A18,СВЦЭМ!$B$33:$B$776,L$11)+'СЕТ СН'!$F$9+СВЦЭМ!$D$10+'СЕТ СН'!$F$5-'СЕТ СН'!$F$17</f>
        <v>2510.0908796800004</v>
      </c>
      <c r="M18" s="36">
        <f>SUMIFS(СВЦЭМ!$C$33:$C$776,СВЦЭМ!$A$33:$A$776,$A18,СВЦЭМ!$B$33:$B$776,M$11)+'СЕТ СН'!$F$9+СВЦЭМ!$D$10+'СЕТ СН'!$F$5-'СЕТ СН'!$F$17</f>
        <v>2524.61488917</v>
      </c>
      <c r="N18" s="36">
        <f>SUMIFS(СВЦЭМ!$C$33:$C$776,СВЦЭМ!$A$33:$A$776,$A18,СВЦЭМ!$B$33:$B$776,N$11)+'СЕТ СН'!$F$9+СВЦЭМ!$D$10+'СЕТ СН'!$F$5-'СЕТ СН'!$F$17</f>
        <v>2570.2921851700003</v>
      </c>
      <c r="O18" s="36">
        <f>SUMIFS(СВЦЭМ!$C$33:$C$776,СВЦЭМ!$A$33:$A$776,$A18,СВЦЭМ!$B$33:$B$776,O$11)+'СЕТ СН'!$F$9+СВЦЭМ!$D$10+'СЕТ СН'!$F$5-'СЕТ СН'!$F$17</f>
        <v>2577.3875227100002</v>
      </c>
      <c r="P18" s="36">
        <f>SUMIFS(СВЦЭМ!$C$33:$C$776,СВЦЭМ!$A$33:$A$776,$A18,СВЦЭМ!$B$33:$B$776,P$11)+'СЕТ СН'!$F$9+СВЦЭМ!$D$10+'СЕТ СН'!$F$5-'СЕТ СН'!$F$17</f>
        <v>2590.2605891700005</v>
      </c>
      <c r="Q18" s="36">
        <f>SUMIFS(СВЦЭМ!$C$33:$C$776,СВЦЭМ!$A$33:$A$776,$A18,СВЦЭМ!$B$33:$B$776,Q$11)+'СЕТ СН'!$F$9+СВЦЭМ!$D$10+'СЕТ СН'!$F$5-'СЕТ СН'!$F$17</f>
        <v>2600.6074030999998</v>
      </c>
      <c r="R18" s="36">
        <f>SUMIFS(СВЦЭМ!$C$33:$C$776,СВЦЭМ!$A$33:$A$776,$A18,СВЦЭМ!$B$33:$B$776,R$11)+'СЕТ СН'!$F$9+СВЦЭМ!$D$10+'СЕТ СН'!$F$5-'СЕТ СН'!$F$17</f>
        <v>2597.55908585</v>
      </c>
      <c r="S18" s="36">
        <f>SUMIFS(СВЦЭМ!$C$33:$C$776,СВЦЭМ!$A$33:$A$776,$A18,СВЦЭМ!$B$33:$B$776,S$11)+'СЕТ СН'!$F$9+СВЦЭМ!$D$10+'СЕТ СН'!$F$5-'СЕТ СН'!$F$17</f>
        <v>2573.6173319899999</v>
      </c>
      <c r="T18" s="36">
        <f>SUMIFS(СВЦЭМ!$C$33:$C$776,СВЦЭМ!$A$33:$A$776,$A18,СВЦЭМ!$B$33:$B$776,T$11)+'СЕТ СН'!$F$9+СВЦЭМ!$D$10+'СЕТ СН'!$F$5-'СЕТ СН'!$F$17</f>
        <v>2550.38716393</v>
      </c>
      <c r="U18" s="36">
        <f>SUMIFS(СВЦЭМ!$C$33:$C$776,СВЦЭМ!$A$33:$A$776,$A18,СВЦЭМ!$B$33:$B$776,U$11)+'СЕТ СН'!$F$9+СВЦЭМ!$D$10+'СЕТ СН'!$F$5-'СЕТ СН'!$F$17</f>
        <v>2559.2973099600003</v>
      </c>
      <c r="V18" s="36">
        <f>SUMIFS(СВЦЭМ!$C$33:$C$776,СВЦЭМ!$A$33:$A$776,$A18,СВЦЭМ!$B$33:$B$776,V$11)+'СЕТ СН'!$F$9+СВЦЭМ!$D$10+'СЕТ СН'!$F$5-'СЕТ СН'!$F$17</f>
        <v>2558.4625843900003</v>
      </c>
      <c r="W18" s="36">
        <f>SUMIFS(СВЦЭМ!$C$33:$C$776,СВЦЭМ!$A$33:$A$776,$A18,СВЦЭМ!$B$33:$B$776,W$11)+'СЕТ СН'!$F$9+СВЦЭМ!$D$10+'СЕТ СН'!$F$5-'СЕТ СН'!$F$17</f>
        <v>2577.3851507300001</v>
      </c>
      <c r="X18" s="36">
        <f>SUMIFS(СВЦЭМ!$C$33:$C$776,СВЦЭМ!$A$33:$A$776,$A18,СВЦЭМ!$B$33:$B$776,X$11)+'СЕТ СН'!$F$9+СВЦЭМ!$D$10+'СЕТ СН'!$F$5-'СЕТ СН'!$F$17</f>
        <v>2602.37571501</v>
      </c>
      <c r="Y18" s="36">
        <f>SUMIFS(СВЦЭМ!$C$33:$C$776,СВЦЭМ!$A$33:$A$776,$A18,СВЦЭМ!$B$33:$B$776,Y$11)+'СЕТ СН'!$F$9+СВЦЭМ!$D$10+'СЕТ СН'!$F$5-'СЕТ СН'!$F$17</f>
        <v>2624.8155251799999</v>
      </c>
    </row>
    <row r="19" spans="1:25" ht="15.75" x14ac:dyDescent="0.2">
      <c r="A19" s="35">
        <f t="shared" si="0"/>
        <v>44204</v>
      </c>
      <c r="B19" s="36">
        <f>SUMIFS(СВЦЭМ!$C$33:$C$776,СВЦЭМ!$A$33:$A$776,$A19,СВЦЭМ!$B$33:$B$776,B$11)+'СЕТ СН'!$F$9+СВЦЭМ!$D$10+'СЕТ СН'!$F$5-'СЕТ СН'!$F$17</f>
        <v>2568.2447818500004</v>
      </c>
      <c r="C19" s="36">
        <f>SUMIFS(СВЦЭМ!$C$33:$C$776,СВЦЭМ!$A$33:$A$776,$A19,СВЦЭМ!$B$33:$B$776,C$11)+'СЕТ СН'!$F$9+СВЦЭМ!$D$10+'СЕТ СН'!$F$5-'СЕТ СН'!$F$17</f>
        <v>2603.2575874100003</v>
      </c>
      <c r="D19" s="36">
        <f>SUMIFS(СВЦЭМ!$C$33:$C$776,СВЦЭМ!$A$33:$A$776,$A19,СВЦЭМ!$B$33:$B$776,D$11)+'СЕТ СН'!$F$9+СВЦЭМ!$D$10+'СЕТ СН'!$F$5-'СЕТ СН'!$F$17</f>
        <v>2624.8574319700001</v>
      </c>
      <c r="E19" s="36">
        <f>SUMIFS(СВЦЭМ!$C$33:$C$776,СВЦЭМ!$A$33:$A$776,$A19,СВЦЭМ!$B$33:$B$776,E$11)+'СЕТ СН'!$F$9+СВЦЭМ!$D$10+'СЕТ СН'!$F$5-'СЕТ СН'!$F$17</f>
        <v>2641.0216226900002</v>
      </c>
      <c r="F19" s="36">
        <f>SUMIFS(СВЦЭМ!$C$33:$C$776,СВЦЭМ!$A$33:$A$776,$A19,СВЦЭМ!$B$33:$B$776,F$11)+'СЕТ СН'!$F$9+СВЦЭМ!$D$10+'СЕТ СН'!$F$5-'СЕТ СН'!$F$17</f>
        <v>2641.4438745900002</v>
      </c>
      <c r="G19" s="36">
        <f>SUMIFS(СВЦЭМ!$C$33:$C$776,СВЦЭМ!$A$33:$A$776,$A19,СВЦЭМ!$B$33:$B$776,G$11)+'СЕТ СН'!$F$9+СВЦЭМ!$D$10+'СЕТ СН'!$F$5-'СЕТ СН'!$F$17</f>
        <v>2635.8454812800001</v>
      </c>
      <c r="H19" s="36">
        <f>SUMIFS(СВЦЭМ!$C$33:$C$776,СВЦЭМ!$A$33:$A$776,$A19,СВЦЭМ!$B$33:$B$776,H$11)+'СЕТ СН'!$F$9+СВЦЭМ!$D$10+'СЕТ СН'!$F$5-'СЕТ СН'!$F$17</f>
        <v>2618.0005245700004</v>
      </c>
      <c r="I19" s="36">
        <f>SUMIFS(СВЦЭМ!$C$33:$C$776,СВЦЭМ!$A$33:$A$776,$A19,СВЦЭМ!$B$33:$B$776,I$11)+'СЕТ СН'!$F$9+СВЦЭМ!$D$10+'СЕТ СН'!$F$5-'СЕТ СН'!$F$17</f>
        <v>2639.6871406300002</v>
      </c>
      <c r="J19" s="36">
        <f>SUMIFS(СВЦЭМ!$C$33:$C$776,СВЦЭМ!$A$33:$A$776,$A19,СВЦЭМ!$B$33:$B$776,J$11)+'СЕТ СН'!$F$9+СВЦЭМ!$D$10+'СЕТ СН'!$F$5-'СЕТ СН'!$F$17</f>
        <v>2611.37048731</v>
      </c>
      <c r="K19" s="36">
        <f>SUMIFS(СВЦЭМ!$C$33:$C$776,СВЦЭМ!$A$33:$A$776,$A19,СВЦЭМ!$B$33:$B$776,K$11)+'СЕТ СН'!$F$9+СВЦЭМ!$D$10+'СЕТ СН'!$F$5-'СЕТ СН'!$F$17</f>
        <v>2582.1607449800003</v>
      </c>
      <c r="L19" s="36">
        <f>SUMIFS(СВЦЭМ!$C$33:$C$776,СВЦЭМ!$A$33:$A$776,$A19,СВЦЭМ!$B$33:$B$776,L$11)+'СЕТ СН'!$F$9+СВЦЭМ!$D$10+'СЕТ СН'!$F$5-'СЕТ СН'!$F$17</f>
        <v>2561.89487229</v>
      </c>
      <c r="M19" s="36">
        <f>SUMIFS(СВЦЭМ!$C$33:$C$776,СВЦЭМ!$A$33:$A$776,$A19,СВЦЭМ!$B$33:$B$776,M$11)+'СЕТ СН'!$F$9+СВЦЭМ!$D$10+'СЕТ СН'!$F$5-'СЕТ СН'!$F$17</f>
        <v>2552.26873948</v>
      </c>
      <c r="N19" s="36">
        <f>SUMIFS(СВЦЭМ!$C$33:$C$776,СВЦЭМ!$A$33:$A$776,$A19,СВЦЭМ!$B$33:$B$776,N$11)+'СЕТ СН'!$F$9+СВЦЭМ!$D$10+'СЕТ СН'!$F$5-'СЕТ СН'!$F$17</f>
        <v>2572.4525157899998</v>
      </c>
      <c r="O19" s="36">
        <f>SUMIFS(СВЦЭМ!$C$33:$C$776,СВЦЭМ!$A$33:$A$776,$A19,СВЦЭМ!$B$33:$B$776,O$11)+'СЕТ СН'!$F$9+СВЦЭМ!$D$10+'СЕТ СН'!$F$5-'СЕТ СН'!$F$17</f>
        <v>2582.5062102900001</v>
      </c>
      <c r="P19" s="36">
        <f>SUMIFS(СВЦЭМ!$C$33:$C$776,СВЦЭМ!$A$33:$A$776,$A19,СВЦЭМ!$B$33:$B$776,P$11)+'СЕТ СН'!$F$9+СВЦЭМ!$D$10+'СЕТ СН'!$F$5-'СЕТ СН'!$F$17</f>
        <v>2598.5366802500002</v>
      </c>
      <c r="Q19" s="36">
        <f>SUMIFS(СВЦЭМ!$C$33:$C$776,СВЦЭМ!$A$33:$A$776,$A19,СВЦЭМ!$B$33:$B$776,Q$11)+'СЕТ СН'!$F$9+СВЦЭМ!$D$10+'СЕТ СН'!$F$5-'СЕТ СН'!$F$17</f>
        <v>2609.75030333</v>
      </c>
      <c r="R19" s="36">
        <f>SUMIFS(СВЦЭМ!$C$33:$C$776,СВЦЭМ!$A$33:$A$776,$A19,СВЦЭМ!$B$33:$B$776,R$11)+'СЕТ СН'!$F$9+СВЦЭМ!$D$10+'СЕТ СН'!$F$5-'СЕТ СН'!$F$17</f>
        <v>2599.6023004799999</v>
      </c>
      <c r="S19" s="36">
        <f>SUMIFS(СВЦЭМ!$C$33:$C$776,СВЦЭМ!$A$33:$A$776,$A19,СВЦЭМ!$B$33:$B$776,S$11)+'СЕТ СН'!$F$9+СВЦЭМ!$D$10+'СЕТ СН'!$F$5-'СЕТ СН'!$F$17</f>
        <v>2572.3660837100001</v>
      </c>
      <c r="T19" s="36">
        <f>SUMIFS(СВЦЭМ!$C$33:$C$776,СВЦЭМ!$A$33:$A$776,$A19,СВЦЭМ!$B$33:$B$776,T$11)+'СЕТ СН'!$F$9+СВЦЭМ!$D$10+'СЕТ СН'!$F$5-'СЕТ СН'!$F$17</f>
        <v>2550.8809547700002</v>
      </c>
      <c r="U19" s="36">
        <f>SUMIFS(СВЦЭМ!$C$33:$C$776,СВЦЭМ!$A$33:$A$776,$A19,СВЦЭМ!$B$33:$B$776,U$11)+'СЕТ СН'!$F$9+СВЦЭМ!$D$10+'СЕТ СН'!$F$5-'СЕТ СН'!$F$17</f>
        <v>2553.5157283100002</v>
      </c>
      <c r="V19" s="36">
        <f>SUMIFS(СВЦЭМ!$C$33:$C$776,СВЦЭМ!$A$33:$A$776,$A19,СВЦЭМ!$B$33:$B$776,V$11)+'СЕТ СН'!$F$9+СВЦЭМ!$D$10+'СЕТ СН'!$F$5-'СЕТ СН'!$F$17</f>
        <v>2557.9958211500002</v>
      </c>
      <c r="W19" s="36">
        <f>SUMIFS(СВЦЭМ!$C$33:$C$776,СВЦЭМ!$A$33:$A$776,$A19,СВЦЭМ!$B$33:$B$776,W$11)+'СЕТ СН'!$F$9+СВЦЭМ!$D$10+'СЕТ СН'!$F$5-'СЕТ СН'!$F$17</f>
        <v>2571.8411195600002</v>
      </c>
      <c r="X19" s="36">
        <f>SUMIFS(СВЦЭМ!$C$33:$C$776,СВЦЭМ!$A$33:$A$776,$A19,СВЦЭМ!$B$33:$B$776,X$11)+'СЕТ СН'!$F$9+СВЦЭМ!$D$10+'СЕТ СН'!$F$5-'СЕТ СН'!$F$17</f>
        <v>2583.8304201700003</v>
      </c>
      <c r="Y19" s="36">
        <f>SUMIFS(СВЦЭМ!$C$33:$C$776,СВЦЭМ!$A$33:$A$776,$A19,СВЦЭМ!$B$33:$B$776,Y$11)+'СЕТ СН'!$F$9+СВЦЭМ!$D$10+'СЕТ СН'!$F$5-'СЕТ СН'!$F$17</f>
        <v>2604.6769063400002</v>
      </c>
    </row>
    <row r="20" spans="1:25" ht="15.75" x14ac:dyDescent="0.2">
      <c r="A20" s="35">
        <f t="shared" si="0"/>
        <v>44205</v>
      </c>
      <c r="B20" s="36">
        <f>SUMIFS(СВЦЭМ!$C$33:$C$776,СВЦЭМ!$A$33:$A$776,$A20,СВЦЭМ!$B$33:$B$776,B$11)+'СЕТ СН'!$F$9+СВЦЭМ!$D$10+'СЕТ СН'!$F$5-'СЕТ СН'!$F$17</f>
        <v>2579.98937097</v>
      </c>
      <c r="C20" s="36">
        <f>SUMIFS(СВЦЭМ!$C$33:$C$776,СВЦЭМ!$A$33:$A$776,$A20,СВЦЭМ!$B$33:$B$776,C$11)+'СЕТ СН'!$F$9+СВЦЭМ!$D$10+'СЕТ СН'!$F$5-'СЕТ СН'!$F$17</f>
        <v>2608.2818105599999</v>
      </c>
      <c r="D20" s="36">
        <f>SUMIFS(СВЦЭМ!$C$33:$C$776,СВЦЭМ!$A$33:$A$776,$A20,СВЦЭМ!$B$33:$B$776,D$11)+'СЕТ СН'!$F$9+СВЦЭМ!$D$10+'СЕТ СН'!$F$5-'СЕТ СН'!$F$17</f>
        <v>2624.2287238099998</v>
      </c>
      <c r="E20" s="36">
        <f>SUMIFS(СВЦЭМ!$C$33:$C$776,СВЦЭМ!$A$33:$A$776,$A20,СВЦЭМ!$B$33:$B$776,E$11)+'СЕТ СН'!$F$9+СВЦЭМ!$D$10+'СЕТ СН'!$F$5-'СЕТ СН'!$F$17</f>
        <v>2631.4946773000001</v>
      </c>
      <c r="F20" s="36">
        <f>SUMIFS(СВЦЭМ!$C$33:$C$776,СВЦЭМ!$A$33:$A$776,$A20,СВЦЭМ!$B$33:$B$776,F$11)+'СЕТ СН'!$F$9+СВЦЭМ!$D$10+'СЕТ СН'!$F$5-'СЕТ СН'!$F$17</f>
        <v>2637.8051712200004</v>
      </c>
      <c r="G20" s="36">
        <f>SUMIFS(СВЦЭМ!$C$33:$C$776,СВЦЭМ!$A$33:$A$776,$A20,СВЦЭМ!$B$33:$B$776,G$11)+'СЕТ СН'!$F$9+СВЦЭМ!$D$10+'СЕТ СН'!$F$5-'СЕТ СН'!$F$17</f>
        <v>2634.1338269400003</v>
      </c>
      <c r="H20" s="36">
        <f>SUMIFS(СВЦЭМ!$C$33:$C$776,СВЦЭМ!$A$33:$A$776,$A20,СВЦЭМ!$B$33:$B$776,H$11)+'СЕТ СН'!$F$9+СВЦЭМ!$D$10+'СЕТ СН'!$F$5-'СЕТ СН'!$F$17</f>
        <v>2628.45168061</v>
      </c>
      <c r="I20" s="36">
        <f>SUMIFS(СВЦЭМ!$C$33:$C$776,СВЦЭМ!$A$33:$A$776,$A20,СВЦЭМ!$B$33:$B$776,I$11)+'СЕТ СН'!$F$9+СВЦЭМ!$D$10+'СЕТ СН'!$F$5-'СЕТ СН'!$F$17</f>
        <v>2598.5064138300004</v>
      </c>
      <c r="J20" s="36">
        <f>SUMIFS(СВЦЭМ!$C$33:$C$776,СВЦЭМ!$A$33:$A$776,$A20,СВЦЭМ!$B$33:$B$776,J$11)+'СЕТ СН'!$F$9+СВЦЭМ!$D$10+'СЕТ СН'!$F$5-'СЕТ СН'!$F$17</f>
        <v>2575.4863375100003</v>
      </c>
      <c r="K20" s="36">
        <f>SUMIFS(СВЦЭМ!$C$33:$C$776,СВЦЭМ!$A$33:$A$776,$A20,СВЦЭМ!$B$33:$B$776,K$11)+'СЕТ СН'!$F$9+СВЦЭМ!$D$10+'СЕТ СН'!$F$5-'СЕТ СН'!$F$17</f>
        <v>2554.0980798600003</v>
      </c>
      <c r="L20" s="36">
        <f>SUMIFS(СВЦЭМ!$C$33:$C$776,СВЦЭМ!$A$33:$A$776,$A20,СВЦЭМ!$B$33:$B$776,L$11)+'СЕТ СН'!$F$9+СВЦЭМ!$D$10+'СЕТ СН'!$F$5-'СЕТ СН'!$F$17</f>
        <v>2540.0957366800003</v>
      </c>
      <c r="M20" s="36">
        <f>SUMIFS(СВЦЭМ!$C$33:$C$776,СВЦЭМ!$A$33:$A$776,$A20,СВЦЭМ!$B$33:$B$776,M$11)+'СЕТ СН'!$F$9+СВЦЭМ!$D$10+'СЕТ СН'!$F$5-'СЕТ СН'!$F$17</f>
        <v>2535.9910394799999</v>
      </c>
      <c r="N20" s="36">
        <f>SUMIFS(СВЦЭМ!$C$33:$C$776,СВЦЭМ!$A$33:$A$776,$A20,СВЦЭМ!$B$33:$B$776,N$11)+'СЕТ СН'!$F$9+СВЦЭМ!$D$10+'СЕТ СН'!$F$5-'СЕТ СН'!$F$17</f>
        <v>2552.3741803100002</v>
      </c>
      <c r="O20" s="36">
        <f>SUMIFS(СВЦЭМ!$C$33:$C$776,СВЦЭМ!$A$33:$A$776,$A20,СВЦЭМ!$B$33:$B$776,O$11)+'СЕТ СН'!$F$9+СВЦЭМ!$D$10+'СЕТ СН'!$F$5-'СЕТ СН'!$F$17</f>
        <v>2565.01359065</v>
      </c>
      <c r="P20" s="36">
        <f>SUMIFS(СВЦЭМ!$C$33:$C$776,СВЦЭМ!$A$33:$A$776,$A20,СВЦЭМ!$B$33:$B$776,P$11)+'СЕТ СН'!$F$9+СВЦЭМ!$D$10+'СЕТ СН'!$F$5-'СЕТ СН'!$F$17</f>
        <v>2574.5124626200004</v>
      </c>
      <c r="Q20" s="36">
        <f>SUMIFS(СВЦЭМ!$C$33:$C$776,СВЦЭМ!$A$33:$A$776,$A20,СВЦЭМ!$B$33:$B$776,Q$11)+'СЕТ СН'!$F$9+СВЦЭМ!$D$10+'СЕТ СН'!$F$5-'СЕТ СН'!$F$17</f>
        <v>2576.8870109099998</v>
      </c>
      <c r="R20" s="36">
        <f>SUMIFS(СВЦЭМ!$C$33:$C$776,СВЦЭМ!$A$33:$A$776,$A20,СВЦЭМ!$B$33:$B$776,R$11)+'СЕТ СН'!$F$9+СВЦЭМ!$D$10+'СЕТ СН'!$F$5-'СЕТ СН'!$F$17</f>
        <v>2565.3433227100004</v>
      </c>
      <c r="S20" s="36">
        <f>SUMIFS(СВЦЭМ!$C$33:$C$776,СВЦЭМ!$A$33:$A$776,$A20,СВЦЭМ!$B$33:$B$776,S$11)+'СЕТ СН'!$F$9+СВЦЭМ!$D$10+'СЕТ СН'!$F$5-'СЕТ СН'!$F$17</f>
        <v>2548.1520240999998</v>
      </c>
      <c r="T20" s="36">
        <f>SUMIFS(СВЦЭМ!$C$33:$C$776,СВЦЭМ!$A$33:$A$776,$A20,СВЦЭМ!$B$33:$B$776,T$11)+'СЕТ СН'!$F$9+СВЦЭМ!$D$10+'СЕТ СН'!$F$5-'СЕТ СН'!$F$17</f>
        <v>2530.4046980600001</v>
      </c>
      <c r="U20" s="36">
        <f>SUMIFS(СВЦЭМ!$C$33:$C$776,СВЦЭМ!$A$33:$A$776,$A20,СВЦЭМ!$B$33:$B$776,U$11)+'СЕТ СН'!$F$9+СВЦЭМ!$D$10+'СЕТ СН'!$F$5-'СЕТ СН'!$F$17</f>
        <v>2531.06691512</v>
      </c>
      <c r="V20" s="36">
        <f>SUMIFS(СВЦЭМ!$C$33:$C$776,СВЦЭМ!$A$33:$A$776,$A20,СВЦЭМ!$B$33:$B$776,V$11)+'СЕТ СН'!$F$9+СВЦЭМ!$D$10+'СЕТ СН'!$F$5-'СЕТ СН'!$F$17</f>
        <v>2523.95415546</v>
      </c>
      <c r="W20" s="36">
        <f>SUMIFS(СВЦЭМ!$C$33:$C$776,СВЦЭМ!$A$33:$A$776,$A20,СВЦЭМ!$B$33:$B$776,W$11)+'СЕТ СН'!$F$9+СВЦЭМ!$D$10+'СЕТ СН'!$F$5-'СЕТ СН'!$F$17</f>
        <v>2544.4198091500002</v>
      </c>
      <c r="X20" s="36">
        <f>SUMIFS(СВЦЭМ!$C$33:$C$776,СВЦЭМ!$A$33:$A$776,$A20,СВЦЭМ!$B$33:$B$776,X$11)+'СЕТ СН'!$F$9+СВЦЭМ!$D$10+'СЕТ СН'!$F$5-'СЕТ СН'!$F$17</f>
        <v>2558.3893039200002</v>
      </c>
      <c r="Y20" s="36">
        <f>SUMIFS(СВЦЭМ!$C$33:$C$776,СВЦЭМ!$A$33:$A$776,$A20,СВЦЭМ!$B$33:$B$776,Y$11)+'СЕТ СН'!$F$9+СВЦЭМ!$D$10+'СЕТ СН'!$F$5-'СЕТ СН'!$F$17</f>
        <v>2573.8514181999999</v>
      </c>
    </row>
    <row r="21" spans="1:25" ht="15.75" x14ac:dyDescent="0.2">
      <c r="A21" s="35">
        <f t="shared" si="0"/>
        <v>44206</v>
      </c>
      <c r="B21" s="36">
        <f>SUMIFS(СВЦЭМ!$C$33:$C$776,СВЦЭМ!$A$33:$A$776,$A21,СВЦЭМ!$B$33:$B$776,B$11)+'СЕТ СН'!$F$9+СВЦЭМ!$D$10+'СЕТ СН'!$F$5-'СЕТ СН'!$F$17</f>
        <v>2569.3860233800001</v>
      </c>
      <c r="C21" s="36">
        <f>SUMIFS(СВЦЭМ!$C$33:$C$776,СВЦЭМ!$A$33:$A$776,$A21,СВЦЭМ!$B$33:$B$776,C$11)+'СЕТ СН'!$F$9+СВЦЭМ!$D$10+'СЕТ СН'!$F$5-'СЕТ СН'!$F$17</f>
        <v>2603.71173972</v>
      </c>
      <c r="D21" s="36">
        <f>SUMIFS(СВЦЭМ!$C$33:$C$776,СВЦЭМ!$A$33:$A$776,$A21,СВЦЭМ!$B$33:$B$776,D$11)+'СЕТ СН'!$F$9+СВЦЭМ!$D$10+'СЕТ СН'!$F$5-'СЕТ СН'!$F$17</f>
        <v>2628.1140264700002</v>
      </c>
      <c r="E21" s="36">
        <f>SUMIFS(СВЦЭМ!$C$33:$C$776,СВЦЭМ!$A$33:$A$776,$A21,СВЦЭМ!$B$33:$B$776,E$11)+'СЕТ СН'!$F$9+СВЦЭМ!$D$10+'СЕТ СН'!$F$5-'СЕТ СН'!$F$17</f>
        <v>2633.58728956</v>
      </c>
      <c r="F21" s="36">
        <f>SUMIFS(СВЦЭМ!$C$33:$C$776,СВЦЭМ!$A$33:$A$776,$A21,СВЦЭМ!$B$33:$B$776,F$11)+'СЕТ СН'!$F$9+СВЦЭМ!$D$10+'СЕТ СН'!$F$5-'СЕТ СН'!$F$17</f>
        <v>2644.5993567800001</v>
      </c>
      <c r="G21" s="36">
        <f>SUMIFS(СВЦЭМ!$C$33:$C$776,СВЦЭМ!$A$33:$A$776,$A21,СВЦЭМ!$B$33:$B$776,G$11)+'СЕТ СН'!$F$9+СВЦЭМ!$D$10+'СЕТ СН'!$F$5-'СЕТ СН'!$F$17</f>
        <v>2640.4421544699999</v>
      </c>
      <c r="H21" s="36">
        <f>SUMIFS(СВЦЭМ!$C$33:$C$776,СВЦЭМ!$A$33:$A$776,$A21,СВЦЭМ!$B$33:$B$776,H$11)+'СЕТ СН'!$F$9+СВЦЭМ!$D$10+'СЕТ СН'!$F$5-'СЕТ СН'!$F$17</f>
        <v>2627.5147609700002</v>
      </c>
      <c r="I21" s="36">
        <f>SUMIFS(СВЦЭМ!$C$33:$C$776,СВЦЭМ!$A$33:$A$776,$A21,СВЦЭМ!$B$33:$B$776,I$11)+'СЕТ СН'!$F$9+СВЦЭМ!$D$10+'СЕТ СН'!$F$5-'СЕТ СН'!$F$17</f>
        <v>2619.2793389200001</v>
      </c>
      <c r="J21" s="36">
        <f>SUMIFS(СВЦЭМ!$C$33:$C$776,СВЦЭМ!$A$33:$A$776,$A21,СВЦЭМ!$B$33:$B$776,J$11)+'СЕТ СН'!$F$9+СВЦЭМ!$D$10+'СЕТ СН'!$F$5-'СЕТ СН'!$F$17</f>
        <v>2610.6833490099998</v>
      </c>
      <c r="K21" s="36">
        <f>SUMIFS(СВЦЭМ!$C$33:$C$776,СВЦЭМ!$A$33:$A$776,$A21,СВЦЭМ!$B$33:$B$776,K$11)+'СЕТ СН'!$F$9+СВЦЭМ!$D$10+'СЕТ СН'!$F$5-'СЕТ СН'!$F$17</f>
        <v>2584.4930372600002</v>
      </c>
      <c r="L21" s="36">
        <f>SUMIFS(СВЦЭМ!$C$33:$C$776,СВЦЭМ!$A$33:$A$776,$A21,СВЦЭМ!$B$33:$B$776,L$11)+'СЕТ СН'!$F$9+СВЦЭМ!$D$10+'СЕТ СН'!$F$5-'СЕТ СН'!$F$17</f>
        <v>2556.78761493</v>
      </c>
      <c r="M21" s="36">
        <f>SUMIFS(СВЦЭМ!$C$33:$C$776,СВЦЭМ!$A$33:$A$776,$A21,СВЦЭМ!$B$33:$B$776,M$11)+'СЕТ СН'!$F$9+СВЦЭМ!$D$10+'СЕТ СН'!$F$5-'СЕТ СН'!$F$17</f>
        <v>2552.2564827800002</v>
      </c>
      <c r="N21" s="36">
        <f>SUMIFS(СВЦЭМ!$C$33:$C$776,СВЦЭМ!$A$33:$A$776,$A21,СВЦЭМ!$B$33:$B$776,N$11)+'СЕТ СН'!$F$9+СВЦЭМ!$D$10+'СЕТ СН'!$F$5-'СЕТ СН'!$F$17</f>
        <v>2569.0358659000003</v>
      </c>
      <c r="O21" s="36">
        <f>SUMIFS(СВЦЭМ!$C$33:$C$776,СВЦЭМ!$A$33:$A$776,$A21,СВЦЭМ!$B$33:$B$776,O$11)+'СЕТ СН'!$F$9+СВЦЭМ!$D$10+'СЕТ СН'!$F$5-'СЕТ СН'!$F$17</f>
        <v>2578.2249161600002</v>
      </c>
      <c r="P21" s="36">
        <f>SUMIFS(СВЦЭМ!$C$33:$C$776,СВЦЭМ!$A$33:$A$776,$A21,СВЦЭМ!$B$33:$B$776,P$11)+'СЕТ СН'!$F$9+СВЦЭМ!$D$10+'СЕТ СН'!$F$5-'СЕТ СН'!$F$17</f>
        <v>2589.73302504</v>
      </c>
      <c r="Q21" s="36">
        <f>SUMIFS(СВЦЭМ!$C$33:$C$776,СВЦЭМ!$A$33:$A$776,$A21,СВЦЭМ!$B$33:$B$776,Q$11)+'СЕТ СН'!$F$9+СВЦЭМ!$D$10+'СЕТ СН'!$F$5-'СЕТ СН'!$F$17</f>
        <v>2592.1917127699999</v>
      </c>
      <c r="R21" s="36">
        <f>SUMIFS(СВЦЭМ!$C$33:$C$776,СВЦЭМ!$A$33:$A$776,$A21,СВЦЭМ!$B$33:$B$776,R$11)+'СЕТ СН'!$F$9+СВЦЭМ!$D$10+'СЕТ СН'!$F$5-'СЕТ СН'!$F$17</f>
        <v>2578.9118712700001</v>
      </c>
      <c r="S21" s="36">
        <f>SUMIFS(СВЦЭМ!$C$33:$C$776,СВЦЭМ!$A$33:$A$776,$A21,СВЦЭМ!$B$33:$B$776,S$11)+'СЕТ СН'!$F$9+СВЦЭМ!$D$10+'СЕТ СН'!$F$5-'СЕТ СН'!$F$17</f>
        <v>2554.4793709599999</v>
      </c>
      <c r="T21" s="36">
        <f>SUMIFS(СВЦЭМ!$C$33:$C$776,СВЦЭМ!$A$33:$A$776,$A21,СВЦЭМ!$B$33:$B$776,T$11)+'СЕТ СН'!$F$9+СВЦЭМ!$D$10+'СЕТ СН'!$F$5-'СЕТ СН'!$F$17</f>
        <v>2529.5960209900004</v>
      </c>
      <c r="U21" s="36">
        <f>SUMIFS(СВЦЭМ!$C$33:$C$776,СВЦЭМ!$A$33:$A$776,$A21,СВЦЭМ!$B$33:$B$776,U$11)+'СЕТ СН'!$F$9+СВЦЭМ!$D$10+'СЕТ СН'!$F$5-'СЕТ СН'!$F$17</f>
        <v>2538.8034829400003</v>
      </c>
      <c r="V21" s="36">
        <f>SUMIFS(СВЦЭМ!$C$33:$C$776,СВЦЭМ!$A$33:$A$776,$A21,СВЦЭМ!$B$33:$B$776,V$11)+'СЕТ СН'!$F$9+СВЦЭМ!$D$10+'СЕТ СН'!$F$5-'СЕТ СН'!$F$17</f>
        <v>2529.2370295000001</v>
      </c>
      <c r="W21" s="36">
        <f>SUMIFS(СВЦЭМ!$C$33:$C$776,СВЦЭМ!$A$33:$A$776,$A21,СВЦЭМ!$B$33:$B$776,W$11)+'СЕТ СН'!$F$9+СВЦЭМ!$D$10+'СЕТ СН'!$F$5-'СЕТ СН'!$F$17</f>
        <v>2549.8332801699999</v>
      </c>
      <c r="X21" s="36">
        <f>SUMIFS(СВЦЭМ!$C$33:$C$776,СВЦЭМ!$A$33:$A$776,$A21,СВЦЭМ!$B$33:$B$776,X$11)+'СЕТ СН'!$F$9+СВЦЭМ!$D$10+'СЕТ СН'!$F$5-'СЕТ СН'!$F$17</f>
        <v>2569.49985943</v>
      </c>
      <c r="Y21" s="36">
        <f>SUMIFS(СВЦЭМ!$C$33:$C$776,СВЦЭМ!$A$33:$A$776,$A21,СВЦЭМ!$B$33:$B$776,Y$11)+'СЕТ СН'!$F$9+СВЦЭМ!$D$10+'СЕТ СН'!$F$5-'СЕТ СН'!$F$17</f>
        <v>2587.9301869800001</v>
      </c>
    </row>
    <row r="22" spans="1:25" ht="15.75" x14ac:dyDescent="0.2">
      <c r="A22" s="35">
        <f t="shared" si="0"/>
        <v>44207</v>
      </c>
      <c r="B22" s="36">
        <f>SUMIFS(СВЦЭМ!$C$33:$C$776,СВЦЭМ!$A$33:$A$776,$A22,СВЦЭМ!$B$33:$B$776,B$11)+'СЕТ СН'!$F$9+СВЦЭМ!$D$10+'СЕТ СН'!$F$5-'СЕТ СН'!$F$17</f>
        <v>2629.5303432800001</v>
      </c>
      <c r="C22" s="36">
        <f>SUMIFS(СВЦЭМ!$C$33:$C$776,СВЦЭМ!$A$33:$A$776,$A22,СВЦЭМ!$B$33:$B$776,C$11)+'СЕТ СН'!$F$9+СВЦЭМ!$D$10+'СЕТ СН'!$F$5-'СЕТ СН'!$F$17</f>
        <v>2669.72288574</v>
      </c>
      <c r="D22" s="36">
        <f>SUMIFS(СВЦЭМ!$C$33:$C$776,СВЦЭМ!$A$33:$A$776,$A22,СВЦЭМ!$B$33:$B$776,D$11)+'СЕТ СН'!$F$9+СВЦЭМ!$D$10+'СЕТ СН'!$F$5-'СЕТ СН'!$F$17</f>
        <v>2676.3719563499999</v>
      </c>
      <c r="E22" s="36">
        <f>SUMIFS(СВЦЭМ!$C$33:$C$776,СВЦЭМ!$A$33:$A$776,$A22,СВЦЭМ!$B$33:$B$776,E$11)+'СЕТ СН'!$F$9+СВЦЭМ!$D$10+'СЕТ СН'!$F$5-'СЕТ СН'!$F$17</f>
        <v>2672.8565940200001</v>
      </c>
      <c r="F22" s="36">
        <f>SUMIFS(СВЦЭМ!$C$33:$C$776,СВЦЭМ!$A$33:$A$776,$A22,СВЦЭМ!$B$33:$B$776,F$11)+'СЕТ СН'!$F$9+СВЦЭМ!$D$10+'СЕТ СН'!$F$5-'СЕТ СН'!$F$17</f>
        <v>2676.0968278</v>
      </c>
      <c r="G22" s="36">
        <f>SUMIFS(СВЦЭМ!$C$33:$C$776,СВЦЭМ!$A$33:$A$776,$A22,СВЦЭМ!$B$33:$B$776,G$11)+'СЕТ СН'!$F$9+СВЦЭМ!$D$10+'СЕТ СН'!$F$5-'СЕТ СН'!$F$17</f>
        <v>2679.5518177600002</v>
      </c>
      <c r="H22" s="36">
        <f>SUMIFS(СВЦЭМ!$C$33:$C$776,СВЦЭМ!$A$33:$A$776,$A22,СВЦЭМ!$B$33:$B$776,H$11)+'СЕТ СН'!$F$9+СВЦЭМ!$D$10+'СЕТ СН'!$F$5-'СЕТ СН'!$F$17</f>
        <v>2670.8417368400001</v>
      </c>
      <c r="I22" s="36">
        <f>SUMIFS(СВЦЭМ!$C$33:$C$776,СВЦЭМ!$A$33:$A$776,$A22,СВЦЭМ!$B$33:$B$776,I$11)+'СЕТ СН'!$F$9+СВЦЭМ!$D$10+'СЕТ СН'!$F$5-'СЕТ СН'!$F$17</f>
        <v>2625.0621860000001</v>
      </c>
      <c r="J22" s="36">
        <f>SUMIFS(СВЦЭМ!$C$33:$C$776,СВЦЭМ!$A$33:$A$776,$A22,СВЦЭМ!$B$33:$B$776,J$11)+'СЕТ СН'!$F$9+СВЦЭМ!$D$10+'СЕТ СН'!$F$5-'СЕТ СН'!$F$17</f>
        <v>2593.7339670600004</v>
      </c>
      <c r="K22" s="36">
        <f>SUMIFS(СВЦЭМ!$C$33:$C$776,СВЦЭМ!$A$33:$A$776,$A22,СВЦЭМ!$B$33:$B$776,K$11)+'СЕТ СН'!$F$9+СВЦЭМ!$D$10+'СЕТ СН'!$F$5-'СЕТ СН'!$F$17</f>
        <v>2575.5447793399999</v>
      </c>
      <c r="L22" s="36">
        <f>SUMIFS(СВЦЭМ!$C$33:$C$776,СВЦЭМ!$A$33:$A$776,$A22,СВЦЭМ!$B$33:$B$776,L$11)+'СЕТ СН'!$F$9+СВЦЭМ!$D$10+'СЕТ СН'!$F$5-'СЕТ СН'!$F$17</f>
        <v>2570.2117066600003</v>
      </c>
      <c r="M22" s="36">
        <f>SUMIFS(СВЦЭМ!$C$33:$C$776,СВЦЭМ!$A$33:$A$776,$A22,СВЦЭМ!$B$33:$B$776,M$11)+'СЕТ СН'!$F$9+СВЦЭМ!$D$10+'СЕТ СН'!$F$5-'СЕТ СН'!$F$17</f>
        <v>2574.6698437000005</v>
      </c>
      <c r="N22" s="36">
        <f>SUMIFS(СВЦЭМ!$C$33:$C$776,СВЦЭМ!$A$33:$A$776,$A22,СВЦЭМ!$B$33:$B$776,N$11)+'СЕТ СН'!$F$9+СВЦЭМ!$D$10+'СЕТ СН'!$F$5-'СЕТ СН'!$F$17</f>
        <v>2582.9730812500002</v>
      </c>
      <c r="O22" s="36">
        <f>SUMIFS(СВЦЭМ!$C$33:$C$776,СВЦЭМ!$A$33:$A$776,$A22,СВЦЭМ!$B$33:$B$776,O$11)+'СЕТ СН'!$F$9+СВЦЭМ!$D$10+'СЕТ СН'!$F$5-'СЕТ СН'!$F$17</f>
        <v>2593.0968952500002</v>
      </c>
      <c r="P22" s="36">
        <f>SUMIFS(СВЦЭМ!$C$33:$C$776,СВЦЭМ!$A$33:$A$776,$A22,СВЦЭМ!$B$33:$B$776,P$11)+'СЕТ СН'!$F$9+СВЦЭМ!$D$10+'СЕТ СН'!$F$5-'СЕТ СН'!$F$17</f>
        <v>2606.5647887</v>
      </c>
      <c r="Q22" s="36">
        <f>SUMIFS(СВЦЭМ!$C$33:$C$776,СВЦЭМ!$A$33:$A$776,$A22,СВЦЭМ!$B$33:$B$776,Q$11)+'СЕТ СН'!$F$9+СВЦЭМ!$D$10+'СЕТ СН'!$F$5-'СЕТ СН'!$F$17</f>
        <v>2612.6254829400004</v>
      </c>
      <c r="R22" s="36">
        <f>SUMIFS(СВЦЭМ!$C$33:$C$776,СВЦЭМ!$A$33:$A$776,$A22,СВЦЭМ!$B$33:$B$776,R$11)+'СЕТ СН'!$F$9+СВЦЭМ!$D$10+'СЕТ СН'!$F$5-'СЕТ СН'!$F$17</f>
        <v>2600.5597789600001</v>
      </c>
      <c r="S22" s="36">
        <f>SUMIFS(СВЦЭМ!$C$33:$C$776,СВЦЭМ!$A$33:$A$776,$A22,СВЦЭМ!$B$33:$B$776,S$11)+'СЕТ СН'!$F$9+СВЦЭМ!$D$10+'СЕТ СН'!$F$5-'СЕТ СН'!$F$17</f>
        <v>2578.1890173600004</v>
      </c>
      <c r="T22" s="36">
        <f>SUMIFS(СВЦЭМ!$C$33:$C$776,СВЦЭМ!$A$33:$A$776,$A22,СВЦЭМ!$B$33:$B$776,T$11)+'СЕТ СН'!$F$9+СВЦЭМ!$D$10+'СЕТ СН'!$F$5-'СЕТ СН'!$F$17</f>
        <v>2549.19684607</v>
      </c>
      <c r="U22" s="36">
        <f>SUMIFS(СВЦЭМ!$C$33:$C$776,СВЦЭМ!$A$33:$A$776,$A22,СВЦЭМ!$B$33:$B$776,U$11)+'СЕТ СН'!$F$9+СВЦЭМ!$D$10+'СЕТ СН'!$F$5-'СЕТ СН'!$F$17</f>
        <v>2550.39044655</v>
      </c>
      <c r="V22" s="36">
        <f>SUMIFS(СВЦЭМ!$C$33:$C$776,СВЦЭМ!$A$33:$A$776,$A22,СВЦЭМ!$B$33:$B$776,V$11)+'СЕТ СН'!$F$9+СВЦЭМ!$D$10+'СЕТ СН'!$F$5-'СЕТ СН'!$F$17</f>
        <v>2562.3995322700002</v>
      </c>
      <c r="W22" s="36">
        <f>SUMIFS(СВЦЭМ!$C$33:$C$776,СВЦЭМ!$A$33:$A$776,$A22,СВЦЭМ!$B$33:$B$776,W$11)+'СЕТ СН'!$F$9+СВЦЭМ!$D$10+'СЕТ СН'!$F$5-'СЕТ СН'!$F$17</f>
        <v>2577.7325878400002</v>
      </c>
      <c r="X22" s="36">
        <f>SUMIFS(СВЦЭМ!$C$33:$C$776,СВЦЭМ!$A$33:$A$776,$A22,СВЦЭМ!$B$33:$B$776,X$11)+'СЕТ СН'!$F$9+СВЦЭМ!$D$10+'СЕТ СН'!$F$5-'СЕТ СН'!$F$17</f>
        <v>2584.8182268999999</v>
      </c>
      <c r="Y22" s="36">
        <f>SUMIFS(СВЦЭМ!$C$33:$C$776,СВЦЭМ!$A$33:$A$776,$A22,СВЦЭМ!$B$33:$B$776,Y$11)+'СЕТ СН'!$F$9+СВЦЭМ!$D$10+'СЕТ СН'!$F$5-'СЕТ СН'!$F$17</f>
        <v>2600.9054162000002</v>
      </c>
    </row>
    <row r="23" spans="1:25" ht="15.75" x14ac:dyDescent="0.2">
      <c r="A23" s="35">
        <f t="shared" si="0"/>
        <v>44208</v>
      </c>
      <c r="B23" s="36">
        <f>SUMIFS(СВЦЭМ!$C$33:$C$776,СВЦЭМ!$A$33:$A$776,$A23,СВЦЭМ!$B$33:$B$776,B$11)+'СЕТ СН'!$F$9+СВЦЭМ!$D$10+'СЕТ СН'!$F$5-'СЕТ СН'!$F$17</f>
        <v>2570.6359896900003</v>
      </c>
      <c r="C23" s="36">
        <f>SUMIFS(СВЦЭМ!$C$33:$C$776,СВЦЭМ!$A$33:$A$776,$A23,СВЦЭМ!$B$33:$B$776,C$11)+'СЕТ СН'!$F$9+СВЦЭМ!$D$10+'СЕТ СН'!$F$5-'СЕТ СН'!$F$17</f>
        <v>2603.4060202300002</v>
      </c>
      <c r="D23" s="36">
        <f>SUMIFS(СВЦЭМ!$C$33:$C$776,СВЦЭМ!$A$33:$A$776,$A23,СВЦЭМ!$B$33:$B$776,D$11)+'СЕТ СН'!$F$9+СВЦЭМ!$D$10+'СЕТ СН'!$F$5-'СЕТ СН'!$F$17</f>
        <v>2620.0610839800001</v>
      </c>
      <c r="E23" s="36">
        <f>SUMIFS(СВЦЭМ!$C$33:$C$776,СВЦЭМ!$A$33:$A$776,$A23,СВЦЭМ!$B$33:$B$776,E$11)+'СЕТ СН'!$F$9+СВЦЭМ!$D$10+'СЕТ СН'!$F$5-'СЕТ СН'!$F$17</f>
        <v>2634.1071692100004</v>
      </c>
      <c r="F23" s="36">
        <f>SUMIFS(СВЦЭМ!$C$33:$C$776,СВЦЭМ!$A$33:$A$776,$A23,СВЦЭМ!$B$33:$B$776,F$11)+'СЕТ СН'!$F$9+СВЦЭМ!$D$10+'СЕТ СН'!$F$5-'СЕТ СН'!$F$17</f>
        <v>2642.2622948100002</v>
      </c>
      <c r="G23" s="36">
        <f>SUMIFS(СВЦЭМ!$C$33:$C$776,СВЦЭМ!$A$33:$A$776,$A23,СВЦЭМ!$B$33:$B$776,G$11)+'СЕТ СН'!$F$9+СВЦЭМ!$D$10+'СЕТ СН'!$F$5-'СЕТ СН'!$F$17</f>
        <v>2628.2324944400002</v>
      </c>
      <c r="H23" s="36">
        <f>SUMIFS(СВЦЭМ!$C$33:$C$776,СВЦЭМ!$A$33:$A$776,$A23,СВЦЭМ!$B$33:$B$776,H$11)+'СЕТ СН'!$F$9+СВЦЭМ!$D$10+'СЕТ СН'!$F$5-'СЕТ СН'!$F$17</f>
        <v>2620.24587741</v>
      </c>
      <c r="I23" s="36">
        <f>SUMIFS(СВЦЭМ!$C$33:$C$776,СВЦЭМ!$A$33:$A$776,$A23,СВЦЭМ!$B$33:$B$776,I$11)+'СЕТ СН'!$F$9+СВЦЭМ!$D$10+'СЕТ СН'!$F$5-'СЕТ СН'!$F$17</f>
        <v>2584.2011094300001</v>
      </c>
      <c r="J23" s="36">
        <f>SUMIFS(СВЦЭМ!$C$33:$C$776,СВЦЭМ!$A$33:$A$776,$A23,СВЦЭМ!$B$33:$B$776,J$11)+'СЕТ СН'!$F$9+СВЦЭМ!$D$10+'СЕТ СН'!$F$5-'СЕТ СН'!$F$17</f>
        <v>2554.6669363700003</v>
      </c>
      <c r="K23" s="36">
        <f>SUMIFS(СВЦЭМ!$C$33:$C$776,СВЦЭМ!$A$33:$A$776,$A23,СВЦЭМ!$B$33:$B$776,K$11)+'СЕТ СН'!$F$9+СВЦЭМ!$D$10+'СЕТ СН'!$F$5-'СЕТ СН'!$F$17</f>
        <v>2552.25189245</v>
      </c>
      <c r="L23" s="36">
        <f>SUMIFS(СВЦЭМ!$C$33:$C$776,СВЦЭМ!$A$33:$A$776,$A23,СВЦЭМ!$B$33:$B$776,L$11)+'СЕТ СН'!$F$9+СВЦЭМ!$D$10+'СЕТ СН'!$F$5-'СЕТ СН'!$F$17</f>
        <v>2545.9427303900002</v>
      </c>
      <c r="M23" s="36">
        <f>SUMIFS(СВЦЭМ!$C$33:$C$776,СВЦЭМ!$A$33:$A$776,$A23,СВЦЭМ!$B$33:$B$776,M$11)+'СЕТ СН'!$F$9+СВЦЭМ!$D$10+'СЕТ СН'!$F$5-'СЕТ СН'!$F$17</f>
        <v>2549.5184669300002</v>
      </c>
      <c r="N23" s="36">
        <f>SUMIFS(СВЦЭМ!$C$33:$C$776,СВЦЭМ!$A$33:$A$776,$A23,СВЦЭМ!$B$33:$B$776,N$11)+'СЕТ СН'!$F$9+СВЦЭМ!$D$10+'СЕТ СН'!$F$5-'СЕТ СН'!$F$17</f>
        <v>2553.3568838199999</v>
      </c>
      <c r="O23" s="36">
        <f>SUMIFS(СВЦЭМ!$C$33:$C$776,СВЦЭМ!$A$33:$A$776,$A23,СВЦЭМ!$B$33:$B$776,O$11)+'СЕТ СН'!$F$9+СВЦЭМ!$D$10+'СЕТ СН'!$F$5-'СЕТ СН'!$F$17</f>
        <v>2565.7098064199999</v>
      </c>
      <c r="P23" s="36">
        <f>SUMIFS(СВЦЭМ!$C$33:$C$776,СВЦЭМ!$A$33:$A$776,$A23,СВЦЭМ!$B$33:$B$776,P$11)+'СЕТ СН'!$F$9+СВЦЭМ!$D$10+'СЕТ СН'!$F$5-'СЕТ СН'!$F$17</f>
        <v>2577.0016330200001</v>
      </c>
      <c r="Q23" s="36">
        <f>SUMIFS(СВЦЭМ!$C$33:$C$776,СВЦЭМ!$A$33:$A$776,$A23,СВЦЭМ!$B$33:$B$776,Q$11)+'СЕТ СН'!$F$9+СВЦЭМ!$D$10+'СЕТ СН'!$F$5-'СЕТ СН'!$F$17</f>
        <v>2580.3163763000002</v>
      </c>
      <c r="R23" s="36">
        <f>SUMIFS(СВЦЭМ!$C$33:$C$776,СВЦЭМ!$A$33:$A$776,$A23,СВЦЭМ!$B$33:$B$776,R$11)+'СЕТ СН'!$F$9+СВЦЭМ!$D$10+'СЕТ СН'!$F$5-'СЕТ СН'!$F$17</f>
        <v>2566.8569270900002</v>
      </c>
      <c r="S23" s="36">
        <f>SUMIFS(СВЦЭМ!$C$33:$C$776,СВЦЭМ!$A$33:$A$776,$A23,СВЦЭМ!$B$33:$B$776,S$11)+'СЕТ СН'!$F$9+СВЦЭМ!$D$10+'СЕТ СН'!$F$5-'СЕТ СН'!$F$17</f>
        <v>2550.6687313000002</v>
      </c>
      <c r="T23" s="36">
        <f>SUMIFS(СВЦЭМ!$C$33:$C$776,СВЦЭМ!$A$33:$A$776,$A23,СВЦЭМ!$B$33:$B$776,T$11)+'СЕТ СН'!$F$9+СВЦЭМ!$D$10+'СЕТ СН'!$F$5-'СЕТ СН'!$F$17</f>
        <v>2538.51927931</v>
      </c>
      <c r="U23" s="36">
        <f>SUMIFS(СВЦЭМ!$C$33:$C$776,СВЦЭМ!$A$33:$A$776,$A23,СВЦЭМ!$B$33:$B$776,U$11)+'СЕТ СН'!$F$9+СВЦЭМ!$D$10+'СЕТ СН'!$F$5-'СЕТ СН'!$F$17</f>
        <v>2535.1932767799999</v>
      </c>
      <c r="V23" s="36">
        <f>SUMIFS(СВЦЭМ!$C$33:$C$776,СВЦЭМ!$A$33:$A$776,$A23,СВЦЭМ!$B$33:$B$776,V$11)+'СЕТ СН'!$F$9+СВЦЭМ!$D$10+'СЕТ СН'!$F$5-'СЕТ СН'!$F$17</f>
        <v>2549.9481151700002</v>
      </c>
      <c r="W23" s="36">
        <f>SUMIFS(СВЦЭМ!$C$33:$C$776,СВЦЭМ!$A$33:$A$776,$A23,СВЦЭМ!$B$33:$B$776,W$11)+'СЕТ СН'!$F$9+СВЦЭМ!$D$10+'СЕТ СН'!$F$5-'СЕТ СН'!$F$17</f>
        <v>2569.6088202800001</v>
      </c>
      <c r="X23" s="36">
        <f>SUMIFS(СВЦЭМ!$C$33:$C$776,СВЦЭМ!$A$33:$A$776,$A23,СВЦЭМ!$B$33:$B$776,X$11)+'СЕТ СН'!$F$9+СВЦЭМ!$D$10+'СЕТ СН'!$F$5-'СЕТ СН'!$F$17</f>
        <v>2576.5745647399999</v>
      </c>
      <c r="Y23" s="36">
        <f>SUMIFS(СВЦЭМ!$C$33:$C$776,СВЦЭМ!$A$33:$A$776,$A23,СВЦЭМ!$B$33:$B$776,Y$11)+'СЕТ СН'!$F$9+СВЦЭМ!$D$10+'СЕТ СН'!$F$5-'СЕТ СН'!$F$17</f>
        <v>2601.6312612900001</v>
      </c>
    </row>
    <row r="24" spans="1:25" ht="15.75" x14ac:dyDescent="0.2">
      <c r="A24" s="35">
        <f t="shared" si="0"/>
        <v>44209</v>
      </c>
      <c r="B24" s="36">
        <f>SUMIFS(СВЦЭМ!$C$33:$C$776,СВЦЭМ!$A$33:$A$776,$A24,СВЦЭМ!$B$33:$B$776,B$11)+'СЕТ СН'!$F$9+СВЦЭМ!$D$10+'СЕТ СН'!$F$5-'СЕТ СН'!$F$17</f>
        <v>2596.5343152700002</v>
      </c>
      <c r="C24" s="36">
        <f>SUMIFS(СВЦЭМ!$C$33:$C$776,СВЦЭМ!$A$33:$A$776,$A24,СВЦЭМ!$B$33:$B$776,C$11)+'СЕТ СН'!$F$9+СВЦЭМ!$D$10+'СЕТ СН'!$F$5-'СЕТ СН'!$F$17</f>
        <v>2631.5043814199998</v>
      </c>
      <c r="D24" s="36">
        <f>SUMIFS(СВЦЭМ!$C$33:$C$776,СВЦЭМ!$A$33:$A$776,$A24,СВЦЭМ!$B$33:$B$776,D$11)+'СЕТ СН'!$F$9+СВЦЭМ!$D$10+'СЕТ СН'!$F$5-'СЕТ СН'!$F$17</f>
        <v>2649.6606272500003</v>
      </c>
      <c r="E24" s="36">
        <f>SUMIFS(СВЦЭМ!$C$33:$C$776,СВЦЭМ!$A$33:$A$776,$A24,СВЦЭМ!$B$33:$B$776,E$11)+'СЕТ СН'!$F$9+СВЦЭМ!$D$10+'СЕТ СН'!$F$5-'СЕТ СН'!$F$17</f>
        <v>2666.0873844400003</v>
      </c>
      <c r="F24" s="36">
        <f>SUMIFS(СВЦЭМ!$C$33:$C$776,СВЦЭМ!$A$33:$A$776,$A24,СВЦЭМ!$B$33:$B$776,F$11)+'СЕТ СН'!$F$9+СВЦЭМ!$D$10+'СЕТ СН'!$F$5-'СЕТ СН'!$F$17</f>
        <v>2662.2761016200002</v>
      </c>
      <c r="G24" s="36">
        <f>SUMIFS(СВЦЭМ!$C$33:$C$776,СВЦЭМ!$A$33:$A$776,$A24,СВЦЭМ!$B$33:$B$776,G$11)+'СЕТ СН'!$F$9+СВЦЭМ!$D$10+'СЕТ СН'!$F$5-'СЕТ СН'!$F$17</f>
        <v>2650.4936040900002</v>
      </c>
      <c r="H24" s="36">
        <f>SUMIFS(СВЦЭМ!$C$33:$C$776,СВЦЭМ!$A$33:$A$776,$A24,СВЦЭМ!$B$33:$B$776,H$11)+'СЕТ СН'!$F$9+СВЦЭМ!$D$10+'СЕТ СН'!$F$5-'СЕТ СН'!$F$17</f>
        <v>2630.38044605</v>
      </c>
      <c r="I24" s="36">
        <f>SUMIFS(СВЦЭМ!$C$33:$C$776,СВЦЭМ!$A$33:$A$776,$A24,СВЦЭМ!$B$33:$B$776,I$11)+'СЕТ СН'!$F$9+СВЦЭМ!$D$10+'СЕТ СН'!$F$5-'СЕТ СН'!$F$17</f>
        <v>2606.9445629600004</v>
      </c>
      <c r="J24" s="36">
        <f>SUMIFS(СВЦЭМ!$C$33:$C$776,СВЦЭМ!$A$33:$A$776,$A24,СВЦЭМ!$B$33:$B$776,J$11)+'СЕТ СН'!$F$9+СВЦЭМ!$D$10+'СЕТ СН'!$F$5-'СЕТ СН'!$F$17</f>
        <v>2583.3470247499999</v>
      </c>
      <c r="K24" s="36">
        <f>SUMIFS(СВЦЭМ!$C$33:$C$776,СВЦЭМ!$A$33:$A$776,$A24,СВЦЭМ!$B$33:$B$776,K$11)+'СЕТ СН'!$F$9+СВЦЭМ!$D$10+'СЕТ СН'!$F$5-'СЕТ СН'!$F$17</f>
        <v>2578.6805408700002</v>
      </c>
      <c r="L24" s="36">
        <f>SUMIFS(СВЦЭМ!$C$33:$C$776,СВЦЭМ!$A$33:$A$776,$A24,СВЦЭМ!$B$33:$B$776,L$11)+'СЕТ СН'!$F$9+СВЦЭМ!$D$10+'СЕТ СН'!$F$5-'СЕТ СН'!$F$17</f>
        <v>2557.7889850500001</v>
      </c>
      <c r="M24" s="36">
        <f>SUMIFS(СВЦЭМ!$C$33:$C$776,СВЦЭМ!$A$33:$A$776,$A24,СВЦЭМ!$B$33:$B$776,M$11)+'СЕТ СН'!$F$9+СВЦЭМ!$D$10+'СЕТ СН'!$F$5-'СЕТ СН'!$F$17</f>
        <v>2556.0582900700001</v>
      </c>
      <c r="N24" s="36">
        <f>SUMIFS(СВЦЭМ!$C$33:$C$776,СВЦЭМ!$A$33:$A$776,$A24,СВЦЭМ!$B$33:$B$776,N$11)+'СЕТ СН'!$F$9+СВЦЭМ!$D$10+'СЕТ СН'!$F$5-'СЕТ СН'!$F$17</f>
        <v>2568.7411517800001</v>
      </c>
      <c r="O24" s="36">
        <f>SUMIFS(СВЦЭМ!$C$33:$C$776,СВЦЭМ!$A$33:$A$776,$A24,СВЦЭМ!$B$33:$B$776,O$11)+'СЕТ СН'!$F$9+СВЦЭМ!$D$10+'СЕТ СН'!$F$5-'СЕТ СН'!$F$17</f>
        <v>2571.9269247900002</v>
      </c>
      <c r="P24" s="36">
        <f>SUMIFS(СВЦЭМ!$C$33:$C$776,СВЦЭМ!$A$33:$A$776,$A24,СВЦЭМ!$B$33:$B$776,P$11)+'СЕТ СН'!$F$9+СВЦЭМ!$D$10+'СЕТ СН'!$F$5-'СЕТ СН'!$F$17</f>
        <v>2580.15938714</v>
      </c>
      <c r="Q24" s="36">
        <f>SUMIFS(СВЦЭМ!$C$33:$C$776,СВЦЭМ!$A$33:$A$776,$A24,СВЦЭМ!$B$33:$B$776,Q$11)+'СЕТ СН'!$F$9+СВЦЭМ!$D$10+'СЕТ СН'!$F$5-'СЕТ СН'!$F$17</f>
        <v>2582.44067954</v>
      </c>
      <c r="R24" s="36">
        <f>SUMIFS(СВЦЭМ!$C$33:$C$776,СВЦЭМ!$A$33:$A$776,$A24,СВЦЭМ!$B$33:$B$776,R$11)+'СЕТ СН'!$F$9+СВЦЭМ!$D$10+'СЕТ СН'!$F$5-'СЕТ СН'!$F$17</f>
        <v>2574.7368307500001</v>
      </c>
      <c r="S24" s="36">
        <f>SUMIFS(СВЦЭМ!$C$33:$C$776,СВЦЭМ!$A$33:$A$776,$A24,СВЦЭМ!$B$33:$B$776,S$11)+'СЕТ СН'!$F$9+СВЦЭМ!$D$10+'СЕТ СН'!$F$5-'СЕТ СН'!$F$17</f>
        <v>2558.2420735300002</v>
      </c>
      <c r="T24" s="36">
        <f>SUMIFS(СВЦЭМ!$C$33:$C$776,СВЦЭМ!$A$33:$A$776,$A24,СВЦЭМ!$B$33:$B$776,T$11)+'СЕТ СН'!$F$9+СВЦЭМ!$D$10+'СЕТ СН'!$F$5-'СЕТ СН'!$F$17</f>
        <v>2535.57743325</v>
      </c>
      <c r="U24" s="36">
        <f>SUMIFS(СВЦЭМ!$C$33:$C$776,СВЦЭМ!$A$33:$A$776,$A24,СВЦЭМ!$B$33:$B$776,U$11)+'СЕТ СН'!$F$9+СВЦЭМ!$D$10+'СЕТ СН'!$F$5-'СЕТ СН'!$F$17</f>
        <v>2538.5131861899999</v>
      </c>
      <c r="V24" s="36">
        <f>SUMIFS(СВЦЭМ!$C$33:$C$776,СВЦЭМ!$A$33:$A$776,$A24,СВЦЭМ!$B$33:$B$776,V$11)+'СЕТ СН'!$F$9+СВЦЭМ!$D$10+'СЕТ СН'!$F$5-'СЕТ СН'!$F$17</f>
        <v>2550.9989282000001</v>
      </c>
      <c r="W24" s="36">
        <f>SUMIFS(СВЦЭМ!$C$33:$C$776,СВЦЭМ!$A$33:$A$776,$A24,СВЦЭМ!$B$33:$B$776,W$11)+'СЕТ СН'!$F$9+СВЦЭМ!$D$10+'СЕТ СН'!$F$5-'СЕТ СН'!$F$17</f>
        <v>2566.0982117200001</v>
      </c>
      <c r="X24" s="36">
        <f>SUMIFS(СВЦЭМ!$C$33:$C$776,СВЦЭМ!$A$33:$A$776,$A24,СВЦЭМ!$B$33:$B$776,X$11)+'СЕТ СН'!$F$9+СВЦЭМ!$D$10+'СЕТ СН'!$F$5-'СЕТ СН'!$F$17</f>
        <v>2576.3823671800001</v>
      </c>
      <c r="Y24" s="36">
        <f>SUMIFS(СВЦЭМ!$C$33:$C$776,СВЦЭМ!$A$33:$A$776,$A24,СВЦЭМ!$B$33:$B$776,Y$11)+'СЕТ СН'!$F$9+СВЦЭМ!$D$10+'СЕТ СН'!$F$5-'СЕТ СН'!$F$17</f>
        <v>2593.0495129700003</v>
      </c>
    </row>
    <row r="25" spans="1:25" ht="15.75" x14ac:dyDescent="0.2">
      <c r="A25" s="35">
        <f t="shared" si="0"/>
        <v>44210</v>
      </c>
      <c r="B25" s="36">
        <f>SUMIFS(СВЦЭМ!$C$33:$C$776,СВЦЭМ!$A$33:$A$776,$A25,СВЦЭМ!$B$33:$B$776,B$11)+'СЕТ СН'!$F$9+СВЦЭМ!$D$10+'СЕТ СН'!$F$5-'СЕТ СН'!$F$17</f>
        <v>2604.0215506300001</v>
      </c>
      <c r="C25" s="36">
        <f>SUMIFS(СВЦЭМ!$C$33:$C$776,СВЦЭМ!$A$33:$A$776,$A25,СВЦЭМ!$B$33:$B$776,C$11)+'СЕТ СН'!$F$9+СВЦЭМ!$D$10+'СЕТ СН'!$F$5-'СЕТ СН'!$F$17</f>
        <v>2640.5501717200004</v>
      </c>
      <c r="D25" s="36">
        <f>SUMIFS(СВЦЭМ!$C$33:$C$776,СВЦЭМ!$A$33:$A$776,$A25,СВЦЭМ!$B$33:$B$776,D$11)+'СЕТ СН'!$F$9+СВЦЭМ!$D$10+'СЕТ СН'!$F$5-'СЕТ СН'!$F$17</f>
        <v>2661.3780352700001</v>
      </c>
      <c r="E25" s="36">
        <f>SUMIFS(СВЦЭМ!$C$33:$C$776,СВЦЭМ!$A$33:$A$776,$A25,СВЦЭМ!$B$33:$B$776,E$11)+'СЕТ СН'!$F$9+СВЦЭМ!$D$10+'СЕТ СН'!$F$5-'СЕТ СН'!$F$17</f>
        <v>2666.4580772300001</v>
      </c>
      <c r="F25" s="36">
        <f>SUMIFS(СВЦЭМ!$C$33:$C$776,СВЦЭМ!$A$33:$A$776,$A25,СВЦЭМ!$B$33:$B$776,F$11)+'СЕТ СН'!$F$9+СВЦЭМ!$D$10+'СЕТ СН'!$F$5-'СЕТ СН'!$F$17</f>
        <v>2673.8786917000002</v>
      </c>
      <c r="G25" s="36">
        <f>SUMIFS(СВЦЭМ!$C$33:$C$776,СВЦЭМ!$A$33:$A$776,$A25,СВЦЭМ!$B$33:$B$776,G$11)+'СЕТ СН'!$F$9+СВЦЭМ!$D$10+'СЕТ СН'!$F$5-'СЕТ СН'!$F$17</f>
        <v>2643.18679105</v>
      </c>
      <c r="H25" s="36">
        <f>SUMIFS(СВЦЭМ!$C$33:$C$776,СВЦЭМ!$A$33:$A$776,$A25,СВЦЭМ!$B$33:$B$776,H$11)+'СЕТ СН'!$F$9+СВЦЭМ!$D$10+'СЕТ СН'!$F$5-'СЕТ СН'!$F$17</f>
        <v>2603.4637898999999</v>
      </c>
      <c r="I25" s="36">
        <f>SUMIFS(СВЦЭМ!$C$33:$C$776,СВЦЭМ!$A$33:$A$776,$A25,СВЦЭМ!$B$33:$B$776,I$11)+'СЕТ СН'!$F$9+СВЦЭМ!$D$10+'СЕТ СН'!$F$5-'СЕТ СН'!$F$17</f>
        <v>2562.0928038700004</v>
      </c>
      <c r="J25" s="36">
        <f>SUMIFS(СВЦЭМ!$C$33:$C$776,СВЦЭМ!$A$33:$A$776,$A25,СВЦЭМ!$B$33:$B$776,J$11)+'СЕТ СН'!$F$9+СВЦЭМ!$D$10+'СЕТ СН'!$F$5-'СЕТ СН'!$F$17</f>
        <v>2536.39108265</v>
      </c>
      <c r="K25" s="36">
        <f>SUMIFS(СВЦЭМ!$C$33:$C$776,СВЦЭМ!$A$33:$A$776,$A25,СВЦЭМ!$B$33:$B$776,K$11)+'СЕТ СН'!$F$9+СВЦЭМ!$D$10+'СЕТ СН'!$F$5-'СЕТ СН'!$F$17</f>
        <v>2534.4077669900003</v>
      </c>
      <c r="L25" s="36">
        <f>SUMIFS(СВЦЭМ!$C$33:$C$776,СВЦЭМ!$A$33:$A$776,$A25,СВЦЭМ!$B$33:$B$776,L$11)+'СЕТ СН'!$F$9+СВЦЭМ!$D$10+'СЕТ СН'!$F$5-'СЕТ СН'!$F$17</f>
        <v>2530.80259342</v>
      </c>
      <c r="M25" s="36">
        <f>SUMIFS(СВЦЭМ!$C$33:$C$776,СВЦЭМ!$A$33:$A$776,$A25,СВЦЭМ!$B$33:$B$776,M$11)+'СЕТ СН'!$F$9+СВЦЭМ!$D$10+'СЕТ СН'!$F$5-'СЕТ СН'!$F$17</f>
        <v>2539.2761115100002</v>
      </c>
      <c r="N25" s="36">
        <f>SUMIFS(СВЦЭМ!$C$33:$C$776,СВЦЭМ!$A$33:$A$776,$A25,СВЦЭМ!$B$33:$B$776,N$11)+'СЕТ СН'!$F$9+СВЦЭМ!$D$10+'СЕТ СН'!$F$5-'СЕТ СН'!$F$17</f>
        <v>2545.94091531</v>
      </c>
      <c r="O25" s="36">
        <f>SUMIFS(СВЦЭМ!$C$33:$C$776,СВЦЭМ!$A$33:$A$776,$A25,СВЦЭМ!$B$33:$B$776,O$11)+'СЕТ СН'!$F$9+СВЦЭМ!$D$10+'СЕТ СН'!$F$5-'СЕТ СН'!$F$17</f>
        <v>2551.7980358</v>
      </c>
      <c r="P25" s="36">
        <f>SUMIFS(СВЦЭМ!$C$33:$C$776,СВЦЭМ!$A$33:$A$776,$A25,СВЦЭМ!$B$33:$B$776,P$11)+'СЕТ СН'!$F$9+СВЦЭМ!$D$10+'СЕТ СН'!$F$5-'СЕТ СН'!$F$17</f>
        <v>2560.8307673500003</v>
      </c>
      <c r="Q25" s="36">
        <f>SUMIFS(СВЦЭМ!$C$33:$C$776,СВЦЭМ!$A$33:$A$776,$A25,СВЦЭМ!$B$33:$B$776,Q$11)+'СЕТ СН'!$F$9+СВЦЭМ!$D$10+'СЕТ СН'!$F$5-'СЕТ СН'!$F$17</f>
        <v>2566.0872968200001</v>
      </c>
      <c r="R25" s="36">
        <f>SUMIFS(СВЦЭМ!$C$33:$C$776,СВЦЭМ!$A$33:$A$776,$A25,СВЦЭМ!$B$33:$B$776,R$11)+'СЕТ СН'!$F$9+СВЦЭМ!$D$10+'СЕТ СН'!$F$5-'СЕТ СН'!$F$17</f>
        <v>2557.4067825700004</v>
      </c>
      <c r="S25" s="36">
        <f>SUMIFS(СВЦЭМ!$C$33:$C$776,СВЦЭМ!$A$33:$A$776,$A25,СВЦЭМ!$B$33:$B$776,S$11)+'СЕТ СН'!$F$9+СВЦЭМ!$D$10+'СЕТ СН'!$F$5-'СЕТ СН'!$F$17</f>
        <v>2555.6743174100002</v>
      </c>
      <c r="T25" s="36">
        <f>SUMIFS(СВЦЭМ!$C$33:$C$776,СВЦЭМ!$A$33:$A$776,$A25,СВЦЭМ!$B$33:$B$776,T$11)+'СЕТ СН'!$F$9+СВЦЭМ!$D$10+'СЕТ СН'!$F$5-'СЕТ СН'!$F$17</f>
        <v>2541.9317305200002</v>
      </c>
      <c r="U25" s="36">
        <f>SUMIFS(СВЦЭМ!$C$33:$C$776,СВЦЭМ!$A$33:$A$776,$A25,СВЦЭМ!$B$33:$B$776,U$11)+'СЕТ СН'!$F$9+СВЦЭМ!$D$10+'СЕТ СН'!$F$5-'СЕТ СН'!$F$17</f>
        <v>2541.5922011600001</v>
      </c>
      <c r="V25" s="36">
        <f>SUMIFS(СВЦЭМ!$C$33:$C$776,СВЦЭМ!$A$33:$A$776,$A25,СВЦЭМ!$B$33:$B$776,V$11)+'СЕТ СН'!$F$9+СВЦЭМ!$D$10+'СЕТ СН'!$F$5-'СЕТ СН'!$F$17</f>
        <v>2545.99682764</v>
      </c>
      <c r="W25" s="36">
        <f>SUMIFS(СВЦЭМ!$C$33:$C$776,СВЦЭМ!$A$33:$A$776,$A25,СВЦЭМ!$B$33:$B$776,W$11)+'СЕТ СН'!$F$9+СВЦЭМ!$D$10+'СЕТ СН'!$F$5-'СЕТ СН'!$F$17</f>
        <v>2559.3327002700003</v>
      </c>
      <c r="X25" s="36">
        <f>SUMIFS(СВЦЭМ!$C$33:$C$776,СВЦЭМ!$A$33:$A$776,$A25,СВЦЭМ!$B$33:$B$776,X$11)+'СЕТ СН'!$F$9+СВЦЭМ!$D$10+'СЕТ СН'!$F$5-'СЕТ СН'!$F$17</f>
        <v>2572.3259070499998</v>
      </c>
      <c r="Y25" s="36">
        <f>SUMIFS(СВЦЭМ!$C$33:$C$776,СВЦЭМ!$A$33:$A$776,$A25,СВЦЭМ!$B$33:$B$776,Y$11)+'СЕТ СН'!$F$9+СВЦЭМ!$D$10+'СЕТ СН'!$F$5-'СЕТ СН'!$F$17</f>
        <v>2598.8653705000002</v>
      </c>
    </row>
    <row r="26" spans="1:25" ht="15.75" x14ac:dyDescent="0.2">
      <c r="A26" s="35">
        <f t="shared" si="0"/>
        <v>44211</v>
      </c>
      <c r="B26" s="36">
        <f>SUMIFS(СВЦЭМ!$C$33:$C$776,СВЦЭМ!$A$33:$A$776,$A26,СВЦЭМ!$B$33:$B$776,B$11)+'СЕТ СН'!$F$9+СВЦЭМ!$D$10+'СЕТ СН'!$F$5-'СЕТ СН'!$F$17</f>
        <v>2443.3493233200002</v>
      </c>
      <c r="C26" s="36">
        <f>SUMIFS(СВЦЭМ!$C$33:$C$776,СВЦЭМ!$A$33:$A$776,$A26,СВЦЭМ!$B$33:$B$776,C$11)+'СЕТ СН'!$F$9+СВЦЭМ!$D$10+'СЕТ СН'!$F$5-'СЕТ СН'!$F$17</f>
        <v>2471.1393492100001</v>
      </c>
      <c r="D26" s="36">
        <f>SUMIFS(СВЦЭМ!$C$33:$C$776,СВЦЭМ!$A$33:$A$776,$A26,СВЦЭМ!$B$33:$B$776,D$11)+'СЕТ СН'!$F$9+СВЦЭМ!$D$10+'СЕТ СН'!$F$5-'СЕТ СН'!$F$17</f>
        <v>2432.9319690400002</v>
      </c>
      <c r="E26" s="36">
        <f>SUMIFS(СВЦЭМ!$C$33:$C$776,СВЦЭМ!$A$33:$A$776,$A26,СВЦЭМ!$B$33:$B$776,E$11)+'СЕТ СН'!$F$9+СВЦЭМ!$D$10+'СЕТ СН'!$F$5-'СЕТ СН'!$F$17</f>
        <v>2438.1923160800002</v>
      </c>
      <c r="F26" s="36">
        <f>SUMIFS(СВЦЭМ!$C$33:$C$776,СВЦЭМ!$A$33:$A$776,$A26,СВЦЭМ!$B$33:$B$776,F$11)+'СЕТ СН'!$F$9+СВЦЭМ!$D$10+'СЕТ СН'!$F$5-'СЕТ СН'!$F$17</f>
        <v>2442.2413688400002</v>
      </c>
      <c r="G26" s="36">
        <f>SUMIFS(СВЦЭМ!$C$33:$C$776,СВЦЭМ!$A$33:$A$776,$A26,СВЦЭМ!$B$33:$B$776,G$11)+'СЕТ СН'!$F$9+СВЦЭМ!$D$10+'СЕТ СН'!$F$5-'СЕТ СН'!$F$17</f>
        <v>2431.4068352300001</v>
      </c>
      <c r="H26" s="36">
        <f>SUMIFS(СВЦЭМ!$C$33:$C$776,СВЦЭМ!$A$33:$A$776,$A26,СВЦЭМ!$B$33:$B$776,H$11)+'СЕТ СН'!$F$9+СВЦЭМ!$D$10+'СЕТ СН'!$F$5-'СЕТ СН'!$F$17</f>
        <v>2397.93501113</v>
      </c>
      <c r="I26" s="36">
        <f>SUMIFS(СВЦЭМ!$C$33:$C$776,СВЦЭМ!$A$33:$A$776,$A26,СВЦЭМ!$B$33:$B$776,I$11)+'СЕТ СН'!$F$9+СВЦЭМ!$D$10+'СЕТ СН'!$F$5-'СЕТ СН'!$F$17</f>
        <v>2403.7067429899998</v>
      </c>
      <c r="J26" s="36">
        <f>SUMIFS(СВЦЭМ!$C$33:$C$776,СВЦЭМ!$A$33:$A$776,$A26,СВЦЭМ!$B$33:$B$776,J$11)+'СЕТ СН'!$F$9+СВЦЭМ!$D$10+'СЕТ СН'!$F$5-'СЕТ СН'!$F$17</f>
        <v>2418.3869829499999</v>
      </c>
      <c r="K26" s="36">
        <f>SUMIFS(СВЦЭМ!$C$33:$C$776,СВЦЭМ!$A$33:$A$776,$A26,СВЦЭМ!$B$33:$B$776,K$11)+'СЕТ СН'!$F$9+СВЦЭМ!$D$10+'СЕТ СН'!$F$5-'СЕТ СН'!$F$17</f>
        <v>2419.5488599</v>
      </c>
      <c r="L26" s="36">
        <f>SUMIFS(СВЦЭМ!$C$33:$C$776,СВЦЭМ!$A$33:$A$776,$A26,СВЦЭМ!$B$33:$B$776,L$11)+'СЕТ СН'!$F$9+СВЦЭМ!$D$10+'СЕТ СН'!$F$5-'СЕТ СН'!$F$17</f>
        <v>2422.0516721700001</v>
      </c>
      <c r="M26" s="36">
        <f>SUMIFS(СВЦЭМ!$C$33:$C$776,СВЦЭМ!$A$33:$A$776,$A26,СВЦЭМ!$B$33:$B$776,M$11)+'СЕТ СН'!$F$9+СВЦЭМ!$D$10+'СЕТ СН'!$F$5-'СЕТ СН'!$F$17</f>
        <v>2417.58064061</v>
      </c>
      <c r="N26" s="36">
        <f>SUMIFS(СВЦЭМ!$C$33:$C$776,СВЦЭМ!$A$33:$A$776,$A26,СВЦЭМ!$B$33:$B$776,N$11)+'СЕТ СН'!$F$9+СВЦЭМ!$D$10+'СЕТ СН'!$F$5-'СЕТ СН'!$F$17</f>
        <v>2408.3713372000002</v>
      </c>
      <c r="O26" s="36">
        <f>SUMIFS(СВЦЭМ!$C$33:$C$776,СВЦЭМ!$A$33:$A$776,$A26,СВЦЭМ!$B$33:$B$776,O$11)+'СЕТ СН'!$F$9+СВЦЭМ!$D$10+'СЕТ СН'!$F$5-'СЕТ СН'!$F$17</f>
        <v>2412.9227747</v>
      </c>
      <c r="P26" s="36">
        <f>SUMIFS(СВЦЭМ!$C$33:$C$776,СВЦЭМ!$A$33:$A$776,$A26,СВЦЭМ!$B$33:$B$776,P$11)+'СЕТ СН'!$F$9+СВЦЭМ!$D$10+'СЕТ СН'!$F$5-'СЕТ СН'!$F$17</f>
        <v>2440.5537693000001</v>
      </c>
      <c r="Q26" s="36">
        <f>SUMIFS(СВЦЭМ!$C$33:$C$776,СВЦЭМ!$A$33:$A$776,$A26,СВЦЭМ!$B$33:$B$776,Q$11)+'СЕТ СН'!$F$9+СВЦЭМ!$D$10+'СЕТ СН'!$F$5-'СЕТ СН'!$F$17</f>
        <v>2430.6497468900002</v>
      </c>
      <c r="R26" s="36">
        <f>SUMIFS(СВЦЭМ!$C$33:$C$776,СВЦЭМ!$A$33:$A$776,$A26,СВЦЭМ!$B$33:$B$776,R$11)+'СЕТ СН'!$F$9+СВЦЭМ!$D$10+'СЕТ СН'!$F$5-'СЕТ СН'!$F$17</f>
        <v>2440.57780078</v>
      </c>
      <c r="S26" s="36">
        <f>SUMIFS(СВЦЭМ!$C$33:$C$776,СВЦЭМ!$A$33:$A$776,$A26,СВЦЭМ!$B$33:$B$776,S$11)+'СЕТ СН'!$F$9+СВЦЭМ!$D$10+'СЕТ СН'!$F$5-'СЕТ СН'!$F$17</f>
        <v>2439.62616604</v>
      </c>
      <c r="T26" s="36">
        <f>SUMIFS(СВЦЭМ!$C$33:$C$776,СВЦЭМ!$A$33:$A$776,$A26,СВЦЭМ!$B$33:$B$776,T$11)+'СЕТ СН'!$F$9+СВЦЭМ!$D$10+'СЕТ СН'!$F$5-'СЕТ СН'!$F$17</f>
        <v>2493.87608847</v>
      </c>
      <c r="U26" s="36">
        <f>SUMIFS(СВЦЭМ!$C$33:$C$776,СВЦЭМ!$A$33:$A$776,$A26,СВЦЭМ!$B$33:$B$776,U$11)+'СЕТ СН'!$F$9+СВЦЭМ!$D$10+'СЕТ СН'!$F$5-'СЕТ СН'!$F$17</f>
        <v>2487.7093495200002</v>
      </c>
      <c r="V26" s="36">
        <f>SUMIFS(СВЦЭМ!$C$33:$C$776,СВЦЭМ!$A$33:$A$776,$A26,СВЦЭМ!$B$33:$B$776,V$11)+'СЕТ СН'!$F$9+СВЦЭМ!$D$10+'СЕТ СН'!$F$5-'СЕТ СН'!$F$17</f>
        <v>2430.3734993200001</v>
      </c>
      <c r="W26" s="36">
        <f>SUMIFS(СВЦЭМ!$C$33:$C$776,СВЦЭМ!$A$33:$A$776,$A26,СВЦЭМ!$B$33:$B$776,W$11)+'СЕТ СН'!$F$9+СВЦЭМ!$D$10+'СЕТ СН'!$F$5-'СЕТ СН'!$F$17</f>
        <v>2442.81589902</v>
      </c>
      <c r="X26" s="36">
        <f>SUMIFS(СВЦЭМ!$C$33:$C$776,СВЦЭМ!$A$33:$A$776,$A26,СВЦЭМ!$B$33:$B$776,X$11)+'СЕТ СН'!$F$9+СВЦЭМ!$D$10+'СЕТ СН'!$F$5-'СЕТ СН'!$F$17</f>
        <v>2448.29221022</v>
      </c>
      <c r="Y26" s="36">
        <f>SUMIFS(СВЦЭМ!$C$33:$C$776,СВЦЭМ!$A$33:$A$776,$A26,СВЦЭМ!$B$33:$B$776,Y$11)+'СЕТ СН'!$F$9+СВЦЭМ!$D$10+'СЕТ СН'!$F$5-'СЕТ СН'!$F$17</f>
        <v>2445.8911613600003</v>
      </c>
    </row>
    <row r="27" spans="1:25" ht="15.75" x14ac:dyDescent="0.2">
      <c r="A27" s="35">
        <f t="shared" si="0"/>
        <v>44212</v>
      </c>
      <c r="B27" s="36">
        <f>SUMIFS(СВЦЭМ!$C$33:$C$776,СВЦЭМ!$A$33:$A$776,$A27,СВЦЭМ!$B$33:$B$776,B$11)+'СЕТ СН'!$F$9+СВЦЭМ!$D$10+'СЕТ СН'!$F$5-'СЕТ СН'!$F$17</f>
        <v>2580.8545857500003</v>
      </c>
      <c r="C27" s="36">
        <f>SUMIFS(СВЦЭМ!$C$33:$C$776,СВЦЭМ!$A$33:$A$776,$A27,СВЦЭМ!$B$33:$B$776,C$11)+'СЕТ СН'!$F$9+СВЦЭМ!$D$10+'СЕТ СН'!$F$5-'СЕТ СН'!$F$17</f>
        <v>2610.0318014700001</v>
      </c>
      <c r="D27" s="36">
        <f>SUMIFS(СВЦЭМ!$C$33:$C$776,СВЦЭМ!$A$33:$A$776,$A27,СВЦЭМ!$B$33:$B$776,D$11)+'СЕТ СН'!$F$9+СВЦЭМ!$D$10+'СЕТ СН'!$F$5-'СЕТ СН'!$F$17</f>
        <v>2619.3889321200004</v>
      </c>
      <c r="E27" s="36">
        <f>SUMIFS(СВЦЭМ!$C$33:$C$776,СВЦЭМ!$A$33:$A$776,$A27,СВЦЭМ!$B$33:$B$776,E$11)+'СЕТ СН'!$F$9+СВЦЭМ!$D$10+'СЕТ СН'!$F$5-'СЕТ СН'!$F$17</f>
        <v>2624.1956858600001</v>
      </c>
      <c r="F27" s="36">
        <f>SUMIFS(СВЦЭМ!$C$33:$C$776,СВЦЭМ!$A$33:$A$776,$A27,СВЦЭМ!$B$33:$B$776,F$11)+'СЕТ СН'!$F$9+СВЦЭМ!$D$10+'СЕТ СН'!$F$5-'СЕТ СН'!$F$17</f>
        <v>2637.3075534600002</v>
      </c>
      <c r="G27" s="36">
        <f>SUMIFS(СВЦЭМ!$C$33:$C$776,СВЦЭМ!$A$33:$A$776,$A27,СВЦЭМ!$B$33:$B$776,G$11)+'СЕТ СН'!$F$9+СВЦЭМ!$D$10+'СЕТ СН'!$F$5-'СЕТ СН'!$F$17</f>
        <v>2630.4582867700001</v>
      </c>
      <c r="H27" s="36">
        <f>SUMIFS(СВЦЭМ!$C$33:$C$776,СВЦЭМ!$A$33:$A$776,$A27,СВЦЭМ!$B$33:$B$776,H$11)+'СЕТ СН'!$F$9+СВЦЭМ!$D$10+'СЕТ СН'!$F$5-'СЕТ СН'!$F$17</f>
        <v>2613.8234452800002</v>
      </c>
      <c r="I27" s="36">
        <f>SUMIFS(СВЦЭМ!$C$33:$C$776,СВЦЭМ!$A$33:$A$776,$A27,СВЦЭМ!$B$33:$B$776,I$11)+'СЕТ СН'!$F$9+СВЦЭМ!$D$10+'СЕТ СН'!$F$5-'СЕТ СН'!$F$17</f>
        <v>2589.7533941700003</v>
      </c>
      <c r="J27" s="36">
        <f>SUMIFS(СВЦЭМ!$C$33:$C$776,СВЦЭМ!$A$33:$A$776,$A27,СВЦЭМ!$B$33:$B$776,J$11)+'СЕТ СН'!$F$9+СВЦЭМ!$D$10+'СЕТ СН'!$F$5-'СЕТ СН'!$F$17</f>
        <v>2550.6682769400004</v>
      </c>
      <c r="K27" s="36">
        <f>SUMIFS(СВЦЭМ!$C$33:$C$776,СВЦЭМ!$A$33:$A$776,$A27,СВЦЭМ!$B$33:$B$776,K$11)+'СЕТ СН'!$F$9+СВЦЭМ!$D$10+'СЕТ СН'!$F$5-'СЕТ СН'!$F$17</f>
        <v>2527.2849620300003</v>
      </c>
      <c r="L27" s="36">
        <f>SUMIFS(СВЦЭМ!$C$33:$C$776,СВЦЭМ!$A$33:$A$776,$A27,СВЦЭМ!$B$33:$B$776,L$11)+'СЕТ СН'!$F$9+СВЦЭМ!$D$10+'СЕТ СН'!$F$5-'СЕТ СН'!$F$17</f>
        <v>2523.5236170500002</v>
      </c>
      <c r="M27" s="36">
        <f>SUMIFS(СВЦЭМ!$C$33:$C$776,СВЦЭМ!$A$33:$A$776,$A27,СВЦЭМ!$B$33:$B$776,M$11)+'СЕТ СН'!$F$9+СВЦЭМ!$D$10+'СЕТ СН'!$F$5-'СЕТ СН'!$F$17</f>
        <v>2533.3377276800002</v>
      </c>
      <c r="N27" s="36">
        <f>SUMIFS(СВЦЭМ!$C$33:$C$776,СВЦЭМ!$A$33:$A$776,$A27,СВЦЭМ!$B$33:$B$776,N$11)+'СЕТ СН'!$F$9+СВЦЭМ!$D$10+'СЕТ СН'!$F$5-'СЕТ СН'!$F$17</f>
        <v>2542.70154804</v>
      </c>
      <c r="O27" s="36">
        <f>SUMIFS(СВЦЭМ!$C$33:$C$776,СВЦЭМ!$A$33:$A$776,$A27,СВЦЭМ!$B$33:$B$776,O$11)+'СЕТ СН'!$F$9+СВЦЭМ!$D$10+'СЕТ СН'!$F$5-'СЕТ СН'!$F$17</f>
        <v>2553.5736383900003</v>
      </c>
      <c r="P27" s="36">
        <f>SUMIFS(СВЦЭМ!$C$33:$C$776,СВЦЭМ!$A$33:$A$776,$A27,СВЦЭМ!$B$33:$B$776,P$11)+'СЕТ СН'!$F$9+СВЦЭМ!$D$10+'СЕТ СН'!$F$5-'СЕТ СН'!$F$17</f>
        <v>2560.4316851200001</v>
      </c>
      <c r="Q27" s="36">
        <f>SUMIFS(СВЦЭМ!$C$33:$C$776,СВЦЭМ!$A$33:$A$776,$A27,СВЦЭМ!$B$33:$B$776,Q$11)+'СЕТ СН'!$F$9+СВЦЭМ!$D$10+'СЕТ СН'!$F$5-'СЕТ СН'!$F$17</f>
        <v>2564.2881749900002</v>
      </c>
      <c r="R27" s="36">
        <f>SUMIFS(СВЦЭМ!$C$33:$C$776,СВЦЭМ!$A$33:$A$776,$A27,СВЦЭМ!$B$33:$B$776,R$11)+'СЕТ СН'!$F$9+СВЦЭМ!$D$10+'СЕТ СН'!$F$5-'СЕТ СН'!$F$17</f>
        <v>2552.5838736800001</v>
      </c>
      <c r="S27" s="36">
        <f>SUMIFS(СВЦЭМ!$C$33:$C$776,СВЦЭМ!$A$33:$A$776,$A27,СВЦЭМ!$B$33:$B$776,S$11)+'СЕТ СН'!$F$9+СВЦЭМ!$D$10+'СЕТ СН'!$F$5-'СЕТ СН'!$F$17</f>
        <v>2531.3653132899999</v>
      </c>
      <c r="T27" s="36">
        <f>SUMIFS(СВЦЭМ!$C$33:$C$776,СВЦЭМ!$A$33:$A$776,$A27,СВЦЭМ!$B$33:$B$776,T$11)+'СЕТ СН'!$F$9+СВЦЭМ!$D$10+'СЕТ СН'!$F$5-'СЕТ СН'!$F$17</f>
        <v>2510.6633627400001</v>
      </c>
      <c r="U27" s="36">
        <f>SUMIFS(СВЦЭМ!$C$33:$C$776,СВЦЭМ!$A$33:$A$776,$A27,СВЦЭМ!$B$33:$B$776,U$11)+'СЕТ СН'!$F$9+СВЦЭМ!$D$10+'СЕТ СН'!$F$5-'СЕТ СН'!$F$17</f>
        <v>2516.0805629400002</v>
      </c>
      <c r="V27" s="36">
        <f>SUMIFS(СВЦЭМ!$C$33:$C$776,СВЦЭМ!$A$33:$A$776,$A27,СВЦЭМ!$B$33:$B$776,V$11)+'СЕТ СН'!$F$9+СВЦЭМ!$D$10+'СЕТ СН'!$F$5-'СЕТ СН'!$F$17</f>
        <v>2527.24176859</v>
      </c>
      <c r="W27" s="36">
        <f>SUMIFS(СВЦЭМ!$C$33:$C$776,СВЦЭМ!$A$33:$A$776,$A27,СВЦЭМ!$B$33:$B$776,W$11)+'СЕТ СН'!$F$9+СВЦЭМ!$D$10+'СЕТ СН'!$F$5-'СЕТ СН'!$F$17</f>
        <v>2549.3038023399999</v>
      </c>
      <c r="X27" s="36">
        <f>SUMIFS(СВЦЭМ!$C$33:$C$776,СВЦЭМ!$A$33:$A$776,$A27,СВЦЭМ!$B$33:$B$776,X$11)+'СЕТ СН'!$F$9+СВЦЭМ!$D$10+'СЕТ СН'!$F$5-'СЕТ СН'!$F$17</f>
        <v>2555.2163798700003</v>
      </c>
      <c r="Y27" s="36">
        <f>SUMIFS(СВЦЭМ!$C$33:$C$776,СВЦЭМ!$A$33:$A$776,$A27,СВЦЭМ!$B$33:$B$776,Y$11)+'СЕТ СН'!$F$9+СВЦЭМ!$D$10+'СЕТ СН'!$F$5-'СЕТ СН'!$F$17</f>
        <v>2583.3967194100001</v>
      </c>
    </row>
    <row r="28" spans="1:25" ht="15.75" x14ac:dyDescent="0.2">
      <c r="A28" s="35">
        <f t="shared" si="0"/>
        <v>44213</v>
      </c>
      <c r="B28" s="36">
        <f>SUMIFS(СВЦЭМ!$C$33:$C$776,СВЦЭМ!$A$33:$A$776,$A28,СВЦЭМ!$B$33:$B$776,B$11)+'СЕТ СН'!$F$9+СВЦЭМ!$D$10+'СЕТ СН'!$F$5-'СЕТ СН'!$F$17</f>
        <v>2554.22444662</v>
      </c>
      <c r="C28" s="36">
        <f>SUMIFS(СВЦЭМ!$C$33:$C$776,СВЦЭМ!$A$33:$A$776,$A28,СВЦЭМ!$B$33:$B$776,C$11)+'СЕТ СН'!$F$9+СВЦЭМ!$D$10+'СЕТ СН'!$F$5-'СЕТ СН'!$F$17</f>
        <v>2588.8862339500001</v>
      </c>
      <c r="D28" s="36">
        <f>SUMIFS(СВЦЭМ!$C$33:$C$776,СВЦЭМ!$A$33:$A$776,$A28,СВЦЭМ!$B$33:$B$776,D$11)+'СЕТ СН'!$F$9+СВЦЭМ!$D$10+'СЕТ СН'!$F$5-'СЕТ СН'!$F$17</f>
        <v>2610.3448655800003</v>
      </c>
      <c r="E28" s="36">
        <f>SUMIFS(СВЦЭМ!$C$33:$C$776,СВЦЭМ!$A$33:$A$776,$A28,СВЦЭМ!$B$33:$B$776,E$11)+'СЕТ СН'!$F$9+СВЦЭМ!$D$10+'СЕТ СН'!$F$5-'СЕТ СН'!$F$17</f>
        <v>2633.4856733300003</v>
      </c>
      <c r="F28" s="36">
        <f>SUMIFS(СВЦЭМ!$C$33:$C$776,СВЦЭМ!$A$33:$A$776,$A28,СВЦЭМ!$B$33:$B$776,F$11)+'СЕТ СН'!$F$9+СВЦЭМ!$D$10+'СЕТ СН'!$F$5-'СЕТ СН'!$F$17</f>
        <v>2649.1184844500003</v>
      </c>
      <c r="G28" s="36">
        <f>SUMIFS(СВЦЭМ!$C$33:$C$776,СВЦЭМ!$A$33:$A$776,$A28,СВЦЭМ!$B$33:$B$776,G$11)+'СЕТ СН'!$F$9+СВЦЭМ!$D$10+'СЕТ СН'!$F$5-'СЕТ СН'!$F$17</f>
        <v>2643.6565201600001</v>
      </c>
      <c r="H28" s="36">
        <f>SUMIFS(СВЦЭМ!$C$33:$C$776,СВЦЭМ!$A$33:$A$776,$A28,СВЦЭМ!$B$33:$B$776,H$11)+'СЕТ СН'!$F$9+СВЦЭМ!$D$10+'СЕТ СН'!$F$5-'СЕТ СН'!$F$17</f>
        <v>2625.5000033000001</v>
      </c>
      <c r="I28" s="36">
        <f>SUMIFS(СВЦЭМ!$C$33:$C$776,СВЦЭМ!$A$33:$A$776,$A28,СВЦЭМ!$B$33:$B$776,I$11)+'СЕТ СН'!$F$9+СВЦЭМ!$D$10+'СЕТ СН'!$F$5-'СЕТ СН'!$F$17</f>
        <v>2612.6392249800001</v>
      </c>
      <c r="J28" s="36">
        <f>SUMIFS(СВЦЭМ!$C$33:$C$776,СВЦЭМ!$A$33:$A$776,$A28,СВЦЭМ!$B$33:$B$776,J$11)+'СЕТ СН'!$F$9+СВЦЭМ!$D$10+'СЕТ СН'!$F$5-'СЕТ СН'!$F$17</f>
        <v>2572.6965062400004</v>
      </c>
      <c r="K28" s="36">
        <f>SUMIFS(СВЦЭМ!$C$33:$C$776,СВЦЭМ!$A$33:$A$776,$A28,СВЦЭМ!$B$33:$B$776,K$11)+'СЕТ СН'!$F$9+СВЦЭМ!$D$10+'СЕТ СН'!$F$5-'СЕТ СН'!$F$17</f>
        <v>2553.63612263</v>
      </c>
      <c r="L28" s="36">
        <f>SUMIFS(СВЦЭМ!$C$33:$C$776,СВЦЭМ!$A$33:$A$776,$A28,СВЦЭМ!$B$33:$B$776,L$11)+'СЕТ СН'!$F$9+СВЦЭМ!$D$10+'СЕТ СН'!$F$5-'СЕТ СН'!$F$17</f>
        <v>2541.4089762399999</v>
      </c>
      <c r="M28" s="36">
        <f>SUMIFS(СВЦЭМ!$C$33:$C$776,СВЦЭМ!$A$33:$A$776,$A28,СВЦЭМ!$B$33:$B$776,M$11)+'СЕТ СН'!$F$9+СВЦЭМ!$D$10+'СЕТ СН'!$F$5-'СЕТ СН'!$F$17</f>
        <v>2536.0369491599999</v>
      </c>
      <c r="N28" s="36">
        <f>SUMIFS(СВЦЭМ!$C$33:$C$776,СВЦЭМ!$A$33:$A$776,$A28,СВЦЭМ!$B$33:$B$776,N$11)+'СЕТ СН'!$F$9+СВЦЭМ!$D$10+'СЕТ СН'!$F$5-'СЕТ СН'!$F$17</f>
        <v>2542.1626864200002</v>
      </c>
      <c r="O28" s="36">
        <f>SUMIFS(СВЦЭМ!$C$33:$C$776,СВЦЭМ!$A$33:$A$776,$A28,СВЦЭМ!$B$33:$B$776,O$11)+'СЕТ СН'!$F$9+СВЦЭМ!$D$10+'СЕТ СН'!$F$5-'СЕТ СН'!$F$17</f>
        <v>2556.6748287300002</v>
      </c>
      <c r="P28" s="36">
        <f>SUMIFS(СВЦЭМ!$C$33:$C$776,СВЦЭМ!$A$33:$A$776,$A28,СВЦЭМ!$B$33:$B$776,P$11)+'СЕТ СН'!$F$9+СВЦЭМ!$D$10+'СЕТ СН'!$F$5-'СЕТ СН'!$F$17</f>
        <v>2569.1221918299998</v>
      </c>
      <c r="Q28" s="36">
        <f>SUMIFS(СВЦЭМ!$C$33:$C$776,СВЦЭМ!$A$33:$A$776,$A28,СВЦЭМ!$B$33:$B$776,Q$11)+'СЕТ СН'!$F$9+СВЦЭМ!$D$10+'СЕТ СН'!$F$5-'СЕТ СН'!$F$17</f>
        <v>2580.2231634</v>
      </c>
      <c r="R28" s="36">
        <f>SUMIFS(СВЦЭМ!$C$33:$C$776,СВЦЭМ!$A$33:$A$776,$A28,СВЦЭМ!$B$33:$B$776,R$11)+'СЕТ СН'!$F$9+СВЦЭМ!$D$10+'СЕТ СН'!$F$5-'СЕТ СН'!$F$17</f>
        <v>2567.7010060700004</v>
      </c>
      <c r="S28" s="36">
        <f>SUMIFS(СВЦЭМ!$C$33:$C$776,СВЦЭМ!$A$33:$A$776,$A28,СВЦЭМ!$B$33:$B$776,S$11)+'СЕТ СН'!$F$9+СВЦЭМ!$D$10+'СЕТ СН'!$F$5-'СЕТ СН'!$F$17</f>
        <v>2542.0803904499999</v>
      </c>
      <c r="T28" s="36">
        <f>SUMIFS(СВЦЭМ!$C$33:$C$776,СВЦЭМ!$A$33:$A$776,$A28,СВЦЭМ!$B$33:$B$776,T$11)+'СЕТ СН'!$F$9+СВЦЭМ!$D$10+'СЕТ СН'!$F$5-'СЕТ СН'!$F$17</f>
        <v>2521.6157615000002</v>
      </c>
      <c r="U28" s="36">
        <f>SUMIFS(СВЦЭМ!$C$33:$C$776,СВЦЭМ!$A$33:$A$776,$A28,СВЦЭМ!$B$33:$B$776,U$11)+'СЕТ СН'!$F$9+СВЦЭМ!$D$10+'СЕТ СН'!$F$5-'СЕТ СН'!$F$17</f>
        <v>2520.5198551500002</v>
      </c>
      <c r="V28" s="36">
        <f>SUMIFS(СВЦЭМ!$C$33:$C$776,СВЦЭМ!$A$33:$A$776,$A28,СВЦЭМ!$B$33:$B$776,V$11)+'СЕТ СН'!$F$9+СВЦЭМ!$D$10+'СЕТ СН'!$F$5-'СЕТ СН'!$F$17</f>
        <v>2524.80472289</v>
      </c>
      <c r="W28" s="36">
        <f>SUMIFS(СВЦЭМ!$C$33:$C$776,СВЦЭМ!$A$33:$A$776,$A28,СВЦЭМ!$B$33:$B$776,W$11)+'СЕТ СН'!$F$9+СВЦЭМ!$D$10+'СЕТ СН'!$F$5-'СЕТ СН'!$F$17</f>
        <v>2542.7802491100001</v>
      </c>
      <c r="X28" s="36">
        <f>SUMIFS(СВЦЭМ!$C$33:$C$776,СВЦЭМ!$A$33:$A$776,$A28,СВЦЭМ!$B$33:$B$776,X$11)+'СЕТ СН'!$F$9+СВЦЭМ!$D$10+'СЕТ СН'!$F$5-'СЕТ СН'!$F$17</f>
        <v>2555.7816529299998</v>
      </c>
      <c r="Y28" s="36">
        <f>SUMIFS(СВЦЭМ!$C$33:$C$776,СВЦЭМ!$A$33:$A$776,$A28,СВЦЭМ!$B$33:$B$776,Y$11)+'СЕТ СН'!$F$9+СВЦЭМ!$D$10+'СЕТ СН'!$F$5-'СЕТ СН'!$F$17</f>
        <v>2582.4924511700001</v>
      </c>
    </row>
    <row r="29" spans="1:25" ht="15.75" x14ac:dyDescent="0.2">
      <c r="A29" s="35">
        <f t="shared" si="0"/>
        <v>44214</v>
      </c>
      <c r="B29" s="36">
        <f>SUMIFS(СВЦЭМ!$C$33:$C$776,СВЦЭМ!$A$33:$A$776,$A29,СВЦЭМ!$B$33:$B$776,B$11)+'СЕТ СН'!$F$9+СВЦЭМ!$D$10+'СЕТ СН'!$F$5-'СЕТ СН'!$F$17</f>
        <v>2606.2939913500004</v>
      </c>
      <c r="C29" s="36">
        <f>SUMIFS(СВЦЭМ!$C$33:$C$776,СВЦЭМ!$A$33:$A$776,$A29,СВЦЭМ!$B$33:$B$776,C$11)+'СЕТ СН'!$F$9+СВЦЭМ!$D$10+'СЕТ СН'!$F$5-'СЕТ СН'!$F$17</f>
        <v>2641.4050215000002</v>
      </c>
      <c r="D29" s="36">
        <f>SUMIFS(СВЦЭМ!$C$33:$C$776,СВЦЭМ!$A$33:$A$776,$A29,СВЦЭМ!$B$33:$B$776,D$11)+'СЕТ СН'!$F$9+СВЦЭМ!$D$10+'СЕТ СН'!$F$5-'СЕТ СН'!$F$17</f>
        <v>2651.61442455</v>
      </c>
      <c r="E29" s="36">
        <f>SUMIFS(СВЦЭМ!$C$33:$C$776,СВЦЭМ!$A$33:$A$776,$A29,СВЦЭМ!$B$33:$B$776,E$11)+'СЕТ СН'!$F$9+СВЦЭМ!$D$10+'СЕТ СН'!$F$5-'СЕТ СН'!$F$17</f>
        <v>2660.90472679</v>
      </c>
      <c r="F29" s="36">
        <f>SUMIFS(СВЦЭМ!$C$33:$C$776,СВЦЭМ!$A$33:$A$776,$A29,СВЦЭМ!$B$33:$B$776,F$11)+'СЕТ СН'!$F$9+СВЦЭМ!$D$10+'СЕТ СН'!$F$5-'СЕТ СН'!$F$17</f>
        <v>2674.3025762799998</v>
      </c>
      <c r="G29" s="36">
        <f>SUMIFS(СВЦЭМ!$C$33:$C$776,СВЦЭМ!$A$33:$A$776,$A29,СВЦЭМ!$B$33:$B$776,G$11)+'СЕТ СН'!$F$9+СВЦЭМ!$D$10+'СЕТ СН'!$F$5-'СЕТ СН'!$F$17</f>
        <v>2658.3992973900004</v>
      </c>
      <c r="H29" s="36">
        <f>SUMIFS(СВЦЭМ!$C$33:$C$776,СВЦЭМ!$A$33:$A$776,$A29,СВЦЭМ!$B$33:$B$776,H$11)+'СЕТ СН'!$F$9+СВЦЭМ!$D$10+'СЕТ СН'!$F$5-'СЕТ СН'!$F$17</f>
        <v>2643.1449154900001</v>
      </c>
      <c r="I29" s="36">
        <f>SUMIFS(СВЦЭМ!$C$33:$C$776,СВЦЭМ!$A$33:$A$776,$A29,СВЦЭМ!$B$33:$B$776,I$11)+'СЕТ СН'!$F$9+СВЦЭМ!$D$10+'СЕТ СН'!$F$5-'СЕТ СН'!$F$17</f>
        <v>2615.5972709400003</v>
      </c>
      <c r="J29" s="36">
        <f>SUMIFS(СВЦЭМ!$C$33:$C$776,СВЦЭМ!$A$33:$A$776,$A29,СВЦЭМ!$B$33:$B$776,J$11)+'СЕТ СН'!$F$9+СВЦЭМ!$D$10+'СЕТ СН'!$F$5-'СЕТ СН'!$F$17</f>
        <v>2578.0751974200002</v>
      </c>
      <c r="K29" s="36">
        <f>SUMIFS(СВЦЭМ!$C$33:$C$776,СВЦЭМ!$A$33:$A$776,$A29,СВЦЭМ!$B$33:$B$776,K$11)+'СЕТ СН'!$F$9+СВЦЭМ!$D$10+'СЕТ СН'!$F$5-'СЕТ СН'!$F$17</f>
        <v>2564.9148948400002</v>
      </c>
      <c r="L29" s="36">
        <f>SUMIFS(СВЦЭМ!$C$33:$C$776,СВЦЭМ!$A$33:$A$776,$A29,СВЦЭМ!$B$33:$B$776,L$11)+'СЕТ СН'!$F$9+СВЦЭМ!$D$10+'СЕТ СН'!$F$5-'СЕТ СН'!$F$17</f>
        <v>2573.5626676700003</v>
      </c>
      <c r="M29" s="36">
        <f>SUMIFS(СВЦЭМ!$C$33:$C$776,СВЦЭМ!$A$33:$A$776,$A29,СВЦЭМ!$B$33:$B$776,M$11)+'СЕТ СН'!$F$9+СВЦЭМ!$D$10+'СЕТ СН'!$F$5-'СЕТ СН'!$F$17</f>
        <v>2569.9018560100003</v>
      </c>
      <c r="N29" s="36">
        <f>SUMIFS(СВЦЭМ!$C$33:$C$776,СВЦЭМ!$A$33:$A$776,$A29,СВЦЭМ!$B$33:$B$776,N$11)+'СЕТ СН'!$F$9+СВЦЭМ!$D$10+'СЕТ СН'!$F$5-'СЕТ СН'!$F$17</f>
        <v>2569.6538661000004</v>
      </c>
      <c r="O29" s="36">
        <f>SUMIFS(СВЦЭМ!$C$33:$C$776,СВЦЭМ!$A$33:$A$776,$A29,СВЦЭМ!$B$33:$B$776,O$11)+'СЕТ СН'!$F$9+СВЦЭМ!$D$10+'СЕТ СН'!$F$5-'СЕТ СН'!$F$17</f>
        <v>2588.9228774100002</v>
      </c>
      <c r="P29" s="36">
        <f>SUMIFS(СВЦЭМ!$C$33:$C$776,СВЦЭМ!$A$33:$A$776,$A29,СВЦЭМ!$B$33:$B$776,P$11)+'СЕТ СН'!$F$9+СВЦЭМ!$D$10+'СЕТ СН'!$F$5-'СЕТ СН'!$F$17</f>
        <v>2611.1353173699999</v>
      </c>
      <c r="Q29" s="36">
        <f>SUMIFS(СВЦЭМ!$C$33:$C$776,СВЦЭМ!$A$33:$A$776,$A29,СВЦЭМ!$B$33:$B$776,Q$11)+'СЕТ СН'!$F$9+СВЦЭМ!$D$10+'СЕТ СН'!$F$5-'СЕТ СН'!$F$17</f>
        <v>2592.67474451</v>
      </c>
      <c r="R29" s="36">
        <f>SUMIFS(СВЦЭМ!$C$33:$C$776,СВЦЭМ!$A$33:$A$776,$A29,СВЦЭМ!$B$33:$B$776,R$11)+'СЕТ СН'!$F$9+СВЦЭМ!$D$10+'СЕТ СН'!$F$5-'СЕТ СН'!$F$17</f>
        <v>2582.2162066000001</v>
      </c>
      <c r="S29" s="36">
        <f>SUMIFS(СВЦЭМ!$C$33:$C$776,СВЦЭМ!$A$33:$A$776,$A29,СВЦЭМ!$B$33:$B$776,S$11)+'СЕТ СН'!$F$9+СВЦЭМ!$D$10+'СЕТ СН'!$F$5-'СЕТ СН'!$F$17</f>
        <v>2566.6935485700001</v>
      </c>
      <c r="T29" s="36">
        <f>SUMIFS(СВЦЭМ!$C$33:$C$776,СВЦЭМ!$A$33:$A$776,$A29,СВЦЭМ!$B$33:$B$776,T$11)+'СЕТ СН'!$F$9+СВЦЭМ!$D$10+'СЕТ СН'!$F$5-'СЕТ СН'!$F$17</f>
        <v>2551.0367090600002</v>
      </c>
      <c r="U29" s="36">
        <f>SUMIFS(СВЦЭМ!$C$33:$C$776,СВЦЭМ!$A$33:$A$776,$A29,СВЦЭМ!$B$33:$B$776,U$11)+'СЕТ СН'!$F$9+СВЦЭМ!$D$10+'СЕТ СН'!$F$5-'СЕТ СН'!$F$17</f>
        <v>2552.8227402100001</v>
      </c>
      <c r="V29" s="36">
        <f>SUMIFS(СВЦЭМ!$C$33:$C$776,СВЦЭМ!$A$33:$A$776,$A29,СВЦЭМ!$B$33:$B$776,V$11)+'СЕТ СН'!$F$9+СВЦЭМ!$D$10+'СЕТ СН'!$F$5-'СЕТ СН'!$F$17</f>
        <v>2558.8938498100001</v>
      </c>
      <c r="W29" s="36">
        <f>SUMIFS(СВЦЭМ!$C$33:$C$776,СВЦЭМ!$A$33:$A$776,$A29,СВЦЭМ!$B$33:$B$776,W$11)+'СЕТ СН'!$F$9+СВЦЭМ!$D$10+'СЕТ СН'!$F$5-'СЕТ СН'!$F$17</f>
        <v>2576.5767556700002</v>
      </c>
      <c r="X29" s="36">
        <f>SUMIFS(СВЦЭМ!$C$33:$C$776,СВЦЭМ!$A$33:$A$776,$A29,СВЦЭМ!$B$33:$B$776,X$11)+'СЕТ СН'!$F$9+СВЦЭМ!$D$10+'СЕТ СН'!$F$5-'СЕТ СН'!$F$17</f>
        <v>2586.5238444800002</v>
      </c>
      <c r="Y29" s="36">
        <f>SUMIFS(СВЦЭМ!$C$33:$C$776,СВЦЭМ!$A$33:$A$776,$A29,СВЦЭМ!$B$33:$B$776,Y$11)+'СЕТ СН'!$F$9+СВЦЭМ!$D$10+'СЕТ СН'!$F$5-'СЕТ СН'!$F$17</f>
        <v>2608.98594005</v>
      </c>
    </row>
    <row r="30" spans="1:25" ht="15.75" x14ac:dyDescent="0.2">
      <c r="A30" s="35">
        <f t="shared" si="0"/>
        <v>44215</v>
      </c>
      <c r="B30" s="36">
        <f>SUMIFS(СВЦЭМ!$C$33:$C$776,СВЦЭМ!$A$33:$A$776,$A30,СВЦЭМ!$B$33:$B$776,B$11)+'СЕТ СН'!$F$9+СВЦЭМ!$D$10+'СЕТ СН'!$F$5-'СЕТ СН'!$F$17</f>
        <v>2606.9094703000001</v>
      </c>
      <c r="C30" s="36">
        <f>SUMIFS(СВЦЭМ!$C$33:$C$776,СВЦЭМ!$A$33:$A$776,$A30,СВЦЭМ!$B$33:$B$776,C$11)+'СЕТ СН'!$F$9+СВЦЭМ!$D$10+'СЕТ СН'!$F$5-'СЕТ СН'!$F$17</f>
        <v>2634.3583166300004</v>
      </c>
      <c r="D30" s="36">
        <f>SUMIFS(СВЦЭМ!$C$33:$C$776,СВЦЭМ!$A$33:$A$776,$A30,СВЦЭМ!$B$33:$B$776,D$11)+'СЕТ СН'!$F$9+СВЦЭМ!$D$10+'СЕТ СН'!$F$5-'СЕТ СН'!$F$17</f>
        <v>2654.9845302900003</v>
      </c>
      <c r="E30" s="36">
        <f>SUMIFS(СВЦЭМ!$C$33:$C$776,СВЦЭМ!$A$33:$A$776,$A30,СВЦЭМ!$B$33:$B$776,E$11)+'СЕТ СН'!$F$9+СВЦЭМ!$D$10+'СЕТ СН'!$F$5-'СЕТ СН'!$F$17</f>
        <v>2638.18890809</v>
      </c>
      <c r="F30" s="36">
        <f>SUMIFS(СВЦЭМ!$C$33:$C$776,СВЦЭМ!$A$33:$A$776,$A30,СВЦЭМ!$B$33:$B$776,F$11)+'СЕТ СН'!$F$9+СВЦЭМ!$D$10+'СЕТ СН'!$F$5-'СЕТ СН'!$F$17</f>
        <v>2636.7417494600004</v>
      </c>
      <c r="G30" s="36">
        <f>SUMIFS(СВЦЭМ!$C$33:$C$776,СВЦЭМ!$A$33:$A$776,$A30,СВЦЭМ!$B$33:$B$776,G$11)+'СЕТ СН'!$F$9+СВЦЭМ!$D$10+'СЕТ СН'!$F$5-'СЕТ СН'!$F$17</f>
        <v>2611.5934017300001</v>
      </c>
      <c r="H30" s="36">
        <f>SUMIFS(СВЦЭМ!$C$33:$C$776,СВЦЭМ!$A$33:$A$776,$A30,СВЦЭМ!$B$33:$B$776,H$11)+'СЕТ СН'!$F$9+СВЦЭМ!$D$10+'СЕТ СН'!$F$5-'СЕТ СН'!$F$17</f>
        <v>2568.0676412600001</v>
      </c>
      <c r="I30" s="36">
        <f>SUMIFS(СВЦЭМ!$C$33:$C$776,СВЦЭМ!$A$33:$A$776,$A30,СВЦЭМ!$B$33:$B$776,I$11)+'СЕТ СН'!$F$9+СВЦЭМ!$D$10+'СЕТ СН'!$F$5-'СЕТ СН'!$F$17</f>
        <v>2541.3889451300001</v>
      </c>
      <c r="J30" s="36">
        <f>SUMIFS(СВЦЭМ!$C$33:$C$776,СВЦЭМ!$A$33:$A$776,$A30,СВЦЭМ!$B$33:$B$776,J$11)+'СЕТ СН'!$F$9+СВЦЭМ!$D$10+'СЕТ СН'!$F$5-'СЕТ СН'!$F$17</f>
        <v>2521.5911544999999</v>
      </c>
      <c r="K30" s="36">
        <f>SUMIFS(СВЦЭМ!$C$33:$C$776,СВЦЭМ!$A$33:$A$776,$A30,СВЦЭМ!$B$33:$B$776,K$11)+'СЕТ СН'!$F$9+СВЦЭМ!$D$10+'СЕТ СН'!$F$5-'СЕТ СН'!$F$17</f>
        <v>2510.3112098800002</v>
      </c>
      <c r="L30" s="36">
        <f>SUMIFS(СВЦЭМ!$C$33:$C$776,СВЦЭМ!$A$33:$A$776,$A30,СВЦЭМ!$B$33:$B$776,L$11)+'СЕТ СН'!$F$9+СВЦЭМ!$D$10+'СЕТ СН'!$F$5-'СЕТ СН'!$F$17</f>
        <v>2501.1185223800003</v>
      </c>
      <c r="M30" s="36">
        <f>SUMIFS(СВЦЭМ!$C$33:$C$776,СВЦЭМ!$A$33:$A$776,$A30,СВЦЭМ!$B$33:$B$776,M$11)+'СЕТ СН'!$F$9+СВЦЭМ!$D$10+'СЕТ СН'!$F$5-'СЕТ СН'!$F$17</f>
        <v>2506.7054994700002</v>
      </c>
      <c r="N30" s="36">
        <f>SUMIFS(СВЦЭМ!$C$33:$C$776,СВЦЭМ!$A$33:$A$776,$A30,СВЦЭМ!$B$33:$B$776,N$11)+'СЕТ СН'!$F$9+СВЦЭМ!$D$10+'СЕТ СН'!$F$5-'СЕТ СН'!$F$17</f>
        <v>2510.5760829700002</v>
      </c>
      <c r="O30" s="36">
        <f>SUMIFS(СВЦЭМ!$C$33:$C$776,СВЦЭМ!$A$33:$A$776,$A30,СВЦЭМ!$B$33:$B$776,O$11)+'СЕТ СН'!$F$9+СВЦЭМ!$D$10+'СЕТ СН'!$F$5-'СЕТ СН'!$F$17</f>
        <v>2526.2977929200001</v>
      </c>
      <c r="P30" s="36">
        <f>SUMIFS(СВЦЭМ!$C$33:$C$776,СВЦЭМ!$A$33:$A$776,$A30,СВЦЭМ!$B$33:$B$776,P$11)+'СЕТ СН'!$F$9+СВЦЭМ!$D$10+'СЕТ СН'!$F$5-'СЕТ СН'!$F$17</f>
        <v>2543.0947131000003</v>
      </c>
      <c r="Q30" s="36">
        <f>SUMIFS(СВЦЭМ!$C$33:$C$776,СВЦЭМ!$A$33:$A$776,$A30,СВЦЭМ!$B$33:$B$776,Q$11)+'СЕТ СН'!$F$9+СВЦЭМ!$D$10+'СЕТ СН'!$F$5-'СЕТ СН'!$F$17</f>
        <v>2548.5360322500001</v>
      </c>
      <c r="R30" s="36">
        <f>SUMIFS(СВЦЭМ!$C$33:$C$776,СВЦЭМ!$A$33:$A$776,$A30,СВЦЭМ!$B$33:$B$776,R$11)+'СЕТ СН'!$F$9+СВЦЭМ!$D$10+'СЕТ СН'!$F$5-'СЕТ СН'!$F$17</f>
        <v>2538.4980204800004</v>
      </c>
      <c r="S30" s="36">
        <f>SUMIFS(СВЦЭМ!$C$33:$C$776,СВЦЭМ!$A$33:$A$776,$A30,СВЦЭМ!$B$33:$B$776,S$11)+'СЕТ СН'!$F$9+СВЦЭМ!$D$10+'СЕТ СН'!$F$5-'СЕТ СН'!$F$17</f>
        <v>2527.51361941</v>
      </c>
      <c r="T30" s="36">
        <f>SUMIFS(СВЦЭМ!$C$33:$C$776,СВЦЭМ!$A$33:$A$776,$A30,СВЦЭМ!$B$33:$B$776,T$11)+'СЕТ СН'!$F$9+СВЦЭМ!$D$10+'СЕТ СН'!$F$5-'СЕТ СН'!$F$17</f>
        <v>2508.3502423999998</v>
      </c>
      <c r="U30" s="36">
        <f>SUMIFS(СВЦЭМ!$C$33:$C$776,СВЦЭМ!$A$33:$A$776,$A30,СВЦЭМ!$B$33:$B$776,U$11)+'СЕТ СН'!$F$9+СВЦЭМ!$D$10+'СЕТ СН'!$F$5-'СЕТ СН'!$F$17</f>
        <v>2509.9715155900003</v>
      </c>
      <c r="V30" s="36">
        <f>SUMIFS(СВЦЭМ!$C$33:$C$776,СВЦЭМ!$A$33:$A$776,$A30,СВЦЭМ!$B$33:$B$776,V$11)+'СЕТ СН'!$F$9+СВЦЭМ!$D$10+'СЕТ СН'!$F$5-'СЕТ СН'!$F$17</f>
        <v>2521.3340574500003</v>
      </c>
      <c r="W30" s="36">
        <f>SUMIFS(СВЦЭМ!$C$33:$C$776,СВЦЭМ!$A$33:$A$776,$A30,СВЦЭМ!$B$33:$B$776,W$11)+'СЕТ СН'!$F$9+СВЦЭМ!$D$10+'СЕТ СН'!$F$5-'СЕТ СН'!$F$17</f>
        <v>2534.0822950400002</v>
      </c>
      <c r="X30" s="36">
        <f>SUMIFS(СВЦЭМ!$C$33:$C$776,СВЦЭМ!$A$33:$A$776,$A30,СВЦЭМ!$B$33:$B$776,X$11)+'СЕТ СН'!$F$9+СВЦЭМ!$D$10+'СЕТ СН'!$F$5-'СЕТ СН'!$F$17</f>
        <v>2539.3710310300003</v>
      </c>
      <c r="Y30" s="36">
        <f>SUMIFS(СВЦЭМ!$C$33:$C$776,СВЦЭМ!$A$33:$A$776,$A30,СВЦЭМ!$B$33:$B$776,Y$11)+'СЕТ СН'!$F$9+СВЦЭМ!$D$10+'СЕТ СН'!$F$5-'СЕТ СН'!$F$17</f>
        <v>2561.4359786800001</v>
      </c>
    </row>
    <row r="31" spans="1:25" ht="15.75" x14ac:dyDescent="0.2">
      <c r="A31" s="35">
        <f t="shared" si="0"/>
        <v>44216</v>
      </c>
      <c r="B31" s="36">
        <f>SUMIFS(СВЦЭМ!$C$33:$C$776,СВЦЭМ!$A$33:$A$776,$A31,СВЦЭМ!$B$33:$B$776,B$11)+'СЕТ СН'!$F$9+СВЦЭМ!$D$10+'СЕТ СН'!$F$5-'СЕТ СН'!$F$17</f>
        <v>2546.7435875800002</v>
      </c>
      <c r="C31" s="36">
        <f>SUMIFS(СВЦЭМ!$C$33:$C$776,СВЦЭМ!$A$33:$A$776,$A31,СВЦЭМ!$B$33:$B$776,C$11)+'СЕТ СН'!$F$9+СВЦЭМ!$D$10+'СЕТ СН'!$F$5-'СЕТ СН'!$F$17</f>
        <v>2584.2992360100002</v>
      </c>
      <c r="D31" s="36">
        <f>SUMIFS(СВЦЭМ!$C$33:$C$776,СВЦЭМ!$A$33:$A$776,$A31,СВЦЭМ!$B$33:$B$776,D$11)+'СЕТ СН'!$F$9+СВЦЭМ!$D$10+'СЕТ СН'!$F$5-'СЕТ СН'!$F$17</f>
        <v>2601.40649192</v>
      </c>
      <c r="E31" s="36">
        <f>SUMIFS(СВЦЭМ!$C$33:$C$776,СВЦЭМ!$A$33:$A$776,$A31,СВЦЭМ!$B$33:$B$776,E$11)+'СЕТ СН'!$F$9+СВЦЭМ!$D$10+'СЕТ СН'!$F$5-'СЕТ СН'!$F$17</f>
        <v>2604.2390888999998</v>
      </c>
      <c r="F31" s="36">
        <f>SUMIFS(СВЦЭМ!$C$33:$C$776,СВЦЭМ!$A$33:$A$776,$A31,СВЦЭМ!$B$33:$B$776,F$11)+'СЕТ СН'!$F$9+СВЦЭМ!$D$10+'СЕТ СН'!$F$5-'СЕТ СН'!$F$17</f>
        <v>2611.1531419200001</v>
      </c>
      <c r="G31" s="36">
        <f>SUMIFS(СВЦЭМ!$C$33:$C$776,СВЦЭМ!$A$33:$A$776,$A31,СВЦЭМ!$B$33:$B$776,G$11)+'СЕТ СН'!$F$9+СВЦЭМ!$D$10+'СЕТ СН'!$F$5-'СЕТ СН'!$F$17</f>
        <v>2596.4915385100003</v>
      </c>
      <c r="H31" s="36">
        <f>SUMIFS(СВЦЭМ!$C$33:$C$776,СВЦЭМ!$A$33:$A$776,$A31,СВЦЭМ!$B$33:$B$776,H$11)+'СЕТ СН'!$F$9+СВЦЭМ!$D$10+'СЕТ СН'!$F$5-'СЕТ СН'!$F$17</f>
        <v>2563.88278352</v>
      </c>
      <c r="I31" s="36">
        <f>SUMIFS(СВЦЭМ!$C$33:$C$776,СВЦЭМ!$A$33:$A$776,$A31,СВЦЭМ!$B$33:$B$776,I$11)+'СЕТ СН'!$F$9+СВЦЭМ!$D$10+'СЕТ СН'!$F$5-'СЕТ СН'!$F$17</f>
        <v>2543.3516475699998</v>
      </c>
      <c r="J31" s="36">
        <f>SUMIFS(СВЦЭМ!$C$33:$C$776,СВЦЭМ!$A$33:$A$776,$A31,СВЦЭМ!$B$33:$B$776,J$11)+'СЕТ СН'!$F$9+СВЦЭМ!$D$10+'СЕТ СН'!$F$5-'СЕТ СН'!$F$17</f>
        <v>2523.3827375000001</v>
      </c>
      <c r="K31" s="36">
        <f>SUMIFS(СВЦЭМ!$C$33:$C$776,СВЦЭМ!$A$33:$A$776,$A31,СВЦЭМ!$B$33:$B$776,K$11)+'СЕТ СН'!$F$9+СВЦЭМ!$D$10+'СЕТ СН'!$F$5-'СЕТ СН'!$F$17</f>
        <v>2514.4076086100004</v>
      </c>
      <c r="L31" s="36">
        <f>SUMIFS(СВЦЭМ!$C$33:$C$776,СВЦЭМ!$A$33:$A$776,$A31,СВЦЭМ!$B$33:$B$776,L$11)+'СЕТ СН'!$F$9+СВЦЭМ!$D$10+'СЕТ СН'!$F$5-'СЕТ СН'!$F$17</f>
        <v>2506.5286584400001</v>
      </c>
      <c r="M31" s="36">
        <f>SUMIFS(СВЦЭМ!$C$33:$C$776,СВЦЭМ!$A$33:$A$776,$A31,СВЦЭМ!$B$33:$B$776,M$11)+'СЕТ СН'!$F$9+СВЦЭМ!$D$10+'СЕТ СН'!$F$5-'СЕТ СН'!$F$17</f>
        <v>2515.0198835700003</v>
      </c>
      <c r="N31" s="36">
        <f>SUMIFS(СВЦЭМ!$C$33:$C$776,СВЦЭМ!$A$33:$A$776,$A31,СВЦЭМ!$B$33:$B$776,N$11)+'СЕТ СН'!$F$9+СВЦЭМ!$D$10+'СЕТ СН'!$F$5-'СЕТ СН'!$F$17</f>
        <v>2525.3201743700001</v>
      </c>
      <c r="O31" s="36">
        <f>SUMIFS(СВЦЭМ!$C$33:$C$776,СВЦЭМ!$A$33:$A$776,$A31,СВЦЭМ!$B$33:$B$776,O$11)+'СЕТ СН'!$F$9+СВЦЭМ!$D$10+'СЕТ СН'!$F$5-'СЕТ СН'!$F$17</f>
        <v>2540.9686835700004</v>
      </c>
      <c r="P31" s="36">
        <f>SUMIFS(СВЦЭМ!$C$33:$C$776,СВЦЭМ!$A$33:$A$776,$A31,СВЦЭМ!$B$33:$B$776,P$11)+'СЕТ СН'!$F$9+СВЦЭМ!$D$10+'СЕТ СН'!$F$5-'СЕТ СН'!$F$17</f>
        <v>2555.50230182</v>
      </c>
      <c r="Q31" s="36">
        <f>SUMIFS(СВЦЭМ!$C$33:$C$776,СВЦЭМ!$A$33:$A$776,$A31,СВЦЭМ!$B$33:$B$776,Q$11)+'СЕТ СН'!$F$9+СВЦЭМ!$D$10+'СЕТ СН'!$F$5-'СЕТ СН'!$F$17</f>
        <v>2567.32296666</v>
      </c>
      <c r="R31" s="36">
        <f>SUMIFS(СВЦЭМ!$C$33:$C$776,СВЦЭМ!$A$33:$A$776,$A31,СВЦЭМ!$B$33:$B$776,R$11)+'СЕТ СН'!$F$9+СВЦЭМ!$D$10+'СЕТ СН'!$F$5-'СЕТ СН'!$F$17</f>
        <v>2554.3336253699999</v>
      </c>
      <c r="S31" s="36">
        <f>SUMIFS(СВЦЭМ!$C$33:$C$776,СВЦЭМ!$A$33:$A$776,$A31,СВЦЭМ!$B$33:$B$776,S$11)+'СЕТ СН'!$F$9+СВЦЭМ!$D$10+'СЕТ СН'!$F$5-'СЕТ СН'!$F$17</f>
        <v>2541.2718135</v>
      </c>
      <c r="T31" s="36">
        <f>SUMIFS(СВЦЭМ!$C$33:$C$776,СВЦЭМ!$A$33:$A$776,$A31,СВЦЭМ!$B$33:$B$776,T$11)+'СЕТ СН'!$F$9+СВЦЭМ!$D$10+'СЕТ СН'!$F$5-'СЕТ СН'!$F$17</f>
        <v>2521.86910124</v>
      </c>
      <c r="U31" s="36">
        <f>SUMIFS(СВЦЭМ!$C$33:$C$776,СВЦЭМ!$A$33:$A$776,$A31,СВЦЭМ!$B$33:$B$776,U$11)+'СЕТ СН'!$F$9+СВЦЭМ!$D$10+'СЕТ СН'!$F$5-'СЕТ СН'!$F$17</f>
        <v>2518.3324009799999</v>
      </c>
      <c r="V31" s="36">
        <f>SUMIFS(СВЦЭМ!$C$33:$C$776,СВЦЭМ!$A$33:$A$776,$A31,СВЦЭМ!$B$33:$B$776,V$11)+'СЕТ СН'!$F$9+СВЦЭМ!$D$10+'СЕТ СН'!$F$5-'СЕТ СН'!$F$17</f>
        <v>2526.3739116500001</v>
      </c>
      <c r="W31" s="36">
        <f>SUMIFS(СВЦЭМ!$C$33:$C$776,СВЦЭМ!$A$33:$A$776,$A31,СВЦЭМ!$B$33:$B$776,W$11)+'СЕТ СН'!$F$9+СВЦЭМ!$D$10+'СЕТ СН'!$F$5-'СЕТ СН'!$F$17</f>
        <v>2541.2068166200002</v>
      </c>
      <c r="X31" s="36">
        <f>SUMIFS(СВЦЭМ!$C$33:$C$776,СВЦЭМ!$A$33:$A$776,$A31,СВЦЭМ!$B$33:$B$776,X$11)+'СЕТ СН'!$F$9+СВЦЭМ!$D$10+'СЕТ СН'!$F$5-'СЕТ СН'!$F$17</f>
        <v>2548.2760622700002</v>
      </c>
      <c r="Y31" s="36">
        <f>SUMIFS(СВЦЭМ!$C$33:$C$776,СВЦЭМ!$A$33:$A$776,$A31,СВЦЭМ!$B$33:$B$776,Y$11)+'СЕТ СН'!$F$9+СВЦЭМ!$D$10+'СЕТ СН'!$F$5-'СЕТ СН'!$F$17</f>
        <v>2573.3800745799999</v>
      </c>
    </row>
    <row r="32" spans="1:25" ht="15.75" x14ac:dyDescent="0.2">
      <c r="A32" s="35">
        <f t="shared" si="0"/>
        <v>44217</v>
      </c>
      <c r="B32" s="36">
        <f>SUMIFS(СВЦЭМ!$C$33:$C$776,СВЦЭМ!$A$33:$A$776,$A32,СВЦЭМ!$B$33:$B$776,B$11)+'СЕТ СН'!$F$9+СВЦЭМ!$D$10+'СЕТ СН'!$F$5-'СЕТ СН'!$F$17</f>
        <v>2543.2482638800002</v>
      </c>
      <c r="C32" s="36">
        <f>SUMIFS(СВЦЭМ!$C$33:$C$776,СВЦЭМ!$A$33:$A$776,$A32,СВЦЭМ!$B$33:$B$776,C$11)+'СЕТ СН'!$F$9+СВЦЭМ!$D$10+'СЕТ СН'!$F$5-'СЕТ СН'!$F$17</f>
        <v>2595.5654670100002</v>
      </c>
      <c r="D32" s="36">
        <f>SUMIFS(СВЦЭМ!$C$33:$C$776,СВЦЭМ!$A$33:$A$776,$A32,СВЦЭМ!$B$33:$B$776,D$11)+'СЕТ СН'!$F$9+СВЦЭМ!$D$10+'СЕТ СН'!$F$5-'СЕТ СН'!$F$17</f>
        <v>2623.3031362000002</v>
      </c>
      <c r="E32" s="36">
        <f>SUMIFS(СВЦЭМ!$C$33:$C$776,СВЦЭМ!$A$33:$A$776,$A32,СВЦЭМ!$B$33:$B$776,E$11)+'СЕТ СН'!$F$9+СВЦЭМ!$D$10+'СЕТ СН'!$F$5-'СЕТ СН'!$F$17</f>
        <v>2628.4474649000003</v>
      </c>
      <c r="F32" s="36">
        <f>SUMIFS(СВЦЭМ!$C$33:$C$776,СВЦЭМ!$A$33:$A$776,$A32,СВЦЭМ!$B$33:$B$776,F$11)+'СЕТ СН'!$F$9+СВЦЭМ!$D$10+'СЕТ СН'!$F$5-'СЕТ СН'!$F$17</f>
        <v>2628.6921440000001</v>
      </c>
      <c r="G32" s="36">
        <f>SUMIFS(СВЦЭМ!$C$33:$C$776,СВЦЭМ!$A$33:$A$776,$A32,СВЦЭМ!$B$33:$B$776,G$11)+'СЕТ СН'!$F$9+СВЦЭМ!$D$10+'СЕТ СН'!$F$5-'СЕТ СН'!$F$17</f>
        <v>2601.3333014300001</v>
      </c>
      <c r="H32" s="36">
        <f>SUMIFS(СВЦЭМ!$C$33:$C$776,СВЦЭМ!$A$33:$A$776,$A32,СВЦЭМ!$B$33:$B$776,H$11)+'СЕТ СН'!$F$9+СВЦЭМ!$D$10+'СЕТ СН'!$F$5-'СЕТ СН'!$F$17</f>
        <v>2562.3847573200001</v>
      </c>
      <c r="I32" s="36">
        <f>SUMIFS(СВЦЭМ!$C$33:$C$776,СВЦЭМ!$A$33:$A$776,$A32,СВЦЭМ!$B$33:$B$776,I$11)+'СЕТ СН'!$F$9+СВЦЭМ!$D$10+'СЕТ СН'!$F$5-'СЕТ СН'!$F$17</f>
        <v>2548.3254996700002</v>
      </c>
      <c r="J32" s="36">
        <f>SUMIFS(СВЦЭМ!$C$33:$C$776,СВЦЭМ!$A$33:$A$776,$A32,СВЦЭМ!$B$33:$B$776,J$11)+'СЕТ СН'!$F$9+СВЦЭМ!$D$10+'СЕТ СН'!$F$5-'СЕТ СН'!$F$17</f>
        <v>2523.7256722299999</v>
      </c>
      <c r="K32" s="36">
        <f>SUMIFS(СВЦЭМ!$C$33:$C$776,СВЦЭМ!$A$33:$A$776,$A32,СВЦЭМ!$B$33:$B$776,K$11)+'СЕТ СН'!$F$9+СВЦЭМ!$D$10+'СЕТ СН'!$F$5-'СЕТ СН'!$F$17</f>
        <v>2517.9822650599999</v>
      </c>
      <c r="L32" s="36">
        <f>SUMIFS(СВЦЭМ!$C$33:$C$776,СВЦЭМ!$A$33:$A$776,$A32,СВЦЭМ!$B$33:$B$776,L$11)+'СЕТ СН'!$F$9+СВЦЭМ!$D$10+'СЕТ СН'!$F$5-'СЕТ СН'!$F$17</f>
        <v>2514.1016283400004</v>
      </c>
      <c r="M32" s="36">
        <f>SUMIFS(СВЦЭМ!$C$33:$C$776,СВЦЭМ!$A$33:$A$776,$A32,СВЦЭМ!$B$33:$B$776,M$11)+'СЕТ СН'!$F$9+СВЦЭМ!$D$10+'СЕТ СН'!$F$5-'СЕТ СН'!$F$17</f>
        <v>2519.3015365700003</v>
      </c>
      <c r="N32" s="36">
        <f>SUMIFS(СВЦЭМ!$C$33:$C$776,СВЦЭМ!$A$33:$A$776,$A32,СВЦЭМ!$B$33:$B$776,N$11)+'СЕТ СН'!$F$9+СВЦЭМ!$D$10+'СЕТ СН'!$F$5-'СЕТ СН'!$F$17</f>
        <v>2523.7377389000003</v>
      </c>
      <c r="O32" s="36">
        <f>SUMIFS(СВЦЭМ!$C$33:$C$776,СВЦЭМ!$A$33:$A$776,$A32,СВЦЭМ!$B$33:$B$776,O$11)+'СЕТ СН'!$F$9+СВЦЭМ!$D$10+'СЕТ СН'!$F$5-'СЕТ СН'!$F$17</f>
        <v>2540.27619727</v>
      </c>
      <c r="P32" s="36">
        <f>SUMIFS(СВЦЭМ!$C$33:$C$776,СВЦЭМ!$A$33:$A$776,$A32,СВЦЭМ!$B$33:$B$776,P$11)+'СЕТ СН'!$F$9+СВЦЭМ!$D$10+'СЕТ СН'!$F$5-'СЕТ СН'!$F$17</f>
        <v>2561.940208</v>
      </c>
      <c r="Q32" s="36">
        <f>SUMIFS(СВЦЭМ!$C$33:$C$776,СВЦЭМ!$A$33:$A$776,$A32,СВЦЭМ!$B$33:$B$776,Q$11)+'СЕТ СН'!$F$9+СВЦЭМ!$D$10+'СЕТ СН'!$F$5-'СЕТ СН'!$F$17</f>
        <v>2563.2111771999998</v>
      </c>
      <c r="R32" s="36">
        <f>SUMIFS(СВЦЭМ!$C$33:$C$776,СВЦЭМ!$A$33:$A$776,$A32,СВЦЭМ!$B$33:$B$776,R$11)+'СЕТ СН'!$F$9+СВЦЭМ!$D$10+'СЕТ СН'!$F$5-'СЕТ СН'!$F$17</f>
        <v>2551.7648419000002</v>
      </c>
      <c r="S32" s="36">
        <f>SUMIFS(СВЦЭМ!$C$33:$C$776,СВЦЭМ!$A$33:$A$776,$A32,СВЦЭМ!$B$33:$B$776,S$11)+'СЕТ СН'!$F$9+СВЦЭМ!$D$10+'СЕТ СН'!$F$5-'СЕТ СН'!$F$17</f>
        <v>2525.1975652600004</v>
      </c>
      <c r="T32" s="36">
        <f>SUMIFS(СВЦЭМ!$C$33:$C$776,СВЦЭМ!$A$33:$A$776,$A32,СВЦЭМ!$B$33:$B$776,T$11)+'СЕТ СН'!$F$9+СВЦЭМ!$D$10+'СЕТ СН'!$F$5-'СЕТ СН'!$F$17</f>
        <v>2521.2813828200001</v>
      </c>
      <c r="U32" s="36">
        <f>SUMIFS(СВЦЭМ!$C$33:$C$776,СВЦЭМ!$A$33:$A$776,$A32,СВЦЭМ!$B$33:$B$776,U$11)+'СЕТ СН'!$F$9+СВЦЭМ!$D$10+'СЕТ СН'!$F$5-'СЕТ СН'!$F$17</f>
        <v>2522.9206828200004</v>
      </c>
      <c r="V32" s="36">
        <f>SUMIFS(СВЦЭМ!$C$33:$C$776,СВЦЭМ!$A$33:$A$776,$A32,СВЦЭМ!$B$33:$B$776,V$11)+'СЕТ СН'!$F$9+СВЦЭМ!$D$10+'СЕТ СН'!$F$5-'СЕТ СН'!$F$17</f>
        <v>2526.8315005100003</v>
      </c>
      <c r="W32" s="36">
        <f>SUMIFS(СВЦЭМ!$C$33:$C$776,СВЦЭМ!$A$33:$A$776,$A32,СВЦЭМ!$B$33:$B$776,W$11)+'СЕТ СН'!$F$9+СВЦЭМ!$D$10+'СЕТ СН'!$F$5-'СЕТ СН'!$F$17</f>
        <v>2541.21760636</v>
      </c>
      <c r="X32" s="36">
        <f>SUMIFS(СВЦЭМ!$C$33:$C$776,СВЦЭМ!$A$33:$A$776,$A32,СВЦЭМ!$B$33:$B$776,X$11)+'СЕТ СН'!$F$9+СВЦЭМ!$D$10+'СЕТ СН'!$F$5-'СЕТ СН'!$F$17</f>
        <v>2546.85204776</v>
      </c>
      <c r="Y32" s="36">
        <f>SUMIFS(СВЦЭМ!$C$33:$C$776,СВЦЭМ!$A$33:$A$776,$A32,СВЦЭМ!$B$33:$B$776,Y$11)+'СЕТ СН'!$F$9+СВЦЭМ!$D$10+'СЕТ СН'!$F$5-'СЕТ СН'!$F$17</f>
        <v>2572.9750897499998</v>
      </c>
    </row>
    <row r="33" spans="1:25" ht="15.75" x14ac:dyDescent="0.2">
      <c r="A33" s="35">
        <f t="shared" si="0"/>
        <v>44218</v>
      </c>
      <c r="B33" s="36">
        <f>SUMIFS(СВЦЭМ!$C$33:$C$776,СВЦЭМ!$A$33:$A$776,$A33,СВЦЭМ!$B$33:$B$776,B$11)+'СЕТ СН'!$F$9+СВЦЭМ!$D$10+'СЕТ СН'!$F$5-'СЕТ СН'!$F$17</f>
        <v>2546.5553706300002</v>
      </c>
      <c r="C33" s="36">
        <f>SUMIFS(СВЦЭМ!$C$33:$C$776,СВЦЭМ!$A$33:$A$776,$A33,СВЦЭМ!$B$33:$B$776,C$11)+'СЕТ СН'!$F$9+СВЦЭМ!$D$10+'СЕТ СН'!$F$5-'СЕТ СН'!$F$17</f>
        <v>2588.80014011</v>
      </c>
      <c r="D33" s="36">
        <f>SUMIFS(СВЦЭМ!$C$33:$C$776,СВЦЭМ!$A$33:$A$776,$A33,СВЦЭМ!$B$33:$B$776,D$11)+'СЕТ СН'!$F$9+СВЦЭМ!$D$10+'СЕТ СН'!$F$5-'СЕТ СН'!$F$17</f>
        <v>2629.8255518300002</v>
      </c>
      <c r="E33" s="36">
        <f>SUMIFS(СВЦЭМ!$C$33:$C$776,СВЦЭМ!$A$33:$A$776,$A33,СВЦЭМ!$B$33:$B$776,E$11)+'СЕТ СН'!$F$9+СВЦЭМ!$D$10+'СЕТ СН'!$F$5-'СЕТ СН'!$F$17</f>
        <v>2645.6602064400004</v>
      </c>
      <c r="F33" s="36">
        <f>SUMIFS(СВЦЭМ!$C$33:$C$776,СВЦЭМ!$A$33:$A$776,$A33,СВЦЭМ!$B$33:$B$776,F$11)+'СЕТ СН'!$F$9+СВЦЭМ!$D$10+'СЕТ СН'!$F$5-'СЕТ СН'!$F$17</f>
        <v>2657.9870872400002</v>
      </c>
      <c r="G33" s="36">
        <f>SUMIFS(СВЦЭМ!$C$33:$C$776,СВЦЭМ!$A$33:$A$776,$A33,СВЦЭМ!$B$33:$B$776,G$11)+'СЕТ СН'!$F$9+СВЦЭМ!$D$10+'СЕТ СН'!$F$5-'СЕТ СН'!$F$17</f>
        <v>2631.9354563500001</v>
      </c>
      <c r="H33" s="36">
        <f>SUMIFS(СВЦЭМ!$C$33:$C$776,СВЦЭМ!$A$33:$A$776,$A33,СВЦЭМ!$B$33:$B$776,H$11)+'СЕТ СН'!$F$9+СВЦЭМ!$D$10+'СЕТ СН'!$F$5-'СЕТ СН'!$F$17</f>
        <v>2589.5700917700001</v>
      </c>
      <c r="I33" s="36">
        <f>SUMIFS(СВЦЭМ!$C$33:$C$776,СВЦЭМ!$A$33:$A$776,$A33,СВЦЭМ!$B$33:$B$776,I$11)+'СЕТ СН'!$F$9+СВЦЭМ!$D$10+'СЕТ СН'!$F$5-'СЕТ СН'!$F$17</f>
        <v>2560.68778776</v>
      </c>
      <c r="J33" s="36">
        <f>SUMIFS(СВЦЭМ!$C$33:$C$776,СВЦЭМ!$A$33:$A$776,$A33,СВЦЭМ!$B$33:$B$776,J$11)+'СЕТ СН'!$F$9+СВЦЭМ!$D$10+'СЕТ СН'!$F$5-'СЕТ СН'!$F$17</f>
        <v>2533.0657090100003</v>
      </c>
      <c r="K33" s="36">
        <f>SUMIFS(СВЦЭМ!$C$33:$C$776,СВЦЭМ!$A$33:$A$776,$A33,СВЦЭМ!$B$33:$B$776,K$11)+'СЕТ СН'!$F$9+СВЦЭМ!$D$10+'СЕТ СН'!$F$5-'СЕТ СН'!$F$17</f>
        <v>2521.5945521000003</v>
      </c>
      <c r="L33" s="36">
        <f>SUMIFS(СВЦЭМ!$C$33:$C$776,СВЦЭМ!$A$33:$A$776,$A33,СВЦЭМ!$B$33:$B$776,L$11)+'СЕТ СН'!$F$9+СВЦЭМ!$D$10+'СЕТ СН'!$F$5-'СЕТ СН'!$F$17</f>
        <v>2521.3833366100002</v>
      </c>
      <c r="M33" s="36">
        <f>SUMIFS(СВЦЭМ!$C$33:$C$776,СВЦЭМ!$A$33:$A$776,$A33,СВЦЭМ!$B$33:$B$776,M$11)+'СЕТ СН'!$F$9+СВЦЭМ!$D$10+'СЕТ СН'!$F$5-'СЕТ СН'!$F$17</f>
        <v>2525.8901243999999</v>
      </c>
      <c r="N33" s="36">
        <f>SUMIFS(СВЦЭМ!$C$33:$C$776,СВЦЭМ!$A$33:$A$776,$A33,СВЦЭМ!$B$33:$B$776,N$11)+'СЕТ СН'!$F$9+СВЦЭМ!$D$10+'СЕТ СН'!$F$5-'СЕТ СН'!$F$17</f>
        <v>2531.0634903099999</v>
      </c>
      <c r="O33" s="36">
        <f>SUMIFS(СВЦЭМ!$C$33:$C$776,СВЦЭМ!$A$33:$A$776,$A33,СВЦЭМ!$B$33:$B$776,O$11)+'СЕТ СН'!$F$9+СВЦЭМ!$D$10+'СЕТ СН'!$F$5-'СЕТ СН'!$F$17</f>
        <v>2567.4687879600001</v>
      </c>
      <c r="P33" s="36">
        <f>SUMIFS(СВЦЭМ!$C$33:$C$776,СВЦЭМ!$A$33:$A$776,$A33,СВЦЭМ!$B$33:$B$776,P$11)+'СЕТ СН'!$F$9+СВЦЭМ!$D$10+'СЕТ СН'!$F$5-'СЕТ СН'!$F$17</f>
        <v>2566.1878388600003</v>
      </c>
      <c r="Q33" s="36">
        <f>SUMIFS(СВЦЭМ!$C$33:$C$776,СВЦЭМ!$A$33:$A$776,$A33,СВЦЭМ!$B$33:$B$776,Q$11)+'СЕТ СН'!$F$9+СВЦЭМ!$D$10+'СЕТ СН'!$F$5-'СЕТ СН'!$F$17</f>
        <v>2573.70295132</v>
      </c>
      <c r="R33" s="36">
        <f>SUMIFS(СВЦЭМ!$C$33:$C$776,СВЦЭМ!$A$33:$A$776,$A33,СВЦЭМ!$B$33:$B$776,R$11)+'СЕТ СН'!$F$9+СВЦЭМ!$D$10+'СЕТ СН'!$F$5-'СЕТ СН'!$F$17</f>
        <v>2559.9479372300002</v>
      </c>
      <c r="S33" s="36">
        <f>SUMIFS(СВЦЭМ!$C$33:$C$776,СВЦЭМ!$A$33:$A$776,$A33,СВЦЭМ!$B$33:$B$776,S$11)+'СЕТ СН'!$F$9+СВЦЭМ!$D$10+'СЕТ СН'!$F$5-'СЕТ СН'!$F$17</f>
        <v>2543.1609190600002</v>
      </c>
      <c r="T33" s="36">
        <f>SUMIFS(СВЦЭМ!$C$33:$C$776,СВЦЭМ!$A$33:$A$776,$A33,СВЦЭМ!$B$33:$B$776,T$11)+'СЕТ СН'!$F$9+СВЦЭМ!$D$10+'СЕТ СН'!$F$5-'СЕТ СН'!$F$17</f>
        <v>2524.9144485800002</v>
      </c>
      <c r="U33" s="36">
        <f>SUMIFS(СВЦЭМ!$C$33:$C$776,СВЦЭМ!$A$33:$A$776,$A33,СВЦЭМ!$B$33:$B$776,U$11)+'СЕТ СН'!$F$9+СВЦЭМ!$D$10+'СЕТ СН'!$F$5-'СЕТ СН'!$F$17</f>
        <v>2521.71688795</v>
      </c>
      <c r="V33" s="36">
        <f>SUMIFS(СВЦЭМ!$C$33:$C$776,СВЦЭМ!$A$33:$A$776,$A33,СВЦЭМ!$B$33:$B$776,V$11)+'СЕТ СН'!$F$9+СВЦЭМ!$D$10+'СЕТ СН'!$F$5-'СЕТ СН'!$F$17</f>
        <v>2530.0820490800002</v>
      </c>
      <c r="W33" s="36">
        <f>SUMIFS(СВЦЭМ!$C$33:$C$776,СВЦЭМ!$A$33:$A$776,$A33,СВЦЭМ!$B$33:$B$776,W$11)+'СЕТ СН'!$F$9+СВЦЭМ!$D$10+'СЕТ СН'!$F$5-'СЕТ СН'!$F$17</f>
        <v>2548.3720873299999</v>
      </c>
      <c r="X33" s="36">
        <f>SUMIFS(СВЦЭМ!$C$33:$C$776,СВЦЭМ!$A$33:$A$776,$A33,СВЦЭМ!$B$33:$B$776,X$11)+'СЕТ СН'!$F$9+СВЦЭМ!$D$10+'СЕТ СН'!$F$5-'СЕТ СН'!$F$17</f>
        <v>2562.4053054700003</v>
      </c>
      <c r="Y33" s="36">
        <f>SUMIFS(СВЦЭМ!$C$33:$C$776,СВЦЭМ!$A$33:$A$776,$A33,СВЦЭМ!$B$33:$B$776,Y$11)+'СЕТ СН'!$F$9+СВЦЭМ!$D$10+'СЕТ СН'!$F$5-'СЕТ СН'!$F$17</f>
        <v>2589.1739439000003</v>
      </c>
    </row>
    <row r="34" spans="1:25" ht="15.75" x14ac:dyDescent="0.2">
      <c r="A34" s="35">
        <f t="shared" si="0"/>
        <v>44219</v>
      </c>
      <c r="B34" s="36">
        <f>SUMIFS(СВЦЭМ!$C$33:$C$776,СВЦЭМ!$A$33:$A$776,$A34,СВЦЭМ!$B$33:$B$776,B$11)+'СЕТ СН'!$F$9+СВЦЭМ!$D$10+'СЕТ СН'!$F$5-'СЕТ СН'!$F$17</f>
        <v>2592.9227105999998</v>
      </c>
      <c r="C34" s="36">
        <f>SUMIFS(СВЦЭМ!$C$33:$C$776,СВЦЭМ!$A$33:$A$776,$A34,СВЦЭМ!$B$33:$B$776,C$11)+'СЕТ СН'!$F$9+СВЦЭМ!$D$10+'СЕТ СН'!$F$5-'СЕТ СН'!$F$17</f>
        <v>2603.9896530300002</v>
      </c>
      <c r="D34" s="36">
        <f>SUMIFS(СВЦЭМ!$C$33:$C$776,СВЦЭМ!$A$33:$A$776,$A34,СВЦЭМ!$B$33:$B$776,D$11)+'СЕТ СН'!$F$9+СВЦЭМ!$D$10+'СЕТ СН'!$F$5-'СЕТ СН'!$F$17</f>
        <v>2625.3033708500002</v>
      </c>
      <c r="E34" s="36">
        <f>SUMIFS(СВЦЭМ!$C$33:$C$776,СВЦЭМ!$A$33:$A$776,$A34,СВЦЭМ!$B$33:$B$776,E$11)+'СЕТ СН'!$F$9+СВЦЭМ!$D$10+'СЕТ СН'!$F$5-'СЕТ СН'!$F$17</f>
        <v>2633.2225369100001</v>
      </c>
      <c r="F34" s="36">
        <f>SUMIFS(СВЦЭМ!$C$33:$C$776,СВЦЭМ!$A$33:$A$776,$A34,СВЦЭМ!$B$33:$B$776,F$11)+'СЕТ СН'!$F$9+СВЦЭМ!$D$10+'СЕТ СН'!$F$5-'СЕТ СН'!$F$17</f>
        <v>2640.37786155</v>
      </c>
      <c r="G34" s="36">
        <f>SUMIFS(СВЦЭМ!$C$33:$C$776,СВЦЭМ!$A$33:$A$776,$A34,СВЦЭМ!$B$33:$B$776,G$11)+'СЕТ СН'!$F$9+СВЦЭМ!$D$10+'СЕТ СН'!$F$5-'СЕТ СН'!$F$17</f>
        <v>2629.8580919699998</v>
      </c>
      <c r="H34" s="36">
        <f>SUMIFS(СВЦЭМ!$C$33:$C$776,СВЦЭМ!$A$33:$A$776,$A34,СВЦЭМ!$B$33:$B$776,H$11)+'СЕТ СН'!$F$9+СВЦЭМ!$D$10+'СЕТ СН'!$F$5-'СЕТ СН'!$F$17</f>
        <v>2615.38980266</v>
      </c>
      <c r="I34" s="36">
        <f>SUMIFS(СВЦЭМ!$C$33:$C$776,СВЦЭМ!$A$33:$A$776,$A34,СВЦЭМ!$B$33:$B$776,I$11)+'СЕТ СН'!$F$9+СВЦЭМ!$D$10+'СЕТ СН'!$F$5-'СЕТ СН'!$F$17</f>
        <v>2603.2721257399999</v>
      </c>
      <c r="J34" s="36">
        <f>SUMIFS(СВЦЭМ!$C$33:$C$776,СВЦЭМ!$A$33:$A$776,$A34,СВЦЭМ!$B$33:$B$776,J$11)+'СЕТ СН'!$F$9+СВЦЭМ!$D$10+'СЕТ СН'!$F$5-'СЕТ СН'!$F$17</f>
        <v>2565.4200042299999</v>
      </c>
      <c r="K34" s="36">
        <f>SUMIFS(СВЦЭМ!$C$33:$C$776,СВЦЭМ!$A$33:$A$776,$A34,СВЦЭМ!$B$33:$B$776,K$11)+'СЕТ СН'!$F$9+СВЦЭМ!$D$10+'СЕТ СН'!$F$5-'СЕТ СН'!$F$17</f>
        <v>2520.3436225</v>
      </c>
      <c r="L34" s="36">
        <f>SUMIFS(СВЦЭМ!$C$33:$C$776,СВЦЭМ!$A$33:$A$776,$A34,СВЦЭМ!$B$33:$B$776,L$11)+'СЕТ СН'!$F$9+СВЦЭМ!$D$10+'СЕТ СН'!$F$5-'СЕТ СН'!$F$17</f>
        <v>2505.69108302</v>
      </c>
      <c r="M34" s="36">
        <f>SUMIFS(СВЦЭМ!$C$33:$C$776,СВЦЭМ!$A$33:$A$776,$A34,СВЦЭМ!$B$33:$B$776,M$11)+'СЕТ СН'!$F$9+СВЦЭМ!$D$10+'СЕТ СН'!$F$5-'СЕТ СН'!$F$17</f>
        <v>2509.3669170600001</v>
      </c>
      <c r="N34" s="36">
        <f>SUMIFS(СВЦЭМ!$C$33:$C$776,СВЦЭМ!$A$33:$A$776,$A34,СВЦЭМ!$B$33:$B$776,N$11)+'СЕТ СН'!$F$9+СВЦЭМ!$D$10+'СЕТ СН'!$F$5-'СЕТ СН'!$F$17</f>
        <v>2520.1823692100002</v>
      </c>
      <c r="O34" s="36">
        <f>SUMIFS(СВЦЭМ!$C$33:$C$776,СВЦЭМ!$A$33:$A$776,$A34,СВЦЭМ!$B$33:$B$776,O$11)+'СЕТ СН'!$F$9+СВЦЭМ!$D$10+'СЕТ СН'!$F$5-'СЕТ СН'!$F$17</f>
        <v>2543.64939276</v>
      </c>
      <c r="P34" s="36">
        <f>SUMIFS(СВЦЭМ!$C$33:$C$776,СВЦЭМ!$A$33:$A$776,$A34,СВЦЭМ!$B$33:$B$776,P$11)+'СЕТ СН'!$F$9+СВЦЭМ!$D$10+'СЕТ СН'!$F$5-'СЕТ СН'!$F$17</f>
        <v>2562.7448240600002</v>
      </c>
      <c r="Q34" s="36">
        <f>SUMIFS(СВЦЭМ!$C$33:$C$776,СВЦЭМ!$A$33:$A$776,$A34,СВЦЭМ!$B$33:$B$776,Q$11)+'СЕТ СН'!$F$9+СВЦЭМ!$D$10+'СЕТ СН'!$F$5-'СЕТ СН'!$F$17</f>
        <v>2577.98337928</v>
      </c>
      <c r="R34" s="36">
        <f>SUMIFS(СВЦЭМ!$C$33:$C$776,СВЦЭМ!$A$33:$A$776,$A34,СВЦЭМ!$B$33:$B$776,R$11)+'СЕТ СН'!$F$9+СВЦЭМ!$D$10+'СЕТ СН'!$F$5-'СЕТ СН'!$F$17</f>
        <v>2571.8256615600003</v>
      </c>
      <c r="S34" s="36">
        <f>SUMIFS(СВЦЭМ!$C$33:$C$776,СВЦЭМ!$A$33:$A$776,$A34,СВЦЭМ!$B$33:$B$776,S$11)+'СЕТ СН'!$F$9+СВЦЭМ!$D$10+'СЕТ СН'!$F$5-'СЕТ СН'!$F$17</f>
        <v>2540.5702579400004</v>
      </c>
      <c r="T34" s="36">
        <f>SUMIFS(СВЦЭМ!$C$33:$C$776,СВЦЭМ!$A$33:$A$776,$A34,СВЦЭМ!$B$33:$B$776,T$11)+'СЕТ СН'!$F$9+СВЦЭМ!$D$10+'СЕТ СН'!$F$5-'СЕТ СН'!$F$17</f>
        <v>2512.6323433400003</v>
      </c>
      <c r="U34" s="36">
        <f>SUMIFS(СВЦЭМ!$C$33:$C$776,СВЦЭМ!$A$33:$A$776,$A34,СВЦЭМ!$B$33:$B$776,U$11)+'СЕТ СН'!$F$9+СВЦЭМ!$D$10+'СЕТ СН'!$F$5-'СЕТ СН'!$F$17</f>
        <v>2511.3670159399999</v>
      </c>
      <c r="V34" s="36">
        <f>SUMIFS(СВЦЭМ!$C$33:$C$776,СВЦЭМ!$A$33:$A$776,$A34,СВЦЭМ!$B$33:$B$776,V$11)+'СЕТ СН'!$F$9+СВЦЭМ!$D$10+'СЕТ СН'!$F$5-'СЕТ СН'!$F$17</f>
        <v>2525.7747477500002</v>
      </c>
      <c r="W34" s="36">
        <f>SUMIFS(СВЦЭМ!$C$33:$C$776,СВЦЭМ!$A$33:$A$776,$A34,СВЦЭМ!$B$33:$B$776,W$11)+'СЕТ СН'!$F$9+СВЦЭМ!$D$10+'СЕТ СН'!$F$5-'СЕТ СН'!$F$17</f>
        <v>2553.1326975800002</v>
      </c>
      <c r="X34" s="36">
        <f>SUMIFS(СВЦЭМ!$C$33:$C$776,СВЦЭМ!$A$33:$A$776,$A34,СВЦЭМ!$B$33:$B$776,X$11)+'СЕТ СН'!$F$9+СВЦЭМ!$D$10+'СЕТ СН'!$F$5-'СЕТ СН'!$F$17</f>
        <v>2559.0889602500001</v>
      </c>
      <c r="Y34" s="36">
        <f>SUMIFS(СВЦЭМ!$C$33:$C$776,СВЦЭМ!$A$33:$A$776,$A34,СВЦЭМ!$B$33:$B$776,Y$11)+'СЕТ СН'!$F$9+СВЦЭМ!$D$10+'СЕТ СН'!$F$5-'СЕТ СН'!$F$17</f>
        <v>2578.4869296900001</v>
      </c>
    </row>
    <row r="35" spans="1:25" ht="15.75" x14ac:dyDescent="0.2">
      <c r="A35" s="35">
        <f t="shared" si="0"/>
        <v>44220</v>
      </c>
      <c r="B35" s="36">
        <f>SUMIFS(СВЦЭМ!$C$33:$C$776,СВЦЭМ!$A$33:$A$776,$A35,СВЦЭМ!$B$33:$B$776,B$11)+'СЕТ СН'!$F$9+СВЦЭМ!$D$10+'СЕТ СН'!$F$5-'СЕТ СН'!$F$17</f>
        <v>2562.0886999499999</v>
      </c>
      <c r="C35" s="36">
        <f>SUMIFS(СВЦЭМ!$C$33:$C$776,СВЦЭМ!$A$33:$A$776,$A35,СВЦЭМ!$B$33:$B$776,C$11)+'СЕТ СН'!$F$9+СВЦЭМ!$D$10+'СЕТ СН'!$F$5-'СЕТ СН'!$F$17</f>
        <v>2599.6665849800002</v>
      </c>
      <c r="D35" s="36">
        <f>SUMIFS(СВЦЭМ!$C$33:$C$776,СВЦЭМ!$A$33:$A$776,$A35,СВЦЭМ!$B$33:$B$776,D$11)+'СЕТ СН'!$F$9+СВЦЭМ!$D$10+'СЕТ СН'!$F$5-'СЕТ СН'!$F$17</f>
        <v>2615.0821408100001</v>
      </c>
      <c r="E35" s="36">
        <f>SUMIFS(СВЦЭМ!$C$33:$C$776,СВЦЭМ!$A$33:$A$776,$A35,СВЦЭМ!$B$33:$B$776,E$11)+'СЕТ СН'!$F$9+СВЦЭМ!$D$10+'СЕТ СН'!$F$5-'СЕТ СН'!$F$17</f>
        <v>2621.2235276199999</v>
      </c>
      <c r="F35" s="36">
        <f>SUMIFS(СВЦЭМ!$C$33:$C$776,СВЦЭМ!$A$33:$A$776,$A35,СВЦЭМ!$B$33:$B$776,F$11)+'СЕТ СН'!$F$9+СВЦЭМ!$D$10+'СЕТ СН'!$F$5-'СЕТ СН'!$F$17</f>
        <v>2639.1572694800002</v>
      </c>
      <c r="G35" s="36">
        <f>SUMIFS(СВЦЭМ!$C$33:$C$776,СВЦЭМ!$A$33:$A$776,$A35,СВЦЭМ!$B$33:$B$776,G$11)+'СЕТ СН'!$F$9+СВЦЭМ!$D$10+'СЕТ СН'!$F$5-'СЕТ СН'!$F$17</f>
        <v>2629.39369248</v>
      </c>
      <c r="H35" s="36">
        <f>SUMIFS(СВЦЭМ!$C$33:$C$776,СВЦЭМ!$A$33:$A$776,$A35,СВЦЭМ!$B$33:$B$776,H$11)+'СЕТ СН'!$F$9+СВЦЭМ!$D$10+'СЕТ СН'!$F$5-'СЕТ СН'!$F$17</f>
        <v>2615.2554880100001</v>
      </c>
      <c r="I35" s="36">
        <f>SUMIFS(СВЦЭМ!$C$33:$C$776,СВЦЭМ!$A$33:$A$776,$A35,СВЦЭМ!$B$33:$B$776,I$11)+'СЕТ СН'!$F$9+СВЦЭМ!$D$10+'СЕТ СН'!$F$5-'СЕТ СН'!$F$17</f>
        <v>2594.99798848</v>
      </c>
      <c r="J35" s="36">
        <f>SUMIFS(СВЦЭМ!$C$33:$C$776,СВЦЭМ!$A$33:$A$776,$A35,СВЦЭМ!$B$33:$B$776,J$11)+'СЕТ СН'!$F$9+СВЦЭМ!$D$10+'СЕТ СН'!$F$5-'СЕТ СН'!$F$17</f>
        <v>2557.9593981600001</v>
      </c>
      <c r="K35" s="36">
        <f>SUMIFS(СВЦЭМ!$C$33:$C$776,СВЦЭМ!$A$33:$A$776,$A35,СВЦЭМ!$B$33:$B$776,K$11)+'СЕТ СН'!$F$9+СВЦЭМ!$D$10+'СЕТ СН'!$F$5-'СЕТ СН'!$F$17</f>
        <v>2525.1508463099999</v>
      </c>
      <c r="L35" s="36">
        <f>SUMIFS(СВЦЭМ!$C$33:$C$776,СВЦЭМ!$A$33:$A$776,$A35,СВЦЭМ!$B$33:$B$776,L$11)+'СЕТ СН'!$F$9+СВЦЭМ!$D$10+'СЕТ СН'!$F$5-'СЕТ СН'!$F$17</f>
        <v>2510.8693859600003</v>
      </c>
      <c r="M35" s="36">
        <f>SUMIFS(СВЦЭМ!$C$33:$C$776,СВЦЭМ!$A$33:$A$776,$A35,СВЦЭМ!$B$33:$B$776,M$11)+'СЕТ СН'!$F$9+СВЦЭМ!$D$10+'СЕТ СН'!$F$5-'СЕТ СН'!$F$17</f>
        <v>2512.6990918500001</v>
      </c>
      <c r="N35" s="36">
        <f>SUMIFS(СВЦЭМ!$C$33:$C$776,СВЦЭМ!$A$33:$A$776,$A35,СВЦЭМ!$B$33:$B$776,N$11)+'СЕТ СН'!$F$9+СВЦЭМ!$D$10+'СЕТ СН'!$F$5-'СЕТ СН'!$F$17</f>
        <v>2524.8367320000002</v>
      </c>
      <c r="O35" s="36">
        <f>SUMIFS(СВЦЭМ!$C$33:$C$776,СВЦЭМ!$A$33:$A$776,$A35,СВЦЭМ!$B$33:$B$776,O$11)+'СЕТ СН'!$F$9+СВЦЭМ!$D$10+'СЕТ СН'!$F$5-'СЕТ СН'!$F$17</f>
        <v>2542.8922961500002</v>
      </c>
      <c r="P35" s="36">
        <f>SUMIFS(СВЦЭМ!$C$33:$C$776,СВЦЭМ!$A$33:$A$776,$A35,СВЦЭМ!$B$33:$B$776,P$11)+'СЕТ СН'!$F$9+СВЦЭМ!$D$10+'СЕТ СН'!$F$5-'СЕТ СН'!$F$17</f>
        <v>2578.02078613</v>
      </c>
      <c r="Q35" s="36">
        <f>SUMIFS(СВЦЭМ!$C$33:$C$776,СВЦЭМ!$A$33:$A$776,$A35,СВЦЭМ!$B$33:$B$776,Q$11)+'СЕТ СН'!$F$9+СВЦЭМ!$D$10+'СЕТ СН'!$F$5-'СЕТ СН'!$F$17</f>
        <v>2584.7511861700004</v>
      </c>
      <c r="R35" s="36">
        <f>SUMIFS(СВЦЭМ!$C$33:$C$776,СВЦЭМ!$A$33:$A$776,$A35,СВЦЭМ!$B$33:$B$776,R$11)+'СЕТ СН'!$F$9+СВЦЭМ!$D$10+'СЕТ СН'!$F$5-'СЕТ СН'!$F$17</f>
        <v>2568.6732172000002</v>
      </c>
      <c r="S35" s="36">
        <f>SUMIFS(СВЦЭМ!$C$33:$C$776,СВЦЭМ!$A$33:$A$776,$A35,СВЦЭМ!$B$33:$B$776,S$11)+'СЕТ СН'!$F$9+СВЦЭМ!$D$10+'СЕТ СН'!$F$5-'СЕТ СН'!$F$17</f>
        <v>2547.7025781299999</v>
      </c>
      <c r="T35" s="36">
        <f>SUMIFS(СВЦЭМ!$C$33:$C$776,СВЦЭМ!$A$33:$A$776,$A35,СВЦЭМ!$B$33:$B$776,T$11)+'СЕТ СН'!$F$9+СВЦЭМ!$D$10+'СЕТ СН'!$F$5-'СЕТ СН'!$F$17</f>
        <v>2505.9213603200001</v>
      </c>
      <c r="U35" s="36">
        <f>SUMIFS(СВЦЭМ!$C$33:$C$776,СВЦЭМ!$A$33:$A$776,$A35,СВЦЭМ!$B$33:$B$776,U$11)+'СЕТ СН'!$F$9+СВЦЭМ!$D$10+'СЕТ СН'!$F$5-'СЕТ СН'!$F$17</f>
        <v>2500.0433363000002</v>
      </c>
      <c r="V35" s="36">
        <f>SUMIFS(СВЦЭМ!$C$33:$C$776,СВЦЭМ!$A$33:$A$776,$A35,СВЦЭМ!$B$33:$B$776,V$11)+'СЕТ СН'!$F$9+СВЦЭМ!$D$10+'СЕТ СН'!$F$5-'СЕТ СН'!$F$17</f>
        <v>2498.1994161900002</v>
      </c>
      <c r="W35" s="36">
        <f>SUMIFS(СВЦЭМ!$C$33:$C$776,СВЦЭМ!$A$33:$A$776,$A35,СВЦЭМ!$B$33:$B$776,W$11)+'СЕТ СН'!$F$9+СВЦЭМ!$D$10+'СЕТ СН'!$F$5-'СЕТ СН'!$F$17</f>
        <v>2516.35443412</v>
      </c>
      <c r="X35" s="36">
        <f>SUMIFS(СВЦЭМ!$C$33:$C$776,СВЦЭМ!$A$33:$A$776,$A35,СВЦЭМ!$B$33:$B$776,X$11)+'СЕТ СН'!$F$9+СВЦЭМ!$D$10+'СЕТ СН'!$F$5-'СЕТ СН'!$F$17</f>
        <v>2538.07987258</v>
      </c>
      <c r="Y35" s="36">
        <f>SUMIFS(СВЦЭМ!$C$33:$C$776,СВЦЭМ!$A$33:$A$776,$A35,СВЦЭМ!$B$33:$B$776,Y$11)+'СЕТ СН'!$F$9+СВЦЭМ!$D$10+'СЕТ СН'!$F$5-'СЕТ СН'!$F$17</f>
        <v>2559.22026538</v>
      </c>
    </row>
    <row r="36" spans="1:25" ht="15.75" x14ac:dyDescent="0.2">
      <c r="A36" s="35">
        <f t="shared" si="0"/>
        <v>44221</v>
      </c>
      <c r="B36" s="36">
        <f>SUMIFS(СВЦЭМ!$C$33:$C$776,СВЦЭМ!$A$33:$A$776,$A36,СВЦЭМ!$B$33:$B$776,B$11)+'СЕТ СН'!$F$9+СВЦЭМ!$D$10+'СЕТ СН'!$F$5-'СЕТ СН'!$F$17</f>
        <v>2573.5262920900004</v>
      </c>
      <c r="C36" s="36">
        <f>SUMIFS(СВЦЭМ!$C$33:$C$776,СВЦЭМ!$A$33:$A$776,$A36,СВЦЭМ!$B$33:$B$776,C$11)+'СЕТ СН'!$F$9+СВЦЭМ!$D$10+'СЕТ СН'!$F$5-'СЕТ СН'!$F$17</f>
        <v>2601.7986531400002</v>
      </c>
      <c r="D36" s="36">
        <f>SUMIFS(СВЦЭМ!$C$33:$C$776,СВЦЭМ!$A$33:$A$776,$A36,СВЦЭМ!$B$33:$B$776,D$11)+'СЕТ СН'!$F$9+СВЦЭМ!$D$10+'СЕТ СН'!$F$5-'СЕТ СН'!$F$17</f>
        <v>2615.9998710099999</v>
      </c>
      <c r="E36" s="36">
        <f>SUMIFS(СВЦЭМ!$C$33:$C$776,СВЦЭМ!$A$33:$A$776,$A36,СВЦЭМ!$B$33:$B$776,E$11)+'СЕТ СН'!$F$9+СВЦЭМ!$D$10+'СЕТ СН'!$F$5-'СЕТ СН'!$F$17</f>
        <v>2627.7351423099999</v>
      </c>
      <c r="F36" s="36">
        <f>SUMIFS(СВЦЭМ!$C$33:$C$776,СВЦЭМ!$A$33:$A$776,$A36,СВЦЭМ!$B$33:$B$776,F$11)+'СЕТ СН'!$F$9+СВЦЭМ!$D$10+'СЕТ СН'!$F$5-'СЕТ СН'!$F$17</f>
        <v>2645.2683981</v>
      </c>
      <c r="G36" s="36">
        <f>SUMIFS(СВЦЭМ!$C$33:$C$776,СВЦЭМ!$A$33:$A$776,$A36,СВЦЭМ!$B$33:$B$776,G$11)+'СЕТ СН'!$F$9+СВЦЭМ!$D$10+'СЕТ СН'!$F$5-'СЕТ СН'!$F$17</f>
        <v>2630.0637614900002</v>
      </c>
      <c r="H36" s="36">
        <f>SUMIFS(СВЦЭМ!$C$33:$C$776,СВЦЭМ!$A$33:$A$776,$A36,СВЦЭМ!$B$33:$B$776,H$11)+'СЕТ СН'!$F$9+СВЦЭМ!$D$10+'СЕТ СН'!$F$5-'СЕТ СН'!$F$17</f>
        <v>2594.2461902200002</v>
      </c>
      <c r="I36" s="36">
        <f>SUMIFS(СВЦЭМ!$C$33:$C$776,СВЦЭМ!$A$33:$A$776,$A36,СВЦЭМ!$B$33:$B$776,I$11)+'СЕТ СН'!$F$9+СВЦЭМ!$D$10+'СЕТ СН'!$F$5-'СЕТ СН'!$F$17</f>
        <v>2568.7814664100001</v>
      </c>
      <c r="J36" s="36">
        <f>SUMIFS(СВЦЭМ!$C$33:$C$776,СВЦЭМ!$A$33:$A$776,$A36,СВЦЭМ!$B$33:$B$776,J$11)+'СЕТ СН'!$F$9+СВЦЭМ!$D$10+'СЕТ СН'!$F$5-'СЕТ СН'!$F$17</f>
        <v>2539.44771042</v>
      </c>
      <c r="K36" s="36">
        <f>SUMIFS(СВЦЭМ!$C$33:$C$776,СВЦЭМ!$A$33:$A$776,$A36,СВЦЭМ!$B$33:$B$776,K$11)+'СЕТ СН'!$F$9+СВЦЭМ!$D$10+'СЕТ СН'!$F$5-'СЕТ СН'!$F$17</f>
        <v>2543.2986288500001</v>
      </c>
      <c r="L36" s="36">
        <f>SUMIFS(СВЦЭМ!$C$33:$C$776,СВЦЭМ!$A$33:$A$776,$A36,СВЦЭМ!$B$33:$B$776,L$11)+'СЕТ СН'!$F$9+СВЦЭМ!$D$10+'СЕТ СН'!$F$5-'СЕТ СН'!$F$17</f>
        <v>2531.0136384900002</v>
      </c>
      <c r="M36" s="36">
        <f>SUMIFS(СВЦЭМ!$C$33:$C$776,СВЦЭМ!$A$33:$A$776,$A36,СВЦЭМ!$B$33:$B$776,M$11)+'СЕТ СН'!$F$9+СВЦЭМ!$D$10+'СЕТ СН'!$F$5-'СЕТ СН'!$F$17</f>
        <v>2535.7499087700003</v>
      </c>
      <c r="N36" s="36">
        <f>SUMIFS(СВЦЭМ!$C$33:$C$776,СВЦЭМ!$A$33:$A$776,$A36,СВЦЭМ!$B$33:$B$776,N$11)+'СЕТ СН'!$F$9+СВЦЭМ!$D$10+'СЕТ СН'!$F$5-'СЕТ СН'!$F$17</f>
        <v>2537.1329215400001</v>
      </c>
      <c r="O36" s="36">
        <f>SUMIFS(СВЦЭМ!$C$33:$C$776,СВЦЭМ!$A$33:$A$776,$A36,СВЦЭМ!$B$33:$B$776,O$11)+'СЕТ СН'!$F$9+СВЦЭМ!$D$10+'СЕТ СН'!$F$5-'СЕТ СН'!$F$17</f>
        <v>2548.0895095800001</v>
      </c>
      <c r="P36" s="36">
        <f>SUMIFS(СВЦЭМ!$C$33:$C$776,СВЦЭМ!$A$33:$A$776,$A36,СВЦЭМ!$B$33:$B$776,P$11)+'СЕТ СН'!$F$9+СВЦЭМ!$D$10+'СЕТ СН'!$F$5-'СЕТ СН'!$F$17</f>
        <v>2549.5394521799999</v>
      </c>
      <c r="Q36" s="36">
        <f>SUMIFS(СВЦЭМ!$C$33:$C$776,СВЦЭМ!$A$33:$A$776,$A36,СВЦЭМ!$B$33:$B$776,Q$11)+'СЕТ СН'!$F$9+СВЦЭМ!$D$10+'СЕТ СН'!$F$5-'СЕТ СН'!$F$17</f>
        <v>2550.8628955100003</v>
      </c>
      <c r="R36" s="36">
        <f>SUMIFS(СВЦЭМ!$C$33:$C$776,СВЦЭМ!$A$33:$A$776,$A36,СВЦЭМ!$B$33:$B$776,R$11)+'СЕТ СН'!$F$9+СВЦЭМ!$D$10+'СЕТ СН'!$F$5-'СЕТ СН'!$F$17</f>
        <v>2543.4004713000004</v>
      </c>
      <c r="S36" s="36">
        <f>SUMIFS(СВЦЭМ!$C$33:$C$776,СВЦЭМ!$A$33:$A$776,$A36,СВЦЭМ!$B$33:$B$776,S$11)+'СЕТ СН'!$F$9+СВЦЭМ!$D$10+'СЕТ СН'!$F$5-'СЕТ СН'!$F$17</f>
        <v>2536.6772288800003</v>
      </c>
      <c r="T36" s="36">
        <f>SUMIFS(СВЦЭМ!$C$33:$C$776,СВЦЭМ!$A$33:$A$776,$A36,СВЦЭМ!$B$33:$B$776,T$11)+'СЕТ СН'!$F$9+СВЦЭМ!$D$10+'СЕТ СН'!$F$5-'СЕТ СН'!$F$17</f>
        <v>2513.69039922</v>
      </c>
      <c r="U36" s="36">
        <f>SUMIFS(СВЦЭМ!$C$33:$C$776,СВЦЭМ!$A$33:$A$776,$A36,СВЦЭМ!$B$33:$B$776,U$11)+'СЕТ СН'!$F$9+СВЦЭМ!$D$10+'СЕТ СН'!$F$5-'СЕТ СН'!$F$17</f>
        <v>2515.0679819799998</v>
      </c>
      <c r="V36" s="36">
        <f>SUMIFS(СВЦЭМ!$C$33:$C$776,СВЦЭМ!$A$33:$A$776,$A36,СВЦЭМ!$B$33:$B$776,V$11)+'СЕТ СН'!$F$9+СВЦЭМ!$D$10+'СЕТ СН'!$F$5-'СЕТ СН'!$F$17</f>
        <v>2529.5886957299999</v>
      </c>
      <c r="W36" s="36">
        <f>SUMIFS(СВЦЭМ!$C$33:$C$776,СВЦЭМ!$A$33:$A$776,$A36,СВЦЭМ!$B$33:$B$776,W$11)+'СЕТ СН'!$F$9+СВЦЭМ!$D$10+'СЕТ СН'!$F$5-'СЕТ СН'!$F$17</f>
        <v>2545.06438957</v>
      </c>
      <c r="X36" s="36">
        <f>SUMIFS(СВЦЭМ!$C$33:$C$776,СВЦЭМ!$A$33:$A$776,$A36,СВЦЭМ!$B$33:$B$776,X$11)+'СЕТ СН'!$F$9+СВЦЭМ!$D$10+'СЕТ СН'!$F$5-'СЕТ СН'!$F$17</f>
        <v>2540.7807851900002</v>
      </c>
      <c r="Y36" s="36">
        <f>SUMIFS(СВЦЭМ!$C$33:$C$776,СВЦЭМ!$A$33:$A$776,$A36,СВЦЭМ!$B$33:$B$776,Y$11)+'СЕТ СН'!$F$9+СВЦЭМ!$D$10+'СЕТ СН'!$F$5-'СЕТ СН'!$F$17</f>
        <v>2562.0220848500003</v>
      </c>
    </row>
    <row r="37" spans="1:25" ht="15.75" x14ac:dyDescent="0.2">
      <c r="A37" s="35">
        <f t="shared" si="0"/>
        <v>44222</v>
      </c>
      <c r="B37" s="36">
        <f>SUMIFS(СВЦЭМ!$C$33:$C$776,СВЦЭМ!$A$33:$A$776,$A37,СВЦЭМ!$B$33:$B$776,B$11)+'СЕТ СН'!$F$9+СВЦЭМ!$D$10+'СЕТ СН'!$F$5-'СЕТ СН'!$F$17</f>
        <v>2603.53473325</v>
      </c>
      <c r="C37" s="36">
        <f>SUMIFS(СВЦЭМ!$C$33:$C$776,СВЦЭМ!$A$33:$A$776,$A37,СВЦЭМ!$B$33:$B$776,C$11)+'СЕТ СН'!$F$9+СВЦЭМ!$D$10+'СЕТ СН'!$F$5-'СЕТ СН'!$F$17</f>
        <v>2633.5502252800002</v>
      </c>
      <c r="D37" s="36">
        <f>SUMIFS(СВЦЭМ!$C$33:$C$776,СВЦЭМ!$A$33:$A$776,$A37,СВЦЭМ!$B$33:$B$776,D$11)+'СЕТ СН'!$F$9+СВЦЭМ!$D$10+'СЕТ СН'!$F$5-'СЕТ СН'!$F$17</f>
        <v>2640.4369878500002</v>
      </c>
      <c r="E37" s="36">
        <f>SUMIFS(СВЦЭМ!$C$33:$C$776,СВЦЭМ!$A$33:$A$776,$A37,СВЦЭМ!$B$33:$B$776,E$11)+'СЕТ СН'!$F$9+СВЦЭМ!$D$10+'СЕТ СН'!$F$5-'СЕТ СН'!$F$17</f>
        <v>2635.0923262800002</v>
      </c>
      <c r="F37" s="36">
        <f>SUMIFS(СВЦЭМ!$C$33:$C$776,СВЦЭМ!$A$33:$A$776,$A37,СВЦЭМ!$B$33:$B$776,F$11)+'СЕТ СН'!$F$9+СВЦЭМ!$D$10+'СЕТ СН'!$F$5-'СЕТ СН'!$F$17</f>
        <v>2645.1008397700002</v>
      </c>
      <c r="G37" s="36">
        <f>SUMIFS(СВЦЭМ!$C$33:$C$776,СВЦЭМ!$A$33:$A$776,$A37,СВЦЭМ!$B$33:$B$776,G$11)+'СЕТ СН'!$F$9+СВЦЭМ!$D$10+'СЕТ СН'!$F$5-'СЕТ СН'!$F$17</f>
        <v>2628.7250226400001</v>
      </c>
      <c r="H37" s="36">
        <f>SUMIFS(СВЦЭМ!$C$33:$C$776,СВЦЭМ!$A$33:$A$776,$A37,СВЦЭМ!$B$33:$B$776,H$11)+'СЕТ СН'!$F$9+СВЦЭМ!$D$10+'СЕТ СН'!$F$5-'СЕТ СН'!$F$17</f>
        <v>2592.0428600700002</v>
      </c>
      <c r="I37" s="36">
        <f>SUMIFS(СВЦЭМ!$C$33:$C$776,СВЦЭМ!$A$33:$A$776,$A37,СВЦЭМ!$B$33:$B$776,I$11)+'СЕТ СН'!$F$9+СВЦЭМ!$D$10+'СЕТ СН'!$F$5-'СЕТ СН'!$F$17</f>
        <v>2549.8668729800002</v>
      </c>
      <c r="J37" s="36">
        <f>SUMIFS(СВЦЭМ!$C$33:$C$776,СВЦЭМ!$A$33:$A$776,$A37,СВЦЭМ!$B$33:$B$776,J$11)+'СЕТ СН'!$F$9+СВЦЭМ!$D$10+'СЕТ СН'!$F$5-'СЕТ СН'!$F$17</f>
        <v>2525.09094121</v>
      </c>
      <c r="K37" s="36">
        <f>SUMIFS(СВЦЭМ!$C$33:$C$776,СВЦЭМ!$A$33:$A$776,$A37,СВЦЭМ!$B$33:$B$776,K$11)+'СЕТ СН'!$F$9+СВЦЭМ!$D$10+'СЕТ СН'!$F$5-'СЕТ СН'!$F$17</f>
        <v>2527.5786742099999</v>
      </c>
      <c r="L37" s="36">
        <f>SUMIFS(СВЦЭМ!$C$33:$C$776,СВЦЭМ!$A$33:$A$776,$A37,СВЦЭМ!$B$33:$B$776,L$11)+'СЕТ СН'!$F$9+СВЦЭМ!$D$10+'СЕТ СН'!$F$5-'СЕТ СН'!$F$17</f>
        <v>2519.5487560000001</v>
      </c>
      <c r="M37" s="36">
        <f>SUMIFS(СВЦЭМ!$C$33:$C$776,СВЦЭМ!$A$33:$A$776,$A37,СВЦЭМ!$B$33:$B$776,M$11)+'СЕТ СН'!$F$9+СВЦЭМ!$D$10+'СЕТ СН'!$F$5-'СЕТ СН'!$F$17</f>
        <v>2526.4424653800002</v>
      </c>
      <c r="N37" s="36">
        <f>SUMIFS(СВЦЭМ!$C$33:$C$776,СВЦЭМ!$A$33:$A$776,$A37,СВЦЭМ!$B$33:$B$776,N$11)+'СЕТ СН'!$F$9+СВЦЭМ!$D$10+'СЕТ СН'!$F$5-'СЕТ СН'!$F$17</f>
        <v>2526.5457049500001</v>
      </c>
      <c r="O37" s="36">
        <f>SUMIFS(СВЦЭМ!$C$33:$C$776,СВЦЭМ!$A$33:$A$776,$A37,СВЦЭМ!$B$33:$B$776,O$11)+'СЕТ СН'!$F$9+СВЦЭМ!$D$10+'СЕТ СН'!$F$5-'СЕТ СН'!$F$17</f>
        <v>2540.8365959299999</v>
      </c>
      <c r="P37" s="36">
        <f>SUMIFS(СВЦЭМ!$C$33:$C$776,СВЦЭМ!$A$33:$A$776,$A37,СВЦЭМ!$B$33:$B$776,P$11)+'СЕТ СН'!$F$9+СВЦЭМ!$D$10+'СЕТ СН'!$F$5-'СЕТ СН'!$F$17</f>
        <v>2545.43047217</v>
      </c>
      <c r="Q37" s="36">
        <f>SUMIFS(СВЦЭМ!$C$33:$C$776,СВЦЭМ!$A$33:$A$776,$A37,СВЦЭМ!$B$33:$B$776,Q$11)+'СЕТ СН'!$F$9+СВЦЭМ!$D$10+'СЕТ СН'!$F$5-'СЕТ СН'!$F$17</f>
        <v>2545.3739027000001</v>
      </c>
      <c r="R37" s="36">
        <f>SUMIFS(СВЦЭМ!$C$33:$C$776,СВЦЭМ!$A$33:$A$776,$A37,СВЦЭМ!$B$33:$B$776,R$11)+'СЕТ СН'!$F$9+СВЦЭМ!$D$10+'СЕТ СН'!$F$5-'СЕТ СН'!$F$17</f>
        <v>2526.4206869899999</v>
      </c>
      <c r="S37" s="36">
        <f>SUMIFS(СВЦЭМ!$C$33:$C$776,СВЦЭМ!$A$33:$A$776,$A37,СВЦЭМ!$B$33:$B$776,S$11)+'СЕТ СН'!$F$9+СВЦЭМ!$D$10+'СЕТ СН'!$F$5-'СЕТ СН'!$F$17</f>
        <v>2521.4322426799999</v>
      </c>
      <c r="T37" s="36">
        <f>SUMIFS(СВЦЭМ!$C$33:$C$776,СВЦЭМ!$A$33:$A$776,$A37,СВЦЭМ!$B$33:$B$776,T$11)+'СЕТ СН'!$F$9+СВЦЭМ!$D$10+'СЕТ СН'!$F$5-'СЕТ СН'!$F$17</f>
        <v>2510.9802302799999</v>
      </c>
      <c r="U37" s="36">
        <f>SUMIFS(СВЦЭМ!$C$33:$C$776,СВЦЭМ!$A$33:$A$776,$A37,СВЦЭМ!$B$33:$B$776,U$11)+'СЕТ СН'!$F$9+СВЦЭМ!$D$10+'СЕТ СН'!$F$5-'СЕТ СН'!$F$17</f>
        <v>2512.0032857000001</v>
      </c>
      <c r="V37" s="36">
        <f>SUMIFS(СВЦЭМ!$C$33:$C$776,СВЦЭМ!$A$33:$A$776,$A37,СВЦЭМ!$B$33:$B$776,V$11)+'СЕТ СН'!$F$9+СВЦЭМ!$D$10+'СЕТ СН'!$F$5-'СЕТ СН'!$F$17</f>
        <v>2524.9952394000002</v>
      </c>
      <c r="W37" s="36">
        <f>SUMIFS(СВЦЭМ!$C$33:$C$776,СВЦЭМ!$A$33:$A$776,$A37,СВЦЭМ!$B$33:$B$776,W$11)+'СЕТ СН'!$F$9+СВЦЭМ!$D$10+'СЕТ СН'!$F$5-'СЕТ СН'!$F$17</f>
        <v>2546.8768553999998</v>
      </c>
      <c r="X37" s="36">
        <f>SUMIFS(СВЦЭМ!$C$33:$C$776,СВЦЭМ!$A$33:$A$776,$A37,СВЦЭМ!$B$33:$B$776,X$11)+'СЕТ СН'!$F$9+СВЦЭМ!$D$10+'СЕТ СН'!$F$5-'СЕТ СН'!$F$17</f>
        <v>2555.54241826</v>
      </c>
      <c r="Y37" s="36">
        <f>SUMIFS(СВЦЭМ!$C$33:$C$776,СВЦЭМ!$A$33:$A$776,$A37,СВЦЭМ!$B$33:$B$776,Y$11)+'СЕТ СН'!$F$9+СВЦЭМ!$D$10+'СЕТ СН'!$F$5-'СЕТ СН'!$F$17</f>
        <v>2573.02494914</v>
      </c>
    </row>
    <row r="38" spans="1:25" ht="15.75" x14ac:dyDescent="0.2">
      <c r="A38" s="35">
        <f t="shared" si="0"/>
        <v>44223</v>
      </c>
      <c r="B38" s="36">
        <f>SUMIFS(СВЦЭМ!$C$33:$C$776,СВЦЭМ!$A$33:$A$776,$A38,СВЦЭМ!$B$33:$B$776,B$11)+'СЕТ СН'!$F$9+СВЦЭМ!$D$10+'СЕТ СН'!$F$5-'СЕТ СН'!$F$17</f>
        <v>2585.0840539700002</v>
      </c>
      <c r="C38" s="36">
        <f>SUMIFS(СВЦЭМ!$C$33:$C$776,СВЦЭМ!$A$33:$A$776,$A38,СВЦЭМ!$B$33:$B$776,C$11)+'СЕТ СН'!$F$9+СВЦЭМ!$D$10+'СЕТ СН'!$F$5-'СЕТ СН'!$F$17</f>
        <v>2606.9880664900002</v>
      </c>
      <c r="D38" s="36">
        <f>SUMIFS(СВЦЭМ!$C$33:$C$776,СВЦЭМ!$A$33:$A$776,$A38,СВЦЭМ!$B$33:$B$776,D$11)+'СЕТ СН'!$F$9+СВЦЭМ!$D$10+'СЕТ СН'!$F$5-'СЕТ СН'!$F$17</f>
        <v>2620.70878554</v>
      </c>
      <c r="E38" s="36">
        <f>SUMIFS(СВЦЭМ!$C$33:$C$776,СВЦЭМ!$A$33:$A$776,$A38,СВЦЭМ!$B$33:$B$776,E$11)+'СЕТ СН'!$F$9+СВЦЭМ!$D$10+'СЕТ СН'!$F$5-'СЕТ СН'!$F$17</f>
        <v>2627.9401947200004</v>
      </c>
      <c r="F38" s="36">
        <f>SUMIFS(СВЦЭМ!$C$33:$C$776,СВЦЭМ!$A$33:$A$776,$A38,СВЦЭМ!$B$33:$B$776,F$11)+'СЕТ СН'!$F$9+СВЦЭМ!$D$10+'СЕТ СН'!$F$5-'СЕТ СН'!$F$17</f>
        <v>2639.8848133800002</v>
      </c>
      <c r="G38" s="36">
        <f>SUMIFS(СВЦЭМ!$C$33:$C$776,СВЦЭМ!$A$33:$A$776,$A38,СВЦЭМ!$B$33:$B$776,G$11)+'СЕТ СН'!$F$9+СВЦЭМ!$D$10+'СЕТ СН'!$F$5-'СЕТ СН'!$F$17</f>
        <v>2620.6794191400004</v>
      </c>
      <c r="H38" s="36">
        <f>SUMIFS(СВЦЭМ!$C$33:$C$776,СВЦЭМ!$A$33:$A$776,$A38,СВЦЭМ!$B$33:$B$776,H$11)+'СЕТ СН'!$F$9+СВЦЭМ!$D$10+'СЕТ СН'!$F$5-'СЕТ СН'!$F$17</f>
        <v>2588.05152623</v>
      </c>
      <c r="I38" s="36">
        <f>SUMIFS(СВЦЭМ!$C$33:$C$776,СВЦЭМ!$A$33:$A$776,$A38,СВЦЭМ!$B$33:$B$776,I$11)+'СЕТ СН'!$F$9+СВЦЭМ!$D$10+'СЕТ СН'!$F$5-'СЕТ СН'!$F$17</f>
        <v>2564.5137536100001</v>
      </c>
      <c r="J38" s="36">
        <f>SUMIFS(СВЦЭМ!$C$33:$C$776,СВЦЭМ!$A$33:$A$776,$A38,СВЦЭМ!$B$33:$B$776,J$11)+'СЕТ СН'!$F$9+СВЦЭМ!$D$10+'СЕТ СН'!$F$5-'СЕТ СН'!$F$17</f>
        <v>2536.2842939400002</v>
      </c>
      <c r="K38" s="36">
        <f>SUMIFS(СВЦЭМ!$C$33:$C$776,СВЦЭМ!$A$33:$A$776,$A38,СВЦЭМ!$B$33:$B$776,K$11)+'СЕТ СН'!$F$9+СВЦЭМ!$D$10+'СЕТ СН'!$F$5-'СЕТ СН'!$F$17</f>
        <v>2532.71030896</v>
      </c>
      <c r="L38" s="36">
        <f>SUMIFS(СВЦЭМ!$C$33:$C$776,СВЦЭМ!$A$33:$A$776,$A38,СВЦЭМ!$B$33:$B$776,L$11)+'СЕТ СН'!$F$9+СВЦЭМ!$D$10+'СЕТ СН'!$F$5-'СЕТ СН'!$F$17</f>
        <v>2525.4315304500001</v>
      </c>
      <c r="M38" s="36">
        <f>SUMIFS(СВЦЭМ!$C$33:$C$776,СВЦЭМ!$A$33:$A$776,$A38,СВЦЭМ!$B$33:$B$776,M$11)+'СЕТ СН'!$F$9+СВЦЭМ!$D$10+'СЕТ СН'!$F$5-'СЕТ СН'!$F$17</f>
        <v>2534.4032831600002</v>
      </c>
      <c r="N38" s="36">
        <f>SUMIFS(СВЦЭМ!$C$33:$C$776,СВЦЭМ!$A$33:$A$776,$A38,СВЦЭМ!$B$33:$B$776,N$11)+'СЕТ СН'!$F$9+СВЦЭМ!$D$10+'СЕТ СН'!$F$5-'СЕТ СН'!$F$17</f>
        <v>2536.0973846800002</v>
      </c>
      <c r="O38" s="36">
        <f>SUMIFS(СВЦЭМ!$C$33:$C$776,СВЦЭМ!$A$33:$A$776,$A38,СВЦЭМ!$B$33:$B$776,O$11)+'СЕТ СН'!$F$9+СВЦЭМ!$D$10+'СЕТ СН'!$F$5-'СЕТ СН'!$F$17</f>
        <v>2546.9351059199998</v>
      </c>
      <c r="P38" s="36">
        <f>SUMIFS(СВЦЭМ!$C$33:$C$776,СВЦЭМ!$A$33:$A$776,$A38,СВЦЭМ!$B$33:$B$776,P$11)+'СЕТ СН'!$F$9+СВЦЭМ!$D$10+'СЕТ СН'!$F$5-'СЕТ СН'!$F$17</f>
        <v>2555.4633155000001</v>
      </c>
      <c r="Q38" s="36">
        <f>SUMIFS(СВЦЭМ!$C$33:$C$776,СВЦЭМ!$A$33:$A$776,$A38,СВЦЭМ!$B$33:$B$776,Q$11)+'СЕТ СН'!$F$9+СВЦЭМ!$D$10+'СЕТ СН'!$F$5-'СЕТ СН'!$F$17</f>
        <v>2563.2164487500004</v>
      </c>
      <c r="R38" s="36">
        <f>SUMIFS(СВЦЭМ!$C$33:$C$776,СВЦЭМ!$A$33:$A$776,$A38,СВЦЭМ!$B$33:$B$776,R$11)+'СЕТ СН'!$F$9+СВЦЭМ!$D$10+'СЕТ СН'!$F$5-'СЕТ СН'!$F$17</f>
        <v>2553.1051539700002</v>
      </c>
      <c r="S38" s="36">
        <f>SUMIFS(СВЦЭМ!$C$33:$C$776,СВЦЭМ!$A$33:$A$776,$A38,СВЦЭМ!$B$33:$B$776,S$11)+'СЕТ СН'!$F$9+СВЦЭМ!$D$10+'СЕТ СН'!$F$5-'СЕТ СН'!$F$17</f>
        <v>2539.4279176800001</v>
      </c>
      <c r="T38" s="36">
        <f>SUMIFS(СВЦЭМ!$C$33:$C$776,СВЦЭМ!$A$33:$A$776,$A38,СВЦЭМ!$B$33:$B$776,T$11)+'СЕТ СН'!$F$9+СВЦЭМ!$D$10+'СЕТ СН'!$F$5-'СЕТ СН'!$F$17</f>
        <v>2507.9602538100003</v>
      </c>
      <c r="U38" s="36">
        <f>SUMIFS(СВЦЭМ!$C$33:$C$776,СВЦЭМ!$A$33:$A$776,$A38,СВЦЭМ!$B$33:$B$776,U$11)+'СЕТ СН'!$F$9+СВЦЭМ!$D$10+'СЕТ СН'!$F$5-'СЕТ СН'!$F$17</f>
        <v>2507.9912021</v>
      </c>
      <c r="V38" s="36">
        <f>SUMIFS(СВЦЭМ!$C$33:$C$776,СВЦЭМ!$A$33:$A$776,$A38,СВЦЭМ!$B$33:$B$776,V$11)+'СЕТ СН'!$F$9+СВЦЭМ!$D$10+'СЕТ СН'!$F$5-'СЕТ СН'!$F$17</f>
        <v>2518.22159405</v>
      </c>
      <c r="W38" s="36">
        <f>SUMIFS(СВЦЭМ!$C$33:$C$776,СВЦЭМ!$A$33:$A$776,$A38,СВЦЭМ!$B$33:$B$776,W$11)+'СЕТ СН'!$F$9+СВЦЭМ!$D$10+'СЕТ СН'!$F$5-'СЕТ СН'!$F$17</f>
        <v>2538.2093724800002</v>
      </c>
      <c r="X38" s="36">
        <f>SUMIFS(СВЦЭМ!$C$33:$C$776,СВЦЭМ!$A$33:$A$776,$A38,СВЦЭМ!$B$33:$B$776,X$11)+'СЕТ СН'!$F$9+СВЦЭМ!$D$10+'СЕТ СН'!$F$5-'СЕТ СН'!$F$17</f>
        <v>2546.4306247900004</v>
      </c>
      <c r="Y38" s="36">
        <f>SUMIFS(СВЦЭМ!$C$33:$C$776,СВЦЭМ!$A$33:$A$776,$A38,СВЦЭМ!$B$33:$B$776,Y$11)+'СЕТ СН'!$F$9+СВЦЭМ!$D$10+'СЕТ СН'!$F$5-'СЕТ СН'!$F$17</f>
        <v>2569.0719134199999</v>
      </c>
    </row>
    <row r="39" spans="1:25" ht="15.75" x14ac:dyDescent="0.2">
      <c r="A39" s="35">
        <f t="shared" si="0"/>
        <v>44224</v>
      </c>
      <c r="B39" s="36">
        <f>SUMIFS(СВЦЭМ!$C$33:$C$776,СВЦЭМ!$A$33:$A$776,$A39,СВЦЭМ!$B$33:$B$776,B$11)+'СЕТ СН'!$F$9+СВЦЭМ!$D$10+'СЕТ СН'!$F$5-'СЕТ СН'!$F$17</f>
        <v>2550.7600286000002</v>
      </c>
      <c r="C39" s="36">
        <f>SUMIFS(СВЦЭМ!$C$33:$C$776,СВЦЭМ!$A$33:$A$776,$A39,СВЦЭМ!$B$33:$B$776,C$11)+'СЕТ СН'!$F$9+СВЦЭМ!$D$10+'СЕТ СН'!$F$5-'СЕТ СН'!$F$17</f>
        <v>2603.9195737700002</v>
      </c>
      <c r="D39" s="36">
        <f>SUMIFS(СВЦЭМ!$C$33:$C$776,СВЦЭМ!$A$33:$A$776,$A39,СВЦЭМ!$B$33:$B$776,D$11)+'СЕТ СН'!$F$9+СВЦЭМ!$D$10+'СЕТ СН'!$F$5-'СЕТ СН'!$F$17</f>
        <v>2635.15642622</v>
      </c>
      <c r="E39" s="36">
        <f>SUMIFS(СВЦЭМ!$C$33:$C$776,СВЦЭМ!$A$33:$A$776,$A39,СВЦЭМ!$B$33:$B$776,E$11)+'СЕТ СН'!$F$9+СВЦЭМ!$D$10+'СЕТ СН'!$F$5-'СЕТ СН'!$F$17</f>
        <v>2638.6438200800003</v>
      </c>
      <c r="F39" s="36">
        <f>SUMIFS(СВЦЭМ!$C$33:$C$776,СВЦЭМ!$A$33:$A$776,$A39,СВЦЭМ!$B$33:$B$776,F$11)+'СЕТ СН'!$F$9+СВЦЭМ!$D$10+'СЕТ СН'!$F$5-'СЕТ СН'!$F$17</f>
        <v>2649.50728041</v>
      </c>
      <c r="G39" s="36">
        <f>SUMIFS(СВЦЭМ!$C$33:$C$776,СВЦЭМ!$A$33:$A$776,$A39,СВЦЭМ!$B$33:$B$776,G$11)+'СЕТ СН'!$F$9+СВЦЭМ!$D$10+'СЕТ СН'!$F$5-'СЕТ СН'!$F$17</f>
        <v>2635.0121495600001</v>
      </c>
      <c r="H39" s="36">
        <f>SUMIFS(СВЦЭМ!$C$33:$C$776,СВЦЭМ!$A$33:$A$776,$A39,СВЦЭМ!$B$33:$B$776,H$11)+'СЕТ СН'!$F$9+СВЦЭМ!$D$10+'СЕТ СН'!$F$5-'СЕТ СН'!$F$17</f>
        <v>2598.31814394</v>
      </c>
      <c r="I39" s="36">
        <f>SUMIFS(СВЦЭМ!$C$33:$C$776,СВЦЭМ!$A$33:$A$776,$A39,СВЦЭМ!$B$33:$B$776,I$11)+'СЕТ СН'!$F$9+СВЦЭМ!$D$10+'СЕТ СН'!$F$5-'СЕТ СН'!$F$17</f>
        <v>2576.8667379899998</v>
      </c>
      <c r="J39" s="36">
        <f>SUMIFS(СВЦЭМ!$C$33:$C$776,СВЦЭМ!$A$33:$A$776,$A39,СВЦЭМ!$B$33:$B$776,J$11)+'СЕТ СН'!$F$9+СВЦЭМ!$D$10+'СЕТ СН'!$F$5-'СЕТ СН'!$F$17</f>
        <v>2558.6759162799999</v>
      </c>
      <c r="K39" s="36">
        <f>SUMIFS(СВЦЭМ!$C$33:$C$776,СВЦЭМ!$A$33:$A$776,$A39,СВЦЭМ!$B$33:$B$776,K$11)+'СЕТ СН'!$F$9+СВЦЭМ!$D$10+'СЕТ СН'!$F$5-'СЕТ СН'!$F$17</f>
        <v>2548.8166862799999</v>
      </c>
      <c r="L39" s="36">
        <f>SUMIFS(СВЦЭМ!$C$33:$C$776,СВЦЭМ!$A$33:$A$776,$A39,СВЦЭМ!$B$33:$B$776,L$11)+'СЕТ СН'!$F$9+СВЦЭМ!$D$10+'СЕТ СН'!$F$5-'СЕТ СН'!$F$17</f>
        <v>2543.8535405900002</v>
      </c>
      <c r="M39" s="36">
        <f>SUMIFS(СВЦЭМ!$C$33:$C$776,СВЦЭМ!$A$33:$A$776,$A39,СВЦЭМ!$B$33:$B$776,M$11)+'СЕТ СН'!$F$9+СВЦЭМ!$D$10+'СЕТ СН'!$F$5-'СЕТ СН'!$F$17</f>
        <v>2550.6647397300003</v>
      </c>
      <c r="N39" s="36">
        <f>SUMIFS(СВЦЭМ!$C$33:$C$776,СВЦЭМ!$A$33:$A$776,$A39,СВЦЭМ!$B$33:$B$776,N$11)+'СЕТ СН'!$F$9+СВЦЭМ!$D$10+'СЕТ СН'!$F$5-'СЕТ СН'!$F$17</f>
        <v>2556.1531151300001</v>
      </c>
      <c r="O39" s="36">
        <f>SUMIFS(СВЦЭМ!$C$33:$C$776,СВЦЭМ!$A$33:$A$776,$A39,СВЦЭМ!$B$33:$B$776,O$11)+'СЕТ СН'!$F$9+СВЦЭМ!$D$10+'СЕТ СН'!$F$5-'СЕТ СН'!$F$17</f>
        <v>2547.9228482799999</v>
      </c>
      <c r="P39" s="36">
        <f>SUMIFS(СВЦЭМ!$C$33:$C$776,СВЦЭМ!$A$33:$A$776,$A39,СВЦЭМ!$B$33:$B$776,P$11)+'СЕТ СН'!$F$9+СВЦЭМ!$D$10+'СЕТ СН'!$F$5-'СЕТ СН'!$F$17</f>
        <v>2552.1745762700002</v>
      </c>
      <c r="Q39" s="36">
        <f>SUMIFS(СВЦЭМ!$C$33:$C$776,СВЦЭМ!$A$33:$A$776,$A39,СВЦЭМ!$B$33:$B$776,Q$11)+'СЕТ СН'!$F$9+СВЦЭМ!$D$10+'СЕТ СН'!$F$5-'СЕТ СН'!$F$17</f>
        <v>2555.2253295</v>
      </c>
      <c r="R39" s="36">
        <f>SUMIFS(СВЦЭМ!$C$33:$C$776,СВЦЭМ!$A$33:$A$776,$A39,СВЦЭМ!$B$33:$B$776,R$11)+'СЕТ СН'!$F$9+СВЦЭМ!$D$10+'СЕТ СН'!$F$5-'СЕТ СН'!$F$17</f>
        <v>2551.59729874</v>
      </c>
      <c r="S39" s="36">
        <f>SUMIFS(СВЦЭМ!$C$33:$C$776,СВЦЭМ!$A$33:$A$776,$A39,СВЦЭМ!$B$33:$B$776,S$11)+'СЕТ СН'!$F$9+СВЦЭМ!$D$10+'СЕТ СН'!$F$5-'СЕТ СН'!$F$17</f>
        <v>2545.0032642900001</v>
      </c>
      <c r="T39" s="36">
        <f>SUMIFS(СВЦЭМ!$C$33:$C$776,СВЦЭМ!$A$33:$A$776,$A39,СВЦЭМ!$B$33:$B$776,T$11)+'СЕТ СН'!$F$9+СВЦЭМ!$D$10+'СЕТ СН'!$F$5-'СЕТ СН'!$F$17</f>
        <v>2519.0302173600003</v>
      </c>
      <c r="U39" s="36">
        <f>SUMIFS(СВЦЭМ!$C$33:$C$776,СВЦЭМ!$A$33:$A$776,$A39,СВЦЭМ!$B$33:$B$776,U$11)+'СЕТ СН'!$F$9+СВЦЭМ!$D$10+'СЕТ СН'!$F$5-'СЕТ СН'!$F$17</f>
        <v>2518.77726097</v>
      </c>
      <c r="V39" s="36">
        <f>SUMIFS(СВЦЭМ!$C$33:$C$776,СВЦЭМ!$A$33:$A$776,$A39,СВЦЭМ!$B$33:$B$776,V$11)+'СЕТ СН'!$F$9+СВЦЭМ!$D$10+'СЕТ СН'!$F$5-'СЕТ СН'!$F$17</f>
        <v>2528.8923868100001</v>
      </c>
      <c r="W39" s="36">
        <f>SUMIFS(СВЦЭМ!$C$33:$C$776,СВЦЭМ!$A$33:$A$776,$A39,СВЦЭМ!$B$33:$B$776,W$11)+'СЕТ СН'!$F$9+СВЦЭМ!$D$10+'СЕТ СН'!$F$5-'СЕТ СН'!$F$17</f>
        <v>2542.3481615199998</v>
      </c>
      <c r="X39" s="36">
        <f>SUMIFS(СВЦЭМ!$C$33:$C$776,СВЦЭМ!$A$33:$A$776,$A39,СВЦЭМ!$B$33:$B$776,X$11)+'СЕТ СН'!$F$9+СВЦЭМ!$D$10+'СЕТ СН'!$F$5-'СЕТ СН'!$F$17</f>
        <v>2540.0137839899999</v>
      </c>
      <c r="Y39" s="36">
        <f>SUMIFS(СВЦЭМ!$C$33:$C$776,СВЦЭМ!$A$33:$A$776,$A39,СВЦЭМ!$B$33:$B$776,Y$11)+'СЕТ СН'!$F$9+СВЦЭМ!$D$10+'СЕТ СН'!$F$5-'СЕТ СН'!$F$17</f>
        <v>2561.6961751400004</v>
      </c>
    </row>
    <row r="40" spans="1:25" ht="15.75" x14ac:dyDescent="0.2">
      <c r="A40" s="35">
        <f t="shared" si="0"/>
        <v>44225</v>
      </c>
      <c r="B40" s="36">
        <f>SUMIFS(СВЦЭМ!$C$33:$C$776,СВЦЭМ!$A$33:$A$776,$A40,СВЦЭМ!$B$33:$B$776,B$11)+'СЕТ СН'!$F$9+СВЦЭМ!$D$10+'СЕТ СН'!$F$5-'СЕТ СН'!$F$17</f>
        <v>2549.2106738700004</v>
      </c>
      <c r="C40" s="36">
        <f>SUMIFS(СВЦЭМ!$C$33:$C$776,СВЦЭМ!$A$33:$A$776,$A40,СВЦЭМ!$B$33:$B$776,C$11)+'СЕТ СН'!$F$9+СВЦЭМ!$D$10+'СЕТ СН'!$F$5-'СЕТ СН'!$F$17</f>
        <v>2585.6275789900001</v>
      </c>
      <c r="D40" s="36">
        <f>SUMIFS(СВЦЭМ!$C$33:$C$776,СВЦЭМ!$A$33:$A$776,$A40,СВЦЭМ!$B$33:$B$776,D$11)+'СЕТ СН'!$F$9+СВЦЭМ!$D$10+'СЕТ СН'!$F$5-'СЕТ СН'!$F$17</f>
        <v>2598.4538068100001</v>
      </c>
      <c r="E40" s="36">
        <f>SUMIFS(СВЦЭМ!$C$33:$C$776,СВЦЭМ!$A$33:$A$776,$A40,СВЦЭМ!$B$33:$B$776,E$11)+'СЕТ СН'!$F$9+СВЦЭМ!$D$10+'СЕТ СН'!$F$5-'СЕТ СН'!$F$17</f>
        <v>2581.1199109200002</v>
      </c>
      <c r="F40" s="36">
        <f>SUMIFS(СВЦЭМ!$C$33:$C$776,СВЦЭМ!$A$33:$A$776,$A40,СВЦЭМ!$B$33:$B$776,F$11)+'СЕТ СН'!$F$9+СВЦЭМ!$D$10+'СЕТ СН'!$F$5-'СЕТ СН'!$F$17</f>
        <v>2571.5925201099999</v>
      </c>
      <c r="G40" s="36">
        <f>SUMIFS(СВЦЭМ!$C$33:$C$776,СВЦЭМ!$A$33:$A$776,$A40,СВЦЭМ!$B$33:$B$776,G$11)+'СЕТ СН'!$F$9+СВЦЭМ!$D$10+'СЕТ СН'!$F$5-'СЕТ СН'!$F$17</f>
        <v>2566.13654357</v>
      </c>
      <c r="H40" s="36">
        <f>SUMIFS(СВЦЭМ!$C$33:$C$776,СВЦЭМ!$A$33:$A$776,$A40,СВЦЭМ!$B$33:$B$776,H$11)+'СЕТ СН'!$F$9+СВЦЭМ!$D$10+'СЕТ СН'!$F$5-'СЕТ СН'!$F$17</f>
        <v>2539.10408353</v>
      </c>
      <c r="I40" s="36">
        <f>SUMIFS(СВЦЭМ!$C$33:$C$776,СВЦЭМ!$A$33:$A$776,$A40,СВЦЭМ!$B$33:$B$776,I$11)+'СЕТ СН'!$F$9+СВЦЭМ!$D$10+'СЕТ СН'!$F$5-'СЕТ СН'!$F$17</f>
        <v>2498.64728694</v>
      </c>
      <c r="J40" s="36">
        <f>SUMIFS(СВЦЭМ!$C$33:$C$776,СВЦЭМ!$A$33:$A$776,$A40,СВЦЭМ!$B$33:$B$776,J$11)+'СЕТ СН'!$F$9+СВЦЭМ!$D$10+'СЕТ СН'!$F$5-'СЕТ СН'!$F$17</f>
        <v>2491.5350959000002</v>
      </c>
      <c r="K40" s="36">
        <f>SUMIFS(СВЦЭМ!$C$33:$C$776,СВЦЭМ!$A$33:$A$776,$A40,СВЦЭМ!$B$33:$B$776,K$11)+'СЕТ СН'!$F$9+СВЦЭМ!$D$10+'СЕТ СН'!$F$5-'СЕТ СН'!$F$17</f>
        <v>2482.2848242800001</v>
      </c>
      <c r="L40" s="36">
        <f>SUMIFS(СВЦЭМ!$C$33:$C$776,СВЦЭМ!$A$33:$A$776,$A40,СВЦЭМ!$B$33:$B$776,L$11)+'СЕТ СН'!$F$9+СВЦЭМ!$D$10+'СЕТ СН'!$F$5-'СЕТ СН'!$F$17</f>
        <v>2487.2659447599999</v>
      </c>
      <c r="M40" s="36">
        <f>SUMIFS(СВЦЭМ!$C$33:$C$776,СВЦЭМ!$A$33:$A$776,$A40,СВЦЭМ!$B$33:$B$776,M$11)+'СЕТ СН'!$F$9+СВЦЭМ!$D$10+'СЕТ СН'!$F$5-'СЕТ СН'!$F$17</f>
        <v>2521.2024307900001</v>
      </c>
      <c r="N40" s="36">
        <f>SUMIFS(СВЦЭМ!$C$33:$C$776,СВЦЭМ!$A$33:$A$776,$A40,СВЦЭМ!$B$33:$B$776,N$11)+'СЕТ СН'!$F$9+СВЦЭМ!$D$10+'СЕТ СН'!$F$5-'СЕТ СН'!$F$17</f>
        <v>2515.8800323100004</v>
      </c>
      <c r="O40" s="36">
        <f>SUMIFS(СВЦЭМ!$C$33:$C$776,СВЦЭМ!$A$33:$A$776,$A40,СВЦЭМ!$B$33:$B$776,O$11)+'СЕТ СН'!$F$9+СВЦЭМ!$D$10+'СЕТ СН'!$F$5-'СЕТ СН'!$F$17</f>
        <v>2525.4389713199998</v>
      </c>
      <c r="P40" s="36">
        <f>SUMIFS(СВЦЭМ!$C$33:$C$776,СВЦЭМ!$A$33:$A$776,$A40,СВЦЭМ!$B$33:$B$776,P$11)+'СЕТ СН'!$F$9+СВЦЭМ!$D$10+'СЕТ СН'!$F$5-'СЕТ СН'!$F$17</f>
        <v>2531.5330912700001</v>
      </c>
      <c r="Q40" s="36">
        <f>SUMIFS(СВЦЭМ!$C$33:$C$776,СВЦЭМ!$A$33:$A$776,$A40,СВЦЭМ!$B$33:$B$776,Q$11)+'СЕТ СН'!$F$9+СВЦЭМ!$D$10+'СЕТ СН'!$F$5-'СЕТ СН'!$F$17</f>
        <v>2527.2356551000003</v>
      </c>
      <c r="R40" s="36">
        <f>SUMIFS(СВЦЭМ!$C$33:$C$776,СВЦЭМ!$A$33:$A$776,$A40,СВЦЭМ!$B$33:$B$776,R$11)+'СЕТ СН'!$F$9+СВЦЭМ!$D$10+'СЕТ СН'!$F$5-'СЕТ СН'!$F$17</f>
        <v>2499.2756012300001</v>
      </c>
      <c r="S40" s="36">
        <f>SUMIFS(СВЦЭМ!$C$33:$C$776,СВЦЭМ!$A$33:$A$776,$A40,СВЦЭМ!$B$33:$B$776,S$11)+'СЕТ СН'!$F$9+СВЦЭМ!$D$10+'СЕТ СН'!$F$5-'СЕТ СН'!$F$17</f>
        <v>2509.7568368900002</v>
      </c>
      <c r="T40" s="36">
        <f>SUMIFS(СВЦЭМ!$C$33:$C$776,СВЦЭМ!$A$33:$A$776,$A40,СВЦЭМ!$B$33:$B$776,T$11)+'СЕТ СН'!$F$9+СВЦЭМ!$D$10+'СЕТ СН'!$F$5-'СЕТ СН'!$F$17</f>
        <v>2495.4408854399999</v>
      </c>
      <c r="U40" s="36">
        <f>SUMIFS(СВЦЭМ!$C$33:$C$776,СВЦЭМ!$A$33:$A$776,$A40,СВЦЭМ!$B$33:$B$776,U$11)+'СЕТ СН'!$F$9+СВЦЭМ!$D$10+'СЕТ СН'!$F$5-'СЕТ СН'!$F$17</f>
        <v>2493.47632213</v>
      </c>
      <c r="V40" s="36">
        <f>SUMIFS(СВЦЭМ!$C$33:$C$776,СВЦЭМ!$A$33:$A$776,$A40,СВЦЭМ!$B$33:$B$776,V$11)+'СЕТ СН'!$F$9+СВЦЭМ!$D$10+'СЕТ СН'!$F$5-'СЕТ СН'!$F$17</f>
        <v>2511.2558414800001</v>
      </c>
      <c r="W40" s="36">
        <f>SUMIFS(СВЦЭМ!$C$33:$C$776,СВЦЭМ!$A$33:$A$776,$A40,СВЦЭМ!$B$33:$B$776,W$11)+'СЕТ СН'!$F$9+СВЦЭМ!$D$10+'СЕТ СН'!$F$5-'СЕТ СН'!$F$17</f>
        <v>2524.9933826400002</v>
      </c>
      <c r="X40" s="36">
        <f>SUMIFS(СВЦЭМ!$C$33:$C$776,СВЦЭМ!$A$33:$A$776,$A40,СВЦЭМ!$B$33:$B$776,X$11)+'СЕТ СН'!$F$9+СВЦЭМ!$D$10+'СЕТ СН'!$F$5-'СЕТ СН'!$F$17</f>
        <v>2524.3788421500003</v>
      </c>
      <c r="Y40" s="36">
        <f>SUMIFS(СВЦЭМ!$C$33:$C$776,СВЦЭМ!$A$33:$A$776,$A40,СВЦЭМ!$B$33:$B$776,Y$11)+'СЕТ СН'!$F$9+СВЦЭМ!$D$10+'СЕТ СН'!$F$5-'СЕТ СН'!$F$17</f>
        <v>2533.8077590900002</v>
      </c>
    </row>
    <row r="41" spans="1:25" ht="15.75" x14ac:dyDescent="0.2">
      <c r="A41" s="35">
        <f t="shared" si="0"/>
        <v>44226</v>
      </c>
      <c r="B41" s="36">
        <f>SUMIFS(СВЦЭМ!$C$33:$C$776,СВЦЭМ!$A$33:$A$776,$A41,СВЦЭМ!$B$33:$B$776,B$11)+'СЕТ СН'!$F$9+СВЦЭМ!$D$10+'СЕТ СН'!$F$5-'СЕТ СН'!$F$17</f>
        <v>2527.9876026700003</v>
      </c>
      <c r="C41" s="36">
        <f>SUMIFS(СВЦЭМ!$C$33:$C$776,СВЦЭМ!$A$33:$A$776,$A41,СВЦЭМ!$B$33:$B$776,C$11)+'СЕТ СН'!$F$9+СВЦЭМ!$D$10+'СЕТ СН'!$F$5-'СЕТ СН'!$F$17</f>
        <v>2559.40639882</v>
      </c>
      <c r="D41" s="36">
        <f>SUMIFS(СВЦЭМ!$C$33:$C$776,СВЦЭМ!$A$33:$A$776,$A41,СВЦЭМ!$B$33:$B$776,D$11)+'СЕТ СН'!$F$9+СВЦЭМ!$D$10+'СЕТ СН'!$F$5-'СЕТ СН'!$F$17</f>
        <v>2576.3801427500002</v>
      </c>
      <c r="E41" s="36">
        <f>SUMIFS(СВЦЭМ!$C$33:$C$776,СВЦЭМ!$A$33:$A$776,$A41,СВЦЭМ!$B$33:$B$776,E$11)+'СЕТ СН'!$F$9+СВЦЭМ!$D$10+'СЕТ СН'!$F$5-'СЕТ СН'!$F$17</f>
        <v>2581.71475908</v>
      </c>
      <c r="F41" s="36">
        <f>SUMIFS(СВЦЭМ!$C$33:$C$776,СВЦЭМ!$A$33:$A$776,$A41,СВЦЭМ!$B$33:$B$776,F$11)+'СЕТ СН'!$F$9+СВЦЭМ!$D$10+'СЕТ СН'!$F$5-'СЕТ СН'!$F$17</f>
        <v>2595.1811256300002</v>
      </c>
      <c r="G41" s="36">
        <f>SUMIFS(СВЦЭМ!$C$33:$C$776,СВЦЭМ!$A$33:$A$776,$A41,СВЦЭМ!$B$33:$B$776,G$11)+'СЕТ СН'!$F$9+СВЦЭМ!$D$10+'СЕТ СН'!$F$5-'СЕТ СН'!$F$17</f>
        <v>2589.9274794200001</v>
      </c>
      <c r="H41" s="36">
        <f>SUMIFS(СВЦЭМ!$C$33:$C$776,СВЦЭМ!$A$33:$A$776,$A41,СВЦЭМ!$B$33:$B$776,H$11)+'СЕТ СН'!$F$9+СВЦЭМ!$D$10+'СЕТ СН'!$F$5-'СЕТ СН'!$F$17</f>
        <v>2578.60246783</v>
      </c>
      <c r="I41" s="36">
        <f>SUMIFS(СВЦЭМ!$C$33:$C$776,СВЦЭМ!$A$33:$A$776,$A41,СВЦЭМ!$B$33:$B$776,I$11)+'СЕТ СН'!$F$9+СВЦЭМ!$D$10+'СЕТ СН'!$F$5-'СЕТ СН'!$F$17</f>
        <v>2557.5361318599998</v>
      </c>
      <c r="J41" s="36">
        <f>SUMIFS(СВЦЭМ!$C$33:$C$776,СВЦЭМ!$A$33:$A$776,$A41,СВЦЭМ!$B$33:$B$776,J$11)+'СЕТ СН'!$F$9+СВЦЭМ!$D$10+'СЕТ СН'!$F$5-'СЕТ СН'!$F$17</f>
        <v>2540.67269872</v>
      </c>
      <c r="K41" s="36">
        <f>SUMIFS(СВЦЭМ!$C$33:$C$776,СВЦЭМ!$A$33:$A$776,$A41,СВЦЭМ!$B$33:$B$776,K$11)+'СЕТ СН'!$F$9+СВЦЭМ!$D$10+'СЕТ СН'!$F$5-'СЕТ СН'!$F$17</f>
        <v>2523.6108391900002</v>
      </c>
      <c r="L41" s="36">
        <f>SUMIFS(СВЦЭМ!$C$33:$C$776,СВЦЭМ!$A$33:$A$776,$A41,СВЦЭМ!$B$33:$B$776,L$11)+'СЕТ СН'!$F$9+СВЦЭМ!$D$10+'СЕТ СН'!$F$5-'СЕТ СН'!$F$17</f>
        <v>2507.6762280299999</v>
      </c>
      <c r="M41" s="36">
        <f>SUMIFS(СВЦЭМ!$C$33:$C$776,СВЦЭМ!$A$33:$A$776,$A41,СВЦЭМ!$B$33:$B$776,M$11)+'СЕТ СН'!$F$9+СВЦЭМ!$D$10+'СЕТ СН'!$F$5-'СЕТ СН'!$F$17</f>
        <v>2508.9824987000002</v>
      </c>
      <c r="N41" s="36">
        <f>SUMIFS(СВЦЭМ!$C$33:$C$776,СВЦЭМ!$A$33:$A$776,$A41,СВЦЭМ!$B$33:$B$776,N$11)+'СЕТ СН'!$F$9+СВЦЭМ!$D$10+'СЕТ СН'!$F$5-'СЕТ СН'!$F$17</f>
        <v>2506.48481326</v>
      </c>
      <c r="O41" s="36">
        <f>SUMIFS(СВЦЭМ!$C$33:$C$776,СВЦЭМ!$A$33:$A$776,$A41,СВЦЭМ!$B$33:$B$776,O$11)+'СЕТ СН'!$F$9+СВЦЭМ!$D$10+'СЕТ СН'!$F$5-'СЕТ СН'!$F$17</f>
        <v>2511.8250089200001</v>
      </c>
      <c r="P41" s="36">
        <f>SUMIFS(СВЦЭМ!$C$33:$C$776,СВЦЭМ!$A$33:$A$776,$A41,СВЦЭМ!$B$33:$B$776,P$11)+'СЕТ СН'!$F$9+СВЦЭМ!$D$10+'СЕТ СН'!$F$5-'СЕТ СН'!$F$17</f>
        <v>2532.94207048</v>
      </c>
      <c r="Q41" s="36">
        <f>SUMIFS(СВЦЭМ!$C$33:$C$776,СВЦЭМ!$A$33:$A$776,$A41,СВЦЭМ!$B$33:$B$776,Q$11)+'СЕТ СН'!$F$9+СВЦЭМ!$D$10+'СЕТ СН'!$F$5-'СЕТ СН'!$F$17</f>
        <v>2538.0444358600002</v>
      </c>
      <c r="R41" s="36">
        <f>SUMIFS(СВЦЭМ!$C$33:$C$776,СВЦЭМ!$A$33:$A$776,$A41,СВЦЭМ!$B$33:$B$776,R$11)+'СЕТ СН'!$F$9+СВЦЭМ!$D$10+'СЕТ СН'!$F$5-'СЕТ СН'!$F$17</f>
        <v>2530.4956626100002</v>
      </c>
      <c r="S41" s="36">
        <f>SUMIFS(СВЦЭМ!$C$33:$C$776,СВЦЭМ!$A$33:$A$776,$A41,СВЦЭМ!$B$33:$B$776,S$11)+'СЕТ СН'!$F$9+СВЦЭМ!$D$10+'СЕТ СН'!$F$5-'СЕТ СН'!$F$17</f>
        <v>2531.7672591199998</v>
      </c>
      <c r="T41" s="36">
        <f>SUMIFS(СВЦЭМ!$C$33:$C$776,СВЦЭМ!$A$33:$A$776,$A41,СВЦЭМ!$B$33:$B$776,T$11)+'СЕТ СН'!$F$9+СВЦЭМ!$D$10+'СЕТ СН'!$F$5-'СЕТ СН'!$F$17</f>
        <v>2514.4290652700001</v>
      </c>
      <c r="U41" s="36">
        <f>SUMIFS(СВЦЭМ!$C$33:$C$776,СВЦЭМ!$A$33:$A$776,$A41,СВЦЭМ!$B$33:$B$776,U$11)+'СЕТ СН'!$F$9+СВЦЭМ!$D$10+'СЕТ СН'!$F$5-'СЕТ СН'!$F$17</f>
        <v>2507.00181054</v>
      </c>
      <c r="V41" s="36">
        <f>SUMIFS(СВЦЭМ!$C$33:$C$776,СВЦЭМ!$A$33:$A$776,$A41,СВЦЭМ!$B$33:$B$776,V$11)+'СЕТ СН'!$F$9+СВЦЭМ!$D$10+'СЕТ СН'!$F$5-'СЕТ СН'!$F$17</f>
        <v>2527.79682288</v>
      </c>
      <c r="W41" s="36">
        <f>SUMIFS(СВЦЭМ!$C$33:$C$776,СВЦЭМ!$A$33:$A$776,$A41,СВЦЭМ!$B$33:$B$776,W$11)+'СЕТ СН'!$F$9+СВЦЭМ!$D$10+'СЕТ СН'!$F$5-'СЕТ СН'!$F$17</f>
        <v>2536.74200931</v>
      </c>
      <c r="X41" s="36">
        <f>SUMIFS(СВЦЭМ!$C$33:$C$776,СВЦЭМ!$A$33:$A$776,$A41,СВЦЭМ!$B$33:$B$776,X$11)+'СЕТ СН'!$F$9+СВЦЭМ!$D$10+'СЕТ СН'!$F$5-'СЕТ СН'!$F$17</f>
        <v>2538.0606121999999</v>
      </c>
      <c r="Y41" s="36">
        <f>SUMIFS(СВЦЭМ!$C$33:$C$776,СВЦЭМ!$A$33:$A$776,$A41,СВЦЭМ!$B$33:$B$776,Y$11)+'СЕТ СН'!$F$9+СВЦЭМ!$D$10+'СЕТ СН'!$F$5-'СЕТ СН'!$F$17</f>
        <v>2558.8616246800002</v>
      </c>
    </row>
    <row r="42" spans="1:25" ht="15.75" x14ac:dyDescent="0.2">
      <c r="A42" s="35">
        <f t="shared" si="0"/>
        <v>44227</v>
      </c>
      <c r="B42" s="36">
        <f>SUMIFS(СВЦЭМ!$C$33:$C$776,СВЦЭМ!$A$33:$A$776,$A42,СВЦЭМ!$B$33:$B$776,B$11)+'СЕТ СН'!$F$9+СВЦЭМ!$D$10+'СЕТ СН'!$F$5-'СЕТ СН'!$F$17</f>
        <v>2510.9880934499997</v>
      </c>
      <c r="C42" s="36">
        <f>SUMIFS(СВЦЭМ!$C$33:$C$776,СВЦЭМ!$A$33:$A$776,$A42,СВЦЭМ!$B$33:$B$776,C$11)+'СЕТ СН'!$F$9+СВЦЭМ!$D$10+'СЕТ СН'!$F$5-'СЕТ СН'!$F$17</f>
        <v>2556.6111512000002</v>
      </c>
      <c r="D42" s="36">
        <f>SUMIFS(СВЦЭМ!$C$33:$C$776,СВЦЭМ!$A$33:$A$776,$A42,СВЦЭМ!$B$33:$B$776,D$11)+'СЕТ СН'!$F$9+СВЦЭМ!$D$10+'СЕТ СН'!$F$5-'СЕТ СН'!$F$17</f>
        <v>2575.3162820900002</v>
      </c>
      <c r="E42" s="36">
        <f>SUMIFS(СВЦЭМ!$C$33:$C$776,СВЦЭМ!$A$33:$A$776,$A42,СВЦЭМ!$B$33:$B$776,E$11)+'СЕТ СН'!$F$9+СВЦЭМ!$D$10+'СЕТ СН'!$F$5-'СЕТ СН'!$F$17</f>
        <v>2580.58785549</v>
      </c>
      <c r="F42" s="36">
        <f>SUMIFS(СВЦЭМ!$C$33:$C$776,СВЦЭМ!$A$33:$A$776,$A42,СВЦЭМ!$B$33:$B$776,F$11)+'СЕТ СН'!$F$9+СВЦЭМ!$D$10+'СЕТ СН'!$F$5-'СЕТ СН'!$F$17</f>
        <v>2597.5536853399999</v>
      </c>
      <c r="G42" s="36">
        <f>SUMIFS(СВЦЭМ!$C$33:$C$776,СВЦЭМ!$A$33:$A$776,$A42,СВЦЭМ!$B$33:$B$776,G$11)+'СЕТ СН'!$F$9+СВЦЭМ!$D$10+'СЕТ СН'!$F$5-'СЕТ СН'!$F$17</f>
        <v>2587.4508780300002</v>
      </c>
      <c r="H42" s="36">
        <f>SUMIFS(СВЦЭМ!$C$33:$C$776,СВЦЭМ!$A$33:$A$776,$A42,СВЦЭМ!$B$33:$B$776,H$11)+'СЕТ СН'!$F$9+СВЦЭМ!$D$10+'СЕТ СН'!$F$5-'СЕТ СН'!$F$17</f>
        <v>2578.2884091200003</v>
      </c>
      <c r="I42" s="36">
        <f>SUMIFS(СВЦЭМ!$C$33:$C$776,СВЦЭМ!$A$33:$A$776,$A42,СВЦЭМ!$B$33:$B$776,I$11)+'СЕТ СН'!$F$9+СВЦЭМ!$D$10+'СЕТ СН'!$F$5-'СЕТ СН'!$F$17</f>
        <v>2571.62019977</v>
      </c>
      <c r="J42" s="36">
        <f>SUMIFS(СВЦЭМ!$C$33:$C$776,СВЦЭМ!$A$33:$A$776,$A42,СВЦЭМ!$B$33:$B$776,J$11)+'СЕТ СН'!$F$9+СВЦЭМ!$D$10+'СЕТ СН'!$F$5-'СЕТ СН'!$F$17</f>
        <v>2552.83838406</v>
      </c>
      <c r="K42" s="36">
        <f>SUMIFS(СВЦЭМ!$C$33:$C$776,СВЦЭМ!$A$33:$A$776,$A42,СВЦЭМ!$B$33:$B$776,K$11)+'СЕТ СН'!$F$9+СВЦЭМ!$D$10+'СЕТ СН'!$F$5-'СЕТ СН'!$F$17</f>
        <v>2533.7528510100001</v>
      </c>
      <c r="L42" s="36">
        <f>SUMIFS(СВЦЭМ!$C$33:$C$776,СВЦЭМ!$A$33:$A$776,$A42,СВЦЭМ!$B$33:$B$776,L$11)+'СЕТ СН'!$F$9+СВЦЭМ!$D$10+'СЕТ СН'!$F$5-'СЕТ СН'!$F$17</f>
        <v>2519.23986311</v>
      </c>
      <c r="M42" s="36">
        <f>SUMIFS(СВЦЭМ!$C$33:$C$776,СВЦЭМ!$A$33:$A$776,$A42,СВЦЭМ!$B$33:$B$776,M$11)+'СЕТ СН'!$F$9+СВЦЭМ!$D$10+'СЕТ СН'!$F$5-'СЕТ СН'!$F$17</f>
        <v>2521.5128129700001</v>
      </c>
      <c r="N42" s="36">
        <f>SUMIFS(СВЦЭМ!$C$33:$C$776,СВЦЭМ!$A$33:$A$776,$A42,СВЦЭМ!$B$33:$B$776,N$11)+'СЕТ СН'!$F$9+СВЦЭМ!$D$10+'СЕТ СН'!$F$5-'СЕТ СН'!$F$17</f>
        <v>2515.2754875999999</v>
      </c>
      <c r="O42" s="36">
        <f>SUMIFS(СВЦЭМ!$C$33:$C$776,СВЦЭМ!$A$33:$A$776,$A42,СВЦЭМ!$B$33:$B$776,O$11)+'СЕТ СН'!$F$9+СВЦЭМ!$D$10+'СЕТ СН'!$F$5-'СЕТ СН'!$F$17</f>
        <v>2517.1334267800003</v>
      </c>
      <c r="P42" s="36">
        <f>SUMIFS(СВЦЭМ!$C$33:$C$776,СВЦЭМ!$A$33:$A$776,$A42,СВЦЭМ!$B$33:$B$776,P$11)+'СЕТ СН'!$F$9+СВЦЭМ!$D$10+'СЕТ СН'!$F$5-'СЕТ СН'!$F$17</f>
        <v>2502.9012835600001</v>
      </c>
      <c r="Q42" s="36">
        <f>SUMIFS(СВЦЭМ!$C$33:$C$776,СВЦЭМ!$A$33:$A$776,$A42,СВЦЭМ!$B$33:$B$776,Q$11)+'СЕТ СН'!$F$9+СВЦЭМ!$D$10+'СЕТ СН'!$F$5-'СЕТ СН'!$F$17</f>
        <v>2507.9381621500002</v>
      </c>
      <c r="R42" s="36">
        <f>SUMIFS(СВЦЭМ!$C$33:$C$776,СВЦЭМ!$A$33:$A$776,$A42,СВЦЭМ!$B$33:$B$776,R$11)+'СЕТ СН'!$F$9+СВЦЭМ!$D$10+'СЕТ СН'!$F$5-'СЕТ СН'!$F$17</f>
        <v>2522.0167046800002</v>
      </c>
      <c r="S42" s="36">
        <f>SUMIFS(СВЦЭМ!$C$33:$C$776,СВЦЭМ!$A$33:$A$776,$A42,СВЦЭМ!$B$33:$B$776,S$11)+'СЕТ СН'!$F$9+СВЦЭМ!$D$10+'СЕТ СН'!$F$5-'СЕТ СН'!$F$17</f>
        <v>2542.6608192600002</v>
      </c>
      <c r="T42" s="36">
        <f>SUMIFS(СВЦЭМ!$C$33:$C$776,СВЦЭМ!$A$33:$A$776,$A42,СВЦЭМ!$B$33:$B$776,T$11)+'СЕТ СН'!$F$9+СВЦЭМ!$D$10+'СЕТ СН'!$F$5-'СЕТ СН'!$F$17</f>
        <v>2553.76044581</v>
      </c>
      <c r="U42" s="36">
        <f>SUMIFS(СВЦЭМ!$C$33:$C$776,СВЦЭМ!$A$33:$A$776,$A42,СВЦЭМ!$B$33:$B$776,U$11)+'СЕТ СН'!$F$9+СВЦЭМ!$D$10+'СЕТ СН'!$F$5-'СЕТ СН'!$F$17</f>
        <v>2556.9605650800004</v>
      </c>
      <c r="V42" s="36">
        <f>SUMIFS(СВЦЭМ!$C$33:$C$776,СВЦЭМ!$A$33:$A$776,$A42,СВЦЭМ!$B$33:$B$776,V$11)+'СЕТ СН'!$F$9+СВЦЭМ!$D$10+'СЕТ СН'!$F$5-'СЕТ СН'!$F$17</f>
        <v>2555.7624322199999</v>
      </c>
      <c r="W42" s="36">
        <f>SUMIFS(СВЦЭМ!$C$33:$C$776,СВЦЭМ!$A$33:$A$776,$A42,СВЦЭМ!$B$33:$B$776,W$11)+'СЕТ СН'!$F$9+СВЦЭМ!$D$10+'СЕТ СН'!$F$5-'СЕТ СН'!$F$17</f>
        <v>2549.9628032199998</v>
      </c>
      <c r="X42" s="36">
        <f>SUMIFS(СВЦЭМ!$C$33:$C$776,СВЦЭМ!$A$33:$A$776,$A42,СВЦЭМ!$B$33:$B$776,X$11)+'СЕТ СН'!$F$9+СВЦЭМ!$D$10+'СЕТ СН'!$F$5-'СЕТ СН'!$F$17</f>
        <v>2531.43574885</v>
      </c>
      <c r="Y42" s="36">
        <f>SUMIFS(СВЦЭМ!$C$33:$C$776,СВЦЭМ!$A$33:$A$776,$A42,СВЦЭМ!$B$33:$B$776,Y$11)+'СЕТ СН'!$F$9+СВЦЭМ!$D$10+'СЕТ СН'!$F$5-'СЕТ СН'!$F$17</f>
        <v>2533.0280186800001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2"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33"/>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3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01.01.2021</v>
      </c>
      <c r="B48" s="36">
        <f>SUMIFS(СВЦЭМ!$C$33:$C$776,СВЦЭМ!$A$33:$A$776,$A48,СВЦЭМ!$B$33:$B$776,B$47)+'СЕТ СН'!$G$9+СВЦЭМ!$D$10+'СЕТ СН'!$G$5-'СЕТ СН'!$G$17</f>
        <v>3238.8127097300003</v>
      </c>
      <c r="C48" s="36">
        <f>SUMIFS(СВЦЭМ!$C$33:$C$776,СВЦЭМ!$A$33:$A$776,$A48,СВЦЭМ!$B$33:$B$776,C$47)+'СЕТ СН'!$G$9+СВЦЭМ!$D$10+'СЕТ СН'!$G$5-'СЕТ СН'!$G$17</f>
        <v>3262.6429741000002</v>
      </c>
      <c r="D48" s="36">
        <f>SUMIFS(СВЦЭМ!$C$33:$C$776,СВЦЭМ!$A$33:$A$776,$A48,СВЦЭМ!$B$33:$B$776,D$47)+'СЕТ СН'!$G$9+СВЦЭМ!$D$10+'СЕТ СН'!$G$5-'СЕТ СН'!$G$17</f>
        <v>3234.4087802700001</v>
      </c>
      <c r="E48" s="36">
        <f>SUMIFS(СВЦЭМ!$C$33:$C$776,СВЦЭМ!$A$33:$A$776,$A48,СВЦЭМ!$B$33:$B$776,E$47)+'СЕТ СН'!$G$9+СВЦЭМ!$D$10+'СЕТ СН'!$G$5-'СЕТ СН'!$G$17</f>
        <v>3235.0059728400001</v>
      </c>
      <c r="F48" s="36">
        <f>SUMIFS(СВЦЭМ!$C$33:$C$776,СВЦЭМ!$A$33:$A$776,$A48,СВЦЭМ!$B$33:$B$776,F$47)+'СЕТ СН'!$G$9+СВЦЭМ!$D$10+'СЕТ СН'!$G$5-'СЕТ СН'!$G$17</f>
        <v>3218.65206343</v>
      </c>
      <c r="G48" s="36">
        <f>SUMIFS(СВЦЭМ!$C$33:$C$776,СВЦЭМ!$A$33:$A$776,$A48,СВЦЭМ!$B$33:$B$776,G$47)+'СЕТ СН'!$G$9+СВЦЭМ!$D$10+'СЕТ СН'!$G$5-'СЕТ СН'!$G$17</f>
        <v>3223.2354602100004</v>
      </c>
      <c r="H48" s="36">
        <f>SUMIFS(СВЦЭМ!$C$33:$C$776,СВЦЭМ!$A$33:$A$776,$A48,СВЦЭМ!$B$33:$B$776,H$47)+'СЕТ СН'!$G$9+СВЦЭМ!$D$10+'СЕТ СН'!$G$5-'СЕТ СН'!$G$17</f>
        <v>3250.44740219</v>
      </c>
      <c r="I48" s="36">
        <f>SUMIFS(СВЦЭМ!$C$33:$C$776,СВЦЭМ!$A$33:$A$776,$A48,СВЦЭМ!$B$33:$B$776,I$47)+'СЕТ СН'!$G$9+СВЦЭМ!$D$10+'СЕТ СН'!$G$5-'СЕТ СН'!$G$17</f>
        <v>3245.5475266100002</v>
      </c>
      <c r="J48" s="36">
        <f>SUMIFS(СВЦЭМ!$C$33:$C$776,СВЦЭМ!$A$33:$A$776,$A48,СВЦЭМ!$B$33:$B$776,J$47)+'СЕТ СН'!$G$9+СВЦЭМ!$D$10+'СЕТ СН'!$G$5-'СЕТ СН'!$G$17</f>
        <v>3239.6385511400003</v>
      </c>
      <c r="K48" s="36">
        <f>SUMIFS(СВЦЭМ!$C$33:$C$776,СВЦЭМ!$A$33:$A$776,$A48,СВЦЭМ!$B$33:$B$776,K$47)+'СЕТ СН'!$G$9+СВЦЭМ!$D$10+'СЕТ СН'!$G$5-'СЕТ СН'!$G$17</f>
        <v>3222.5041920799999</v>
      </c>
      <c r="L48" s="36">
        <f>SUMIFS(СВЦЭМ!$C$33:$C$776,СВЦЭМ!$A$33:$A$776,$A48,СВЦЭМ!$B$33:$B$776,L$47)+'СЕТ СН'!$G$9+СВЦЭМ!$D$10+'СЕТ СН'!$G$5-'СЕТ СН'!$G$17</f>
        <v>3210.88446828</v>
      </c>
      <c r="M48" s="36">
        <f>SUMIFS(СВЦЭМ!$C$33:$C$776,СВЦЭМ!$A$33:$A$776,$A48,СВЦЭМ!$B$33:$B$776,M$47)+'СЕТ СН'!$G$9+СВЦЭМ!$D$10+'СЕТ СН'!$G$5-'СЕТ СН'!$G$17</f>
        <v>3204.4335890800003</v>
      </c>
      <c r="N48" s="36">
        <f>SUMIFS(СВЦЭМ!$C$33:$C$776,СВЦЭМ!$A$33:$A$776,$A48,СВЦЭМ!$B$33:$B$776,N$47)+'СЕТ СН'!$G$9+СВЦЭМ!$D$10+'СЕТ СН'!$G$5-'СЕТ СН'!$G$17</f>
        <v>3208.8451163500004</v>
      </c>
      <c r="O48" s="36">
        <f>SUMIFS(СВЦЭМ!$C$33:$C$776,СВЦЭМ!$A$33:$A$776,$A48,СВЦЭМ!$B$33:$B$776,O$47)+'СЕТ СН'!$G$9+СВЦЭМ!$D$10+'СЕТ СН'!$G$5-'СЕТ СН'!$G$17</f>
        <v>3210.9948806800003</v>
      </c>
      <c r="P48" s="36">
        <f>SUMIFS(СВЦЭМ!$C$33:$C$776,СВЦЭМ!$A$33:$A$776,$A48,СВЦЭМ!$B$33:$B$776,P$47)+'СЕТ СН'!$G$9+СВЦЭМ!$D$10+'СЕТ СН'!$G$5-'СЕТ СН'!$G$17</f>
        <v>3234.2720351200001</v>
      </c>
      <c r="Q48" s="36">
        <f>SUMIFS(СВЦЭМ!$C$33:$C$776,СВЦЭМ!$A$33:$A$776,$A48,СВЦЭМ!$B$33:$B$776,Q$47)+'СЕТ СН'!$G$9+СВЦЭМ!$D$10+'СЕТ СН'!$G$5-'СЕТ СН'!$G$17</f>
        <v>3233.2047083400003</v>
      </c>
      <c r="R48" s="36">
        <f>SUMIFS(СВЦЭМ!$C$33:$C$776,СВЦЭМ!$A$33:$A$776,$A48,СВЦЭМ!$B$33:$B$776,R$47)+'СЕТ СН'!$G$9+СВЦЭМ!$D$10+'СЕТ СН'!$G$5-'СЕТ СН'!$G$17</f>
        <v>3212.63766098</v>
      </c>
      <c r="S48" s="36">
        <f>SUMIFS(СВЦЭМ!$C$33:$C$776,СВЦЭМ!$A$33:$A$776,$A48,СВЦЭМ!$B$33:$B$776,S$47)+'СЕТ СН'!$G$9+СВЦЭМ!$D$10+'СЕТ СН'!$G$5-'СЕТ СН'!$G$17</f>
        <v>3193.8258157600003</v>
      </c>
      <c r="T48" s="36">
        <f>SUMIFS(СВЦЭМ!$C$33:$C$776,СВЦЭМ!$A$33:$A$776,$A48,СВЦЭМ!$B$33:$B$776,T$47)+'СЕТ СН'!$G$9+СВЦЭМ!$D$10+'СЕТ СН'!$G$5-'СЕТ СН'!$G$17</f>
        <v>3182.88943956</v>
      </c>
      <c r="U48" s="36">
        <f>SUMIFS(СВЦЭМ!$C$33:$C$776,СВЦЭМ!$A$33:$A$776,$A48,СВЦЭМ!$B$33:$B$776,U$47)+'СЕТ СН'!$G$9+СВЦЭМ!$D$10+'СЕТ СН'!$G$5-'СЕТ СН'!$G$17</f>
        <v>3176.54631083</v>
      </c>
      <c r="V48" s="36">
        <f>SUMIFS(СВЦЭМ!$C$33:$C$776,СВЦЭМ!$A$33:$A$776,$A48,СВЦЭМ!$B$33:$B$776,V$47)+'СЕТ СН'!$G$9+СВЦЭМ!$D$10+'СЕТ СН'!$G$5-'СЕТ СН'!$G$17</f>
        <v>3166.97878085</v>
      </c>
      <c r="W48" s="36">
        <f>SUMIFS(СВЦЭМ!$C$33:$C$776,СВЦЭМ!$A$33:$A$776,$A48,СВЦЭМ!$B$33:$B$776,W$47)+'СЕТ СН'!$G$9+СВЦЭМ!$D$10+'СЕТ СН'!$G$5-'СЕТ СН'!$G$17</f>
        <v>3179.54007314</v>
      </c>
      <c r="X48" s="36">
        <f>SUMIFS(СВЦЭМ!$C$33:$C$776,СВЦЭМ!$A$33:$A$776,$A48,СВЦЭМ!$B$33:$B$776,X$47)+'СЕТ СН'!$G$9+СВЦЭМ!$D$10+'СЕТ СН'!$G$5-'СЕТ СН'!$G$17</f>
        <v>3190.0683129100003</v>
      </c>
      <c r="Y48" s="36">
        <f>SUMIFS(СВЦЭМ!$C$33:$C$776,СВЦЭМ!$A$33:$A$776,$A48,СВЦЭМ!$B$33:$B$776,Y$47)+'СЕТ СН'!$G$9+СВЦЭМ!$D$10+'СЕТ СН'!$G$5-'СЕТ СН'!$G$17</f>
        <v>3193.2079152000001</v>
      </c>
    </row>
    <row r="49" spans="1:25" ht="15.75" x14ac:dyDescent="0.2">
      <c r="A49" s="35">
        <f>A48+1</f>
        <v>44198</v>
      </c>
      <c r="B49" s="36">
        <f>SUMIFS(СВЦЭМ!$C$33:$C$776,СВЦЭМ!$A$33:$A$776,$A49,СВЦЭМ!$B$33:$B$776,B$47)+'СЕТ СН'!$G$9+СВЦЭМ!$D$10+'СЕТ СН'!$G$5-'СЕТ СН'!$G$17</f>
        <v>3228.96018929</v>
      </c>
      <c r="C49" s="36">
        <f>SUMIFS(СВЦЭМ!$C$33:$C$776,СВЦЭМ!$A$33:$A$776,$A49,СВЦЭМ!$B$33:$B$776,C$47)+'СЕТ СН'!$G$9+СВЦЭМ!$D$10+'СЕТ СН'!$G$5-'СЕТ СН'!$G$17</f>
        <v>3249.7137705599998</v>
      </c>
      <c r="D49" s="36">
        <f>SUMIFS(СВЦЭМ!$C$33:$C$776,СВЦЭМ!$A$33:$A$776,$A49,СВЦЭМ!$B$33:$B$776,D$47)+'СЕТ СН'!$G$9+СВЦЭМ!$D$10+'СЕТ СН'!$G$5-'СЕТ СН'!$G$17</f>
        <v>3259.9195993200001</v>
      </c>
      <c r="E49" s="36">
        <f>SUMIFS(СВЦЭМ!$C$33:$C$776,СВЦЭМ!$A$33:$A$776,$A49,СВЦЭМ!$B$33:$B$776,E$47)+'СЕТ СН'!$G$9+СВЦЭМ!$D$10+'СЕТ СН'!$G$5-'СЕТ СН'!$G$17</f>
        <v>3285.3944658500004</v>
      </c>
      <c r="F49" s="36">
        <f>SUMIFS(СВЦЭМ!$C$33:$C$776,СВЦЭМ!$A$33:$A$776,$A49,СВЦЭМ!$B$33:$B$776,F$47)+'СЕТ СН'!$G$9+СВЦЭМ!$D$10+'СЕТ СН'!$G$5-'СЕТ СН'!$G$17</f>
        <v>3268.3411838000002</v>
      </c>
      <c r="G49" s="36">
        <f>SUMIFS(СВЦЭМ!$C$33:$C$776,СВЦЭМ!$A$33:$A$776,$A49,СВЦЭМ!$B$33:$B$776,G$47)+'СЕТ СН'!$G$9+СВЦЭМ!$D$10+'СЕТ СН'!$G$5-'СЕТ СН'!$G$17</f>
        <v>3266.4178513000002</v>
      </c>
      <c r="H49" s="36">
        <f>SUMIFS(СВЦЭМ!$C$33:$C$776,СВЦЭМ!$A$33:$A$776,$A49,СВЦЭМ!$B$33:$B$776,H$47)+'СЕТ СН'!$G$9+СВЦЭМ!$D$10+'СЕТ СН'!$G$5-'СЕТ СН'!$G$17</f>
        <v>3284.5631934399998</v>
      </c>
      <c r="I49" s="36">
        <f>SUMIFS(СВЦЭМ!$C$33:$C$776,СВЦЭМ!$A$33:$A$776,$A49,СВЦЭМ!$B$33:$B$776,I$47)+'СЕТ СН'!$G$9+СВЦЭМ!$D$10+'СЕТ СН'!$G$5-'СЕТ СН'!$G$17</f>
        <v>3273.5818901500002</v>
      </c>
      <c r="J49" s="36">
        <f>SUMIFS(СВЦЭМ!$C$33:$C$776,СВЦЭМ!$A$33:$A$776,$A49,СВЦЭМ!$B$33:$B$776,J$47)+'СЕТ СН'!$G$9+СВЦЭМ!$D$10+'СЕТ СН'!$G$5-'СЕТ СН'!$G$17</f>
        <v>3254.5786447999999</v>
      </c>
      <c r="K49" s="36">
        <f>SUMIFS(СВЦЭМ!$C$33:$C$776,СВЦЭМ!$A$33:$A$776,$A49,СВЦЭМ!$B$33:$B$776,K$47)+'СЕТ СН'!$G$9+СВЦЭМ!$D$10+'СЕТ СН'!$G$5-'СЕТ СН'!$G$17</f>
        <v>3232.4109748800001</v>
      </c>
      <c r="L49" s="36">
        <f>SUMIFS(СВЦЭМ!$C$33:$C$776,СВЦЭМ!$A$33:$A$776,$A49,СВЦЭМ!$B$33:$B$776,L$47)+'СЕТ СН'!$G$9+СВЦЭМ!$D$10+'СЕТ СН'!$G$5-'СЕТ СН'!$G$17</f>
        <v>3215.2985111500002</v>
      </c>
      <c r="M49" s="36">
        <f>SUMIFS(СВЦЭМ!$C$33:$C$776,СВЦЭМ!$A$33:$A$776,$A49,СВЦЭМ!$B$33:$B$776,M$47)+'СЕТ СН'!$G$9+СВЦЭМ!$D$10+'СЕТ СН'!$G$5-'СЕТ СН'!$G$17</f>
        <v>3176.0704960100002</v>
      </c>
      <c r="N49" s="36">
        <f>SUMIFS(СВЦЭМ!$C$33:$C$776,СВЦЭМ!$A$33:$A$776,$A49,СВЦЭМ!$B$33:$B$776,N$47)+'СЕТ СН'!$G$9+СВЦЭМ!$D$10+'СЕТ СН'!$G$5-'СЕТ СН'!$G$17</f>
        <v>3185.5010347900002</v>
      </c>
      <c r="O49" s="36">
        <f>SUMIFS(СВЦЭМ!$C$33:$C$776,СВЦЭМ!$A$33:$A$776,$A49,СВЦЭМ!$B$33:$B$776,O$47)+'СЕТ СН'!$G$9+СВЦЭМ!$D$10+'СЕТ СН'!$G$5-'СЕТ СН'!$G$17</f>
        <v>3197.95361624</v>
      </c>
      <c r="P49" s="36">
        <f>SUMIFS(СВЦЭМ!$C$33:$C$776,СВЦЭМ!$A$33:$A$776,$A49,СВЦЭМ!$B$33:$B$776,P$47)+'СЕТ СН'!$G$9+СВЦЭМ!$D$10+'СЕТ СН'!$G$5-'СЕТ СН'!$G$17</f>
        <v>3205.1007278900001</v>
      </c>
      <c r="Q49" s="36">
        <f>SUMIFS(СВЦЭМ!$C$33:$C$776,СВЦЭМ!$A$33:$A$776,$A49,СВЦЭМ!$B$33:$B$776,Q$47)+'СЕТ СН'!$G$9+СВЦЭМ!$D$10+'СЕТ СН'!$G$5-'СЕТ СН'!$G$17</f>
        <v>3204.2742167200004</v>
      </c>
      <c r="R49" s="36">
        <f>SUMIFS(СВЦЭМ!$C$33:$C$776,СВЦЭМ!$A$33:$A$776,$A49,СВЦЭМ!$B$33:$B$776,R$47)+'СЕТ СН'!$G$9+СВЦЭМ!$D$10+'СЕТ СН'!$G$5-'СЕТ СН'!$G$17</f>
        <v>3189.9258197700001</v>
      </c>
      <c r="S49" s="36">
        <f>SUMIFS(СВЦЭМ!$C$33:$C$776,СВЦЭМ!$A$33:$A$776,$A49,СВЦЭМ!$B$33:$B$776,S$47)+'СЕТ СН'!$G$9+СВЦЭМ!$D$10+'СЕТ СН'!$G$5-'СЕТ СН'!$G$17</f>
        <v>3197.5032111400001</v>
      </c>
      <c r="T49" s="36">
        <f>SUMIFS(СВЦЭМ!$C$33:$C$776,СВЦЭМ!$A$33:$A$776,$A49,СВЦЭМ!$B$33:$B$776,T$47)+'СЕТ СН'!$G$9+СВЦЭМ!$D$10+'СЕТ СН'!$G$5-'СЕТ СН'!$G$17</f>
        <v>3185.67694059</v>
      </c>
      <c r="U49" s="36">
        <f>SUMIFS(СВЦЭМ!$C$33:$C$776,СВЦЭМ!$A$33:$A$776,$A49,СВЦЭМ!$B$33:$B$776,U$47)+'СЕТ СН'!$G$9+СВЦЭМ!$D$10+'СЕТ СН'!$G$5-'СЕТ СН'!$G$17</f>
        <v>3179.1178858000003</v>
      </c>
      <c r="V49" s="36">
        <f>SUMIFS(СВЦЭМ!$C$33:$C$776,СВЦЭМ!$A$33:$A$776,$A49,СВЦЭМ!$B$33:$B$776,V$47)+'СЕТ СН'!$G$9+СВЦЭМ!$D$10+'СЕТ СН'!$G$5-'СЕТ СН'!$G$17</f>
        <v>3183.28308922</v>
      </c>
      <c r="W49" s="36">
        <f>SUMIFS(СВЦЭМ!$C$33:$C$776,СВЦЭМ!$A$33:$A$776,$A49,СВЦЭМ!$B$33:$B$776,W$47)+'СЕТ СН'!$G$9+СВЦЭМ!$D$10+'СЕТ СН'!$G$5-'СЕТ СН'!$G$17</f>
        <v>3195.1248662000003</v>
      </c>
      <c r="X49" s="36">
        <f>SUMIFS(СВЦЭМ!$C$33:$C$776,СВЦЭМ!$A$33:$A$776,$A49,СВЦЭМ!$B$33:$B$776,X$47)+'СЕТ СН'!$G$9+СВЦЭМ!$D$10+'СЕТ СН'!$G$5-'СЕТ СН'!$G$17</f>
        <v>3200.02499395</v>
      </c>
      <c r="Y49" s="36">
        <f>SUMIFS(СВЦЭМ!$C$33:$C$776,СВЦЭМ!$A$33:$A$776,$A49,СВЦЭМ!$B$33:$B$776,Y$47)+'СЕТ СН'!$G$9+СВЦЭМ!$D$10+'СЕТ СН'!$G$5-'СЕТ СН'!$G$17</f>
        <v>3208.8459190000003</v>
      </c>
    </row>
    <row r="50" spans="1:25" ht="15.75" x14ac:dyDescent="0.2">
      <c r="A50" s="35">
        <f t="shared" ref="A50:A78" si="1">A49+1</f>
        <v>44199</v>
      </c>
      <c r="B50" s="36">
        <f>SUMIFS(СВЦЭМ!$C$33:$C$776,СВЦЭМ!$A$33:$A$776,$A50,СВЦЭМ!$B$33:$B$776,B$47)+'СЕТ СН'!$G$9+СВЦЭМ!$D$10+'СЕТ СН'!$G$5-'СЕТ СН'!$G$17</f>
        <v>3201.1945449700002</v>
      </c>
      <c r="C50" s="36">
        <f>SUMIFS(СВЦЭМ!$C$33:$C$776,СВЦЭМ!$A$33:$A$776,$A50,СВЦЭМ!$B$33:$B$776,C$47)+'СЕТ СН'!$G$9+СВЦЭМ!$D$10+'СЕТ СН'!$G$5-'СЕТ СН'!$G$17</f>
        <v>3215.3585383600002</v>
      </c>
      <c r="D50" s="36">
        <f>SUMIFS(СВЦЭМ!$C$33:$C$776,СВЦЭМ!$A$33:$A$776,$A50,СВЦЭМ!$B$33:$B$776,D$47)+'СЕТ СН'!$G$9+СВЦЭМ!$D$10+'СЕТ СН'!$G$5-'СЕТ СН'!$G$17</f>
        <v>3223.2233348099999</v>
      </c>
      <c r="E50" s="36">
        <f>SUMIFS(СВЦЭМ!$C$33:$C$776,СВЦЭМ!$A$33:$A$776,$A50,СВЦЭМ!$B$33:$B$776,E$47)+'СЕТ СН'!$G$9+СВЦЭМ!$D$10+'СЕТ СН'!$G$5-'СЕТ СН'!$G$17</f>
        <v>3241.10697944</v>
      </c>
      <c r="F50" s="36">
        <f>SUMIFS(СВЦЭМ!$C$33:$C$776,СВЦЭМ!$A$33:$A$776,$A50,СВЦЭМ!$B$33:$B$776,F$47)+'СЕТ СН'!$G$9+СВЦЭМ!$D$10+'СЕТ СН'!$G$5-'СЕТ СН'!$G$17</f>
        <v>3221.8910587299997</v>
      </c>
      <c r="G50" s="36">
        <f>SUMIFS(СВЦЭМ!$C$33:$C$776,СВЦЭМ!$A$33:$A$776,$A50,СВЦЭМ!$B$33:$B$776,G$47)+'СЕТ СН'!$G$9+СВЦЭМ!$D$10+'СЕТ СН'!$G$5-'СЕТ СН'!$G$17</f>
        <v>3219.7837861899998</v>
      </c>
      <c r="H50" s="36">
        <f>SUMIFS(СВЦЭМ!$C$33:$C$776,СВЦЭМ!$A$33:$A$776,$A50,СВЦЭМ!$B$33:$B$776,H$47)+'СЕТ СН'!$G$9+СВЦЭМ!$D$10+'СЕТ СН'!$G$5-'СЕТ СН'!$G$17</f>
        <v>3242.5866570799999</v>
      </c>
      <c r="I50" s="36">
        <f>SUMIFS(СВЦЭМ!$C$33:$C$776,СВЦЭМ!$A$33:$A$776,$A50,СВЦЭМ!$B$33:$B$776,I$47)+'СЕТ СН'!$G$9+СВЦЭМ!$D$10+'СЕТ СН'!$G$5-'СЕТ СН'!$G$17</f>
        <v>3248.3209601799999</v>
      </c>
      <c r="J50" s="36">
        <f>SUMIFS(СВЦЭМ!$C$33:$C$776,СВЦЭМ!$A$33:$A$776,$A50,СВЦЭМ!$B$33:$B$776,J$47)+'СЕТ СН'!$G$9+СВЦЭМ!$D$10+'СЕТ СН'!$G$5-'СЕТ СН'!$G$17</f>
        <v>3245.3726551200002</v>
      </c>
      <c r="K50" s="36">
        <f>SUMIFS(СВЦЭМ!$C$33:$C$776,СВЦЭМ!$A$33:$A$776,$A50,СВЦЭМ!$B$33:$B$776,K$47)+'СЕТ СН'!$G$9+СВЦЭМ!$D$10+'СЕТ СН'!$G$5-'СЕТ СН'!$G$17</f>
        <v>3243.60693004</v>
      </c>
      <c r="L50" s="36">
        <f>SUMIFS(СВЦЭМ!$C$33:$C$776,СВЦЭМ!$A$33:$A$776,$A50,СВЦЭМ!$B$33:$B$776,L$47)+'СЕТ СН'!$G$9+СВЦЭМ!$D$10+'СЕТ СН'!$G$5-'СЕТ СН'!$G$17</f>
        <v>3232.4176878400003</v>
      </c>
      <c r="M50" s="36">
        <f>SUMIFS(СВЦЭМ!$C$33:$C$776,СВЦЭМ!$A$33:$A$776,$A50,СВЦЭМ!$B$33:$B$776,M$47)+'СЕТ СН'!$G$9+СВЦЭМ!$D$10+'СЕТ СН'!$G$5-'СЕТ СН'!$G$17</f>
        <v>3232.1337088300002</v>
      </c>
      <c r="N50" s="36">
        <f>SUMIFS(СВЦЭМ!$C$33:$C$776,СВЦЭМ!$A$33:$A$776,$A50,СВЦЭМ!$B$33:$B$776,N$47)+'СЕТ СН'!$G$9+СВЦЭМ!$D$10+'СЕТ СН'!$G$5-'СЕТ СН'!$G$17</f>
        <v>3239.3134197099998</v>
      </c>
      <c r="O50" s="36">
        <f>SUMIFS(СВЦЭМ!$C$33:$C$776,СВЦЭМ!$A$33:$A$776,$A50,СВЦЭМ!$B$33:$B$776,O$47)+'СЕТ СН'!$G$9+СВЦЭМ!$D$10+'СЕТ СН'!$G$5-'СЕТ СН'!$G$17</f>
        <v>3251.3054723400001</v>
      </c>
      <c r="P50" s="36">
        <f>SUMIFS(СВЦЭМ!$C$33:$C$776,СВЦЭМ!$A$33:$A$776,$A50,СВЦЭМ!$B$33:$B$776,P$47)+'СЕТ СН'!$G$9+СВЦЭМ!$D$10+'СЕТ СН'!$G$5-'СЕТ СН'!$G$17</f>
        <v>3264.8490861800001</v>
      </c>
      <c r="Q50" s="36">
        <f>SUMIFS(СВЦЭМ!$C$33:$C$776,СВЦЭМ!$A$33:$A$776,$A50,СВЦЭМ!$B$33:$B$776,Q$47)+'СЕТ СН'!$G$9+СВЦЭМ!$D$10+'СЕТ СН'!$G$5-'СЕТ СН'!$G$17</f>
        <v>3267.7908107600001</v>
      </c>
      <c r="R50" s="36">
        <f>SUMIFS(СВЦЭМ!$C$33:$C$776,СВЦЭМ!$A$33:$A$776,$A50,СВЦЭМ!$B$33:$B$776,R$47)+'СЕТ СН'!$G$9+СВЦЭМ!$D$10+'СЕТ СН'!$G$5-'СЕТ СН'!$G$17</f>
        <v>3259.87706093</v>
      </c>
      <c r="S50" s="36">
        <f>SUMIFS(СВЦЭМ!$C$33:$C$776,СВЦЭМ!$A$33:$A$776,$A50,СВЦЭМ!$B$33:$B$776,S$47)+'СЕТ СН'!$G$9+СВЦЭМ!$D$10+'СЕТ СН'!$G$5-'СЕТ СН'!$G$17</f>
        <v>3242.6047444400001</v>
      </c>
      <c r="T50" s="36">
        <f>SUMIFS(СВЦЭМ!$C$33:$C$776,СВЦЭМ!$A$33:$A$776,$A50,СВЦЭМ!$B$33:$B$776,T$47)+'СЕТ СН'!$G$9+СВЦЭМ!$D$10+'СЕТ СН'!$G$5-'СЕТ СН'!$G$17</f>
        <v>3224.82475832</v>
      </c>
      <c r="U50" s="36">
        <f>SUMIFS(СВЦЭМ!$C$33:$C$776,СВЦЭМ!$A$33:$A$776,$A50,СВЦЭМ!$B$33:$B$776,U$47)+'СЕТ СН'!$G$9+СВЦЭМ!$D$10+'СЕТ СН'!$G$5-'СЕТ СН'!$G$17</f>
        <v>3229.6206217399999</v>
      </c>
      <c r="V50" s="36">
        <f>SUMIFS(СВЦЭМ!$C$33:$C$776,СВЦЭМ!$A$33:$A$776,$A50,СВЦЭМ!$B$33:$B$776,V$47)+'СЕТ СН'!$G$9+СВЦЭМ!$D$10+'СЕТ СН'!$G$5-'СЕТ СН'!$G$17</f>
        <v>3228.7842288700003</v>
      </c>
      <c r="W50" s="36">
        <f>SUMIFS(СВЦЭМ!$C$33:$C$776,СВЦЭМ!$A$33:$A$776,$A50,СВЦЭМ!$B$33:$B$776,W$47)+'СЕТ СН'!$G$9+СВЦЭМ!$D$10+'СЕТ СН'!$G$5-'СЕТ СН'!$G$17</f>
        <v>3236.9530897200002</v>
      </c>
      <c r="X50" s="36">
        <f>SUMIFS(СВЦЭМ!$C$33:$C$776,СВЦЭМ!$A$33:$A$776,$A50,СВЦЭМ!$B$33:$B$776,X$47)+'СЕТ СН'!$G$9+СВЦЭМ!$D$10+'СЕТ СН'!$G$5-'СЕТ СН'!$G$17</f>
        <v>3246.7248960800002</v>
      </c>
      <c r="Y50" s="36">
        <f>SUMIFS(СВЦЭМ!$C$33:$C$776,СВЦЭМ!$A$33:$A$776,$A50,СВЦЭМ!$B$33:$B$776,Y$47)+'СЕТ СН'!$G$9+СВЦЭМ!$D$10+'СЕТ СН'!$G$5-'СЕТ СН'!$G$17</f>
        <v>3252.6807726900001</v>
      </c>
    </row>
    <row r="51" spans="1:25" ht="15.75" x14ac:dyDescent="0.2">
      <c r="A51" s="35">
        <f t="shared" si="1"/>
        <v>44200</v>
      </c>
      <c r="B51" s="36">
        <f>SUMIFS(СВЦЭМ!$C$33:$C$776,СВЦЭМ!$A$33:$A$776,$A51,СВЦЭМ!$B$33:$B$776,B$47)+'СЕТ СН'!$G$9+СВЦЭМ!$D$10+'СЕТ СН'!$G$5-'СЕТ СН'!$G$17</f>
        <v>3270.3728336200002</v>
      </c>
      <c r="C51" s="36">
        <f>SUMIFS(СВЦЭМ!$C$33:$C$776,СВЦЭМ!$A$33:$A$776,$A51,СВЦЭМ!$B$33:$B$776,C$47)+'СЕТ СН'!$G$9+СВЦЭМ!$D$10+'СЕТ СН'!$G$5-'СЕТ СН'!$G$17</f>
        <v>3288.2906328400004</v>
      </c>
      <c r="D51" s="36">
        <f>SUMIFS(СВЦЭМ!$C$33:$C$776,СВЦЭМ!$A$33:$A$776,$A51,СВЦЭМ!$B$33:$B$776,D$47)+'СЕТ СН'!$G$9+СВЦЭМ!$D$10+'СЕТ СН'!$G$5-'СЕТ СН'!$G$17</f>
        <v>3300.5877646700001</v>
      </c>
      <c r="E51" s="36">
        <f>SUMIFS(СВЦЭМ!$C$33:$C$776,СВЦЭМ!$A$33:$A$776,$A51,СВЦЭМ!$B$33:$B$776,E$47)+'СЕТ СН'!$G$9+СВЦЭМ!$D$10+'СЕТ СН'!$G$5-'СЕТ СН'!$G$17</f>
        <v>3323.4642990100001</v>
      </c>
      <c r="F51" s="36">
        <f>SUMIFS(СВЦЭМ!$C$33:$C$776,СВЦЭМ!$A$33:$A$776,$A51,СВЦЭМ!$B$33:$B$776,F$47)+'СЕТ СН'!$G$9+СВЦЭМ!$D$10+'СЕТ СН'!$G$5-'СЕТ СН'!$G$17</f>
        <v>3290.4839190900002</v>
      </c>
      <c r="G51" s="36">
        <f>SUMIFS(СВЦЭМ!$C$33:$C$776,СВЦЭМ!$A$33:$A$776,$A51,СВЦЭМ!$B$33:$B$776,G$47)+'СЕТ СН'!$G$9+СВЦЭМ!$D$10+'СЕТ СН'!$G$5-'СЕТ СН'!$G$17</f>
        <v>3287.8377702600001</v>
      </c>
      <c r="H51" s="36">
        <f>SUMIFS(СВЦЭМ!$C$33:$C$776,СВЦЭМ!$A$33:$A$776,$A51,СВЦЭМ!$B$33:$B$776,H$47)+'СЕТ СН'!$G$9+СВЦЭМ!$D$10+'СЕТ СН'!$G$5-'СЕТ СН'!$G$17</f>
        <v>3293.6976941100002</v>
      </c>
      <c r="I51" s="36">
        <f>SUMIFS(СВЦЭМ!$C$33:$C$776,СВЦЭМ!$A$33:$A$776,$A51,СВЦЭМ!$B$33:$B$776,I$47)+'СЕТ СН'!$G$9+СВЦЭМ!$D$10+'СЕТ СН'!$G$5-'СЕТ СН'!$G$17</f>
        <v>3277.8935603999998</v>
      </c>
      <c r="J51" s="36">
        <f>SUMIFS(СВЦЭМ!$C$33:$C$776,СВЦЭМ!$A$33:$A$776,$A51,СВЦЭМ!$B$33:$B$776,J$47)+'СЕТ СН'!$G$9+СВЦЭМ!$D$10+'СЕТ СН'!$G$5-'СЕТ СН'!$G$17</f>
        <v>3256.7624040800001</v>
      </c>
      <c r="K51" s="36">
        <f>SUMIFS(СВЦЭМ!$C$33:$C$776,СВЦЭМ!$A$33:$A$776,$A51,СВЦЭМ!$B$33:$B$776,K$47)+'СЕТ СН'!$G$9+СВЦЭМ!$D$10+'СЕТ СН'!$G$5-'СЕТ СН'!$G$17</f>
        <v>3233.5649350399999</v>
      </c>
      <c r="L51" s="36">
        <f>SUMIFS(СВЦЭМ!$C$33:$C$776,СВЦЭМ!$A$33:$A$776,$A51,СВЦЭМ!$B$33:$B$776,L$47)+'СЕТ СН'!$G$9+СВЦЭМ!$D$10+'СЕТ СН'!$G$5-'СЕТ СН'!$G$17</f>
        <v>3219.67066871</v>
      </c>
      <c r="M51" s="36">
        <f>SUMIFS(СВЦЭМ!$C$33:$C$776,СВЦЭМ!$A$33:$A$776,$A51,СВЦЭМ!$B$33:$B$776,M$47)+'СЕТ СН'!$G$9+СВЦЭМ!$D$10+'СЕТ СН'!$G$5-'СЕТ СН'!$G$17</f>
        <v>3214.0988048899999</v>
      </c>
      <c r="N51" s="36">
        <f>SUMIFS(СВЦЭМ!$C$33:$C$776,СВЦЭМ!$A$33:$A$776,$A51,СВЦЭМ!$B$33:$B$776,N$47)+'СЕТ СН'!$G$9+СВЦЭМ!$D$10+'СЕТ СН'!$G$5-'СЕТ СН'!$G$17</f>
        <v>3229.28530301</v>
      </c>
      <c r="O51" s="36">
        <f>SUMIFS(СВЦЭМ!$C$33:$C$776,СВЦЭМ!$A$33:$A$776,$A51,СВЦЭМ!$B$33:$B$776,O$47)+'СЕТ СН'!$G$9+СВЦЭМ!$D$10+'СЕТ СН'!$G$5-'СЕТ СН'!$G$17</f>
        <v>3239.1293276800002</v>
      </c>
      <c r="P51" s="36">
        <f>SUMIFS(СВЦЭМ!$C$33:$C$776,СВЦЭМ!$A$33:$A$776,$A51,СВЦЭМ!$B$33:$B$776,P$47)+'СЕТ СН'!$G$9+СВЦЭМ!$D$10+'СЕТ СН'!$G$5-'СЕТ СН'!$G$17</f>
        <v>3250.6681478400001</v>
      </c>
      <c r="Q51" s="36">
        <f>SUMIFS(СВЦЭМ!$C$33:$C$776,СВЦЭМ!$A$33:$A$776,$A51,СВЦЭМ!$B$33:$B$776,Q$47)+'СЕТ СН'!$G$9+СВЦЭМ!$D$10+'СЕТ СН'!$G$5-'СЕТ СН'!$G$17</f>
        <v>3255.5012702900003</v>
      </c>
      <c r="R51" s="36">
        <f>SUMIFS(СВЦЭМ!$C$33:$C$776,СВЦЭМ!$A$33:$A$776,$A51,СВЦЭМ!$B$33:$B$776,R$47)+'СЕТ СН'!$G$9+СВЦЭМ!$D$10+'СЕТ СН'!$G$5-'СЕТ СН'!$G$17</f>
        <v>3241.66201228</v>
      </c>
      <c r="S51" s="36">
        <f>SUMIFS(СВЦЭМ!$C$33:$C$776,СВЦЭМ!$A$33:$A$776,$A51,СВЦЭМ!$B$33:$B$776,S$47)+'СЕТ СН'!$G$9+СВЦЭМ!$D$10+'СЕТ СН'!$G$5-'СЕТ СН'!$G$17</f>
        <v>3231.1855750700001</v>
      </c>
      <c r="T51" s="36">
        <f>SUMIFS(СВЦЭМ!$C$33:$C$776,СВЦЭМ!$A$33:$A$776,$A51,СВЦЭМ!$B$33:$B$776,T$47)+'СЕТ СН'!$G$9+СВЦЭМ!$D$10+'СЕТ СН'!$G$5-'СЕТ СН'!$G$17</f>
        <v>3217.4549742300001</v>
      </c>
      <c r="U51" s="36">
        <f>SUMIFS(СВЦЭМ!$C$33:$C$776,СВЦЭМ!$A$33:$A$776,$A51,СВЦЭМ!$B$33:$B$776,U$47)+'СЕТ СН'!$G$9+СВЦЭМ!$D$10+'СЕТ СН'!$G$5-'СЕТ СН'!$G$17</f>
        <v>3223.1271197400001</v>
      </c>
      <c r="V51" s="36">
        <f>SUMIFS(СВЦЭМ!$C$33:$C$776,СВЦЭМ!$A$33:$A$776,$A51,СВЦЭМ!$B$33:$B$776,V$47)+'СЕТ СН'!$G$9+СВЦЭМ!$D$10+'СЕТ СН'!$G$5-'СЕТ СН'!$G$17</f>
        <v>3226.2552930500001</v>
      </c>
      <c r="W51" s="36">
        <f>SUMIFS(СВЦЭМ!$C$33:$C$776,СВЦЭМ!$A$33:$A$776,$A51,СВЦЭМ!$B$33:$B$776,W$47)+'СЕТ СН'!$G$9+СВЦЭМ!$D$10+'СЕТ СН'!$G$5-'СЕТ СН'!$G$17</f>
        <v>3236.25709676</v>
      </c>
      <c r="X51" s="36">
        <f>SUMIFS(СВЦЭМ!$C$33:$C$776,СВЦЭМ!$A$33:$A$776,$A51,СВЦЭМ!$B$33:$B$776,X$47)+'СЕТ СН'!$G$9+СВЦЭМ!$D$10+'СЕТ СН'!$G$5-'СЕТ СН'!$G$17</f>
        <v>3251.1172079299999</v>
      </c>
      <c r="Y51" s="36">
        <f>SUMIFS(СВЦЭМ!$C$33:$C$776,СВЦЭМ!$A$33:$A$776,$A51,СВЦЭМ!$B$33:$B$776,Y$47)+'СЕТ СН'!$G$9+СВЦЭМ!$D$10+'СЕТ СН'!$G$5-'СЕТ СН'!$G$17</f>
        <v>3263.76668737</v>
      </c>
    </row>
    <row r="52" spans="1:25" ht="15.75" x14ac:dyDescent="0.2">
      <c r="A52" s="35">
        <f t="shared" si="1"/>
        <v>44201</v>
      </c>
      <c r="B52" s="36">
        <f>SUMIFS(СВЦЭМ!$C$33:$C$776,СВЦЭМ!$A$33:$A$776,$A52,СВЦЭМ!$B$33:$B$776,B$47)+'СЕТ СН'!$G$9+СВЦЭМ!$D$10+'СЕТ СН'!$G$5-'СЕТ СН'!$G$17</f>
        <v>3232.19579208</v>
      </c>
      <c r="C52" s="36">
        <f>SUMIFS(СВЦЭМ!$C$33:$C$776,СВЦЭМ!$A$33:$A$776,$A52,СВЦЭМ!$B$33:$B$776,C$47)+'СЕТ СН'!$G$9+СВЦЭМ!$D$10+'СЕТ СН'!$G$5-'СЕТ СН'!$G$17</f>
        <v>3265.63614413</v>
      </c>
      <c r="D52" s="36">
        <f>SUMIFS(СВЦЭМ!$C$33:$C$776,СВЦЭМ!$A$33:$A$776,$A52,СВЦЭМ!$B$33:$B$776,D$47)+'СЕТ СН'!$G$9+СВЦЭМ!$D$10+'СЕТ СН'!$G$5-'СЕТ СН'!$G$17</f>
        <v>3275.34644467</v>
      </c>
      <c r="E52" s="36">
        <f>SUMIFS(СВЦЭМ!$C$33:$C$776,СВЦЭМ!$A$33:$A$776,$A52,СВЦЭМ!$B$33:$B$776,E$47)+'СЕТ СН'!$G$9+СВЦЭМ!$D$10+'СЕТ СН'!$G$5-'СЕТ СН'!$G$17</f>
        <v>3280.0926697300001</v>
      </c>
      <c r="F52" s="36">
        <f>SUMIFS(СВЦЭМ!$C$33:$C$776,СВЦЭМ!$A$33:$A$776,$A52,СВЦЭМ!$B$33:$B$776,F$47)+'СЕТ СН'!$G$9+СВЦЭМ!$D$10+'СЕТ СН'!$G$5-'СЕТ СН'!$G$17</f>
        <v>3282.2042165399998</v>
      </c>
      <c r="G52" s="36">
        <f>SUMIFS(СВЦЭМ!$C$33:$C$776,СВЦЭМ!$A$33:$A$776,$A52,СВЦЭМ!$B$33:$B$776,G$47)+'СЕТ СН'!$G$9+СВЦЭМ!$D$10+'СЕТ СН'!$G$5-'СЕТ СН'!$G$17</f>
        <v>3304.1794375200002</v>
      </c>
      <c r="H52" s="36">
        <f>SUMIFS(СВЦЭМ!$C$33:$C$776,СВЦЭМ!$A$33:$A$776,$A52,СВЦЭМ!$B$33:$B$776,H$47)+'СЕТ СН'!$G$9+СВЦЭМ!$D$10+'СЕТ СН'!$G$5-'СЕТ СН'!$G$17</f>
        <v>3293.0043132800001</v>
      </c>
      <c r="I52" s="36">
        <f>SUMIFS(СВЦЭМ!$C$33:$C$776,СВЦЭМ!$A$33:$A$776,$A52,СВЦЭМ!$B$33:$B$776,I$47)+'СЕТ СН'!$G$9+СВЦЭМ!$D$10+'СЕТ СН'!$G$5-'СЕТ СН'!$G$17</f>
        <v>3273.4194092900002</v>
      </c>
      <c r="J52" s="36">
        <f>SUMIFS(СВЦЭМ!$C$33:$C$776,СВЦЭМ!$A$33:$A$776,$A52,СВЦЭМ!$B$33:$B$776,J$47)+'СЕТ СН'!$G$9+СВЦЭМ!$D$10+'СЕТ СН'!$G$5-'СЕТ СН'!$G$17</f>
        <v>3248.5875522900001</v>
      </c>
      <c r="K52" s="36">
        <f>SUMIFS(СВЦЭМ!$C$33:$C$776,СВЦЭМ!$A$33:$A$776,$A52,СВЦЭМ!$B$33:$B$776,K$47)+'СЕТ СН'!$G$9+СВЦЭМ!$D$10+'СЕТ СН'!$G$5-'СЕТ СН'!$G$17</f>
        <v>3220.0223770100001</v>
      </c>
      <c r="L52" s="36">
        <f>SUMIFS(СВЦЭМ!$C$33:$C$776,СВЦЭМ!$A$33:$A$776,$A52,СВЦЭМ!$B$33:$B$776,L$47)+'СЕТ СН'!$G$9+СВЦЭМ!$D$10+'СЕТ СН'!$G$5-'СЕТ СН'!$G$17</f>
        <v>3202.4622270200002</v>
      </c>
      <c r="M52" s="36">
        <f>SUMIFS(СВЦЭМ!$C$33:$C$776,СВЦЭМ!$A$33:$A$776,$A52,СВЦЭМ!$B$33:$B$776,M$47)+'СЕТ СН'!$G$9+СВЦЭМ!$D$10+'СЕТ СН'!$G$5-'СЕТ СН'!$G$17</f>
        <v>3207.17683773</v>
      </c>
      <c r="N52" s="36">
        <f>SUMIFS(СВЦЭМ!$C$33:$C$776,СВЦЭМ!$A$33:$A$776,$A52,СВЦЭМ!$B$33:$B$776,N$47)+'СЕТ СН'!$G$9+СВЦЭМ!$D$10+'СЕТ СН'!$G$5-'СЕТ СН'!$G$17</f>
        <v>3237.6124833900003</v>
      </c>
      <c r="O52" s="36">
        <f>SUMIFS(СВЦЭМ!$C$33:$C$776,СВЦЭМ!$A$33:$A$776,$A52,СВЦЭМ!$B$33:$B$776,O$47)+'СЕТ СН'!$G$9+СВЦЭМ!$D$10+'СЕТ СН'!$G$5-'СЕТ СН'!$G$17</f>
        <v>3264.0882447000004</v>
      </c>
      <c r="P52" s="36">
        <f>SUMIFS(СВЦЭМ!$C$33:$C$776,СВЦЭМ!$A$33:$A$776,$A52,СВЦЭМ!$B$33:$B$776,P$47)+'СЕТ СН'!$G$9+СВЦЭМ!$D$10+'СЕТ СН'!$G$5-'СЕТ СН'!$G$17</f>
        <v>3285.0640908599999</v>
      </c>
      <c r="Q52" s="36">
        <f>SUMIFS(СВЦЭМ!$C$33:$C$776,СВЦЭМ!$A$33:$A$776,$A52,СВЦЭМ!$B$33:$B$776,Q$47)+'СЕТ СН'!$G$9+СВЦЭМ!$D$10+'СЕТ СН'!$G$5-'СЕТ СН'!$G$17</f>
        <v>3290.1801268899999</v>
      </c>
      <c r="R52" s="36">
        <f>SUMIFS(СВЦЭМ!$C$33:$C$776,СВЦЭМ!$A$33:$A$776,$A52,СВЦЭМ!$B$33:$B$776,R$47)+'СЕТ СН'!$G$9+СВЦЭМ!$D$10+'СЕТ СН'!$G$5-'СЕТ СН'!$G$17</f>
        <v>3276.9176594700002</v>
      </c>
      <c r="S52" s="36">
        <f>SUMIFS(СВЦЭМ!$C$33:$C$776,СВЦЭМ!$A$33:$A$776,$A52,СВЦЭМ!$B$33:$B$776,S$47)+'СЕТ СН'!$G$9+СВЦЭМ!$D$10+'СЕТ СН'!$G$5-'СЕТ СН'!$G$17</f>
        <v>3266.1044879600004</v>
      </c>
      <c r="T52" s="36">
        <f>SUMIFS(СВЦЭМ!$C$33:$C$776,СВЦЭМ!$A$33:$A$776,$A52,СВЦЭМ!$B$33:$B$776,T$47)+'СЕТ СН'!$G$9+СВЦЭМ!$D$10+'СЕТ СН'!$G$5-'СЕТ СН'!$G$17</f>
        <v>3230.04759758</v>
      </c>
      <c r="U52" s="36">
        <f>SUMIFS(СВЦЭМ!$C$33:$C$776,СВЦЭМ!$A$33:$A$776,$A52,СВЦЭМ!$B$33:$B$776,U$47)+'СЕТ СН'!$G$9+СВЦЭМ!$D$10+'СЕТ СН'!$G$5-'СЕТ СН'!$G$17</f>
        <v>3244.906344</v>
      </c>
      <c r="V52" s="36">
        <f>SUMIFS(СВЦЭМ!$C$33:$C$776,СВЦЭМ!$A$33:$A$776,$A52,СВЦЭМ!$B$33:$B$776,V$47)+'СЕТ СН'!$G$9+СВЦЭМ!$D$10+'СЕТ СН'!$G$5-'СЕТ СН'!$G$17</f>
        <v>3248.8673707299999</v>
      </c>
      <c r="W52" s="36">
        <f>SUMIFS(СВЦЭМ!$C$33:$C$776,СВЦЭМ!$A$33:$A$776,$A52,СВЦЭМ!$B$33:$B$776,W$47)+'СЕТ СН'!$G$9+СВЦЭМ!$D$10+'СЕТ СН'!$G$5-'СЕТ СН'!$G$17</f>
        <v>3258.0181684099998</v>
      </c>
      <c r="X52" s="36">
        <f>SUMIFS(СВЦЭМ!$C$33:$C$776,СВЦЭМ!$A$33:$A$776,$A52,СВЦЭМ!$B$33:$B$776,X$47)+'СЕТ СН'!$G$9+СВЦЭМ!$D$10+'СЕТ СН'!$G$5-'СЕТ СН'!$G$17</f>
        <v>3272.8673198500001</v>
      </c>
      <c r="Y52" s="36">
        <f>SUMIFS(СВЦЭМ!$C$33:$C$776,СВЦЭМ!$A$33:$A$776,$A52,СВЦЭМ!$B$33:$B$776,Y$47)+'СЕТ СН'!$G$9+СВЦЭМ!$D$10+'СЕТ СН'!$G$5-'СЕТ СН'!$G$17</f>
        <v>3288.3318199900004</v>
      </c>
    </row>
    <row r="53" spans="1:25" ht="15.75" x14ac:dyDescent="0.2">
      <c r="A53" s="35">
        <f t="shared" si="1"/>
        <v>44202</v>
      </c>
      <c r="B53" s="36">
        <f>SUMIFS(СВЦЭМ!$C$33:$C$776,СВЦЭМ!$A$33:$A$776,$A53,СВЦЭМ!$B$33:$B$776,B$47)+'СЕТ СН'!$G$9+СВЦЭМ!$D$10+'СЕТ СН'!$G$5-'СЕТ СН'!$G$17</f>
        <v>3278.8635011200004</v>
      </c>
      <c r="C53" s="36">
        <f>SUMIFS(СВЦЭМ!$C$33:$C$776,СВЦЭМ!$A$33:$A$776,$A53,СВЦЭМ!$B$33:$B$776,C$47)+'СЕТ СН'!$G$9+СВЦЭМ!$D$10+'СЕТ СН'!$G$5-'СЕТ СН'!$G$17</f>
        <v>3308.1635508400004</v>
      </c>
      <c r="D53" s="36">
        <f>SUMIFS(СВЦЭМ!$C$33:$C$776,СВЦЭМ!$A$33:$A$776,$A53,СВЦЭМ!$B$33:$B$776,D$47)+'СЕТ СН'!$G$9+СВЦЭМ!$D$10+'СЕТ СН'!$G$5-'СЕТ СН'!$G$17</f>
        <v>3330.8535209700003</v>
      </c>
      <c r="E53" s="36">
        <f>SUMIFS(СВЦЭМ!$C$33:$C$776,СВЦЭМ!$A$33:$A$776,$A53,СВЦЭМ!$B$33:$B$776,E$47)+'СЕТ СН'!$G$9+СВЦЭМ!$D$10+'СЕТ СН'!$G$5-'СЕТ СН'!$G$17</f>
        <v>3339.99710099</v>
      </c>
      <c r="F53" s="36">
        <f>SUMIFS(СВЦЭМ!$C$33:$C$776,СВЦЭМ!$A$33:$A$776,$A53,СВЦЭМ!$B$33:$B$776,F$47)+'СЕТ СН'!$G$9+СВЦЭМ!$D$10+'СЕТ СН'!$G$5-'СЕТ СН'!$G$17</f>
        <v>3350.9023863700004</v>
      </c>
      <c r="G53" s="36">
        <f>SUMIFS(СВЦЭМ!$C$33:$C$776,СВЦЭМ!$A$33:$A$776,$A53,СВЦЭМ!$B$33:$B$776,G$47)+'СЕТ СН'!$G$9+СВЦЭМ!$D$10+'СЕТ СН'!$G$5-'СЕТ СН'!$G$17</f>
        <v>3347.6821497700003</v>
      </c>
      <c r="H53" s="36">
        <f>SUMIFS(СВЦЭМ!$C$33:$C$776,СВЦЭМ!$A$33:$A$776,$A53,СВЦЭМ!$B$33:$B$776,H$47)+'СЕТ СН'!$G$9+СВЦЭМ!$D$10+'СЕТ СН'!$G$5-'СЕТ СН'!$G$17</f>
        <v>3332.16012925</v>
      </c>
      <c r="I53" s="36">
        <f>SUMIFS(СВЦЭМ!$C$33:$C$776,СВЦЭМ!$A$33:$A$776,$A53,СВЦЭМ!$B$33:$B$776,I$47)+'СЕТ СН'!$G$9+СВЦЭМ!$D$10+'СЕТ СН'!$G$5-'СЕТ СН'!$G$17</f>
        <v>3307.7030101400001</v>
      </c>
      <c r="J53" s="36">
        <f>SUMIFS(СВЦЭМ!$C$33:$C$776,СВЦЭМ!$A$33:$A$776,$A53,СВЦЭМ!$B$33:$B$776,J$47)+'СЕТ СН'!$G$9+СВЦЭМ!$D$10+'СЕТ СН'!$G$5-'СЕТ СН'!$G$17</f>
        <v>3264.6848533700004</v>
      </c>
      <c r="K53" s="36">
        <f>SUMIFS(СВЦЭМ!$C$33:$C$776,СВЦЭМ!$A$33:$A$776,$A53,СВЦЭМ!$B$33:$B$776,K$47)+'СЕТ СН'!$G$9+СВЦЭМ!$D$10+'СЕТ СН'!$G$5-'СЕТ СН'!$G$17</f>
        <v>3224.7523460299999</v>
      </c>
      <c r="L53" s="36">
        <f>SUMIFS(СВЦЭМ!$C$33:$C$776,СВЦЭМ!$A$33:$A$776,$A53,СВЦЭМ!$B$33:$B$776,L$47)+'СЕТ СН'!$G$9+СВЦЭМ!$D$10+'СЕТ СН'!$G$5-'СЕТ СН'!$G$17</f>
        <v>3212.8811123599999</v>
      </c>
      <c r="M53" s="36">
        <f>SUMIFS(СВЦЭМ!$C$33:$C$776,СВЦЭМ!$A$33:$A$776,$A53,СВЦЭМ!$B$33:$B$776,M$47)+'СЕТ СН'!$G$9+СВЦЭМ!$D$10+'СЕТ СН'!$G$5-'СЕТ СН'!$G$17</f>
        <v>3216.42909005</v>
      </c>
      <c r="N53" s="36">
        <f>SUMIFS(СВЦЭМ!$C$33:$C$776,СВЦЭМ!$A$33:$A$776,$A53,СВЦЭМ!$B$33:$B$776,N$47)+'СЕТ СН'!$G$9+СВЦЭМ!$D$10+'СЕТ СН'!$G$5-'СЕТ СН'!$G$17</f>
        <v>3242.5102504400002</v>
      </c>
      <c r="O53" s="36">
        <f>SUMIFS(СВЦЭМ!$C$33:$C$776,СВЦЭМ!$A$33:$A$776,$A53,СВЦЭМ!$B$33:$B$776,O$47)+'СЕТ СН'!$G$9+СВЦЭМ!$D$10+'СЕТ СН'!$G$5-'СЕТ СН'!$G$17</f>
        <v>3258.9259923</v>
      </c>
      <c r="P53" s="36">
        <f>SUMIFS(СВЦЭМ!$C$33:$C$776,СВЦЭМ!$A$33:$A$776,$A53,СВЦЭМ!$B$33:$B$776,P$47)+'СЕТ СН'!$G$9+СВЦЭМ!$D$10+'СЕТ СН'!$G$5-'СЕТ СН'!$G$17</f>
        <v>3270.8545715300002</v>
      </c>
      <c r="Q53" s="36">
        <f>SUMIFS(СВЦЭМ!$C$33:$C$776,СВЦЭМ!$A$33:$A$776,$A53,СВЦЭМ!$B$33:$B$776,Q$47)+'СЕТ СН'!$G$9+СВЦЭМ!$D$10+'СЕТ СН'!$G$5-'СЕТ СН'!$G$17</f>
        <v>3274.6661484800002</v>
      </c>
      <c r="R53" s="36">
        <f>SUMIFS(СВЦЭМ!$C$33:$C$776,СВЦЭМ!$A$33:$A$776,$A53,СВЦЭМ!$B$33:$B$776,R$47)+'СЕТ СН'!$G$9+СВЦЭМ!$D$10+'СЕТ СН'!$G$5-'СЕТ СН'!$G$17</f>
        <v>3261.0209565599998</v>
      </c>
      <c r="S53" s="36">
        <f>SUMIFS(СВЦЭМ!$C$33:$C$776,СВЦЭМ!$A$33:$A$776,$A53,СВЦЭМ!$B$33:$B$776,S$47)+'СЕТ СН'!$G$9+СВЦЭМ!$D$10+'СЕТ СН'!$G$5-'СЕТ СН'!$G$17</f>
        <v>3236.7351052399999</v>
      </c>
      <c r="T53" s="36">
        <f>SUMIFS(СВЦЭМ!$C$33:$C$776,СВЦЭМ!$A$33:$A$776,$A53,СВЦЭМ!$B$33:$B$776,T$47)+'СЕТ СН'!$G$9+СВЦЭМ!$D$10+'СЕТ СН'!$G$5-'СЕТ СН'!$G$17</f>
        <v>3211.7693379299999</v>
      </c>
      <c r="U53" s="36">
        <f>SUMIFS(СВЦЭМ!$C$33:$C$776,СВЦЭМ!$A$33:$A$776,$A53,СВЦЭМ!$B$33:$B$776,U$47)+'СЕТ СН'!$G$9+СВЦЭМ!$D$10+'СЕТ СН'!$G$5-'СЕТ СН'!$G$17</f>
        <v>3218.7584218299999</v>
      </c>
      <c r="V53" s="36">
        <f>SUMIFS(СВЦЭМ!$C$33:$C$776,СВЦЭМ!$A$33:$A$776,$A53,СВЦЭМ!$B$33:$B$776,V$47)+'СЕТ СН'!$G$9+СВЦЭМ!$D$10+'СЕТ СН'!$G$5-'СЕТ СН'!$G$17</f>
        <v>3223.12344269</v>
      </c>
      <c r="W53" s="36">
        <f>SUMIFS(СВЦЭМ!$C$33:$C$776,СВЦЭМ!$A$33:$A$776,$A53,СВЦЭМ!$B$33:$B$776,W$47)+'СЕТ СН'!$G$9+СВЦЭМ!$D$10+'СЕТ СН'!$G$5-'СЕТ СН'!$G$17</f>
        <v>3236.3847771300002</v>
      </c>
      <c r="X53" s="36">
        <f>SUMIFS(СВЦЭМ!$C$33:$C$776,СВЦЭМ!$A$33:$A$776,$A53,СВЦЭМ!$B$33:$B$776,X$47)+'СЕТ СН'!$G$9+СВЦЭМ!$D$10+'СЕТ СН'!$G$5-'СЕТ СН'!$G$17</f>
        <v>3253.99347111</v>
      </c>
      <c r="Y53" s="36">
        <f>SUMIFS(СВЦЭМ!$C$33:$C$776,СВЦЭМ!$A$33:$A$776,$A53,СВЦЭМ!$B$33:$B$776,Y$47)+'СЕТ СН'!$G$9+СВЦЭМ!$D$10+'СЕТ СН'!$G$5-'СЕТ СН'!$G$17</f>
        <v>3275.2332615300002</v>
      </c>
    </row>
    <row r="54" spans="1:25" ht="15.75" x14ac:dyDescent="0.2">
      <c r="A54" s="35">
        <f t="shared" si="1"/>
        <v>44203</v>
      </c>
      <c r="B54" s="36">
        <f>SUMIFS(СВЦЭМ!$C$33:$C$776,СВЦЭМ!$A$33:$A$776,$A54,СВЦЭМ!$B$33:$B$776,B$47)+'СЕТ СН'!$G$9+СВЦЭМ!$D$10+'СЕТ СН'!$G$5-'СЕТ СН'!$G$17</f>
        <v>3248.6948191800002</v>
      </c>
      <c r="C54" s="36">
        <f>SUMIFS(СВЦЭМ!$C$33:$C$776,СВЦЭМ!$A$33:$A$776,$A54,СВЦЭМ!$B$33:$B$776,C$47)+'СЕТ СН'!$G$9+СВЦЭМ!$D$10+'СЕТ СН'!$G$5-'СЕТ СН'!$G$17</f>
        <v>3281.31832321</v>
      </c>
      <c r="D54" s="36">
        <f>SUMIFS(СВЦЭМ!$C$33:$C$776,СВЦЭМ!$A$33:$A$776,$A54,СВЦЭМ!$B$33:$B$776,D$47)+'СЕТ СН'!$G$9+СВЦЭМ!$D$10+'СЕТ СН'!$G$5-'СЕТ СН'!$G$17</f>
        <v>3307.9149413900004</v>
      </c>
      <c r="E54" s="36">
        <f>SUMIFS(СВЦЭМ!$C$33:$C$776,СВЦЭМ!$A$33:$A$776,$A54,СВЦЭМ!$B$33:$B$776,E$47)+'СЕТ СН'!$G$9+СВЦЭМ!$D$10+'СЕТ СН'!$G$5-'СЕТ СН'!$G$17</f>
        <v>3318.0829515300002</v>
      </c>
      <c r="F54" s="36">
        <f>SUMIFS(СВЦЭМ!$C$33:$C$776,СВЦЭМ!$A$33:$A$776,$A54,СВЦЭМ!$B$33:$B$776,F$47)+'СЕТ СН'!$G$9+СВЦЭМ!$D$10+'СЕТ СН'!$G$5-'СЕТ СН'!$G$17</f>
        <v>3327.2477791700003</v>
      </c>
      <c r="G54" s="36">
        <f>SUMIFS(СВЦЭМ!$C$33:$C$776,СВЦЭМ!$A$33:$A$776,$A54,СВЦЭМ!$B$33:$B$776,G$47)+'СЕТ СН'!$G$9+СВЦЭМ!$D$10+'СЕТ СН'!$G$5-'СЕТ СН'!$G$17</f>
        <v>3321.0662994700001</v>
      </c>
      <c r="H54" s="36">
        <f>SUMIFS(СВЦЭМ!$C$33:$C$776,СВЦЭМ!$A$33:$A$776,$A54,СВЦЭМ!$B$33:$B$776,H$47)+'СЕТ СН'!$G$9+СВЦЭМ!$D$10+'СЕТ СН'!$G$5-'СЕТ СН'!$G$17</f>
        <v>3305.6582120800003</v>
      </c>
      <c r="I54" s="36">
        <f>SUMIFS(СВЦЭМ!$C$33:$C$776,СВЦЭМ!$A$33:$A$776,$A54,СВЦЭМ!$B$33:$B$776,I$47)+'СЕТ СН'!$G$9+СВЦЭМ!$D$10+'СЕТ СН'!$G$5-'СЕТ СН'!$G$17</f>
        <v>3280.3716658000003</v>
      </c>
      <c r="J54" s="36">
        <f>SUMIFS(СВЦЭМ!$C$33:$C$776,СВЦЭМ!$A$33:$A$776,$A54,СВЦЭМ!$B$33:$B$776,J$47)+'СЕТ СН'!$G$9+СВЦЭМ!$D$10+'СЕТ СН'!$G$5-'СЕТ СН'!$G$17</f>
        <v>3255.3160042099998</v>
      </c>
      <c r="K54" s="36">
        <f>SUMIFS(СВЦЭМ!$C$33:$C$776,СВЦЭМ!$A$33:$A$776,$A54,СВЦЭМ!$B$33:$B$776,K$47)+'СЕТ СН'!$G$9+СВЦЭМ!$D$10+'СЕТ СН'!$G$5-'СЕТ СН'!$G$17</f>
        <v>3230.86813622</v>
      </c>
      <c r="L54" s="36">
        <f>SUMIFS(СВЦЭМ!$C$33:$C$776,СВЦЭМ!$A$33:$A$776,$A54,СВЦЭМ!$B$33:$B$776,L$47)+'СЕТ СН'!$G$9+СВЦЭМ!$D$10+'СЕТ СН'!$G$5-'СЕТ СН'!$G$17</f>
        <v>3215.8608796799999</v>
      </c>
      <c r="M54" s="36">
        <f>SUMIFS(СВЦЭМ!$C$33:$C$776,СВЦЭМ!$A$33:$A$776,$A54,СВЦЭМ!$B$33:$B$776,M$47)+'СЕТ СН'!$G$9+СВЦЭМ!$D$10+'СЕТ СН'!$G$5-'СЕТ СН'!$G$17</f>
        <v>3230.38488917</v>
      </c>
      <c r="N54" s="36">
        <f>SUMIFS(СВЦЭМ!$C$33:$C$776,СВЦЭМ!$A$33:$A$776,$A54,СВЦЭМ!$B$33:$B$776,N$47)+'СЕТ СН'!$G$9+СВЦЭМ!$D$10+'СЕТ СН'!$G$5-'СЕТ СН'!$G$17</f>
        <v>3276.0621851699998</v>
      </c>
      <c r="O54" s="36">
        <f>SUMIFS(СВЦЭМ!$C$33:$C$776,СВЦЭМ!$A$33:$A$776,$A54,СВЦЭМ!$B$33:$B$776,O$47)+'СЕТ СН'!$G$9+СВЦЭМ!$D$10+'СЕТ СН'!$G$5-'СЕТ СН'!$G$17</f>
        <v>3283.1575227100002</v>
      </c>
      <c r="P54" s="36">
        <f>SUMIFS(СВЦЭМ!$C$33:$C$776,СВЦЭМ!$A$33:$A$776,$A54,СВЦЭМ!$B$33:$B$776,P$47)+'СЕТ СН'!$G$9+СВЦЭМ!$D$10+'СЕТ СН'!$G$5-'СЕТ СН'!$G$17</f>
        <v>3296.03058917</v>
      </c>
      <c r="Q54" s="36">
        <f>SUMIFS(СВЦЭМ!$C$33:$C$776,СВЦЭМ!$A$33:$A$776,$A54,СВЦЭМ!$B$33:$B$776,Q$47)+'СЕТ СН'!$G$9+СВЦЭМ!$D$10+'СЕТ СН'!$G$5-'СЕТ СН'!$G$17</f>
        <v>3306.3774031000003</v>
      </c>
      <c r="R54" s="36">
        <f>SUMIFS(СВЦЭМ!$C$33:$C$776,СВЦЭМ!$A$33:$A$776,$A54,СВЦЭМ!$B$33:$B$776,R$47)+'СЕТ СН'!$G$9+СВЦЭМ!$D$10+'СЕТ СН'!$G$5-'СЕТ СН'!$G$17</f>
        <v>3303.3290858500004</v>
      </c>
      <c r="S54" s="36">
        <f>SUMIFS(СВЦЭМ!$C$33:$C$776,СВЦЭМ!$A$33:$A$776,$A54,СВЦЭМ!$B$33:$B$776,S$47)+'СЕТ СН'!$G$9+СВЦЭМ!$D$10+'СЕТ СН'!$G$5-'СЕТ СН'!$G$17</f>
        <v>3279.3873319900003</v>
      </c>
      <c r="T54" s="36">
        <f>SUMIFS(СВЦЭМ!$C$33:$C$776,СВЦЭМ!$A$33:$A$776,$A54,СВЦЭМ!$B$33:$B$776,T$47)+'СЕТ СН'!$G$9+СВЦЭМ!$D$10+'СЕТ СН'!$G$5-'СЕТ СН'!$G$17</f>
        <v>3256.15716393</v>
      </c>
      <c r="U54" s="36">
        <f>SUMIFS(СВЦЭМ!$C$33:$C$776,СВЦЭМ!$A$33:$A$776,$A54,СВЦЭМ!$B$33:$B$776,U$47)+'СЕТ СН'!$G$9+СВЦЭМ!$D$10+'СЕТ СН'!$G$5-'СЕТ СН'!$G$17</f>
        <v>3265.0673099599999</v>
      </c>
      <c r="V54" s="36">
        <f>SUMIFS(СВЦЭМ!$C$33:$C$776,СВЦЭМ!$A$33:$A$776,$A54,СВЦЭМ!$B$33:$B$776,V$47)+'СЕТ СН'!$G$9+СВЦЭМ!$D$10+'СЕТ СН'!$G$5-'СЕТ СН'!$G$17</f>
        <v>3264.2325843899998</v>
      </c>
      <c r="W54" s="36">
        <f>SUMIFS(СВЦЭМ!$C$33:$C$776,СВЦЭМ!$A$33:$A$776,$A54,СВЦЭМ!$B$33:$B$776,W$47)+'СЕТ СН'!$G$9+СВЦЭМ!$D$10+'СЕТ СН'!$G$5-'СЕТ СН'!$G$17</f>
        <v>3283.1551507300001</v>
      </c>
      <c r="X54" s="36">
        <f>SUMIFS(СВЦЭМ!$C$33:$C$776,СВЦЭМ!$A$33:$A$776,$A54,СВЦЭМ!$B$33:$B$776,X$47)+'СЕТ СН'!$G$9+СВЦЭМ!$D$10+'СЕТ СН'!$G$5-'СЕТ СН'!$G$17</f>
        <v>3308.14571501</v>
      </c>
      <c r="Y54" s="36">
        <f>SUMIFS(СВЦЭМ!$C$33:$C$776,СВЦЭМ!$A$33:$A$776,$A54,СВЦЭМ!$B$33:$B$776,Y$47)+'СЕТ СН'!$G$9+СВЦЭМ!$D$10+'СЕТ СН'!$G$5-'СЕТ СН'!$G$17</f>
        <v>3330.5855251800003</v>
      </c>
    </row>
    <row r="55" spans="1:25" ht="15.75" x14ac:dyDescent="0.2">
      <c r="A55" s="35">
        <f t="shared" si="1"/>
        <v>44204</v>
      </c>
      <c r="B55" s="36">
        <f>SUMIFS(СВЦЭМ!$C$33:$C$776,СВЦЭМ!$A$33:$A$776,$A55,СВЦЭМ!$B$33:$B$776,B$47)+'СЕТ СН'!$G$9+СВЦЭМ!$D$10+'СЕТ СН'!$G$5-'СЕТ СН'!$G$17</f>
        <v>3274.01478185</v>
      </c>
      <c r="C55" s="36">
        <f>SUMIFS(СВЦЭМ!$C$33:$C$776,СВЦЭМ!$A$33:$A$776,$A55,СВЦЭМ!$B$33:$B$776,C$47)+'СЕТ СН'!$G$9+СВЦЭМ!$D$10+'СЕТ СН'!$G$5-'СЕТ СН'!$G$17</f>
        <v>3309.0275874099998</v>
      </c>
      <c r="D55" s="36">
        <f>SUMIFS(СВЦЭМ!$C$33:$C$776,СВЦЭМ!$A$33:$A$776,$A55,СВЦЭМ!$B$33:$B$776,D$47)+'СЕТ СН'!$G$9+СВЦЭМ!$D$10+'СЕТ СН'!$G$5-'СЕТ СН'!$G$17</f>
        <v>3330.6274319700001</v>
      </c>
      <c r="E55" s="36">
        <f>SUMIFS(СВЦЭМ!$C$33:$C$776,СВЦЭМ!$A$33:$A$776,$A55,СВЦЭМ!$B$33:$B$776,E$47)+'СЕТ СН'!$G$9+СВЦЭМ!$D$10+'СЕТ СН'!$G$5-'СЕТ СН'!$G$17</f>
        <v>3346.7916226900002</v>
      </c>
      <c r="F55" s="36">
        <f>SUMIFS(СВЦЭМ!$C$33:$C$776,СВЦЭМ!$A$33:$A$776,$A55,СВЦЭМ!$B$33:$B$776,F$47)+'СЕТ СН'!$G$9+СВЦЭМ!$D$10+'СЕТ СН'!$G$5-'СЕТ СН'!$G$17</f>
        <v>3347.2138745900002</v>
      </c>
      <c r="G55" s="36">
        <f>SUMIFS(СВЦЭМ!$C$33:$C$776,СВЦЭМ!$A$33:$A$776,$A55,СВЦЭМ!$B$33:$B$776,G$47)+'СЕТ СН'!$G$9+СВЦЭМ!$D$10+'СЕТ СН'!$G$5-'СЕТ СН'!$G$17</f>
        <v>3341.61548128</v>
      </c>
      <c r="H55" s="36">
        <f>SUMIFS(СВЦЭМ!$C$33:$C$776,СВЦЭМ!$A$33:$A$776,$A55,СВЦЭМ!$B$33:$B$776,H$47)+'СЕТ СН'!$G$9+СВЦЭМ!$D$10+'СЕТ СН'!$G$5-'СЕТ СН'!$G$17</f>
        <v>3323.7705245699999</v>
      </c>
      <c r="I55" s="36">
        <f>SUMIFS(СВЦЭМ!$C$33:$C$776,СВЦЭМ!$A$33:$A$776,$A55,СВЦЭМ!$B$33:$B$776,I$47)+'СЕТ СН'!$G$9+СВЦЭМ!$D$10+'СЕТ СН'!$G$5-'СЕТ СН'!$G$17</f>
        <v>3345.4571406300001</v>
      </c>
      <c r="J55" s="36">
        <f>SUMIFS(СВЦЭМ!$C$33:$C$776,СВЦЭМ!$A$33:$A$776,$A55,СВЦЭМ!$B$33:$B$776,J$47)+'СЕТ СН'!$G$9+СВЦЭМ!$D$10+'СЕТ СН'!$G$5-'СЕТ СН'!$G$17</f>
        <v>3317.14048731</v>
      </c>
      <c r="K55" s="36">
        <f>SUMIFS(СВЦЭМ!$C$33:$C$776,СВЦЭМ!$A$33:$A$776,$A55,СВЦЭМ!$B$33:$B$776,K$47)+'СЕТ СН'!$G$9+СВЦЭМ!$D$10+'СЕТ СН'!$G$5-'СЕТ СН'!$G$17</f>
        <v>3287.9307449799999</v>
      </c>
      <c r="L55" s="36">
        <f>SUMIFS(СВЦЭМ!$C$33:$C$776,СВЦЭМ!$A$33:$A$776,$A55,СВЦЭМ!$B$33:$B$776,L$47)+'СЕТ СН'!$G$9+СВЦЭМ!$D$10+'СЕТ СН'!$G$5-'СЕТ СН'!$G$17</f>
        <v>3267.6648722899999</v>
      </c>
      <c r="M55" s="36">
        <f>SUMIFS(СВЦЭМ!$C$33:$C$776,СВЦЭМ!$A$33:$A$776,$A55,СВЦЭМ!$B$33:$B$776,M$47)+'СЕТ СН'!$G$9+СВЦЭМ!$D$10+'СЕТ СН'!$G$5-'СЕТ СН'!$G$17</f>
        <v>3258.03873948</v>
      </c>
      <c r="N55" s="36">
        <f>SUMIFS(СВЦЭМ!$C$33:$C$776,СВЦЭМ!$A$33:$A$776,$A55,СВЦЭМ!$B$33:$B$776,N$47)+'СЕТ СН'!$G$9+СВЦЭМ!$D$10+'СЕТ СН'!$G$5-'СЕТ СН'!$G$17</f>
        <v>3278.2225157900002</v>
      </c>
      <c r="O55" s="36">
        <f>SUMIFS(СВЦЭМ!$C$33:$C$776,СВЦЭМ!$A$33:$A$776,$A55,СВЦЭМ!$B$33:$B$776,O$47)+'СЕТ СН'!$G$9+СВЦЭМ!$D$10+'СЕТ СН'!$G$5-'СЕТ СН'!$G$17</f>
        <v>3288.2762102900001</v>
      </c>
      <c r="P55" s="36">
        <f>SUMIFS(СВЦЭМ!$C$33:$C$776,СВЦЭМ!$A$33:$A$776,$A55,СВЦЭМ!$B$33:$B$776,P$47)+'СЕТ СН'!$G$9+СВЦЭМ!$D$10+'СЕТ СН'!$G$5-'СЕТ СН'!$G$17</f>
        <v>3304.3066802499998</v>
      </c>
      <c r="Q55" s="36">
        <f>SUMIFS(СВЦЭМ!$C$33:$C$776,СВЦЭМ!$A$33:$A$776,$A55,СВЦЭМ!$B$33:$B$776,Q$47)+'СЕТ СН'!$G$9+СВЦЭМ!$D$10+'СЕТ СН'!$G$5-'СЕТ СН'!$G$17</f>
        <v>3315.5203033300004</v>
      </c>
      <c r="R55" s="36">
        <f>SUMIFS(СВЦЭМ!$C$33:$C$776,СВЦЭМ!$A$33:$A$776,$A55,СВЦЭМ!$B$33:$B$776,R$47)+'СЕТ СН'!$G$9+СВЦЭМ!$D$10+'СЕТ СН'!$G$5-'СЕТ СН'!$G$17</f>
        <v>3305.3723004800004</v>
      </c>
      <c r="S55" s="36">
        <f>SUMIFS(СВЦЭМ!$C$33:$C$776,СВЦЭМ!$A$33:$A$776,$A55,СВЦЭМ!$B$33:$B$776,S$47)+'СЕТ СН'!$G$9+СВЦЭМ!$D$10+'СЕТ СН'!$G$5-'СЕТ СН'!$G$17</f>
        <v>3278.1360837100001</v>
      </c>
      <c r="T55" s="36">
        <f>SUMIFS(СВЦЭМ!$C$33:$C$776,СВЦЭМ!$A$33:$A$776,$A55,СВЦЭМ!$B$33:$B$776,T$47)+'СЕТ СН'!$G$9+СВЦЭМ!$D$10+'СЕТ СН'!$G$5-'СЕТ СН'!$G$17</f>
        <v>3256.6509547700002</v>
      </c>
      <c r="U55" s="36">
        <f>SUMIFS(СВЦЭМ!$C$33:$C$776,СВЦЭМ!$A$33:$A$776,$A55,СВЦЭМ!$B$33:$B$776,U$47)+'СЕТ СН'!$G$9+СВЦЭМ!$D$10+'СЕТ СН'!$G$5-'СЕТ СН'!$G$17</f>
        <v>3259.2857283100002</v>
      </c>
      <c r="V55" s="36">
        <f>SUMIFS(СВЦЭМ!$C$33:$C$776,СВЦЭМ!$A$33:$A$776,$A55,СВЦЭМ!$B$33:$B$776,V$47)+'СЕТ СН'!$G$9+СВЦЭМ!$D$10+'СЕТ СН'!$G$5-'СЕТ СН'!$G$17</f>
        <v>3263.7658211500002</v>
      </c>
      <c r="W55" s="36">
        <f>SUMIFS(СВЦЭМ!$C$33:$C$776,СВЦЭМ!$A$33:$A$776,$A55,СВЦЭМ!$B$33:$B$776,W$47)+'СЕТ СН'!$G$9+СВЦЭМ!$D$10+'СЕТ СН'!$G$5-'СЕТ СН'!$G$17</f>
        <v>3277.6111195600001</v>
      </c>
      <c r="X55" s="36">
        <f>SUMIFS(СВЦЭМ!$C$33:$C$776,СВЦЭМ!$A$33:$A$776,$A55,СВЦЭМ!$B$33:$B$776,X$47)+'СЕТ СН'!$G$9+СВЦЭМ!$D$10+'СЕТ СН'!$G$5-'СЕТ СН'!$G$17</f>
        <v>3289.6004201699998</v>
      </c>
      <c r="Y55" s="36">
        <f>SUMIFS(СВЦЭМ!$C$33:$C$776,СВЦЭМ!$A$33:$A$776,$A55,СВЦЭМ!$B$33:$B$776,Y$47)+'СЕТ СН'!$G$9+СВЦЭМ!$D$10+'СЕТ СН'!$G$5-'СЕТ СН'!$G$17</f>
        <v>3310.4469063400002</v>
      </c>
    </row>
    <row r="56" spans="1:25" ht="15.75" x14ac:dyDescent="0.2">
      <c r="A56" s="35">
        <f t="shared" si="1"/>
        <v>44205</v>
      </c>
      <c r="B56" s="36">
        <f>SUMIFS(СВЦЭМ!$C$33:$C$776,СВЦЭМ!$A$33:$A$776,$A56,СВЦЭМ!$B$33:$B$776,B$47)+'СЕТ СН'!$G$9+СВЦЭМ!$D$10+'СЕТ СН'!$G$5-'СЕТ СН'!$G$17</f>
        <v>3285.7593709700004</v>
      </c>
      <c r="C56" s="36">
        <f>SUMIFS(СВЦЭМ!$C$33:$C$776,СВЦЭМ!$A$33:$A$776,$A56,СВЦЭМ!$B$33:$B$776,C$47)+'СЕТ СН'!$G$9+СВЦЭМ!$D$10+'СЕТ СН'!$G$5-'СЕТ СН'!$G$17</f>
        <v>3314.0518105600004</v>
      </c>
      <c r="D56" s="36">
        <f>SUMIFS(СВЦЭМ!$C$33:$C$776,СВЦЭМ!$A$33:$A$776,$A56,СВЦЭМ!$B$33:$B$776,D$47)+'СЕТ СН'!$G$9+СВЦЭМ!$D$10+'СЕТ СН'!$G$5-'СЕТ СН'!$G$17</f>
        <v>3329.9987238100002</v>
      </c>
      <c r="E56" s="36">
        <f>SUMIFS(СВЦЭМ!$C$33:$C$776,СВЦЭМ!$A$33:$A$776,$A56,СВЦЭМ!$B$33:$B$776,E$47)+'СЕТ СН'!$G$9+СВЦЭМ!$D$10+'СЕТ СН'!$G$5-'СЕТ СН'!$G$17</f>
        <v>3337.2646773000001</v>
      </c>
      <c r="F56" s="36">
        <f>SUMIFS(СВЦЭМ!$C$33:$C$776,СВЦЭМ!$A$33:$A$776,$A56,СВЦЭМ!$B$33:$B$776,F$47)+'СЕТ СН'!$G$9+СВЦЭМ!$D$10+'СЕТ СН'!$G$5-'СЕТ СН'!$G$17</f>
        <v>3343.5751712199999</v>
      </c>
      <c r="G56" s="36">
        <f>SUMIFS(СВЦЭМ!$C$33:$C$776,СВЦЭМ!$A$33:$A$776,$A56,СВЦЭМ!$B$33:$B$776,G$47)+'СЕТ СН'!$G$9+СВЦЭМ!$D$10+'СЕТ СН'!$G$5-'СЕТ СН'!$G$17</f>
        <v>3339.9038269399998</v>
      </c>
      <c r="H56" s="36">
        <f>SUMIFS(СВЦЭМ!$C$33:$C$776,СВЦЭМ!$A$33:$A$776,$A56,СВЦЭМ!$B$33:$B$776,H$47)+'СЕТ СН'!$G$9+СВЦЭМ!$D$10+'СЕТ СН'!$G$5-'СЕТ СН'!$G$17</f>
        <v>3334.22168061</v>
      </c>
      <c r="I56" s="36">
        <f>SUMIFS(СВЦЭМ!$C$33:$C$776,СВЦЭМ!$A$33:$A$776,$A56,СВЦЭМ!$B$33:$B$776,I$47)+'СЕТ СН'!$G$9+СВЦЭМ!$D$10+'СЕТ СН'!$G$5-'СЕТ СН'!$G$17</f>
        <v>3304.2764138299999</v>
      </c>
      <c r="J56" s="36">
        <f>SUMIFS(СВЦЭМ!$C$33:$C$776,СВЦЭМ!$A$33:$A$776,$A56,СВЦЭМ!$B$33:$B$776,J$47)+'СЕТ СН'!$G$9+СВЦЭМ!$D$10+'СЕТ СН'!$G$5-'СЕТ СН'!$G$17</f>
        <v>3281.2563375099999</v>
      </c>
      <c r="K56" s="36">
        <f>SUMIFS(СВЦЭМ!$C$33:$C$776,СВЦЭМ!$A$33:$A$776,$A56,СВЦЭМ!$B$33:$B$776,K$47)+'СЕТ СН'!$G$9+СВЦЭМ!$D$10+'СЕТ СН'!$G$5-'СЕТ СН'!$G$17</f>
        <v>3259.8680798599999</v>
      </c>
      <c r="L56" s="36">
        <f>SUMIFS(СВЦЭМ!$C$33:$C$776,СВЦЭМ!$A$33:$A$776,$A56,СВЦЭМ!$B$33:$B$776,L$47)+'СЕТ СН'!$G$9+СВЦЭМ!$D$10+'СЕТ СН'!$G$5-'СЕТ СН'!$G$17</f>
        <v>3245.8657366799998</v>
      </c>
      <c r="M56" s="36">
        <f>SUMIFS(СВЦЭМ!$C$33:$C$776,СВЦЭМ!$A$33:$A$776,$A56,СВЦЭМ!$B$33:$B$776,M$47)+'СЕТ СН'!$G$9+СВЦЭМ!$D$10+'СЕТ СН'!$G$5-'СЕТ СН'!$G$17</f>
        <v>3241.7610394800004</v>
      </c>
      <c r="N56" s="36">
        <f>SUMIFS(СВЦЭМ!$C$33:$C$776,СВЦЭМ!$A$33:$A$776,$A56,СВЦЭМ!$B$33:$B$776,N$47)+'СЕТ СН'!$G$9+СВЦЭМ!$D$10+'СЕТ СН'!$G$5-'СЕТ СН'!$G$17</f>
        <v>3258.1441803100001</v>
      </c>
      <c r="O56" s="36">
        <f>SUMIFS(СВЦЭМ!$C$33:$C$776,СВЦЭМ!$A$33:$A$776,$A56,СВЦЭМ!$B$33:$B$776,O$47)+'СЕТ СН'!$G$9+СВЦЭМ!$D$10+'СЕТ СН'!$G$5-'СЕТ СН'!$G$17</f>
        <v>3270.78359065</v>
      </c>
      <c r="P56" s="36">
        <f>SUMIFS(СВЦЭМ!$C$33:$C$776,СВЦЭМ!$A$33:$A$776,$A56,СВЦЭМ!$B$33:$B$776,P$47)+'СЕТ СН'!$G$9+СВЦЭМ!$D$10+'СЕТ СН'!$G$5-'СЕТ СН'!$G$17</f>
        <v>3280.2824626199999</v>
      </c>
      <c r="Q56" s="36">
        <f>SUMIFS(СВЦЭМ!$C$33:$C$776,СВЦЭМ!$A$33:$A$776,$A56,СВЦЭМ!$B$33:$B$776,Q$47)+'СЕТ СН'!$G$9+СВЦЭМ!$D$10+'СЕТ СН'!$G$5-'СЕТ СН'!$G$17</f>
        <v>3282.6570109100003</v>
      </c>
      <c r="R56" s="36">
        <f>SUMIFS(СВЦЭМ!$C$33:$C$776,СВЦЭМ!$A$33:$A$776,$A56,СВЦЭМ!$B$33:$B$776,R$47)+'СЕТ СН'!$G$9+СВЦЭМ!$D$10+'СЕТ СН'!$G$5-'СЕТ СН'!$G$17</f>
        <v>3271.1133227099999</v>
      </c>
      <c r="S56" s="36">
        <f>SUMIFS(СВЦЭМ!$C$33:$C$776,СВЦЭМ!$A$33:$A$776,$A56,СВЦЭМ!$B$33:$B$776,S$47)+'СЕТ СН'!$G$9+СВЦЭМ!$D$10+'СЕТ СН'!$G$5-'СЕТ СН'!$G$17</f>
        <v>3253.9220241000003</v>
      </c>
      <c r="T56" s="36">
        <f>SUMIFS(СВЦЭМ!$C$33:$C$776,СВЦЭМ!$A$33:$A$776,$A56,СВЦЭМ!$B$33:$B$776,T$47)+'СЕТ СН'!$G$9+СВЦЭМ!$D$10+'СЕТ СН'!$G$5-'СЕТ СН'!$G$17</f>
        <v>3236.1746980600001</v>
      </c>
      <c r="U56" s="36">
        <f>SUMIFS(СВЦЭМ!$C$33:$C$776,СВЦЭМ!$A$33:$A$776,$A56,СВЦЭМ!$B$33:$B$776,U$47)+'СЕТ СН'!$G$9+СВЦЭМ!$D$10+'СЕТ СН'!$G$5-'СЕТ СН'!$G$17</f>
        <v>3236.83691512</v>
      </c>
      <c r="V56" s="36">
        <f>SUMIFS(СВЦЭМ!$C$33:$C$776,СВЦЭМ!$A$33:$A$776,$A56,СВЦЭМ!$B$33:$B$776,V$47)+'СЕТ СН'!$G$9+СВЦЭМ!$D$10+'СЕТ СН'!$G$5-'СЕТ СН'!$G$17</f>
        <v>3229.72415546</v>
      </c>
      <c r="W56" s="36">
        <f>SUMIFS(СВЦЭМ!$C$33:$C$776,СВЦЭМ!$A$33:$A$776,$A56,СВЦЭМ!$B$33:$B$776,W$47)+'СЕТ СН'!$G$9+СВЦЭМ!$D$10+'СЕТ СН'!$G$5-'СЕТ СН'!$G$17</f>
        <v>3250.1898091500002</v>
      </c>
      <c r="X56" s="36">
        <f>SUMIFS(СВЦЭМ!$C$33:$C$776,СВЦЭМ!$A$33:$A$776,$A56,СВЦЭМ!$B$33:$B$776,X$47)+'СЕТ СН'!$G$9+СВЦЭМ!$D$10+'СЕТ СН'!$G$5-'СЕТ СН'!$G$17</f>
        <v>3264.1593039200002</v>
      </c>
      <c r="Y56" s="36">
        <f>SUMIFS(СВЦЭМ!$C$33:$C$776,СВЦЭМ!$A$33:$A$776,$A56,СВЦЭМ!$B$33:$B$776,Y$47)+'СЕТ СН'!$G$9+СВЦЭМ!$D$10+'СЕТ СН'!$G$5-'СЕТ СН'!$G$17</f>
        <v>3279.6214182000003</v>
      </c>
    </row>
    <row r="57" spans="1:25" ht="15.75" x14ac:dyDescent="0.2">
      <c r="A57" s="35">
        <f t="shared" si="1"/>
        <v>44206</v>
      </c>
      <c r="B57" s="36">
        <f>SUMIFS(СВЦЭМ!$C$33:$C$776,СВЦЭМ!$A$33:$A$776,$A57,СВЦЭМ!$B$33:$B$776,B$47)+'СЕТ СН'!$G$9+СВЦЭМ!$D$10+'СЕТ СН'!$G$5-'СЕТ СН'!$G$17</f>
        <v>3275.1560233800001</v>
      </c>
      <c r="C57" s="36">
        <f>SUMIFS(СВЦЭМ!$C$33:$C$776,СВЦЭМ!$A$33:$A$776,$A57,СВЦЭМ!$B$33:$B$776,C$47)+'СЕТ СН'!$G$9+СВЦЭМ!$D$10+'СЕТ СН'!$G$5-'СЕТ СН'!$G$17</f>
        <v>3309.4817397200004</v>
      </c>
      <c r="D57" s="36">
        <f>SUMIFS(СВЦЭМ!$C$33:$C$776,СВЦЭМ!$A$33:$A$776,$A57,СВЦЭМ!$B$33:$B$776,D$47)+'СЕТ СН'!$G$9+СВЦЭМ!$D$10+'СЕТ СН'!$G$5-'СЕТ СН'!$G$17</f>
        <v>3333.8840264700002</v>
      </c>
      <c r="E57" s="36">
        <f>SUMIFS(СВЦЭМ!$C$33:$C$776,СВЦЭМ!$A$33:$A$776,$A57,СВЦЭМ!$B$33:$B$776,E$47)+'СЕТ СН'!$G$9+СВЦЭМ!$D$10+'СЕТ СН'!$G$5-'СЕТ СН'!$G$17</f>
        <v>3339.35728956</v>
      </c>
      <c r="F57" s="36">
        <f>SUMIFS(СВЦЭМ!$C$33:$C$776,СВЦЭМ!$A$33:$A$776,$A57,СВЦЭМ!$B$33:$B$776,F$47)+'СЕТ СН'!$G$9+СВЦЭМ!$D$10+'СЕТ СН'!$G$5-'СЕТ СН'!$G$17</f>
        <v>3350.3693567800001</v>
      </c>
      <c r="G57" s="36">
        <f>SUMIFS(СВЦЭМ!$C$33:$C$776,СВЦЭМ!$A$33:$A$776,$A57,СВЦЭМ!$B$33:$B$776,G$47)+'СЕТ СН'!$G$9+СВЦЭМ!$D$10+'СЕТ СН'!$G$5-'СЕТ СН'!$G$17</f>
        <v>3346.2121544700003</v>
      </c>
      <c r="H57" s="36">
        <f>SUMIFS(СВЦЭМ!$C$33:$C$776,СВЦЭМ!$A$33:$A$776,$A57,СВЦЭМ!$B$33:$B$776,H$47)+'СЕТ СН'!$G$9+СВЦЭМ!$D$10+'СЕТ СН'!$G$5-'СЕТ СН'!$G$17</f>
        <v>3333.2847609700002</v>
      </c>
      <c r="I57" s="36">
        <f>SUMIFS(СВЦЭМ!$C$33:$C$776,СВЦЭМ!$A$33:$A$776,$A57,СВЦЭМ!$B$33:$B$776,I$47)+'СЕТ СН'!$G$9+СВЦЭМ!$D$10+'СЕТ СН'!$G$5-'СЕТ СН'!$G$17</f>
        <v>3325.0493389200001</v>
      </c>
      <c r="J57" s="36">
        <f>SUMIFS(СВЦЭМ!$C$33:$C$776,СВЦЭМ!$A$33:$A$776,$A57,СВЦЭМ!$B$33:$B$776,J$47)+'СЕТ СН'!$G$9+СВЦЭМ!$D$10+'СЕТ СН'!$G$5-'СЕТ СН'!$G$17</f>
        <v>3316.4533490100002</v>
      </c>
      <c r="K57" s="36">
        <f>SUMIFS(СВЦЭМ!$C$33:$C$776,СВЦЭМ!$A$33:$A$776,$A57,СВЦЭМ!$B$33:$B$776,K$47)+'СЕТ СН'!$G$9+СВЦЭМ!$D$10+'СЕТ СН'!$G$5-'СЕТ СН'!$G$17</f>
        <v>3290.2630372600001</v>
      </c>
      <c r="L57" s="36">
        <f>SUMIFS(СВЦЭМ!$C$33:$C$776,СВЦЭМ!$A$33:$A$776,$A57,СВЦЭМ!$B$33:$B$776,L$47)+'СЕТ СН'!$G$9+СВЦЭМ!$D$10+'СЕТ СН'!$G$5-'СЕТ СН'!$G$17</f>
        <v>3262.55761493</v>
      </c>
      <c r="M57" s="36">
        <f>SUMIFS(СВЦЭМ!$C$33:$C$776,СВЦЭМ!$A$33:$A$776,$A57,СВЦЭМ!$B$33:$B$776,M$47)+'СЕТ СН'!$G$9+СВЦЭМ!$D$10+'СЕТ СН'!$G$5-'СЕТ СН'!$G$17</f>
        <v>3258.0264827800002</v>
      </c>
      <c r="N57" s="36">
        <f>SUMIFS(СВЦЭМ!$C$33:$C$776,СВЦЭМ!$A$33:$A$776,$A57,СВЦЭМ!$B$33:$B$776,N$47)+'СЕТ СН'!$G$9+СВЦЭМ!$D$10+'СЕТ СН'!$G$5-'СЕТ СН'!$G$17</f>
        <v>3274.8058658999998</v>
      </c>
      <c r="O57" s="36">
        <f>SUMIFS(СВЦЭМ!$C$33:$C$776,СВЦЭМ!$A$33:$A$776,$A57,СВЦЭМ!$B$33:$B$776,O$47)+'СЕТ СН'!$G$9+СВЦЭМ!$D$10+'СЕТ СН'!$G$5-'СЕТ СН'!$G$17</f>
        <v>3283.9949161599998</v>
      </c>
      <c r="P57" s="36">
        <f>SUMIFS(СВЦЭМ!$C$33:$C$776,СВЦЭМ!$A$33:$A$776,$A57,СВЦЭМ!$B$33:$B$776,P$47)+'СЕТ СН'!$G$9+СВЦЭМ!$D$10+'СЕТ СН'!$G$5-'СЕТ СН'!$G$17</f>
        <v>3295.50302504</v>
      </c>
      <c r="Q57" s="36">
        <f>SUMIFS(СВЦЭМ!$C$33:$C$776,СВЦЭМ!$A$33:$A$776,$A57,СВЦЭМ!$B$33:$B$776,Q$47)+'СЕТ СН'!$G$9+СВЦЭМ!$D$10+'СЕТ СН'!$G$5-'СЕТ СН'!$G$17</f>
        <v>3297.9617127700003</v>
      </c>
      <c r="R57" s="36">
        <f>SUMIFS(СВЦЭМ!$C$33:$C$776,СВЦЭМ!$A$33:$A$776,$A57,СВЦЭМ!$B$33:$B$776,R$47)+'СЕТ СН'!$G$9+СВЦЭМ!$D$10+'СЕТ СН'!$G$5-'СЕТ СН'!$G$17</f>
        <v>3284.6818712700001</v>
      </c>
      <c r="S57" s="36">
        <f>SUMIFS(СВЦЭМ!$C$33:$C$776,СВЦЭМ!$A$33:$A$776,$A57,СВЦЭМ!$B$33:$B$776,S$47)+'СЕТ СН'!$G$9+СВЦЭМ!$D$10+'СЕТ СН'!$G$5-'СЕТ СН'!$G$17</f>
        <v>3260.2493709600003</v>
      </c>
      <c r="T57" s="36">
        <f>SUMIFS(СВЦЭМ!$C$33:$C$776,СВЦЭМ!$A$33:$A$776,$A57,СВЦЭМ!$B$33:$B$776,T$47)+'СЕТ СН'!$G$9+СВЦЭМ!$D$10+'СЕТ СН'!$G$5-'СЕТ СН'!$G$17</f>
        <v>3235.3660209899999</v>
      </c>
      <c r="U57" s="36">
        <f>SUMIFS(СВЦЭМ!$C$33:$C$776,СВЦЭМ!$A$33:$A$776,$A57,СВЦЭМ!$B$33:$B$776,U$47)+'СЕТ СН'!$G$9+СВЦЭМ!$D$10+'СЕТ СН'!$G$5-'СЕТ СН'!$G$17</f>
        <v>3244.5734829399998</v>
      </c>
      <c r="V57" s="36">
        <f>SUMIFS(СВЦЭМ!$C$33:$C$776,СВЦЭМ!$A$33:$A$776,$A57,СВЦЭМ!$B$33:$B$776,V$47)+'СЕТ СН'!$G$9+СВЦЭМ!$D$10+'СЕТ СН'!$G$5-'СЕТ СН'!$G$17</f>
        <v>3235.0070295</v>
      </c>
      <c r="W57" s="36">
        <f>SUMIFS(СВЦЭМ!$C$33:$C$776,СВЦЭМ!$A$33:$A$776,$A57,СВЦЭМ!$B$33:$B$776,W$47)+'СЕТ СН'!$G$9+СВЦЭМ!$D$10+'СЕТ СН'!$G$5-'СЕТ СН'!$G$17</f>
        <v>3255.6032801700003</v>
      </c>
      <c r="X57" s="36">
        <f>SUMIFS(СВЦЭМ!$C$33:$C$776,СВЦЭМ!$A$33:$A$776,$A57,СВЦЭМ!$B$33:$B$776,X$47)+'СЕТ СН'!$G$9+СВЦЭМ!$D$10+'СЕТ СН'!$G$5-'СЕТ СН'!$G$17</f>
        <v>3275.26985943</v>
      </c>
      <c r="Y57" s="36">
        <f>SUMIFS(СВЦЭМ!$C$33:$C$776,СВЦЭМ!$A$33:$A$776,$A57,СВЦЭМ!$B$33:$B$776,Y$47)+'СЕТ СН'!$G$9+СВЦЭМ!$D$10+'СЕТ СН'!$G$5-'СЕТ СН'!$G$17</f>
        <v>3293.7001869800001</v>
      </c>
    </row>
    <row r="58" spans="1:25" ht="15.75" x14ac:dyDescent="0.2">
      <c r="A58" s="35">
        <f t="shared" si="1"/>
        <v>44207</v>
      </c>
      <c r="B58" s="36">
        <f>SUMIFS(СВЦЭМ!$C$33:$C$776,СВЦЭМ!$A$33:$A$776,$A58,СВЦЭМ!$B$33:$B$776,B$47)+'СЕТ СН'!$G$9+СВЦЭМ!$D$10+'СЕТ СН'!$G$5-'СЕТ СН'!$G$17</f>
        <v>3335.3003432800001</v>
      </c>
      <c r="C58" s="36">
        <f>SUMIFS(СВЦЭМ!$C$33:$C$776,СВЦЭМ!$A$33:$A$776,$A58,СВЦЭМ!$B$33:$B$776,C$47)+'СЕТ СН'!$G$9+СВЦЭМ!$D$10+'СЕТ СН'!$G$5-'СЕТ СН'!$G$17</f>
        <v>3375.49288574</v>
      </c>
      <c r="D58" s="36">
        <f>SUMIFS(СВЦЭМ!$C$33:$C$776,СВЦЭМ!$A$33:$A$776,$A58,СВЦЭМ!$B$33:$B$776,D$47)+'СЕТ СН'!$G$9+СВЦЭМ!$D$10+'СЕТ СН'!$G$5-'СЕТ СН'!$G$17</f>
        <v>3382.1419563500003</v>
      </c>
      <c r="E58" s="36">
        <f>SUMIFS(СВЦЭМ!$C$33:$C$776,СВЦЭМ!$A$33:$A$776,$A58,СВЦЭМ!$B$33:$B$776,E$47)+'СЕТ СН'!$G$9+СВЦЭМ!$D$10+'СЕТ СН'!$G$5-'СЕТ СН'!$G$17</f>
        <v>3378.6265940200001</v>
      </c>
      <c r="F58" s="36">
        <f>SUMIFS(СВЦЭМ!$C$33:$C$776,СВЦЭМ!$A$33:$A$776,$A58,СВЦЭМ!$B$33:$B$776,F$47)+'СЕТ СН'!$G$9+СВЦЭМ!$D$10+'СЕТ СН'!$G$5-'СЕТ СН'!$G$17</f>
        <v>3381.8668278</v>
      </c>
      <c r="G58" s="36">
        <f>SUMIFS(СВЦЭМ!$C$33:$C$776,СВЦЭМ!$A$33:$A$776,$A58,СВЦЭМ!$B$33:$B$776,G$47)+'СЕТ СН'!$G$9+СВЦЭМ!$D$10+'СЕТ СН'!$G$5-'СЕТ СН'!$G$17</f>
        <v>3385.3218177600002</v>
      </c>
      <c r="H58" s="36">
        <f>SUMIFS(СВЦЭМ!$C$33:$C$776,СВЦЭМ!$A$33:$A$776,$A58,СВЦЭМ!$B$33:$B$776,H$47)+'СЕТ СН'!$G$9+СВЦЭМ!$D$10+'СЕТ СН'!$G$5-'СЕТ СН'!$G$17</f>
        <v>3376.61173684</v>
      </c>
      <c r="I58" s="36">
        <f>SUMIFS(СВЦЭМ!$C$33:$C$776,СВЦЭМ!$A$33:$A$776,$A58,СВЦЭМ!$B$33:$B$776,I$47)+'СЕТ СН'!$G$9+СВЦЭМ!$D$10+'СЕТ СН'!$G$5-'СЕТ СН'!$G$17</f>
        <v>3330.8321860000001</v>
      </c>
      <c r="J58" s="36">
        <f>SUMIFS(СВЦЭМ!$C$33:$C$776,СВЦЭМ!$A$33:$A$776,$A58,СВЦЭМ!$B$33:$B$776,J$47)+'СЕТ СН'!$G$9+СВЦЭМ!$D$10+'СЕТ СН'!$G$5-'СЕТ СН'!$G$17</f>
        <v>3299.5039670599999</v>
      </c>
      <c r="K58" s="36">
        <f>SUMIFS(СВЦЭМ!$C$33:$C$776,СВЦЭМ!$A$33:$A$776,$A58,СВЦЭМ!$B$33:$B$776,K$47)+'СЕТ СН'!$G$9+СВЦЭМ!$D$10+'СЕТ СН'!$G$5-'СЕТ СН'!$G$17</f>
        <v>3281.3147793400003</v>
      </c>
      <c r="L58" s="36">
        <f>SUMIFS(СВЦЭМ!$C$33:$C$776,СВЦЭМ!$A$33:$A$776,$A58,СВЦЭМ!$B$33:$B$776,L$47)+'СЕТ СН'!$G$9+СВЦЭМ!$D$10+'СЕТ СН'!$G$5-'СЕТ СН'!$G$17</f>
        <v>3275.9817066599999</v>
      </c>
      <c r="M58" s="36">
        <f>SUMIFS(СВЦЭМ!$C$33:$C$776,СВЦЭМ!$A$33:$A$776,$A58,СВЦЭМ!$B$33:$B$776,M$47)+'СЕТ СН'!$G$9+СВЦЭМ!$D$10+'СЕТ СН'!$G$5-'СЕТ СН'!$G$17</f>
        <v>3280.4398437</v>
      </c>
      <c r="N58" s="36">
        <f>SUMIFS(СВЦЭМ!$C$33:$C$776,СВЦЭМ!$A$33:$A$776,$A58,СВЦЭМ!$B$33:$B$776,N$47)+'СЕТ СН'!$G$9+СВЦЭМ!$D$10+'СЕТ СН'!$G$5-'СЕТ СН'!$G$17</f>
        <v>3288.7430812500002</v>
      </c>
      <c r="O58" s="36">
        <f>SUMIFS(СВЦЭМ!$C$33:$C$776,СВЦЭМ!$A$33:$A$776,$A58,СВЦЭМ!$B$33:$B$776,O$47)+'СЕТ СН'!$G$9+СВЦЭМ!$D$10+'СЕТ СН'!$G$5-'СЕТ СН'!$G$17</f>
        <v>3298.8668952500002</v>
      </c>
      <c r="P58" s="36">
        <f>SUMIFS(СВЦЭМ!$C$33:$C$776,СВЦЭМ!$A$33:$A$776,$A58,СВЦЭМ!$B$33:$B$776,P$47)+'СЕТ СН'!$G$9+СВЦЭМ!$D$10+'СЕТ СН'!$G$5-'СЕТ СН'!$G$17</f>
        <v>3312.3347887</v>
      </c>
      <c r="Q58" s="36">
        <f>SUMIFS(СВЦЭМ!$C$33:$C$776,СВЦЭМ!$A$33:$A$776,$A58,СВЦЭМ!$B$33:$B$776,Q$47)+'СЕТ СН'!$G$9+СВЦЭМ!$D$10+'СЕТ СН'!$G$5-'СЕТ СН'!$G$17</f>
        <v>3318.39548294</v>
      </c>
      <c r="R58" s="36">
        <f>SUMIFS(СВЦЭМ!$C$33:$C$776,СВЦЭМ!$A$33:$A$776,$A58,СВЦЭМ!$B$33:$B$776,R$47)+'СЕТ СН'!$G$9+СВЦЭМ!$D$10+'СЕТ СН'!$G$5-'СЕТ СН'!$G$17</f>
        <v>3306.3297789600001</v>
      </c>
      <c r="S58" s="36">
        <f>SUMIFS(СВЦЭМ!$C$33:$C$776,СВЦЭМ!$A$33:$A$776,$A58,СВЦЭМ!$B$33:$B$776,S$47)+'СЕТ СН'!$G$9+СВЦЭМ!$D$10+'СЕТ СН'!$G$5-'СЕТ СН'!$G$17</f>
        <v>3283.95901736</v>
      </c>
      <c r="T58" s="36">
        <f>SUMIFS(СВЦЭМ!$C$33:$C$776,СВЦЭМ!$A$33:$A$776,$A58,СВЦЭМ!$B$33:$B$776,T$47)+'СЕТ СН'!$G$9+СВЦЭМ!$D$10+'СЕТ СН'!$G$5-'СЕТ СН'!$G$17</f>
        <v>3254.96684607</v>
      </c>
      <c r="U58" s="36">
        <f>SUMIFS(СВЦЭМ!$C$33:$C$776,СВЦЭМ!$A$33:$A$776,$A58,СВЦЭМ!$B$33:$B$776,U$47)+'СЕТ СН'!$G$9+СВЦЭМ!$D$10+'СЕТ СН'!$G$5-'СЕТ СН'!$G$17</f>
        <v>3256.16044655</v>
      </c>
      <c r="V58" s="36">
        <f>SUMIFS(СВЦЭМ!$C$33:$C$776,СВЦЭМ!$A$33:$A$776,$A58,СВЦЭМ!$B$33:$B$776,V$47)+'СЕТ СН'!$G$9+СВЦЭМ!$D$10+'СЕТ СН'!$G$5-'СЕТ СН'!$G$17</f>
        <v>3268.1695322700002</v>
      </c>
      <c r="W58" s="36">
        <f>SUMIFS(СВЦЭМ!$C$33:$C$776,СВЦЭМ!$A$33:$A$776,$A58,СВЦЭМ!$B$33:$B$776,W$47)+'СЕТ СН'!$G$9+СВЦЭМ!$D$10+'СЕТ СН'!$G$5-'СЕТ СН'!$G$17</f>
        <v>3283.5025878400002</v>
      </c>
      <c r="X58" s="36">
        <f>SUMIFS(СВЦЭМ!$C$33:$C$776,СВЦЭМ!$A$33:$A$776,$A58,СВЦЭМ!$B$33:$B$776,X$47)+'СЕТ СН'!$G$9+СВЦЭМ!$D$10+'СЕТ СН'!$G$5-'СЕТ СН'!$G$17</f>
        <v>3290.5882269000003</v>
      </c>
      <c r="Y58" s="36">
        <f>SUMIFS(СВЦЭМ!$C$33:$C$776,СВЦЭМ!$A$33:$A$776,$A58,СВЦЭМ!$B$33:$B$776,Y$47)+'СЕТ СН'!$G$9+СВЦЭМ!$D$10+'СЕТ СН'!$G$5-'СЕТ СН'!$G$17</f>
        <v>3306.6754162000002</v>
      </c>
    </row>
    <row r="59" spans="1:25" ht="15.75" x14ac:dyDescent="0.2">
      <c r="A59" s="35">
        <f t="shared" si="1"/>
        <v>44208</v>
      </c>
      <c r="B59" s="36">
        <f>SUMIFS(СВЦЭМ!$C$33:$C$776,СВЦЭМ!$A$33:$A$776,$A59,СВЦЭМ!$B$33:$B$776,B$47)+'СЕТ СН'!$G$9+СВЦЭМ!$D$10+'СЕТ СН'!$G$5-'СЕТ СН'!$G$17</f>
        <v>3276.4059896899998</v>
      </c>
      <c r="C59" s="36">
        <f>SUMIFS(СВЦЭМ!$C$33:$C$776,СВЦЭМ!$A$33:$A$776,$A59,СВЦЭМ!$B$33:$B$776,C$47)+'СЕТ СН'!$G$9+СВЦЭМ!$D$10+'СЕТ СН'!$G$5-'СЕТ СН'!$G$17</f>
        <v>3309.1760202300002</v>
      </c>
      <c r="D59" s="36">
        <f>SUMIFS(СВЦЭМ!$C$33:$C$776,СВЦЭМ!$A$33:$A$776,$A59,СВЦЭМ!$B$33:$B$776,D$47)+'СЕТ СН'!$G$9+СВЦЭМ!$D$10+'СЕТ СН'!$G$5-'СЕТ СН'!$G$17</f>
        <v>3325.8310839800001</v>
      </c>
      <c r="E59" s="36">
        <f>SUMIFS(СВЦЭМ!$C$33:$C$776,СВЦЭМ!$A$33:$A$776,$A59,СВЦЭМ!$B$33:$B$776,E$47)+'СЕТ СН'!$G$9+СВЦЭМ!$D$10+'СЕТ СН'!$G$5-'СЕТ СН'!$G$17</f>
        <v>3339.8771692099999</v>
      </c>
      <c r="F59" s="36">
        <f>SUMIFS(СВЦЭМ!$C$33:$C$776,СВЦЭМ!$A$33:$A$776,$A59,СВЦЭМ!$B$33:$B$776,F$47)+'СЕТ СН'!$G$9+СВЦЭМ!$D$10+'СЕТ СН'!$G$5-'СЕТ СН'!$G$17</f>
        <v>3348.0322948100002</v>
      </c>
      <c r="G59" s="36">
        <f>SUMIFS(СВЦЭМ!$C$33:$C$776,СВЦЭМ!$A$33:$A$776,$A59,СВЦЭМ!$B$33:$B$776,G$47)+'СЕТ СН'!$G$9+СВЦЭМ!$D$10+'СЕТ СН'!$G$5-'СЕТ СН'!$G$17</f>
        <v>3334.0024944400002</v>
      </c>
      <c r="H59" s="36">
        <f>SUMIFS(СВЦЭМ!$C$33:$C$776,СВЦЭМ!$A$33:$A$776,$A59,СВЦЭМ!$B$33:$B$776,H$47)+'СЕТ СН'!$G$9+СВЦЭМ!$D$10+'СЕТ СН'!$G$5-'СЕТ СН'!$G$17</f>
        <v>3326.01587741</v>
      </c>
      <c r="I59" s="36">
        <f>SUMIFS(СВЦЭМ!$C$33:$C$776,СВЦЭМ!$A$33:$A$776,$A59,СВЦЭМ!$B$33:$B$776,I$47)+'СЕТ СН'!$G$9+СВЦЭМ!$D$10+'СЕТ СН'!$G$5-'СЕТ СН'!$G$17</f>
        <v>3289.9711094300001</v>
      </c>
      <c r="J59" s="36">
        <f>SUMIFS(СВЦЭМ!$C$33:$C$776,СВЦЭМ!$A$33:$A$776,$A59,СВЦЭМ!$B$33:$B$776,J$47)+'СЕТ СН'!$G$9+СВЦЭМ!$D$10+'СЕТ СН'!$G$5-'СЕТ СН'!$G$17</f>
        <v>3260.4369363700002</v>
      </c>
      <c r="K59" s="36">
        <f>SUMIFS(СВЦЭМ!$C$33:$C$776,СВЦЭМ!$A$33:$A$776,$A59,СВЦЭМ!$B$33:$B$776,K$47)+'СЕТ СН'!$G$9+СВЦЭМ!$D$10+'СЕТ СН'!$G$5-'СЕТ СН'!$G$17</f>
        <v>3258.02189245</v>
      </c>
      <c r="L59" s="36">
        <f>SUMIFS(СВЦЭМ!$C$33:$C$776,СВЦЭМ!$A$33:$A$776,$A59,СВЦЭМ!$B$33:$B$776,L$47)+'СЕТ СН'!$G$9+СВЦЭМ!$D$10+'СЕТ СН'!$G$5-'СЕТ СН'!$G$17</f>
        <v>3251.7127303900002</v>
      </c>
      <c r="M59" s="36">
        <f>SUMIFS(СВЦЭМ!$C$33:$C$776,СВЦЭМ!$A$33:$A$776,$A59,СВЦЭМ!$B$33:$B$776,M$47)+'СЕТ СН'!$G$9+СВЦЭМ!$D$10+'СЕТ СН'!$G$5-'СЕТ СН'!$G$17</f>
        <v>3255.2884669300001</v>
      </c>
      <c r="N59" s="36">
        <f>SUMIFS(СВЦЭМ!$C$33:$C$776,СВЦЭМ!$A$33:$A$776,$A59,СВЦЭМ!$B$33:$B$776,N$47)+'СЕТ СН'!$G$9+СВЦЭМ!$D$10+'СЕТ СН'!$G$5-'СЕТ СН'!$G$17</f>
        <v>3259.1268838200003</v>
      </c>
      <c r="O59" s="36">
        <f>SUMIFS(СВЦЭМ!$C$33:$C$776,СВЦЭМ!$A$33:$A$776,$A59,СВЦЭМ!$B$33:$B$776,O$47)+'СЕТ СН'!$G$9+СВЦЭМ!$D$10+'СЕТ СН'!$G$5-'СЕТ СН'!$G$17</f>
        <v>3271.4798064199999</v>
      </c>
      <c r="P59" s="36">
        <f>SUMIFS(СВЦЭМ!$C$33:$C$776,СВЦЭМ!$A$33:$A$776,$A59,СВЦЭМ!$B$33:$B$776,P$47)+'СЕТ СН'!$G$9+СВЦЭМ!$D$10+'СЕТ СН'!$G$5-'СЕТ СН'!$G$17</f>
        <v>3282.7716330200001</v>
      </c>
      <c r="Q59" s="36">
        <f>SUMIFS(СВЦЭМ!$C$33:$C$776,СВЦЭМ!$A$33:$A$776,$A59,СВЦЭМ!$B$33:$B$776,Q$47)+'СЕТ СН'!$G$9+СВЦЭМ!$D$10+'СЕТ СН'!$G$5-'СЕТ СН'!$G$17</f>
        <v>3286.0863763000002</v>
      </c>
      <c r="R59" s="36">
        <f>SUMIFS(СВЦЭМ!$C$33:$C$776,СВЦЭМ!$A$33:$A$776,$A59,СВЦЭМ!$B$33:$B$776,R$47)+'СЕТ СН'!$G$9+СВЦЭМ!$D$10+'СЕТ СН'!$G$5-'СЕТ СН'!$G$17</f>
        <v>3272.6269270900002</v>
      </c>
      <c r="S59" s="36">
        <f>SUMIFS(СВЦЭМ!$C$33:$C$776,СВЦЭМ!$A$33:$A$776,$A59,СВЦЭМ!$B$33:$B$776,S$47)+'СЕТ СН'!$G$9+СВЦЭМ!$D$10+'СЕТ СН'!$G$5-'СЕТ СН'!$G$17</f>
        <v>3256.4387313000002</v>
      </c>
      <c r="T59" s="36">
        <f>SUMIFS(СВЦЭМ!$C$33:$C$776,СВЦЭМ!$A$33:$A$776,$A59,СВЦЭМ!$B$33:$B$776,T$47)+'СЕТ СН'!$G$9+СВЦЭМ!$D$10+'СЕТ СН'!$G$5-'СЕТ СН'!$G$17</f>
        <v>3244.28927931</v>
      </c>
      <c r="U59" s="36">
        <f>SUMIFS(СВЦЭМ!$C$33:$C$776,СВЦЭМ!$A$33:$A$776,$A59,СВЦЭМ!$B$33:$B$776,U$47)+'СЕТ СН'!$G$9+СВЦЭМ!$D$10+'СЕТ СН'!$G$5-'СЕТ СН'!$G$17</f>
        <v>3240.9632767800003</v>
      </c>
      <c r="V59" s="36">
        <f>SUMIFS(СВЦЭМ!$C$33:$C$776,СВЦЭМ!$A$33:$A$776,$A59,СВЦЭМ!$B$33:$B$776,V$47)+'СЕТ СН'!$G$9+СВЦЭМ!$D$10+'СЕТ СН'!$G$5-'СЕТ СН'!$G$17</f>
        <v>3255.7181151700001</v>
      </c>
      <c r="W59" s="36">
        <f>SUMIFS(СВЦЭМ!$C$33:$C$776,СВЦЭМ!$A$33:$A$776,$A59,СВЦЭМ!$B$33:$B$776,W$47)+'СЕТ СН'!$G$9+СВЦЭМ!$D$10+'СЕТ СН'!$G$5-'СЕТ СН'!$G$17</f>
        <v>3275.3788202800001</v>
      </c>
      <c r="X59" s="36">
        <f>SUMIFS(СВЦЭМ!$C$33:$C$776,СВЦЭМ!$A$33:$A$776,$A59,СВЦЭМ!$B$33:$B$776,X$47)+'СЕТ СН'!$G$9+СВЦЭМ!$D$10+'СЕТ СН'!$G$5-'СЕТ СН'!$G$17</f>
        <v>3282.3445647400004</v>
      </c>
      <c r="Y59" s="36">
        <f>SUMIFS(СВЦЭМ!$C$33:$C$776,СВЦЭМ!$A$33:$A$776,$A59,СВЦЭМ!$B$33:$B$776,Y$47)+'СЕТ СН'!$G$9+СВЦЭМ!$D$10+'СЕТ СН'!$G$5-'СЕТ СН'!$G$17</f>
        <v>3307.4012612900001</v>
      </c>
    </row>
    <row r="60" spans="1:25" ht="15.75" x14ac:dyDescent="0.2">
      <c r="A60" s="35">
        <f t="shared" si="1"/>
        <v>44209</v>
      </c>
      <c r="B60" s="36">
        <f>SUMIFS(СВЦЭМ!$C$33:$C$776,СВЦЭМ!$A$33:$A$776,$A60,СВЦЭМ!$B$33:$B$776,B$47)+'СЕТ СН'!$G$9+СВЦЭМ!$D$10+'СЕТ СН'!$G$5-'СЕТ СН'!$G$17</f>
        <v>3302.3043152700002</v>
      </c>
      <c r="C60" s="36">
        <f>SUMIFS(СВЦЭМ!$C$33:$C$776,СВЦЭМ!$A$33:$A$776,$A60,СВЦЭМ!$B$33:$B$776,C$47)+'СЕТ СН'!$G$9+СВЦЭМ!$D$10+'СЕТ СН'!$G$5-'СЕТ СН'!$G$17</f>
        <v>3337.2743814200003</v>
      </c>
      <c r="D60" s="36">
        <f>SUMIFS(СВЦЭМ!$C$33:$C$776,СВЦЭМ!$A$33:$A$776,$A60,СВЦЭМ!$B$33:$B$776,D$47)+'СЕТ СН'!$G$9+СВЦЭМ!$D$10+'СЕТ СН'!$G$5-'СЕТ СН'!$G$17</f>
        <v>3355.4306272499998</v>
      </c>
      <c r="E60" s="36">
        <f>SUMIFS(СВЦЭМ!$C$33:$C$776,СВЦЭМ!$A$33:$A$776,$A60,СВЦЭМ!$B$33:$B$776,E$47)+'СЕТ СН'!$G$9+СВЦЭМ!$D$10+'СЕТ СН'!$G$5-'СЕТ СН'!$G$17</f>
        <v>3371.8573844399998</v>
      </c>
      <c r="F60" s="36">
        <f>SUMIFS(СВЦЭМ!$C$33:$C$776,СВЦЭМ!$A$33:$A$776,$A60,СВЦЭМ!$B$33:$B$776,F$47)+'СЕТ СН'!$G$9+СВЦЭМ!$D$10+'СЕТ СН'!$G$5-'СЕТ СН'!$G$17</f>
        <v>3368.0461016200002</v>
      </c>
      <c r="G60" s="36">
        <f>SUMIFS(СВЦЭМ!$C$33:$C$776,СВЦЭМ!$A$33:$A$776,$A60,СВЦЭМ!$B$33:$B$776,G$47)+'СЕТ СН'!$G$9+СВЦЭМ!$D$10+'СЕТ СН'!$G$5-'СЕТ СН'!$G$17</f>
        <v>3356.2636040900002</v>
      </c>
      <c r="H60" s="36">
        <f>SUMIFS(СВЦЭМ!$C$33:$C$776,СВЦЭМ!$A$33:$A$776,$A60,СВЦЭМ!$B$33:$B$776,H$47)+'СЕТ СН'!$G$9+СВЦЭМ!$D$10+'СЕТ СН'!$G$5-'СЕТ СН'!$G$17</f>
        <v>3336.15044605</v>
      </c>
      <c r="I60" s="36">
        <f>SUMIFS(СВЦЭМ!$C$33:$C$776,СВЦЭМ!$A$33:$A$776,$A60,СВЦЭМ!$B$33:$B$776,I$47)+'СЕТ СН'!$G$9+СВЦЭМ!$D$10+'СЕТ СН'!$G$5-'СЕТ СН'!$G$17</f>
        <v>3312.71456296</v>
      </c>
      <c r="J60" s="36">
        <f>SUMIFS(СВЦЭМ!$C$33:$C$776,СВЦЭМ!$A$33:$A$776,$A60,СВЦЭМ!$B$33:$B$776,J$47)+'СЕТ СН'!$G$9+СВЦЭМ!$D$10+'СЕТ СН'!$G$5-'СЕТ СН'!$G$17</f>
        <v>3289.1170247500004</v>
      </c>
      <c r="K60" s="36">
        <f>SUMIFS(СВЦЭМ!$C$33:$C$776,СВЦЭМ!$A$33:$A$776,$A60,СВЦЭМ!$B$33:$B$776,K$47)+'СЕТ СН'!$G$9+СВЦЭМ!$D$10+'СЕТ СН'!$G$5-'СЕТ СН'!$G$17</f>
        <v>3284.4505408700002</v>
      </c>
      <c r="L60" s="36">
        <f>SUMIFS(СВЦЭМ!$C$33:$C$776,СВЦЭМ!$A$33:$A$776,$A60,СВЦЭМ!$B$33:$B$776,L$47)+'СЕТ СН'!$G$9+СВЦЭМ!$D$10+'СЕТ СН'!$G$5-'СЕТ СН'!$G$17</f>
        <v>3263.55898505</v>
      </c>
      <c r="M60" s="36">
        <f>SUMIFS(СВЦЭМ!$C$33:$C$776,СВЦЭМ!$A$33:$A$776,$A60,СВЦЭМ!$B$33:$B$776,M$47)+'СЕТ СН'!$G$9+СВЦЭМ!$D$10+'СЕТ СН'!$G$5-'СЕТ СН'!$G$17</f>
        <v>3261.8282900700001</v>
      </c>
      <c r="N60" s="36">
        <f>SUMIFS(СВЦЭМ!$C$33:$C$776,СВЦЭМ!$A$33:$A$776,$A60,СВЦЭМ!$B$33:$B$776,N$47)+'СЕТ СН'!$G$9+СВЦЭМ!$D$10+'СЕТ СН'!$G$5-'СЕТ СН'!$G$17</f>
        <v>3274.5111517800001</v>
      </c>
      <c r="O60" s="36">
        <f>SUMIFS(СВЦЭМ!$C$33:$C$776,СВЦЭМ!$A$33:$A$776,$A60,СВЦЭМ!$B$33:$B$776,O$47)+'СЕТ СН'!$G$9+СВЦЭМ!$D$10+'СЕТ СН'!$G$5-'СЕТ СН'!$G$17</f>
        <v>3277.6969247900001</v>
      </c>
      <c r="P60" s="36">
        <f>SUMIFS(СВЦЭМ!$C$33:$C$776,СВЦЭМ!$A$33:$A$776,$A60,СВЦЭМ!$B$33:$B$776,P$47)+'СЕТ СН'!$G$9+СВЦЭМ!$D$10+'СЕТ СН'!$G$5-'СЕТ СН'!$G$17</f>
        <v>3285.92938714</v>
      </c>
      <c r="Q60" s="36">
        <f>SUMIFS(СВЦЭМ!$C$33:$C$776,СВЦЭМ!$A$33:$A$776,$A60,СВЦЭМ!$B$33:$B$776,Q$47)+'СЕТ СН'!$G$9+СВЦЭМ!$D$10+'СЕТ СН'!$G$5-'СЕТ СН'!$G$17</f>
        <v>3288.21067954</v>
      </c>
      <c r="R60" s="36">
        <f>SUMIFS(СВЦЭМ!$C$33:$C$776,СВЦЭМ!$A$33:$A$776,$A60,СВЦЭМ!$B$33:$B$776,R$47)+'СЕТ СН'!$G$9+СВЦЭМ!$D$10+'СЕТ СН'!$G$5-'СЕТ СН'!$G$17</f>
        <v>3280.5068307500001</v>
      </c>
      <c r="S60" s="36">
        <f>SUMIFS(СВЦЭМ!$C$33:$C$776,СВЦЭМ!$A$33:$A$776,$A60,СВЦЭМ!$B$33:$B$776,S$47)+'СЕТ СН'!$G$9+СВЦЭМ!$D$10+'СЕТ СН'!$G$5-'СЕТ СН'!$G$17</f>
        <v>3264.0120735300002</v>
      </c>
      <c r="T60" s="36">
        <f>SUMIFS(СВЦЭМ!$C$33:$C$776,СВЦЭМ!$A$33:$A$776,$A60,СВЦЭМ!$B$33:$B$776,T$47)+'СЕТ СН'!$G$9+СВЦЭМ!$D$10+'СЕТ СН'!$G$5-'СЕТ СН'!$G$17</f>
        <v>3241.34743325</v>
      </c>
      <c r="U60" s="36">
        <f>SUMIFS(СВЦЭМ!$C$33:$C$776,СВЦЭМ!$A$33:$A$776,$A60,СВЦЭМ!$B$33:$B$776,U$47)+'СЕТ СН'!$G$9+СВЦЭМ!$D$10+'СЕТ СН'!$G$5-'СЕТ СН'!$G$17</f>
        <v>3244.2831861900004</v>
      </c>
      <c r="V60" s="36">
        <f>SUMIFS(СВЦЭМ!$C$33:$C$776,СВЦЭМ!$A$33:$A$776,$A60,СВЦЭМ!$B$33:$B$776,V$47)+'СЕТ СН'!$G$9+СВЦЭМ!$D$10+'СЕТ СН'!$G$5-'СЕТ СН'!$G$17</f>
        <v>3256.7689282000001</v>
      </c>
      <c r="W60" s="36">
        <f>SUMIFS(СВЦЭМ!$C$33:$C$776,СВЦЭМ!$A$33:$A$776,$A60,СВЦЭМ!$B$33:$B$776,W$47)+'СЕТ СН'!$G$9+СВЦЭМ!$D$10+'СЕТ СН'!$G$5-'СЕТ СН'!$G$17</f>
        <v>3271.8682117200001</v>
      </c>
      <c r="X60" s="36">
        <f>SUMIFS(СВЦЭМ!$C$33:$C$776,СВЦЭМ!$A$33:$A$776,$A60,СВЦЭМ!$B$33:$B$776,X$47)+'СЕТ СН'!$G$9+СВЦЭМ!$D$10+'СЕТ СН'!$G$5-'СЕТ СН'!$G$17</f>
        <v>3282.1523671800001</v>
      </c>
      <c r="Y60" s="36">
        <f>SUMIFS(СВЦЭМ!$C$33:$C$776,СВЦЭМ!$A$33:$A$776,$A60,СВЦЭМ!$B$33:$B$776,Y$47)+'СЕТ СН'!$G$9+СВЦЭМ!$D$10+'СЕТ СН'!$G$5-'СЕТ СН'!$G$17</f>
        <v>3298.8195129699998</v>
      </c>
    </row>
    <row r="61" spans="1:25" ht="15.75" x14ac:dyDescent="0.2">
      <c r="A61" s="35">
        <f t="shared" si="1"/>
        <v>44210</v>
      </c>
      <c r="B61" s="36">
        <f>SUMIFS(СВЦЭМ!$C$33:$C$776,СВЦЭМ!$A$33:$A$776,$A61,СВЦЭМ!$B$33:$B$776,B$47)+'СЕТ СН'!$G$9+СВЦЭМ!$D$10+'СЕТ СН'!$G$5-'СЕТ СН'!$G$17</f>
        <v>3309.7915506300001</v>
      </c>
      <c r="C61" s="36">
        <f>SUMIFS(СВЦЭМ!$C$33:$C$776,СВЦЭМ!$A$33:$A$776,$A61,СВЦЭМ!$B$33:$B$776,C$47)+'СЕТ СН'!$G$9+СВЦЭМ!$D$10+'СЕТ СН'!$G$5-'СЕТ СН'!$G$17</f>
        <v>3346.32017172</v>
      </c>
      <c r="D61" s="36">
        <f>SUMIFS(СВЦЭМ!$C$33:$C$776,СВЦЭМ!$A$33:$A$776,$A61,СВЦЭМ!$B$33:$B$776,D$47)+'СЕТ СН'!$G$9+СВЦЭМ!$D$10+'СЕТ СН'!$G$5-'СЕТ СН'!$G$17</f>
        <v>3367.14803527</v>
      </c>
      <c r="E61" s="36">
        <f>SUMIFS(СВЦЭМ!$C$33:$C$776,СВЦЭМ!$A$33:$A$776,$A61,СВЦЭМ!$B$33:$B$776,E$47)+'СЕТ СН'!$G$9+СВЦЭМ!$D$10+'СЕТ СН'!$G$5-'СЕТ СН'!$G$17</f>
        <v>3372.2280772300001</v>
      </c>
      <c r="F61" s="36">
        <f>SUMIFS(СВЦЭМ!$C$33:$C$776,СВЦЭМ!$A$33:$A$776,$A61,СВЦЭМ!$B$33:$B$776,F$47)+'СЕТ СН'!$G$9+СВЦЭМ!$D$10+'СЕТ СН'!$G$5-'СЕТ СН'!$G$17</f>
        <v>3379.6486917000002</v>
      </c>
      <c r="G61" s="36">
        <f>SUMIFS(СВЦЭМ!$C$33:$C$776,СВЦЭМ!$A$33:$A$776,$A61,СВЦЭМ!$B$33:$B$776,G$47)+'СЕТ СН'!$G$9+СВЦЭМ!$D$10+'СЕТ СН'!$G$5-'СЕТ СН'!$G$17</f>
        <v>3348.95679105</v>
      </c>
      <c r="H61" s="36">
        <f>SUMIFS(СВЦЭМ!$C$33:$C$776,СВЦЭМ!$A$33:$A$776,$A61,СВЦЭМ!$B$33:$B$776,H$47)+'СЕТ СН'!$G$9+СВЦЭМ!$D$10+'СЕТ СН'!$G$5-'СЕТ СН'!$G$17</f>
        <v>3309.2337899000004</v>
      </c>
      <c r="I61" s="36">
        <f>SUMIFS(СВЦЭМ!$C$33:$C$776,СВЦЭМ!$A$33:$A$776,$A61,СВЦЭМ!$B$33:$B$776,I$47)+'СЕТ СН'!$G$9+СВЦЭМ!$D$10+'СЕТ СН'!$G$5-'СЕТ СН'!$G$17</f>
        <v>3267.8628038699999</v>
      </c>
      <c r="J61" s="36">
        <f>SUMIFS(СВЦЭМ!$C$33:$C$776,СВЦЭМ!$A$33:$A$776,$A61,СВЦЭМ!$B$33:$B$776,J$47)+'СЕТ СН'!$G$9+СВЦЭМ!$D$10+'СЕТ СН'!$G$5-'СЕТ СН'!$G$17</f>
        <v>3242.16108265</v>
      </c>
      <c r="K61" s="36">
        <f>SUMIFS(СВЦЭМ!$C$33:$C$776,СВЦЭМ!$A$33:$A$776,$A61,СВЦЭМ!$B$33:$B$776,K$47)+'СЕТ СН'!$G$9+СВЦЭМ!$D$10+'СЕТ СН'!$G$5-'СЕТ СН'!$G$17</f>
        <v>3240.1777669900002</v>
      </c>
      <c r="L61" s="36">
        <f>SUMIFS(СВЦЭМ!$C$33:$C$776,СВЦЭМ!$A$33:$A$776,$A61,СВЦЭМ!$B$33:$B$776,L$47)+'СЕТ СН'!$G$9+СВЦЭМ!$D$10+'СЕТ СН'!$G$5-'СЕТ СН'!$G$17</f>
        <v>3236.57259342</v>
      </c>
      <c r="M61" s="36">
        <f>SUMIFS(СВЦЭМ!$C$33:$C$776,СВЦЭМ!$A$33:$A$776,$A61,СВЦЭМ!$B$33:$B$776,M$47)+'СЕТ СН'!$G$9+СВЦЭМ!$D$10+'СЕТ СН'!$G$5-'СЕТ СН'!$G$17</f>
        <v>3245.0461115100002</v>
      </c>
      <c r="N61" s="36">
        <f>SUMIFS(СВЦЭМ!$C$33:$C$776,СВЦЭМ!$A$33:$A$776,$A61,СВЦЭМ!$B$33:$B$776,N$47)+'СЕТ СН'!$G$9+СВЦЭМ!$D$10+'СЕТ СН'!$G$5-'СЕТ СН'!$G$17</f>
        <v>3251.71091531</v>
      </c>
      <c r="O61" s="36">
        <f>SUMIFS(СВЦЭМ!$C$33:$C$776,СВЦЭМ!$A$33:$A$776,$A61,СВЦЭМ!$B$33:$B$776,O$47)+'СЕТ СН'!$G$9+СВЦЭМ!$D$10+'СЕТ СН'!$G$5-'СЕТ СН'!$G$17</f>
        <v>3257.5680358</v>
      </c>
      <c r="P61" s="36">
        <f>SUMIFS(СВЦЭМ!$C$33:$C$776,СВЦЭМ!$A$33:$A$776,$A61,СВЦЭМ!$B$33:$B$776,P$47)+'СЕТ СН'!$G$9+СВЦЭМ!$D$10+'СЕТ СН'!$G$5-'СЕТ СН'!$G$17</f>
        <v>3266.6007673499998</v>
      </c>
      <c r="Q61" s="36">
        <f>SUMIFS(СВЦЭМ!$C$33:$C$776,СВЦЭМ!$A$33:$A$776,$A61,СВЦЭМ!$B$33:$B$776,Q$47)+'СЕТ СН'!$G$9+СВЦЭМ!$D$10+'СЕТ СН'!$G$5-'СЕТ СН'!$G$17</f>
        <v>3271.8572968200001</v>
      </c>
      <c r="R61" s="36">
        <f>SUMIFS(СВЦЭМ!$C$33:$C$776,СВЦЭМ!$A$33:$A$776,$A61,СВЦЭМ!$B$33:$B$776,R$47)+'СЕТ СН'!$G$9+СВЦЭМ!$D$10+'СЕТ СН'!$G$5-'СЕТ СН'!$G$17</f>
        <v>3263.1767825699999</v>
      </c>
      <c r="S61" s="36">
        <f>SUMIFS(СВЦЭМ!$C$33:$C$776,СВЦЭМ!$A$33:$A$776,$A61,СВЦЭМ!$B$33:$B$776,S$47)+'СЕТ СН'!$G$9+СВЦЭМ!$D$10+'СЕТ СН'!$G$5-'СЕТ СН'!$G$17</f>
        <v>3261.4443174100002</v>
      </c>
      <c r="T61" s="36">
        <f>SUMIFS(СВЦЭМ!$C$33:$C$776,СВЦЭМ!$A$33:$A$776,$A61,СВЦЭМ!$B$33:$B$776,T$47)+'СЕТ СН'!$G$9+СВЦЭМ!$D$10+'СЕТ СН'!$G$5-'СЕТ СН'!$G$17</f>
        <v>3247.7017305200002</v>
      </c>
      <c r="U61" s="36">
        <f>SUMIFS(СВЦЭМ!$C$33:$C$776,СВЦЭМ!$A$33:$A$776,$A61,СВЦЭМ!$B$33:$B$776,U$47)+'СЕТ СН'!$G$9+СВЦЭМ!$D$10+'СЕТ СН'!$G$5-'СЕТ СН'!$G$17</f>
        <v>3247.36220116</v>
      </c>
      <c r="V61" s="36">
        <f>SUMIFS(СВЦЭМ!$C$33:$C$776,СВЦЭМ!$A$33:$A$776,$A61,СВЦЭМ!$B$33:$B$776,V$47)+'СЕТ СН'!$G$9+СВЦЭМ!$D$10+'СЕТ СН'!$G$5-'СЕТ СН'!$G$17</f>
        <v>3251.76682764</v>
      </c>
      <c r="W61" s="36">
        <f>SUMIFS(СВЦЭМ!$C$33:$C$776,СВЦЭМ!$A$33:$A$776,$A61,СВЦЭМ!$B$33:$B$776,W$47)+'СЕТ СН'!$G$9+СВЦЭМ!$D$10+'СЕТ СН'!$G$5-'СЕТ СН'!$G$17</f>
        <v>3265.1027002700002</v>
      </c>
      <c r="X61" s="36">
        <f>SUMIFS(СВЦЭМ!$C$33:$C$776,СВЦЭМ!$A$33:$A$776,$A61,СВЦЭМ!$B$33:$B$776,X$47)+'СЕТ СН'!$G$9+СВЦЭМ!$D$10+'СЕТ СН'!$G$5-'СЕТ СН'!$G$17</f>
        <v>3278.0959070500003</v>
      </c>
      <c r="Y61" s="36">
        <f>SUMIFS(СВЦЭМ!$C$33:$C$776,СВЦЭМ!$A$33:$A$776,$A61,СВЦЭМ!$B$33:$B$776,Y$47)+'СЕТ СН'!$G$9+СВЦЭМ!$D$10+'СЕТ СН'!$G$5-'СЕТ СН'!$G$17</f>
        <v>3304.6353705000001</v>
      </c>
    </row>
    <row r="62" spans="1:25" ht="15.75" x14ac:dyDescent="0.2">
      <c r="A62" s="35">
        <f t="shared" si="1"/>
        <v>44211</v>
      </c>
      <c r="B62" s="36">
        <f>SUMIFS(СВЦЭМ!$C$33:$C$776,СВЦЭМ!$A$33:$A$776,$A62,СВЦЭМ!$B$33:$B$776,B$47)+'СЕТ СН'!$G$9+СВЦЭМ!$D$10+'СЕТ СН'!$G$5-'СЕТ СН'!$G$17</f>
        <v>3149.1193233200001</v>
      </c>
      <c r="C62" s="36">
        <f>SUMIFS(СВЦЭМ!$C$33:$C$776,СВЦЭМ!$A$33:$A$776,$A62,СВЦЭМ!$B$33:$B$776,C$47)+'СЕТ СН'!$G$9+СВЦЭМ!$D$10+'СЕТ СН'!$G$5-'СЕТ СН'!$G$17</f>
        <v>3176.9093492100001</v>
      </c>
      <c r="D62" s="36">
        <f>SUMIFS(СВЦЭМ!$C$33:$C$776,СВЦЭМ!$A$33:$A$776,$A62,СВЦЭМ!$B$33:$B$776,D$47)+'СЕТ СН'!$G$9+СВЦЭМ!$D$10+'СЕТ СН'!$G$5-'СЕТ СН'!$G$17</f>
        <v>3138.7019690400002</v>
      </c>
      <c r="E62" s="36">
        <f>SUMIFS(СВЦЭМ!$C$33:$C$776,СВЦЭМ!$A$33:$A$776,$A62,СВЦЭМ!$B$33:$B$776,E$47)+'СЕТ СН'!$G$9+СВЦЭМ!$D$10+'СЕТ СН'!$G$5-'СЕТ СН'!$G$17</f>
        <v>3143.9623160800002</v>
      </c>
      <c r="F62" s="36">
        <f>SUMIFS(СВЦЭМ!$C$33:$C$776,СВЦЭМ!$A$33:$A$776,$A62,СВЦЭМ!$B$33:$B$776,F$47)+'СЕТ СН'!$G$9+СВЦЭМ!$D$10+'СЕТ СН'!$G$5-'СЕТ СН'!$G$17</f>
        <v>3148.0113688400002</v>
      </c>
      <c r="G62" s="36">
        <f>SUMIFS(СВЦЭМ!$C$33:$C$776,СВЦЭМ!$A$33:$A$776,$A62,СВЦЭМ!$B$33:$B$776,G$47)+'СЕТ СН'!$G$9+СВЦЭМ!$D$10+'СЕТ СН'!$G$5-'СЕТ СН'!$G$17</f>
        <v>3137.1768352300001</v>
      </c>
      <c r="H62" s="36">
        <f>SUMIFS(СВЦЭМ!$C$33:$C$776,СВЦЭМ!$A$33:$A$776,$A62,СВЦЭМ!$B$33:$B$776,H$47)+'СЕТ СН'!$G$9+СВЦЭМ!$D$10+'СЕТ СН'!$G$5-'СЕТ СН'!$G$17</f>
        <v>3103.70501113</v>
      </c>
      <c r="I62" s="36">
        <f>SUMIFS(СВЦЭМ!$C$33:$C$776,СВЦЭМ!$A$33:$A$776,$A62,СВЦЭМ!$B$33:$B$776,I$47)+'СЕТ СН'!$G$9+СВЦЭМ!$D$10+'СЕТ СН'!$G$5-'СЕТ СН'!$G$17</f>
        <v>3109.4767429900003</v>
      </c>
      <c r="J62" s="36">
        <f>SUMIFS(СВЦЭМ!$C$33:$C$776,СВЦЭМ!$A$33:$A$776,$A62,СВЦЭМ!$B$33:$B$776,J$47)+'СЕТ СН'!$G$9+СВЦЭМ!$D$10+'СЕТ СН'!$G$5-'СЕТ СН'!$G$17</f>
        <v>3124.1569829499999</v>
      </c>
      <c r="K62" s="36">
        <f>SUMIFS(СВЦЭМ!$C$33:$C$776,СВЦЭМ!$A$33:$A$776,$A62,СВЦЭМ!$B$33:$B$776,K$47)+'СЕТ СН'!$G$9+СВЦЭМ!$D$10+'СЕТ СН'!$G$5-'СЕТ СН'!$G$17</f>
        <v>3125.3188599</v>
      </c>
      <c r="L62" s="36">
        <f>SUMIFS(СВЦЭМ!$C$33:$C$776,СВЦЭМ!$A$33:$A$776,$A62,СВЦЭМ!$B$33:$B$776,L$47)+'СЕТ СН'!$G$9+СВЦЭМ!$D$10+'СЕТ СН'!$G$5-'СЕТ СН'!$G$17</f>
        <v>3127.8216721700001</v>
      </c>
      <c r="M62" s="36">
        <f>SUMIFS(СВЦЭМ!$C$33:$C$776,СВЦЭМ!$A$33:$A$776,$A62,СВЦЭМ!$B$33:$B$776,M$47)+'СЕТ СН'!$G$9+СВЦЭМ!$D$10+'СЕТ СН'!$G$5-'СЕТ СН'!$G$17</f>
        <v>3123.35064061</v>
      </c>
      <c r="N62" s="36">
        <f>SUMIFS(СВЦЭМ!$C$33:$C$776,СВЦЭМ!$A$33:$A$776,$A62,СВЦЭМ!$B$33:$B$776,N$47)+'СЕТ СН'!$G$9+СВЦЭМ!$D$10+'СЕТ СН'!$G$5-'СЕТ СН'!$G$17</f>
        <v>3114.1413372000002</v>
      </c>
      <c r="O62" s="36">
        <f>SUMIFS(СВЦЭМ!$C$33:$C$776,СВЦЭМ!$A$33:$A$776,$A62,СВЦЭМ!$B$33:$B$776,O$47)+'СЕТ СН'!$G$9+СВЦЭМ!$D$10+'СЕТ СН'!$G$5-'СЕТ СН'!$G$17</f>
        <v>3118.6927747</v>
      </c>
      <c r="P62" s="36">
        <f>SUMIFS(СВЦЭМ!$C$33:$C$776,СВЦЭМ!$A$33:$A$776,$A62,СВЦЭМ!$B$33:$B$776,P$47)+'СЕТ СН'!$G$9+СВЦЭМ!$D$10+'СЕТ СН'!$G$5-'СЕТ СН'!$G$17</f>
        <v>3146.3237693000001</v>
      </c>
      <c r="Q62" s="36">
        <f>SUMIFS(СВЦЭМ!$C$33:$C$776,СВЦЭМ!$A$33:$A$776,$A62,СВЦЭМ!$B$33:$B$776,Q$47)+'СЕТ СН'!$G$9+СВЦЭМ!$D$10+'СЕТ СН'!$G$5-'СЕТ СН'!$G$17</f>
        <v>3136.4197468900002</v>
      </c>
      <c r="R62" s="36">
        <f>SUMIFS(СВЦЭМ!$C$33:$C$776,СВЦЭМ!$A$33:$A$776,$A62,СВЦЭМ!$B$33:$B$776,R$47)+'СЕТ СН'!$G$9+СВЦЭМ!$D$10+'СЕТ СН'!$G$5-'СЕТ СН'!$G$17</f>
        <v>3146.3478007799999</v>
      </c>
      <c r="S62" s="36">
        <f>SUMIFS(СВЦЭМ!$C$33:$C$776,СВЦЭМ!$A$33:$A$776,$A62,СВЦЭМ!$B$33:$B$776,S$47)+'СЕТ СН'!$G$9+СВЦЭМ!$D$10+'СЕТ СН'!$G$5-'СЕТ СН'!$G$17</f>
        <v>3145.39616604</v>
      </c>
      <c r="T62" s="36">
        <f>SUMIFS(СВЦЭМ!$C$33:$C$776,СВЦЭМ!$A$33:$A$776,$A62,СВЦЭМ!$B$33:$B$776,T$47)+'СЕТ СН'!$G$9+СВЦЭМ!$D$10+'СЕТ СН'!$G$5-'СЕТ СН'!$G$17</f>
        <v>3199.64608847</v>
      </c>
      <c r="U62" s="36">
        <f>SUMIFS(СВЦЭМ!$C$33:$C$776,СВЦЭМ!$A$33:$A$776,$A62,СВЦЭМ!$B$33:$B$776,U$47)+'СЕТ СН'!$G$9+СВЦЭМ!$D$10+'СЕТ СН'!$G$5-'СЕТ СН'!$G$17</f>
        <v>3193.4793495200001</v>
      </c>
      <c r="V62" s="36">
        <f>SUMIFS(СВЦЭМ!$C$33:$C$776,СВЦЭМ!$A$33:$A$776,$A62,СВЦЭМ!$B$33:$B$776,V$47)+'СЕТ СН'!$G$9+СВЦЭМ!$D$10+'СЕТ СН'!$G$5-'СЕТ СН'!$G$17</f>
        <v>3136.14349932</v>
      </c>
      <c r="W62" s="36">
        <f>SUMIFS(СВЦЭМ!$C$33:$C$776,СВЦЭМ!$A$33:$A$776,$A62,СВЦЭМ!$B$33:$B$776,W$47)+'СЕТ СН'!$G$9+СВЦЭМ!$D$10+'СЕТ СН'!$G$5-'СЕТ СН'!$G$17</f>
        <v>3148.5858990199999</v>
      </c>
      <c r="X62" s="36">
        <f>SUMIFS(СВЦЭМ!$C$33:$C$776,СВЦЭМ!$A$33:$A$776,$A62,СВЦЭМ!$B$33:$B$776,X$47)+'СЕТ СН'!$G$9+СВЦЭМ!$D$10+'СЕТ СН'!$G$5-'СЕТ СН'!$G$17</f>
        <v>3154.06221022</v>
      </c>
      <c r="Y62" s="36">
        <f>SUMIFS(СВЦЭМ!$C$33:$C$776,СВЦЭМ!$A$33:$A$776,$A62,СВЦЭМ!$B$33:$B$776,Y$47)+'СЕТ СН'!$G$9+СВЦЭМ!$D$10+'СЕТ СН'!$G$5-'СЕТ СН'!$G$17</f>
        <v>3151.6611613599998</v>
      </c>
    </row>
    <row r="63" spans="1:25" ht="15.75" x14ac:dyDescent="0.2">
      <c r="A63" s="35">
        <f t="shared" si="1"/>
        <v>44212</v>
      </c>
      <c r="B63" s="36">
        <f>SUMIFS(СВЦЭМ!$C$33:$C$776,СВЦЭМ!$A$33:$A$776,$A63,СВЦЭМ!$B$33:$B$776,B$47)+'СЕТ СН'!$G$9+СВЦЭМ!$D$10+'СЕТ СН'!$G$5-'СЕТ СН'!$G$17</f>
        <v>3286.6245857499998</v>
      </c>
      <c r="C63" s="36">
        <f>SUMIFS(СВЦЭМ!$C$33:$C$776,СВЦЭМ!$A$33:$A$776,$A63,СВЦЭМ!$B$33:$B$776,C$47)+'СЕТ СН'!$G$9+СВЦЭМ!$D$10+'СЕТ СН'!$G$5-'СЕТ СН'!$G$17</f>
        <v>3315.8018014700001</v>
      </c>
      <c r="D63" s="36">
        <f>SUMIFS(СВЦЭМ!$C$33:$C$776,СВЦЭМ!$A$33:$A$776,$A63,СВЦЭМ!$B$33:$B$776,D$47)+'СЕТ СН'!$G$9+СВЦЭМ!$D$10+'СЕТ СН'!$G$5-'СЕТ СН'!$G$17</f>
        <v>3325.1589321199999</v>
      </c>
      <c r="E63" s="36">
        <f>SUMIFS(СВЦЭМ!$C$33:$C$776,СВЦЭМ!$A$33:$A$776,$A63,СВЦЭМ!$B$33:$B$776,E$47)+'СЕТ СН'!$G$9+СВЦЭМ!$D$10+'СЕТ СН'!$G$5-'СЕТ СН'!$G$17</f>
        <v>3329.9656858600001</v>
      </c>
      <c r="F63" s="36">
        <f>SUMIFS(СВЦЭМ!$C$33:$C$776,СВЦЭМ!$A$33:$A$776,$A63,СВЦЭМ!$B$33:$B$776,F$47)+'СЕТ СН'!$G$9+СВЦЭМ!$D$10+'СЕТ СН'!$G$5-'СЕТ СН'!$G$17</f>
        <v>3343.0775534599998</v>
      </c>
      <c r="G63" s="36">
        <f>SUMIFS(СВЦЭМ!$C$33:$C$776,СВЦЭМ!$A$33:$A$776,$A63,СВЦЭМ!$B$33:$B$776,G$47)+'СЕТ СН'!$G$9+СВЦЭМ!$D$10+'СЕТ СН'!$G$5-'СЕТ СН'!$G$17</f>
        <v>3336.2282867700001</v>
      </c>
      <c r="H63" s="36">
        <f>SUMIFS(СВЦЭМ!$C$33:$C$776,СВЦЭМ!$A$33:$A$776,$A63,СВЦЭМ!$B$33:$B$776,H$47)+'СЕТ СН'!$G$9+СВЦЭМ!$D$10+'СЕТ СН'!$G$5-'СЕТ СН'!$G$17</f>
        <v>3319.5934452800002</v>
      </c>
      <c r="I63" s="36">
        <f>SUMIFS(СВЦЭМ!$C$33:$C$776,СВЦЭМ!$A$33:$A$776,$A63,СВЦЭМ!$B$33:$B$776,I$47)+'СЕТ СН'!$G$9+СВЦЭМ!$D$10+'СЕТ СН'!$G$5-'СЕТ СН'!$G$17</f>
        <v>3295.5233941699998</v>
      </c>
      <c r="J63" s="36">
        <f>SUMIFS(СВЦЭМ!$C$33:$C$776,СВЦЭМ!$A$33:$A$776,$A63,СВЦЭМ!$B$33:$B$776,J$47)+'СЕТ СН'!$G$9+СВЦЭМ!$D$10+'СЕТ СН'!$G$5-'СЕТ СН'!$G$17</f>
        <v>3256.4382769399999</v>
      </c>
      <c r="K63" s="36">
        <f>SUMIFS(СВЦЭМ!$C$33:$C$776,СВЦЭМ!$A$33:$A$776,$A63,СВЦЭМ!$B$33:$B$776,K$47)+'СЕТ СН'!$G$9+СВЦЭМ!$D$10+'СЕТ СН'!$G$5-'СЕТ СН'!$G$17</f>
        <v>3233.0549620299998</v>
      </c>
      <c r="L63" s="36">
        <f>SUMIFS(СВЦЭМ!$C$33:$C$776,СВЦЭМ!$A$33:$A$776,$A63,СВЦЭМ!$B$33:$B$776,L$47)+'СЕТ СН'!$G$9+СВЦЭМ!$D$10+'СЕТ СН'!$G$5-'СЕТ СН'!$G$17</f>
        <v>3229.2936170500002</v>
      </c>
      <c r="M63" s="36">
        <f>SUMIFS(СВЦЭМ!$C$33:$C$776,СВЦЭМ!$A$33:$A$776,$A63,СВЦЭМ!$B$33:$B$776,M$47)+'СЕТ СН'!$G$9+СВЦЭМ!$D$10+'СЕТ СН'!$G$5-'СЕТ СН'!$G$17</f>
        <v>3239.1077276800002</v>
      </c>
      <c r="N63" s="36">
        <f>SUMIFS(СВЦЭМ!$C$33:$C$776,СВЦЭМ!$A$33:$A$776,$A63,СВЦЭМ!$B$33:$B$776,N$47)+'СЕТ СН'!$G$9+СВЦЭМ!$D$10+'СЕТ СН'!$G$5-'СЕТ СН'!$G$17</f>
        <v>3248.47154804</v>
      </c>
      <c r="O63" s="36">
        <f>SUMIFS(СВЦЭМ!$C$33:$C$776,СВЦЭМ!$A$33:$A$776,$A63,СВЦЭМ!$B$33:$B$776,O$47)+'СЕТ СН'!$G$9+СВЦЭМ!$D$10+'СЕТ СН'!$G$5-'СЕТ СН'!$G$17</f>
        <v>3259.3436383900003</v>
      </c>
      <c r="P63" s="36">
        <f>SUMIFS(СВЦЭМ!$C$33:$C$776,СВЦЭМ!$A$33:$A$776,$A63,СВЦЭМ!$B$33:$B$776,P$47)+'СЕТ СН'!$G$9+СВЦЭМ!$D$10+'СЕТ СН'!$G$5-'СЕТ СН'!$G$17</f>
        <v>3266.2016851200001</v>
      </c>
      <c r="Q63" s="36">
        <f>SUMIFS(СВЦЭМ!$C$33:$C$776,СВЦЭМ!$A$33:$A$776,$A63,СВЦЭМ!$B$33:$B$776,Q$47)+'СЕТ СН'!$G$9+СВЦЭМ!$D$10+'СЕТ СН'!$G$5-'СЕТ СН'!$G$17</f>
        <v>3270.0581749900002</v>
      </c>
      <c r="R63" s="36">
        <f>SUMIFS(СВЦЭМ!$C$33:$C$776,СВЦЭМ!$A$33:$A$776,$A63,СВЦЭМ!$B$33:$B$776,R$47)+'СЕТ СН'!$G$9+СВЦЭМ!$D$10+'СЕТ СН'!$G$5-'СЕТ СН'!$G$17</f>
        <v>3258.3538736800001</v>
      </c>
      <c r="S63" s="36">
        <f>SUMIFS(СВЦЭМ!$C$33:$C$776,СВЦЭМ!$A$33:$A$776,$A63,СВЦЭМ!$B$33:$B$776,S$47)+'СЕТ СН'!$G$9+СВЦЭМ!$D$10+'СЕТ СН'!$G$5-'СЕТ СН'!$G$17</f>
        <v>3237.1353132900003</v>
      </c>
      <c r="T63" s="36">
        <f>SUMIFS(СВЦЭМ!$C$33:$C$776,СВЦЭМ!$A$33:$A$776,$A63,СВЦЭМ!$B$33:$B$776,T$47)+'СЕТ СН'!$G$9+СВЦЭМ!$D$10+'СЕТ СН'!$G$5-'СЕТ СН'!$G$17</f>
        <v>3216.4333627400001</v>
      </c>
      <c r="U63" s="36">
        <f>SUMIFS(СВЦЭМ!$C$33:$C$776,СВЦЭМ!$A$33:$A$776,$A63,СВЦЭМ!$B$33:$B$776,U$47)+'СЕТ СН'!$G$9+СВЦЭМ!$D$10+'СЕТ СН'!$G$5-'СЕТ СН'!$G$17</f>
        <v>3221.8505629400001</v>
      </c>
      <c r="V63" s="36">
        <f>SUMIFS(СВЦЭМ!$C$33:$C$776,СВЦЭМ!$A$33:$A$776,$A63,СВЦЭМ!$B$33:$B$776,V$47)+'СЕТ СН'!$G$9+СВЦЭМ!$D$10+'СЕТ СН'!$G$5-'СЕТ СН'!$G$17</f>
        <v>3233.01176859</v>
      </c>
      <c r="W63" s="36">
        <f>SUMIFS(СВЦЭМ!$C$33:$C$776,СВЦЭМ!$A$33:$A$776,$A63,СВЦЭМ!$B$33:$B$776,W$47)+'СЕТ СН'!$G$9+СВЦЭМ!$D$10+'СЕТ СН'!$G$5-'СЕТ СН'!$G$17</f>
        <v>3255.0738023399999</v>
      </c>
      <c r="X63" s="36">
        <f>SUMIFS(СВЦЭМ!$C$33:$C$776,СВЦЭМ!$A$33:$A$776,$A63,СВЦЭМ!$B$33:$B$776,X$47)+'СЕТ СН'!$G$9+СВЦЭМ!$D$10+'СЕТ СН'!$G$5-'СЕТ СН'!$G$17</f>
        <v>3260.9863798699998</v>
      </c>
      <c r="Y63" s="36">
        <f>SUMIFS(СВЦЭМ!$C$33:$C$776,СВЦЭМ!$A$33:$A$776,$A63,СВЦЭМ!$B$33:$B$776,Y$47)+'СЕТ СН'!$G$9+СВЦЭМ!$D$10+'СЕТ СН'!$G$5-'СЕТ СН'!$G$17</f>
        <v>3289.16671941</v>
      </c>
    </row>
    <row r="64" spans="1:25" ht="15.75" x14ac:dyDescent="0.2">
      <c r="A64" s="35">
        <f t="shared" si="1"/>
        <v>44213</v>
      </c>
      <c r="B64" s="36">
        <f>SUMIFS(СВЦЭМ!$C$33:$C$776,СВЦЭМ!$A$33:$A$776,$A64,СВЦЭМ!$B$33:$B$776,B$47)+'СЕТ СН'!$G$9+СВЦЭМ!$D$10+'СЕТ СН'!$G$5-'СЕТ СН'!$G$17</f>
        <v>3259.99444662</v>
      </c>
      <c r="C64" s="36">
        <f>SUMIFS(СВЦЭМ!$C$33:$C$776,СВЦЭМ!$A$33:$A$776,$A64,СВЦЭМ!$B$33:$B$776,C$47)+'СЕТ СН'!$G$9+СВЦЭМ!$D$10+'СЕТ СН'!$G$5-'СЕТ СН'!$G$17</f>
        <v>3294.6562339500001</v>
      </c>
      <c r="D64" s="36">
        <f>SUMIFS(СВЦЭМ!$C$33:$C$776,СВЦЭМ!$A$33:$A$776,$A64,СВЦЭМ!$B$33:$B$776,D$47)+'СЕТ СН'!$G$9+СВЦЭМ!$D$10+'СЕТ СН'!$G$5-'СЕТ СН'!$G$17</f>
        <v>3316.1148655799998</v>
      </c>
      <c r="E64" s="36">
        <f>SUMIFS(СВЦЭМ!$C$33:$C$776,СВЦЭМ!$A$33:$A$776,$A64,СВЦЭМ!$B$33:$B$776,E$47)+'СЕТ СН'!$G$9+СВЦЭМ!$D$10+'СЕТ СН'!$G$5-'СЕТ СН'!$G$17</f>
        <v>3339.2556733299998</v>
      </c>
      <c r="F64" s="36">
        <f>SUMIFS(СВЦЭМ!$C$33:$C$776,СВЦЭМ!$A$33:$A$776,$A64,СВЦЭМ!$B$33:$B$776,F$47)+'СЕТ СН'!$G$9+СВЦЭМ!$D$10+'СЕТ СН'!$G$5-'СЕТ СН'!$G$17</f>
        <v>3354.8884844499999</v>
      </c>
      <c r="G64" s="36">
        <f>SUMIFS(СВЦЭМ!$C$33:$C$776,СВЦЭМ!$A$33:$A$776,$A64,СВЦЭМ!$B$33:$B$776,G$47)+'СЕТ СН'!$G$9+СВЦЭМ!$D$10+'СЕТ СН'!$G$5-'СЕТ СН'!$G$17</f>
        <v>3349.4265201600001</v>
      </c>
      <c r="H64" s="36">
        <f>SUMIFS(СВЦЭМ!$C$33:$C$776,СВЦЭМ!$A$33:$A$776,$A64,СВЦЭМ!$B$33:$B$776,H$47)+'СЕТ СН'!$G$9+СВЦЭМ!$D$10+'СЕТ СН'!$G$5-'СЕТ СН'!$G$17</f>
        <v>3331.2700033000001</v>
      </c>
      <c r="I64" s="36">
        <f>SUMIFS(СВЦЭМ!$C$33:$C$776,СВЦЭМ!$A$33:$A$776,$A64,СВЦЭМ!$B$33:$B$776,I$47)+'СЕТ СН'!$G$9+СВЦЭМ!$D$10+'СЕТ СН'!$G$5-'СЕТ СН'!$G$17</f>
        <v>3318.4092249800001</v>
      </c>
      <c r="J64" s="36">
        <f>SUMIFS(СВЦЭМ!$C$33:$C$776,СВЦЭМ!$A$33:$A$776,$A64,СВЦЭМ!$B$33:$B$776,J$47)+'СЕТ СН'!$G$9+СВЦЭМ!$D$10+'СЕТ СН'!$G$5-'СЕТ СН'!$G$17</f>
        <v>3278.4665062399999</v>
      </c>
      <c r="K64" s="36">
        <f>SUMIFS(СВЦЭМ!$C$33:$C$776,СВЦЭМ!$A$33:$A$776,$A64,СВЦЭМ!$B$33:$B$776,K$47)+'СЕТ СН'!$G$9+СВЦЭМ!$D$10+'СЕТ СН'!$G$5-'СЕТ СН'!$G$17</f>
        <v>3259.40612263</v>
      </c>
      <c r="L64" s="36">
        <f>SUMIFS(СВЦЭМ!$C$33:$C$776,СВЦЭМ!$A$33:$A$776,$A64,СВЦЭМ!$B$33:$B$776,L$47)+'СЕТ СН'!$G$9+СВЦЭМ!$D$10+'СЕТ СН'!$G$5-'СЕТ СН'!$G$17</f>
        <v>3247.1789762400003</v>
      </c>
      <c r="M64" s="36">
        <f>SUMIFS(СВЦЭМ!$C$33:$C$776,СВЦЭМ!$A$33:$A$776,$A64,СВЦЭМ!$B$33:$B$776,M$47)+'СЕТ СН'!$G$9+СВЦЭМ!$D$10+'СЕТ СН'!$G$5-'СЕТ СН'!$G$17</f>
        <v>3241.8069491599999</v>
      </c>
      <c r="N64" s="36">
        <f>SUMIFS(СВЦЭМ!$C$33:$C$776,СВЦЭМ!$A$33:$A$776,$A64,СВЦЭМ!$B$33:$B$776,N$47)+'СЕТ СН'!$G$9+СВЦЭМ!$D$10+'СЕТ СН'!$G$5-'СЕТ СН'!$G$17</f>
        <v>3247.9326864200002</v>
      </c>
      <c r="O64" s="36">
        <f>SUMIFS(СВЦЭМ!$C$33:$C$776,СВЦЭМ!$A$33:$A$776,$A64,СВЦЭМ!$B$33:$B$776,O$47)+'СЕТ СН'!$G$9+СВЦЭМ!$D$10+'СЕТ СН'!$G$5-'СЕТ СН'!$G$17</f>
        <v>3262.4448287300002</v>
      </c>
      <c r="P64" s="36">
        <f>SUMIFS(СВЦЭМ!$C$33:$C$776,СВЦЭМ!$A$33:$A$776,$A64,СВЦЭМ!$B$33:$B$776,P$47)+'СЕТ СН'!$G$9+СВЦЭМ!$D$10+'СЕТ СН'!$G$5-'СЕТ СН'!$G$17</f>
        <v>3274.8921918300002</v>
      </c>
      <c r="Q64" s="36">
        <f>SUMIFS(СВЦЭМ!$C$33:$C$776,СВЦЭМ!$A$33:$A$776,$A64,СВЦЭМ!$B$33:$B$776,Q$47)+'СЕТ СН'!$G$9+СВЦЭМ!$D$10+'СЕТ СН'!$G$5-'СЕТ СН'!$G$17</f>
        <v>3285.9931634000004</v>
      </c>
      <c r="R64" s="36">
        <f>SUMIFS(СВЦЭМ!$C$33:$C$776,СВЦЭМ!$A$33:$A$776,$A64,СВЦЭМ!$B$33:$B$776,R$47)+'СЕТ СН'!$G$9+СВЦЭМ!$D$10+'СЕТ СН'!$G$5-'СЕТ СН'!$G$17</f>
        <v>3273.4710060699999</v>
      </c>
      <c r="S64" s="36">
        <f>SUMIFS(СВЦЭМ!$C$33:$C$776,СВЦЭМ!$A$33:$A$776,$A64,СВЦЭМ!$B$33:$B$776,S$47)+'СЕТ СН'!$G$9+СВЦЭМ!$D$10+'СЕТ СН'!$G$5-'СЕТ СН'!$G$17</f>
        <v>3247.8503904500003</v>
      </c>
      <c r="T64" s="36">
        <f>SUMIFS(СВЦЭМ!$C$33:$C$776,СВЦЭМ!$A$33:$A$776,$A64,СВЦЭМ!$B$33:$B$776,T$47)+'СЕТ СН'!$G$9+СВЦЭМ!$D$10+'СЕТ СН'!$G$5-'СЕТ СН'!$G$17</f>
        <v>3227.3857615000002</v>
      </c>
      <c r="U64" s="36">
        <f>SUMIFS(СВЦЭМ!$C$33:$C$776,СВЦЭМ!$A$33:$A$776,$A64,СВЦЭМ!$B$33:$B$776,U$47)+'СЕТ СН'!$G$9+СВЦЭМ!$D$10+'СЕТ СН'!$G$5-'СЕТ СН'!$G$17</f>
        <v>3226.2898551500002</v>
      </c>
      <c r="V64" s="36">
        <f>SUMIFS(СВЦЭМ!$C$33:$C$776,СВЦЭМ!$A$33:$A$776,$A64,СВЦЭМ!$B$33:$B$776,V$47)+'СЕТ СН'!$G$9+СВЦЭМ!$D$10+'СЕТ СН'!$G$5-'СЕТ СН'!$G$17</f>
        <v>3230.57472289</v>
      </c>
      <c r="W64" s="36">
        <f>SUMIFS(СВЦЭМ!$C$33:$C$776,СВЦЭМ!$A$33:$A$776,$A64,СВЦЭМ!$B$33:$B$776,W$47)+'СЕТ СН'!$G$9+СВЦЭМ!$D$10+'СЕТ СН'!$G$5-'СЕТ СН'!$G$17</f>
        <v>3248.5502491100001</v>
      </c>
      <c r="X64" s="36">
        <f>SUMIFS(СВЦЭМ!$C$33:$C$776,СВЦЭМ!$A$33:$A$776,$A64,СВЦЭМ!$B$33:$B$776,X$47)+'СЕТ СН'!$G$9+СВЦЭМ!$D$10+'СЕТ СН'!$G$5-'СЕТ СН'!$G$17</f>
        <v>3261.5516529300003</v>
      </c>
      <c r="Y64" s="36">
        <f>SUMIFS(СВЦЭМ!$C$33:$C$776,СВЦЭМ!$A$33:$A$776,$A64,СВЦЭМ!$B$33:$B$776,Y$47)+'СЕТ СН'!$G$9+СВЦЭМ!$D$10+'СЕТ СН'!$G$5-'СЕТ СН'!$G$17</f>
        <v>3288.2624511700001</v>
      </c>
    </row>
    <row r="65" spans="1:27" ht="15.75" x14ac:dyDescent="0.2">
      <c r="A65" s="35">
        <f t="shared" si="1"/>
        <v>44214</v>
      </c>
      <c r="B65" s="36">
        <f>SUMIFS(СВЦЭМ!$C$33:$C$776,СВЦЭМ!$A$33:$A$776,$A65,СВЦЭМ!$B$33:$B$776,B$47)+'СЕТ СН'!$G$9+СВЦЭМ!$D$10+'СЕТ СН'!$G$5-'СЕТ СН'!$G$17</f>
        <v>3312.0639913499999</v>
      </c>
      <c r="C65" s="36">
        <f>SUMIFS(СВЦЭМ!$C$33:$C$776,СВЦЭМ!$A$33:$A$776,$A65,СВЦЭМ!$B$33:$B$776,C$47)+'СЕТ СН'!$G$9+СВЦЭМ!$D$10+'СЕТ СН'!$G$5-'СЕТ СН'!$G$17</f>
        <v>3347.1750215000002</v>
      </c>
      <c r="D65" s="36">
        <f>SUMIFS(СВЦЭМ!$C$33:$C$776,СВЦЭМ!$A$33:$A$776,$A65,СВЦЭМ!$B$33:$B$776,D$47)+'СЕТ СН'!$G$9+СВЦЭМ!$D$10+'СЕТ СН'!$G$5-'СЕТ СН'!$G$17</f>
        <v>3357.3844245500004</v>
      </c>
      <c r="E65" s="36">
        <f>SUMIFS(СВЦЭМ!$C$33:$C$776,СВЦЭМ!$A$33:$A$776,$A65,СВЦЭМ!$B$33:$B$776,E$47)+'СЕТ СН'!$G$9+СВЦЭМ!$D$10+'СЕТ СН'!$G$5-'СЕТ СН'!$G$17</f>
        <v>3366.67472679</v>
      </c>
      <c r="F65" s="36">
        <f>SUMIFS(СВЦЭМ!$C$33:$C$776,СВЦЭМ!$A$33:$A$776,$A65,СВЦЭМ!$B$33:$B$776,F$47)+'СЕТ СН'!$G$9+СВЦЭМ!$D$10+'СЕТ СН'!$G$5-'СЕТ СН'!$G$17</f>
        <v>3380.0725762800002</v>
      </c>
      <c r="G65" s="36">
        <f>SUMIFS(СВЦЭМ!$C$33:$C$776,СВЦЭМ!$A$33:$A$776,$A65,СВЦЭМ!$B$33:$B$776,G$47)+'СЕТ СН'!$G$9+СВЦЭМ!$D$10+'СЕТ СН'!$G$5-'СЕТ СН'!$G$17</f>
        <v>3364.1692973899999</v>
      </c>
      <c r="H65" s="36">
        <f>SUMIFS(СВЦЭМ!$C$33:$C$776,СВЦЭМ!$A$33:$A$776,$A65,СВЦЭМ!$B$33:$B$776,H$47)+'СЕТ СН'!$G$9+СВЦЭМ!$D$10+'СЕТ СН'!$G$5-'СЕТ СН'!$G$17</f>
        <v>3348.9149154900001</v>
      </c>
      <c r="I65" s="36">
        <f>SUMIFS(СВЦЭМ!$C$33:$C$776,СВЦЭМ!$A$33:$A$776,$A65,СВЦЭМ!$B$33:$B$776,I$47)+'СЕТ СН'!$G$9+СВЦЭМ!$D$10+'СЕТ СН'!$G$5-'СЕТ СН'!$G$17</f>
        <v>3321.3672709399998</v>
      </c>
      <c r="J65" s="36">
        <f>SUMIFS(СВЦЭМ!$C$33:$C$776,СВЦЭМ!$A$33:$A$776,$A65,СВЦЭМ!$B$33:$B$776,J$47)+'СЕТ СН'!$G$9+СВЦЭМ!$D$10+'СЕТ СН'!$G$5-'СЕТ СН'!$G$17</f>
        <v>3283.8451974200002</v>
      </c>
      <c r="K65" s="36">
        <f>SUMIFS(СВЦЭМ!$C$33:$C$776,СВЦЭМ!$A$33:$A$776,$A65,СВЦЭМ!$B$33:$B$776,K$47)+'СЕТ СН'!$G$9+СВЦЭМ!$D$10+'СЕТ СН'!$G$5-'СЕТ СН'!$G$17</f>
        <v>3270.6848948400002</v>
      </c>
      <c r="L65" s="36">
        <f>SUMIFS(СВЦЭМ!$C$33:$C$776,СВЦЭМ!$A$33:$A$776,$A65,СВЦЭМ!$B$33:$B$776,L$47)+'СЕТ СН'!$G$9+СВЦЭМ!$D$10+'СЕТ СН'!$G$5-'СЕТ СН'!$G$17</f>
        <v>3279.3326676699999</v>
      </c>
      <c r="M65" s="36">
        <f>SUMIFS(СВЦЭМ!$C$33:$C$776,СВЦЭМ!$A$33:$A$776,$A65,СВЦЭМ!$B$33:$B$776,M$47)+'СЕТ СН'!$G$9+СВЦЭМ!$D$10+'СЕТ СН'!$G$5-'СЕТ СН'!$G$17</f>
        <v>3275.6718560099998</v>
      </c>
      <c r="N65" s="36">
        <f>SUMIFS(СВЦЭМ!$C$33:$C$776,СВЦЭМ!$A$33:$A$776,$A65,СВЦЭМ!$B$33:$B$776,N$47)+'СЕТ СН'!$G$9+СВЦЭМ!$D$10+'СЕТ СН'!$G$5-'СЕТ СН'!$G$17</f>
        <v>3275.4238660999999</v>
      </c>
      <c r="O65" s="36">
        <f>SUMIFS(СВЦЭМ!$C$33:$C$776,СВЦЭМ!$A$33:$A$776,$A65,СВЦЭМ!$B$33:$B$776,O$47)+'СЕТ СН'!$G$9+СВЦЭМ!$D$10+'СЕТ СН'!$G$5-'СЕТ СН'!$G$17</f>
        <v>3294.6928774100002</v>
      </c>
      <c r="P65" s="36">
        <f>SUMIFS(СВЦЭМ!$C$33:$C$776,СВЦЭМ!$A$33:$A$776,$A65,СВЦЭМ!$B$33:$B$776,P$47)+'СЕТ СН'!$G$9+СВЦЭМ!$D$10+'СЕТ СН'!$G$5-'СЕТ СН'!$G$17</f>
        <v>3316.9053173700004</v>
      </c>
      <c r="Q65" s="36">
        <f>SUMIFS(СВЦЭМ!$C$33:$C$776,СВЦЭМ!$A$33:$A$776,$A65,СВЦЭМ!$B$33:$B$776,Q$47)+'СЕТ СН'!$G$9+СВЦЭМ!$D$10+'СЕТ СН'!$G$5-'СЕТ СН'!$G$17</f>
        <v>3298.4447445100004</v>
      </c>
      <c r="R65" s="36">
        <f>SUMIFS(СВЦЭМ!$C$33:$C$776,СВЦЭМ!$A$33:$A$776,$A65,СВЦЭМ!$B$33:$B$776,R$47)+'СЕТ СН'!$G$9+СВЦЭМ!$D$10+'СЕТ СН'!$G$5-'СЕТ СН'!$G$17</f>
        <v>3287.9862066000001</v>
      </c>
      <c r="S65" s="36">
        <f>SUMIFS(СВЦЭМ!$C$33:$C$776,СВЦЭМ!$A$33:$A$776,$A65,СВЦЭМ!$B$33:$B$776,S$47)+'СЕТ СН'!$G$9+СВЦЭМ!$D$10+'СЕТ СН'!$G$5-'СЕТ СН'!$G$17</f>
        <v>3272.4635485700001</v>
      </c>
      <c r="T65" s="36">
        <f>SUMIFS(СВЦЭМ!$C$33:$C$776,СВЦЭМ!$A$33:$A$776,$A65,СВЦЭМ!$B$33:$B$776,T$47)+'СЕТ СН'!$G$9+СВЦЭМ!$D$10+'СЕТ СН'!$G$5-'СЕТ СН'!$G$17</f>
        <v>3256.8067090600002</v>
      </c>
      <c r="U65" s="36">
        <f>SUMIFS(СВЦЭМ!$C$33:$C$776,СВЦЭМ!$A$33:$A$776,$A65,СВЦЭМ!$B$33:$B$776,U$47)+'СЕТ СН'!$G$9+СВЦЭМ!$D$10+'СЕТ СН'!$G$5-'СЕТ СН'!$G$17</f>
        <v>3258.5927402100001</v>
      </c>
      <c r="V65" s="36">
        <f>SUMIFS(СВЦЭМ!$C$33:$C$776,СВЦЭМ!$A$33:$A$776,$A65,СВЦЭМ!$B$33:$B$776,V$47)+'СЕТ СН'!$G$9+СВЦЭМ!$D$10+'СЕТ СН'!$G$5-'СЕТ СН'!$G$17</f>
        <v>3264.6638498100001</v>
      </c>
      <c r="W65" s="36">
        <f>SUMIFS(СВЦЭМ!$C$33:$C$776,СВЦЭМ!$A$33:$A$776,$A65,СВЦЭМ!$B$33:$B$776,W$47)+'СЕТ СН'!$G$9+СВЦЭМ!$D$10+'СЕТ СН'!$G$5-'СЕТ СН'!$G$17</f>
        <v>3282.3467556699998</v>
      </c>
      <c r="X65" s="36">
        <f>SUMIFS(СВЦЭМ!$C$33:$C$776,СВЦЭМ!$A$33:$A$776,$A65,СВЦЭМ!$B$33:$B$776,X$47)+'СЕТ СН'!$G$9+СВЦЭМ!$D$10+'СЕТ СН'!$G$5-'СЕТ СН'!$G$17</f>
        <v>3292.2938444800002</v>
      </c>
      <c r="Y65" s="36">
        <f>SUMIFS(СВЦЭМ!$C$33:$C$776,СВЦЭМ!$A$33:$A$776,$A65,СВЦЭМ!$B$33:$B$776,Y$47)+'СЕТ СН'!$G$9+СВЦЭМ!$D$10+'СЕТ СН'!$G$5-'СЕТ СН'!$G$17</f>
        <v>3314.7559400500004</v>
      </c>
    </row>
    <row r="66" spans="1:27" ht="15.75" x14ac:dyDescent="0.2">
      <c r="A66" s="35">
        <f t="shared" si="1"/>
        <v>44215</v>
      </c>
      <c r="B66" s="36">
        <f>SUMIFS(СВЦЭМ!$C$33:$C$776,СВЦЭМ!$A$33:$A$776,$A66,СВЦЭМ!$B$33:$B$776,B$47)+'СЕТ СН'!$G$9+СВЦЭМ!$D$10+'СЕТ СН'!$G$5-'СЕТ СН'!$G$17</f>
        <v>3312.6794703</v>
      </c>
      <c r="C66" s="36">
        <f>SUMIFS(СВЦЭМ!$C$33:$C$776,СВЦЭМ!$A$33:$A$776,$A66,СВЦЭМ!$B$33:$B$776,C$47)+'СЕТ СН'!$G$9+СВЦЭМ!$D$10+'СЕТ СН'!$G$5-'СЕТ СН'!$G$17</f>
        <v>3340.12831663</v>
      </c>
      <c r="D66" s="36">
        <f>SUMIFS(СВЦЭМ!$C$33:$C$776,СВЦЭМ!$A$33:$A$776,$A66,СВЦЭМ!$B$33:$B$776,D$47)+'СЕТ СН'!$G$9+СВЦЭМ!$D$10+'СЕТ СН'!$G$5-'СЕТ СН'!$G$17</f>
        <v>3360.7545302899998</v>
      </c>
      <c r="E66" s="36">
        <f>SUMIFS(СВЦЭМ!$C$33:$C$776,СВЦЭМ!$A$33:$A$776,$A66,СВЦЭМ!$B$33:$B$776,E$47)+'СЕТ СН'!$G$9+СВЦЭМ!$D$10+'СЕТ СН'!$G$5-'СЕТ СН'!$G$17</f>
        <v>3343.95890809</v>
      </c>
      <c r="F66" s="36">
        <f>SUMIFS(СВЦЭМ!$C$33:$C$776,СВЦЭМ!$A$33:$A$776,$A66,СВЦЭМ!$B$33:$B$776,F$47)+'СЕТ СН'!$G$9+СВЦЭМ!$D$10+'СЕТ СН'!$G$5-'СЕТ СН'!$G$17</f>
        <v>3342.5117494599999</v>
      </c>
      <c r="G66" s="36">
        <f>SUMIFS(СВЦЭМ!$C$33:$C$776,СВЦЭМ!$A$33:$A$776,$A66,СВЦЭМ!$B$33:$B$776,G$47)+'СЕТ СН'!$G$9+СВЦЭМ!$D$10+'СЕТ СН'!$G$5-'СЕТ СН'!$G$17</f>
        <v>3317.3634017300001</v>
      </c>
      <c r="H66" s="36">
        <f>SUMIFS(СВЦЭМ!$C$33:$C$776,СВЦЭМ!$A$33:$A$776,$A66,СВЦЭМ!$B$33:$B$776,H$47)+'СЕТ СН'!$G$9+СВЦЭМ!$D$10+'СЕТ СН'!$G$5-'СЕТ СН'!$G$17</f>
        <v>3273.8376412600001</v>
      </c>
      <c r="I66" s="36">
        <f>SUMIFS(СВЦЭМ!$C$33:$C$776,СВЦЭМ!$A$33:$A$776,$A66,СВЦЭМ!$B$33:$B$776,I$47)+'СЕТ СН'!$G$9+СВЦЭМ!$D$10+'СЕТ СН'!$G$5-'СЕТ СН'!$G$17</f>
        <v>3247.1589451300001</v>
      </c>
      <c r="J66" s="36">
        <f>SUMIFS(СВЦЭМ!$C$33:$C$776,СВЦЭМ!$A$33:$A$776,$A66,СВЦЭМ!$B$33:$B$776,J$47)+'СЕТ СН'!$G$9+СВЦЭМ!$D$10+'СЕТ СН'!$G$5-'СЕТ СН'!$G$17</f>
        <v>3227.3611545000003</v>
      </c>
      <c r="K66" s="36">
        <f>SUMIFS(СВЦЭМ!$C$33:$C$776,СВЦЭМ!$A$33:$A$776,$A66,СВЦЭМ!$B$33:$B$776,K$47)+'СЕТ СН'!$G$9+СВЦЭМ!$D$10+'СЕТ СН'!$G$5-'СЕТ СН'!$G$17</f>
        <v>3216.0812098800002</v>
      </c>
      <c r="L66" s="36">
        <f>SUMIFS(СВЦЭМ!$C$33:$C$776,СВЦЭМ!$A$33:$A$776,$A66,СВЦЭМ!$B$33:$B$776,L$47)+'СЕТ СН'!$G$9+СВЦЭМ!$D$10+'СЕТ СН'!$G$5-'СЕТ СН'!$G$17</f>
        <v>3206.8885223800003</v>
      </c>
      <c r="M66" s="36">
        <f>SUMIFS(СВЦЭМ!$C$33:$C$776,СВЦЭМ!$A$33:$A$776,$A66,СВЦЭМ!$B$33:$B$776,M$47)+'СЕТ СН'!$G$9+СВЦЭМ!$D$10+'СЕТ СН'!$G$5-'СЕТ СН'!$G$17</f>
        <v>3212.4754994700002</v>
      </c>
      <c r="N66" s="36">
        <f>SUMIFS(СВЦЭМ!$C$33:$C$776,СВЦЭМ!$A$33:$A$776,$A66,СВЦЭМ!$B$33:$B$776,N$47)+'СЕТ СН'!$G$9+СВЦЭМ!$D$10+'СЕТ СН'!$G$5-'СЕТ СН'!$G$17</f>
        <v>3216.3460829700002</v>
      </c>
      <c r="O66" s="36">
        <f>SUMIFS(СВЦЭМ!$C$33:$C$776,СВЦЭМ!$A$33:$A$776,$A66,СВЦЭМ!$B$33:$B$776,O$47)+'СЕТ СН'!$G$9+СВЦЭМ!$D$10+'СЕТ СН'!$G$5-'СЕТ СН'!$G$17</f>
        <v>3232.0677929200001</v>
      </c>
      <c r="P66" s="36">
        <f>SUMIFS(СВЦЭМ!$C$33:$C$776,СВЦЭМ!$A$33:$A$776,$A66,СВЦЭМ!$B$33:$B$776,P$47)+'СЕТ СН'!$G$9+СВЦЭМ!$D$10+'СЕТ СН'!$G$5-'СЕТ СН'!$G$17</f>
        <v>3248.8647131000002</v>
      </c>
      <c r="Q66" s="36">
        <f>SUMIFS(СВЦЭМ!$C$33:$C$776,СВЦЭМ!$A$33:$A$776,$A66,СВЦЭМ!$B$33:$B$776,Q$47)+'СЕТ СН'!$G$9+СВЦЭМ!$D$10+'СЕТ СН'!$G$5-'СЕТ СН'!$G$17</f>
        <v>3254.30603225</v>
      </c>
      <c r="R66" s="36">
        <f>SUMIFS(СВЦЭМ!$C$33:$C$776,СВЦЭМ!$A$33:$A$776,$A66,СВЦЭМ!$B$33:$B$776,R$47)+'СЕТ СН'!$G$9+СВЦЭМ!$D$10+'СЕТ СН'!$G$5-'СЕТ СН'!$G$17</f>
        <v>3244.2680204799999</v>
      </c>
      <c r="S66" s="36">
        <f>SUMIFS(СВЦЭМ!$C$33:$C$776,СВЦЭМ!$A$33:$A$776,$A66,СВЦЭМ!$B$33:$B$776,S$47)+'СЕТ СН'!$G$9+СВЦЭМ!$D$10+'СЕТ СН'!$G$5-'СЕТ СН'!$G$17</f>
        <v>3233.28361941</v>
      </c>
      <c r="T66" s="36">
        <f>SUMIFS(СВЦЭМ!$C$33:$C$776,СВЦЭМ!$A$33:$A$776,$A66,СВЦЭМ!$B$33:$B$776,T$47)+'СЕТ СН'!$G$9+СВЦЭМ!$D$10+'СЕТ СН'!$G$5-'СЕТ СН'!$G$17</f>
        <v>3214.1202424000003</v>
      </c>
      <c r="U66" s="36">
        <f>SUMIFS(СВЦЭМ!$C$33:$C$776,СВЦЭМ!$A$33:$A$776,$A66,СВЦЭМ!$B$33:$B$776,U$47)+'СЕТ СН'!$G$9+СВЦЭМ!$D$10+'СЕТ СН'!$G$5-'СЕТ СН'!$G$17</f>
        <v>3215.7415155899998</v>
      </c>
      <c r="V66" s="36">
        <f>SUMIFS(СВЦЭМ!$C$33:$C$776,СВЦЭМ!$A$33:$A$776,$A66,СВЦЭМ!$B$33:$B$776,V$47)+'СЕТ СН'!$G$9+СВЦЭМ!$D$10+'СЕТ СН'!$G$5-'СЕТ СН'!$G$17</f>
        <v>3227.1040574500003</v>
      </c>
      <c r="W66" s="36">
        <f>SUMIFS(СВЦЭМ!$C$33:$C$776,СВЦЭМ!$A$33:$A$776,$A66,СВЦЭМ!$B$33:$B$776,W$47)+'СЕТ СН'!$G$9+СВЦЭМ!$D$10+'СЕТ СН'!$G$5-'СЕТ СН'!$G$17</f>
        <v>3239.8522950400002</v>
      </c>
      <c r="X66" s="36">
        <f>SUMIFS(СВЦЭМ!$C$33:$C$776,СВЦЭМ!$A$33:$A$776,$A66,СВЦЭМ!$B$33:$B$776,X$47)+'СЕТ СН'!$G$9+СВЦЭМ!$D$10+'СЕТ СН'!$G$5-'СЕТ СН'!$G$17</f>
        <v>3245.1410310300002</v>
      </c>
      <c r="Y66" s="36">
        <f>SUMIFS(СВЦЭМ!$C$33:$C$776,СВЦЭМ!$A$33:$A$776,$A66,СВЦЭМ!$B$33:$B$776,Y$47)+'СЕТ СН'!$G$9+СВЦЭМ!$D$10+'СЕТ СН'!$G$5-'СЕТ СН'!$G$17</f>
        <v>3267.20597868</v>
      </c>
    </row>
    <row r="67" spans="1:27" ht="15.75" x14ac:dyDescent="0.2">
      <c r="A67" s="35">
        <f t="shared" si="1"/>
        <v>44216</v>
      </c>
      <c r="B67" s="36">
        <f>SUMIFS(СВЦЭМ!$C$33:$C$776,СВЦЭМ!$A$33:$A$776,$A67,СВЦЭМ!$B$33:$B$776,B$47)+'СЕТ СН'!$G$9+СВЦЭМ!$D$10+'СЕТ СН'!$G$5-'СЕТ СН'!$G$17</f>
        <v>3252.5135875800001</v>
      </c>
      <c r="C67" s="36">
        <f>SUMIFS(СВЦЭМ!$C$33:$C$776,СВЦЭМ!$A$33:$A$776,$A67,СВЦЭМ!$B$33:$B$776,C$47)+'СЕТ СН'!$G$9+СВЦЭМ!$D$10+'СЕТ СН'!$G$5-'СЕТ СН'!$G$17</f>
        <v>3290.0692360100002</v>
      </c>
      <c r="D67" s="36">
        <f>SUMIFS(СВЦЭМ!$C$33:$C$776,СВЦЭМ!$A$33:$A$776,$A67,СВЦЭМ!$B$33:$B$776,D$47)+'СЕТ СН'!$G$9+СВЦЭМ!$D$10+'СЕТ СН'!$G$5-'СЕТ СН'!$G$17</f>
        <v>3307.17649192</v>
      </c>
      <c r="E67" s="36">
        <f>SUMIFS(СВЦЭМ!$C$33:$C$776,СВЦЭМ!$A$33:$A$776,$A67,СВЦЭМ!$B$33:$B$776,E$47)+'СЕТ СН'!$G$9+СВЦЭМ!$D$10+'СЕТ СН'!$G$5-'СЕТ СН'!$G$17</f>
        <v>3310.0090889000003</v>
      </c>
      <c r="F67" s="36">
        <f>SUMIFS(СВЦЭМ!$C$33:$C$776,СВЦЭМ!$A$33:$A$776,$A67,СВЦЭМ!$B$33:$B$776,F$47)+'СЕТ СН'!$G$9+СВЦЭМ!$D$10+'СЕТ СН'!$G$5-'СЕТ СН'!$G$17</f>
        <v>3316.92314192</v>
      </c>
      <c r="G67" s="36">
        <f>SUMIFS(СВЦЭМ!$C$33:$C$776,СВЦЭМ!$A$33:$A$776,$A67,СВЦЭМ!$B$33:$B$776,G$47)+'СЕТ СН'!$G$9+СВЦЭМ!$D$10+'СЕТ СН'!$G$5-'СЕТ СН'!$G$17</f>
        <v>3302.2615385099998</v>
      </c>
      <c r="H67" s="36">
        <f>SUMIFS(СВЦЭМ!$C$33:$C$776,СВЦЭМ!$A$33:$A$776,$A67,СВЦЭМ!$B$33:$B$776,H$47)+'СЕТ СН'!$G$9+СВЦЭМ!$D$10+'СЕТ СН'!$G$5-'СЕТ СН'!$G$17</f>
        <v>3269.65278352</v>
      </c>
      <c r="I67" s="36">
        <f>SUMIFS(СВЦЭМ!$C$33:$C$776,СВЦЭМ!$A$33:$A$776,$A67,СВЦЭМ!$B$33:$B$776,I$47)+'СЕТ СН'!$G$9+СВЦЭМ!$D$10+'СЕТ СН'!$G$5-'СЕТ СН'!$G$17</f>
        <v>3249.1216475700003</v>
      </c>
      <c r="J67" s="36">
        <f>SUMIFS(СВЦЭМ!$C$33:$C$776,СВЦЭМ!$A$33:$A$776,$A67,СВЦЭМ!$B$33:$B$776,J$47)+'СЕТ СН'!$G$9+СВЦЭМ!$D$10+'СЕТ СН'!$G$5-'СЕТ СН'!$G$17</f>
        <v>3229.1527375000001</v>
      </c>
      <c r="K67" s="36">
        <f>SUMIFS(СВЦЭМ!$C$33:$C$776,СВЦЭМ!$A$33:$A$776,$A67,СВЦЭМ!$B$33:$B$776,K$47)+'СЕТ СН'!$G$9+СВЦЭМ!$D$10+'СЕТ СН'!$G$5-'СЕТ СН'!$G$17</f>
        <v>3220.1776086099999</v>
      </c>
      <c r="L67" s="36">
        <f>SUMIFS(СВЦЭМ!$C$33:$C$776,СВЦЭМ!$A$33:$A$776,$A67,СВЦЭМ!$B$33:$B$776,L$47)+'СЕТ СН'!$G$9+СВЦЭМ!$D$10+'СЕТ СН'!$G$5-'СЕТ СН'!$G$17</f>
        <v>3212.2986584400001</v>
      </c>
      <c r="M67" s="36">
        <f>SUMIFS(СВЦЭМ!$C$33:$C$776,СВЦЭМ!$A$33:$A$776,$A67,СВЦЭМ!$B$33:$B$776,M$47)+'СЕТ СН'!$G$9+СВЦЭМ!$D$10+'СЕТ СН'!$G$5-'СЕТ СН'!$G$17</f>
        <v>3220.7898835699998</v>
      </c>
      <c r="N67" s="36">
        <f>SUMIFS(СВЦЭМ!$C$33:$C$776,СВЦЭМ!$A$33:$A$776,$A67,СВЦЭМ!$B$33:$B$776,N$47)+'СЕТ СН'!$G$9+СВЦЭМ!$D$10+'СЕТ СН'!$G$5-'СЕТ СН'!$G$17</f>
        <v>3231.0901743700001</v>
      </c>
      <c r="O67" s="36">
        <f>SUMIFS(СВЦЭМ!$C$33:$C$776,СВЦЭМ!$A$33:$A$776,$A67,СВЦЭМ!$B$33:$B$776,O$47)+'СЕТ СН'!$G$9+СВЦЭМ!$D$10+'СЕТ СН'!$G$5-'СЕТ СН'!$G$17</f>
        <v>3246.7386835699999</v>
      </c>
      <c r="P67" s="36">
        <f>SUMIFS(СВЦЭМ!$C$33:$C$776,СВЦЭМ!$A$33:$A$776,$A67,СВЦЭМ!$B$33:$B$776,P$47)+'СЕТ СН'!$G$9+СВЦЭМ!$D$10+'СЕТ СН'!$G$5-'СЕТ СН'!$G$17</f>
        <v>3261.2723018199999</v>
      </c>
      <c r="Q67" s="36">
        <f>SUMIFS(СВЦЭМ!$C$33:$C$776,СВЦЭМ!$A$33:$A$776,$A67,СВЦЭМ!$B$33:$B$776,Q$47)+'СЕТ СН'!$G$9+СВЦЭМ!$D$10+'СЕТ СН'!$G$5-'СЕТ СН'!$G$17</f>
        <v>3273.09296666</v>
      </c>
      <c r="R67" s="36">
        <f>SUMIFS(СВЦЭМ!$C$33:$C$776,СВЦЭМ!$A$33:$A$776,$A67,СВЦЭМ!$B$33:$B$776,R$47)+'СЕТ СН'!$G$9+СВЦЭМ!$D$10+'СЕТ СН'!$G$5-'СЕТ СН'!$G$17</f>
        <v>3260.1036253700004</v>
      </c>
      <c r="S67" s="36">
        <f>SUMIFS(СВЦЭМ!$C$33:$C$776,СВЦЭМ!$A$33:$A$776,$A67,СВЦЭМ!$B$33:$B$776,S$47)+'СЕТ СН'!$G$9+СВЦЭМ!$D$10+'СЕТ СН'!$G$5-'СЕТ СН'!$G$17</f>
        <v>3247.0418135</v>
      </c>
      <c r="T67" s="36">
        <f>SUMIFS(СВЦЭМ!$C$33:$C$776,СВЦЭМ!$A$33:$A$776,$A67,СВЦЭМ!$B$33:$B$776,T$47)+'СЕТ СН'!$G$9+СВЦЭМ!$D$10+'СЕТ СН'!$G$5-'СЕТ СН'!$G$17</f>
        <v>3227.6391012399999</v>
      </c>
      <c r="U67" s="36">
        <f>SUMIFS(СВЦЭМ!$C$33:$C$776,СВЦЭМ!$A$33:$A$776,$A67,СВЦЭМ!$B$33:$B$776,U$47)+'СЕТ СН'!$G$9+СВЦЭМ!$D$10+'СЕТ СН'!$G$5-'СЕТ СН'!$G$17</f>
        <v>3224.1024009800003</v>
      </c>
      <c r="V67" s="36">
        <f>SUMIFS(СВЦЭМ!$C$33:$C$776,СВЦЭМ!$A$33:$A$776,$A67,СВЦЭМ!$B$33:$B$776,V$47)+'СЕТ СН'!$G$9+СВЦЭМ!$D$10+'СЕТ СН'!$G$5-'СЕТ СН'!$G$17</f>
        <v>3232.1439116500001</v>
      </c>
      <c r="W67" s="36">
        <f>SUMIFS(СВЦЭМ!$C$33:$C$776,СВЦЭМ!$A$33:$A$776,$A67,СВЦЭМ!$B$33:$B$776,W$47)+'СЕТ СН'!$G$9+СВЦЭМ!$D$10+'СЕТ СН'!$G$5-'СЕТ СН'!$G$17</f>
        <v>3246.9768166200001</v>
      </c>
      <c r="X67" s="36">
        <f>SUMIFS(СВЦЭМ!$C$33:$C$776,СВЦЭМ!$A$33:$A$776,$A67,СВЦЭМ!$B$33:$B$776,X$47)+'СЕТ СН'!$G$9+СВЦЭМ!$D$10+'СЕТ СН'!$G$5-'СЕТ СН'!$G$17</f>
        <v>3254.0460622700002</v>
      </c>
      <c r="Y67" s="36">
        <f>SUMIFS(СВЦЭМ!$C$33:$C$776,СВЦЭМ!$A$33:$A$776,$A67,СВЦЭМ!$B$33:$B$776,Y$47)+'СЕТ СН'!$G$9+СВЦЭМ!$D$10+'СЕТ СН'!$G$5-'СЕТ СН'!$G$17</f>
        <v>3279.1500745800004</v>
      </c>
    </row>
    <row r="68" spans="1:27" ht="15.75" x14ac:dyDescent="0.2">
      <c r="A68" s="35">
        <f t="shared" si="1"/>
        <v>44217</v>
      </c>
      <c r="B68" s="36">
        <f>SUMIFS(СВЦЭМ!$C$33:$C$776,СВЦЭМ!$A$33:$A$776,$A68,СВЦЭМ!$B$33:$B$776,B$47)+'СЕТ СН'!$G$9+СВЦЭМ!$D$10+'СЕТ СН'!$G$5-'СЕТ СН'!$G$17</f>
        <v>3249.0182638800002</v>
      </c>
      <c r="C68" s="36">
        <f>SUMIFS(СВЦЭМ!$C$33:$C$776,СВЦЭМ!$A$33:$A$776,$A68,СВЦЭМ!$B$33:$B$776,C$47)+'СЕТ СН'!$G$9+СВЦЭМ!$D$10+'СЕТ СН'!$G$5-'СЕТ СН'!$G$17</f>
        <v>3301.3354670099998</v>
      </c>
      <c r="D68" s="36">
        <f>SUMIFS(СВЦЭМ!$C$33:$C$776,СВЦЭМ!$A$33:$A$776,$A68,СВЦЭМ!$B$33:$B$776,D$47)+'СЕТ СН'!$G$9+СВЦЭМ!$D$10+'СЕТ СН'!$G$5-'СЕТ СН'!$G$17</f>
        <v>3329.0731362000001</v>
      </c>
      <c r="E68" s="36">
        <f>SUMIFS(СВЦЭМ!$C$33:$C$776,СВЦЭМ!$A$33:$A$776,$A68,СВЦЭМ!$B$33:$B$776,E$47)+'СЕТ СН'!$G$9+СВЦЭМ!$D$10+'СЕТ СН'!$G$5-'СЕТ СН'!$G$17</f>
        <v>3334.2174648999999</v>
      </c>
      <c r="F68" s="36">
        <f>SUMIFS(СВЦЭМ!$C$33:$C$776,СВЦЭМ!$A$33:$A$776,$A68,СВЦЭМ!$B$33:$B$776,F$47)+'СЕТ СН'!$G$9+СВЦЭМ!$D$10+'СЕТ СН'!$G$5-'СЕТ СН'!$G$17</f>
        <v>3334.4621440000001</v>
      </c>
      <c r="G68" s="36">
        <f>SUMIFS(СВЦЭМ!$C$33:$C$776,СВЦЭМ!$A$33:$A$776,$A68,СВЦЭМ!$B$33:$B$776,G$47)+'СЕТ СН'!$G$9+СВЦЭМ!$D$10+'СЕТ СН'!$G$5-'СЕТ СН'!$G$17</f>
        <v>3307.1033014300001</v>
      </c>
      <c r="H68" s="36">
        <f>SUMIFS(СВЦЭМ!$C$33:$C$776,СВЦЭМ!$A$33:$A$776,$A68,СВЦЭМ!$B$33:$B$776,H$47)+'СЕТ СН'!$G$9+СВЦЭМ!$D$10+'СЕТ СН'!$G$5-'СЕТ СН'!$G$17</f>
        <v>3268.15475732</v>
      </c>
      <c r="I68" s="36">
        <f>SUMIFS(СВЦЭМ!$C$33:$C$776,СВЦЭМ!$A$33:$A$776,$A68,СВЦЭМ!$B$33:$B$776,I$47)+'СЕТ СН'!$G$9+СВЦЭМ!$D$10+'СЕТ СН'!$G$5-'СЕТ СН'!$G$17</f>
        <v>3254.0954996700002</v>
      </c>
      <c r="J68" s="36">
        <f>SUMIFS(СВЦЭМ!$C$33:$C$776,СВЦЭМ!$A$33:$A$776,$A68,СВЦЭМ!$B$33:$B$776,J$47)+'СЕТ СН'!$G$9+СВЦЭМ!$D$10+'СЕТ СН'!$G$5-'СЕТ СН'!$G$17</f>
        <v>3229.4956722300003</v>
      </c>
      <c r="K68" s="36">
        <f>SUMIFS(СВЦЭМ!$C$33:$C$776,СВЦЭМ!$A$33:$A$776,$A68,СВЦЭМ!$B$33:$B$776,K$47)+'СЕТ СН'!$G$9+СВЦЭМ!$D$10+'СЕТ СН'!$G$5-'СЕТ СН'!$G$17</f>
        <v>3223.7522650600004</v>
      </c>
      <c r="L68" s="36">
        <f>SUMIFS(СВЦЭМ!$C$33:$C$776,СВЦЭМ!$A$33:$A$776,$A68,СВЦЭМ!$B$33:$B$776,L$47)+'СЕТ СН'!$G$9+СВЦЭМ!$D$10+'СЕТ СН'!$G$5-'СЕТ СН'!$G$17</f>
        <v>3219.8716283399999</v>
      </c>
      <c r="M68" s="36">
        <f>SUMIFS(СВЦЭМ!$C$33:$C$776,СВЦЭМ!$A$33:$A$776,$A68,СВЦЭМ!$B$33:$B$776,M$47)+'СЕТ СН'!$G$9+СВЦЭМ!$D$10+'СЕТ СН'!$G$5-'СЕТ СН'!$G$17</f>
        <v>3225.0715365700003</v>
      </c>
      <c r="N68" s="36">
        <f>SUMIFS(СВЦЭМ!$C$33:$C$776,СВЦЭМ!$A$33:$A$776,$A68,СВЦЭМ!$B$33:$B$776,N$47)+'СЕТ СН'!$G$9+СВЦЭМ!$D$10+'СЕТ СН'!$G$5-'СЕТ СН'!$G$17</f>
        <v>3229.5077388999998</v>
      </c>
      <c r="O68" s="36">
        <f>SUMIFS(СВЦЭМ!$C$33:$C$776,СВЦЭМ!$A$33:$A$776,$A68,СВЦЭМ!$B$33:$B$776,O$47)+'СЕТ СН'!$G$9+СВЦЭМ!$D$10+'СЕТ СН'!$G$5-'СЕТ СН'!$G$17</f>
        <v>3246.04619727</v>
      </c>
      <c r="P68" s="36">
        <f>SUMIFS(СВЦЭМ!$C$33:$C$776,СВЦЭМ!$A$33:$A$776,$A68,СВЦЭМ!$B$33:$B$776,P$47)+'СЕТ СН'!$G$9+СВЦЭМ!$D$10+'СЕТ СН'!$G$5-'СЕТ СН'!$G$17</f>
        <v>3267.710208</v>
      </c>
      <c r="Q68" s="36">
        <f>SUMIFS(СВЦЭМ!$C$33:$C$776,СВЦЭМ!$A$33:$A$776,$A68,СВЦЭМ!$B$33:$B$776,Q$47)+'СЕТ СН'!$G$9+СВЦЭМ!$D$10+'СЕТ СН'!$G$5-'СЕТ СН'!$G$17</f>
        <v>3268.9811772000003</v>
      </c>
      <c r="R68" s="36">
        <f>SUMIFS(СВЦЭМ!$C$33:$C$776,СВЦЭМ!$A$33:$A$776,$A68,СВЦЭМ!$B$33:$B$776,R$47)+'СЕТ СН'!$G$9+СВЦЭМ!$D$10+'СЕТ СН'!$G$5-'СЕТ СН'!$G$17</f>
        <v>3257.5348419000002</v>
      </c>
      <c r="S68" s="36">
        <f>SUMIFS(СВЦЭМ!$C$33:$C$776,СВЦЭМ!$A$33:$A$776,$A68,СВЦЭМ!$B$33:$B$776,S$47)+'СЕТ СН'!$G$9+СВЦЭМ!$D$10+'СЕТ СН'!$G$5-'СЕТ СН'!$G$17</f>
        <v>3230.9675652599999</v>
      </c>
      <c r="T68" s="36">
        <f>SUMIFS(СВЦЭМ!$C$33:$C$776,СВЦЭМ!$A$33:$A$776,$A68,СВЦЭМ!$B$33:$B$776,T$47)+'СЕТ СН'!$G$9+СВЦЭМ!$D$10+'СЕТ СН'!$G$5-'СЕТ СН'!$G$17</f>
        <v>3227.0513828200001</v>
      </c>
      <c r="U68" s="36">
        <f>SUMIFS(СВЦЭМ!$C$33:$C$776,СВЦЭМ!$A$33:$A$776,$A68,СВЦЭМ!$B$33:$B$776,U$47)+'СЕТ СН'!$G$9+СВЦЭМ!$D$10+'СЕТ СН'!$G$5-'СЕТ СН'!$G$17</f>
        <v>3228.6906828199999</v>
      </c>
      <c r="V68" s="36">
        <f>SUMIFS(СВЦЭМ!$C$33:$C$776,СВЦЭМ!$A$33:$A$776,$A68,СВЦЭМ!$B$33:$B$776,V$47)+'СЕТ СН'!$G$9+СВЦЭМ!$D$10+'СЕТ СН'!$G$5-'СЕТ СН'!$G$17</f>
        <v>3232.6015005099998</v>
      </c>
      <c r="W68" s="36">
        <f>SUMIFS(СВЦЭМ!$C$33:$C$776,СВЦЭМ!$A$33:$A$776,$A68,СВЦЭМ!$B$33:$B$776,W$47)+'СЕТ СН'!$G$9+СВЦЭМ!$D$10+'СЕТ СН'!$G$5-'СЕТ СН'!$G$17</f>
        <v>3246.98760636</v>
      </c>
      <c r="X68" s="36">
        <f>SUMIFS(СВЦЭМ!$C$33:$C$776,СВЦЭМ!$A$33:$A$776,$A68,СВЦЭМ!$B$33:$B$776,X$47)+'СЕТ СН'!$G$9+СВЦЭМ!$D$10+'СЕТ СН'!$G$5-'СЕТ СН'!$G$17</f>
        <v>3252.62204776</v>
      </c>
      <c r="Y68" s="36">
        <f>SUMIFS(СВЦЭМ!$C$33:$C$776,СВЦЭМ!$A$33:$A$776,$A68,СВЦЭМ!$B$33:$B$776,Y$47)+'СЕТ СН'!$G$9+СВЦЭМ!$D$10+'СЕТ СН'!$G$5-'СЕТ СН'!$G$17</f>
        <v>3278.7450897500003</v>
      </c>
    </row>
    <row r="69" spans="1:27" ht="15.75" x14ac:dyDescent="0.2">
      <c r="A69" s="35">
        <f t="shared" si="1"/>
        <v>44218</v>
      </c>
      <c r="B69" s="36">
        <f>SUMIFS(СВЦЭМ!$C$33:$C$776,СВЦЭМ!$A$33:$A$776,$A69,СВЦЭМ!$B$33:$B$776,B$47)+'СЕТ СН'!$G$9+СВЦЭМ!$D$10+'СЕТ СН'!$G$5-'СЕТ СН'!$G$17</f>
        <v>3252.3253706300002</v>
      </c>
      <c r="C69" s="36">
        <f>SUMIFS(СВЦЭМ!$C$33:$C$776,СВЦЭМ!$A$33:$A$776,$A69,СВЦЭМ!$B$33:$B$776,C$47)+'СЕТ СН'!$G$9+СВЦЭМ!$D$10+'СЕТ СН'!$G$5-'СЕТ СН'!$G$17</f>
        <v>3294.57014011</v>
      </c>
      <c r="D69" s="36">
        <f>SUMIFS(СВЦЭМ!$C$33:$C$776,СВЦЭМ!$A$33:$A$776,$A69,СВЦЭМ!$B$33:$B$776,D$47)+'СЕТ СН'!$G$9+СВЦЭМ!$D$10+'СЕТ СН'!$G$5-'СЕТ СН'!$G$17</f>
        <v>3335.5955518300002</v>
      </c>
      <c r="E69" s="36">
        <f>SUMIFS(СВЦЭМ!$C$33:$C$776,СВЦЭМ!$A$33:$A$776,$A69,СВЦЭМ!$B$33:$B$776,E$47)+'СЕТ СН'!$G$9+СВЦЭМ!$D$10+'СЕТ СН'!$G$5-'СЕТ СН'!$G$17</f>
        <v>3351.4302064399999</v>
      </c>
      <c r="F69" s="36">
        <f>SUMIFS(СВЦЭМ!$C$33:$C$776,СВЦЭМ!$A$33:$A$776,$A69,СВЦЭМ!$B$33:$B$776,F$47)+'СЕТ СН'!$G$9+СВЦЭМ!$D$10+'СЕТ СН'!$G$5-'СЕТ СН'!$G$17</f>
        <v>3363.7570872400001</v>
      </c>
      <c r="G69" s="36">
        <f>SUMIFS(СВЦЭМ!$C$33:$C$776,СВЦЭМ!$A$33:$A$776,$A69,СВЦЭМ!$B$33:$B$776,G$47)+'СЕТ СН'!$G$9+СВЦЭМ!$D$10+'СЕТ СН'!$G$5-'СЕТ СН'!$G$17</f>
        <v>3337.7054563500001</v>
      </c>
      <c r="H69" s="36">
        <f>SUMIFS(СВЦЭМ!$C$33:$C$776,СВЦЭМ!$A$33:$A$776,$A69,СВЦЭМ!$B$33:$B$776,H$47)+'СЕТ СН'!$G$9+СВЦЭМ!$D$10+'СЕТ СН'!$G$5-'СЕТ СН'!$G$17</f>
        <v>3295.3400917700001</v>
      </c>
      <c r="I69" s="36">
        <f>SUMIFS(СВЦЭМ!$C$33:$C$776,СВЦЭМ!$A$33:$A$776,$A69,СВЦЭМ!$B$33:$B$776,I$47)+'СЕТ СН'!$G$9+СВЦЭМ!$D$10+'СЕТ СН'!$G$5-'СЕТ СН'!$G$17</f>
        <v>3266.45778776</v>
      </c>
      <c r="J69" s="36">
        <f>SUMIFS(СВЦЭМ!$C$33:$C$776,СВЦЭМ!$A$33:$A$776,$A69,СВЦЭМ!$B$33:$B$776,J$47)+'СЕТ СН'!$G$9+СВЦЭМ!$D$10+'СЕТ СН'!$G$5-'СЕТ СН'!$G$17</f>
        <v>3238.8357090099998</v>
      </c>
      <c r="K69" s="36">
        <f>SUMIFS(СВЦЭМ!$C$33:$C$776,СВЦЭМ!$A$33:$A$776,$A69,СВЦЭМ!$B$33:$B$776,K$47)+'СЕТ СН'!$G$9+СВЦЭМ!$D$10+'СЕТ СН'!$G$5-'СЕТ СН'!$G$17</f>
        <v>3227.3645520999999</v>
      </c>
      <c r="L69" s="36">
        <f>SUMIFS(СВЦЭМ!$C$33:$C$776,СВЦЭМ!$A$33:$A$776,$A69,СВЦЭМ!$B$33:$B$776,L$47)+'СЕТ СН'!$G$9+СВЦЭМ!$D$10+'СЕТ СН'!$G$5-'СЕТ СН'!$G$17</f>
        <v>3227.1533366100002</v>
      </c>
      <c r="M69" s="36">
        <f>SUMIFS(СВЦЭМ!$C$33:$C$776,СВЦЭМ!$A$33:$A$776,$A69,СВЦЭМ!$B$33:$B$776,M$47)+'СЕТ СН'!$G$9+СВЦЭМ!$D$10+'СЕТ СН'!$G$5-'СЕТ СН'!$G$17</f>
        <v>3231.6601244000003</v>
      </c>
      <c r="N69" s="36">
        <f>SUMIFS(СВЦЭМ!$C$33:$C$776,СВЦЭМ!$A$33:$A$776,$A69,СВЦЭМ!$B$33:$B$776,N$47)+'СЕТ СН'!$G$9+СВЦЭМ!$D$10+'СЕТ СН'!$G$5-'СЕТ СН'!$G$17</f>
        <v>3236.8334903100003</v>
      </c>
      <c r="O69" s="36">
        <f>SUMIFS(СВЦЭМ!$C$33:$C$776,СВЦЭМ!$A$33:$A$776,$A69,СВЦЭМ!$B$33:$B$776,O$47)+'СЕТ СН'!$G$9+СВЦЭМ!$D$10+'СЕТ СН'!$G$5-'СЕТ СН'!$G$17</f>
        <v>3273.2387879600001</v>
      </c>
      <c r="P69" s="36">
        <f>SUMIFS(СВЦЭМ!$C$33:$C$776,СВЦЭМ!$A$33:$A$776,$A69,СВЦЭМ!$B$33:$B$776,P$47)+'СЕТ СН'!$G$9+СВЦЭМ!$D$10+'СЕТ СН'!$G$5-'СЕТ СН'!$G$17</f>
        <v>3271.9578388600003</v>
      </c>
      <c r="Q69" s="36">
        <f>SUMIFS(СВЦЭМ!$C$33:$C$776,СВЦЭМ!$A$33:$A$776,$A69,СВЦЭМ!$B$33:$B$776,Q$47)+'СЕТ СН'!$G$9+СВЦЭМ!$D$10+'СЕТ СН'!$G$5-'СЕТ СН'!$G$17</f>
        <v>3279.47295132</v>
      </c>
      <c r="R69" s="36">
        <f>SUMIFS(СВЦЭМ!$C$33:$C$776,СВЦЭМ!$A$33:$A$776,$A69,СВЦЭМ!$B$33:$B$776,R$47)+'СЕТ СН'!$G$9+СВЦЭМ!$D$10+'СЕТ СН'!$G$5-'СЕТ СН'!$G$17</f>
        <v>3265.7179372300002</v>
      </c>
      <c r="S69" s="36">
        <f>SUMIFS(СВЦЭМ!$C$33:$C$776,СВЦЭМ!$A$33:$A$776,$A69,СВЦЭМ!$B$33:$B$776,S$47)+'СЕТ СН'!$G$9+СВЦЭМ!$D$10+'СЕТ СН'!$G$5-'СЕТ СН'!$G$17</f>
        <v>3248.9309190600002</v>
      </c>
      <c r="T69" s="36">
        <f>SUMIFS(СВЦЭМ!$C$33:$C$776,СВЦЭМ!$A$33:$A$776,$A69,СВЦЭМ!$B$33:$B$776,T$47)+'СЕТ СН'!$G$9+СВЦЭМ!$D$10+'СЕТ СН'!$G$5-'СЕТ СН'!$G$17</f>
        <v>3230.6844485800002</v>
      </c>
      <c r="U69" s="36">
        <f>SUMIFS(СВЦЭМ!$C$33:$C$776,СВЦЭМ!$A$33:$A$776,$A69,СВЦЭМ!$B$33:$B$776,U$47)+'СЕТ СН'!$G$9+СВЦЭМ!$D$10+'СЕТ СН'!$G$5-'СЕТ СН'!$G$17</f>
        <v>3227.48688795</v>
      </c>
      <c r="V69" s="36">
        <f>SUMIFS(СВЦЭМ!$C$33:$C$776,СВЦЭМ!$A$33:$A$776,$A69,СВЦЭМ!$B$33:$B$776,V$47)+'СЕТ СН'!$G$9+СВЦЭМ!$D$10+'СЕТ СН'!$G$5-'СЕТ СН'!$G$17</f>
        <v>3235.8520490800001</v>
      </c>
      <c r="W69" s="36">
        <f>SUMIFS(СВЦЭМ!$C$33:$C$776,СВЦЭМ!$A$33:$A$776,$A69,СВЦЭМ!$B$33:$B$776,W$47)+'СЕТ СН'!$G$9+СВЦЭМ!$D$10+'СЕТ СН'!$G$5-'СЕТ СН'!$G$17</f>
        <v>3254.1420873300003</v>
      </c>
      <c r="X69" s="36">
        <f>SUMIFS(СВЦЭМ!$C$33:$C$776,СВЦЭМ!$A$33:$A$776,$A69,СВЦЭМ!$B$33:$B$776,X$47)+'СЕТ СН'!$G$9+СВЦЭМ!$D$10+'СЕТ СН'!$G$5-'СЕТ СН'!$G$17</f>
        <v>3268.1753054700002</v>
      </c>
      <c r="Y69" s="36">
        <f>SUMIFS(СВЦЭМ!$C$33:$C$776,СВЦЭМ!$A$33:$A$776,$A69,СВЦЭМ!$B$33:$B$776,Y$47)+'СЕТ СН'!$G$9+СВЦЭМ!$D$10+'СЕТ СН'!$G$5-'СЕТ СН'!$G$17</f>
        <v>3294.9439438999998</v>
      </c>
    </row>
    <row r="70" spans="1:27" ht="15.75" x14ac:dyDescent="0.2">
      <c r="A70" s="35">
        <f t="shared" si="1"/>
        <v>44219</v>
      </c>
      <c r="B70" s="36">
        <f>SUMIFS(СВЦЭМ!$C$33:$C$776,СВЦЭМ!$A$33:$A$776,$A70,СВЦЭМ!$B$33:$B$776,B$47)+'СЕТ СН'!$G$9+СВЦЭМ!$D$10+'СЕТ СН'!$G$5-'СЕТ СН'!$G$17</f>
        <v>3298.6927106000003</v>
      </c>
      <c r="C70" s="36">
        <f>SUMIFS(СВЦЭМ!$C$33:$C$776,СВЦЭМ!$A$33:$A$776,$A70,СВЦЭМ!$B$33:$B$776,C$47)+'СЕТ СН'!$G$9+СВЦЭМ!$D$10+'СЕТ СН'!$G$5-'СЕТ СН'!$G$17</f>
        <v>3309.7596530300002</v>
      </c>
      <c r="D70" s="36">
        <f>SUMIFS(СВЦЭМ!$C$33:$C$776,СВЦЭМ!$A$33:$A$776,$A70,СВЦЭМ!$B$33:$B$776,D$47)+'СЕТ СН'!$G$9+СВЦЭМ!$D$10+'СЕТ СН'!$G$5-'СЕТ СН'!$G$17</f>
        <v>3331.0733708500002</v>
      </c>
      <c r="E70" s="36">
        <f>SUMIFS(СВЦЭМ!$C$33:$C$776,СВЦЭМ!$A$33:$A$776,$A70,СВЦЭМ!$B$33:$B$776,E$47)+'СЕТ СН'!$G$9+СВЦЭМ!$D$10+'СЕТ СН'!$G$5-'СЕТ СН'!$G$17</f>
        <v>3338.9925369100001</v>
      </c>
      <c r="F70" s="36">
        <f>SUMIFS(СВЦЭМ!$C$33:$C$776,СВЦЭМ!$A$33:$A$776,$A70,СВЦЭМ!$B$33:$B$776,F$47)+'СЕТ СН'!$G$9+СВЦЭМ!$D$10+'СЕТ СН'!$G$5-'СЕТ СН'!$G$17</f>
        <v>3346.14786155</v>
      </c>
      <c r="G70" s="36">
        <f>SUMIFS(СВЦЭМ!$C$33:$C$776,СВЦЭМ!$A$33:$A$776,$A70,СВЦЭМ!$B$33:$B$776,G$47)+'СЕТ СН'!$G$9+СВЦЭМ!$D$10+'СЕТ СН'!$G$5-'СЕТ СН'!$G$17</f>
        <v>3335.6280919700002</v>
      </c>
      <c r="H70" s="36">
        <f>SUMIFS(СВЦЭМ!$C$33:$C$776,СВЦЭМ!$A$33:$A$776,$A70,СВЦЭМ!$B$33:$B$776,H$47)+'СЕТ СН'!$G$9+СВЦЭМ!$D$10+'СЕТ СН'!$G$5-'СЕТ СН'!$G$17</f>
        <v>3321.1598026600004</v>
      </c>
      <c r="I70" s="36">
        <f>SUMIFS(СВЦЭМ!$C$33:$C$776,СВЦЭМ!$A$33:$A$776,$A70,СВЦЭМ!$B$33:$B$776,I$47)+'СЕТ СН'!$G$9+СВЦЭМ!$D$10+'СЕТ СН'!$G$5-'СЕТ СН'!$G$17</f>
        <v>3309.0421257400003</v>
      </c>
      <c r="J70" s="36">
        <f>SUMIFS(СВЦЭМ!$C$33:$C$776,СВЦЭМ!$A$33:$A$776,$A70,СВЦЭМ!$B$33:$B$776,J$47)+'СЕТ СН'!$G$9+СВЦЭМ!$D$10+'СЕТ СН'!$G$5-'СЕТ СН'!$G$17</f>
        <v>3271.1900042300003</v>
      </c>
      <c r="K70" s="36">
        <f>SUMIFS(СВЦЭМ!$C$33:$C$776,СВЦЭМ!$A$33:$A$776,$A70,СВЦЭМ!$B$33:$B$776,K$47)+'СЕТ СН'!$G$9+СВЦЭМ!$D$10+'СЕТ СН'!$G$5-'СЕТ СН'!$G$17</f>
        <v>3226.1136225</v>
      </c>
      <c r="L70" s="36">
        <f>SUMIFS(СВЦЭМ!$C$33:$C$776,СВЦЭМ!$A$33:$A$776,$A70,СВЦЭМ!$B$33:$B$776,L$47)+'СЕТ СН'!$G$9+СВЦЭМ!$D$10+'СЕТ СН'!$G$5-'СЕТ СН'!$G$17</f>
        <v>3211.4610830199999</v>
      </c>
      <c r="M70" s="36">
        <f>SUMIFS(СВЦЭМ!$C$33:$C$776,СВЦЭМ!$A$33:$A$776,$A70,СВЦЭМ!$B$33:$B$776,M$47)+'СЕТ СН'!$G$9+СВЦЭМ!$D$10+'СЕТ СН'!$G$5-'СЕТ СН'!$G$17</f>
        <v>3215.1369170600001</v>
      </c>
      <c r="N70" s="36">
        <f>SUMIFS(СВЦЭМ!$C$33:$C$776,СВЦЭМ!$A$33:$A$776,$A70,СВЦЭМ!$B$33:$B$776,N$47)+'СЕТ СН'!$G$9+СВЦЭМ!$D$10+'СЕТ СН'!$G$5-'СЕТ СН'!$G$17</f>
        <v>3225.9523692100001</v>
      </c>
      <c r="O70" s="36">
        <f>SUMIFS(СВЦЭМ!$C$33:$C$776,СВЦЭМ!$A$33:$A$776,$A70,СВЦЭМ!$B$33:$B$776,O$47)+'СЕТ СН'!$G$9+СВЦЭМ!$D$10+'СЕТ СН'!$G$5-'СЕТ СН'!$G$17</f>
        <v>3249.4193927599999</v>
      </c>
      <c r="P70" s="36">
        <f>SUMIFS(СВЦЭМ!$C$33:$C$776,СВЦЭМ!$A$33:$A$776,$A70,СВЦЭМ!$B$33:$B$776,P$47)+'СЕТ СН'!$G$9+СВЦЭМ!$D$10+'СЕТ СН'!$G$5-'СЕТ СН'!$G$17</f>
        <v>3268.5148240600001</v>
      </c>
      <c r="Q70" s="36">
        <f>SUMIFS(СВЦЭМ!$C$33:$C$776,СВЦЭМ!$A$33:$A$776,$A70,СВЦЭМ!$B$33:$B$776,Q$47)+'СЕТ СН'!$G$9+СВЦЭМ!$D$10+'СЕТ СН'!$G$5-'СЕТ СН'!$G$17</f>
        <v>3283.75337928</v>
      </c>
      <c r="R70" s="36">
        <f>SUMIFS(СВЦЭМ!$C$33:$C$776,СВЦЭМ!$A$33:$A$776,$A70,СВЦЭМ!$B$33:$B$776,R$47)+'СЕТ СН'!$G$9+СВЦЭМ!$D$10+'СЕТ СН'!$G$5-'СЕТ СН'!$G$17</f>
        <v>3277.5956615599998</v>
      </c>
      <c r="S70" s="36">
        <f>SUMIFS(СВЦЭМ!$C$33:$C$776,СВЦЭМ!$A$33:$A$776,$A70,СВЦЭМ!$B$33:$B$776,S$47)+'СЕТ СН'!$G$9+СВЦЭМ!$D$10+'СЕТ СН'!$G$5-'СЕТ СН'!$G$17</f>
        <v>3246.3402579399999</v>
      </c>
      <c r="T70" s="36">
        <f>SUMIFS(СВЦЭМ!$C$33:$C$776,СВЦЭМ!$A$33:$A$776,$A70,СВЦЭМ!$B$33:$B$776,T$47)+'СЕТ СН'!$G$9+СВЦЭМ!$D$10+'СЕТ СН'!$G$5-'СЕТ СН'!$G$17</f>
        <v>3218.4023433399998</v>
      </c>
      <c r="U70" s="36">
        <f>SUMIFS(СВЦЭМ!$C$33:$C$776,СВЦЭМ!$A$33:$A$776,$A70,СВЦЭМ!$B$33:$B$776,U$47)+'СЕТ СН'!$G$9+СВЦЭМ!$D$10+'СЕТ СН'!$G$5-'СЕТ СН'!$G$17</f>
        <v>3217.1370159400003</v>
      </c>
      <c r="V70" s="36">
        <f>SUMIFS(СВЦЭМ!$C$33:$C$776,СВЦЭМ!$A$33:$A$776,$A70,СВЦЭМ!$B$33:$B$776,V$47)+'СЕТ СН'!$G$9+СВЦЭМ!$D$10+'СЕТ СН'!$G$5-'СЕТ СН'!$G$17</f>
        <v>3231.5447477500002</v>
      </c>
      <c r="W70" s="36">
        <f>SUMIFS(СВЦЭМ!$C$33:$C$776,СВЦЭМ!$A$33:$A$776,$A70,СВЦЭМ!$B$33:$B$776,W$47)+'СЕТ СН'!$G$9+СВЦЭМ!$D$10+'СЕТ СН'!$G$5-'СЕТ СН'!$G$17</f>
        <v>3258.9026975800002</v>
      </c>
      <c r="X70" s="36">
        <f>SUMIFS(СВЦЭМ!$C$33:$C$776,СВЦЭМ!$A$33:$A$776,$A70,СВЦЭМ!$B$33:$B$776,X$47)+'СЕТ СН'!$G$9+СВЦЭМ!$D$10+'СЕТ СН'!$G$5-'СЕТ СН'!$G$17</f>
        <v>3264.8589602500001</v>
      </c>
      <c r="Y70" s="36">
        <f>SUMIFS(СВЦЭМ!$C$33:$C$776,СВЦЭМ!$A$33:$A$776,$A70,СВЦЭМ!$B$33:$B$776,Y$47)+'СЕТ СН'!$G$9+СВЦЭМ!$D$10+'СЕТ СН'!$G$5-'СЕТ СН'!$G$17</f>
        <v>3284.2569296900001</v>
      </c>
    </row>
    <row r="71" spans="1:27" ht="15.75" x14ac:dyDescent="0.2">
      <c r="A71" s="35">
        <f t="shared" si="1"/>
        <v>44220</v>
      </c>
      <c r="B71" s="36">
        <f>SUMIFS(СВЦЭМ!$C$33:$C$776,СВЦЭМ!$A$33:$A$776,$A71,СВЦЭМ!$B$33:$B$776,B$47)+'СЕТ СН'!$G$9+СВЦЭМ!$D$10+'СЕТ СН'!$G$5-'СЕТ СН'!$G$17</f>
        <v>3267.8586999500003</v>
      </c>
      <c r="C71" s="36">
        <f>SUMIFS(СВЦЭМ!$C$33:$C$776,СВЦЭМ!$A$33:$A$776,$A71,СВЦЭМ!$B$33:$B$776,C$47)+'СЕТ СН'!$G$9+СВЦЭМ!$D$10+'СЕТ СН'!$G$5-'СЕТ СН'!$G$17</f>
        <v>3305.4365849800001</v>
      </c>
      <c r="D71" s="36">
        <f>SUMIFS(СВЦЭМ!$C$33:$C$776,СВЦЭМ!$A$33:$A$776,$A71,СВЦЭМ!$B$33:$B$776,D$47)+'СЕТ СН'!$G$9+СВЦЭМ!$D$10+'СЕТ СН'!$G$5-'СЕТ СН'!$G$17</f>
        <v>3320.85214081</v>
      </c>
      <c r="E71" s="36">
        <f>SUMIFS(СВЦЭМ!$C$33:$C$776,СВЦЭМ!$A$33:$A$776,$A71,СВЦЭМ!$B$33:$B$776,E$47)+'СЕТ СН'!$G$9+СВЦЭМ!$D$10+'СЕТ СН'!$G$5-'СЕТ СН'!$G$17</f>
        <v>3326.9935276200003</v>
      </c>
      <c r="F71" s="36">
        <f>SUMIFS(СВЦЭМ!$C$33:$C$776,СВЦЭМ!$A$33:$A$776,$A71,СВЦЭМ!$B$33:$B$776,F$47)+'СЕТ СН'!$G$9+СВЦЭМ!$D$10+'СЕТ СН'!$G$5-'СЕТ СН'!$G$17</f>
        <v>3344.9272694800002</v>
      </c>
      <c r="G71" s="36">
        <f>SUMIFS(СВЦЭМ!$C$33:$C$776,СВЦЭМ!$A$33:$A$776,$A71,СВЦЭМ!$B$33:$B$776,G$47)+'СЕТ СН'!$G$9+СВЦЭМ!$D$10+'СЕТ СН'!$G$5-'СЕТ СН'!$G$17</f>
        <v>3335.16369248</v>
      </c>
      <c r="H71" s="36">
        <f>SUMIFS(СВЦЭМ!$C$33:$C$776,СВЦЭМ!$A$33:$A$776,$A71,СВЦЭМ!$B$33:$B$776,H$47)+'СЕТ СН'!$G$9+СВЦЭМ!$D$10+'СЕТ СН'!$G$5-'СЕТ СН'!$G$17</f>
        <v>3321.0254880100001</v>
      </c>
      <c r="I71" s="36">
        <f>SUMIFS(СВЦЭМ!$C$33:$C$776,СВЦЭМ!$A$33:$A$776,$A71,СВЦЭМ!$B$33:$B$776,I$47)+'СЕТ СН'!$G$9+СВЦЭМ!$D$10+'СЕТ СН'!$G$5-'СЕТ СН'!$G$17</f>
        <v>3300.76798848</v>
      </c>
      <c r="J71" s="36">
        <f>SUMIFS(СВЦЭМ!$C$33:$C$776,СВЦЭМ!$A$33:$A$776,$A71,СВЦЭМ!$B$33:$B$776,J$47)+'СЕТ СН'!$G$9+СВЦЭМ!$D$10+'СЕТ СН'!$G$5-'СЕТ СН'!$G$17</f>
        <v>3263.7293981600001</v>
      </c>
      <c r="K71" s="36">
        <f>SUMIFS(СВЦЭМ!$C$33:$C$776,СВЦЭМ!$A$33:$A$776,$A71,СВЦЭМ!$B$33:$B$776,K$47)+'СЕТ СН'!$G$9+СВЦЭМ!$D$10+'СЕТ СН'!$G$5-'СЕТ СН'!$G$17</f>
        <v>3230.9208463100003</v>
      </c>
      <c r="L71" s="36">
        <f>SUMIFS(СВЦЭМ!$C$33:$C$776,СВЦЭМ!$A$33:$A$776,$A71,СВЦЭМ!$B$33:$B$776,L$47)+'СЕТ СН'!$G$9+СВЦЭМ!$D$10+'СЕТ СН'!$G$5-'СЕТ СН'!$G$17</f>
        <v>3216.6393859600003</v>
      </c>
      <c r="M71" s="36">
        <f>SUMIFS(СВЦЭМ!$C$33:$C$776,СВЦЭМ!$A$33:$A$776,$A71,СВЦЭМ!$B$33:$B$776,M$47)+'СЕТ СН'!$G$9+СВЦЭМ!$D$10+'СЕТ СН'!$G$5-'СЕТ СН'!$G$17</f>
        <v>3218.46909185</v>
      </c>
      <c r="N71" s="36">
        <f>SUMIFS(СВЦЭМ!$C$33:$C$776,СВЦЭМ!$A$33:$A$776,$A71,СВЦЭМ!$B$33:$B$776,N$47)+'СЕТ СН'!$G$9+СВЦЭМ!$D$10+'СЕТ СН'!$G$5-'СЕТ СН'!$G$17</f>
        <v>3230.6067320000002</v>
      </c>
      <c r="O71" s="36">
        <f>SUMIFS(СВЦЭМ!$C$33:$C$776,СВЦЭМ!$A$33:$A$776,$A71,СВЦЭМ!$B$33:$B$776,O$47)+'СЕТ СН'!$G$9+СВЦЭМ!$D$10+'СЕТ СН'!$G$5-'СЕТ СН'!$G$17</f>
        <v>3248.6622961500002</v>
      </c>
      <c r="P71" s="36">
        <f>SUMIFS(СВЦЭМ!$C$33:$C$776,СВЦЭМ!$A$33:$A$776,$A71,СВЦЭМ!$B$33:$B$776,P$47)+'СЕТ СН'!$G$9+СВЦЭМ!$D$10+'СЕТ СН'!$G$5-'СЕТ СН'!$G$17</f>
        <v>3283.79078613</v>
      </c>
      <c r="Q71" s="36">
        <f>SUMIFS(СВЦЭМ!$C$33:$C$776,СВЦЭМ!$A$33:$A$776,$A71,СВЦЭМ!$B$33:$B$776,Q$47)+'СЕТ СН'!$G$9+СВЦЭМ!$D$10+'СЕТ СН'!$G$5-'СЕТ СН'!$G$17</f>
        <v>3290.52118617</v>
      </c>
      <c r="R71" s="36">
        <f>SUMIFS(СВЦЭМ!$C$33:$C$776,СВЦЭМ!$A$33:$A$776,$A71,СВЦЭМ!$B$33:$B$776,R$47)+'СЕТ СН'!$G$9+СВЦЭМ!$D$10+'СЕТ СН'!$G$5-'СЕТ СН'!$G$17</f>
        <v>3274.4432172000002</v>
      </c>
      <c r="S71" s="36">
        <f>SUMIFS(СВЦЭМ!$C$33:$C$776,СВЦЭМ!$A$33:$A$776,$A71,СВЦЭМ!$B$33:$B$776,S$47)+'СЕТ СН'!$G$9+СВЦЭМ!$D$10+'СЕТ СН'!$G$5-'СЕТ СН'!$G$17</f>
        <v>3253.4725781300003</v>
      </c>
      <c r="T71" s="36">
        <f>SUMIFS(СВЦЭМ!$C$33:$C$776,СВЦЭМ!$A$33:$A$776,$A71,СВЦЭМ!$B$33:$B$776,T$47)+'СЕТ СН'!$G$9+СВЦЭМ!$D$10+'СЕТ СН'!$G$5-'СЕТ СН'!$G$17</f>
        <v>3211.6913603200001</v>
      </c>
      <c r="U71" s="36">
        <f>SUMIFS(СВЦЭМ!$C$33:$C$776,СВЦЭМ!$A$33:$A$776,$A71,СВЦЭМ!$B$33:$B$776,U$47)+'СЕТ СН'!$G$9+СВЦЭМ!$D$10+'СЕТ СН'!$G$5-'СЕТ СН'!$G$17</f>
        <v>3205.8133363000002</v>
      </c>
      <c r="V71" s="36">
        <f>SUMIFS(СВЦЭМ!$C$33:$C$776,СВЦЭМ!$A$33:$A$776,$A71,СВЦЭМ!$B$33:$B$776,V$47)+'СЕТ СН'!$G$9+СВЦЭМ!$D$10+'СЕТ СН'!$G$5-'СЕТ СН'!$G$17</f>
        <v>3203.9694161900002</v>
      </c>
      <c r="W71" s="36">
        <f>SUMIFS(СВЦЭМ!$C$33:$C$776,СВЦЭМ!$A$33:$A$776,$A71,СВЦЭМ!$B$33:$B$776,W$47)+'СЕТ СН'!$G$9+СВЦЭМ!$D$10+'СЕТ СН'!$G$5-'СЕТ СН'!$G$17</f>
        <v>3222.1244341199999</v>
      </c>
      <c r="X71" s="36">
        <f>SUMIFS(СВЦЭМ!$C$33:$C$776,СВЦЭМ!$A$33:$A$776,$A71,СВЦЭМ!$B$33:$B$776,X$47)+'СЕТ СН'!$G$9+СВЦЭМ!$D$10+'СЕТ СН'!$G$5-'СЕТ СН'!$G$17</f>
        <v>3243.84987258</v>
      </c>
      <c r="Y71" s="36">
        <f>SUMIFS(СВЦЭМ!$C$33:$C$776,СВЦЭМ!$A$33:$A$776,$A71,СВЦЭМ!$B$33:$B$776,Y$47)+'СЕТ СН'!$G$9+СВЦЭМ!$D$10+'СЕТ СН'!$G$5-'СЕТ СН'!$G$17</f>
        <v>3264.99026538</v>
      </c>
    </row>
    <row r="72" spans="1:27" ht="15.75" x14ac:dyDescent="0.2">
      <c r="A72" s="35">
        <f t="shared" si="1"/>
        <v>44221</v>
      </c>
      <c r="B72" s="36">
        <f>SUMIFS(СВЦЭМ!$C$33:$C$776,СВЦЭМ!$A$33:$A$776,$A72,СВЦЭМ!$B$33:$B$776,B$47)+'СЕТ СН'!$G$9+СВЦЭМ!$D$10+'СЕТ СН'!$G$5-'СЕТ СН'!$G$17</f>
        <v>3279.29629209</v>
      </c>
      <c r="C72" s="36">
        <f>SUMIFS(СВЦЭМ!$C$33:$C$776,СВЦЭМ!$A$33:$A$776,$A72,СВЦЭМ!$B$33:$B$776,C$47)+'СЕТ СН'!$G$9+СВЦЭМ!$D$10+'СЕТ СН'!$G$5-'СЕТ СН'!$G$17</f>
        <v>3307.5686531400002</v>
      </c>
      <c r="D72" s="36">
        <f>SUMIFS(СВЦЭМ!$C$33:$C$776,СВЦЭМ!$A$33:$A$776,$A72,СВЦЭМ!$B$33:$B$776,D$47)+'СЕТ СН'!$G$9+СВЦЭМ!$D$10+'СЕТ СН'!$G$5-'СЕТ СН'!$G$17</f>
        <v>3321.7698710100003</v>
      </c>
      <c r="E72" s="36">
        <f>SUMIFS(СВЦЭМ!$C$33:$C$776,СВЦЭМ!$A$33:$A$776,$A72,СВЦЭМ!$B$33:$B$776,E$47)+'СЕТ СН'!$G$9+СВЦЭМ!$D$10+'СЕТ СН'!$G$5-'СЕТ СН'!$G$17</f>
        <v>3333.5051423100003</v>
      </c>
      <c r="F72" s="36">
        <f>SUMIFS(СВЦЭМ!$C$33:$C$776,СВЦЭМ!$A$33:$A$776,$A72,СВЦЭМ!$B$33:$B$776,F$47)+'СЕТ СН'!$G$9+СВЦЭМ!$D$10+'СЕТ СН'!$G$5-'СЕТ СН'!$G$17</f>
        <v>3351.0383981</v>
      </c>
      <c r="G72" s="36">
        <f>SUMIFS(СВЦЭМ!$C$33:$C$776,СВЦЭМ!$A$33:$A$776,$A72,СВЦЭМ!$B$33:$B$776,G$47)+'СЕТ СН'!$G$9+СВЦЭМ!$D$10+'СЕТ СН'!$G$5-'СЕТ СН'!$G$17</f>
        <v>3335.8337614900001</v>
      </c>
      <c r="H72" s="36">
        <f>SUMIFS(СВЦЭМ!$C$33:$C$776,СВЦЭМ!$A$33:$A$776,$A72,СВЦЭМ!$B$33:$B$776,H$47)+'СЕТ СН'!$G$9+СВЦЭМ!$D$10+'СЕТ СН'!$G$5-'СЕТ СН'!$G$17</f>
        <v>3300.0161902199998</v>
      </c>
      <c r="I72" s="36">
        <f>SUMIFS(СВЦЭМ!$C$33:$C$776,СВЦЭМ!$A$33:$A$776,$A72,СВЦЭМ!$B$33:$B$776,I$47)+'СЕТ СН'!$G$9+СВЦЭМ!$D$10+'СЕТ СН'!$G$5-'СЕТ СН'!$G$17</f>
        <v>3274.5514664100001</v>
      </c>
      <c r="J72" s="36">
        <f>SUMIFS(СВЦЭМ!$C$33:$C$776,СВЦЭМ!$A$33:$A$776,$A72,СВЦЭМ!$B$33:$B$776,J$47)+'СЕТ СН'!$G$9+СВЦЭМ!$D$10+'СЕТ СН'!$G$5-'СЕТ СН'!$G$17</f>
        <v>3245.21771042</v>
      </c>
      <c r="K72" s="36">
        <f>SUMIFS(СВЦЭМ!$C$33:$C$776,СВЦЭМ!$A$33:$A$776,$A72,СВЦЭМ!$B$33:$B$776,K$47)+'СЕТ СН'!$G$9+СВЦЭМ!$D$10+'СЕТ СН'!$G$5-'СЕТ СН'!$G$17</f>
        <v>3249.0686288500001</v>
      </c>
      <c r="L72" s="36">
        <f>SUMIFS(СВЦЭМ!$C$33:$C$776,СВЦЭМ!$A$33:$A$776,$A72,СВЦЭМ!$B$33:$B$776,L$47)+'СЕТ СН'!$G$9+СВЦЭМ!$D$10+'СЕТ СН'!$G$5-'СЕТ СН'!$G$17</f>
        <v>3236.7836384900002</v>
      </c>
      <c r="M72" s="36">
        <f>SUMIFS(СВЦЭМ!$C$33:$C$776,СВЦЭМ!$A$33:$A$776,$A72,СВЦЭМ!$B$33:$B$776,M$47)+'СЕТ СН'!$G$9+СВЦЭМ!$D$10+'СЕТ СН'!$G$5-'СЕТ СН'!$G$17</f>
        <v>3241.5199087700003</v>
      </c>
      <c r="N72" s="36">
        <f>SUMIFS(СВЦЭМ!$C$33:$C$776,СВЦЭМ!$A$33:$A$776,$A72,СВЦЭМ!$B$33:$B$776,N$47)+'СЕТ СН'!$G$9+СВЦЭМ!$D$10+'СЕТ СН'!$G$5-'СЕТ СН'!$G$17</f>
        <v>3242.9029215400001</v>
      </c>
      <c r="O72" s="36">
        <f>SUMIFS(СВЦЭМ!$C$33:$C$776,СВЦЭМ!$A$33:$A$776,$A72,СВЦЭМ!$B$33:$B$776,O$47)+'СЕТ СН'!$G$9+СВЦЭМ!$D$10+'СЕТ СН'!$G$5-'СЕТ СН'!$G$17</f>
        <v>3253.8595095800001</v>
      </c>
      <c r="P72" s="36">
        <f>SUMIFS(СВЦЭМ!$C$33:$C$776,СВЦЭМ!$A$33:$A$776,$A72,СВЦЭМ!$B$33:$B$776,P$47)+'СЕТ СН'!$G$9+СВЦЭМ!$D$10+'СЕТ СН'!$G$5-'СЕТ СН'!$G$17</f>
        <v>3255.3094521800003</v>
      </c>
      <c r="Q72" s="36">
        <f>SUMIFS(СВЦЭМ!$C$33:$C$776,СВЦЭМ!$A$33:$A$776,$A72,СВЦЭМ!$B$33:$B$776,Q$47)+'СЕТ СН'!$G$9+СВЦЭМ!$D$10+'СЕТ СН'!$G$5-'СЕТ СН'!$G$17</f>
        <v>3256.6328955100003</v>
      </c>
      <c r="R72" s="36">
        <f>SUMIFS(СВЦЭМ!$C$33:$C$776,СВЦЭМ!$A$33:$A$776,$A72,СВЦЭМ!$B$33:$B$776,R$47)+'СЕТ СН'!$G$9+СВЦЭМ!$D$10+'СЕТ СН'!$G$5-'СЕТ СН'!$G$17</f>
        <v>3249.1704712999999</v>
      </c>
      <c r="S72" s="36">
        <f>SUMIFS(СВЦЭМ!$C$33:$C$776,СВЦЭМ!$A$33:$A$776,$A72,СВЦЭМ!$B$33:$B$776,S$47)+'СЕТ СН'!$G$9+СВЦЭМ!$D$10+'СЕТ СН'!$G$5-'СЕТ СН'!$G$17</f>
        <v>3242.4472288800002</v>
      </c>
      <c r="T72" s="36">
        <f>SUMIFS(СВЦЭМ!$C$33:$C$776,СВЦЭМ!$A$33:$A$776,$A72,СВЦЭМ!$B$33:$B$776,T$47)+'СЕТ СН'!$G$9+СВЦЭМ!$D$10+'СЕТ СН'!$G$5-'СЕТ СН'!$G$17</f>
        <v>3219.46039922</v>
      </c>
      <c r="U72" s="36">
        <f>SUMIFS(СВЦЭМ!$C$33:$C$776,СВЦЭМ!$A$33:$A$776,$A72,СВЦЭМ!$B$33:$B$776,U$47)+'СЕТ СН'!$G$9+СВЦЭМ!$D$10+'СЕТ СН'!$G$5-'СЕТ СН'!$G$17</f>
        <v>3220.8379819800002</v>
      </c>
      <c r="V72" s="36">
        <f>SUMIFS(СВЦЭМ!$C$33:$C$776,СВЦЭМ!$A$33:$A$776,$A72,СВЦЭМ!$B$33:$B$776,V$47)+'СЕТ СН'!$G$9+СВЦЭМ!$D$10+'СЕТ СН'!$G$5-'СЕТ СН'!$G$17</f>
        <v>3235.3586957300004</v>
      </c>
      <c r="W72" s="36">
        <f>SUMIFS(СВЦЭМ!$C$33:$C$776,СВЦЭМ!$A$33:$A$776,$A72,СВЦЭМ!$B$33:$B$776,W$47)+'СЕТ СН'!$G$9+СВЦЭМ!$D$10+'СЕТ СН'!$G$5-'СЕТ СН'!$G$17</f>
        <v>3250.83438957</v>
      </c>
      <c r="X72" s="36">
        <f>SUMIFS(СВЦЭМ!$C$33:$C$776,СВЦЭМ!$A$33:$A$776,$A72,СВЦЭМ!$B$33:$B$776,X$47)+'СЕТ СН'!$G$9+СВЦЭМ!$D$10+'СЕТ СН'!$G$5-'СЕТ СН'!$G$17</f>
        <v>3246.5507851900002</v>
      </c>
      <c r="Y72" s="36">
        <f>SUMIFS(СВЦЭМ!$C$33:$C$776,СВЦЭМ!$A$33:$A$776,$A72,СВЦЭМ!$B$33:$B$776,Y$47)+'СЕТ СН'!$G$9+СВЦЭМ!$D$10+'СЕТ СН'!$G$5-'СЕТ СН'!$G$17</f>
        <v>3267.7920848500003</v>
      </c>
    </row>
    <row r="73" spans="1:27" ht="15.75" x14ac:dyDescent="0.2">
      <c r="A73" s="35">
        <f t="shared" si="1"/>
        <v>44222</v>
      </c>
      <c r="B73" s="36">
        <f>SUMIFS(СВЦЭМ!$C$33:$C$776,СВЦЭМ!$A$33:$A$776,$A73,СВЦЭМ!$B$33:$B$776,B$47)+'СЕТ СН'!$G$9+СВЦЭМ!$D$10+'СЕТ СН'!$G$5-'СЕТ СН'!$G$17</f>
        <v>3309.30473325</v>
      </c>
      <c r="C73" s="36">
        <f>SUMIFS(СВЦЭМ!$C$33:$C$776,СВЦЭМ!$A$33:$A$776,$A73,СВЦЭМ!$B$33:$B$776,C$47)+'СЕТ СН'!$G$9+СВЦЭМ!$D$10+'СЕТ СН'!$G$5-'СЕТ СН'!$G$17</f>
        <v>3339.3202252800002</v>
      </c>
      <c r="D73" s="36">
        <f>SUMIFS(СВЦЭМ!$C$33:$C$776,СВЦЭМ!$A$33:$A$776,$A73,СВЦЭМ!$B$33:$B$776,D$47)+'СЕТ СН'!$G$9+СВЦЭМ!$D$10+'СЕТ СН'!$G$5-'СЕТ СН'!$G$17</f>
        <v>3346.2069878500001</v>
      </c>
      <c r="E73" s="36">
        <f>SUMIFS(СВЦЭМ!$C$33:$C$776,СВЦЭМ!$A$33:$A$776,$A73,СВЦЭМ!$B$33:$B$776,E$47)+'СЕТ СН'!$G$9+СВЦЭМ!$D$10+'СЕТ СН'!$G$5-'СЕТ СН'!$G$17</f>
        <v>3340.8623262800002</v>
      </c>
      <c r="F73" s="36">
        <f>SUMIFS(СВЦЭМ!$C$33:$C$776,СВЦЭМ!$A$33:$A$776,$A73,СВЦЭМ!$B$33:$B$776,F$47)+'СЕТ СН'!$G$9+СВЦЭМ!$D$10+'СЕТ СН'!$G$5-'СЕТ СН'!$G$17</f>
        <v>3350.8708397700002</v>
      </c>
      <c r="G73" s="36">
        <f>SUMIFS(СВЦЭМ!$C$33:$C$776,СВЦЭМ!$A$33:$A$776,$A73,СВЦЭМ!$B$33:$B$776,G$47)+'СЕТ СН'!$G$9+СВЦЭМ!$D$10+'СЕТ СН'!$G$5-'СЕТ СН'!$G$17</f>
        <v>3334.4950226400001</v>
      </c>
      <c r="H73" s="36">
        <f>SUMIFS(СВЦЭМ!$C$33:$C$776,СВЦЭМ!$A$33:$A$776,$A73,СВЦЭМ!$B$33:$B$776,H$47)+'СЕТ СН'!$G$9+СВЦЭМ!$D$10+'СЕТ СН'!$G$5-'СЕТ СН'!$G$17</f>
        <v>3297.8128600700002</v>
      </c>
      <c r="I73" s="36">
        <f>SUMIFS(СВЦЭМ!$C$33:$C$776,СВЦЭМ!$A$33:$A$776,$A73,СВЦЭМ!$B$33:$B$776,I$47)+'СЕТ СН'!$G$9+СВЦЭМ!$D$10+'СЕТ СН'!$G$5-'СЕТ СН'!$G$17</f>
        <v>3255.6368729800001</v>
      </c>
      <c r="J73" s="36">
        <f>SUMIFS(СВЦЭМ!$C$33:$C$776,СВЦЭМ!$A$33:$A$776,$A73,СВЦЭМ!$B$33:$B$776,J$47)+'СЕТ СН'!$G$9+СВЦЭМ!$D$10+'СЕТ СН'!$G$5-'СЕТ СН'!$G$17</f>
        <v>3230.86094121</v>
      </c>
      <c r="K73" s="36">
        <f>SUMIFS(СВЦЭМ!$C$33:$C$776,СВЦЭМ!$A$33:$A$776,$A73,СВЦЭМ!$B$33:$B$776,K$47)+'СЕТ СН'!$G$9+СВЦЭМ!$D$10+'СЕТ СН'!$G$5-'СЕТ СН'!$G$17</f>
        <v>3233.3486742100004</v>
      </c>
      <c r="L73" s="36">
        <f>SUMIFS(СВЦЭМ!$C$33:$C$776,СВЦЭМ!$A$33:$A$776,$A73,СВЦЭМ!$B$33:$B$776,L$47)+'СЕТ СН'!$G$9+СВЦЭМ!$D$10+'СЕТ СН'!$G$5-'СЕТ СН'!$G$17</f>
        <v>3225.3187560000001</v>
      </c>
      <c r="M73" s="36">
        <f>SUMIFS(СВЦЭМ!$C$33:$C$776,СВЦЭМ!$A$33:$A$776,$A73,СВЦЭМ!$B$33:$B$776,M$47)+'СЕТ СН'!$G$9+СВЦЭМ!$D$10+'СЕТ СН'!$G$5-'СЕТ СН'!$G$17</f>
        <v>3232.2124653800001</v>
      </c>
      <c r="N73" s="36">
        <f>SUMIFS(СВЦЭМ!$C$33:$C$776,СВЦЭМ!$A$33:$A$776,$A73,СВЦЭМ!$B$33:$B$776,N$47)+'СЕТ СН'!$G$9+СВЦЭМ!$D$10+'СЕТ СН'!$G$5-'СЕТ СН'!$G$17</f>
        <v>3232.3157049500001</v>
      </c>
      <c r="O73" s="36">
        <f>SUMIFS(СВЦЭМ!$C$33:$C$776,СВЦЭМ!$A$33:$A$776,$A73,СВЦЭМ!$B$33:$B$776,O$47)+'СЕТ СН'!$G$9+СВЦЭМ!$D$10+'СЕТ СН'!$G$5-'СЕТ СН'!$G$17</f>
        <v>3246.6065959300004</v>
      </c>
      <c r="P73" s="36">
        <f>SUMIFS(СВЦЭМ!$C$33:$C$776,СВЦЭМ!$A$33:$A$776,$A73,СВЦЭМ!$B$33:$B$776,P$47)+'СЕТ СН'!$G$9+СВЦЭМ!$D$10+'СЕТ СН'!$G$5-'СЕТ СН'!$G$17</f>
        <v>3251.20047217</v>
      </c>
      <c r="Q73" s="36">
        <f>SUMIFS(СВЦЭМ!$C$33:$C$776,СВЦЭМ!$A$33:$A$776,$A73,СВЦЭМ!$B$33:$B$776,Q$47)+'СЕТ СН'!$G$9+СВЦЭМ!$D$10+'СЕТ СН'!$G$5-'СЕТ СН'!$G$17</f>
        <v>3251.1439027000001</v>
      </c>
      <c r="R73" s="36">
        <f>SUMIFS(СВЦЭМ!$C$33:$C$776,СВЦЭМ!$A$33:$A$776,$A73,СВЦЭМ!$B$33:$B$776,R$47)+'СЕТ СН'!$G$9+СВЦЭМ!$D$10+'СЕТ СН'!$G$5-'СЕТ СН'!$G$17</f>
        <v>3232.1906869900004</v>
      </c>
      <c r="S73" s="36">
        <f>SUMIFS(СВЦЭМ!$C$33:$C$776,СВЦЭМ!$A$33:$A$776,$A73,СВЦЭМ!$B$33:$B$776,S$47)+'СЕТ СН'!$G$9+СВЦЭМ!$D$10+'СЕТ СН'!$G$5-'СЕТ СН'!$G$17</f>
        <v>3227.2022426800004</v>
      </c>
      <c r="T73" s="36">
        <f>SUMIFS(СВЦЭМ!$C$33:$C$776,СВЦЭМ!$A$33:$A$776,$A73,СВЦЭМ!$B$33:$B$776,T$47)+'СЕТ СН'!$G$9+СВЦЭМ!$D$10+'СЕТ СН'!$G$5-'СЕТ СН'!$G$17</f>
        <v>3216.7502302800003</v>
      </c>
      <c r="U73" s="36">
        <f>SUMIFS(СВЦЭМ!$C$33:$C$776,СВЦЭМ!$A$33:$A$776,$A73,СВЦЭМ!$B$33:$B$776,U$47)+'СЕТ СН'!$G$9+СВЦЭМ!$D$10+'СЕТ СН'!$G$5-'СЕТ СН'!$G$17</f>
        <v>3217.7732857000001</v>
      </c>
      <c r="V73" s="36">
        <f>SUMIFS(СВЦЭМ!$C$33:$C$776,СВЦЭМ!$A$33:$A$776,$A73,СВЦЭМ!$B$33:$B$776,V$47)+'СЕТ СН'!$G$9+СВЦЭМ!$D$10+'СЕТ СН'!$G$5-'СЕТ СН'!$G$17</f>
        <v>3230.7652394000002</v>
      </c>
      <c r="W73" s="36">
        <f>SUMIFS(СВЦЭМ!$C$33:$C$776,СВЦЭМ!$A$33:$A$776,$A73,СВЦЭМ!$B$33:$B$776,W$47)+'СЕТ СН'!$G$9+СВЦЭМ!$D$10+'СЕТ СН'!$G$5-'СЕТ СН'!$G$17</f>
        <v>3252.6468554000003</v>
      </c>
      <c r="X73" s="36">
        <f>SUMIFS(СВЦЭМ!$C$33:$C$776,СВЦЭМ!$A$33:$A$776,$A73,СВЦЭМ!$B$33:$B$776,X$47)+'СЕТ СН'!$G$9+СВЦЭМ!$D$10+'СЕТ СН'!$G$5-'СЕТ СН'!$G$17</f>
        <v>3261.31241826</v>
      </c>
      <c r="Y73" s="36">
        <f>SUMIFS(СВЦЭМ!$C$33:$C$776,СВЦЭМ!$A$33:$A$776,$A73,СВЦЭМ!$B$33:$B$776,Y$47)+'СЕТ СН'!$G$9+СВЦЭМ!$D$10+'СЕТ СН'!$G$5-'СЕТ СН'!$G$17</f>
        <v>3278.7949491400004</v>
      </c>
    </row>
    <row r="74" spans="1:27" ht="15.75" x14ac:dyDescent="0.2">
      <c r="A74" s="35">
        <f t="shared" si="1"/>
        <v>44223</v>
      </c>
      <c r="B74" s="36">
        <f>SUMIFS(СВЦЭМ!$C$33:$C$776,СВЦЭМ!$A$33:$A$776,$A74,СВЦЭМ!$B$33:$B$776,B$47)+'СЕТ СН'!$G$9+СВЦЭМ!$D$10+'СЕТ СН'!$G$5-'СЕТ СН'!$G$17</f>
        <v>3290.8540539699998</v>
      </c>
      <c r="C74" s="36">
        <f>SUMIFS(СВЦЭМ!$C$33:$C$776,СВЦЭМ!$A$33:$A$776,$A74,СВЦЭМ!$B$33:$B$776,C$47)+'СЕТ СН'!$G$9+СВЦЭМ!$D$10+'СЕТ СН'!$G$5-'СЕТ СН'!$G$17</f>
        <v>3312.7580664900001</v>
      </c>
      <c r="D74" s="36">
        <f>SUMIFS(СВЦЭМ!$C$33:$C$776,СВЦЭМ!$A$33:$A$776,$A74,СВЦЭМ!$B$33:$B$776,D$47)+'СЕТ СН'!$G$9+СВЦЭМ!$D$10+'СЕТ СН'!$G$5-'СЕТ СН'!$G$17</f>
        <v>3326.47878554</v>
      </c>
      <c r="E74" s="36">
        <f>SUMIFS(СВЦЭМ!$C$33:$C$776,СВЦЭМ!$A$33:$A$776,$A74,СВЦЭМ!$B$33:$B$776,E$47)+'СЕТ СН'!$G$9+СВЦЭМ!$D$10+'СЕТ СН'!$G$5-'СЕТ СН'!$G$17</f>
        <v>3333.7101947199999</v>
      </c>
      <c r="F74" s="36">
        <f>SUMIFS(СВЦЭМ!$C$33:$C$776,СВЦЭМ!$A$33:$A$776,$A74,СВЦЭМ!$B$33:$B$776,F$47)+'СЕТ СН'!$G$9+СВЦЭМ!$D$10+'СЕТ СН'!$G$5-'СЕТ СН'!$G$17</f>
        <v>3345.6548133800002</v>
      </c>
      <c r="G74" s="36">
        <f>SUMIFS(СВЦЭМ!$C$33:$C$776,СВЦЭМ!$A$33:$A$776,$A74,СВЦЭМ!$B$33:$B$776,G$47)+'СЕТ СН'!$G$9+СВЦЭМ!$D$10+'СЕТ СН'!$G$5-'СЕТ СН'!$G$17</f>
        <v>3326.4494191399999</v>
      </c>
      <c r="H74" s="36">
        <f>SUMIFS(СВЦЭМ!$C$33:$C$776,СВЦЭМ!$A$33:$A$776,$A74,СВЦЭМ!$B$33:$B$776,H$47)+'СЕТ СН'!$G$9+СВЦЭМ!$D$10+'СЕТ СН'!$G$5-'СЕТ СН'!$G$17</f>
        <v>3293.82152623</v>
      </c>
      <c r="I74" s="36">
        <f>SUMIFS(СВЦЭМ!$C$33:$C$776,СВЦЭМ!$A$33:$A$776,$A74,СВЦЭМ!$B$33:$B$776,I$47)+'СЕТ СН'!$G$9+СВЦЭМ!$D$10+'СЕТ СН'!$G$5-'СЕТ СН'!$G$17</f>
        <v>3270.2837536100001</v>
      </c>
      <c r="J74" s="36">
        <f>SUMIFS(СВЦЭМ!$C$33:$C$776,СВЦЭМ!$A$33:$A$776,$A74,СВЦЭМ!$B$33:$B$776,J$47)+'СЕТ СН'!$G$9+СВЦЭМ!$D$10+'СЕТ СН'!$G$5-'СЕТ СН'!$G$17</f>
        <v>3242.0542939400002</v>
      </c>
      <c r="K74" s="36">
        <f>SUMIFS(СВЦЭМ!$C$33:$C$776,СВЦЭМ!$A$33:$A$776,$A74,СВЦЭМ!$B$33:$B$776,K$47)+'СЕТ СН'!$G$9+СВЦЭМ!$D$10+'СЕТ СН'!$G$5-'СЕТ СН'!$G$17</f>
        <v>3238.48030896</v>
      </c>
      <c r="L74" s="36">
        <f>SUMIFS(СВЦЭМ!$C$33:$C$776,СВЦЭМ!$A$33:$A$776,$A74,СВЦЭМ!$B$33:$B$776,L$47)+'СЕТ СН'!$G$9+СВЦЭМ!$D$10+'СЕТ СН'!$G$5-'СЕТ СН'!$G$17</f>
        <v>3231.2015304500001</v>
      </c>
      <c r="M74" s="36">
        <f>SUMIFS(СВЦЭМ!$C$33:$C$776,СВЦЭМ!$A$33:$A$776,$A74,СВЦЭМ!$B$33:$B$776,M$47)+'СЕТ СН'!$G$9+СВЦЭМ!$D$10+'СЕТ СН'!$G$5-'СЕТ СН'!$G$17</f>
        <v>3240.1732831600002</v>
      </c>
      <c r="N74" s="36">
        <f>SUMIFS(СВЦЭМ!$C$33:$C$776,СВЦЭМ!$A$33:$A$776,$A74,СВЦЭМ!$B$33:$B$776,N$47)+'СЕТ СН'!$G$9+СВЦЭМ!$D$10+'СЕТ СН'!$G$5-'СЕТ СН'!$G$17</f>
        <v>3241.8673846800002</v>
      </c>
      <c r="O74" s="36">
        <f>SUMIFS(СВЦЭМ!$C$33:$C$776,СВЦЭМ!$A$33:$A$776,$A74,СВЦЭМ!$B$33:$B$776,O$47)+'СЕТ СН'!$G$9+СВЦЭМ!$D$10+'СЕТ СН'!$G$5-'СЕТ СН'!$G$17</f>
        <v>3252.7051059200003</v>
      </c>
      <c r="P74" s="36">
        <f>SUMIFS(СВЦЭМ!$C$33:$C$776,СВЦЭМ!$A$33:$A$776,$A74,СВЦЭМ!$B$33:$B$776,P$47)+'СЕТ СН'!$G$9+СВЦЭМ!$D$10+'СЕТ СН'!$G$5-'СЕТ СН'!$G$17</f>
        <v>3261.2333155000001</v>
      </c>
      <c r="Q74" s="36">
        <f>SUMIFS(СВЦЭМ!$C$33:$C$776,СВЦЭМ!$A$33:$A$776,$A74,СВЦЭМ!$B$33:$B$776,Q$47)+'СЕТ СН'!$G$9+СВЦЭМ!$D$10+'СЕТ СН'!$G$5-'СЕТ СН'!$G$17</f>
        <v>3268.9864487499999</v>
      </c>
      <c r="R74" s="36">
        <f>SUMIFS(СВЦЭМ!$C$33:$C$776,СВЦЭМ!$A$33:$A$776,$A74,СВЦЭМ!$B$33:$B$776,R$47)+'СЕТ СН'!$G$9+СВЦЭМ!$D$10+'СЕТ СН'!$G$5-'СЕТ СН'!$G$17</f>
        <v>3258.8751539700002</v>
      </c>
      <c r="S74" s="36">
        <f>SUMIFS(СВЦЭМ!$C$33:$C$776,СВЦЭМ!$A$33:$A$776,$A74,СВЦЭМ!$B$33:$B$776,S$47)+'СЕТ СН'!$G$9+СВЦЭМ!$D$10+'СЕТ СН'!$G$5-'СЕТ СН'!$G$17</f>
        <v>3245.19791768</v>
      </c>
      <c r="T74" s="36">
        <f>SUMIFS(СВЦЭМ!$C$33:$C$776,СВЦЭМ!$A$33:$A$776,$A74,СВЦЭМ!$B$33:$B$776,T$47)+'СЕТ СН'!$G$9+СВЦЭМ!$D$10+'СЕТ СН'!$G$5-'СЕТ СН'!$G$17</f>
        <v>3213.7302538100002</v>
      </c>
      <c r="U74" s="36">
        <f>SUMIFS(СВЦЭМ!$C$33:$C$776,СВЦЭМ!$A$33:$A$776,$A74,СВЦЭМ!$B$33:$B$776,U$47)+'СЕТ СН'!$G$9+СВЦЭМ!$D$10+'СЕТ СН'!$G$5-'СЕТ СН'!$G$17</f>
        <v>3213.7612021</v>
      </c>
      <c r="V74" s="36">
        <f>SUMIFS(СВЦЭМ!$C$33:$C$776,СВЦЭМ!$A$33:$A$776,$A74,СВЦЭМ!$B$33:$B$776,V$47)+'СЕТ СН'!$G$9+СВЦЭМ!$D$10+'СЕТ СН'!$G$5-'СЕТ СН'!$G$17</f>
        <v>3223.99159405</v>
      </c>
      <c r="W74" s="36">
        <f>SUMIFS(СВЦЭМ!$C$33:$C$776,СВЦЭМ!$A$33:$A$776,$A74,СВЦЭМ!$B$33:$B$776,W$47)+'СЕТ СН'!$G$9+СВЦЭМ!$D$10+'СЕТ СН'!$G$5-'СЕТ СН'!$G$17</f>
        <v>3243.9793724800002</v>
      </c>
      <c r="X74" s="36">
        <f>SUMIFS(СВЦЭМ!$C$33:$C$776,СВЦЭМ!$A$33:$A$776,$A74,СВЦЭМ!$B$33:$B$776,X$47)+'СЕТ СН'!$G$9+СВЦЭМ!$D$10+'СЕТ СН'!$G$5-'СЕТ СН'!$G$17</f>
        <v>3252.2006247899999</v>
      </c>
      <c r="Y74" s="36">
        <f>SUMIFS(СВЦЭМ!$C$33:$C$776,СВЦЭМ!$A$33:$A$776,$A74,СВЦЭМ!$B$33:$B$776,Y$47)+'СЕТ СН'!$G$9+СВЦЭМ!$D$10+'СЕТ СН'!$G$5-'СЕТ СН'!$G$17</f>
        <v>3274.8419134200003</v>
      </c>
    </row>
    <row r="75" spans="1:27" ht="15.75" x14ac:dyDescent="0.2">
      <c r="A75" s="35">
        <f t="shared" si="1"/>
        <v>44224</v>
      </c>
      <c r="B75" s="36">
        <f>SUMIFS(СВЦЭМ!$C$33:$C$776,СВЦЭМ!$A$33:$A$776,$A75,СВЦЭМ!$B$33:$B$776,B$47)+'СЕТ СН'!$G$9+СВЦЭМ!$D$10+'СЕТ СН'!$G$5-'СЕТ СН'!$G$17</f>
        <v>3256.5300286000002</v>
      </c>
      <c r="C75" s="36">
        <f>SUMIFS(СВЦЭМ!$C$33:$C$776,СВЦЭМ!$A$33:$A$776,$A75,СВЦЭМ!$B$33:$B$776,C$47)+'СЕТ СН'!$G$9+СВЦЭМ!$D$10+'СЕТ СН'!$G$5-'СЕТ СН'!$G$17</f>
        <v>3309.6895737700002</v>
      </c>
      <c r="D75" s="36">
        <f>SUMIFS(СВЦЭМ!$C$33:$C$776,СВЦЭМ!$A$33:$A$776,$A75,СВЦЭМ!$B$33:$B$776,D$47)+'СЕТ СН'!$G$9+СВЦЭМ!$D$10+'СЕТ СН'!$G$5-'СЕТ СН'!$G$17</f>
        <v>3340.9264262200004</v>
      </c>
      <c r="E75" s="36">
        <f>SUMIFS(СВЦЭМ!$C$33:$C$776,СВЦЭМ!$A$33:$A$776,$A75,СВЦЭМ!$B$33:$B$776,E$47)+'СЕТ СН'!$G$9+СВЦЭМ!$D$10+'СЕТ СН'!$G$5-'СЕТ СН'!$G$17</f>
        <v>3344.4138200799998</v>
      </c>
      <c r="F75" s="36">
        <f>SUMIFS(СВЦЭМ!$C$33:$C$776,СВЦЭМ!$A$33:$A$776,$A75,СВЦЭМ!$B$33:$B$776,F$47)+'СЕТ СН'!$G$9+СВЦЭМ!$D$10+'СЕТ СН'!$G$5-'СЕТ СН'!$G$17</f>
        <v>3355.27728041</v>
      </c>
      <c r="G75" s="36">
        <f>SUMIFS(СВЦЭМ!$C$33:$C$776,СВЦЭМ!$A$33:$A$776,$A75,СВЦЭМ!$B$33:$B$776,G$47)+'СЕТ СН'!$G$9+СВЦЭМ!$D$10+'СЕТ СН'!$G$5-'СЕТ СН'!$G$17</f>
        <v>3340.7821495600001</v>
      </c>
      <c r="H75" s="36">
        <f>SUMIFS(СВЦЭМ!$C$33:$C$776,СВЦЭМ!$A$33:$A$776,$A75,СВЦЭМ!$B$33:$B$776,H$47)+'СЕТ СН'!$G$9+СВЦЭМ!$D$10+'СЕТ СН'!$G$5-'СЕТ СН'!$G$17</f>
        <v>3304.08814394</v>
      </c>
      <c r="I75" s="36">
        <f>SUMIFS(СВЦЭМ!$C$33:$C$776,СВЦЭМ!$A$33:$A$776,$A75,СВЦЭМ!$B$33:$B$776,I$47)+'СЕТ СН'!$G$9+СВЦЭМ!$D$10+'СЕТ СН'!$G$5-'СЕТ СН'!$G$17</f>
        <v>3282.6367379900003</v>
      </c>
      <c r="J75" s="36">
        <f>SUMIFS(СВЦЭМ!$C$33:$C$776,СВЦЭМ!$A$33:$A$776,$A75,СВЦЭМ!$B$33:$B$776,J$47)+'СЕТ СН'!$G$9+СВЦЭМ!$D$10+'СЕТ СН'!$G$5-'СЕТ СН'!$G$17</f>
        <v>3264.4459162800003</v>
      </c>
      <c r="K75" s="36">
        <f>SUMIFS(СВЦЭМ!$C$33:$C$776,СВЦЭМ!$A$33:$A$776,$A75,СВЦЭМ!$B$33:$B$776,K$47)+'СЕТ СН'!$G$9+СВЦЭМ!$D$10+'СЕТ СН'!$G$5-'СЕТ СН'!$G$17</f>
        <v>3254.5866862800003</v>
      </c>
      <c r="L75" s="36">
        <f>SUMIFS(СВЦЭМ!$C$33:$C$776,СВЦЭМ!$A$33:$A$776,$A75,СВЦЭМ!$B$33:$B$776,L$47)+'СЕТ СН'!$G$9+СВЦЭМ!$D$10+'СЕТ СН'!$G$5-'СЕТ СН'!$G$17</f>
        <v>3249.6235405900002</v>
      </c>
      <c r="M75" s="36">
        <f>SUMIFS(СВЦЭМ!$C$33:$C$776,СВЦЭМ!$A$33:$A$776,$A75,СВЦЭМ!$B$33:$B$776,M$47)+'СЕТ СН'!$G$9+СВЦЭМ!$D$10+'СЕТ СН'!$G$5-'СЕТ СН'!$G$17</f>
        <v>3256.4347397299998</v>
      </c>
      <c r="N75" s="36">
        <f>SUMIFS(СВЦЭМ!$C$33:$C$776,СВЦЭМ!$A$33:$A$776,$A75,СВЦЭМ!$B$33:$B$776,N$47)+'СЕТ СН'!$G$9+СВЦЭМ!$D$10+'СЕТ СН'!$G$5-'СЕТ СН'!$G$17</f>
        <v>3261.92311513</v>
      </c>
      <c r="O75" s="36">
        <f>SUMIFS(СВЦЭМ!$C$33:$C$776,СВЦЭМ!$A$33:$A$776,$A75,СВЦЭМ!$B$33:$B$776,O$47)+'СЕТ СН'!$G$9+СВЦЭМ!$D$10+'СЕТ СН'!$G$5-'СЕТ СН'!$G$17</f>
        <v>3253.6928482800004</v>
      </c>
      <c r="P75" s="36">
        <f>SUMIFS(СВЦЭМ!$C$33:$C$776,СВЦЭМ!$A$33:$A$776,$A75,СВЦЭМ!$B$33:$B$776,P$47)+'СЕТ СН'!$G$9+СВЦЭМ!$D$10+'СЕТ СН'!$G$5-'СЕТ СН'!$G$17</f>
        <v>3257.9445762700002</v>
      </c>
      <c r="Q75" s="36">
        <f>SUMIFS(СВЦЭМ!$C$33:$C$776,СВЦЭМ!$A$33:$A$776,$A75,СВЦЭМ!$B$33:$B$776,Q$47)+'СЕТ СН'!$G$9+СВЦЭМ!$D$10+'СЕТ СН'!$G$5-'СЕТ СН'!$G$17</f>
        <v>3260.9953295</v>
      </c>
      <c r="R75" s="36">
        <f>SUMIFS(СВЦЭМ!$C$33:$C$776,СВЦЭМ!$A$33:$A$776,$A75,СВЦЭМ!$B$33:$B$776,R$47)+'СЕТ СН'!$G$9+СВЦЭМ!$D$10+'СЕТ СН'!$G$5-'СЕТ СН'!$G$17</f>
        <v>3257.36729874</v>
      </c>
      <c r="S75" s="36">
        <f>SUMIFS(СВЦЭМ!$C$33:$C$776,СВЦЭМ!$A$33:$A$776,$A75,СВЦЭМ!$B$33:$B$776,S$47)+'СЕТ СН'!$G$9+СВЦЭМ!$D$10+'СЕТ СН'!$G$5-'СЕТ СН'!$G$17</f>
        <v>3250.77326429</v>
      </c>
      <c r="T75" s="36">
        <f>SUMIFS(СВЦЭМ!$C$33:$C$776,СВЦЭМ!$A$33:$A$776,$A75,СВЦЭМ!$B$33:$B$776,T$47)+'СЕТ СН'!$G$9+СВЦЭМ!$D$10+'СЕТ СН'!$G$5-'СЕТ СН'!$G$17</f>
        <v>3224.8002173600003</v>
      </c>
      <c r="U75" s="36">
        <f>SUMIFS(СВЦЭМ!$C$33:$C$776,СВЦЭМ!$A$33:$A$776,$A75,СВЦЭМ!$B$33:$B$776,U$47)+'СЕТ СН'!$G$9+СВЦЭМ!$D$10+'СЕТ СН'!$G$5-'СЕТ СН'!$G$17</f>
        <v>3224.54726097</v>
      </c>
      <c r="V75" s="36">
        <f>SUMIFS(СВЦЭМ!$C$33:$C$776,СВЦЭМ!$A$33:$A$776,$A75,СВЦЭМ!$B$33:$B$776,V$47)+'СЕТ СН'!$G$9+СВЦЭМ!$D$10+'СЕТ СН'!$G$5-'СЕТ СН'!$G$17</f>
        <v>3234.66238681</v>
      </c>
      <c r="W75" s="36">
        <f>SUMIFS(СВЦЭМ!$C$33:$C$776,СВЦЭМ!$A$33:$A$776,$A75,СВЦЭМ!$B$33:$B$776,W$47)+'СЕТ СН'!$G$9+СВЦЭМ!$D$10+'СЕТ СН'!$G$5-'СЕТ СН'!$G$17</f>
        <v>3248.1181615200003</v>
      </c>
      <c r="X75" s="36">
        <f>SUMIFS(СВЦЭМ!$C$33:$C$776,СВЦЭМ!$A$33:$A$776,$A75,СВЦЭМ!$B$33:$B$776,X$47)+'СЕТ СН'!$G$9+СВЦЭМ!$D$10+'СЕТ СН'!$G$5-'СЕТ СН'!$G$17</f>
        <v>3245.7837839900003</v>
      </c>
      <c r="Y75" s="36">
        <f>SUMIFS(СВЦЭМ!$C$33:$C$776,СВЦЭМ!$A$33:$A$776,$A75,СВЦЭМ!$B$33:$B$776,Y$47)+'СЕТ СН'!$G$9+СВЦЭМ!$D$10+'СЕТ СН'!$G$5-'СЕТ СН'!$G$17</f>
        <v>3267.4661751399999</v>
      </c>
    </row>
    <row r="76" spans="1:27" ht="15.75" x14ac:dyDescent="0.2">
      <c r="A76" s="35">
        <f t="shared" si="1"/>
        <v>44225</v>
      </c>
      <c r="B76" s="36">
        <f>SUMIFS(СВЦЭМ!$C$33:$C$776,СВЦЭМ!$A$33:$A$776,$A76,СВЦЭМ!$B$33:$B$776,B$47)+'СЕТ СН'!$G$9+СВЦЭМ!$D$10+'СЕТ СН'!$G$5-'СЕТ СН'!$G$17</f>
        <v>3254.9806738699999</v>
      </c>
      <c r="C76" s="36">
        <f>SUMIFS(СВЦЭМ!$C$33:$C$776,СВЦЭМ!$A$33:$A$776,$A76,СВЦЭМ!$B$33:$B$776,C$47)+'СЕТ СН'!$G$9+СВЦЭМ!$D$10+'СЕТ СН'!$G$5-'СЕТ СН'!$G$17</f>
        <v>3291.3975789900001</v>
      </c>
      <c r="D76" s="36">
        <f>SUMIFS(СВЦЭМ!$C$33:$C$776,СВЦЭМ!$A$33:$A$776,$A76,СВЦЭМ!$B$33:$B$776,D$47)+'СЕТ СН'!$G$9+СВЦЭМ!$D$10+'СЕТ СН'!$G$5-'СЕТ СН'!$G$17</f>
        <v>3304.22380681</v>
      </c>
      <c r="E76" s="36">
        <f>SUMIFS(СВЦЭМ!$C$33:$C$776,СВЦЭМ!$A$33:$A$776,$A76,СВЦЭМ!$B$33:$B$776,E$47)+'СЕТ СН'!$G$9+СВЦЭМ!$D$10+'СЕТ СН'!$G$5-'СЕТ СН'!$G$17</f>
        <v>3286.8899109200001</v>
      </c>
      <c r="F76" s="36">
        <f>SUMIFS(СВЦЭМ!$C$33:$C$776,СВЦЭМ!$A$33:$A$776,$A76,СВЦЭМ!$B$33:$B$776,F$47)+'СЕТ СН'!$G$9+СВЦЭМ!$D$10+'СЕТ СН'!$G$5-'СЕТ СН'!$G$17</f>
        <v>3277.3625201100003</v>
      </c>
      <c r="G76" s="36">
        <f>SUMIFS(СВЦЭМ!$C$33:$C$776,СВЦЭМ!$A$33:$A$776,$A76,СВЦЭМ!$B$33:$B$776,G$47)+'СЕТ СН'!$G$9+СВЦЭМ!$D$10+'СЕТ СН'!$G$5-'СЕТ СН'!$G$17</f>
        <v>3271.9065435699999</v>
      </c>
      <c r="H76" s="36">
        <f>SUMIFS(СВЦЭМ!$C$33:$C$776,СВЦЭМ!$A$33:$A$776,$A76,СВЦЭМ!$B$33:$B$776,H$47)+'СЕТ СН'!$G$9+СВЦЭМ!$D$10+'СЕТ СН'!$G$5-'СЕТ СН'!$G$17</f>
        <v>3244.87408353</v>
      </c>
      <c r="I76" s="36">
        <f>SUMIFS(СВЦЭМ!$C$33:$C$776,СВЦЭМ!$A$33:$A$776,$A76,СВЦЭМ!$B$33:$B$776,I$47)+'СЕТ СН'!$G$9+СВЦЭМ!$D$10+'СЕТ СН'!$G$5-'СЕТ СН'!$G$17</f>
        <v>3204.4172869399999</v>
      </c>
      <c r="J76" s="36">
        <f>SUMIFS(СВЦЭМ!$C$33:$C$776,СВЦЭМ!$A$33:$A$776,$A76,СВЦЭМ!$B$33:$B$776,J$47)+'СЕТ СН'!$G$9+СВЦЭМ!$D$10+'СЕТ СН'!$G$5-'СЕТ СН'!$G$17</f>
        <v>3197.3050959000002</v>
      </c>
      <c r="K76" s="36">
        <f>SUMIFS(СВЦЭМ!$C$33:$C$776,СВЦЭМ!$A$33:$A$776,$A76,СВЦЭМ!$B$33:$B$776,K$47)+'СЕТ СН'!$G$9+СВЦЭМ!$D$10+'СЕТ СН'!$G$5-'СЕТ СН'!$G$17</f>
        <v>3188.05482428</v>
      </c>
      <c r="L76" s="36">
        <f>SUMIFS(СВЦЭМ!$C$33:$C$776,СВЦЭМ!$A$33:$A$776,$A76,СВЦЭМ!$B$33:$B$776,L$47)+'СЕТ СН'!$G$9+СВЦЭМ!$D$10+'СЕТ СН'!$G$5-'СЕТ СН'!$G$17</f>
        <v>3193.0359447600003</v>
      </c>
      <c r="M76" s="36">
        <f>SUMIFS(СВЦЭМ!$C$33:$C$776,СВЦЭМ!$A$33:$A$776,$A76,СВЦЭМ!$B$33:$B$776,M$47)+'СЕТ СН'!$G$9+СВЦЭМ!$D$10+'СЕТ СН'!$G$5-'СЕТ СН'!$G$17</f>
        <v>3226.9724307900001</v>
      </c>
      <c r="N76" s="36">
        <f>SUMIFS(СВЦЭМ!$C$33:$C$776,СВЦЭМ!$A$33:$A$776,$A76,СВЦЭМ!$B$33:$B$776,N$47)+'СЕТ СН'!$G$9+СВЦЭМ!$D$10+'СЕТ СН'!$G$5-'СЕТ СН'!$G$17</f>
        <v>3221.6500323099999</v>
      </c>
      <c r="O76" s="36">
        <f>SUMIFS(СВЦЭМ!$C$33:$C$776,СВЦЭМ!$A$33:$A$776,$A76,СВЦЭМ!$B$33:$B$776,O$47)+'СЕТ СН'!$G$9+СВЦЭМ!$D$10+'СЕТ СН'!$G$5-'СЕТ СН'!$G$17</f>
        <v>3231.2089713200003</v>
      </c>
      <c r="P76" s="36">
        <f>SUMIFS(СВЦЭМ!$C$33:$C$776,СВЦЭМ!$A$33:$A$776,$A76,СВЦЭМ!$B$33:$B$776,P$47)+'СЕТ СН'!$G$9+СВЦЭМ!$D$10+'СЕТ СН'!$G$5-'СЕТ СН'!$G$17</f>
        <v>3237.3030912700001</v>
      </c>
      <c r="Q76" s="36">
        <f>SUMIFS(СВЦЭМ!$C$33:$C$776,СВЦЭМ!$A$33:$A$776,$A76,СВЦЭМ!$B$33:$B$776,Q$47)+'СЕТ СН'!$G$9+СВЦЭМ!$D$10+'СЕТ СН'!$G$5-'СЕТ СН'!$G$17</f>
        <v>3233.0056551000002</v>
      </c>
      <c r="R76" s="36">
        <f>SUMIFS(СВЦЭМ!$C$33:$C$776,СВЦЭМ!$A$33:$A$776,$A76,СВЦЭМ!$B$33:$B$776,R$47)+'СЕТ СН'!$G$9+СВЦЭМ!$D$10+'СЕТ СН'!$G$5-'СЕТ СН'!$G$17</f>
        <v>3205.0456012300001</v>
      </c>
      <c r="S76" s="36">
        <f>SUMIFS(СВЦЭМ!$C$33:$C$776,СВЦЭМ!$A$33:$A$776,$A76,СВЦЭМ!$B$33:$B$776,S$47)+'СЕТ СН'!$G$9+СВЦЭМ!$D$10+'СЕТ СН'!$G$5-'СЕТ СН'!$G$17</f>
        <v>3215.5268368900001</v>
      </c>
      <c r="T76" s="36">
        <f>SUMIFS(СВЦЭМ!$C$33:$C$776,СВЦЭМ!$A$33:$A$776,$A76,СВЦЭМ!$B$33:$B$776,T$47)+'СЕТ СН'!$G$9+СВЦЭМ!$D$10+'СЕТ СН'!$G$5-'СЕТ СН'!$G$17</f>
        <v>3201.2108854400003</v>
      </c>
      <c r="U76" s="36">
        <f>SUMIFS(СВЦЭМ!$C$33:$C$776,СВЦЭМ!$A$33:$A$776,$A76,СВЦЭМ!$B$33:$B$776,U$47)+'СЕТ СН'!$G$9+СВЦЭМ!$D$10+'СЕТ СН'!$G$5-'СЕТ СН'!$G$17</f>
        <v>3199.24632213</v>
      </c>
      <c r="V76" s="36">
        <f>SUMIFS(СВЦЭМ!$C$33:$C$776,СВЦЭМ!$A$33:$A$776,$A76,СВЦЭМ!$B$33:$B$776,V$47)+'СЕТ СН'!$G$9+СВЦЭМ!$D$10+'СЕТ СН'!$G$5-'СЕТ СН'!$G$17</f>
        <v>3217.0258414800001</v>
      </c>
      <c r="W76" s="36">
        <f>SUMIFS(СВЦЭМ!$C$33:$C$776,СВЦЭМ!$A$33:$A$776,$A76,СВЦЭМ!$B$33:$B$776,W$47)+'СЕТ СН'!$G$9+СВЦЭМ!$D$10+'СЕТ СН'!$G$5-'СЕТ СН'!$G$17</f>
        <v>3230.7633826400001</v>
      </c>
      <c r="X76" s="36">
        <f>SUMIFS(СВЦЭМ!$C$33:$C$776,СВЦЭМ!$A$33:$A$776,$A76,СВЦЭМ!$B$33:$B$776,X$47)+'СЕТ СН'!$G$9+СВЦЭМ!$D$10+'СЕТ СН'!$G$5-'СЕТ СН'!$G$17</f>
        <v>3230.1488421499998</v>
      </c>
      <c r="Y76" s="36">
        <f>SUMIFS(СВЦЭМ!$C$33:$C$776,СВЦЭМ!$A$33:$A$776,$A76,СВЦЭМ!$B$33:$B$776,Y$47)+'СЕТ СН'!$G$9+СВЦЭМ!$D$10+'СЕТ СН'!$G$5-'СЕТ СН'!$G$17</f>
        <v>3239.5777590900002</v>
      </c>
    </row>
    <row r="77" spans="1:27" ht="15.75" x14ac:dyDescent="0.2">
      <c r="A77" s="35">
        <f t="shared" si="1"/>
        <v>44226</v>
      </c>
      <c r="B77" s="36">
        <f>SUMIFS(СВЦЭМ!$C$33:$C$776,СВЦЭМ!$A$33:$A$776,$A77,СВЦЭМ!$B$33:$B$776,B$47)+'СЕТ СН'!$G$9+СВЦЭМ!$D$10+'СЕТ СН'!$G$5-'СЕТ СН'!$G$17</f>
        <v>3233.7576026699999</v>
      </c>
      <c r="C77" s="36">
        <f>SUMIFS(СВЦЭМ!$C$33:$C$776,СВЦЭМ!$A$33:$A$776,$A77,СВЦЭМ!$B$33:$B$776,C$47)+'СЕТ СН'!$G$9+СВЦЭМ!$D$10+'СЕТ СН'!$G$5-'СЕТ СН'!$G$17</f>
        <v>3265.17639882</v>
      </c>
      <c r="D77" s="36">
        <f>SUMIFS(СВЦЭМ!$C$33:$C$776,СВЦЭМ!$A$33:$A$776,$A77,СВЦЭМ!$B$33:$B$776,D$47)+'СЕТ СН'!$G$9+СВЦЭМ!$D$10+'СЕТ СН'!$G$5-'СЕТ СН'!$G$17</f>
        <v>3282.1501427499998</v>
      </c>
      <c r="E77" s="36">
        <f>SUMIFS(СВЦЭМ!$C$33:$C$776,СВЦЭМ!$A$33:$A$776,$A77,СВЦЭМ!$B$33:$B$776,E$47)+'СЕТ СН'!$G$9+СВЦЭМ!$D$10+'СЕТ СН'!$G$5-'СЕТ СН'!$G$17</f>
        <v>3287.48475908</v>
      </c>
      <c r="F77" s="36">
        <f>SUMIFS(СВЦЭМ!$C$33:$C$776,СВЦЭМ!$A$33:$A$776,$A77,СВЦЭМ!$B$33:$B$776,F$47)+'СЕТ СН'!$G$9+СВЦЭМ!$D$10+'СЕТ СН'!$G$5-'СЕТ СН'!$G$17</f>
        <v>3300.9511256300002</v>
      </c>
      <c r="G77" s="36">
        <f>SUMIFS(СВЦЭМ!$C$33:$C$776,СВЦЭМ!$A$33:$A$776,$A77,СВЦЭМ!$B$33:$B$776,G$47)+'СЕТ СН'!$G$9+СВЦЭМ!$D$10+'СЕТ СН'!$G$5-'СЕТ СН'!$G$17</f>
        <v>3295.69747942</v>
      </c>
      <c r="H77" s="36">
        <f>SUMIFS(СВЦЭМ!$C$33:$C$776,СВЦЭМ!$A$33:$A$776,$A77,СВЦЭМ!$B$33:$B$776,H$47)+'СЕТ СН'!$G$9+СВЦЭМ!$D$10+'СЕТ СН'!$G$5-'СЕТ СН'!$G$17</f>
        <v>3284.37246783</v>
      </c>
      <c r="I77" s="36">
        <f>SUMIFS(СВЦЭМ!$C$33:$C$776,СВЦЭМ!$A$33:$A$776,$A77,СВЦЭМ!$B$33:$B$776,I$47)+'СЕТ СН'!$G$9+СВЦЭМ!$D$10+'СЕТ СН'!$G$5-'СЕТ СН'!$G$17</f>
        <v>3263.3061318600003</v>
      </c>
      <c r="J77" s="36">
        <f>SUMIFS(СВЦЭМ!$C$33:$C$776,СВЦЭМ!$A$33:$A$776,$A77,СВЦЭМ!$B$33:$B$776,J$47)+'СЕТ СН'!$G$9+СВЦЭМ!$D$10+'СЕТ СН'!$G$5-'СЕТ СН'!$G$17</f>
        <v>3246.44269872</v>
      </c>
      <c r="K77" s="36">
        <f>SUMIFS(СВЦЭМ!$C$33:$C$776,СВЦЭМ!$A$33:$A$776,$A77,СВЦЭМ!$B$33:$B$776,K$47)+'СЕТ СН'!$G$9+СВЦЭМ!$D$10+'СЕТ СН'!$G$5-'СЕТ СН'!$G$17</f>
        <v>3229.3808391900002</v>
      </c>
      <c r="L77" s="36">
        <f>SUMIFS(СВЦЭМ!$C$33:$C$776,СВЦЭМ!$A$33:$A$776,$A77,СВЦЭМ!$B$33:$B$776,L$47)+'СЕТ СН'!$G$9+СВЦЭМ!$D$10+'СЕТ СН'!$G$5-'СЕТ СН'!$G$17</f>
        <v>3213.4462280299999</v>
      </c>
      <c r="M77" s="36">
        <f>SUMIFS(СВЦЭМ!$C$33:$C$776,СВЦЭМ!$A$33:$A$776,$A77,СВЦЭМ!$B$33:$B$776,M$47)+'СЕТ СН'!$G$9+СВЦЭМ!$D$10+'СЕТ СН'!$G$5-'СЕТ СН'!$G$17</f>
        <v>3214.7524987000002</v>
      </c>
      <c r="N77" s="36">
        <f>SUMIFS(СВЦЭМ!$C$33:$C$776,СВЦЭМ!$A$33:$A$776,$A77,СВЦЭМ!$B$33:$B$776,N$47)+'СЕТ СН'!$G$9+СВЦЭМ!$D$10+'СЕТ СН'!$G$5-'СЕТ СН'!$G$17</f>
        <v>3212.25481326</v>
      </c>
      <c r="O77" s="36">
        <f>SUMIFS(СВЦЭМ!$C$33:$C$776,СВЦЭМ!$A$33:$A$776,$A77,СВЦЭМ!$B$33:$B$776,O$47)+'СЕТ СН'!$G$9+СВЦЭМ!$D$10+'СЕТ СН'!$G$5-'СЕТ СН'!$G$17</f>
        <v>3217.5950089200001</v>
      </c>
      <c r="P77" s="36">
        <f>SUMIFS(СВЦЭМ!$C$33:$C$776,СВЦЭМ!$A$33:$A$776,$A77,СВЦЭМ!$B$33:$B$776,P$47)+'СЕТ СН'!$G$9+СВЦЭМ!$D$10+'СЕТ СН'!$G$5-'СЕТ СН'!$G$17</f>
        <v>3238.71207048</v>
      </c>
      <c r="Q77" s="36">
        <f>SUMIFS(СВЦЭМ!$C$33:$C$776,СВЦЭМ!$A$33:$A$776,$A77,СВЦЭМ!$B$33:$B$776,Q$47)+'СЕТ СН'!$G$9+СВЦЭМ!$D$10+'СЕТ СН'!$G$5-'СЕТ СН'!$G$17</f>
        <v>3243.8144358600002</v>
      </c>
      <c r="R77" s="36">
        <f>SUMIFS(СВЦЭМ!$C$33:$C$776,СВЦЭМ!$A$33:$A$776,$A77,СВЦЭМ!$B$33:$B$776,R$47)+'СЕТ СН'!$G$9+СВЦЭМ!$D$10+'СЕТ СН'!$G$5-'СЕТ СН'!$G$17</f>
        <v>3236.2656626100002</v>
      </c>
      <c r="S77" s="36">
        <f>SUMIFS(СВЦЭМ!$C$33:$C$776,СВЦЭМ!$A$33:$A$776,$A77,СВЦЭМ!$B$33:$B$776,S$47)+'СЕТ СН'!$G$9+СВЦЭМ!$D$10+'СЕТ СН'!$G$5-'СЕТ СН'!$G$17</f>
        <v>3237.5372591200003</v>
      </c>
      <c r="T77" s="36">
        <f>SUMIFS(СВЦЭМ!$C$33:$C$776,СВЦЭМ!$A$33:$A$776,$A77,СВЦЭМ!$B$33:$B$776,T$47)+'СЕТ СН'!$G$9+СВЦЭМ!$D$10+'СЕТ СН'!$G$5-'СЕТ СН'!$G$17</f>
        <v>3220.1990652700001</v>
      </c>
      <c r="U77" s="36">
        <f>SUMIFS(СВЦЭМ!$C$33:$C$776,СВЦЭМ!$A$33:$A$776,$A77,СВЦЭМ!$B$33:$B$776,U$47)+'СЕТ СН'!$G$9+СВЦЭМ!$D$10+'СЕТ СН'!$G$5-'СЕТ СН'!$G$17</f>
        <v>3212.7718105399999</v>
      </c>
      <c r="V77" s="36">
        <f>SUMIFS(СВЦЭМ!$C$33:$C$776,СВЦЭМ!$A$33:$A$776,$A77,СВЦЭМ!$B$33:$B$776,V$47)+'СЕТ СН'!$G$9+СВЦЭМ!$D$10+'СЕТ СН'!$G$5-'СЕТ СН'!$G$17</f>
        <v>3233.56682288</v>
      </c>
      <c r="W77" s="36">
        <f>SUMIFS(СВЦЭМ!$C$33:$C$776,СВЦЭМ!$A$33:$A$776,$A77,СВЦЭМ!$B$33:$B$776,W$47)+'СЕТ СН'!$G$9+СВЦЭМ!$D$10+'СЕТ СН'!$G$5-'СЕТ СН'!$G$17</f>
        <v>3242.5120093099999</v>
      </c>
      <c r="X77" s="36">
        <f>SUMIFS(СВЦЭМ!$C$33:$C$776,СВЦЭМ!$A$33:$A$776,$A77,СВЦЭМ!$B$33:$B$776,X$47)+'СЕТ СН'!$G$9+СВЦЭМ!$D$10+'СЕТ СН'!$G$5-'СЕТ СН'!$G$17</f>
        <v>3243.8306122000004</v>
      </c>
      <c r="Y77" s="36">
        <f>SUMIFS(СВЦЭМ!$C$33:$C$776,СВЦЭМ!$A$33:$A$776,$A77,СВЦЭМ!$B$33:$B$776,Y$47)+'СЕТ СН'!$G$9+СВЦЭМ!$D$10+'СЕТ СН'!$G$5-'СЕТ СН'!$G$17</f>
        <v>3264.6316246800002</v>
      </c>
      <c r="AA77" s="37"/>
    </row>
    <row r="78" spans="1:27" ht="15.75" x14ac:dyDescent="0.2">
      <c r="A78" s="35">
        <f t="shared" si="1"/>
        <v>44227</v>
      </c>
      <c r="B78" s="36">
        <f>SUMIFS(СВЦЭМ!$C$33:$C$776,СВЦЭМ!$A$33:$A$776,$A78,СВЦЭМ!$B$33:$B$776,B$47)+'СЕТ СН'!$G$9+СВЦЭМ!$D$10+'СЕТ СН'!$G$5-'СЕТ СН'!$G$17</f>
        <v>3216.7580934500002</v>
      </c>
      <c r="C78" s="36">
        <f>SUMIFS(СВЦЭМ!$C$33:$C$776,СВЦЭМ!$A$33:$A$776,$A78,СВЦЭМ!$B$33:$B$776,C$47)+'СЕТ СН'!$G$9+СВЦЭМ!$D$10+'СЕТ СН'!$G$5-'СЕТ СН'!$G$17</f>
        <v>3262.3811512000002</v>
      </c>
      <c r="D78" s="36">
        <f>SUMIFS(СВЦЭМ!$C$33:$C$776,СВЦЭМ!$A$33:$A$776,$A78,СВЦЭМ!$B$33:$B$776,D$47)+'СЕТ СН'!$G$9+СВЦЭМ!$D$10+'СЕТ СН'!$G$5-'СЕТ СН'!$G$17</f>
        <v>3281.0862820900002</v>
      </c>
      <c r="E78" s="36">
        <f>SUMIFS(СВЦЭМ!$C$33:$C$776,СВЦЭМ!$A$33:$A$776,$A78,СВЦЭМ!$B$33:$B$776,E$47)+'СЕТ СН'!$G$9+СВЦЭМ!$D$10+'СЕТ СН'!$G$5-'СЕТ СН'!$G$17</f>
        <v>3286.35785549</v>
      </c>
      <c r="F78" s="36">
        <f>SUMIFS(СВЦЭМ!$C$33:$C$776,СВЦЭМ!$A$33:$A$776,$A78,СВЦЭМ!$B$33:$B$776,F$47)+'СЕТ СН'!$G$9+СВЦЭМ!$D$10+'СЕТ СН'!$G$5-'СЕТ СН'!$G$17</f>
        <v>3303.3236853400003</v>
      </c>
      <c r="G78" s="36">
        <f>SUMIFS(СВЦЭМ!$C$33:$C$776,СВЦЭМ!$A$33:$A$776,$A78,СВЦЭМ!$B$33:$B$776,G$47)+'СЕТ СН'!$G$9+СВЦЭМ!$D$10+'СЕТ СН'!$G$5-'СЕТ СН'!$G$17</f>
        <v>3293.2208780299998</v>
      </c>
      <c r="H78" s="36">
        <f>SUMIFS(СВЦЭМ!$C$33:$C$776,СВЦЭМ!$A$33:$A$776,$A78,СВЦЭМ!$B$33:$B$776,H$47)+'СЕТ СН'!$G$9+СВЦЭМ!$D$10+'СЕТ СН'!$G$5-'СЕТ СН'!$G$17</f>
        <v>3284.0584091199999</v>
      </c>
      <c r="I78" s="36">
        <f>SUMIFS(СВЦЭМ!$C$33:$C$776,СВЦЭМ!$A$33:$A$776,$A78,СВЦЭМ!$B$33:$B$776,I$47)+'СЕТ СН'!$G$9+СВЦЭМ!$D$10+'СЕТ СН'!$G$5-'СЕТ СН'!$G$17</f>
        <v>3277.3901997700004</v>
      </c>
      <c r="J78" s="36">
        <f>SUMIFS(СВЦЭМ!$C$33:$C$776,СВЦЭМ!$A$33:$A$776,$A78,СВЦЭМ!$B$33:$B$776,J$47)+'СЕТ СН'!$G$9+СВЦЭМ!$D$10+'СЕТ СН'!$G$5-'СЕТ СН'!$G$17</f>
        <v>3258.6083840599999</v>
      </c>
      <c r="K78" s="36">
        <f>SUMIFS(СВЦЭМ!$C$33:$C$776,СВЦЭМ!$A$33:$A$776,$A78,СВЦЭМ!$B$33:$B$776,K$47)+'СЕТ СН'!$G$9+СВЦЭМ!$D$10+'СЕТ СН'!$G$5-'СЕТ СН'!$G$17</f>
        <v>3239.5228510100001</v>
      </c>
      <c r="L78" s="36">
        <f>SUMIFS(СВЦЭМ!$C$33:$C$776,СВЦЭМ!$A$33:$A$776,$A78,СВЦЭМ!$B$33:$B$776,L$47)+'СЕТ СН'!$G$9+СВЦЭМ!$D$10+'СЕТ СН'!$G$5-'СЕТ СН'!$G$17</f>
        <v>3225.00986311</v>
      </c>
      <c r="M78" s="36">
        <f>SUMIFS(СВЦЭМ!$C$33:$C$776,СВЦЭМ!$A$33:$A$776,$A78,СВЦЭМ!$B$33:$B$776,M$47)+'СЕТ СН'!$G$9+СВЦЭМ!$D$10+'СЕТ СН'!$G$5-'СЕТ СН'!$G$17</f>
        <v>3227.2828129700001</v>
      </c>
      <c r="N78" s="36">
        <f>SUMIFS(СВЦЭМ!$C$33:$C$776,СВЦЭМ!$A$33:$A$776,$A78,СВЦЭМ!$B$33:$B$776,N$47)+'СЕТ СН'!$G$9+СВЦЭМ!$D$10+'СЕТ СН'!$G$5-'СЕТ СН'!$G$17</f>
        <v>3221.0454876000003</v>
      </c>
      <c r="O78" s="36">
        <f>SUMIFS(СВЦЭМ!$C$33:$C$776,СВЦЭМ!$A$33:$A$776,$A78,СВЦЭМ!$B$33:$B$776,O$47)+'СЕТ СН'!$G$9+СВЦЭМ!$D$10+'СЕТ СН'!$G$5-'СЕТ СН'!$G$17</f>
        <v>3222.9034267799998</v>
      </c>
      <c r="P78" s="36">
        <f>SUMIFS(СВЦЭМ!$C$33:$C$776,СВЦЭМ!$A$33:$A$776,$A78,СВЦЭМ!$B$33:$B$776,P$47)+'СЕТ СН'!$G$9+СВЦЭМ!$D$10+'СЕТ СН'!$G$5-'СЕТ СН'!$G$17</f>
        <v>3208.6712835600001</v>
      </c>
      <c r="Q78" s="36">
        <f>SUMIFS(СВЦЭМ!$C$33:$C$776,СВЦЭМ!$A$33:$A$776,$A78,СВЦЭМ!$B$33:$B$776,Q$47)+'СЕТ СН'!$G$9+СВЦЭМ!$D$10+'СЕТ СН'!$G$5-'СЕТ СН'!$G$17</f>
        <v>3213.7081621500001</v>
      </c>
      <c r="R78" s="36">
        <f>SUMIFS(СВЦЭМ!$C$33:$C$776,СВЦЭМ!$A$33:$A$776,$A78,СВЦЭМ!$B$33:$B$776,R$47)+'СЕТ СН'!$G$9+СВЦЭМ!$D$10+'СЕТ СН'!$G$5-'СЕТ СН'!$G$17</f>
        <v>3227.7867046800002</v>
      </c>
      <c r="S78" s="36">
        <f>SUMIFS(СВЦЭМ!$C$33:$C$776,СВЦЭМ!$A$33:$A$776,$A78,СВЦЭМ!$B$33:$B$776,S$47)+'СЕТ СН'!$G$9+СВЦЭМ!$D$10+'СЕТ СН'!$G$5-'СЕТ СН'!$G$17</f>
        <v>3248.4308192600001</v>
      </c>
      <c r="T78" s="36">
        <f>SUMIFS(СВЦЭМ!$C$33:$C$776,СВЦЭМ!$A$33:$A$776,$A78,СВЦЭМ!$B$33:$B$776,T$47)+'СЕТ СН'!$G$9+СВЦЭМ!$D$10+'СЕТ СН'!$G$5-'СЕТ СН'!$G$17</f>
        <v>3259.5304458099999</v>
      </c>
      <c r="U78" s="36">
        <f>SUMIFS(СВЦЭМ!$C$33:$C$776,СВЦЭМ!$A$33:$A$776,$A78,СВЦЭМ!$B$33:$B$776,U$47)+'СЕТ СН'!$G$9+СВЦЭМ!$D$10+'СЕТ СН'!$G$5-'СЕТ СН'!$G$17</f>
        <v>3262.7305650799999</v>
      </c>
      <c r="V78" s="36">
        <f>SUMIFS(СВЦЭМ!$C$33:$C$776,СВЦЭМ!$A$33:$A$776,$A78,СВЦЭМ!$B$33:$B$776,V$47)+'СЕТ СН'!$G$9+СВЦЭМ!$D$10+'СЕТ СН'!$G$5-'СЕТ СН'!$G$17</f>
        <v>3261.5324322200004</v>
      </c>
      <c r="W78" s="36">
        <f>SUMIFS(СВЦЭМ!$C$33:$C$776,СВЦЭМ!$A$33:$A$776,$A78,СВЦЭМ!$B$33:$B$776,W$47)+'СЕТ СН'!$G$9+СВЦЭМ!$D$10+'СЕТ СН'!$G$5-'СЕТ СН'!$G$17</f>
        <v>3255.7328032200003</v>
      </c>
      <c r="X78" s="36">
        <f>SUMIFS(СВЦЭМ!$C$33:$C$776,СВЦЭМ!$A$33:$A$776,$A78,СВЦЭМ!$B$33:$B$776,X$47)+'СЕТ СН'!$G$9+СВЦЭМ!$D$10+'СЕТ СН'!$G$5-'СЕТ СН'!$G$17</f>
        <v>3237.20574885</v>
      </c>
      <c r="Y78" s="36">
        <f>SUMIFS(СВЦЭМ!$C$33:$C$776,СВЦЭМ!$A$33:$A$776,$A78,СВЦЭМ!$B$33:$B$776,Y$47)+'СЕТ СН'!$G$9+СВЦЭМ!$D$10+'СЕТ СН'!$G$5-'СЕТ СН'!$G$17</f>
        <v>3238.79801868</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2"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33"/>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3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01.01.2021</v>
      </c>
      <c r="B84" s="36">
        <f>SUMIFS(СВЦЭМ!$C$33:$C$776,СВЦЭМ!$A$33:$A$776,$A84,СВЦЭМ!$B$33:$B$776,B$83)+'СЕТ СН'!$H$9+СВЦЭМ!$D$10+'СЕТ СН'!$H$5-'СЕТ СН'!$H$17</f>
        <v>3614.2627097300001</v>
      </c>
      <c r="C84" s="36">
        <f>SUMIFS(СВЦЭМ!$C$33:$C$776,СВЦЭМ!$A$33:$A$776,$A84,СВЦЭМ!$B$33:$B$776,C$83)+'СЕТ СН'!$H$9+СВЦЭМ!$D$10+'СЕТ СН'!$H$5-'СЕТ СН'!$H$17</f>
        <v>3638.0929741</v>
      </c>
      <c r="D84" s="36">
        <f>SUMIFS(СВЦЭМ!$C$33:$C$776,СВЦЭМ!$A$33:$A$776,$A84,СВЦЭМ!$B$33:$B$776,D$83)+'СЕТ СН'!$H$9+СВЦЭМ!$D$10+'СЕТ СН'!$H$5-'СЕТ СН'!$H$17</f>
        <v>3609.8587802699999</v>
      </c>
      <c r="E84" s="36">
        <f>SUMIFS(СВЦЭМ!$C$33:$C$776,СВЦЭМ!$A$33:$A$776,$A84,СВЦЭМ!$B$33:$B$776,E$83)+'СЕТ СН'!$H$9+СВЦЭМ!$D$10+'СЕТ СН'!$H$5-'СЕТ СН'!$H$17</f>
        <v>3610.45597284</v>
      </c>
      <c r="F84" s="36">
        <f>SUMIFS(СВЦЭМ!$C$33:$C$776,СВЦЭМ!$A$33:$A$776,$A84,СВЦЭМ!$B$33:$B$776,F$83)+'СЕТ СН'!$H$9+СВЦЭМ!$D$10+'СЕТ СН'!$H$5-'СЕТ СН'!$H$17</f>
        <v>3594.1020634299998</v>
      </c>
      <c r="G84" s="36">
        <f>SUMIFS(СВЦЭМ!$C$33:$C$776,СВЦЭМ!$A$33:$A$776,$A84,СВЦЭМ!$B$33:$B$776,G$83)+'СЕТ СН'!$H$9+СВЦЭМ!$D$10+'СЕТ СН'!$H$5-'СЕТ СН'!$H$17</f>
        <v>3598.6854602100002</v>
      </c>
      <c r="H84" s="36">
        <f>SUMIFS(СВЦЭМ!$C$33:$C$776,СВЦЭМ!$A$33:$A$776,$A84,СВЦЭМ!$B$33:$B$776,H$83)+'СЕТ СН'!$H$9+СВЦЭМ!$D$10+'СЕТ СН'!$H$5-'СЕТ СН'!$H$17</f>
        <v>3625.8974021899999</v>
      </c>
      <c r="I84" s="36">
        <f>SUMIFS(СВЦЭМ!$C$33:$C$776,СВЦЭМ!$A$33:$A$776,$A84,СВЦЭМ!$B$33:$B$776,I$83)+'СЕТ СН'!$H$9+СВЦЭМ!$D$10+'СЕТ СН'!$H$5-'СЕТ СН'!$H$17</f>
        <v>3620.99752661</v>
      </c>
      <c r="J84" s="36">
        <f>SUMIFS(СВЦЭМ!$C$33:$C$776,СВЦЭМ!$A$33:$A$776,$A84,СВЦЭМ!$B$33:$B$776,J$83)+'СЕТ СН'!$H$9+СВЦЭМ!$D$10+'СЕТ СН'!$H$5-'СЕТ СН'!$H$17</f>
        <v>3615.0885511400002</v>
      </c>
      <c r="K84" s="36">
        <f>SUMIFS(СВЦЭМ!$C$33:$C$776,СВЦЭМ!$A$33:$A$776,$A84,СВЦЭМ!$B$33:$B$776,K$83)+'СЕТ СН'!$H$9+СВЦЭМ!$D$10+'СЕТ СН'!$H$5-'СЕТ СН'!$H$17</f>
        <v>3597.9541920799998</v>
      </c>
      <c r="L84" s="36">
        <f>SUMIFS(СВЦЭМ!$C$33:$C$776,СВЦЭМ!$A$33:$A$776,$A84,СВЦЭМ!$B$33:$B$776,L$83)+'СЕТ СН'!$H$9+СВЦЭМ!$D$10+'СЕТ СН'!$H$5-'СЕТ СН'!$H$17</f>
        <v>3586.3344682799998</v>
      </c>
      <c r="M84" s="36">
        <f>SUMIFS(СВЦЭМ!$C$33:$C$776,СВЦЭМ!$A$33:$A$776,$A84,СВЦЭМ!$B$33:$B$776,M$83)+'СЕТ СН'!$H$9+СВЦЭМ!$D$10+'СЕТ СН'!$H$5-'СЕТ СН'!$H$17</f>
        <v>3579.8835890800001</v>
      </c>
      <c r="N84" s="36">
        <f>SUMIFS(СВЦЭМ!$C$33:$C$776,СВЦЭМ!$A$33:$A$776,$A84,СВЦЭМ!$B$33:$B$776,N$83)+'СЕТ СН'!$H$9+СВЦЭМ!$D$10+'СЕТ СН'!$H$5-'СЕТ СН'!$H$17</f>
        <v>3584.2951163500002</v>
      </c>
      <c r="O84" s="36">
        <f>SUMIFS(СВЦЭМ!$C$33:$C$776,СВЦЭМ!$A$33:$A$776,$A84,СВЦЭМ!$B$33:$B$776,O$83)+'СЕТ СН'!$H$9+СВЦЭМ!$D$10+'СЕТ СН'!$H$5-'СЕТ СН'!$H$17</f>
        <v>3586.4448806800001</v>
      </c>
      <c r="P84" s="36">
        <f>SUMIFS(СВЦЭМ!$C$33:$C$776,СВЦЭМ!$A$33:$A$776,$A84,СВЦЭМ!$B$33:$B$776,P$83)+'СЕТ СН'!$H$9+СВЦЭМ!$D$10+'СЕТ СН'!$H$5-'СЕТ СН'!$H$17</f>
        <v>3609.7220351199999</v>
      </c>
      <c r="Q84" s="36">
        <f>SUMIFS(СВЦЭМ!$C$33:$C$776,СВЦЭМ!$A$33:$A$776,$A84,СВЦЭМ!$B$33:$B$776,Q$83)+'СЕТ СН'!$H$9+СВЦЭМ!$D$10+'СЕТ СН'!$H$5-'СЕТ СН'!$H$17</f>
        <v>3608.6547083400001</v>
      </c>
      <c r="R84" s="36">
        <f>SUMIFS(СВЦЭМ!$C$33:$C$776,СВЦЭМ!$A$33:$A$776,$A84,СВЦЭМ!$B$33:$B$776,R$83)+'СЕТ СН'!$H$9+СВЦЭМ!$D$10+'СЕТ СН'!$H$5-'СЕТ СН'!$H$17</f>
        <v>3588.0876609799998</v>
      </c>
      <c r="S84" s="36">
        <f>SUMIFS(СВЦЭМ!$C$33:$C$776,СВЦЭМ!$A$33:$A$776,$A84,СВЦЭМ!$B$33:$B$776,S$83)+'СЕТ СН'!$H$9+СВЦЭМ!$D$10+'СЕТ СН'!$H$5-'СЕТ СН'!$H$17</f>
        <v>3569.2758157600001</v>
      </c>
      <c r="T84" s="36">
        <f>SUMIFS(СВЦЭМ!$C$33:$C$776,СВЦЭМ!$A$33:$A$776,$A84,СВЦЭМ!$B$33:$B$776,T$83)+'СЕТ СН'!$H$9+СВЦЭМ!$D$10+'СЕТ СН'!$H$5-'СЕТ СН'!$H$17</f>
        <v>3558.3394395599998</v>
      </c>
      <c r="U84" s="36">
        <f>SUMIFS(СВЦЭМ!$C$33:$C$776,СВЦЭМ!$A$33:$A$776,$A84,СВЦЭМ!$B$33:$B$776,U$83)+'СЕТ СН'!$H$9+СВЦЭМ!$D$10+'СЕТ СН'!$H$5-'СЕТ СН'!$H$17</f>
        <v>3551.9963108299999</v>
      </c>
      <c r="V84" s="36">
        <f>SUMIFS(СВЦЭМ!$C$33:$C$776,СВЦЭМ!$A$33:$A$776,$A84,СВЦЭМ!$B$33:$B$776,V$83)+'СЕТ СН'!$H$9+СВЦЭМ!$D$10+'СЕТ СН'!$H$5-'СЕТ СН'!$H$17</f>
        <v>3542.4287808499998</v>
      </c>
      <c r="W84" s="36">
        <f>SUMIFS(СВЦЭМ!$C$33:$C$776,СВЦЭМ!$A$33:$A$776,$A84,СВЦЭМ!$B$33:$B$776,W$83)+'СЕТ СН'!$H$9+СВЦЭМ!$D$10+'СЕТ СН'!$H$5-'СЕТ СН'!$H$17</f>
        <v>3554.9900731399998</v>
      </c>
      <c r="X84" s="36">
        <f>SUMIFS(СВЦЭМ!$C$33:$C$776,СВЦЭМ!$A$33:$A$776,$A84,СВЦЭМ!$B$33:$B$776,X$83)+'СЕТ СН'!$H$9+СВЦЭМ!$D$10+'СЕТ СН'!$H$5-'СЕТ СН'!$H$17</f>
        <v>3565.5183129100001</v>
      </c>
      <c r="Y84" s="36">
        <f>SUMIFS(СВЦЭМ!$C$33:$C$776,СВЦЭМ!$A$33:$A$776,$A84,СВЦЭМ!$B$33:$B$776,Y$83)+'СЕТ СН'!$H$9+СВЦЭМ!$D$10+'СЕТ СН'!$H$5-'СЕТ СН'!$H$17</f>
        <v>3568.6579151999999</v>
      </c>
    </row>
    <row r="85" spans="1:25" ht="15.75" x14ac:dyDescent="0.2">
      <c r="A85" s="35">
        <f>A84+1</f>
        <v>44198</v>
      </c>
      <c r="B85" s="36">
        <f>SUMIFS(СВЦЭМ!$C$33:$C$776,СВЦЭМ!$A$33:$A$776,$A85,СВЦЭМ!$B$33:$B$776,B$83)+'СЕТ СН'!$H$9+СВЦЭМ!$D$10+'СЕТ СН'!$H$5-'СЕТ СН'!$H$17</f>
        <v>3604.4101892899998</v>
      </c>
      <c r="C85" s="36">
        <f>SUMIFS(СВЦЭМ!$C$33:$C$776,СВЦЭМ!$A$33:$A$776,$A85,СВЦЭМ!$B$33:$B$776,C$83)+'СЕТ СН'!$H$9+СВЦЭМ!$D$10+'СЕТ СН'!$H$5-'СЕТ СН'!$H$17</f>
        <v>3625.1637705599996</v>
      </c>
      <c r="D85" s="36">
        <f>SUMIFS(СВЦЭМ!$C$33:$C$776,СВЦЭМ!$A$33:$A$776,$A85,СВЦЭМ!$B$33:$B$776,D$83)+'СЕТ СН'!$H$9+СВЦЭМ!$D$10+'СЕТ СН'!$H$5-'СЕТ СН'!$H$17</f>
        <v>3635.3695993199999</v>
      </c>
      <c r="E85" s="36">
        <f>SUMIFS(СВЦЭМ!$C$33:$C$776,СВЦЭМ!$A$33:$A$776,$A85,СВЦЭМ!$B$33:$B$776,E$83)+'СЕТ СН'!$H$9+СВЦЭМ!$D$10+'СЕТ СН'!$H$5-'СЕТ СН'!$H$17</f>
        <v>3660.8444658500002</v>
      </c>
      <c r="F85" s="36">
        <f>SUMIFS(СВЦЭМ!$C$33:$C$776,СВЦЭМ!$A$33:$A$776,$A85,СВЦЭМ!$B$33:$B$776,F$83)+'СЕТ СН'!$H$9+СВЦЭМ!$D$10+'СЕТ СН'!$H$5-'СЕТ СН'!$H$17</f>
        <v>3643.7911838</v>
      </c>
      <c r="G85" s="36">
        <f>SUMIFS(СВЦЭМ!$C$33:$C$776,СВЦЭМ!$A$33:$A$776,$A85,СВЦЭМ!$B$33:$B$776,G$83)+'СЕТ СН'!$H$9+СВЦЭМ!$D$10+'СЕТ СН'!$H$5-'СЕТ СН'!$H$17</f>
        <v>3641.8678513</v>
      </c>
      <c r="H85" s="36">
        <f>SUMIFS(СВЦЭМ!$C$33:$C$776,СВЦЭМ!$A$33:$A$776,$A85,СВЦЭМ!$B$33:$B$776,H$83)+'СЕТ СН'!$H$9+СВЦЭМ!$D$10+'СЕТ СН'!$H$5-'СЕТ СН'!$H$17</f>
        <v>3660.0131934399997</v>
      </c>
      <c r="I85" s="36">
        <f>SUMIFS(СВЦЭМ!$C$33:$C$776,СВЦЭМ!$A$33:$A$776,$A85,СВЦЭМ!$B$33:$B$776,I$83)+'СЕТ СН'!$H$9+СВЦЭМ!$D$10+'СЕТ СН'!$H$5-'СЕТ СН'!$H$17</f>
        <v>3649.03189015</v>
      </c>
      <c r="J85" s="36">
        <f>SUMIFS(СВЦЭМ!$C$33:$C$776,СВЦЭМ!$A$33:$A$776,$A85,СВЦЭМ!$B$33:$B$776,J$83)+'СЕТ СН'!$H$9+СВЦЭМ!$D$10+'СЕТ СН'!$H$5-'СЕТ СН'!$H$17</f>
        <v>3630.0286447999997</v>
      </c>
      <c r="K85" s="36">
        <f>SUMIFS(СВЦЭМ!$C$33:$C$776,СВЦЭМ!$A$33:$A$776,$A85,СВЦЭМ!$B$33:$B$776,K$83)+'СЕТ СН'!$H$9+СВЦЭМ!$D$10+'СЕТ СН'!$H$5-'СЕТ СН'!$H$17</f>
        <v>3607.86097488</v>
      </c>
      <c r="L85" s="36">
        <f>SUMIFS(СВЦЭМ!$C$33:$C$776,СВЦЭМ!$A$33:$A$776,$A85,СВЦЭМ!$B$33:$B$776,L$83)+'СЕТ СН'!$H$9+СВЦЭМ!$D$10+'СЕТ СН'!$H$5-'СЕТ СН'!$H$17</f>
        <v>3590.74851115</v>
      </c>
      <c r="M85" s="36">
        <f>SUMIFS(СВЦЭМ!$C$33:$C$776,СВЦЭМ!$A$33:$A$776,$A85,СВЦЭМ!$B$33:$B$776,M$83)+'СЕТ СН'!$H$9+СВЦЭМ!$D$10+'СЕТ СН'!$H$5-'СЕТ СН'!$H$17</f>
        <v>3551.52049601</v>
      </c>
      <c r="N85" s="36">
        <f>SUMIFS(СВЦЭМ!$C$33:$C$776,СВЦЭМ!$A$33:$A$776,$A85,СВЦЭМ!$B$33:$B$776,N$83)+'СЕТ СН'!$H$9+СВЦЭМ!$D$10+'СЕТ СН'!$H$5-'СЕТ СН'!$H$17</f>
        <v>3560.95103479</v>
      </c>
      <c r="O85" s="36">
        <f>SUMIFS(СВЦЭМ!$C$33:$C$776,СВЦЭМ!$A$33:$A$776,$A85,СВЦЭМ!$B$33:$B$776,O$83)+'СЕТ СН'!$H$9+СВЦЭМ!$D$10+'СЕТ СН'!$H$5-'СЕТ СН'!$H$17</f>
        <v>3573.4036162399998</v>
      </c>
      <c r="P85" s="36">
        <f>SUMIFS(СВЦЭМ!$C$33:$C$776,СВЦЭМ!$A$33:$A$776,$A85,СВЦЭМ!$B$33:$B$776,P$83)+'СЕТ СН'!$H$9+СВЦЭМ!$D$10+'СЕТ СН'!$H$5-'СЕТ СН'!$H$17</f>
        <v>3580.55072789</v>
      </c>
      <c r="Q85" s="36">
        <f>SUMIFS(СВЦЭМ!$C$33:$C$776,СВЦЭМ!$A$33:$A$776,$A85,СВЦЭМ!$B$33:$B$776,Q$83)+'СЕТ СН'!$H$9+СВЦЭМ!$D$10+'СЕТ СН'!$H$5-'СЕТ СН'!$H$17</f>
        <v>3579.7242167200002</v>
      </c>
      <c r="R85" s="36">
        <f>SUMIFS(СВЦЭМ!$C$33:$C$776,СВЦЭМ!$A$33:$A$776,$A85,СВЦЭМ!$B$33:$B$776,R$83)+'СЕТ СН'!$H$9+СВЦЭМ!$D$10+'СЕТ СН'!$H$5-'СЕТ СН'!$H$17</f>
        <v>3565.3758197699999</v>
      </c>
      <c r="S85" s="36">
        <f>SUMIFS(СВЦЭМ!$C$33:$C$776,СВЦЭМ!$A$33:$A$776,$A85,СВЦЭМ!$B$33:$B$776,S$83)+'СЕТ СН'!$H$9+СВЦЭМ!$D$10+'СЕТ СН'!$H$5-'СЕТ СН'!$H$17</f>
        <v>3572.9532111399999</v>
      </c>
      <c r="T85" s="36">
        <f>SUMIFS(СВЦЭМ!$C$33:$C$776,СВЦЭМ!$A$33:$A$776,$A85,СВЦЭМ!$B$33:$B$776,T$83)+'СЕТ СН'!$H$9+СВЦЭМ!$D$10+'СЕТ СН'!$H$5-'СЕТ СН'!$H$17</f>
        <v>3561.1269405899998</v>
      </c>
      <c r="U85" s="36">
        <f>SUMIFS(СВЦЭМ!$C$33:$C$776,СВЦЭМ!$A$33:$A$776,$A85,СВЦЭМ!$B$33:$B$776,U$83)+'СЕТ СН'!$H$9+СВЦЭМ!$D$10+'СЕТ СН'!$H$5-'СЕТ СН'!$H$17</f>
        <v>3554.5678858000001</v>
      </c>
      <c r="V85" s="36">
        <f>SUMIFS(СВЦЭМ!$C$33:$C$776,СВЦЭМ!$A$33:$A$776,$A85,СВЦЭМ!$B$33:$B$776,V$83)+'СЕТ СН'!$H$9+СВЦЭМ!$D$10+'СЕТ СН'!$H$5-'СЕТ СН'!$H$17</f>
        <v>3558.7330892199998</v>
      </c>
      <c r="W85" s="36">
        <f>SUMIFS(СВЦЭМ!$C$33:$C$776,СВЦЭМ!$A$33:$A$776,$A85,СВЦЭМ!$B$33:$B$776,W$83)+'СЕТ СН'!$H$9+СВЦЭМ!$D$10+'СЕТ СН'!$H$5-'СЕТ СН'!$H$17</f>
        <v>3570.5748662000001</v>
      </c>
      <c r="X85" s="36">
        <f>SUMIFS(СВЦЭМ!$C$33:$C$776,СВЦЭМ!$A$33:$A$776,$A85,СВЦЭМ!$B$33:$B$776,X$83)+'СЕТ СН'!$H$9+СВЦЭМ!$D$10+'СЕТ СН'!$H$5-'СЕТ СН'!$H$17</f>
        <v>3575.4749939499998</v>
      </c>
      <c r="Y85" s="36">
        <f>SUMIFS(СВЦЭМ!$C$33:$C$776,СВЦЭМ!$A$33:$A$776,$A85,СВЦЭМ!$B$33:$B$776,Y$83)+'СЕТ СН'!$H$9+СВЦЭМ!$D$10+'СЕТ СН'!$H$5-'СЕТ СН'!$H$17</f>
        <v>3584.2959190000001</v>
      </c>
    </row>
    <row r="86" spans="1:25" ht="15.75" x14ac:dyDescent="0.2">
      <c r="A86" s="35">
        <f t="shared" ref="A86:A114" si="2">A85+1</f>
        <v>44199</v>
      </c>
      <c r="B86" s="36">
        <f>SUMIFS(СВЦЭМ!$C$33:$C$776,СВЦЭМ!$A$33:$A$776,$A86,СВЦЭМ!$B$33:$B$776,B$83)+'СЕТ СН'!$H$9+СВЦЭМ!$D$10+'СЕТ СН'!$H$5-'СЕТ СН'!$H$17</f>
        <v>3576.64454497</v>
      </c>
      <c r="C86" s="36">
        <f>SUMIFS(СВЦЭМ!$C$33:$C$776,СВЦЭМ!$A$33:$A$776,$A86,СВЦЭМ!$B$33:$B$776,C$83)+'СЕТ СН'!$H$9+СВЦЭМ!$D$10+'СЕТ СН'!$H$5-'СЕТ СН'!$H$17</f>
        <v>3590.8085383600001</v>
      </c>
      <c r="D86" s="36">
        <f>SUMIFS(СВЦЭМ!$C$33:$C$776,СВЦЭМ!$A$33:$A$776,$A86,СВЦЭМ!$B$33:$B$776,D$83)+'СЕТ СН'!$H$9+СВЦЭМ!$D$10+'СЕТ СН'!$H$5-'СЕТ СН'!$H$17</f>
        <v>3598.6733348099997</v>
      </c>
      <c r="E86" s="36">
        <f>SUMIFS(СВЦЭМ!$C$33:$C$776,СВЦЭМ!$A$33:$A$776,$A86,СВЦЭМ!$B$33:$B$776,E$83)+'СЕТ СН'!$H$9+СВЦЭМ!$D$10+'СЕТ СН'!$H$5-'СЕТ СН'!$H$17</f>
        <v>3616.5569794399999</v>
      </c>
      <c r="F86" s="36">
        <f>SUMIFS(СВЦЭМ!$C$33:$C$776,СВЦЭМ!$A$33:$A$776,$A86,СВЦЭМ!$B$33:$B$776,F$83)+'СЕТ СН'!$H$9+СВЦЭМ!$D$10+'СЕТ СН'!$H$5-'СЕТ СН'!$H$17</f>
        <v>3597.3410587299995</v>
      </c>
      <c r="G86" s="36">
        <f>SUMIFS(СВЦЭМ!$C$33:$C$776,СВЦЭМ!$A$33:$A$776,$A86,СВЦЭМ!$B$33:$B$776,G$83)+'СЕТ СН'!$H$9+СВЦЭМ!$D$10+'СЕТ СН'!$H$5-'СЕТ СН'!$H$17</f>
        <v>3595.2337861899996</v>
      </c>
      <c r="H86" s="36">
        <f>SUMIFS(СВЦЭМ!$C$33:$C$776,СВЦЭМ!$A$33:$A$776,$A86,СВЦЭМ!$B$33:$B$776,H$83)+'СЕТ СН'!$H$9+СВЦЭМ!$D$10+'СЕТ СН'!$H$5-'СЕТ СН'!$H$17</f>
        <v>3618.0366570799997</v>
      </c>
      <c r="I86" s="36">
        <f>SUMIFS(СВЦЭМ!$C$33:$C$776,СВЦЭМ!$A$33:$A$776,$A86,СВЦЭМ!$B$33:$B$776,I$83)+'СЕТ СН'!$H$9+СВЦЭМ!$D$10+'СЕТ СН'!$H$5-'СЕТ СН'!$H$17</f>
        <v>3623.7709601799997</v>
      </c>
      <c r="J86" s="36">
        <f>SUMIFS(СВЦЭМ!$C$33:$C$776,СВЦЭМ!$A$33:$A$776,$A86,СВЦЭМ!$B$33:$B$776,J$83)+'СЕТ СН'!$H$9+СВЦЭМ!$D$10+'СЕТ СН'!$H$5-'СЕТ СН'!$H$17</f>
        <v>3620.82265512</v>
      </c>
      <c r="K86" s="36">
        <f>SUMIFS(СВЦЭМ!$C$33:$C$776,СВЦЭМ!$A$33:$A$776,$A86,СВЦЭМ!$B$33:$B$776,K$83)+'СЕТ СН'!$H$9+СВЦЭМ!$D$10+'СЕТ СН'!$H$5-'СЕТ СН'!$H$17</f>
        <v>3619.0569300399998</v>
      </c>
      <c r="L86" s="36">
        <f>SUMIFS(СВЦЭМ!$C$33:$C$776,СВЦЭМ!$A$33:$A$776,$A86,СВЦЭМ!$B$33:$B$776,L$83)+'СЕТ СН'!$H$9+СВЦЭМ!$D$10+'СЕТ СН'!$H$5-'СЕТ СН'!$H$17</f>
        <v>3607.8676878400001</v>
      </c>
      <c r="M86" s="36">
        <f>SUMIFS(СВЦЭМ!$C$33:$C$776,СВЦЭМ!$A$33:$A$776,$A86,СВЦЭМ!$B$33:$B$776,M$83)+'СЕТ СН'!$H$9+СВЦЭМ!$D$10+'СЕТ СН'!$H$5-'СЕТ СН'!$H$17</f>
        <v>3607.58370883</v>
      </c>
      <c r="N86" s="36">
        <f>SUMIFS(СВЦЭМ!$C$33:$C$776,СВЦЭМ!$A$33:$A$776,$A86,СВЦЭМ!$B$33:$B$776,N$83)+'СЕТ СН'!$H$9+СВЦЭМ!$D$10+'СЕТ СН'!$H$5-'СЕТ СН'!$H$17</f>
        <v>3614.7634197099997</v>
      </c>
      <c r="O86" s="36">
        <f>SUMIFS(СВЦЭМ!$C$33:$C$776,СВЦЭМ!$A$33:$A$776,$A86,СВЦЭМ!$B$33:$B$776,O$83)+'СЕТ СН'!$H$9+СВЦЭМ!$D$10+'СЕТ СН'!$H$5-'СЕТ СН'!$H$17</f>
        <v>3626.7554723399999</v>
      </c>
      <c r="P86" s="36">
        <f>SUMIFS(СВЦЭМ!$C$33:$C$776,СВЦЭМ!$A$33:$A$776,$A86,СВЦЭМ!$B$33:$B$776,P$83)+'СЕТ СН'!$H$9+СВЦЭМ!$D$10+'СЕТ СН'!$H$5-'СЕТ СН'!$H$17</f>
        <v>3640.2990861799999</v>
      </c>
      <c r="Q86" s="36">
        <f>SUMIFS(СВЦЭМ!$C$33:$C$776,СВЦЭМ!$A$33:$A$776,$A86,СВЦЭМ!$B$33:$B$776,Q$83)+'СЕТ СН'!$H$9+СВЦЭМ!$D$10+'СЕТ СН'!$H$5-'СЕТ СН'!$H$17</f>
        <v>3643.2408107599999</v>
      </c>
      <c r="R86" s="36">
        <f>SUMIFS(СВЦЭМ!$C$33:$C$776,СВЦЭМ!$A$33:$A$776,$A86,СВЦЭМ!$B$33:$B$776,R$83)+'СЕТ СН'!$H$9+СВЦЭМ!$D$10+'СЕТ СН'!$H$5-'СЕТ СН'!$H$17</f>
        <v>3635.3270609299998</v>
      </c>
      <c r="S86" s="36">
        <f>SUMIFS(СВЦЭМ!$C$33:$C$776,СВЦЭМ!$A$33:$A$776,$A86,СВЦЭМ!$B$33:$B$776,S$83)+'СЕТ СН'!$H$9+СВЦЭМ!$D$10+'СЕТ СН'!$H$5-'СЕТ СН'!$H$17</f>
        <v>3618.0547444399999</v>
      </c>
      <c r="T86" s="36">
        <f>SUMIFS(СВЦЭМ!$C$33:$C$776,СВЦЭМ!$A$33:$A$776,$A86,СВЦЭМ!$B$33:$B$776,T$83)+'СЕТ СН'!$H$9+СВЦЭМ!$D$10+'СЕТ СН'!$H$5-'СЕТ СН'!$H$17</f>
        <v>3600.2747583199998</v>
      </c>
      <c r="U86" s="36">
        <f>SUMIFS(СВЦЭМ!$C$33:$C$776,СВЦЭМ!$A$33:$A$776,$A86,СВЦЭМ!$B$33:$B$776,U$83)+'СЕТ СН'!$H$9+СВЦЭМ!$D$10+'СЕТ СН'!$H$5-'СЕТ СН'!$H$17</f>
        <v>3605.0706217399998</v>
      </c>
      <c r="V86" s="36">
        <f>SUMIFS(СВЦЭМ!$C$33:$C$776,СВЦЭМ!$A$33:$A$776,$A86,СВЦЭМ!$B$33:$B$776,V$83)+'СЕТ СН'!$H$9+СВЦЭМ!$D$10+'СЕТ СН'!$H$5-'СЕТ СН'!$H$17</f>
        <v>3604.2342288700002</v>
      </c>
      <c r="W86" s="36">
        <f>SUMIFS(СВЦЭМ!$C$33:$C$776,СВЦЭМ!$A$33:$A$776,$A86,СВЦЭМ!$B$33:$B$776,W$83)+'СЕТ СН'!$H$9+СВЦЭМ!$D$10+'СЕТ СН'!$H$5-'СЕТ СН'!$H$17</f>
        <v>3612.40308972</v>
      </c>
      <c r="X86" s="36">
        <f>SUMIFS(СВЦЭМ!$C$33:$C$776,СВЦЭМ!$A$33:$A$776,$A86,СВЦЭМ!$B$33:$B$776,X$83)+'СЕТ СН'!$H$9+СВЦЭМ!$D$10+'СЕТ СН'!$H$5-'СЕТ СН'!$H$17</f>
        <v>3622.1748960800001</v>
      </c>
      <c r="Y86" s="36">
        <f>SUMIFS(СВЦЭМ!$C$33:$C$776,СВЦЭМ!$A$33:$A$776,$A86,СВЦЭМ!$B$33:$B$776,Y$83)+'СЕТ СН'!$H$9+СВЦЭМ!$D$10+'СЕТ СН'!$H$5-'СЕТ СН'!$H$17</f>
        <v>3628.13077269</v>
      </c>
    </row>
    <row r="87" spans="1:25" ht="15.75" x14ac:dyDescent="0.2">
      <c r="A87" s="35">
        <f t="shared" si="2"/>
        <v>44200</v>
      </c>
      <c r="B87" s="36">
        <f>SUMIFS(СВЦЭМ!$C$33:$C$776,СВЦЭМ!$A$33:$A$776,$A87,СВЦЭМ!$B$33:$B$776,B$83)+'СЕТ СН'!$H$9+СВЦЭМ!$D$10+'СЕТ СН'!$H$5-'СЕТ СН'!$H$17</f>
        <v>3645.82283362</v>
      </c>
      <c r="C87" s="36">
        <f>SUMIFS(СВЦЭМ!$C$33:$C$776,СВЦЭМ!$A$33:$A$776,$A87,СВЦЭМ!$B$33:$B$776,C$83)+'СЕТ СН'!$H$9+СВЦЭМ!$D$10+'СЕТ СН'!$H$5-'СЕТ СН'!$H$17</f>
        <v>3663.7406328400002</v>
      </c>
      <c r="D87" s="36">
        <f>SUMIFS(СВЦЭМ!$C$33:$C$776,СВЦЭМ!$A$33:$A$776,$A87,СВЦЭМ!$B$33:$B$776,D$83)+'СЕТ СН'!$H$9+СВЦЭМ!$D$10+'СЕТ СН'!$H$5-'СЕТ СН'!$H$17</f>
        <v>3676.0377646699999</v>
      </c>
      <c r="E87" s="36">
        <f>SUMIFS(СВЦЭМ!$C$33:$C$776,СВЦЭМ!$A$33:$A$776,$A87,СВЦЭМ!$B$33:$B$776,E$83)+'СЕТ СН'!$H$9+СВЦЭМ!$D$10+'СЕТ СН'!$H$5-'СЕТ СН'!$H$17</f>
        <v>3698.9142990099999</v>
      </c>
      <c r="F87" s="36">
        <f>SUMIFS(СВЦЭМ!$C$33:$C$776,СВЦЭМ!$A$33:$A$776,$A87,СВЦЭМ!$B$33:$B$776,F$83)+'СЕТ СН'!$H$9+СВЦЭМ!$D$10+'СЕТ СН'!$H$5-'СЕТ СН'!$H$17</f>
        <v>3665.93391909</v>
      </c>
      <c r="G87" s="36">
        <f>SUMIFS(СВЦЭМ!$C$33:$C$776,СВЦЭМ!$A$33:$A$776,$A87,СВЦЭМ!$B$33:$B$776,G$83)+'СЕТ СН'!$H$9+СВЦЭМ!$D$10+'СЕТ СН'!$H$5-'СЕТ СН'!$H$17</f>
        <v>3663.2877702599999</v>
      </c>
      <c r="H87" s="36">
        <f>SUMIFS(СВЦЭМ!$C$33:$C$776,СВЦЭМ!$A$33:$A$776,$A87,СВЦЭМ!$B$33:$B$776,H$83)+'СЕТ СН'!$H$9+СВЦЭМ!$D$10+'СЕТ СН'!$H$5-'СЕТ СН'!$H$17</f>
        <v>3669.14769411</v>
      </c>
      <c r="I87" s="36">
        <f>SUMIFS(СВЦЭМ!$C$33:$C$776,СВЦЭМ!$A$33:$A$776,$A87,СВЦЭМ!$B$33:$B$776,I$83)+'СЕТ СН'!$H$9+СВЦЭМ!$D$10+'СЕТ СН'!$H$5-'СЕТ СН'!$H$17</f>
        <v>3653.3435603999997</v>
      </c>
      <c r="J87" s="36">
        <f>SUMIFS(СВЦЭМ!$C$33:$C$776,СВЦЭМ!$A$33:$A$776,$A87,СВЦЭМ!$B$33:$B$776,J$83)+'СЕТ СН'!$H$9+СВЦЭМ!$D$10+'СЕТ СН'!$H$5-'СЕТ СН'!$H$17</f>
        <v>3632.2124040799999</v>
      </c>
      <c r="K87" s="36">
        <f>SUMIFS(СВЦЭМ!$C$33:$C$776,СВЦЭМ!$A$33:$A$776,$A87,СВЦЭМ!$B$33:$B$776,K$83)+'СЕТ СН'!$H$9+СВЦЭМ!$D$10+'СЕТ СН'!$H$5-'СЕТ СН'!$H$17</f>
        <v>3609.0149350399997</v>
      </c>
      <c r="L87" s="36">
        <f>SUMIFS(СВЦЭМ!$C$33:$C$776,СВЦЭМ!$A$33:$A$776,$A87,СВЦЭМ!$B$33:$B$776,L$83)+'СЕТ СН'!$H$9+СВЦЭМ!$D$10+'СЕТ СН'!$H$5-'СЕТ СН'!$H$17</f>
        <v>3595.1206687099998</v>
      </c>
      <c r="M87" s="36">
        <f>SUMIFS(СВЦЭМ!$C$33:$C$776,СВЦЭМ!$A$33:$A$776,$A87,СВЦЭМ!$B$33:$B$776,M$83)+'СЕТ СН'!$H$9+СВЦЭМ!$D$10+'СЕТ СН'!$H$5-'СЕТ СН'!$H$17</f>
        <v>3589.5488048899997</v>
      </c>
      <c r="N87" s="36">
        <f>SUMIFS(СВЦЭМ!$C$33:$C$776,СВЦЭМ!$A$33:$A$776,$A87,СВЦЭМ!$B$33:$B$776,N$83)+'СЕТ СН'!$H$9+СВЦЭМ!$D$10+'СЕТ СН'!$H$5-'СЕТ СН'!$H$17</f>
        <v>3604.7353030099998</v>
      </c>
      <c r="O87" s="36">
        <f>SUMIFS(СВЦЭМ!$C$33:$C$776,СВЦЭМ!$A$33:$A$776,$A87,СВЦЭМ!$B$33:$B$776,O$83)+'СЕТ СН'!$H$9+СВЦЭМ!$D$10+'СЕТ СН'!$H$5-'СЕТ СН'!$H$17</f>
        <v>3614.57932768</v>
      </c>
      <c r="P87" s="36">
        <f>SUMIFS(СВЦЭМ!$C$33:$C$776,СВЦЭМ!$A$33:$A$776,$A87,СВЦЭМ!$B$33:$B$776,P$83)+'СЕТ СН'!$H$9+СВЦЭМ!$D$10+'СЕТ СН'!$H$5-'СЕТ СН'!$H$17</f>
        <v>3626.1181478399999</v>
      </c>
      <c r="Q87" s="36">
        <f>SUMIFS(СВЦЭМ!$C$33:$C$776,СВЦЭМ!$A$33:$A$776,$A87,СВЦЭМ!$B$33:$B$776,Q$83)+'СЕТ СН'!$H$9+СВЦЭМ!$D$10+'СЕТ СН'!$H$5-'СЕТ СН'!$H$17</f>
        <v>3630.9512702900001</v>
      </c>
      <c r="R87" s="36">
        <f>SUMIFS(СВЦЭМ!$C$33:$C$776,СВЦЭМ!$A$33:$A$776,$A87,СВЦЭМ!$B$33:$B$776,R$83)+'СЕТ СН'!$H$9+СВЦЭМ!$D$10+'СЕТ СН'!$H$5-'СЕТ СН'!$H$17</f>
        <v>3617.1120122799998</v>
      </c>
      <c r="S87" s="36">
        <f>SUMIFS(СВЦЭМ!$C$33:$C$776,СВЦЭМ!$A$33:$A$776,$A87,СВЦЭМ!$B$33:$B$776,S$83)+'СЕТ СН'!$H$9+СВЦЭМ!$D$10+'СЕТ СН'!$H$5-'СЕТ СН'!$H$17</f>
        <v>3606.63557507</v>
      </c>
      <c r="T87" s="36">
        <f>SUMIFS(СВЦЭМ!$C$33:$C$776,СВЦЭМ!$A$33:$A$776,$A87,СВЦЭМ!$B$33:$B$776,T$83)+'СЕТ СН'!$H$9+СВЦЭМ!$D$10+'СЕТ СН'!$H$5-'СЕТ СН'!$H$17</f>
        <v>3592.9049742299999</v>
      </c>
      <c r="U87" s="36">
        <f>SUMIFS(СВЦЭМ!$C$33:$C$776,СВЦЭМ!$A$33:$A$776,$A87,СВЦЭМ!$B$33:$B$776,U$83)+'СЕТ СН'!$H$9+СВЦЭМ!$D$10+'СЕТ СН'!$H$5-'СЕТ СН'!$H$17</f>
        <v>3598.5771197399999</v>
      </c>
      <c r="V87" s="36">
        <f>SUMIFS(СВЦЭМ!$C$33:$C$776,СВЦЭМ!$A$33:$A$776,$A87,СВЦЭМ!$B$33:$B$776,V$83)+'СЕТ СН'!$H$9+СВЦЭМ!$D$10+'СЕТ СН'!$H$5-'СЕТ СН'!$H$17</f>
        <v>3601.7052930499999</v>
      </c>
      <c r="W87" s="36">
        <f>SUMIFS(СВЦЭМ!$C$33:$C$776,СВЦЭМ!$A$33:$A$776,$A87,СВЦЭМ!$B$33:$B$776,W$83)+'СЕТ СН'!$H$9+СВЦЭМ!$D$10+'СЕТ СН'!$H$5-'СЕТ СН'!$H$17</f>
        <v>3611.7070967599998</v>
      </c>
      <c r="X87" s="36">
        <f>SUMIFS(СВЦЭМ!$C$33:$C$776,СВЦЭМ!$A$33:$A$776,$A87,СВЦЭМ!$B$33:$B$776,X$83)+'СЕТ СН'!$H$9+СВЦЭМ!$D$10+'СЕТ СН'!$H$5-'СЕТ СН'!$H$17</f>
        <v>3626.5672079299998</v>
      </c>
      <c r="Y87" s="36">
        <f>SUMIFS(СВЦЭМ!$C$33:$C$776,СВЦЭМ!$A$33:$A$776,$A87,СВЦЭМ!$B$33:$B$776,Y$83)+'СЕТ СН'!$H$9+СВЦЭМ!$D$10+'СЕТ СН'!$H$5-'СЕТ СН'!$H$17</f>
        <v>3639.2166873699998</v>
      </c>
    </row>
    <row r="88" spans="1:25" ht="15.75" x14ac:dyDescent="0.2">
      <c r="A88" s="35">
        <f t="shared" si="2"/>
        <v>44201</v>
      </c>
      <c r="B88" s="36">
        <f>SUMIFS(СВЦЭМ!$C$33:$C$776,СВЦЭМ!$A$33:$A$776,$A88,СВЦЭМ!$B$33:$B$776,B$83)+'СЕТ СН'!$H$9+СВЦЭМ!$D$10+'СЕТ СН'!$H$5-'СЕТ СН'!$H$17</f>
        <v>3607.6457920799999</v>
      </c>
      <c r="C88" s="36">
        <f>SUMIFS(СВЦЭМ!$C$33:$C$776,СВЦЭМ!$A$33:$A$776,$A88,СВЦЭМ!$B$33:$B$776,C$83)+'СЕТ СН'!$H$9+СВЦЭМ!$D$10+'СЕТ СН'!$H$5-'СЕТ СН'!$H$17</f>
        <v>3641.0861441299999</v>
      </c>
      <c r="D88" s="36">
        <f>SUMIFS(СВЦЭМ!$C$33:$C$776,СВЦЭМ!$A$33:$A$776,$A88,СВЦЭМ!$B$33:$B$776,D$83)+'СЕТ СН'!$H$9+СВЦЭМ!$D$10+'СЕТ СН'!$H$5-'СЕТ СН'!$H$17</f>
        <v>3650.7964446699998</v>
      </c>
      <c r="E88" s="36">
        <f>SUMIFS(СВЦЭМ!$C$33:$C$776,СВЦЭМ!$A$33:$A$776,$A88,СВЦЭМ!$B$33:$B$776,E$83)+'СЕТ СН'!$H$9+СВЦЭМ!$D$10+'СЕТ СН'!$H$5-'СЕТ СН'!$H$17</f>
        <v>3655.5426697299999</v>
      </c>
      <c r="F88" s="36">
        <f>SUMIFS(СВЦЭМ!$C$33:$C$776,СВЦЭМ!$A$33:$A$776,$A88,СВЦЭМ!$B$33:$B$776,F$83)+'СЕТ СН'!$H$9+СВЦЭМ!$D$10+'СЕТ СН'!$H$5-'СЕТ СН'!$H$17</f>
        <v>3657.6542165399997</v>
      </c>
      <c r="G88" s="36">
        <f>SUMIFS(СВЦЭМ!$C$33:$C$776,СВЦЭМ!$A$33:$A$776,$A88,СВЦЭМ!$B$33:$B$776,G$83)+'СЕТ СН'!$H$9+СВЦЭМ!$D$10+'СЕТ СН'!$H$5-'СЕТ СН'!$H$17</f>
        <v>3679.62943752</v>
      </c>
      <c r="H88" s="36">
        <f>SUMIFS(СВЦЭМ!$C$33:$C$776,СВЦЭМ!$A$33:$A$776,$A88,СВЦЭМ!$B$33:$B$776,H$83)+'СЕТ СН'!$H$9+СВЦЭМ!$D$10+'СЕТ СН'!$H$5-'СЕТ СН'!$H$17</f>
        <v>3668.45431328</v>
      </c>
      <c r="I88" s="36">
        <f>SUMIFS(СВЦЭМ!$C$33:$C$776,СВЦЭМ!$A$33:$A$776,$A88,СВЦЭМ!$B$33:$B$776,I$83)+'СЕТ СН'!$H$9+СВЦЭМ!$D$10+'СЕТ СН'!$H$5-'СЕТ СН'!$H$17</f>
        <v>3648.86940929</v>
      </c>
      <c r="J88" s="36">
        <f>SUMIFS(СВЦЭМ!$C$33:$C$776,СВЦЭМ!$A$33:$A$776,$A88,СВЦЭМ!$B$33:$B$776,J$83)+'СЕТ СН'!$H$9+СВЦЭМ!$D$10+'СЕТ СН'!$H$5-'СЕТ СН'!$H$17</f>
        <v>3624.0375522899999</v>
      </c>
      <c r="K88" s="36">
        <f>SUMIFS(СВЦЭМ!$C$33:$C$776,СВЦЭМ!$A$33:$A$776,$A88,СВЦЭМ!$B$33:$B$776,K$83)+'СЕТ СН'!$H$9+СВЦЭМ!$D$10+'СЕТ СН'!$H$5-'СЕТ СН'!$H$17</f>
        <v>3595.4723770099999</v>
      </c>
      <c r="L88" s="36">
        <f>SUMIFS(СВЦЭМ!$C$33:$C$776,СВЦЭМ!$A$33:$A$776,$A88,СВЦЭМ!$B$33:$B$776,L$83)+'СЕТ СН'!$H$9+СВЦЭМ!$D$10+'СЕТ СН'!$H$5-'СЕТ СН'!$H$17</f>
        <v>3577.91222702</v>
      </c>
      <c r="M88" s="36">
        <f>SUMIFS(СВЦЭМ!$C$33:$C$776,СВЦЭМ!$A$33:$A$776,$A88,СВЦЭМ!$B$33:$B$776,M$83)+'СЕТ СН'!$H$9+СВЦЭМ!$D$10+'СЕТ СН'!$H$5-'СЕТ СН'!$H$17</f>
        <v>3582.6268377299998</v>
      </c>
      <c r="N88" s="36">
        <f>SUMIFS(СВЦЭМ!$C$33:$C$776,СВЦЭМ!$A$33:$A$776,$A88,СВЦЭМ!$B$33:$B$776,N$83)+'СЕТ СН'!$H$9+СВЦЭМ!$D$10+'СЕТ СН'!$H$5-'СЕТ СН'!$H$17</f>
        <v>3613.0624833900001</v>
      </c>
      <c r="O88" s="36">
        <f>SUMIFS(СВЦЭМ!$C$33:$C$776,СВЦЭМ!$A$33:$A$776,$A88,СВЦЭМ!$B$33:$B$776,O$83)+'СЕТ СН'!$H$9+СВЦЭМ!$D$10+'СЕТ СН'!$H$5-'СЕТ СН'!$H$17</f>
        <v>3639.5382447000002</v>
      </c>
      <c r="P88" s="36">
        <f>SUMIFS(СВЦЭМ!$C$33:$C$776,СВЦЭМ!$A$33:$A$776,$A88,СВЦЭМ!$B$33:$B$776,P$83)+'СЕТ СН'!$H$9+СВЦЭМ!$D$10+'СЕТ СН'!$H$5-'СЕТ СН'!$H$17</f>
        <v>3660.5140908599997</v>
      </c>
      <c r="Q88" s="36">
        <f>SUMIFS(СВЦЭМ!$C$33:$C$776,СВЦЭМ!$A$33:$A$776,$A88,СВЦЭМ!$B$33:$B$776,Q$83)+'СЕТ СН'!$H$9+СВЦЭМ!$D$10+'СЕТ СН'!$H$5-'СЕТ СН'!$H$17</f>
        <v>3665.6301268899997</v>
      </c>
      <c r="R88" s="36">
        <f>SUMIFS(СВЦЭМ!$C$33:$C$776,СВЦЭМ!$A$33:$A$776,$A88,СВЦЭМ!$B$33:$B$776,R$83)+'СЕТ СН'!$H$9+СВЦЭМ!$D$10+'СЕТ СН'!$H$5-'СЕТ СН'!$H$17</f>
        <v>3652.36765947</v>
      </c>
      <c r="S88" s="36">
        <f>SUMIFS(СВЦЭМ!$C$33:$C$776,СВЦЭМ!$A$33:$A$776,$A88,СВЦЭМ!$B$33:$B$776,S$83)+'СЕТ СН'!$H$9+СВЦЭМ!$D$10+'СЕТ СН'!$H$5-'СЕТ СН'!$H$17</f>
        <v>3641.5544879600002</v>
      </c>
      <c r="T88" s="36">
        <f>SUMIFS(СВЦЭМ!$C$33:$C$776,СВЦЭМ!$A$33:$A$776,$A88,СВЦЭМ!$B$33:$B$776,T$83)+'СЕТ СН'!$H$9+СВЦЭМ!$D$10+'СЕТ СН'!$H$5-'СЕТ СН'!$H$17</f>
        <v>3605.4975975799998</v>
      </c>
      <c r="U88" s="36">
        <f>SUMIFS(СВЦЭМ!$C$33:$C$776,СВЦЭМ!$A$33:$A$776,$A88,СВЦЭМ!$B$33:$B$776,U$83)+'СЕТ СН'!$H$9+СВЦЭМ!$D$10+'СЕТ СН'!$H$5-'СЕТ СН'!$H$17</f>
        <v>3620.3563439999998</v>
      </c>
      <c r="V88" s="36">
        <f>SUMIFS(СВЦЭМ!$C$33:$C$776,СВЦЭМ!$A$33:$A$776,$A88,СВЦЭМ!$B$33:$B$776,V$83)+'СЕТ СН'!$H$9+СВЦЭМ!$D$10+'СЕТ СН'!$H$5-'СЕТ СН'!$H$17</f>
        <v>3624.3173707299998</v>
      </c>
      <c r="W88" s="36">
        <f>SUMIFS(СВЦЭМ!$C$33:$C$776,СВЦЭМ!$A$33:$A$776,$A88,СВЦЭМ!$B$33:$B$776,W$83)+'СЕТ СН'!$H$9+СВЦЭМ!$D$10+'СЕТ СН'!$H$5-'СЕТ СН'!$H$17</f>
        <v>3633.4681684099996</v>
      </c>
      <c r="X88" s="36">
        <f>SUMIFS(СВЦЭМ!$C$33:$C$776,СВЦЭМ!$A$33:$A$776,$A88,СВЦЭМ!$B$33:$B$776,X$83)+'СЕТ СН'!$H$9+СВЦЭМ!$D$10+'СЕТ СН'!$H$5-'СЕТ СН'!$H$17</f>
        <v>3648.3173198499999</v>
      </c>
      <c r="Y88" s="36">
        <f>SUMIFS(СВЦЭМ!$C$33:$C$776,СВЦЭМ!$A$33:$A$776,$A88,СВЦЭМ!$B$33:$B$776,Y$83)+'СЕТ СН'!$H$9+СВЦЭМ!$D$10+'СЕТ СН'!$H$5-'СЕТ СН'!$H$17</f>
        <v>3663.7818199900003</v>
      </c>
    </row>
    <row r="89" spans="1:25" ht="15.75" x14ac:dyDescent="0.2">
      <c r="A89" s="35">
        <f t="shared" si="2"/>
        <v>44202</v>
      </c>
      <c r="B89" s="36">
        <f>SUMIFS(СВЦЭМ!$C$33:$C$776,СВЦЭМ!$A$33:$A$776,$A89,СВЦЭМ!$B$33:$B$776,B$83)+'СЕТ СН'!$H$9+СВЦЭМ!$D$10+'СЕТ СН'!$H$5-'СЕТ СН'!$H$17</f>
        <v>3654.3135011200002</v>
      </c>
      <c r="C89" s="36">
        <f>SUMIFS(СВЦЭМ!$C$33:$C$776,СВЦЭМ!$A$33:$A$776,$A89,СВЦЭМ!$B$33:$B$776,C$83)+'СЕТ СН'!$H$9+СВЦЭМ!$D$10+'СЕТ СН'!$H$5-'СЕТ СН'!$H$17</f>
        <v>3683.6135508400002</v>
      </c>
      <c r="D89" s="36">
        <f>SUMIFS(СВЦЭМ!$C$33:$C$776,СВЦЭМ!$A$33:$A$776,$A89,СВЦЭМ!$B$33:$B$776,D$83)+'СЕТ СН'!$H$9+СВЦЭМ!$D$10+'СЕТ СН'!$H$5-'СЕТ СН'!$H$17</f>
        <v>3706.3035209700001</v>
      </c>
      <c r="E89" s="36">
        <f>SUMIFS(СВЦЭМ!$C$33:$C$776,СВЦЭМ!$A$33:$A$776,$A89,СВЦЭМ!$B$33:$B$776,E$83)+'СЕТ СН'!$H$9+СВЦЭМ!$D$10+'СЕТ СН'!$H$5-'СЕТ СН'!$H$17</f>
        <v>3715.4471009899999</v>
      </c>
      <c r="F89" s="36">
        <f>SUMIFS(СВЦЭМ!$C$33:$C$776,СВЦЭМ!$A$33:$A$776,$A89,СВЦЭМ!$B$33:$B$776,F$83)+'СЕТ СН'!$H$9+СВЦЭМ!$D$10+'СЕТ СН'!$H$5-'СЕТ СН'!$H$17</f>
        <v>3726.3523863700002</v>
      </c>
      <c r="G89" s="36">
        <f>SUMIFS(СВЦЭМ!$C$33:$C$776,СВЦЭМ!$A$33:$A$776,$A89,СВЦЭМ!$B$33:$B$776,G$83)+'СЕТ СН'!$H$9+СВЦЭМ!$D$10+'СЕТ СН'!$H$5-'СЕТ СН'!$H$17</f>
        <v>3723.1321497700001</v>
      </c>
      <c r="H89" s="36">
        <f>SUMIFS(СВЦЭМ!$C$33:$C$776,СВЦЭМ!$A$33:$A$776,$A89,СВЦЭМ!$B$33:$B$776,H$83)+'СЕТ СН'!$H$9+СВЦЭМ!$D$10+'СЕТ СН'!$H$5-'СЕТ СН'!$H$17</f>
        <v>3707.6101292499998</v>
      </c>
      <c r="I89" s="36">
        <f>SUMIFS(СВЦЭМ!$C$33:$C$776,СВЦЭМ!$A$33:$A$776,$A89,СВЦЭМ!$B$33:$B$776,I$83)+'СЕТ СН'!$H$9+СВЦЭМ!$D$10+'СЕТ СН'!$H$5-'СЕТ СН'!$H$17</f>
        <v>3683.1530101399999</v>
      </c>
      <c r="J89" s="36">
        <f>SUMIFS(СВЦЭМ!$C$33:$C$776,СВЦЭМ!$A$33:$A$776,$A89,СВЦЭМ!$B$33:$B$776,J$83)+'СЕТ СН'!$H$9+СВЦЭМ!$D$10+'СЕТ СН'!$H$5-'СЕТ СН'!$H$17</f>
        <v>3640.1348533700002</v>
      </c>
      <c r="K89" s="36">
        <f>SUMIFS(СВЦЭМ!$C$33:$C$776,СВЦЭМ!$A$33:$A$776,$A89,СВЦЭМ!$B$33:$B$776,K$83)+'СЕТ СН'!$H$9+СВЦЭМ!$D$10+'СЕТ СН'!$H$5-'СЕТ СН'!$H$17</f>
        <v>3600.2023460299997</v>
      </c>
      <c r="L89" s="36">
        <f>SUMIFS(СВЦЭМ!$C$33:$C$776,СВЦЭМ!$A$33:$A$776,$A89,СВЦЭМ!$B$33:$B$776,L$83)+'СЕТ СН'!$H$9+СВЦЭМ!$D$10+'СЕТ СН'!$H$5-'СЕТ СН'!$H$17</f>
        <v>3588.3311123599997</v>
      </c>
      <c r="M89" s="36">
        <f>SUMIFS(СВЦЭМ!$C$33:$C$776,СВЦЭМ!$A$33:$A$776,$A89,СВЦЭМ!$B$33:$B$776,M$83)+'СЕТ СН'!$H$9+СВЦЭМ!$D$10+'СЕТ СН'!$H$5-'СЕТ СН'!$H$17</f>
        <v>3591.8790900499998</v>
      </c>
      <c r="N89" s="36">
        <f>SUMIFS(СВЦЭМ!$C$33:$C$776,СВЦЭМ!$A$33:$A$776,$A89,СВЦЭМ!$B$33:$B$776,N$83)+'СЕТ СН'!$H$9+СВЦЭМ!$D$10+'СЕТ СН'!$H$5-'СЕТ СН'!$H$17</f>
        <v>3617.96025044</v>
      </c>
      <c r="O89" s="36">
        <f>SUMIFS(СВЦЭМ!$C$33:$C$776,СВЦЭМ!$A$33:$A$776,$A89,СВЦЭМ!$B$33:$B$776,O$83)+'СЕТ СН'!$H$9+СВЦЭМ!$D$10+'СЕТ СН'!$H$5-'СЕТ СН'!$H$17</f>
        <v>3634.3759922999998</v>
      </c>
      <c r="P89" s="36">
        <f>SUMIFS(СВЦЭМ!$C$33:$C$776,СВЦЭМ!$A$33:$A$776,$A89,СВЦЭМ!$B$33:$B$776,P$83)+'СЕТ СН'!$H$9+СВЦЭМ!$D$10+'СЕТ СН'!$H$5-'СЕТ СН'!$H$17</f>
        <v>3646.30457153</v>
      </c>
      <c r="Q89" s="36">
        <f>SUMIFS(СВЦЭМ!$C$33:$C$776,СВЦЭМ!$A$33:$A$776,$A89,СВЦЭМ!$B$33:$B$776,Q$83)+'СЕТ СН'!$H$9+СВЦЭМ!$D$10+'СЕТ СН'!$H$5-'СЕТ СН'!$H$17</f>
        <v>3650.11614848</v>
      </c>
      <c r="R89" s="36">
        <f>SUMIFS(СВЦЭМ!$C$33:$C$776,СВЦЭМ!$A$33:$A$776,$A89,СВЦЭМ!$B$33:$B$776,R$83)+'СЕТ СН'!$H$9+СВЦЭМ!$D$10+'СЕТ СН'!$H$5-'СЕТ СН'!$H$17</f>
        <v>3636.4709565599996</v>
      </c>
      <c r="S89" s="36">
        <f>SUMIFS(СВЦЭМ!$C$33:$C$776,СВЦЭМ!$A$33:$A$776,$A89,СВЦЭМ!$B$33:$B$776,S$83)+'СЕТ СН'!$H$9+СВЦЭМ!$D$10+'СЕТ СН'!$H$5-'СЕТ СН'!$H$17</f>
        <v>3612.1851052399998</v>
      </c>
      <c r="T89" s="36">
        <f>SUMIFS(СВЦЭМ!$C$33:$C$776,СВЦЭМ!$A$33:$A$776,$A89,СВЦЭМ!$B$33:$B$776,T$83)+'СЕТ СН'!$H$9+СВЦЭМ!$D$10+'СЕТ СН'!$H$5-'СЕТ СН'!$H$17</f>
        <v>3587.2193379299997</v>
      </c>
      <c r="U89" s="36">
        <f>SUMIFS(СВЦЭМ!$C$33:$C$776,СВЦЭМ!$A$33:$A$776,$A89,СВЦЭМ!$B$33:$B$776,U$83)+'СЕТ СН'!$H$9+СВЦЭМ!$D$10+'СЕТ СН'!$H$5-'СЕТ СН'!$H$17</f>
        <v>3594.2084218299997</v>
      </c>
      <c r="V89" s="36">
        <f>SUMIFS(СВЦЭМ!$C$33:$C$776,СВЦЭМ!$A$33:$A$776,$A89,СВЦЭМ!$B$33:$B$776,V$83)+'СЕТ СН'!$H$9+СВЦЭМ!$D$10+'СЕТ СН'!$H$5-'СЕТ СН'!$H$17</f>
        <v>3598.5734426899999</v>
      </c>
      <c r="W89" s="36">
        <f>SUMIFS(СВЦЭМ!$C$33:$C$776,СВЦЭМ!$A$33:$A$776,$A89,СВЦЭМ!$B$33:$B$776,W$83)+'СЕТ СН'!$H$9+СВЦЭМ!$D$10+'СЕТ СН'!$H$5-'СЕТ СН'!$H$17</f>
        <v>3611.83477713</v>
      </c>
      <c r="X89" s="36">
        <f>SUMIFS(СВЦЭМ!$C$33:$C$776,СВЦЭМ!$A$33:$A$776,$A89,СВЦЭМ!$B$33:$B$776,X$83)+'СЕТ СН'!$H$9+СВЦЭМ!$D$10+'СЕТ СН'!$H$5-'СЕТ СН'!$H$17</f>
        <v>3629.4434711099998</v>
      </c>
      <c r="Y89" s="36">
        <f>SUMIFS(СВЦЭМ!$C$33:$C$776,СВЦЭМ!$A$33:$A$776,$A89,СВЦЭМ!$B$33:$B$776,Y$83)+'СЕТ СН'!$H$9+СВЦЭМ!$D$10+'СЕТ СН'!$H$5-'СЕТ СН'!$H$17</f>
        <v>3650.68326153</v>
      </c>
    </row>
    <row r="90" spans="1:25" ht="15.75" x14ac:dyDescent="0.2">
      <c r="A90" s="35">
        <f t="shared" si="2"/>
        <v>44203</v>
      </c>
      <c r="B90" s="36">
        <f>SUMIFS(СВЦЭМ!$C$33:$C$776,СВЦЭМ!$A$33:$A$776,$A90,СВЦЭМ!$B$33:$B$776,B$83)+'СЕТ СН'!$H$9+СВЦЭМ!$D$10+'СЕТ СН'!$H$5-'СЕТ СН'!$H$17</f>
        <v>3624.14481918</v>
      </c>
      <c r="C90" s="36">
        <f>SUMIFS(СВЦЭМ!$C$33:$C$776,СВЦЭМ!$A$33:$A$776,$A90,СВЦЭМ!$B$33:$B$776,C$83)+'СЕТ СН'!$H$9+СВЦЭМ!$D$10+'СЕТ СН'!$H$5-'СЕТ СН'!$H$17</f>
        <v>3656.7683232099998</v>
      </c>
      <c r="D90" s="36">
        <f>SUMIFS(СВЦЭМ!$C$33:$C$776,СВЦЭМ!$A$33:$A$776,$A90,СВЦЭМ!$B$33:$B$776,D$83)+'СЕТ СН'!$H$9+СВЦЭМ!$D$10+'СЕТ СН'!$H$5-'СЕТ СН'!$H$17</f>
        <v>3683.3649413900002</v>
      </c>
      <c r="E90" s="36">
        <f>SUMIFS(СВЦЭМ!$C$33:$C$776,СВЦЭМ!$A$33:$A$776,$A90,СВЦЭМ!$B$33:$B$776,E$83)+'СЕТ СН'!$H$9+СВЦЭМ!$D$10+'СЕТ СН'!$H$5-'СЕТ СН'!$H$17</f>
        <v>3693.53295153</v>
      </c>
      <c r="F90" s="36">
        <f>SUMIFS(СВЦЭМ!$C$33:$C$776,СВЦЭМ!$A$33:$A$776,$A90,СВЦЭМ!$B$33:$B$776,F$83)+'СЕТ СН'!$H$9+СВЦЭМ!$D$10+'СЕТ СН'!$H$5-'СЕТ СН'!$H$17</f>
        <v>3702.6977791700001</v>
      </c>
      <c r="G90" s="36">
        <f>SUMIFS(СВЦЭМ!$C$33:$C$776,СВЦЭМ!$A$33:$A$776,$A90,СВЦЭМ!$B$33:$B$776,G$83)+'СЕТ СН'!$H$9+СВЦЭМ!$D$10+'СЕТ СН'!$H$5-'СЕТ СН'!$H$17</f>
        <v>3696.5162994699999</v>
      </c>
      <c r="H90" s="36">
        <f>SUMIFS(СВЦЭМ!$C$33:$C$776,СВЦЭМ!$A$33:$A$776,$A90,СВЦЭМ!$B$33:$B$776,H$83)+'СЕТ СН'!$H$9+СВЦЭМ!$D$10+'СЕТ СН'!$H$5-'СЕТ СН'!$H$17</f>
        <v>3681.1082120800002</v>
      </c>
      <c r="I90" s="36">
        <f>SUMIFS(СВЦЭМ!$C$33:$C$776,СВЦЭМ!$A$33:$A$776,$A90,СВЦЭМ!$B$33:$B$776,I$83)+'СЕТ СН'!$H$9+СВЦЭМ!$D$10+'СЕТ СН'!$H$5-'СЕТ СН'!$H$17</f>
        <v>3655.8216658000001</v>
      </c>
      <c r="J90" s="36">
        <f>SUMIFS(СВЦЭМ!$C$33:$C$776,СВЦЭМ!$A$33:$A$776,$A90,СВЦЭМ!$B$33:$B$776,J$83)+'СЕТ СН'!$H$9+СВЦЭМ!$D$10+'СЕТ СН'!$H$5-'СЕТ СН'!$H$17</f>
        <v>3630.7660042099997</v>
      </c>
      <c r="K90" s="36">
        <f>SUMIFS(СВЦЭМ!$C$33:$C$776,СВЦЭМ!$A$33:$A$776,$A90,СВЦЭМ!$B$33:$B$776,K$83)+'СЕТ СН'!$H$9+СВЦЭМ!$D$10+'СЕТ СН'!$H$5-'СЕТ СН'!$H$17</f>
        <v>3606.3181362199998</v>
      </c>
      <c r="L90" s="36">
        <f>SUMIFS(СВЦЭМ!$C$33:$C$776,СВЦЭМ!$A$33:$A$776,$A90,СВЦЭМ!$B$33:$B$776,L$83)+'СЕТ СН'!$H$9+СВЦЭМ!$D$10+'СЕТ СН'!$H$5-'СЕТ СН'!$H$17</f>
        <v>3591.3108796799997</v>
      </c>
      <c r="M90" s="36">
        <f>SUMIFS(СВЦЭМ!$C$33:$C$776,СВЦЭМ!$A$33:$A$776,$A90,СВЦЭМ!$B$33:$B$776,M$83)+'СЕТ СН'!$H$9+СВЦЭМ!$D$10+'СЕТ СН'!$H$5-'СЕТ СН'!$H$17</f>
        <v>3605.8348891699998</v>
      </c>
      <c r="N90" s="36">
        <f>SUMIFS(СВЦЭМ!$C$33:$C$776,СВЦЭМ!$A$33:$A$776,$A90,СВЦЭМ!$B$33:$B$776,N$83)+'СЕТ СН'!$H$9+СВЦЭМ!$D$10+'СЕТ СН'!$H$5-'СЕТ СН'!$H$17</f>
        <v>3651.5121851699996</v>
      </c>
      <c r="O90" s="36">
        <f>SUMIFS(СВЦЭМ!$C$33:$C$776,СВЦЭМ!$A$33:$A$776,$A90,СВЦЭМ!$B$33:$B$776,O$83)+'СЕТ СН'!$H$9+СВЦЭМ!$D$10+'СЕТ СН'!$H$5-'СЕТ СН'!$H$17</f>
        <v>3658.60752271</v>
      </c>
      <c r="P90" s="36">
        <f>SUMIFS(СВЦЭМ!$C$33:$C$776,СВЦЭМ!$A$33:$A$776,$A90,СВЦЭМ!$B$33:$B$776,P$83)+'СЕТ СН'!$H$9+СВЦЭМ!$D$10+'СЕТ СН'!$H$5-'СЕТ СН'!$H$17</f>
        <v>3671.4805891699998</v>
      </c>
      <c r="Q90" s="36">
        <f>SUMIFS(СВЦЭМ!$C$33:$C$776,СВЦЭМ!$A$33:$A$776,$A90,СВЦЭМ!$B$33:$B$776,Q$83)+'СЕТ СН'!$H$9+СВЦЭМ!$D$10+'СЕТ СН'!$H$5-'СЕТ СН'!$H$17</f>
        <v>3681.8274031000001</v>
      </c>
      <c r="R90" s="36">
        <f>SUMIFS(СВЦЭМ!$C$33:$C$776,СВЦЭМ!$A$33:$A$776,$A90,СВЦЭМ!$B$33:$B$776,R$83)+'СЕТ СН'!$H$9+СВЦЭМ!$D$10+'СЕТ СН'!$H$5-'СЕТ СН'!$H$17</f>
        <v>3678.7790858500002</v>
      </c>
      <c r="S90" s="36">
        <f>SUMIFS(СВЦЭМ!$C$33:$C$776,СВЦЭМ!$A$33:$A$776,$A90,СВЦЭМ!$B$33:$B$776,S$83)+'СЕТ СН'!$H$9+СВЦЭМ!$D$10+'СЕТ СН'!$H$5-'СЕТ СН'!$H$17</f>
        <v>3654.8373319900002</v>
      </c>
      <c r="T90" s="36">
        <f>SUMIFS(СВЦЭМ!$C$33:$C$776,СВЦЭМ!$A$33:$A$776,$A90,СВЦЭМ!$B$33:$B$776,T$83)+'СЕТ СН'!$H$9+СВЦЭМ!$D$10+'СЕТ СН'!$H$5-'СЕТ СН'!$H$17</f>
        <v>3631.6071639299998</v>
      </c>
      <c r="U90" s="36">
        <f>SUMIFS(СВЦЭМ!$C$33:$C$776,СВЦЭМ!$A$33:$A$776,$A90,СВЦЭМ!$B$33:$B$776,U$83)+'СЕТ СН'!$H$9+СВЦЭМ!$D$10+'СЕТ СН'!$H$5-'СЕТ СН'!$H$17</f>
        <v>3640.5173099599997</v>
      </c>
      <c r="V90" s="36">
        <f>SUMIFS(СВЦЭМ!$C$33:$C$776,СВЦЭМ!$A$33:$A$776,$A90,СВЦЭМ!$B$33:$B$776,V$83)+'СЕТ СН'!$H$9+СВЦЭМ!$D$10+'СЕТ СН'!$H$5-'СЕТ СН'!$H$17</f>
        <v>3639.6825843899996</v>
      </c>
      <c r="W90" s="36">
        <f>SUMIFS(СВЦЭМ!$C$33:$C$776,СВЦЭМ!$A$33:$A$776,$A90,СВЦЭМ!$B$33:$B$776,W$83)+'СЕТ СН'!$H$9+СВЦЭМ!$D$10+'СЕТ СН'!$H$5-'СЕТ СН'!$H$17</f>
        <v>3658.6051507299999</v>
      </c>
      <c r="X90" s="36">
        <f>SUMIFS(СВЦЭМ!$C$33:$C$776,СВЦЭМ!$A$33:$A$776,$A90,СВЦЭМ!$B$33:$B$776,X$83)+'СЕТ СН'!$H$9+СВЦЭМ!$D$10+'СЕТ СН'!$H$5-'СЕТ СН'!$H$17</f>
        <v>3683.5957150099998</v>
      </c>
      <c r="Y90" s="36">
        <f>SUMIFS(СВЦЭМ!$C$33:$C$776,СВЦЭМ!$A$33:$A$776,$A90,СВЦЭМ!$B$33:$B$776,Y$83)+'СЕТ СН'!$H$9+СВЦЭМ!$D$10+'СЕТ СН'!$H$5-'СЕТ СН'!$H$17</f>
        <v>3706.0355251800001</v>
      </c>
    </row>
    <row r="91" spans="1:25" ht="15.75" x14ac:dyDescent="0.2">
      <c r="A91" s="35">
        <f t="shared" si="2"/>
        <v>44204</v>
      </c>
      <c r="B91" s="36">
        <f>SUMIFS(СВЦЭМ!$C$33:$C$776,СВЦЭМ!$A$33:$A$776,$A91,СВЦЭМ!$B$33:$B$776,B$83)+'СЕТ СН'!$H$9+СВЦЭМ!$D$10+'СЕТ СН'!$H$5-'СЕТ СН'!$H$17</f>
        <v>3649.4647818499998</v>
      </c>
      <c r="C91" s="36">
        <f>SUMIFS(СВЦЭМ!$C$33:$C$776,СВЦЭМ!$A$33:$A$776,$A91,СВЦЭМ!$B$33:$B$776,C$83)+'СЕТ СН'!$H$9+СВЦЭМ!$D$10+'СЕТ СН'!$H$5-'СЕТ СН'!$H$17</f>
        <v>3684.4775874099996</v>
      </c>
      <c r="D91" s="36">
        <f>SUMIFS(СВЦЭМ!$C$33:$C$776,СВЦЭМ!$A$33:$A$776,$A91,СВЦЭМ!$B$33:$B$776,D$83)+'СЕТ СН'!$H$9+СВЦЭМ!$D$10+'СЕТ СН'!$H$5-'СЕТ СН'!$H$17</f>
        <v>3706.0774319699999</v>
      </c>
      <c r="E91" s="36">
        <f>SUMIFS(СВЦЭМ!$C$33:$C$776,СВЦЭМ!$A$33:$A$776,$A91,СВЦЭМ!$B$33:$B$776,E$83)+'СЕТ СН'!$H$9+СВЦЭМ!$D$10+'СЕТ СН'!$H$5-'СЕТ СН'!$H$17</f>
        <v>3722.24162269</v>
      </c>
      <c r="F91" s="36">
        <f>SUMIFS(СВЦЭМ!$C$33:$C$776,СВЦЭМ!$A$33:$A$776,$A91,СВЦЭМ!$B$33:$B$776,F$83)+'СЕТ СН'!$H$9+СВЦЭМ!$D$10+'СЕТ СН'!$H$5-'СЕТ СН'!$H$17</f>
        <v>3722.66387459</v>
      </c>
      <c r="G91" s="36">
        <f>SUMIFS(СВЦЭМ!$C$33:$C$776,СВЦЭМ!$A$33:$A$776,$A91,СВЦЭМ!$B$33:$B$776,G$83)+'СЕТ СН'!$H$9+СВЦЭМ!$D$10+'СЕТ СН'!$H$5-'СЕТ СН'!$H$17</f>
        <v>3717.0654812799999</v>
      </c>
      <c r="H91" s="36">
        <f>SUMIFS(СВЦЭМ!$C$33:$C$776,СВЦЭМ!$A$33:$A$776,$A91,СВЦЭМ!$B$33:$B$776,H$83)+'СЕТ СН'!$H$9+СВЦЭМ!$D$10+'СЕТ СН'!$H$5-'СЕТ СН'!$H$17</f>
        <v>3699.2205245699997</v>
      </c>
      <c r="I91" s="36">
        <f>SUMIFS(СВЦЭМ!$C$33:$C$776,СВЦЭМ!$A$33:$A$776,$A91,СВЦЭМ!$B$33:$B$776,I$83)+'СЕТ СН'!$H$9+СВЦЭМ!$D$10+'СЕТ СН'!$H$5-'СЕТ СН'!$H$17</f>
        <v>3720.90714063</v>
      </c>
      <c r="J91" s="36">
        <f>SUMIFS(СВЦЭМ!$C$33:$C$776,СВЦЭМ!$A$33:$A$776,$A91,СВЦЭМ!$B$33:$B$776,J$83)+'СЕТ СН'!$H$9+СВЦЭМ!$D$10+'СЕТ СН'!$H$5-'СЕТ СН'!$H$17</f>
        <v>3692.5904873099998</v>
      </c>
      <c r="K91" s="36">
        <f>SUMIFS(СВЦЭМ!$C$33:$C$776,СВЦЭМ!$A$33:$A$776,$A91,СВЦЭМ!$B$33:$B$776,K$83)+'СЕТ СН'!$H$9+СВЦЭМ!$D$10+'СЕТ СН'!$H$5-'СЕТ СН'!$H$17</f>
        <v>3663.3807449799997</v>
      </c>
      <c r="L91" s="36">
        <f>SUMIFS(СВЦЭМ!$C$33:$C$776,СВЦЭМ!$A$33:$A$776,$A91,СВЦЭМ!$B$33:$B$776,L$83)+'СЕТ СН'!$H$9+СВЦЭМ!$D$10+'СЕТ СН'!$H$5-'СЕТ СН'!$H$17</f>
        <v>3643.1148722899998</v>
      </c>
      <c r="M91" s="36">
        <f>SUMIFS(СВЦЭМ!$C$33:$C$776,СВЦЭМ!$A$33:$A$776,$A91,СВЦЭМ!$B$33:$B$776,M$83)+'СЕТ СН'!$H$9+СВЦЭМ!$D$10+'СЕТ СН'!$H$5-'СЕТ СН'!$H$17</f>
        <v>3633.4887394799998</v>
      </c>
      <c r="N91" s="36">
        <f>SUMIFS(СВЦЭМ!$C$33:$C$776,СВЦЭМ!$A$33:$A$776,$A91,СВЦЭМ!$B$33:$B$776,N$83)+'СЕТ СН'!$H$9+СВЦЭМ!$D$10+'СЕТ СН'!$H$5-'СЕТ СН'!$H$17</f>
        <v>3653.67251579</v>
      </c>
      <c r="O91" s="36">
        <f>SUMIFS(СВЦЭМ!$C$33:$C$776,СВЦЭМ!$A$33:$A$776,$A91,СВЦЭМ!$B$33:$B$776,O$83)+'СЕТ СН'!$H$9+СВЦЭМ!$D$10+'СЕТ СН'!$H$5-'СЕТ СН'!$H$17</f>
        <v>3663.7262102899999</v>
      </c>
      <c r="P91" s="36">
        <f>SUMIFS(СВЦЭМ!$C$33:$C$776,СВЦЭМ!$A$33:$A$776,$A91,СВЦЭМ!$B$33:$B$776,P$83)+'СЕТ СН'!$H$9+СВЦЭМ!$D$10+'СЕТ СН'!$H$5-'СЕТ СН'!$H$17</f>
        <v>3679.7566802499996</v>
      </c>
      <c r="Q91" s="36">
        <f>SUMIFS(СВЦЭМ!$C$33:$C$776,СВЦЭМ!$A$33:$A$776,$A91,СВЦЭМ!$B$33:$B$776,Q$83)+'СЕТ СН'!$H$9+СВЦЭМ!$D$10+'СЕТ СН'!$H$5-'СЕТ СН'!$H$17</f>
        <v>3690.9703033300002</v>
      </c>
      <c r="R91" s="36">
        <f>SUMIFS(СВЦЭМ!$C$33:$C$776,СВЦЭМ!$A$33:$A$776,$A91,СВЦЭМ!$B$33:$B$776,R$83)+'СЕТ СН'!$H$9+СВЦЭМ!$D$10+'СЕТ СН'!$H$5-'СЕТ СН'!$H$17</f>
        <v>3680.8223004800002</v>
      </c>
      <c r="S91" s="36">
        <f>SUMIFS(СВЦЭМ!$C$33:$C$776,СВЦЭМ!$A$33:$A$776,$A91,СВЦЭМ!$B$33:$B$776,S$83)+'СЕТ СН'!$H$9+СВЦЭМ!$D$10+'СЕТ СН'!$H$5-'СЕТ СН'!$H$17</f>
        <v>3653.5860837099999</v>
      </c>
      <c r="T91" s="36">
        <f>SUMIFS(СВЦЭМ!$C$33:$C$776,СВЦЭМ!$A$33:$A$776,$A91,СВЦЭМ!$B$33:$B$776,T$83)+'СЕТ СН'!$H$9+СВЦЭМ!$D$10+'СЕТ СН'!$H$5-'СЕТ СН'!$H$17</f>
        <v>3632.10095477</v>
      </c>
      <c r="U91" s="36">
        <f>SUMIFS(СВЦЭМ!$C$33:$C$776,СВЦЭМ!$A$33:$A$776,$A91,СВЦЭМ!$B$33:$B$776,U$83)+'СЕТ СН'!$H$9+СВЦЭМ!$D$10+'СЕТ СН'!$H$5-'СЕТ СН'!$H$17</f>
        <v>3634.73572831</v>
      </c>
      <c r="V91" s="36">
        <f>SUMIFS(СВЦЭМ!$C$33:$C$776,СВЦЭМ!$A$33:$A$776,$A91,СВЦЭМ!$B$33:$B$776,V$83)+'СЕТ СН'!$H$9+СВЦЭМ!$D$10+'СЕТ СН'!$H$5-'СЕТ СН'!$H$17</f>
        <v>3639.21582115</v>
      </c>
      <c r="W91" s="36">
        <f>SUMIFS(СВЦЭМ!$C$33:$C$776,СВЦЭМ!$A$33:$A$776,$A91,СВЦЭМ!$B$33:$B$776,W$83)+'СЕТ СН'!$H$9+СВЦЭМ!$D$10+'СЕТ СН'!$H$5-'СЕТ СН'!$H$17</f>
        <v>3653.06111956</v>
      </c>
      <c r="X91" s="36">
        <f>SUMIFS(СВЦЭМ!$C$33:$C$776,СВЦЭМ!$A$33:$A$776,$A91,СВЦЭМ!$B$33:$B$776,X$83)+'СЕТ СН'!$H$9+СВЦЭМ!$D$10+'СЕТ СН'!$H$5-'СЕТ СН'!$H$17</f>
        <v>3665.0504201699996</v>
      </c>
      <c r="Y91" s="36">
        <f>SUMIFS(СВЦЭМ!$C$33:$C$776,СВЦЭМ!$A$33:$A$776,$A91,СВЦЭМ!$B$33:$B$776,Y$83)+'СЕТ СН'!$H$9+СВЦЭМ!$D$10+'СЕТ СН'!$H$5-'СЕТ СН'!$H$17</f>
        <v>3685.89690634</v>
      </c>
    </row>
    <row r="92" spans="1:25" ht="15.75" x14ac:dyDescent="0.2">
      <c r="A92" s="35">
        <f t="shared" si="2"/>
        <v>44205</v>
      </c>
      <c r="B92" s="36">
        <f>SUMIFS(СВЦЭМ!$C$33:$C$776,СВЦЭМ!$A$33:$A$776,$A92,СВЦЭМ!$B$33:$B$776,B$83)+'СЕТ СН'!$H$9+СВЦЭМ!$D$10+'СЕТ СН'!$H$5-'СЕТ СН'!$H$17</f>
        <v>3661.2093709700002</v>
      </c>
      <c r="C92" s="36">
        <f>SUMIFS(СВЦЭМ!$C$33:$C$776,СВЦЭМ!$A$33:$A$776,$A92,СВЦЭМ!$B$33:$B$776,C$83)+'СЕТ СН'!$H$9+СВЦЭМ!$D$10+'СЕТ СН'!$H$5-'СЕТ СН'!$H$17</f>
        <v>3689.5018105600002</v>
      </c>
      <c r="D92" s="36">
        <f>SUMIFS(СВЦЭМ!$C$33:$C$776,СВЦЭМ!$A$33:$A$776,$A92,СВЦЭМ!$B$33:$B$776,D$83)+'СЕТ СН'!$H$9+СВЦЭМ!$D$10+'СЕТ СН'!$H$5-'СЕТ СН'!$H$17</f>
        <v>3705.44872381</v>
      </c>
      <c r="E92" s="36">
        <f>SUMIFS(СВЦЭМ!$C$33:$C$776,СВЦЭМ!$A$33:$A$776,$A92,СВЦЭМ!$B$33:$B$776,E$83)+'СЕТ СН'!$H$9+СВЦЭМ!$D$10+'СЕТ СН'!$H$5-'СЕТ СН'!$H$17</f>
        <v>3712.7146772999999</v>
      </c>
      <c r="F92" s="36">
        <f>SUMIFS(СВЦЭМ!$C$33:$C$776,СВЦЭМ!$A$33:$A$776,$A92,СВЦЭМ!$B$33:$B$776,F$83)+'СЕТ СН'!$H$9+СВЦЭМ!$D$10+'СЕТ СН'!$H$5-'СЕТ СН'!$H$17</f>
        <v>3719.0251712199997</v>
      </c>
      <c r="G92" s="36">
        <f>SUMIFS(СВЦЭМ!$C$33:$C$776,СВЦЭМ!$A$33:$A$776,$A92,СВЦЭМ!$B$33:$B$776,G$83)+'СЕТ СН'!$H$9+СВЦЭМ!$D$10+'СЕТ СН'!$H$5-'СЕТ СН'!$H$17</f>
        <v>3715.3538269399996</v>
      </c>
      <c r="H92" s="36">
        <f>SUMIFS(СВЦЭМ!$C$33:$C$776,СВЦЭМ!$A$33:$A$776,$A92,СВЦЭМ!$B$33:$B$776,H$83)+'СЕТ СН'!$H$9+СВЦЭМ!$D$10+'СЕТ СН'!$H$5-'СЕТ СН'!$H$17</f>
        <v>3709.6716806099998</v>
      </c>
      <c r="I92" s="36">
        <f>SUMIFS(СВЦЭМ!$C$33:$C$776,СВЦЭМ!$A$33:$A$776,$A92,СВЦЭМ!$B$33:$B$776,I$83)+'СЕТ СН'!$H$9+СВЦЭМ!$D$10+'СЕТ СН'!$H$5-'СЕТ СН'!$H$17</f>
        <v>3679.7264138299997</v>
      </c>
      <c r="J92" s="36">
        <f>SUMIFS(СВЦЭМ!$C$33:$C$776,СВЦЭМ!$A$33:$A$776,$A92,СВЦЭМ!$B$33:$B$776,J$83)+'СЕТ СН'!$H$9+СВЦЭМ!$D$10+'СЕТ СН'!$H$5-'СЕТ СН'!$H$17</f>
        <v>3656.7063375099997</v>
      </c>
      <c r="K92" s="36">
        <f>SUMIFS(СВЦЭМ!$C$33:$C$776,СВЦЭМ!$A$33:$A$776,$A92,СВЦЭМ!$B$33:$B$776,K$83)+'СЕТ СН'!$H$9+СВЦЭМ!$D$10+'СЕТ СН'!$H$5-'СЕТ СН'!$H$17</f>
        <v>3635.3180798599997</v>
      </c>
      <c r="L92" s="36">
        <f>SUMIFS(СВЦЭМ!$C$33:$C$776,СВЦЭМ!$A$33:$A$776,$A92,СВЦЭМ!$B$33:$B$776,L$83)+'СЕТ СН'!$H$9+СВЦЭМ!$D$10+'СЕТ СН'!$H$5-'СЕТ СН'!$H$17</f>
        <v>3621.3157366799996</v>
      </c>
      <c r="M92" s="36">
        <f>SUMIFS(СВЦЭМ!$C$33:$C$776,СВЦЭМ!$A$33:$A$776,$A92,СВЦЭМ!$B$33:$B$776,M$83)+'СЕТ СН'!$H$9+СВЦЭМ!$D$10+'СЕТ СН'!$H$5-'СЕТ СН'!$H$17</f>
        <v>3617.2110394800002</v>
      </c>
      <c r="N92" s="36">
        <f>SUMIFS(СВЦЭМ!$C$33:$C$776,СВЦЭМ!$A$33:$A$776,$A92,СВЦЭМ!$B$33:$B$776,N$83)+'СЕТ СН'!$H$9+СВЦЭМ!$D$10+'СЕТ СН'!$H$5-'СЕТ СН'!$H$17</f>
        <v>3633.59418031</v>
      </c>
      <c r="O92" s="36">
        <f>SUMIFS(СВЦЭМ!$C$33:$C$776,СВЦЭМ!$A$33:$A$776,$A92,СВЦЭМ!$B$33:$B$776,O$83)+'СЕТ СН'!$H$9+СВЦЭМ!$D$10+'СЕТ СН'!$H$5-'СЕТ СН'!$H$17</f>
        <v>3646.2335906499998</v>
      </c>
      <c r="P92" s="36">
        <f>SUMIFS(СВЦЭМ!$C$33:$C$776,СВЦЭМ!$A$33:$A$776,$A92,СВЦЭМ!$B$33:$B$776,P$83)+'СЕТ СН'!$H$9+СВЦЭМ!$D$10+'СЕТ СН'!$H$5-'СЕТ СН'!$H$17</f>
        <v>3655.7324626199998</v>
      </c>
      <c r="Q92" s="36">
        <f>SUMIFS(СВЦЭМ!$C$33:$C$776,СВЦЭМ!$A$33:$A$776,$A92,СВЦЭМ!$B$33:$B$776,Q$83)+'СЕТ СН'!$H$9+СВЦЭМ!$D$10+'СЕТ СН'!$H$5-'СЕТ СН'!$H$17</f>
        <v>3658.1070109100001</v>
      </c>
      <c r="R92" s="36">
        <f>SUMIFS(СВЦЭМ!$C$33:$C$776,СВЦЭМ!$A$33:$A$776,$A92,СВЦЭМ!$B$33:$B$776,R$83)+'СЕТ СН'!$H$9+СВЦЭМ!$D$10+'СЕТ СН'!$H$5-'СЕТ СН'!$H$17</f>
        <v>3646.5633227099997</v>
      </c>
      <c r="S92" s="36">
        <f>SUMIFS(СВЦЭМ!$C$33:$C$776,СВЦЭМ!$A$33:$A$776,$A92,СВЦЭМ!$B$33:$B$776,S$83)+'СЕТ СН'!$H$9+СВЦЭМ!$D$10+'СЕТ СН'!$H$5-'СЕТ СН'!$H$17</f>
        <v>3629.3720241000001</v>
      </c>
      <c r="T92" s="36">
        <f>SUMIFS(СВЦЭМ!$C$33:$C$776,СВЦЭМ!$A$33:$A$776,$A92,СВЦЭМ!$B$33:$B$776,T$83)+'СЕТ СН'!$H$9+СВЦЭМ!$D$10+'СЕТ СН'!$H$5-'СЕТ СН'!$H$17</f>
        <v>3611.6246980599999</v>
      </c>
      <c r="U92" s="36">
        <f>SUMIFS(СВЦЭМ!$C$33:$C$776,СВЦЭМ!$A$33:$A$776,$A92,СВЦЭМ!$B$33:$B$776,U$83)+'СЕТ СН'!$H$9+СВЦЭМ!$D$10+'СЕТ СН'!$H$5-'СЕТ СН'!$H$17</f>
        <v>3612.2869151199998</v>
      </c>
      <c r="V92" s="36">
        <f>SUMIFS(СВЦЭМ!$C$33:$C$776,СВЦЭМ!$A$33:$A$776,$A92,СВЦЭМ!$B$33:$B$776,V$83)+'СЕТ СН'!$H$9+СВЦЭМ!$D$10+'СЕТ СН'!$H$5-'СЕТ СН'!$H$17</f>
        <v>3605.1741554599998</v>
      </c>
      <c r="W92" s="36">
        <f>SUMIFS(СВЦЭМ!$C$33:$C$776,СВЦЭМ!$A$33:$A$776,$A92,СВЦЭМ!$B$33:$B$776,W$83)+'СЕТ СН'!$H$9+СВЦЭМ!$D$10+'СЕТ СН'!$H$5-'СЕТ СН'!$H$17</f>
        <v>3625.63980915</v>
      </c>
      <c r="X92" s="36">
        <f>SUMIFS(СВЦЭМ!$C$33:$C$776,СВЦЭМ!$A$33:$A$776,$A92,СВЦЭМ!$B$33:$B$776,X$83)+'СЕТ СН'!$H$9+СВЦЭМ!$D$10+'СЕТ СН'!$H$5-'СЕТ СН'!$H$17</f>
        <v>3639.60930392</v>
      </c>
      <c r="Y92" s="36">
        <f>SUMIFS(СВЦЭМ!$C$33:$C$776,СВЦЭМ!$A$33:$A$776,$A92,СВЦЭМ!$B$33:$B$776,Y$83)+'СЕТ СН'!$H$9+СВЦЭМ!$D$10+'СЕТ СН'!$H$5-'СЕТ СН'!$H$17</f>
        <v>3655.0714182000002</v>
      </c>
    </row>
    <row r="93" spans="1:25" ht="15.75" x14ac:dyDescent="0.2">
      <c r="A93" s="35">
        <f t="shared" si="2"/>
        <v>44206</v>
      </c>
      <c r="B93" s="36">
        <f>SUMIFS(СВЦЭМ!$C$33:$C$776,СВЦЭМ!$A$33:$A$776,$A93,СВЦЭМ!$B$33:$B$776,B$83)+'СЕТ СН'!$H$9+СВЦЭМ!$D$10+'СЕТ СН'!$H$5-'СЕТ СН'!$H$17</f>
        <v>3650.6060233799999</v>
      </c>
      <c r="C93" s="36">
        <f>SUMIFS(СВЦЭМ!$C$33:$C$776,СВЦЭМ!$A$33:$A$776,$A93,СВЦЭМ!$B$33:$B$776,C$83)+'СЕТ СН'!$H$9+СВЦЭМ!$D$10+'СЕТ СН'!$H$5-'СЕТ СН'!$H$17</f>
        <v>3684.9317397200002</v>
      </c>
      <c r="D93" s="36">
        <f>SUMIFS(СВЦЭМ!$C$33:$C$776,СВЦЭМ!$A$33:$A$776,$A93,СВЦЭМ!$B$33:$B$776,D$83)+'СЕТ СН'!$H$9+СВЦЭМ!$D$10+'СЕТ СН'!$H$5-'СЕТ СН'!$H$17</f>
        <v>3709.33402647</v>
      </c>
      <c r="E93" s="36">
        <f>SUMIFS(СВЦЭМ!$C$33:$C$776,СВЦЭМ!$A$33:$A$776,$A93,СВЦЭМ!$B$33:$B$776,E$83)+'СЕТ СН'!$H$9+СВЦЭМ!$D$10+'СЕТ СН'!$H$5-'СЕТ СН'!$H$17</f>
        <v>3714.8072895599998</v>
      </c>
      <c r="F93" s="36">
        <f>SUMIFS(СВЦЭМ!$C$33:$C$776,СВЦЭМ!$A$33:$A$776,$A93,СВЦЭМ!$B$33:$B$776,F$83)+'СЕТ СН'!$H$9+СВЦЭМ!$D$10+'СЕТ СН'!$H$5-'СЕТ СН'!$H$17</f>
        <v>3725.8193567799999</v>
      </c>
      <c r="G93" s="36">
        <f>SUMIFS(СВЦЭМ!$C$33:$C$776,СВЦЭМ!$A$33:$A$776,$A93,СВЦЭМ!$B$33:$B$776,G$83)+'СЕТ СН'!$H$9+СВЦЭМ!$D$10+'СЕТ СН'!$H$5-'СЕТ СН'!$H$17</f>
        <v>3721.6621544700001</v>
      </c>
      <c r="H93" s="36">
        <f>SUMIFS(СВЦЭМ!$C$33:$C$776,СВЦЭМ!$A$33:$A$776,$A93,СВЦЭМ!$B$33:$B$776,H$83)+'СЕТ СН'!$H$9+СВЦЭМ!$D$10+'СЕТ СН'!$H$5-'СЕТ СН'!$H$17</f>
        <v>3708.73476097</v>
      </c>
      <c r="I93" s="36">
        <f>SUMIFS(СВЦЭМ!$C$33:$C$776,СВЦЭМ!$A$33:$A$776,$A93,СВЦЭМ!$B$33:$B$776,I$83)+'СЕТ СН'!$H$9+СВЦЭМ!$D$10+'СЕТ СН'!$H$5-'СЕТ СН'!$H$17</f>
        <v>3700.4993389199999</v>
      </c>
      <c r="J93" s="36">
        <f>SUMIFS(СВЦЭМ!$C$33:$C$776,СВЦЭМ!$A$33:$A$776,$A93,СВЦЭМ!$B$33:$B$776,J$83)+'СЕТ СН'!$H$9+СВЦЭМ!$D$10+'СЕТ СН'!$H$5-'СЕТ СН'!$H$17</f>
        <v>3691.9033490100001</v>
      </c>
      <c r="K93" s="36">
        <f>SUMIFS(СВЦЭМ!$C$33:$C$776,СВЦЭМ!$A$33:$A$776,$A93,СВЦЭМ!$B$33:$B$776,K$83)+'СЕТ СН'!$H$9+СВЦЭМ!$D$10+'СЕТ СН'!$H$5-'СЕТ СН'!$H$17</f>
        <v>3665.71303726</v>
      </c>
      <c r="L93" s="36">
        <f>SUMIFS(СВЦЭМ!$C$33:$C$776,СВЦЭМ!$A$33:$A$776,$A93,СВЦЭМ!$B$33:$B$776,L$83)+'СЕТ СН'!$H$9+СВЦЭМ!$D$10+'СЕТ СН'!$H$5-'СЕТ СН'!$H$17</f>
        <v>3638.0076149299998</v>
      </c>
      <c r="M93" s="36">
        <f>SUMIFS(СВЦЭМ!$C$33:$C$776,СВЦЭМ!$A$33:$A$776,$A93,СВЦЭМ!$B$33:$B$776,M$83)+'СЕТ СН'!$H$9+СВЦЭМ!$D$10+'СЕТ СН'!$H$5-'СЕТ СН'!$H$17</f>
        <v>3633.47648278</v>
      </c>
      <c r="N93" s="36">
        <f>SUMIFS(СВЦЭМ!$C$33:$C$776,СВЦЭМ!$A$33:$A$776,$A93,СВЦЭМ!$B$33:$B$776,N$83)+'СЕТ СН'!$H$9+СВЦЭМ!$D$10+'СЕТ СН'!$H$5-'СЕТ СН'!$H$17</f>
        <v>3650.2558658999997</v>
      </c>
      <c r="O93" s="36">
        <f>SUMIFS(СВЦЭМ!$C$33:$C$776,СВЦЭМ!$A$33:$A$776,$A93,СВЦЭМ!$B$33:$B$776,O$83)+'СЕТ СН'!$H$9+СВЦЭМ!$D$10+'СЕТ СН'!$H$5-'СЕТ СН'!$H$17</f>
        <v>3659.4449161599996</v>
      </c>
      <c r="P93" s="36">
        <f>SUMIFS(СВЦЭМ!$C$33:$C$776,СВЦЭМ!$A$33:$A$776,$A93,СВЦЭМ!$B$33:$B$776,P$83)+'СЕТ СН'!$H$9+СВЦЭМ!$D$10+'СЕТ СН'!$H$5-'СЕТ СН'!$H$17</f>
        <v>3670.9530250399998</v>
      </c>
      <c r="Q93" s="36">
        <f>SUMIFS(СВЦЭМ!$C$33:$C$776,СВЦЭМ!$A$33:$A$776,$A93,СВЦЭМ!$B$33:$B$776,Q$83)+'СЕТ СН'!$H$9+СВЦЭМ!$D$10+'СЕТ СН'!$H$5-'СЕТ СН'!$H$17</f>
        <v>3673.4117127700001</v>
      </c>
      <c r="R93" s="36">
        <f>SUMIFS(СВЦЭМ!$C$33:$C$776,СВЦЭМ!$A$33:$A$776,$A93,СВЦЭМ!$B$33:$B$776,R$83)+'СЕТ СН'!$H$9+СВЦЭМ!$D$10+'СЕТ СН'!$H$5-'СЕТ СН'!$H$17</f>
        <v>3660.1318712699999</v>
      </c>
      <c r="S93" s="36">
        <f>SUMIFS(СВЦЭМ!$C$33:$C$776,СВЦЭМ!$A$33:$A$776,$A93,СВЦЭМ!$B$33:$B$776,S$83)+'СЕТ СН'!$H$9+СВЦЭМ!$D$10+'СЕТ СН'!$H$5-'СЕТ СН'!$H$17</f>
        <v>3635.6993709600001</v>
      </c>
      <c r="T93" s="36">
        <f>SUMIFS(СВЦЭМ!$C$33:$C$776,СВЦЭМ!$A$33:$A$776,$A93,СВЦЭМ!$B$33:$B$776,T$83)+'СЕТ СН'!$H$9+СВЦЭМ!$D$10+'СЕТ СН'!$H$5-'СЕТ СН'!$H$17</f>
        <v>3610.8160209899997</v>
      </c>
      <c r="U93" s="36">
        <f>SUMIFS(СВЦЭМ!$C$33:$C$776,СВЦЭМ!$A$33:$A$776,$A93,СВЦЭМ!$B$33:$B$776,U$83)+'СЕТ СН'!$H$9+СВЦЭМ!$D$10+'СЕТ СН'!$H$5-'СЕТ СН'!$H$17</f>
        <v>3620.0234829399997</v>
      </c>
      <c r="V93" s="36">
        <f>SUMIFS(СВЦЭМ!$C$33:$C$776,СВЦЭМ!$A$33:$A$776,$A93,СВЦЭМ!$B$33:$B$776,V$83)+'СЕТ СН'!$H$9+СВЦЭМ!$D$10+'СЕТ СН'!$H$5-'СЕТ СН'!$H$17</f>
        <v>3610.4570294999999</v>
      </c>
      <c r="W93" s="36">
        <f>SUMIFS(СВЦЭМ!$C$33:$C$776,СВЦЭМ!$A$33:$A$776,$A93,СВЦЭМ!$B$33:$B$776,W$83)+'СЕТ СН'!$H$9+СВЦЭМ!$D$10+'СЕТ СН'!$H$5-'СЕТ СН'!$H$17</f>
        <v>3631.0532801700001</v>
      </c>
      <c r="X93" s="36">
        <f>SUMIFS(СВЦЭМ!$C$33:$C$776,СВЦЭМ!$A$33:$A$776,$A93,СВЦЭМ!$B$33:$B$776,X$83)+'СЕТ СН'!$H$9+СВЦЭМ!$D$10+'СЕТ СН'!$H$5-'СЕТ СН'!$H$17</f>
        <v>3650.7198594299998</v>
      </c>
      <c r="Y93" s="36">
        <f>SUMIFS(СВЦЭМ!$C$33:$C$776,СВЦЭМ!$A$33:$A$776,$A93,СВЦЭМ!$B$33:$B$776,Y$83)+'СЕТ СН'!$H$9+СВЦЭМ!$D$10+'СЕТ СН'!$H$5-'СЕТ СН'!$H$17</f>
        <v>3669.1501869799999</v>
      </c>
    </row>
    <row r="94" spans="1:25" ht="15.75" x14ac:dyDescent="0.2">
      <c r="A94" s="35">
        <f t="shared" si="2"/>
        <v>44207</v>
      </c>
      <c r="B94" s="36">
        <f>SUMIFS(СВЦЭМ!$C$33:$C$776,СВЦЭМ!$A$33:$A$776,$A94,СВЦЭМ!$B$33:$B$776,B$83)+'СЕТ СН'!$H$9+СВЦЭМ!$D$10+'СЕТ СН'!$H$5-'СЕТ СН'!$H$17</f>
        <v>3710.7503432799999</v>
      </c>
      <c r="C94" s="36">
        <f>SUMIFS(СВЦЭМ!$C$33:$C$776,СВЦЭМ!$A$33:$A$776,$A94,СВЦЭМ!$B$33:$B$776,C$83)+'СЕТ СН'!$H$9+СВЦЭМ!$D$10+'СЕТ СН'!$H$5-'СЕТ СН'!$H$17</f>
        <v>3750.9428857399998</v>
      </c>
      <c r="D94" s="36">
        <f>SUMIFS(СВЦЭМ!$C$33:$C$776,СВЦЭМ!$A$33:$A$776,$A94,СВЦЭМ!$B$33:$B$776,D$83)+'СЕТ СН'!$H$9+СВЦЭМ!$D$10+'СЕТ СН'!$H$5-'СЕТ СН'!$H$17</f>
        <v>3757.5919563500001</v>
      </c>
      <c r="E94" s="36">
        <f>SUMIFS(СВЦЭМ!$C$33:$C$776,СВЦЭМ!$A$33:$A$776,$A94,СВЦЭМ!$B$33:$B$776,E$83)+'СЕТ СН'!$H$9+СВЦЭМ!$D$10+'СЕТ СН'!$H$5-'СЕТ СН'!$H$17</f>
        <v>3754.0765940199999</v>
      </c>
      <c r="F94" s="36">
        <f>SUMIFS(СВЦЭМ!$C$33:$C$776,СВЦЭМ!$A$33:$A$776,$A94,СВЦЭМ!$B$33:$B$776,F$83)+'СЕТ СН'!$H$9+СВЦЭМ!$D$10+'СЕТ СН'!$H$5-'СЕТ СН'!$H$17</f>
        <v>3757.3168277999998</v>
      </c>
      <c r="G94" s="36">
        <f>SUMIFS(СВЦЭМ!$C$33:$C$776,СВЦЭМ!$A$33:$A$776,$A94,СВЦЭМ!$B$33:$B$776,G$83)+'СЕТ СН'!$H$9+СВЦЭМ!$D$10+'СЕТ СН'!$H$5-'СЕТ СН'!$H$17</f>
        <v>3760.77181776</v>
      </c>
      <c r="H94" s="36">
        <f>SUMIFS(СВЦЭМ!$C$33:$C$776,СВЦЭМ!$A$33:$A$776,$A94,СВЦЭМ!$B$33:$B$776,H$83)+'СЕТ СН'!$H$9+СВЦЭМ!$D$10+'СЕТ СН'!$H$5-'СЕТ СН'!$H$17</f>
        <v>3752.0617368399999</v>
      </c>
      <c r="I94" s="36">
        <f>SUMIFS(СВЦЭМ!$C$33:$C$776,СВЦЭМ!$A$33:$A$776,$A94,СВЦЭМ!$B$33:$B$776,I$83)+'СЕТ СН'!$H$9+СВЦЭМ!$D$10+'СЕТ СН'!$H$5-'СЕТ СН'!$H$17</f>
        <v>3706.2821859999999</v>
      </c>
      <c r="J94" s="36">
        <f>SUMIFS(СВЦЭМ!$C$33:$C$776,СВЦЭМ!$A$33:$A$776,$A94,СВЦЭМ!$B$33:$B$776,J$83)+'СЕТ СН'!$H$9+СВЦЭМ!$D$10+'СЕТ СН'!$H$5-'СЕТ СН'!$H$17</f>
        <v>3674.9539670599997</v>
      </c>
      <c r="K94" s="36">
        <f>SUMIFS(СВЦЭМ!$C$33:$C$776,СВЦЭМ!$A$33:$A$776,$A94,СВЦЭМ!$B$33:$B$776,K$83)+'СЕТ СН'!$H$9+СВЦЭМ!$D$10+'СЕТ СН'!$H$5-'СЕТ СН'!$H$17</f>
        <v>3656.7647793400001</v>
      </c>
      <c r="L94" s="36">
        <f>SUMIFS(СВЦЭМ!$C$33:$C$776,СВЦЭМ!$A$33:$A$776,$A94,СВЦЭМ!$B$33:$B$776,L$83)+'СЕТ СН'!$H$9+СВЦЭМ!$D$10+'СЕТ СН'!$H$5-'СЕТ СН'!$H$17</f>
        <v>3651.4317066599997</v>
      </c>
      <c r="M94" s="36">
        <f>SUMIFS(СВЦЭМ!$C$33:$C$776,СВЦЭМ!$A$33:$A$776,$A94,СВЦЭМ!$B$33:$B$776,M$83)+'СЕТ СН'!$H$9+СВЦЭМ!$D$10+'СЕТ СН'!$H$5-'СЕТ СН'!$H$17</f>
        <v>3655.8898436999998</v>
      </c>
      <c r="N94" s="36">
        <f>SUMIFS(СВЦЭМ!$C$33:$C$776,СВЦЭМ!$A$33:$A$776,$A94,СВЦЭМ!$B$33:$B$776,N$83)+'СЕТ СН'!$H$9+СВЦЭМ!$D$10+'СЕТ СН'!$H$5-'СЕТ СН'!$H$17</f>
        <v>3664.19308125</v>
      </c>
      <c r="O94" s="36">
        <f>SUMIFS(СВЦЭМ!$C$33:$C$776,СВЦЭМ!$A$33:$A$776,$A94,СВЦЭМ!$B$33:$B$776,O$83)+'СЕТ СН'!$H$9+СВЦЭМ!$D$10+'СЕТ СН'!$H$5-'СЕТ СН'!$H$17</f>
        <v>3674.31689525</v>
      </c>
      <c r="P94" s="36">
        <f>SUMIFS(СВЦЭМ!$C$33:$C$776,СВЦЭМ!$A$33:$A$776,$A94,СВЦЭМ!$B$33:$B$776,P$83)+'СЕТ СН'!$H$9+СВЦЭМ!$D$10+'СЕТ СН'!$H$5-'СЕТ СН'!$H$17</f>
        <v>3687.7847886999998</v>
      </c>
      <c r="Q94" s="36">
        <f>SUMIFS(СВЦЭМ!$C$33:$C$776,СВЦЭМ!$A$33:$A$776,$A94,СВЦЭМ!$B$33:$B$776,Q$83)+'СЕТ СН'!$H$9+СВЦЭМ!$D$10+'СЕТ СН'!$H$5-'СЕТ СН'!$H$17</f>
        <v>3693.8454829399998</v>
      </c>
      <c r="R94" s="36">
        <f>SUMIFS(СВЦЭМ!$C$33:$C$776,СВЦЭМ!$A$33:$A$776,$A94,СВЦЭМ!$B$33:$B$776,R$83)+'СЕТ СН'!$H$9+СВЦЭМ!$D$10+'СЕТ СН'!$H$5-'СЕТ СН'!$H$17</f>
        <v>3681.7797789599999</v>
      </c>
      <c r="S94" s="36">
        <f>SUMIFS(СВЦЭМ!$C$33:$C$776,СВЦЭМ!$A$33:$A$776,$A94,СВЦЭМ!$B$33:$B$776,S$83)+'СЕТ СН'!$H$9+СВЦЭМ!$D$10+'СЕТ СН'!$H$5-'СЕТ СН'!$H$17</f>
        <v>3659.4090173599998</v>
      </c>
      <c r="T94" s="36">
        <f>SUMIFS(СВЦЭМ!$C$33:$C$776,СВЦЭМ!$A$33:$A$776,$A94,СВЦЭМ!$B$33:$B$776,T$83)+'СЕТ СН'!$H$9+СВЦЭМ!$D$10+'СЕТ СН'!$H$5-'СЕТ СН'!$H$17</f>
        <v>3630.4168460699998</v>
      </c>
      <c r="U94" s="36">
        <f>SUMIFS(СВЦЭМ!$C$33:$C$776,СВЦЭМ!$A$33:$A$776,$A94,СВЦЭМ!$B$33:$B$776,U$83)+'СЕТ СН'!$H$9+СВЦЭМ!$D$10+'СЕТ СН'!$H$5-'СЕТ СН'!$H$17</f>
        <v>3631.6104465499998</v>
      </c>
      <c r="V94" s="36">
        <f>SUMIFS(СВЦЭМ!$C$33:$C$776,СВЦЭМ!$A$33:$A$776,$A94,СВЦЭМ!$B$33:$B$776,V$83)+'СЕТ СН'!$H$9+СВЦЭМ!$D$10+'СЕТ СН'!$H$5-'СЕТ СН'!$H$17</f>
        <v>3643.61953227</v>
      </c>
      <c r="W94" s="36">
        <f>SUMIFS(СВЦЭМ!$C$33:$C$776,СВЦЭМ!$A$33:$A$776,$A94,СВЦЭМ!$B$33:$B$776,W$83)+'СЕТ СН'!$H$9+СВЦЭМ!$D$10+'СЕТ СН'!$H$5-'СЕТ СН'!$H$17</f>
        <v>3658.95258784</v>
      </c>
      <c r="X94" s="36">
        <f>SUMIFS(СВЦЭМ!$C$33:$C$776,СВЦЭМ!$A$33:$A$776,$A94,СВЦЭМ!$B$33:$B$776,X$83)+'СЕТ СН'!$H$9+СВЦЭМ!$D$10+'СЕТ СН'!$H$5-'СЕТ СН'!$H$17</f>
        <v>3666.0382269000002</v>
      </c>
      <c r="Y94" s="36">
        <f>SUMIFS(СВЦЭМ!$C$33:$C$776,СВЦЭМ!$A$33:$A$776,$A94,СВЦЭМ!$B$33:$B$776,Y$83)+'СЕТ СН'!$H$9+СВЦЭМ!$D$10+'СЕТ СН'!$H$5-'СЕТ СН'!$H$17</f>
        <v>3682.1254162</v>
      </c>
    </row>
    <row r="95" spans="1:25" ht="15.75" x14ac:dyDescent="0.2">
      <c r="A95" s="35">
        <f t="shared" si="2"/>
        <v>44208</v>
      </c>
      <c r="B95" s="36">
        <f>SUMIFS(СВЦЭМ!$C$33:$C$776,СВЦЭМ!$A$33:$A$776,$A95,СВЦЭМ!$B$33:$B$776,B$83)+'СЕТ СН'!$H$9+СВЦЭМ!$D$10+'СЕТ СН'!$H$5-'СЕТ СН'!$H$17</f>
        <v>3651.8559896899997</v>
      </c>
      <c r="C95" s="36">
        <f>SUMIFS(СВЦЭМ!$C$33:$C$776,СВЦЭМ!$A$33:$A$776,$A95,СВЦЭМ!$B$33:$B$776,C$83)+'СЕТ СН'!$H$9+СВЦЭМ!$D$10+'СЕТ СН'!$H$5-'СЕТ СН'!$H$17</f>
        <v>3684.62602023</v>
      </c>
      <c r="D95" s="36">
        <f>SUMIFS(СВЦЭМ!$C$33:$C$776,СВЦЭМ!$A$33:$A$776,$A95,СВЦЭМ!$B$33:$B$776,D$83)+'СЕТ СН'!$H$9+СВЦЭМ!$D$10+'СЕТ СН'!$H$5-'СЕТ СН'!$H$17</f>
        <v>3701.2810839799999</v>
      </c>
      <c r="E95" s="36">
        <f>SUMIFS(СВЦЭМ!$C$33:$C$776,СВЦЭМ!$A$33:$A$776,$A95,СВЦЭМ!$B$33:$B$776,E$83)+'СЕТ СН'!$H$9+СВЦЭМ!$D$10+'СЕТ СН'!$H$5-'СЕТ СН'!$H$17</f>
        <v>3715.3271692099997</v>
      </c>
      <c r="F95" s="36">
        <f>SUMIFS(СВЦЭМ!$C$33:$C$776,СВЦЭМ!$A$33:$A$776,$A95,СВЦЭМ!$B$33:$B$776,F$83)+'СЕТ СН'!$H$9+СВЦЭМ!$D$10+'СЕТ СН'!$H$5-'СЕТ СН'!$H$17</f>
        <v>3723.48229481</v>
      </c>
      <c r="G95" s="36">
        <f>SUMIFS(СВЦЭМ!$C$33:$C$776,СВЦЭМ!$A$33:$A$776,$A95,СВЦЭМ!$B$33:$B$776,G$83)+'СЕТ СН'!$H$9+СВЦЭМ!$D$10+'СЕТ СН'!$H$5-'СЕТ СН'!$H$17</f>
        <v>3709.45249444</v>
      </c>
      <c r="H95" s="36">
        <f>SUMIFS(СВЦЭМ!$C$33:$C$776,СВЦЭМ!$A$33:$A$776,$A95,СВЦЭМ!$B$33:$B$776,H$83)+'СЕТ СН'!$H$9+СВЦЭМ!$D$10+'СЕТ СН'!$H$5-'СЕТ СН'!$H$17</f>
        <v>3701.4658774099998</v>
      </c>
      <c r="I95" s="36">
        <f>SUMIFS(СВЦЭМ!$C$33:$C$776,СВЦЭМ!$A$33:$A$776,$A95,СВЦЭМ!$B$33:$B$776,I$83)+'СЕТ СН'!$H$9+СВЦЭМ!$D$10+'СЕТ СН'!$H$5-'СЕТ СН'!$H$17</f>
        <v>3665.4211094299999</v>
      </c>
      <c r="J95" s="36">
        <f>SUMIFS(СВЦЭМ!$C$33:$C$776,СВЦЭМ!$A$33:$A$776,$A95,СВЦЭМ!$B$33:$B$776,J$83)+'СЕТ СН'!$H$9+СВЦЭМ!$D$10+'СЕТ СН'!$H$5-'СЕТ СН'!$H$17</f>
        <v>3635.8869363700001</v>
      </c>
      <c r="K95" s="36">
        <f>SUMIFS(СВЦЭМ!$C$33:$C$776,СВЦЭМ!$A$33:$A$776,$A95,СВЦЭМ!$B$33:$B$776,K$83)+'СЕТ СН'!$H$9+СВЦЭМ!$D$10+'СЕТ СН'!$H$5-'СЕТ СН'!$H$17</f>
        <v>3633.4718924499998</v>
      </c>
      <c r="L95" s="36">
        <f>SUMIFS(СВЦЭМ!$C$33:$C$776,СВЦЭМ!$A$33:$A$776,$A95,СВЦЭМ!$B$33:$B$776,L$83)+'СЕТ СН'!$H$9+СВЦЭМ!$D$10+'СЕТ СН'!$H$5-'СЕТ СН'!$H$17</f>
        <v>3627.16273039</v>
      </c>
      <c r="M95" s="36">
        <f>SUMIFS(СВЦЭМ!$C$33:$C$776,СВЦЭМ!$A$33:$A$776,$A95,СВЦЭМ!$B$33:$B$776,M$83)+'СЕТ СН'!$H$9+СВЦЭМ!$D$10+'СЕТ СН'!$H$5-'СЕТ СН'!$H$17</f>
        <v>3630.73846693</v>
      </c>
      <c r="N95" s="36">
        <f>SUMIFS(СВЦЭМ!$C$33:$C$776,СВЦЭМ!$A$33:$A$776,$A95,СВЦЭМ!$B$33:$B$776,N$83)+'СЕТ СН'!$H$9+СВЦЭМ!$D$10+'СЕТ СН'!$H$5-'СЕТ СН'!$H$17</f>
        <v>3634.5768838200001</v>
      </c>
      <c r="O95" s="36">
        <f>SUMIFS(СВЦЭМ!$C$33:$C$776,СВЦЭМ!$A$33:$A$776,$A95,СВЦЭМ!$B$33:$B$776,O$83)+'СЕТ СН'!$H$9+СВЦЭМ!$D$10+'СЕТ СН'!$H$5-'СЕТ СН'!$H$17</f>
        <v>3646.9298064199997</v>
      </c>
      <c r="P95" s="36">
        <f>SUMIFS(СВЦЭМ!$C$33:$C$776,СВЦЭМ!$A$33:$A$776,$A95,СВЦЭМ!$B$33:$B$776,P$83)+'СЕТ СН'!$H$9+СВЦЭМ!$D$10+'СЕТ СН'!$H$5-'СЕТ СН'!$H$17</f>
        <v>3658.2216330199999</v>
      </c>
      <c r="Q95" s="36">
        <f>SUMIFS(СВЦЭМ!$C$33:$C$776,СВЦЭМ!$A$33:$A$776,$A95,СВЦЭМ!$B$33:$B$776,Q$83)+'СЕТ СН'!$H$9+СВЦЭМ!$D$10+'СЕТ СН'!$H$5-'СЕТ СН'!$H$17</f>
        <v>3661.5363763</v>
      </c>
      <c r="R95" s="36">
        <f>SUMIFS(СВЦЭМ!$C$33:$C$776,СВЦЭМ!$A$33:$A$776,$A95,СВЦЭМ!$B$33:$B$776,R$83)+'СЕТ СН'!$H$9+СВЦЭМ!$D$10+'СЕТ СН'!$H$5-'СЕТ СН'!$H$17</f>
        <v>3648.07692709</v>
      </c>
      <c r="S95" s="36">
        <f>SUMIFS(СВЦЭМ!$C$33:$C$776,СВЦЭМ!$A$33:$A$776,$A95,СВЦЭМ!$B$33:$B$776,S$83)+'СЕТ СН'!$H$9+СВЦЭМ!$D$10+'СЕТ СН'!$H$5-'СЕТ СН'!$H$17</f>
        <v>3631.8887313</v>
      </c>
      <c r="T95" s="36">
        <f>SUMIFS(СВЦЭМ!$C$33:$C$776,СВЦЭМ!$A$33:$A$776,$A95,СВЦЭМ!$B$33:$B$776,T$83)+'СЕТ СН'!$H$9+СВЦЭМ!$D$10+'СЕТ СН'!$H$5-'СЕТ СН'!$H$17</f>
        <v>3619.7392793099998</v>
      </c>
      <c r="U95" s="36">
        <f>SUMIFS(СВЦЭМ!$C$33:$C$776,СВЦЭМ!$A$33:$A$776,$A95,СВЦЭМ!$B$33:$B$776,U$83)+'СЕТ СН'!$H$9+СВЦЭМ!$D$10+'СЕТ СН'!$H$5-'СЕТ СН'!$H$17</f>
        <v>3616.4132767800002</v>
      </c>
      <c r="V95" s="36">
        <f>SUMIFS(СВЦЭМ!$C$33:$C$776,СВЦЭМ!$A$33:$A$776,$A95,СВЦЭМ!$B$33:$B$776,V$83)+'СЕТ СН'!$H$9+СВЦЭМ!$D$10+'СЕТ СН'!$H$5-'СЕТ СН'!$H$17</f>
        <v>3631.16811517</v>
      </c>
      <c r="W95" s="36">
        <f>SUMIFS(СВЦЭМ!$C$33:$C$776,СВЦЭМ!$A$33:$A$776,$A95,СВЦЭМ!$B$33:$B$776,W$83)+'СЕТ СН'!$H$9+СВЦЭМ!$D$10+'СЕТ СН'!$H$5-'СЕТ СН'!$H$17</f>
        <v>3650.8288202799999</v>
      </c>
      <c r="X95" s="36">
        <f>SUMIFS(СВЦЭМ!$C$33:$C$776,СВЦЭМ!$A$33:$A$776,$A95,СВЦЭМ!$B$33:$B$776,X$83)+'СЕТ СН'!$H$9+СВЦЭМ!$D$10+'СЕТ СН'!$H$5-'СЕТ СН'!$H$17</f>
        <v>3657.7945647400002</v>
      </c>
      <c r="Y95" s="36">
        <f>SUMIFS(СВЦЭМ!$C$33:$C$776,СВЦЭМ!$A$33:$A$776,$A95,СВЦЭМ!$B$33:$B$776,Y$83)+'СЕТ СН'!$H$9+СВЦЭМ!$D$10+'СЕТ СН'!$H$5-'СЕТ СН'!$H$17</f>
        <v>3682.8512612899999</v>
      </c>
    </row>
    <row r="96" spans="1:25" ht="15.75" x14ac:dyDescent="0.2">
      <c r="A96" s="35">
        <f t="shared" si="2"/>
        <v>44209</v>
      </c>
      <c r="B96" s="36">
        <f>SUMIFS(СВЦЭМ!$C$33:$C$776,СВЦЭМ!$A$33:$A$776,$A96,СВЦЭМ!$B$33:$B$776,B$83)+'СЕТ СН'!$H$9+СВЦЭМ!$D$10+'СЕТ СН'!$H$5-'СЕТ СН'!$H$17</f>
        <v>3677.75431527</v>
      </c>
      <c r="C96" s="36">
        <f>SUMIFS(СВЦЭМ!$C$33:$C$776,СВЦЭМ!$A$33:$A$776,$A96,СВЦЭМ!$B$33:$B$776,C$83)+'СЕТ СН'!$H$9+СВЦЭМ!$D$10+'СЕТ СН'!$H$5-'СЕТ СН'!$H$17</f>
        <v>3712.7243814200001</v>
      </c>
      <c r="D96" s="36">
        <f>SUMIFS(СВЦЭМ!$C$33:$C$776,СВЦЭМ!$A$33:$A$776,$A96,СВЦЭМ!$B$33:$B$776,D$83)+'СЕТ СН'!$H$9+СВЦЭМ!$D$10+'СЕТ СН'!$H$5-'СЕТ СН'!$H$17</f>
        <v>3730.8806272499996</v>
      </c>
      <c r="E96" s="36">
        <f>SUMIFS(СВЦЭМ!$C$33:$C$776,СВЦЭМ!$A$33:$A$776,$A96,СВЦЭМ!$B$33:$B$776,E$83)+'СЕТ СН'!$H$9+СВЦЭМ!$D$10+'СЕТ СН'!$H$5-'СЕТ СН'!$H$17</f>
        <v>3747.3073844399996</v>
      </c>
      <c r="F96" s="36">
        <f>SUMIFS(СВЦЭМ!$C$33:$C$776,СВЦЭМ!$A$33:$A$776,$A96,СВЦЭМ!$B$33:$B$776,F$83)+'СЕТ СН'!$H$9+СВЦЭМ!$D$10+'СЕТ СН'!$H$5-'СЕТ СН'!$H$17</f>
        <v>3743.49610162</v>
      </c>
      <c r="G96" s="36">
        <f>SUMIFS(СВЦЭМ!$C$33:$C$776,СВЦЭМ!$A$33:$A$776,$A96,СВЦЭМ!$B$33:$B$776,G$83)+'СЕТ СН'!$H$9+СВЦЭМ!$D$10+'СЕТ СН'!$H$5-'СЕТ СН'!$H$17</f>
        <v>3731.71360409</v>
      </c>
      <c r="H96" s="36">
        <f>SUMIFS(СВЦЭМ!$C$33:$C$776,СВЦЭМ!$A$33:$A$776,$A96,СВЦЭМ!$B$33:$B$776,H$83)+'СЕТ СН'!$H$9+СВЦЭМ!$D$10+'СЕТ СН'!$H$5-'СЕТ СН'!$H$17</f>
        <v>3711.6004460499998</v>
      </c>
      <c r="I96" s="36">
        <f>SUMIFS(СВЦЭМ!$C$33:$C$776,СВЦЭМ!$A$33:$A$776,$A96,СВЦЭМ!$B$33:$B$776,I$83)+'СЕТ СН'!$H$9+СВЦЭМ!$D$10+'СЕТ СН'!$H$5-'СЕТ СН'!$H$17</f>
        <v>3688.1645629599998</v>
      </c>
      <c r="J96" s="36">
        <f>SUMIFS(СВЦЭМ!$C$33:$C$776,СВЦЭМ!$A$33:$A$776,$A96,СВЦЭМ!$B$33:$B$776,J$83)+'СЕТ СН'!$H$9+СВЦЭМ!$D$10+'СЕТ СН'!$H$5-'СЕТ СН'!$H$17</f>
        <v>3664.5670247500002</v>
      </c>
      <c r="K96" s="36">
        <f>SUMIFS(СВЦЭМ!$C$33:$C$776,СВЦЭМ!$A$33:$A$776,$A96,СВЦЭМ!$B$33:$B$776,K$83)+'СЕТ СН'!$H$9+СВЦЭМ!$D$10+'СЕТ СН'!$H$5-'СЕТ СН'!$H$17</f>
        <v>3659.90054087</v>
      </c>
      <c r="L96" s="36">
        <f>SUMIFS(СВЦЭМ!$C$33:$C$776,СВЦЭМ!$A$33:$A$776,$A96,СВЦЭМ!$B$33:$B$776,L$83)+'СЕТ СН'!$H$9+СВЦЭМ!$D$10+'СЕТ СН'!$H$5-'СЕТ СН'!$H$17</f>
        <v>3639.0089850499999</v>
      </c>
      <c r="M96" s="36">
        <f>SUMIFS(СВЦЭМ!$C$33:$C$776,СВЦЭМ!$A$33:$A$776,$A96,СВЦЭМ!$B$33:$B$776,M$83)+'СЕТ СН'!$H$9+СВЦЭМ!$D$10+'СЕТ СН'!$H$5-'СЕТ СН'!$H$17</f>
        <v>3637.2782900699999</v>
      </c>
      <c r="N96" s="36">
        <f>SUMIFS(СВЦЭМ!$C$33:$C$776,СВЦЭМ!$A$33:$A$776,$A96,СВЦЭМ!$B$33:$B$776,N$83)+'СЕТ СН'!$H$9+СВЦЭМ!$D$10+'СЕТ СН'!$H$5-'СЕТ СН'!$H$17</f>
        <v>3649.9611517799999</v>
      </c>
      <c r="O96" s="36">
        <f>SUMIFS(СВЦЭМ!$C$33:$C$776,СВЦЭМ!$A$33:$A$776,$A96,СВЦЭМ!$B$33:$B$776,O$83)+'СЕТ СН'!$H$9+СВЦЭМ!$D$10+'СЕТ СН'!$H$5-'СЕТ СН'!$H$17</f>
        <v>3653.14692479</v>
      </c>
      <c r="P96" s="36">
        <f>SUMIFS(СВЦЭМ!$C$33:$C$776,СВЦЭМ!$A$33:$A$776,$A96,СВЦЭМ!$B$33:$B$776,P$83)+'СЕТ СН'!$H$9+СВЦЭМ!$D$10+'СЕТ СН'!$H$5-'СЕТ СН'!$H$17</f>
        <v>3661.3793871399998</v>
      </c>
      <c r="Q96" s="36">
        <f>SUMIFS(СВЦЭМ!$C$33:$C$776,СВЦЭМ!$A$33:$A$776,$A96,СВЦЭМ!$B$33:$B$776,Q$83)+'СЕТ СН'!$H$9+СВЦЭМ!$D$10+'СЕТ СН'!$H$5-'СЕТ СН'!$H$17</f>
        <v>3663.6606795399998</v>
      </c>
      <c r="R96" s="36">
        <f>SUMIFS(СВЦЭМ!$C$33:$C$776,СВЦЭМ!$A$33:$A$776,$A96,СВЦЭМ!$B$33:$B$776,R$83)+'СЕТ СН'!$H$9+СВЦЭМ!$D$10+'СЕТ СН'!$H$5-'СЕТ СН'!$H$17</f>
        <v>3655.9568307499999</v>
      </c>
      <c r="S96" s="36">
        <f>SUMIFS(СВЦЭМ!$C$33:$C$776,СВЦЭМ!$A$33:$A$776,$A96,СВЦЭМ!$B$33:$B$776,S$83)+'СЕТ СН'!$H$9+СВЦЭМ!$D$10+'СЕТ СН'!$H$5-'СЕТ СН'!$H$17</f>
        <v>3639.46207353</v>
      </c>
      <c r="T96" s="36">
        <f>SUMIFS(СВЦЭМ!$C$33:$C$776,СВЦЭМ!$A$33:$A$776,$A96,СВЦЭМ!$B$33:$B$776,T$83)+'СЕТ СН'!$H$9+СВЦЭМ!$D$10+'СЕТ СН'!$H$5-'СЕТ СН'!$H$17</f>
        <v>3616.7974332499998</v>
      </c>
      <c r="U96" s="36">
        <f>SUMIFS(СВЦЭМ!$C$33:$C$776,СВЦЭМ!$A$33:$A$776,$A96,СВЦЭМ!$B$33:$B$776,U$83)+'СЕТ СН'!$H$9+СВЦЭМ!$D$10+'СЕТ СН'!$H$5-'СЕТ СН'!$H$17</f>
        <v>3619.7331861900002</v>
      </c>
      <c r="V96" s="36">
        <f>SUMIFS(СВЦЭМ!$C$33:$C$776,СВЦЭМ!$A$33:$A$776,$A96,СВЦЭМ!$B$33:$B$776,V$83)+'СЕТ СН'!$H$9+СВЦЭМ!$D$10+'СЕТ СН'!$H$5-'СЕТ СН'!$H$17</f>
        <v>3632.2189281999999</v>
      </c>
      <c r="W96" s="36">
        <f>SUMIFS(СВЦЭМ!$C$33:$C$776,СВЦЭМ!$A$33:$A$776,$A96,СВЦЭМ!$B$33:$B$776,W$83)+'СЕТ СН'!$H$9+СВЦЭМ!$D$10+'СЕТ СН'!$H$5-'СЕТ СН'!$H$17</f>
        <v>3647.3182117199999</v>
      </c>
      <c r="X96" s="36">
        <f>SUMIFS(СВЦЭМ!$C$33:$C$776,СВЦЭМ!$A$33:$A$776,$A96,СВЦЭМ!$B$33:$B$776,X$83)+'СЕТ СН'!$H$9+СВЦЭМ!$D$10+'СЕТ СН'!$H$5-'СЕТ СН'!$H$17</f>
        <v>3657.6023671799999</v>
      </c>
      <c r="Y96" s="36">
        <f>SUMIFS(СВЦЭМ!$C$33:$C$776,СВЦЭМ!$A$33:$A$776,$A96,СВЦЭМ!$B$33:$B$776,Y$83)+'СЕТ СН'!$H$9+СВЦЭМ!$D$10+'СЕТ СН'!$H$5-'СЕТ СН'!$H$17</f>
        <v>3674.2695129699996</v>
      </c>
    </row>
    <row r="97" spans="1:25" ht="15.75" x14ac:dyDescent="0.2">
      <c r="A97" s="35">
        <f t="shared" si="2"/>
        <v>44210</v>
      </c>
      <c r="B97" s="36">
        <f>SUMIFS(СВЦЭМ!$C$33:$C$776,СВЦЭМ!$A$33:$A$776,$A97,СВЦЭМ!$B$33:$B$776,B$83)+'СЕТ СН'!$H$9+СВЦЭМ!$D$10+'СЕТ СН'!$H$5-'СЕТ СН'!$H$17</f>
        <v>3685.2415506299999</v>
      </c>
      <c r="C97" s="36">
        <f>SUMIFS(СВЦЭМ!$C$33:$C$776,СВЦЭМ!$A$33:$A$776,$A97,СВЦЭМ!$B$33:$B$776,C$83)+'СЕТ СН'!$H$9+СВЦЭМ!$D$10+'СЕТ СН'!$H$5-'СЕТ СН'!$H$17</f>
        <v>3721.7701717199998</v>
      </c>
      <c r="D97" s="36">
        <f>SUMIFS(СВЦЭМ!$C$33:$C$776,СВЦЭМ!$A$33:$A$776,$A97,СВЦЭМ!$B$33:$B$776,D$83)+'СЕТ СН'!$H$9+СВЦЭМ!$D$10+'СЕТ СН'!$H$5-'СЕТ СН'!$H$17</f>
        <v>3742.5980352699999</v>
      </c>
      <c r="E97" s="36">
        <f>SUMIFS(СВЦЭМ!$C$33:$C$776,СВЦЭМ!$A$33:$A$776,$A97,СВЦЭМ!$B$33:$B$776,E$83)+'СЕТ СН'!$H$9+СВЦЭМ!$D$10+'СЕТ СН'!$H$5-'СЕТ СН'!$H$17</f>
        <v>3747.6780772299999</v>
      </c>
      <c r="F97" s="36">
        <f>SUMIFS(СВЦЭМ!$C$33:$C$776,СВЦЭМ!$A$33:$A$776,$A97,СВЦЭМ!$B$33:$B$776,F$83)+'СЕТ СН'!$H$9+СВЦЭМ!$D$10+'СЕТ СН'!$H$5-'СЕТ СН'!$H$17</f>
        <v>3755.0986917</v>
      </c>
      <c r="G97" s="36">
        <f>SUMIFS(СВЦЭМ!$C$33:$C$776,СВЦЭМ!$A$33:$A$776,$A97,СВЦЭМ!$B$33:$B$776,G$83)+'СЕТ СН'!$H$9+СВЦЭМ!$D$10+'СЕТ СН'!$H$5-'СЕТ СН'!$H$17</f>
        <v>3724.4067910499998</v>
      </c>
      <c r="H97" s="36">
        <f>SUMIFS(СВЦЭМ!$C$33:$C$776,СВЦЭМ!$A$33:$A$776,$A97,СВЦЭМ!$B$33:$B$776,H$83)+'СЕТ СН'!$H$9+СВЦЭМ!$D$10+'СЕТ СН'!$H$5-'СЕТ СН'!$H$17</f>
        <v>3684.6837899000002</v>
      </c>
      <c r="I97" s="36">
        <f>SUMIFS(СВЦЭМ!$C$33:$C$776,СВЦЭМ!$A$33:$A$776,$A97,СВЦЭМ!$B$33:$B$776,I$83)+'СЕТ СН'!$H$9+СВЦЭМ!$D$10+'СЕТ СН'!$H$5-'СЕТ СН'!$H$17</f>
        <v>3643.3128038699997</v>
      </c>
      <c r="J97" s="36">
        <f>SUMIFS(СВЦЭМ!$C$33:$C$776,СВЦЭМ!$A$33:$A$776,$A97,СВЦЭМ!$B$33:$B$776,J$83)+'СЕТ СН'!$H$9+СВЦЭМ!$D$10+'СЕТ СН'!$H$5-'СЕТ СН'!$H$17</f>
        <v>3617.6110826499998</v>
      </c>
      <c r="K97" s="36">
        <f>SUMIFS(СВЦЭМ!$C$33:$C$776,СВЦЭМ!$A$33:$A$776,$A97,СВЦЭМ!$B$33:$B$776,K$83)+'СЕТ СН'!$H$9+СВЦЭМ!$D$10+'СЕТ СН'!$H$5-'СЕТ СН'!$H$17</f>
        <v>3615.6277669900001</v>
      </c>
      <c r="L97" s="36">
        <f>SUMIFS(СВЦЭМ!$C$33:$C$776,СВЦЭМ!$A$33:$A$776,$A97,СВЦЭМ!$B$33:$B$776,L$83)+'СЕТ СН'!$H$9+СВЦЭМ!$D$10+'СЕТ СН'!$H$5-'СЕТ СН'!$H$17</f>
        <v>3612.0225934199998</v>
      </c>
      <c r="M97" s="36">
        <f>SUMIFS(СВЦЭМ!$C$33:$C$776,СВЦЭМ!$A$33:$A$776,$A97,СВЦЭМ!$B$33:$B$776,M$83)+'СЕТ СН'!$H$9+СВЦЭМ!$D$10+'СЕТ СН'!$H$5-'СЕТ СН'!$H$17</f>
        <v>3620.49611151</v>
      </c>
      <c r="N97" s="36">
        <f>SUMIFS(СВЦЭМ!$C$33:$C$776,СВЦЭМ!$A$33:$A$776,$A97,СВЦЭМ!$B$33:$B$776,N$83)+'СЕТ СН'!$H$9+СВЦЭМ!$D$10+'СЕТ СН'!$H$5-'СЕТ СН'!$H$17</f>
        <v>3627.1609153099998</v>
      </c>
      <c r="O97" s="36">
        <f>SUMIFS(СВЦЭМ!$C$33:$C$776,СВЦЭМ!$A$33:$A$776,$A97,СВЦЭМ!$B$33:$B$776,O$83)+'СЕТ СН'!$H$9+СВЦЭМ!$D$10+'СЕТ СН'!$H$5-'СЕТ СН'!$H$17</f>
        <v>3633.0180357999998</v>
      </c>
      <c r="P97" s="36">
        <f>SUMIFS(СВЦЭМ!$C$33:$C$776,СВЦЭМ!$A$33:$A$776,$A97,СВЦЭМ!$B$33:$B$776,P$83)+'СЕТ СН'!$H$9+СВЦЭМ!$D$10+'СЕТ СН'!$H$5-'СЕТ СН'!$H$17</f>
        <v>3642.0507673499997</v>
      </c>
      <c r="Q97" s="36">
        <f>SUMIFS(СВЦЭМ!$C$33:$C$776,СВЦЭМ!$A$33:$A$776,$A97,СВЦЭМ!$B$33:$B$776,Q$83)+'СЕТ СН'!$H$9+СВЦЭМ!$D$10+'СЕТ СН'!$H$5-'СЕТ СН'!$H$17</f>
        <v>3647.3072968199999</v>
      </c>
      <c r="R97" s="36">
        <f>SUMIFS(СВЦЭМ!$C$33:$C$776,СВЦЭМ!$A$33:$A$776,$A97,СВЦЭМ!$B$33:$B$776,R$83)+'СЕТ СН'!$H$9+СВЦЭМ!$D$10+'СЕТ СН'!$H$5-'СЕТ СН'!$H$17</f>
        <v>3638.6267825699997</v>
      </c>
      <c r="S97" s="36">
        <f>SUMIFS(СВЦЭМ!$C$33:$C$776,СВЦЭМ!$A$33:$A$776,$A97,СВЦЭМ!$B$33:$B$776,S$83)+'СЕТ СН'!$H$9+СВЦЭМ!$D$10+'СЕТ СН'!$H$5-'СЕТ СН'!$H$17</f>
        <v>3636.89431741</v>
      </c>
      <c r="T97" s="36">
        <f>SUMIFS(СВЦЭМ!$C$33:$C$776,СВЦЭМ!$A$33:$A$776,$A97,СВЦЭМ!$B$33:$B$776,T$83)+'СЕТ СН'!$H$9+СВЦЭМ!$D$10+'СЕТ СН'!$H$5-'СЕТ СН'!$H$17</f>
        <v>3623.15173052</v>
      </c>
      <c r="U97" s="36">
        <f>SUMIFS(СВЦЭМ!$C$33:$C$776,СВЦЭМ!$A$33:$A$776,$A97,СВЦЭМ!$B$33:$B$776,U$83)+'СЕТ СН'!$H$9+СВЦЭМ!$D$10+'СЕТ СН'!$H$5-'СЕТ СН'!$H$17</f>
        <v>3622.8122011599999</v>
      </c>
      <c r="V97" s="36">
        <f>SUMIFS(СВЦЭМ!$C$33:$C$776,СВЦЭМ!$A$33:$A$776,$A97,СВЦЭМ!$B$33:$B$776,V$83)+'СЕТ СН'!$H$9+СВЦЭМ!$D$10+'СЕТ СН'!$H$5-'СЕТ СН'!$H$17</f>
        <v>3627.2168276399998</v>
      </c>
      <c r="W97" s="36">
        <f>SUMIFS(СВЦЭМ!$C$33:$C$776,СВЦЭМ!$A$33:$A$776,$A97,СВЦЭМ!$B$33:$B$776,W$83)+'СЕТ СН'!$H$9+СВЦЭМ!$D$10+'СЕТ СН'!$H$5-'СЕТ СН'!$H$17</f>
        <v>3640.5527002700001</v>
      </c>
      <c r="X97" s="36">
        <f>SUMIFS(СВЦЭМ!$C$33:$C$776,СВЦЭМ!$A$33:$A$776,$A97,СВЦЭМ!$B$33:$B$776,X$83)+'СЕТ СН'!$H$9+СВЦЭМ!$D$10+'СЕТ СН'!$H$5-'СЕТ СН'!$H$17</f>
        <v>3653.5459070500001</v>
      </c>
      <c r="Y97" s="36">
        <f>SUMIFS(СВЦЭМ!$C$33:$C$776,СВЦЭМ!$A$33:$A$776,$A97,СВЦЭМ!$B$33:$B$776,Y$83)+'СЕТ СН'!$H$9+СВЦЭМ!$D$10+'СЕТ СН'!$H$5-'СЕТ СН'!$H$17</f>
        <v>3680.0853705</v>
      </c>
    </row>
    <row r="98" spans="1:25" ht="15.75" x14ac:dyDescent="0.2">
      <c r="A98" s="35">
        <f t="shared" si="2"/>
        <v>44211</v>
      </c>
      <c r="B98" s="36">
        <f>SUMIFS(СВЦЭМ!$C$33:$C$776,СВЦЭМ!$A$33:$A$776,$A98,СВЦЭМ!$B$33:$B$776,B$83)+'СЕТ СН'!$H$9+СВЦЭМ!$D$10+'СЕТ СН'!$H$5-'СЕТ СН'!$H$17</f>
        <v>3524.56932332</v>
      </c>
      <c r="C98" s="36">
        <f>SUMIFS(СВЦЭМ!$C$33:$C$776,СВЦЭМ!$A$33:$A$776,$A98,СВЦЭМ!$B$33:$B$776,C$83)+'СЕТ СН'!$H$9+СВЦЭМ!$D$10+'СЕТ СН'!$H$5-'СЕТ СН'!$H$17</f>
        <v>3552.3593492099999</v>
      </c>
      <c r="D98" s="36">
        <f>SUMIFS(СВЦЭМ!$C$33:$C$776,СВЦЭМ!$A$33:$A$776,$A98,СВЦЭМ!$B$33:$B$776,D$83)+'СЕТ СН'!$H$9+СВЦЭМ!$D$10+'СЕТ СН'!$H$5-'СЕТ СН'!$H$17</f>
        <v>3514.15196904</v>
      </c>
      <c r="E98" s="36">
        <f>SUMIFS(СВЦЭМ!$C$33:$C$776,СВЦЭМ!$A$33:$A$776,$A98,СВЦЭМ!$B$33:$B$776,E$83)+'СЕТ СН'!$H$9+СВЦЭМ!$D$10+'СЕТ СН'!$H$5-'СЕТ СН'!$H$17</f>
        <v>3519.41231608</v>
      </c>
      <c r="F98" s="36">
        <f>SUMIFS(СВЦЭМ!$C$33:$C$776,СВЦЭМ!$A$33:$A$776,$A98,СВЦЭМ!$B$33:$B$776,F$83)+'СЕТ СН'!$H$9+СВЦЭМ!$D$10+'СЕТ СН'!$H$5-'СЕТ СН'!$H$17</f>
        <v>3523.46136884</v>
      </c>
      <c r="G98" s="36">
        <f>SUMIFS(СВЦЭМ!$C$33:$C$776,СВЦЭМ!$A$33:$A$776,$A98,СВЦЭМ!$B$33:$B$776,G$83)+'СЕТ СН'!$H$9+СВЦЭМ!$D$10+'СЕТ СН'!$H$5-'СЕТ СН'!$H$17</f>
        <v>3512.6268352299999</v>
      </c>
      <c r="H98" s="36">
        <f>SUMIFS(СВЦЭМ!$C$33:$C$776,СВЦЭМ!$A$33:$A$776,$A98,СВЦЭМ!$B$33:$B$776,H$83)+'СЕТ СН'!$H$9+СВЦЭМ!$D$10+'СЕТ СН'!$H$5-'СЕТ СН'!$H$17</f>
        <v>3479.1550111299998</v>
      </c>
      <c r="I98" s="36">
        <f>SUMIFS(СВЦЭМ!$C$33:$C$776,СВЦЭМ!$A$33:$A$776,$A98,СВЦЭМ!$B$33:$B$776,I$83)+'СЕТ СН'!$H$9+СВЦЭМ!$D$10+'СЕТ СН'!$H$5-'СЕТ СН'!$H$17</f>
        <v>3484.9267429900001</v>
      </c>
      <c r="J98" s="36">
        <f>SUMIFS(СВЦЭМ!$C$33:$C$776,СВЦЭМ!$A$33:$A$776,$A98,СВЦЭМ!$B$33:$B$776,J$83)+'СЕТ СН'!$H$9+СВЦЭМ!$D$10+'СЕТ СН'!$H$5-'СЕТ СН'!$H$17</f>
        <v>3499.6069829499997</v>
      </c>
      <c r="K98" s="36">
        <f>SUMIFS(СВЦЭМ!$C$33:$C$776,СВЦЭМ!$A$33:$A$776,$A98,СВЦЭМ!$B$33:$B$776,K$83)+'СЕТ СН'!$H$9+СВЦЭМ!$D$10+'СЕТ СН'!$H$5-'СЕТ СН'!$H$17</f>
        <v>3500.7688598999998</v>
      </c>
      <c r="L98" s="36">
        <f>SUMIFS(СВЦЭМ!$C$33:$C$776,СВЦЭМ!$A$33:$A$776,$A98,СВЦЭМ!$B$33:$B$776,L$83)+'СЕТ СН'!$H$9+СВЦЭМ!$D$10+'СЕТ СН'!$H$5-'СЕТ СН'!$H$17</f>
        <v>3503.2716721699999</v>
      </c>
      <c r="M98" s="36">
        <f>SUMIFS(СВЦЭМ!$C$33:$C$776,СВЦЭМ!$A$33:$A$776,$A98,СВЦЭМ!$B$33:$B$776,M$83)+'СЕТ СН'!$H$9+СВЦЭМ!$D$10+'СЕТ СН'!$H$5-'СЕТ СН'!$H$17</f>
        <v>3498.8006406099998</v>
      </c>
      <c r="N98" s="36">
        <f>SUMIFS(СВЦЭМ!$C$33:$C$776,СВЦЭМ!$A$33:$A$776,$A98,СВЦЭМ!$B$33:$B$776,N$83)+'СЕТ СН'!$H$9+СВЦЭМ!$D$10+'СЕТ СН'!$H$5-'СЕТ СН'!$H$17</f>
        <v>3489.5913372</v>
      </c>
      <c r="O98" s="36">
        <f>SUMIFS(СВЦЭМ!$C$33:$C$776,СВЦЭМ!$A$33:$A$776,$A98,СВЦЭМ!$B$33:$B$776,O$83)+'СЕТ СН'!$H$9+СВЦЭМ!$D$10+'СЕТ СН'!$H$5-'СЕТ СН'!$H$17</f>
        <v>3494.1427746999998</v>
      </c>
      <c r="P98" s="36">
        <f>SUMIFS(СВЦЭМ!$C$33:$C$776,СВЦЭМ!$A$33:$A$776,$A98,СВЦЭМ!$B$33:$B$776,P$83)+'СЕТ СН'!$H$9+СВЦЭМ!$D$10+'СЕТ СН'!$H$5-'СЕТ СН'!$H$17</f>
        <v>3521.7737692999999</v>
      </c>
      <c r="Q98" s="36">
        <f>SUMIFS(СВЦЭМ!$C$33:$C$776,СВЦЭМ!$A$33:$A$776,$A98,СВЦЭМ!$B$33:$B$776,Q$83)+'СЕТ СН'!$H$9+СВЦЭМ!$D$10+'СЕТ СН'!$H$5-'СЕТ СН'!$H$17</f>
        <v>3511.86974689</v>
      </c>
      <c r="R98" s="36">
        <f>SUMIFS(СВЦЭМ!$C$33:$C$776,СВЦЭМ!$A$33:$A$776,$A98,СВЦЭМ!$B$33:$B$776,R$83)+'СЕТ СН'!$H$9+СВЦЭМ!$D$10+'СЕТ СН'!$H$5-'СЕТ СН'!$H$17</f>
        <v>3521.7978007799998</v>
      </c>
      <c r="S98" s="36">
        <f>SUMIFS(СВЦЭМ!$C$33:$C$776,СВЦЭМ!$A$33:$A$776,$A98,СВЦЭМ!$B$33:$B$776,S$83)+'СЕТ СН'!$H$9+СВЦЭМ!$D$10+'СЕТ СН'!$H$5-'СЕТ СН'!$H$17</f>
        <v>3520.8461660399998</v>
      </c>
      <c r="T98" s="36">
        <f>SUMIFS(СВЦЭМ!$C$33:$C$776,СВЦЭМ!$A$33:$A$776,$A98,СВЦЭМ!$B$33:$B$776,T$83)+'СЕТ СН'!$H$9+СВЦЭМ!$D$10+'СЕТ СН'!$H$5-'СЕТ СН'!$H$17</f>
        <v>3575.0960884699998</v>
      </c>
      <c r="U98" s="36">
        <f>SUMIFS(СВЦЭМ!$C$33:$C$776,СВЦЭМ!$A$33:$A$776,$A98,СВЦЭМ!$B$33:$B$776,U$83)+'СЕТ СН'!$H$9+СВЦЭМ!$D$10+'СЕТ СН'!$H$5-'СЕТ СН'!$H$17</f>
        <v>3568.92934952</v>
      </c>
      <c r="V98" s="36">
        <f>SUMIFS(СВЦЭМ!$C$33:$C$776,СВЦЭМ!$A$33:$A$776,$A98,СВЦЭМ!$B$33:$B$776,V$83)+'СЕТ СН'!$H$9+СВЦЭМ!$D$10+'СЕТ СН'!$H$5-'СЕТ СН'!$H$17</f>
        <v>3511.5934993199999</v>
      </c>
      <c r="W98" s="36">
        <f>SUMIFS(СВЦЭМ!$C$33:$C$776,СВЦЭМ!$A$33:$A$776,$A98,СВЦЭМ!$B$33:$B$776,W$83)+'СЕТ СН'!$H$9+СВЦЭМ!$D$10+'СЕТ СН'!$H$5-'СЕТ СН'!$H$17</f>
        <v>3524.0358990199998</v>
      </c>
      <c r="X98" s="36">
        <f>SUMIFS(СВЦЭМ!$C$33:$C$776,СВЦЭМ!$A$33:$A$776,$A98,СВЦЭМ!$B$33:$B$776,X$83)+'СЕТ СН'!$H$9+СВЦЭМ!$D$10+'СЕТ СН'!$H$5-'СЕТ СН'!$H$17</f>
        <v>3529.5122102199998</v>
      </c>
      <c r="Y98" s="36">
        <f>SUMIFS(СВЦЭМ!$C$33:$C$776,СВЦЭМ!$A$33:$A$776,$A98,СВЦЭМ!$B$33:$B$776,Y$83)+'СЕТ СН'!$H$9+СВЦЭМ!$D$10+'СЕТ СН'!$H$5-'СЕТ СН'!$H$17</f>
        <v>3527.1111613599996</v>
      </c>
    </row>
    <row r="99" spans="1:25" ht="15.75" x14ac:dyDescent="0.2">
      <c r="A99" s="35">
        <f t="shared" si="2"/>
        <v>44212</v>
      </c>
      <c r="B99" s="36">
        <f>SUMIFS(СВЦЭМ!$C$33:$C$776,СВЦЭМ!$A$33:$A$776,$A99,СВЦЭМ!$B$33:$B$776,B$83)+'СЕТ СН'!$H$9+СВЦЭМ!$D$10+'СЕТ СН'!$H$5-'СЕТ СН'!$H$17</f>
        <v>3662.0745857499996</v>
      </c>
      <c r="C99" s="36">
        <f>SUMIFS(СВЦЭМ!$C$33:$C$776,СВЦЭМ!$A$33:$A$776,$A99,СВЦЭМ!$B$33:$B$776,C$83)+'СЕТ СН'!$H$9+СВЦЭМ!$D$10+'СЕТ СН'!$H$5-'СЕТ СН'!$H$17</f>
        <v>3691.2518014699999</v>
      </c>
      <c r="D99" s="36">
        <f>SUMIFS(СВЦЭМ!$C$33:$C$776,СВЦЭМ!$A$33:$A$776,$A99,СВЦЭМ!$B$33:$B$776,D$83)+'СЕТ СН'!$H$9+СВЦЭМ!$D$10+'СЕТ СН'!$H$5-'СЕТ СН'!$H$17</f>
        <v>3700.6089321199997</v>
      </c>
      <c r="E99" s="36">
        <f>SUMIFS(СВЦЭМ!$C$33:$C$776,СВЦЭМ!$A$33:$A$776,$A99,СВЦЭМ!$B$33:$B$776,E$83)+'СЕТ СН'!$H$9+СВЦЭМ!$D$10+'СЕТ СН'!$H$5-'СЕТ СН'!$H$17</f>
        <v>3705.4156858599999</v>
      </c>
      <c r="F99" s="36">
        <f>SUMIFS(СВЦЭМ!$C$33:$C$776,СВЦЭМ!$A$33:$A$776,$A99,СВЦЭМ!$B$33:$B$776,F$83)+'СЕТ СН'!$H$9+СВЦЭМ!$D$10+'СЕТ СН'!$H$5-'СЕТ СН'!$H$17</f>
        <v>3718.5275534599996</v>
      </c>
      <c r="G99" s="36">
        <f>SUMIFS(СВЦЭМ!$C$33:$C$776,СВЦЭМ!$A$33:$A$776,$A99,СВЦЭМ!$B$33:$B$776,G$83)+'СЕТ СН'!$H$9+СВЦЭМ!$D$10+'СЕТ СН'!$H$5-'СЕТ СН'!$H$17</f>
        <v>3711.6782867699999</v>
      </c>
      <c r="H99" s="36">
        <f>SUMIFS(СВЦЭМ!$C$33:$C$776,СВЦЭМ!$A$33:$A$776,$A99,СВЦЭМ!$B$33:$B$776,H$83)+'СЕТ СН'!$H$9+СВЦЭМ!$D$10+'СЕТ СН'!$H$5-'СЕТ СН'!$H$17</f>
        <v>3695.04344528</v>
      </c>
      <c r="I99" s="36">
        <f>SUMIFS(СВЦЭМ!$C$33:$C$776,СВЦЭМ!$A$33:$A$776,$A99,СВЦЭМ!$B$33:$B$776,I$83)+'СЕТ СН'!$H$9+СВЦЭМ!$D$10+'СЕТ СН'!$H$5-'СЕТ СН'!$H$17</f>
        <v>3670.9733941699997</v>
      </c>
      <c r="J99" s="36">
        <f>SUMIFS(СВЦЭМ!$C$33:$C$776,СВЦЭМ!$A$33:$A$776,$A99,СВЦЭМ!$B$33:$B$776,J$83)+'СЕТ СН'!$H$9+СВЦЭМ!$D$10+'СЕТ СН'!$H$5-'СЕТ СН'!$H$17</f>
        <v>3631.8882769399997</v>
      </c>
      <c r="K99" s="36">
        <f>SUMIFS(СВЦЭМ!$C$33:$C$776,СВЦЭМ!$A$33:$A$776,$A99,СВЦЭМ!$B$33:$B$776,K$83)+'СЕТ СН'!$H$9+СВЦЭМ!$D$10+'СЕТ СН'!$H$5-'СЕТ СН'!$H$17</f>
        <v>3608.5049620299997</v>
      </c>
      <c r="L99" s="36">
        <f>SUMIFS(СВЦЭМ!$C$33:$C$776,СВЦЭМ!$A$33:$A$776,$A99,СВЦЭМ!$B$33:$B$776,L$83)+'СЕТ СН'!$H$9+СВЦЭМ!$D$10+'СЕТ СН'!$H$5-'СЕТ СН'!$H$17</f>
        <v>3604.74361705</v>
      </c>
      <c r="M99" s="36">
        <f>SUMIFS(СВЦЭМ!$C$33:$C$776,СВЦЭМ!$A$33:$A$776,$A99,СВЦЭМ!$B$33:$B$776,M$83)+'СЕТ СН'!$H$9+СВЦЭМ!$D$10+'СЕТ СН'!$H$5-'СЕТ СН'!$H$17</f>
        <v>3614.55772768</v>
      </c>
      <c r="N99" s="36">
        <f>SUMIFS(СВЦЭМ!$C$33:$C$776,СВЦЭМ!$A$33:$A$776,$A99,СВЦЭМ!$B$33:$B$776,N$83)+'СЕТ СН'!$H$9+СВЦЭМ!$D$10+'СЕТ СН'!$H$5-'СЕТ СН'!$H$17</f>
        <v>3623.9215480399998</v>
      </c>
      <c r="O99" s="36">
        <f>SUMIFS(СВЦЭМ!$C$33:$C$776,СВЦЭМ!$A$33:$A$776,$A99,СВЦЭМ!$B$33:$B$776,O$83)+'СЕТ СН'!$H$9+СВЦЭМ!$D$10+'СЕТ СН'!$H$5-'СЕТ СН'!$H$17</f>
        <v>3634.7936383900001</v>
      </c>
      <c r="P99" s="36">
        <f>SUMIFS(СВЦЭМ!$C$33:$C$776,СВЦЭМ!$A$33:$A$776,$A99,СВЦЭМ!$B$33:$B$776,P$83)+'СЕТ СН'!$H$9+СВЦЭМ!$D$10+'СЕТ СН'!$H$5-'СЕТ СН'!$H$17</f>
        <v>3641.6516851199999</v>
      </c>
      <c r="Q99" s="36">
        <f>SUMIFS(СВЦЭМ!$C$33:$C$776,СВЦЭМ!$A$33:$A$776,$A99,СВЦЭМ!$B$33:$B$776,Q$83)+'СЕТ СН'!$H$9+СВЦЭМ!$D$10+'СЕТ СН'!$H$5-'СЕТ СН'!$H$17</f>
        <v>3645.50817499</v>
      </c>
      <c r="R99" s="36">
        <f>SUMIFS(СВЦЭМ!$C$33:$C$776,СВЦЭМ!$A$33:$A$776,$A99,СВЦЭМ!$B$33:$B$776,R$83)+'СЕТ СН'!$H$9+СВЦЭМ!$D$10+'СЕТ СН'!$H$5-'СЕТ СН'!$H$17</f>
        <v>3633.8038736799999</v>
      </c>
      <c r="S99" s="36">
        <f>SUMIFS(СВЦЭМ!$C$33:$C$776,СВЦЭМ!$A$33:$A$776,$A99,СВЦЭМ!$B$33:$B$776,S$83)+'СЕТ СН'!$H$9+СВЦЭМ!$D$10+'СЕТ СН'!$H$5-'СЕТ СН'!$H$17</f>
        <v>3612.5853132900002</v>
      </c>
      <c r="T99" s="36">
        <f>SUMIFS(СВЦЭМ!$C$33:$C$776,СВЦЭМ!$A$33:$A$776,$A99,СВЦЭМ!$B$33:$B$776,T$83)+'СЕТ СН'!$H$9+СВЦЭМ!$D$10+'СЕТ СН'!$H$5-'СЕТ СН'!$H$17</f>
        <v>3591.8833627399999</v>
      </c>
      <c r="U99" s="36">
        <f>SUMIFS(СВЦЭМ!$C$33:$C$776,СВЦЭМ!$A$33:$A$776,$A99,СВЦЭМ!$B$33:$B$776,U$83)+'СЕТ СН'!$H$9+СВЦЭМ!$D$10+'СЕТ СН'!$H$5-'СЕТ СН'!$H$17</f>
        <v>3597.30056294</v>
      </c>
      <c r="V99" s="36">
        <f>SUMIFS(СВЦЭМ!$C$33:$C$776,СВЦЭМ!$A$33:$A$776,$A99,СВЦЭМ!$B$33:$B$776,V$83)+'СЕТ СН'!$H$9+СВЦЭМ!$D$10+'СЕТ СН'!$H$5-'СЕТ СН'!$H$17</f>
        <v>3608.4617685899998</v>
      </c>
      <c r="W99" s="36">
        <f>SUMIFS(СВЦЭМ!$C$33:$C$776,СВЦЭМ!$A$33:$A$776,$A99,СВЦЭМ!$B$33:$B$776,W$83)+'СЕТ СН'!$H$9+СВЦЭМ!$D$10+'СЕТ СН'!$H$5-'СЕТ СН'!$H$17</f>
        <v>3630.5238023399997</v>
      </c>
      <c r="X99" s="36">
        <f>SUMIFS(СВЦЭМ!$C$33:$C$776,СВЦЭМ!$A$33:$A$776,$A99,СВЦЭМ!$B$33:$B$776,X$83)+'СЕТ СН'!$H$9+СВЦЭМ!$D$10+'СЕТ СН'!$H$5-'СЕТ СН'!$H$17</f>
        <v>3636.4363798699997</v>
      </c>
      <c r="Y99" s="36">
        <f>SUMIFS(СВЦЭМ!$C$33:$C$776,СВЦЭМ!$A$33:$A$776,$A99,СВЦЭМ!$B$33:$B$776,Y$83)+'СЕТ СН'!$H$9+СВЦЭМ!$D$10+'СЕТ СН'!$H$5-'СЕТ СН'!$H$17</f>
        <v>3664.6167194099999</v>
      </c>
    </row>
    <row r="100" spans="1:25" ht="15.75" x14ac:dyDescent="0.2">
      <c r="A100" s="35">
        <f t="shared" si="2"/>
        <v>44213</v>
      </c>
      <c r="B100" s="36">
        <f>SUMIFS(СВЦЭМ!$C$33:$C$776,СВЦЭМ!$A$33:$A$776,$A100,СВЦЭМ!$B$33:$B$776,B$83)+'СЕТ СН'!$H$9+СВЦЭМ!$D$10+'СЕТ СН'!$H$5-'СЕТ СН'!$H$17</f>
        <v>3635.4444466199998</v>
      </c>
      <c r="C100" s="36">
        <f>SUMIFS(СВЦЭМ!$C$33:$C$776,СВЦЭМ!$A$33:$A$776,$A100,СВЦЭМ!$B$33:$B$776,C$83)+'СЕТ СН'!$H$9+СВЦЭМ!$D$10+'СЕТ СН'!$H$5-'СЕТ СН'!$H$17</f>
        <v>3670.1062339499999</v>
      </c>
      <c r="D100" s="36">
        <f>SUMIFS(СВЦЭМ!$C$33:$C$776,СВЦЭМ!$A$33:$A$776,$A100,СВЦЭМ!$B$33:$B$776,D$83)+'СЕТ СН'!$H$9+СВЦЭМ!$D$10+'СЕТ СН'!$H$5-'СЕТ СН'!$H$17</f>
        <v>3691.5648655799996</v>
      </c>
      <c r="E100" s="36">
        <f>SUMIFS(СВЦЭМ!$C$33:$C$776,СВЦЭМ!$A$33:$A$776,$A100,СВЦЭМ!$B$33:$B$776,E$83)+'СЕТ СН'!$H$9+СВЦЭМ!$D$10+'СЕТ СН'!$H$5-'СЕТ СН'!$H$17</f>
        <v>3714.7056733299996</v>
      </c>
      <c r="F100" s="36">
        <f>SUMIFS(СВЦЭМ!$C$33:$C$776,СВЦЭМ!$A$33:$A$776,$A100,СВЦЭМ!$B$33:$B$776,F$83)+'СЕТ СН'!$H$9+СВЦЭМ!$D$10+'СЕТ СН'!$H$5-'СЕТ СН'!$H$17</f>
        <v>3730.3384844499997</v>
      </c>
      <c r="G100" s="36">
        <f>SUMIFS(СВЦЭМ!$C$33:$C$776,СВЦЭМ!$A$33:$A$776,$A100,СВЦЭМ!$B$33:$B$776,G$83)+'СЕТ СН'!$H$9+СВЦЭМ!$D$10+'СЕТ СН'!$H$5-'СЕТ СН'!$H$17</f>
        <v>3724.8765201599999</v>
      </c>
      <c r="H100" s="36">
        <f>SUMIFS(СВЦЭМ!$C$33:$C$776,СВЦЭМ!$A$33:$A$776,$A100,СВЦЭМ!$B$33:$B$776,H$83)+'СЕТ СН'!$H$9+СВЦЭМ!$D$10+'СЕТ СН'!$H$5-'СЕТ СН'!$H$17</f>
        <v>3706.7200032999999</v>
      </c>
      <c r="I100" s="36">
        <f>SUMIFS(СВЦЭМ!$C$33:$C$776,СВЦЭМ!$A$33:$A$776,$A100,СВЦЭМ!$B$33:$B$776,I$83)+'СЕТ СН'!$H$9+СВЦЭМ!$D$10+'СЕТ СН'!$H$5-'СЕТ СН'!$H$17</f>
        <v>3693.8592249799999</v>
      </c>
      <c r="J100" s="36">
        <f>SUMIFS(СВЦЭМ!$C$33:$C$776,СВЦЭМ!$A$33:$A$776,$A100,СВЦЭМ!$B$33:$B$776,J$83)+'СЕТ СН'!$H$9+СВЦЭМ!$D$10+'СЕТ СН'!$H$5-'СЕТ СН'!$H$17</f>
        <v>3653.9165062399998</v>
      </c>
      <c r="K100" s="36">
        <f>SUMIFS(СВЦЭМ!$C$33:$C$776,СВЦЭМ!$A$33:$A$776,$A100,СВЦЭМ!$B$33:$B$776,K$83)+'СЕТ СН'!$H$9+СВЦЭМ!$D$10+'СЕТ СН'!$H$5-'СЕТ СН'!$H$17</f>
        <v>3634.8561226299998</v>
      </c>
      <c r="L100" s="36">
        <f>SUMIFS(СВЦЭМ!$C$33:$C$776,СВЦЭМ!$A$33:$A$776,$A100,СВЦЭМ!$B$33:$B$776,L$83)+'СЕТ СН'!$H$9+СВЦЭМ!$D$10+'СЕТ СН'!$H$5-'СЕТ СН'!$H$17</f>
        <v>3622.6289762400002</v>
      </c>
      <c r="M100" s="36">
        <f>SUMIFS(СВЦЭМ!$C$33:$C$776,СВЦЭМ!$A$33:$A$776,$A100,СВЦЭМ!$B$33:$B$776,M$83)+'СЕТ СН'!$H$9+СВЦЭМ!$D$10+'СЕТ СН'!$H$5-'СЕТ СН'!$H$17</f>
        <v>3617.2569491599997</v>
      </c>
      <c r="N100" s="36">
        <f>SUMIFS(СВЦЭМ!$C$33:$C$776,СВЦЭМ!$A$33:$A$776,$A100,СВЦЭМ!$B$33:$B$776,N$83)+'СЕТ СН'!$H$9+СВЦЭМ!$D$10+'СЕТ СН'!$H$5-'СЕТ СН'!$H$17</f>
        <v>3623.38268642</v>
      </c>
      <c r="O100" s="36">
        <f>SUMIFS(СВЦЭМ!$C$33:$C$776,СВЦЭМ!$A$33:$A$776,$A100,СВЦЭМ!$B$33:$B$776,O$83)+'СЕТ СН'!$H$9+СВЦЭМ!$D$10+'СЕТ СН'!$H$5-'СЕТ СН'!$H$17</f>
        <v>3637.89482873</v>
      </c>
      <c r="P100" s="36">
        <f>SUMIFS(СВЦЭМ!$C$33:$C$776,СВЦЭМ!$A$33:$A$776,$A100,СВЦЭМ!$B$33:$B$776,P$83)+'СЕТ СН'!$H$9+СВЦЭМ!$D$10+'СЕТ СН'!$H$5-'СЕТ СН'!$H$17</f>
        <v>3650.34219183</v>
      </c>
      <c r="Q100" s="36">
        <f>SUMIFS(СВЦЭМ!$C$33:$C$776,СВЦЭМ!$A$33:$A$776,$A100,СВЦЭМ!$B$33:$B$776,Q$83)+'СЕТ СН'!$H$9+СВЦЭМ!$D$10+'СЕТ СН'!$H$5-'СЕТ СН'!$H$17</f>
        <v>3661.4431634000002</v>
      </c>
      <c r="R100" s="36">
        <f>SUMIFS(СВЦЭМ!$C$33:$C$776,СВЦЭМ!$A$33:$A$776,$A100,СВЦЭМ!$B$33:$B$776,R$83)+'СЕТ СН'!$H$9+СВЦЭМ!$D$10+'СЕТ СН'!$H$5-'СЕТ СН'!$H$17</f>
        <v>3648.9210060699997</v>
      </c>
      <c r="S100" s="36">
        <f>SUMIFS(СВЦЭМ!$C$33:$C$776,СВЦЭМ!$A$33:$A$776,$A100,СВЦЭМ!$B$33:$B$776,S$83)+'СЕТ СН'!$H$9+СВЦЭМ!$D$10+'СЕТ СН'!$H$5-'СЕТ СН'!$H$17</f>
        <v>3623.3003904500001</v>
      </c>
      <c r="T100" s="36">
        <f>SUMIFS(СВЦЭМ!$C$33:$C$776,СВЦЭМ!$A$33:$A$776,$A100,СВЦЭМ!$B$33:$B$776,T$83)+'СЕТ СН'!$H$9+СВЦЭМ!$D$10+'СЕТ СН'!$H$5-'СЕТ СН'!$H$17</f>
        <v>3602.8357615</v>
      </c>
      <c r="U100" s="36">
        <f>SUMIFS(СВЦЭМ!$C$33:$C$776,СВЦЭМ!$A$33:$A$776,$A100,СВЦЭМ!$B$33:$B$776,U$83)+'СЕТ СН'!$H$9+СВЦЭМ!$D$10+'СЕТ СН'!$H$5-'СЕТ СН'!$H$17</f>
        <v>3601.73985515</v>
      </c>
      <c r="V100" s="36">
        <f>SUMIFS(СВЦЭМ!$C$33:$C$776,СВЦЭМ!$A$33:$A$776,$A100,СВЦЭМ!$B$33:$B$776,V$83)+'СЕТ СН'!$H$9+СВЦЭМ!$D$10+'СЕТ СН'!$H$5-'СЕТ СН'!$H$17</f>
        <v>3606.0247228899998</v>
      </c>
      <c r="W100" s="36">
        <f>SUMIFS(СВЦЭМ!$C$33:$C$776,СВЦЭМ!$A$33:$A$776,$A100,СВЦЭМ!$B$33:$B$776,W$83)+'СЕТ СН'!$H$9+СВЦЭМ!$D$10+'СЕТ СН'!$H$5-'СЕТ СН'!$H$17</f>
        <v>3624.0002491099999</v>
      </c>
      <c r="X100" s="36">
        <f>SUMIFS(СВЦЭМ!$C$33:$C$776,СВЦЭМ!$A$33:$A$776,$A100,СВЦЭМ!$B$33:$B$776,X$83)+'СЕТ СН'!$H$9+СВЦЭМ!$D$10+'СЕТ СН'!$H$5-'СЕТ СН'!$H$17</f>
        <v>3637.0016529300001</v>
      </c>
      <c r="Y100" s="36">
        <f>SUMIFS(СВЦЭМ!$C$33:$C$776,СВЦЭМ!$A$33:$A$776,$A100,СВЦЭМ!$B$33:$B$776,Y$83)+'СЕТ СН'!$H$9+СВЦЭМ!$D$10+'СЕТ СН'!$H$5-'СЕТ СН'!$H$17</f>
        <v>3663.7124511699999</v>
      </c>
    </row>
    <row r="101" spans="1:25" ht="15.75" x14ac:dyDescent="0.2">
      <c r="A101" s="35">
        <f t="shared" si="2"/>
        <v>44214</v>
      </c>
      <c r="B101" s="36">
        <f>SUMIFS(СВЦЭМ!$C$33:$C$776,СВЦЭМ!$A$33:$A$776,$A101,СВЦЭМ!$B$33:$B$776,B$83)+'СЕТ СН'!$H$9+СВЦЭМ!$D$10+'СЕТ СН'!$H$5-'СЕТ СН'!$H$17</f>
        <v>3687.5139913499997</v>
      </c>
      <c r="C101" s="36">
        <f>SUMIFS(СВЦЭМ!$C$33:$C$776,СВЦЭМ!$A$33:$A$776,$A101,СВЦЭМ!$B$33:$B$776,C$83)+'СЕТ СН'!$H$9+СВЦЭМ!$D$10+'СЕТ СН'!$H$5-'СЕТ СН'!$H$17</f>
        <v>3722.6250215</v>
      </c>
      <c r="D101" s="36">
        <f>SUMIFS(СВЦЭМ!$C$33:$C$776,СВЦЭМ!$A$33:$A$776,$A101,СВЦЭМ!$B$33:$B$776,D$83)+'СЕТ СН'!$H$9+СВЦЭМ!$D$10+'СЕТ СН'!$H$5-'СЕТ СН'!$H$17</f>
        <v>3732.8344245500002</v>
      </c>
      <c r="E101" s="36">
        <f>SUMIFS(СВЦЭМ!$C$33:$C$776,СВЦЭМ!$A$33:$A$776,$A101,СВЦЭМ!$B$33:$B$776,E$83)+'СЕТ СН'!$H$9+СВЦЭМ!$D$10+'СЕТ СН'!$H$5-'СЕТ СН'!$H$17</f>
        <v>3742.1247267899998</v>
      </c>
      <c r="F101" s="36">
        <f>SUMIFS(СВЦЭМ!$C$33:$C$776,СВЦЭМ!$A$33:$A$776,$A101,СВЦЭМ!$B$33:$B$776,F$83)+'СЕТ СН'!$H$9+СВЦЭМ!$D$10+'СЕТ СН'!$H$5-'СЕТ СН'!$H$17</f>
        <v>3755.5225762800001</v>
      </c>
      <c r="G101" s="36">
        <f>SUMIFS(СВЦЭМ!$C$33:$C$776,СВЦЭМ!$A$33:$A$776,$A101,СВЦЭМ!$B$33:$B$776,G$83)+'СЕТ СН'!$H$9+СВЦЭМ!$D$10+'СЕТ СН'!$H$5-'СЕТ СН'!$H$17</f>
        <v>3739.6192973899997</v>
      </c>
      <c r="H101" s="36">
        <f>SUMIFS(СВЦЭМ!$C$33:$C$776,СВЦЭМ!$A$33:$A$776,$A101,СВЦЭМ!$B$33:$B$776,H$83)+'СЕТ СН'!$H$9+СВЦЭМ!$D$10+'СЕТ СН'!$H$5-'СЕТ СН'!$H$17</f>
        <v>3724.3649154899999</v>
      </c>
      <c r="I101" s="36">
        <f>SUMIFS(СВЦЭМ!$C$33:$C$776,СВЦЭМ!$A$33:$A$776,$A101,СВЦЭМ!$B$33:$B$776,I$83)+'СЕТ СН'!$H$9+СВЦЭМ!$D$10+'СЕТ СН'!$H$5-'СЕТ СН'!$H$17</f>
        <v>3696.8172709399996</v>
      </c>
      <c r="J101" s="36">
        <f>SUMIFS(СВЦЭМ!$C$33:$C$776,СВЦЭМ!$A$33:$A$776,$A101,СВЦЭМ!$B$33:$B$776,J$83)+'СЕТ СН'!$H$9+СВЦЭМ!$D$10+'СЕТ СН'!$H$5-'СЕТ СН'!$H$17</f>
        <v>3659.29519742</v>
      </c>
      <c r="K101" s="36">
        <f>SUMIFS(СВЦЭМ!$C$33:$C$776,СВЦЭМ!$A$33:$A$776,$A101,СВЦЭМ!$B$33:$B$776,K$83)+'СЕТ СН'!$H$9+СВЦЭМ!$D$10+'СЕТ СН'!$H$5-'СЕТ СН'!$H$17</f>
        <v>3646.13489484</v>
      </c>
      <c r="L101" s="36">
        <f>SUMIFS(СВЦЭМ!$C$33:$C$776,СВЦЭМ!$A$33:$A$776,$A101,СВЦЭМ!$B$33:$B$776,L$83)+'СЕТ СН'!$H$9+СВЦЭМ!$D$10+'СЕТ СН'!$H$5-'СЕТ СН'!$H$17</f>
        <v>3654.7826676699997</v>
      </c>
      <c r="M101" s="36">
        <f>SUMIFS(СВЦЭМ!$C$33:$C$776,СВЦЭМ!$A$33:$A$776,$A101,СВЦЭМ!$B$33:$B$776,M$83)+'СЕТ СН'!$H$9+СВЦЭМ!$D$10+'СЕТ СН'!$H$5-'СЕТ СН'!$H$17</f>
        <v>3651.1218560099996</v>
      </c>
      <c r="N101" s="36">
        <f>SUMIFS(СВЦЭМ!$C$33:$C$776,СВЦЭМ!$A$33:$A$776,$A101,СВЦЭМ!$B$33:$B$776,N$83)+'СЕТ СН'!$H$9+СВЦЭМ!$D$10+'СЕТ СН'!$H$5-'СЕТ СН'!$H$17</f>
        <v>3650.8738660999998</v>
      </c>
      <c r="O101" s="36">
        <f>SUMIFS(СВЦЭМ!$C$33:$C$776,СВЦЭМ!$A$33:$A$776,$A101,СВЦЭМ!$B$33:$B$776,O$83)+'СЕТ СН'!$H$9+СВЦЭМ!$D$10+'СЕТ СН'!$H$5-'СЕТ СН'!$H$17</f>
        <v>3670.14287741</v>
      </c>
      <c r="P101" s="36">
        <f>SUMIFS(СВЦЭМ!$C$33:$C$776,СВЦЭМ!$A$33:$A$776,$A101,СВЦЭМ!$B$33:$B$776,P$83)+'СЕТ СН'!$H$9+СВЦЭМ!$D$10+'СЕТ СН'!$H$5-'СЕТ СН'!$H$17</f>
        <v>3692.3553173700002</v>
      </c>
      <c r="Q101" s="36">
        <f>SUMIFS(СВЦЭМ!$C$33:$C$776,СВЦЭМ!$A$33:$A$776,$A101,СВЦЭМ!$B$33:$B$776,Q$83)+'СЕТ СН'!$H$9+СВЦЭМ!$D$10+'СЕТ СН'!$H$5-'СЕТ СН'!$H$17</f>
        <v>3673.8947445100002</v>
      </c>
      <c r="R101" s="36">
        <f>SUMIFS(СВЦЭМ!$C$33:$C$776,СВЦЭМ!$A$33:$A$776,$A101,СВЦЭМ!$B$33:$B$776,R$83)+'СЕТ СН'!$H$9+СВЦЭМ!$D$10+'СЕТ СН'!$H$5-'СЕТ СН'!$H$17</f>
        <v>3663.4362065999999</v>
      </c>
      <c r="S101" s="36">
        <f>SUMIFS(СВЦЭМ!$C$33:$C$776,СВЦЭМ!$A$33:$A$776,$A101,СВЦЭМ!$B$33:$B$776,S$83)+'СЕТ СН'!$H$9+СВЦЭМ!$D$10+'СЕТ СН'!$H$5-'СЕТ СН'!$H$17</f>
        <v>3647.9135485699999</v>
      </c>
      <c r="T101" s="36">
        <f>SUMIFS(СВЦЭМ!$C$33:$C$776,СВЦЭМ!$A$33:$A$776,$A101,СВЦЭМ!$B$33:$B$776,T$83)+'СЕТ СН'!$H$9+СВЦЭМ!$D$10+'СЕТ СН'!$H$5-'СЕТ СН'!$H$17</f>
        <v>3632.25670906</v>
      </c>
      <c r="U101" s="36">
        <f>SUMIFS(СВЦЭМ!$C$33:$C$776,СВЦЭМ!$A$33:$A$776,$A101,СВЦЭМ!$B$33:$B$776,U$83)+'СЕТ СН'!$H$9+СВЦЭМ!$D$10+'СЕТ СН'!$H$5-'СЕТ СН'!$H$17</f>
        <v>3634.0427402099999</v>
      </c>
      <c r="V101" s="36">
        <f>SUMIFS(СВЦЭМ!$C$33:$C$776,СВЦЭМ!$A$33:$A$776,$A101,СВЦЭМ!$B$33:$B$776,V$83)+'СЕТ СН'!$H$9+СВЦЭМ!$D$10+'СЕТ СН'!$H$5-'СЕТ СН'!$H$17</f>
        <v>3640.1138498099999</v>
      </c>
      <c r="W101" s="36">
        <f>SUMIFS(СВЦЭМ!$C$33:$C$776,СВЦЭМ!$A$33:$A$776,$A101,СВЦЭМ!$B$33:$B$776,W$83)+'СЕТ СН'!$H$9+СВЦЭМ!$D$10+'СЕТ СН'!$H$5-'СЕТ СН'!$H$17</f>
        <v>3657.7967556699996</v>
      </c>
      <c r="X101" s="36">
        <f>SUMIFS(СВЦЭМ!$C$33:$C$776,СВЦЭМ!$A$33:$A$776,$A101,СВЦЭМ!$B$33:$B$776,X$83)+'СЕТ СН'!$H$9+СВЦЭМ!$D$10+'СЕТ СН'!$H$5-'СЕТ СН'!$H$17</f>
        <v>3667.74384448</v>
      </c>
      <c r="Y101" s="36">
        <f>SUMIFS(СВЦЭМ!$C$33:$C$776,СВЦЭМ!$A$33:$A$776,$A101,СВЦЭМ!$B$33:$B$776,Y$83)+'СЕТ СН'!$H$9+СВЦЭМ!$D$10+'СЕТ СН'!$H$5-'СЕТ СН'!$H$17</f>
        <v>3690.2059400500002</v>
      </c>
    </row>
    <row r="102" spans="1:25" ht="15.75" x14ac:dyDescent="0.2">
      <c r="A102" s="35">
        <f t="shared" si="2"/>
        <v>44215</v>
      </c>
      <c r="B102" s="36">
        <f>SUMIFS(СВЦЭМ!$C$33:$C$776,СВЦЭМ!$A$33:$A$776,$A102,СВЦЭМ!$B$33:$B$776,B$83)+'СЕТ СН'!$H$9+СВЦЭМ!$D$10+'СЕТ СН'!$H$5-'СЕТ СН'!$H$17</f>
        <v>3688.1294702999999</v>
      </c>
      <c r="C102" s="36">
        <f>SUMIFS(СВЦЭМ!$C$33:$C$776,СВЦЭМ!$A$33:$A$776,$A102,СВЦЭМ!$B$33:$B$776,C$83)+'СЕТ СН'!$H$9+СВЦЭМ!$D$10+'СЕТ СН'!$H$5-'СЕТ СН'!$H$17</f>
        <v>3715.5783166299998</v>
      </c>
      <c r="D102" s="36">
        <f>SUMIFS(СВЦЭМ!$C$33:$C$776,СВЦЭМ!$A$33:$A$776,$A102,СВЦЭМ!$B$33:$B$776,D$83)+'СЕТ СН'!$H$9+СВЦЭМ!$D$10+'СЕТ СН'!$H$5-'СЕТ СН'!$H$17</f>
        <v>3736.2045302899996</v>
      </c>
      <c r="E102" s="36">
        <f>SUMIFS(СВЦЭМ!$C$33:$C$776,СВЦЭМ!$A$33:$A$776,$A102,СВЦЭМ!$B$33:$B$776,E$83)+'СЕТ СН'!$H$9+СВЦЭМ!$D$10+'СЕТ СН'!$H$5-'СЕТ СН'!$H$17</f>
        <v>3719.4089080899998</v>
      </c>
      <c r="F102" s="36">
        <f>SUMIFS(СВЦЭМ!$C$33:$C$776,СВЦЭМ!$A$33:$A$776,$A102,СВЦЭМ!$B$33:$B$776,F$83)+'СЕТ СН'!$H$9+СВЦЭМ!$D$10+'СЕТ СН'!$H$5-'СЕТ СН'!$H$17</f>
        <v>3717.9617494599997</v>
      </c>
      <c r="G102" s="36">
        <f>SUMIFS(СВЦЭМ!$C$33:$C$776,СВЦЭМ!$A$33:$A$776,$A102,СВЦЭМ!$B$33:$B$776,G$83)+'СЕТ СН'!$H$9+СВЦЭМ!$D$10+'СЕТ СН'!$H$5-'СЕТ СН'!$H$17</f>
        <v>3692.8134017299999</v>
      </c>
      <c r="H102" s="36">
        <f>SUMIFS(СВЦЭМ!$C$33:$C$776,СВЦЭМ!$A$33:$A$776,$A102,СВЦЭМ!$B$33:$B$776,H$83)+'СЕТ СН'!$H$9+СВЦЭМ!$D$10+'СЕТ СН'!$H$5-'СЕТ СН'!$H$17</f>
        <v>3649.2876412599999</v>
      </c>
      <c r="I102" s="36">
        <f>SUMIFS(СВЦЭМ!$C$33:$C$776,СВЦЭМ!$A$33:$A$776,$A102,СВЦЭМ!$B$33:$B$776,I$83)+'СЕТ СН'!$H$9+СВЦЭМ!$D$10+'СЕТ СН'!$H$5-'СЕТ СН'!$H$17</f>
        <v>3622.6089451299999</v>
      </c>
      <c r="J102" s="36">
        <f>SUMIFS(СВЦЭМ!$C$33:$C$776,СВЦЭМ!$A$33:$A$776,$A102,СВЦЭМ!$B$33:$B$776,J$83)+'СЕТ СН'!$H$9+СВЦЭМ!$D$10+'СЕТ СН'!$H$5-'СЕТ СН'!$H$17</f>
        <v>3602.8111545000002</v>
      </c>
      <c r="K102" s="36">
        <f>SUMIFS(СВЦЭМ!$C$33:$C$776,СВЦЭМ!$A$33:$A$776,$A102,СВЦЭМ!$B$33:$B$776,K$83)+'СЕТ СН'!$H$9+СВЦЭМ!$D$10+'СЕТ СН'!$H$5-'СЕТ СН'!$H$17</f>
        <v>3591.53120988</v>
      </c>
      <c r="L102" s="36">
        <f>SUMIFS(СВЦЭМ!$C$33:$C$776,СВЦЭМ!$A$33:$A$776,$A102,СВЦЭМ!$B$33:$B$776,L$83)+'СЕТ СН'!$H$9+СВЦЭМ!$D$10+'СЕТ СН'!$H$5-'СЕТ СН'!$H$17</f>
        <v>3582.3385223800001</v>
      </c>
      <c r="M102" s="36">
        <f>SUMIFS(СВЦЭМ!$C$33:$C$776,СВЦЭМ!$A$33:$A$776,$A102,СВЦЭМ!$B$33:$B$776,M$83)+'СЕТ СН'!$H$9+СВЦЭМ!$D$10+'СЕТ СН'!$H$5-'СЕТ СН'!$H$17</f>
        <v>3587.92549947</v>
      </c>
      <c r="N102" s="36">
        <f>SUMIFS(СВЦЭМ!$C$33:$C$776,СВЦЭМ!$A$33:$A$776,$A102,СВЦЭМ!$B$33:$B$776,N$83)+'СЕТ СН'!$H$9+СВЦЭМ!$D$10+'СЕТ СН'!$H$5-'СЕТ СН'!$H$17</f>
        <v>3591.79608297</v>
      </c>
      <c r="O102" s="36">
        <f>SUMIFS(СВЦЭМ!$C$33:$C$776,СВЦЭМ!$A$33:$A$776,$A102,СВЦЭМ!$B$33:$B$776,O$83)+'СЕТ СН'!$H$9+СВЦЭМ!$D$10+'СЕТ СН'!$H$5-'СЕТ СН'!$H$17</f>
        <v>3607.5177929199999</v>
      </c>
      <c r="P102" s="36">
        <f>SUMIFS(СВЦЭМ!$C$33:$C$776,СВЦЭМ!$A$33:$A$776,$A102,СВЦЭМ!$B$33:$B$776,P$83)+'СЕТ СН'!$H$9+СВЦЭМ!$D$10+'СЕТ СН'!$H$5-'СЕТ СН'!$H$17</f>
        <v>3624.3147131000001</v>
      </c>
      <c r="Q102" s="36">
        <f>SUMIFS(СВЦЭМ!$C$33:$C$776,СВЦЭМ!$A$33:$A$776,$A102,СВЦЭМ!$B$33:$B$776,Q$83)+'СЕТ СН'!$H$9+СВЦЭМ!$D$10+'СЕТ СН'!$H$5-'СЕТ СН'!$H$17</f>
        <v>3629.7560322499999</v>
      </c>
      <c r="R102" s="36">
        <f>SUMIFS(СВЦЭМ!$C$33:$C$776,СВЦЭМ!$A$33:$A$776,$A102,СВЦЭМ!$B$33:$B$776,R$83)+'СЕТ СН'!$H$9+СВЦЭМ!$D$10+'СЕТ СН'!$H$5-'СЕТ СН'!$H$17</f>
        <v>3619.7180204799997</v>
      </c>
      <c r="S102" s="36">
        <f>SUMIFS(СВЦЭМ!$C$33:$C$776,СВЦЭМ!$A$33:$A$776,$A102,СВЦЭМ!$B$33:$B$776,S$83)+'СЕТ СН'!$H$9+СВЦЭМ!$D$10+'СЕТ СН'!$H$5-'СЕТ СН'!$H$17</f>
        <v>3608.7336194099998</v>
      </c>
      <c r="T102" s="36">
        <f>SUMIFS(СВЦЭМ!$C$33:$C$776,СВЦЭМ!$A$33:$A$776,$A102,СВЦЭМ!$B$33:$B$776,T$83)+'СЕТ СН'!$H$9+СВЦЭМ!$D$10+'СЕТ СН'!$H$5-'СЕТ СН'!$H$17</f>
        <v>3589.5702424000001</v>
      </c>
      <c r="U102" s="36">
        <f>SUMIFS(СВЦЭМ!$C$33:$C$776,СВЦЭМ!$A$33:$A$776,$A102,СВЦЭМ!$B$33:$B$776,U$83)+'СЕТ СН'!$H$9+СВЦЭМ!$D$10+'СЕТ СН'!$H$5-'СЕТ СН'!$H$17</f>
        <v>3591.1915155899997</v>
      </c>
      <c r="V102" s="36">
        <f>SUMIFS(СВЦЭМ!$C$33:$C$776,СВЦЭМ!$A$33:$A$776,$A102,СВЦЭМ!$B$33:$B$776,V$83)+'СЕТ СН'!$H$9+СВЦЭМ!$D$10+'СЕТ СН'!$H$5-'СЕТ СН'!$H$17</f>
        <v>3602.5540574500001</v>
      </c>
      <c r="W102" s="36">
        <f>SUMIFS(СВЦЭМ!$C$33:$C$776,СВЦЭМ!$A$33:$A$776,$A102,СВЦЭМ!$B$33:$B$776,W$83)+'СЕТ СН'!$H$9+СВЦЭМ!$D$10+'СЕТ СН'!$H$5-'СЕТ СН'!$H$17</f>
        <v>3615.30229504</v>
      </c>
      <c r="X102" s="36">
        <f>SUMIFS(СВЦЭМ!$C$33:$C$776,СВЦЭМ!$A$33:$A$776,$A102,СВЦЭМ!$B$33:$B$776,X$83)+'СЕТ СН'!$H$9+СВЦЭМ!$D$10+'СЕТ СН'!$H$5-'СЕТ СН'!$H$17</f>
        <v>3620.5910310300001</v>
      </c>
      <c r="Y102" s="36">
        <f>SUMIFS(СВЦЭМ!$C$33:$C$776,СВЦЭМ!$A$33:$A$776,$A102,СВЦЭМ!$B$33:$B$776,Y$83)+'СЕТ СН'!$H$9+СВЦЭМ!$D$10+'СЕТ СН'!$H$5-'СЕТ СН'!$H$17</f>
        <v>3642.6559786799999</v>
      </c>
    </row>
    <row r="103" spans="1:25" ht="15.75" x14ac:dyDescent="0.2">
      <c r="A103" s="35">
        <f t="shared" si="2"/>
        <v>44216</v>
      </c>
      <c r="B103" s="36">
        <f>SUMIFS(СВЦЭМ!$C$33:$C$776,СВЦЭМ!$A$33:$A$776,$A103,СВЦЭМ!$B$33:$B$776,B$83)+'СЕТ СН'!$H$9+СВЦЭМ!$D$10+'СЕТ СН'!$H$5-'СЕТ СН'!$H$17</f>
        <v>3627.96358758</v>
      </c>
      <c r="C103" s="36">
        <f>SUMIFS(СВЦЭМ!$C$33:$C$776,СВЦЭМ!$A$33:$A$776,$A103,СВЦЭМ!$B$33:$B$776,C$83)+'СЕТ СН'!$H$9+СВЦЭМ!$D$10+'СЕТ СН'!$H$5-'СЕТ СН'!$H$17</f>
        <v>3665.51923601</v>
      </c>
      <c r="D103" s="36">
        <f>SUMIFS(СВЦЭМ!$C$33:$C$776,СВЦЭМ!$A$33:$A$776,$A103,СВЦЭМ!$B$33:$B$776,D$83)+'СЕТ СН'!$H$9+СВЦЭМ!$D$10+'СЕТ СН'!$H$5-'СЕТ СН'!$H$17</f>
        <v>3682.6264919199998</v>
      </c>
      <c r="E103" s="36">
        <f>SUMIFS(СВЦЭМ!$C$33:$C$776,СВЦЭМ!$A$33:$A$776,$A103,СВЦЭМ!$B$33:$B$776,E$83)+'СЕТ СН'!$H$9+СВЦЭМ!$D$10+'СЕТ СН'!$H$5-'СЕТ СН'!$H$17</f>
        <v>3685.4590889000001</v>
      </c>
      <c r="F103" s="36">
        <f>SUMIFS(СВЦЭМ!$C$33:$C$776,СВЦЭМ!$A$33:$A$776,$A103,СВЦЭМ!$B$33:$B$776,F$83)+'СЕТ СН'!$H$9+СВЦЭМ!$D$10+'СЕТ СН'!$H$5-'СЕТ СН'!$H$17</f>
        <v>3692.3731419199999</v>
      </c>
      <c r="G103" s="36">
        <f>SUMIFS(СВЦЭМ!$C$33:$C$776,СВЦЭМ!$A$33:$A$776,$A103,СВЦЭМ!$B$33:$B$776,G$83)+'СЕТ СН'!$H$9+СВЦЭМ!$D$10+'СЕТ СН'!$H$5-'СЕТ СН'!$H$17</f>
        <v>3677.7115385099996</v>
      </c>
      <c r="H103" s="36">
        <f>SUMIFS(СВЦЭМ!$C$33:$C$776,СВЦЭМ!$A$33:$A$776,$A103,СВЦЭМ!$B$33:$B$776,H$83)+'СЕТ СН'!$H$9+СВЦЭМ!$D$10+'СЕТ СН'!$H$5-'СЕТ СН'!$H$17</f>
        <v>3645.1027835199998</v>
      </c>
      <c r="I103" s="36">
        <f>SUMIFS(СВЦЭМ!$C$33:$C$776,СВЦЭМ!$A$33:$A$776,$A103,СВЦЭМ!$B$33:$B$776,I$83)+'СЕТ СН'!$H$9+СВЦЭМ!$D$10+'СЕТ СН'!$H$5-'СЕТ СН'!$H$17</f>
        <v>3624.5716475700001</v>
      </c>
      <c r="J103" s="36">
        <f>SUMIFS(СВЦЭМ!$C$33:$C$776,СВЦЭМ!$A$33:$A$776,$A103,СВЦЭМ!$B$33:$B$776,J$83)+'СЕТ СН'!$H$9+СВЦЭМ!$D$10+'СЕТ СН'!$H$5-'СЕТ СН'!$H$17</f>
        <v>3604.6027374999999</v>
      </c>
      <c r="K103" s="36">
        <f>SUMIFS(СВЦЭМ!$C$33:$C$776,СВЦЭМ!$A$33:$A$776,$A103,СВЦЭМ!$B$33:$B$776,K$83)+'СЕТ СН'!$H$9+СВЦЭМ!$D$10+'СЕТ СН'!$H$5-'СЕТ СН'!$H$17</f>
        <v>3595.6276086099997</v>
      </c>
      <c r="L103" s="36">
        <f>SUMIFS(СВЦЭМ!$C$33:$C$776,СВЦЭМ!$A$33:$A$776,$A103,СВЦЭМ!$B$33:$B$776,L$83)+'СЕТ СН'!$H$9+СВЦЭМ!$D$10+'СЕТ СН'!$H$5-'СЕТ СН'!$H$17</f>
        <v>3587.7486584399999</v>
      </c>
      <c r="M103" s="36">
        <f>SUMIFS(СВЦЭМ!$C$33:$C$776,СВЦЭМ!$A$33:$A$776,$A103,СВЦЭМ!$B$33:$B$776,M$83)+'СЕТ СН'!$H$9+СВЦЭМ!$D$10+'СЕТ СН'!$H$5-'СЕТ СН'!$H$17</f>
        <v>3596.2398835699996</v>
      </c>
      <c r="N103" s="36">
        <f>SUMIFS(СВЦЭМ!$C$33:$C$776,СВЦЭМ!$A$33:$A$776,$A103,СВЦЭМ!$B$33:$B$776,N$83)+'СЕТ СН'!$H$9+СВЦЭМ!$D$10+'СЕТ СН'!$H$5-'СЕТ СН'!$H$17</f>
        <v>3606.5401743699999</v>
      </c>
      <c r="O103" s="36">
        <f>SUMIFS(СВЦЭМ!$C$33:$C$776,СВЦЭМ!$A$33:$A$776,$A103,СВЦЭМ!$B$33:$B$776,O$83)+'СЕТ СН'!$H$9+СВЦЭМ!$D$10+'СЕТ СН'!$H$5-'СЕТ СН'!$H$17</f>
        <v>3622.1886835699997</v>
      </c>
      <c r="P103" s="36">
        <f>SUMIFS(СВЦЭМ!$C$33:$C$776,СВЦЭМ!$A$33:$A$776,$A103,СВЦЭМ!$B$33:$B$776,P$83)+'СЕТ СН'!$H$9+СВЦЭМ!$D$10+'СЕТ СН'!$H$5-'СЕТ СН'!$H$17</f>
        <v>3636.7223018199998</v>
      </c>
      <c r="Q103" s="36">
        <f>SUMIFS(СВЦЭМ!$C$33:$C$776,СВЦЭМ!$A$33:$A$776,$A103,СВЦЭМ!$B$33:$B$776,Q$83)+'СЕТ СН'!$H$9+СВЦЭМ!$D$10+'СЕТ СН'!$H$5-'СЕТ СН'!$H$17</f>
        <v>3648.5429666599998</v>
      </c>
      <c r="R103" s="36">
        <f>SUMIFS(СВЦЭМ!$C$33:$C$776,СВЦЭМ!$A$33:$A$776,$A103,СВЦЭМ!$B$33:$B$776,R$83)+'СЕТ СН'!$H$9+СВЦЭМ!$D$10+'СЕТ СН'!$H$5-'СЕТ СН'!$H$17</f>
        <v>3635.5536253700002</v>
      </c>
      <c r="S103" s="36">
        <f>SUMIFS(СВЦЭМ!$C$33:$C$776,СВЦЭМ!$A$33:$A$776,$A103,СВЦЭМ!$B$33:$B$776,S$83)+'СЕТ СН'!$H$9+СВЦЭМ!$D$10+'СЕТ СН'!$H$5-'СЕТ СН'!$H$17</f>
        <v>3622.4918134999998</v>
      </c>
      <c r="T103" s="36">
        <f>SUMIFS(СВЦЭМ!$C$33:$C$776,СВЦЭМ!$A$33:$A$776,$A103,СВЦЭМ!$B$33:$B$776,T$83)+'СЕТ СН'!$H$9+СВЦЭМ!$D$10+'СЕТ СН'!$H$5-'СЕТ СН'!$H$17</f>
        <v>3603.0891012399998</v>
      </c>
      <c r="U103" s="36">
        <f>SUMIFS(СВЦЭМ!$C$33:$C$776,СВЦЭМ!$A$33:$A$776,$A103,СВЦЭМ!$B$33:$B$776,U$83)+'СЕТ СН'!$H$9+СВЦЭМ!$D$10+'СЕТ СН'!$H$5-'СЕТ СН'!$H$17</f>
        <v>3599.5524009800001</v>
      </c>
      <c r="V103" s="36">
        <f>SUMIFS(СВЦЭМ!$C$33:$C$776,СВЦЭМ!$A$33:$A$776,$A103,СВЦЭМ!$B$33:$B$776,V$83)+'СЕТ СН'!$H$9+СВЦЭМ!$D$10+'СЕТ СН'!$H$5-'СЕТ СН'!$H$17</f>
        <v>3607.5939116499999</v>
      </c>
      <c r="W103" s="36">
        <f>SUMIFS(СВЦЭМ!$C$33:$C$776,СВЦЭМ!$A$33:$A$776,$A103,СВЦЭМ!$B$33:$B$776,W$83)+'СЕТ СН'!$H$9+СВЦЭМ!$D$10+'СЕТ СН'!$H$5-'СЕТ СН'!$H$17</f>
        <v>3622.42681662</v>
      </c>
      <c r="X103" s="36">
        <f>SUMIFS(СВЦЭМ!$C$33:$C$776,СВЦЭМ!$A$33:$A$776,$A103,СВЦЭМ!$B$33:$B$776,X$83)+'СЕТ СН'!$H$9+СВЦЭМ!$D$10+'СЕТ СН'!$H$5-'СЕТ СН'!$H$17</f>
        <v>3629.49606227</v>
      </c>
      <c r="Y103" s="36">
        <f>SUMIFS(СВЦЭМ!$C$33:$C$776,СВЦЭМ!$A$33:$A$776,$A103,СВЦЭМ!$B$33:$B$776,Y$83)+'СЕТ СН'!$H$9+СВЦЭМ!$D$10+'СЕТ СН'!$H$5-'СЕТ СН'!$H$17</f>
        <v>3654.6000745800002</v>
      </c>
    </row>
    <row r="104" spans="1:25" ht="15.75" x14ac:dyDescent="0.2">
      <c r="A104" s="35">
        <f t="shared" si="2"/>
        <v>44217</v>
      </c>
      <c r="B104" s="36">
        <f>SUMIFS(СВЦЭМ!$C$33:$C$776,СВЦЭМ!$A$33:$A$776,$A104,СВЦЭМ!$B$33:$B$776,B$83)+'СЕТ СН'!$H$9+СВЦЭМ!$D$10+'СЕТ СН'!$H$5-'СЕТ СН'!$H$17</f>
        <v>3624.46826388</v>
      </c>
      <c r="C104" s="36">
        <f>SUMIFS(СВЦЭМ!$C$33:$C$776,СВЦЭМ!$A$33:$A$776,$A104,СВЦЭМ!$B$33:$B$776,C$83)+'СЕТ СН'!$H$9+СВЦЭМ!$D$10+'СЕТ СН'!$H$5-'СЕТ СН'!$H$17</f>
        <v>3676.7854670099996</v>
      </c>
      <c r="D104" s="36">
        <f>SUMIFS(СВЦЭМ!$C$33:$C$776,СВЦЭМ!$A$33:$A$776,$A104,СВЦЭМ!$B$33:$B$776,D$83)+'СЕТ СН'!$H$9+СВЦЭМ!$D$10+'СЕТ СН'!$H$5-'СЕТ СН'!$H$17</f>
        <v>3704.5231362</v>
      </c>
      <c r="E104" s="36">
        <f>SUMIFS(СВЦЭМ!$C$33:$C$776,СВЦЭМ!$A$33:$A$776,$A104,СВЦЭМ!$B$33:$B$776,E$83)+'СЕТ СН'!$H$9+СВЦЭМ!$D$10+'СЕТ СН'!$H$5-'СЕТ СН'!$H$17</f>
        <v>3709.6674648999997</v>
      </c>
      <c r="F104" s="36">
        <f>SUMIFS(СВЦЭМ!$C$33:$C$776,СВЦЭМ!$A$33:$A$776,$A104,СВЦЭМ!$B$33:$B$776,F$83)+'СЕТ СН'!$H$9+СВЦЭМ!$D$10+'СЕТ СН'!$H$5-'СЕТ СН'!$H$17</f>
        <v>3709.9121439999999</v>
      </c>
      <c r="G104" s="36">
        <f>SUMIFS(СВЦЭМ!$C$33:$C$776,СВЦЭМ!$A$33:$A$776,$A104,СВЦЭМ!$B$33:$B$776,G$83)+'СЕТ СН'!$H$9+СВЦЭМ!$D$10+'СЕТ СН'!$H$5-'СЕТ СН'!$H$17</f>
        <v>3682.5533014299999</v>
      </c>
      <c r="H104" s="36">
        <f>SUMIFS(СВЦЭМ!$C$33:$C$776,СВЦЭМ!$A$33:$A$776,$A104,СВЦЭМ!$B$33:$B$776,H$83)+'СЕТ СН'!$H$9+СВЦЭМ!$D$10+'СЕТ СН'!$H$5-'СЕТ СН'!$H$17</f>
        <v>3643.6047573199999</v>
      </c>
      <c r="I104" s="36">
        <f>SUMIFS(СВЦЭМ!$C$33:$C$776,СВЦЭМ!$A$33:$A$776,$A104,СВЦЭМ!$B$33:$B$776,I$83)+'СЕТ СН'!$H$9+СВЦЭМ!$D$10+'СЕТ СН'!$H$5-'СЕТ СН'!$H$17</f>
        <v>3629.54549967</v>
      </c>
      <c r="J104" s="36">
        <f>SUMIFS(СВЦЭМ!$C$33:$C$776,СВЦЭМ!$A$33:$A$776,$A104,СВЦЭМ!$B$33:$B$776,J$83)+'СЕТ СН'!$H$9+СВЦЭМ!$D$10+'СЕТ СН'!$H$5-'СЕТ СН'!$H$17</f>
        <v>3604.9456722300001</v>
      </c>
      <c r="K104" s="36">
        <f>SUMIFS(СВЦЭМ!$C$33:$C$776,СВЦЭМ!$A$33:$A$776,$A104,СВЦЭМ!$B$33:$B$776,K$83)+'СЕТ СН'!$H$9+СВЦЭМ!$D$10+'СЕТ СН'!$H$5-'СЕТ СН'!$H$17</f>
        <v>3599.2022650600002</v>
      </c>
      <c r="L104" s="36">
        <f>SUMIFS(СВЦЭМ!$C$33:$C$776,СВЦЭМ!$A$33:$A$776,$A104,СВЦЭМ!$B$33:$B$776,L$83)+'СЕТ СН'!$H$9+СВЦЭМ!$D$10+'СЕТ СН'!$H$5-'СЕТ СН'!$H$17</f>
        <v>3595.3216283399997</v>
      </c>
      <c r="M104" s="36">
        <f>SUMIFS(СВЦЭМ!$C$33:$C$776,СВЦЭМ!$A$33:$A$776,$A104,СВЦЭМ!$B$33:$B$776,M$83)+'СЕТ СН'!$H$9+СВЦЭМ!$D$10+'СЕТ СН'!$H$5-'СЕТ СН'!$H$17</f>
        <v>3600.5215365700001</v>
      </c>
      <c r="N104" s="36">
        <f>SUMIFS(СВЦЭМ!$C$33:$C$776,СВЦЭМ!$A$33:$A$776,$A104,СВЦЭМ!$B$33:$B$776,N$83)+'СЕТ СН'!$H$9+СВЦЭМ!$D$10+'СЕТ СН'!$H$5-'СЕТ СН'!$H$17</f>
        <v>3604.9577388999996</v>
      </c>
      <c r="O104" s="36">
        <f>SUMIFS(СВЦЭМ!$C$33:$C$776,СВЦЭМ!$A$33:$A$776,$A104,СВЦЭМ!$B$33:$B$776,O$83)+'СЕТ СН'!$H$9+СВЦЭМ!$D$10+'СЕТ СН'!$H$5-'СЕТ СН'!$H$17</f>
        <v>3621.4961972699998</v>
      </c>
      <c r="P104" s="36">
        <f>SUMIFS(СВЦЭМ!$C$33:$C$776,СВЦЭМ!$A$33:$A$776,$A104,СВЦЭМ!$B$33:$B$776,P$83)+'СЕТ СН'!$H$9+СВЦЭМ!$D$10+'СЕТ СН'!$H$5-'СЕТ СН'!$H$17</f>
        <v>3643.1602079999998</v>
      </c>
      <c r="Q104" s="36">
        <f>SUMIFS(СВЦЭМ!$C$33:$C$776,СВЦЭМ!$A$33:$A$776,$A104,СВЦЭМ!$B$33:$B$776,Q$83)+'СЕТ СН'!$H$9+СВЦЭМ!$D$10+'СЕТ СН'!$H$5-'СЕТ СН'!$H$17</f>
        <v>3644.4311772000001</v>
      </c>
      <c r="R104" s="36">
        <f>SUMIFS(СВЦЭМ!$C$33:$C$776,СВЦЭМ!$A$33:$A$776,$A104,СВЦЭМ!$B$33:$B$776,R$83)+'СЕТ СН'!$H$9+СВЦЭМ!$D$10+'СЕТ СН'!$H$5-'СЕТ СН'!$H$17</f>
        <v>3632.9848419</v>
      </c>
      <c r="S104" s="36">
        <f>SUMIFS(СВЦЭМ!$C$33:$C$776,СВЦЭМ!$A$33:$A$776,$A104,СВЦЭМ!$B$33:$B$776,S$83)+'СЕТ СН'!$H$9+СВЦЭМ!$D$10+'СЕТ СН'!$H$5-'СЕТ СН'!$H$17</f>
        <v>3606.4175652599997</v>
      </c>
      <c r="T104" s="36">
        <f>SUMIFS(СВЦЭМ!$C$33:$C$776,СВЦЭМ!$A$33:$A$776,$A104,СВЦЭМ!$B$33:$B$776,T$83)+'СЕТ СН'!$H$9+СВЦЭМ!$D$10+'СЕТ СН'!$H$5-'СЕТ СН'!$H$17</f>
        <v>3602.5013828199999</v>
      </c>
      <c r="U104" s="36">
        <f>SUMIFS(СВЦЭМ!$C$33:$C$776,СВЦЭМ!$A$33:$A$776,$A104,СВЦЭМ!$B$33:$B$776,U$83)+'СЕТ СН'!$H$9+СВЦЭМ!$D$10+'СЕТ СН'!$H$5-'СЕТ СН'!$H$17</f>
        <v>3604.1406828199997</v>
      </c>
      <c r="V104" s="36">
        <f>SUMIFS(СВЦЭМ!$C$33:$C$776,СВЦЭМ!$A$33:$A$776,$A104,СВЦЭМ!$B$33:$B$776,V$83)+'СЕТ СН'!$H$9+СВЦЭМ!$D$10+'СЕТ СН'!$H$5-'СЕТ СН'!$H$17</f>
        <v>3608.0515005099996</v>
      </c>
      <c r="W104" s="36">
        <f>SUMIFS(СВЦЭМ!$C$33:$C$776,СВЦЭМ!$A$33:$A$776,$A104,СВЦЭМ!$B$33:$B$776,W$83)+'СЕТ СН'!$H$9+СВЦЭМ!$D$10+'СЕТ СН'!$H$5-'СЕТ СН'!$H$17</f>
        <v>3622.4376063599998</v>
      </c>
      <c r="X104" s="36">
        <f>SUMIFS(СВЦЭМ!$C$33:$C$776,СВЦЭМ!$A$33:$A$776,$A104,СВЦЭМ!$B$33:$B$776,X$83)+'СЕТ СН'!$H$9+СВЦЭМ!$D$10+'СЕТ СН'!$H$5-'СЕТ СН'!$H$17</f>
        <v>3628.0720477599998</v>
      </c>
      <c r="Y104" s="36">
        <f>SUMIFS(СВЦЭМ!$C$33:$C$776,СВЦЭМ!$A$33:$A$776,$A104,СВЦЭМ!$B$33:$B$776,Y$83)+'СЕТ СН'!$H$9+СВЦЭМ!$D$10+'СЕТ СН'!$H$5-'СЕТ СН'!$H$17</f>
        <v>3654.1950897500001</v>
      </c>
    </row>
    <row r="105" spans="1:25" ht="15.75" x14ac:dyDescent="0.2">
      <c r="A105" s="35">
        <f t="shared" si="2"/>
        <v>44218</v>
      </c>
      <c r="B105" s="36">
        <f>SUMIFS(СВЦЭМ!$C$33:$C$776,СВЦЭМ!$A$33:$A$776,$A105,СВЦЭМ!$B$33:$B$776,B$83)+'СЕТ СН'!$H$9+СВЦЭМ!$D$10+'СЕТ СН'!$H$5-'СЕТ СН'!$H$17</f>
        <v>3627.77537063</v>
      </c>
      <c r="C105" s="36">
        <f>SUMIFS(СВЦЭМ!$C$33:$C$776,СВЦЭМ!$A$33:$A$776,$A105,СВЦЭМ!$B$33:$B$776,C$83)+'СЕТ СН'!$H$9+СВЦЭМ!$D$10+'СЕТ СН'!$H$5-'СЕТ СН'!$H$17</f>
        <v>3670.0201401099998</v>
      </c>
      <c r="D105" s="36">
        <f>SUMIFS(СВЦЭМ!$C$33:$C$776,СВЦЭМ!$A$33:$A$776,$A105,СВЦЭМ!$B$33:$B$776,D$83)+'СЕТ СН'!$H$9+СВЦЭМ!$D$10+'СЕТ СН'!$H$5-'СЕТ СН'!$H$17</f>
        <v>3711.04555183</v>
      </c>
      <c r="E105" s="36">
        <f>SUMIFS(СВЦЭМ!$C$33:$C$776,СВЦЭМ!$A$33:$A$776,$A105,СВЦЭМ!$B$33:$B$776,E$83)+'СЕТ СН'!$H$9+СВЦЭМ!$D$10+'СЕТ СН'!$H$5-'СЕТ СН'!$H$17</f>
        <v>3726.8802064399997</v>
      </c>
      <c r="F105" s="36">
        <f>SUMIFS(СВЦЭМ!$C$33:$C$776,СВЦЭМ!$A$33:$A$776,$A105,СВЦЭМ!$B$33:$B$776,F$83)+'СЕТ СН'!$H$9+СВЦЭМ!$D$10+'СЕТ СН'!$H$5-'СЕТ СН'!$H$17</f>
        <v>3739.20708724</v>
      </c>
      <c r="G105" s="36">
        <f>SUMIFS(СВЦЭМ!$C$33:$C$776,СВЦЭМ!$A$33:$A$776,$A105,СВЦЭМ!$B$33:$B$776,G$83)+'СЕТ СН'!$H$9+СВЦЭМ!$D$10+'СЕТ СН'!$H$5-'СЕТ СН'!$H$17</f>
        <v>3713.1554563499999</v>
      </c>
      <c r="H105" s="36">
        <f>SUMIFS(СВЦЭМ!$C$33:$C$776,СВЦЭМ!$A$33:$A$776,$A105,СВЦЭМ!$B$33:$B$776,H$83)+'СЕТ СН'!$H$9+СВЦЭМ!$D$10+'СЕТ СН'!$H$5-'СЕТ СН'!$H$17</f>
        <v>3670.7900917699999</v>
      </c>
      <c r="I105" s="36">
        <f>SUMIFS(СВЦЭМ!$C$33:$C$776,СВЦЭМ!$A$33:$A$776,$A105,СВЦЭМ!$B$33:$B$776,I$83)+'СЕТ СН'!$H$9+СВЦЭМ!$D$10+'СЕТ СН'!$H$5-'СЕТ СН'!$H$17</f>
        <v>3641.9077877599998</v>
      </c>
      <c r="J105" s="36">
        <f>SUMIFS(СВЦЭМ!$C$33:$C$776,СВЦЭМ!$A$33:$A$776,$A105,СВЦЭМ!$B$33:$B$776,J$83)+'СЕТ СН'!$H$9+СВЦЭМ!$D$10+'СЕТ СН'!$H$5-'СЕТ СН'!$H$17</f>
        <v>3614.2857090099997</v>
      </c>
      <c r="K105" s="36">
        <f>SUMIFS(СВЦЭМ!$C$33:$C$776,СВЦЭМ!$A$33:$A$776,$A105,СВЦЭМ!$B$33:$B$776,K$83)+'СЕТ СН'!$H$9+СВЦЭМ!$D$10+'СЕТ СН'!$H$5-'СЕТ СН'!$H$17</f>
        <v>3602.8145520999997</v>
      </c>
      <c r="L105" s="36">
        <f>SUMIFS(СВЦЭМ!$C$33:$C$776,СВЦЭМ!$A$33:$A$776,$A105,СВЦЭМ!$B$33:$B$776,L$83)+'СЕТ СН'!$H$9+СВЦЭМ!$D$10+'СЕТ СН'!$H$5-'СЕТ СН'!$H$17</f>
        <v>3602.60333661</v>
      </c>
      <c r="M105" s="36">
        <f>SUMIFS(СВЦЭМ!$C$33:$C$776,СВЦЭМ!$A$33:$A$776,$A105,СВЦЭМ!$B$33:$B$776,M$83)+'СЕТ СН'!$H$9+СВЦЭМ!$D$10+'СЕТ СН'!$H$5-'СЕТ СН'!$H$17</f>
        <v>3607.1101244000001</v>
      </c>
      <c r="N105" s="36">
        <f>SUMIFS(СВЦЭМ!$C$33:$C$776,СВЦЭМ!$A$33:$A$776,$A105,СВЦЭМ!$B$33:$B$776,N$83)+'СЕТ СН'!$H$9+СВЦЭМ!$D$10+'СЕТ СН'!$H$5-'СЕТ СН'!$H$17</f>
        <v>3612.2834903100002</v>
      </c>
      <c r="O105" s="36">
        <f>SUMIFS(СВЦЭМ!$C$33:$C$776,СВЦЭМ!$A$33:$A$776,$A105,СВЦЭМ!$B$33:$B$776,O$83)+'СЕТ СН'!$H$9+СВЦЭМ!$D$10+'СЕТ СН'!$H$5-'СЕТ СН'!$H$17</f>
        <v>3648.6887879599999</v>
      </c>
      <c r="P105" s="36">
        <f>SUMIFS(СВЦЭМ!$C$33:$C$776,СВЦЭМ!$A$33:$A$776,$A105,СВЦЭМ!$B$33:$B$776,P$83)+'СЕТ СН'!$H$9+СВЦЭМ!$D$10+'СЕТ СН'!$H$5-'СЕТ СН'!$H$17</f>
        <v>3647.4078388600001</v>
      </c>
      <c r="Q105" s="36">
        <f>SUMIFS(СВЦЭМ!$C$33:$C$776,СВЦЭМ!$A$33:$A$776,$A105,СВЦЭМ!$B$33:$B$776,Q$83)+'СЕТ СН'!$H$9+СВЦЭМ!$D$10+'СЕТ СН'!$H$5-'СЕТ СН'!$H$17</f>
        <v>3654.9229513199998</v>
      </c>
      <c r="R105" s="36">
        <f>SUMIFS(СВЦЭМ!$C$33:$C$776,СВЦЭМ!$A$33:$A$776,$A105,СВЦЭМ!$B$33:$B$776,R$83)+'СЕТ СН'!$H$9+СВЦЭМ!$D$10+'СЕТ СН'!$H$5-'СЕТ СН'!$H$17</f>
        <v>3641.16793723</v>
      </c>
      <c r="S105" s="36">
        <f>SUMIFS(СВЦЭМ!$C$33:$C$776,СВЦЭМ!$A$33:$A$776,$A105,СВЦЭМ!$B$33:$B$776,S$83)+'СЕТ СН'!$H$9+СВЦЭМ!$D$10+'СЕТ СН'!$H$5-'СЕТ СН'!$H$17</f>
        <v>3624.38091906</v>
      </c>
      <c r="T105" s="36">
        <f>SUMIFS(СВЦЭМ!$C$33:$C$776,СВЦЭМ!$A$33:$A$776,$A105,СВЦЭМ!$B$33:$B$776,T$83)+'СЕТ СН'!$H$9+СВЦЭМ!$D$10+'СЕТ СН'!$H$5-'СЕТ СН'!$H$17</f>
        <v>3606.13444858</v>
      </c>
      <c r="U105" s="36">
        <f>SUMIFS(СВЦЭМ!$C$33:$C$776,СВЦЭМ!$A$33:$A$776,$A105,СВЦЭМ!$B$33:$B$776,U$83)+'СЕТ СН'!$H$9+СВЦЭМ!$D$10+'СЕТ СН'!$H$5-'СЕТ СН'!$H$17</f>
        <v>3602.9368879499998</v>
      </c>
      <c r="V105" s="36">
        <f>SUMIFS(СВЦЭМ!$C$33:$C$776,СВЦЭМ!$A$33:$A$776,$A105,СВЦЭМ!$B$33:$B$776,V$83)+'СЕТ СН'!$H$9+СВЦЭМ!$D$10+'СЕТ СН'!$H$5-'СЕТ СН'!$H$17</f>
        <v>3611.30204908</v>
      </c>
      <c r="W105" s="36">
        <f>SUMIFS(СВЦЭМ!$C$33:$C$776,СВЦЭМ!$A$33:$A$776,$A105,СВЦЭМ!$B$33:$B$776,W$83)+'СЕТ СН'!$H$9+СВЦЭМ!$D$10+'СЕТ СН'!$H$5-'СЕТ СН'!$H$17</f>
        <v>3629.5920873300001</v>
      </c>
      <c r="X105" s="36">
        <f>SUMIFS(СВЦЭМ!$C$33:$C$776,СВЦЭМ!$A$33:$A$776,$A105,СВЦЭМ!$B$33:$B$776,X$83)+'СЕТ СН'!$H$9+СВЦЭМ!$D$10+'СЕТ СН'!$H$5-'СЕТ СН'!$H$17</f>
        <v>3643.6253054700001</v>
      </c>
      <c r="Y105" s="36">
        <f>SUMIFS(СВЦЭМ!$C$33:$C$776,СВЦЭМ!$A$33:$A$776,$A105,СВЦЭМ!$B$33:$B$776,Y$83)+'СЕТ СН'!$H$9+СВЦЭМ!$D$10+'СЕТ СН'!$H$5-'СЕТ СН'!$H$17</f>
        <v>3670.3939438999996</v>
      </c>
    </row>
    <row r="106" spans="1:25" ht="15.75" x14ac:dyDescent="0.2">
      <c r="A106" s="35">
        <f t="shared" si="2"/>
        <v>44219</v>
      </c>
      <c r="B106" s="36">
        <f>SUMIFS(СВЦЭМ!$C$33:$C$776,СВЦЭМ!$A$33:$A$776,$A106,СВЦЭМ!$B$33:$B$776,B$83)+'СЕТ СН'!$H$9+СВЦЭМ!$D$10+'СЕТ СН'!$H$5-'СЕТ СН'!$H$17</f>
        <v>3674.1427106000001</v>
      </c>
      <c r="C106" s="36">
        <f>SUMIFS(СВЦЭМ!$C$33:$C$776,СВЦЭМ!$A$33:$A$776,$A106,СВЦЭМ!$B$33:$B$776,C$83)+'СЕТ СН'!$H$9+СВЦЭМ!$D$10+'СЕТ СН'!$H$5-'СЕТ СН'!$H$17</f>
        <v>3685.20965303</v>
      </c>
      <c r="D106" s="36">
        <f>SUMIFS(СВЦЭМ!$C$33:$C$776,СВЦЭМ!$A$33:$A$776,$A106,СВЦЭМ!$B$33:$B$776,D$83)+'СЕТ СН'!$H$9+СВЦЭМ!$D$10+'СЕТ СН'!$H$5-'СЕТ СН'!$H$17</f>
        <v>3706.52337085</v>
      </c>
      <c r="E106" s="36">
        <f>SUMIFS(СВЦЭМ!$C$33:$C$776,СВЦЭМ!$A$33:$A$776,$A106,СВЦЭМ!$B$33:$B$776,E$83)+'СЕТ СН'!$H$9+СВЦЭМ!$D$10+'СЕТ СН'!$H$5-'СЕТ СН'!$H$17</f>
        <v>3714.4425369099999</v>
      </c>
      <c r="F106" s="36">
        <f>SUMIFS(СВЦЭМ!$C$33:$C$776,СВЦЭМ!$A$33:$A$776,$A106,СВЦЭМ!$B$33:$B$776,F$83)+'СЕТ СН'!$H$9+СВЦЭМ!$D$10+'СЕТ СН'!$H$5-'СЕТ СН'!$H$17</f>
        <v>3721.5978615499998</v>
      </c>
      <c r="G106" s="36">
        <f>SUMIFS(СВЦЭМ!$C$33:$C$776,СВЦЭМ!$A$33:$A$776,$A106,СВЦЭМ!$B$33:$B$776,G$83)+'СЕТ СН'!$H$9+СВЦЭМ!$D$10+'СЕТ СН'!$H$5-'СЕТ СН'!$H$17</f>
        <v>3711.0780919700001</v>
      </c>
      <c r="H106" s="36">
        <f>SUMIFS(СВЦЭМ!$C$33:$C$776,СВЦЭМ!$A$33:$A$776,$A106,СВЦЭМ!$B$33:$B$776,H$83)+'СЕТ СН'!$H$9+СВЦЭМ!$D$10+'СЕТ СН'!$H$5-'СЕТ СН'!$H$17</f>
        <v>3696.6098026600002</v>
      </c>
      <c r="I106" s="36">
        <f>SUMIFS(СВЦЭМ!$C$33:$C$776,СВЦЭМ!$A$33:$A$776,$A106,СВЦЭМ!$B$33:$B$776,I$83)+'СЕТ СН'!$H$9+СВЦЭМ!$D$10+'СЕТ СН'!$H$5-'СЕТ СН'!$H$17</f>
        <v>3684.4921257400001</v>
      </c>
      <c r="J106" s="36">
        <f>SUMIFS(СВЦЭМ!$C$33:$C$776,СВЦЭМ!$A$33:$A$776,$A106,СВЦЭМ!$B$33:$B$776,J$83)+'СЕТ СН'!$H$9+СВЦЭМ!$D$10+'СЕТ СН'!$H$5-'СЕТ СН'!$H$17</f>
        <v>3646.6400042300002</v>
      </c>
      <c r="K106" s="36">
        <f>SUMIFS(СВЦЭМ!$C$33:$C$776,СВЦЭМ!$A$33:$A$776,$A106,СВЦЭМ!$B$33:$B$776,K$83)+'СЕТ СН'!$H$9+СВЦЭМ!$D$10+'СЕТ СН'!$H$5-'СЕТ СН'!$H$17</f>
        <v>3601.5636224999998</v>
      </c>
      <c r="L106" s="36">
        <f>SUMIFS(СВЦЭМ!$C$33:$C$776,СВЦЭМ!$A$33:$A$776,$A106,СВЦЭМ!$B$33:$B$776,L$83)+'СЕТ СН'!$H$9+СВЦЭМ!$D$10+'СЕТ СН'!$H$5-'СЕТ СН'!$H$17</f>
        <v>3586.9110830199998</v>
      </c>
      <c r="M106" s="36">
        <f>SUMIFS(СВЦЭМ!$C$33:$C$776,СВЦЭМ!$A$33:$A$776,$A106,СВЦЭМ!$B$33:$B$776,M$83)+'СЕТ СН'!$H$9+СВЦЭМ!$D$10+'СЕТ СН'!$H$5-'СЕТ СН'!$H$17</f>
        <v>3590.5869170599999</v>
      </c>
      <c r="N106" s="36">
        <f>SUMIFS(СВЦЭМ!$C$33:$C$776,СВЦЭМ!$A$33:$A$776,$A106,СВЦЭМ!$B$33:$B$776,N$83)+'СЕТ СН'!$H$9+СВЦЭМ!$D$10+'СЕТ СН'!$H$5-'СЕТ СН'!$H$17</f>
        <v>3601.40236921</v>
      </c>
      <c r="O106" s="36">
        <f>SUMIFS(СВЦЭМ!$C$33:$C$776,СВЦЭМ!$A$33:$A$776,$A106,СВЦЭМ!$B$33:$B$776,O$83)+'СЕТ СН'!$H$9+СВЦЭМ!$D$10+'СЕТ СН'!$H$5-'СЕТ СН'!$H$17</f>
        <v>3624.8693927599998</v>
      </c>
      <c r="P106" s="36">
        <f>SUMIFS(СВЦЭМ!$C$33:$C$776,СВЦЭМ!$A$33:$A$776,$A106,СВЦЭМ!$B$33:$B$776,P$83)+'СЕТ СН'!$H$9+СВЦЭМ!$D$10+'СЕТ СН'!$H$5-'СЕТ СН'!$H$17</f>
        <v>3643.96482406</v>
      </c>
      <c r="Q106" s="36">
        <f>SUMIFS(СВЦЭМ!$C$33:$C$776,СВЦЭМ!$A$33:$A$776,$A106,СВЦЭМ!$B$33:$B$776,Q$83)+'СЕТ СН'!$H$9+СВЦЭМ!$D$10+'СЕТ СН'!$H$5-'СЕТ СН'!$H$17</f>
        <v>3659.2033792799998</v>
      </c>
      <c r="R106" s="36">
        <f>SUMIFS(СВЦЭМ!$C$33:$C$776,СВЦЭМ!$A$33:$A$776,$A106,СВЦЭМ!$B$33:$B$776,R$83)+'СЕТ СН'!$H$9+СВЦЭМ!$D$10+'СЕТ СН'!$H$5-'СЕТ СН'!$H$17</f>
        <v>3653.0456615599996</v>
      </c>
      <c r="S106" s="36">
        <f>SUMIFS(СВЦЭМ!$C$33:$C$776,СВЦЭМ!$A$33:$A$776,$A106,СВЦЭМ!$B$33:$B$776,S$83)+'СЕТ СН'!$H$9+СВЦЭМ!$D$10+'СЕТ СН'!$H$5-'СЕТ СН'!$H$17</f>
        <v>3621.7902579399997</v>
      </c>
      <c r="T106" s="36">
        <f>SUMIFS(СВЦЭМ!$C$33:$C$776,СВЦЭМ!$A$33:$A$776,$A106,СВЦЭМ!$B$33:$B$776,T$83)+'СЕТ СН'!$H$9+СВЦЭМ!$D$10+'СЕТ СН'!$H$5-'СЕТ СН'!$H$17</f>
        <v>3593.8523433399996</v>
      </c>
      <c r="U106" s="36">
        <f>SUMIFS(СВЦЭМ!$C$33:$C$776,СВЦЭМ!$A$33:$A$776,$A106,СВЦЭМ!$B$33:$B$776,U$83)+'СЕТ СН'!$H$9+СВЦЭМ!$D$10+'СЕТ СН'!$H$5-'СЕТ СН'!$H$17</f>
        <v>3592.5870159400001</v>
      </c>
      <c r="V106" s="36">
        <f>SUMIFS(СВЦЭМ!$C$33:$C$776,СВЦЭМ!$A$33:$A$776,$A106,СВЦЭМ!$B$33:$B$776,V$83)+'СЕТ СН'!$H$9+СВЦЭМ!$D$10+'СЕТ СН'!$H$5-'СЕТ СН'!$H$17</f>
        <v>3606.99474775</v>
      </c>
      <c r="W106" s="36">
        <f>SUMIFS(СВЦЭМ!$C$33:$C$776,СВЦЭМ!$A$33:$A$776,$A106,СВЦЭМ!$B$33:$B$776,W$83)+'СЕТ СН'!$H$9+СВЦЭМ!$D$10+'СЕТ СН'!$H$5-'СЕТ СН'!$H$17</f>
        <v>3634.35269758</v>
      </c>
      <c r="X106" s="36">
        <f>SUMIFS(СВЦЭМ!$C$33:$C$776,СВЦЭМ!$A$33:$A$776,$A106,СВЦЭМ!$B$33:$B$776,X$83)+'СЕТ СН'!$H$9+СВЦЭМ!$D$10+'СЕТ СН'!$H$5-'СЕТ СН'!$H$17</f>
        <v>3640.3089602499999</v>
      </c>
      <c r="Y106" s="36">
        <f>SUMIFS(СВЦЭМ!$C$33:$C$776,СВЦЭМ!$A$33:$A$776,$A106,СВЦЭМ!$B$33:$B$776,Y$83)+'СЕТ СН'!$H$9+СВЦЭМ!$D$10+'СЕТ СН'!$H$5-'СЕТ СН'!$H$17</f>
        <v>3659.7069296899999</v>
      </c>
    </row>
    <row r="107" spans="1:25" ht="15.75" x14ac:dyDescent="0.2">
      <c r="A107" s="35">
        <f t="shared" si="2"/>
        <v>44220</v>
      </c>
      <c r="B107" s="36">
        <f>SUMIFS(СВЦЭМ!$C$33:$C$776,СВЦЭМ!$A$33:$A$776,$A107,СВЦЭМ!$B$33:$B$776,B$83)+'СЕТ СН'!$H$9+СВЦЭМ!$D$10+'СЕТ СН'!$H$5-'СЕТ СН'!$H$17</f>
        <v>3643.3086999500001</v>
      </c>
      <c r="C107" s="36">
        <f>SUMIFS(СВЦЭМ!$C$33:$C$776,СВЦЭМ!$A$33:$A$776,$A107,СВЦЭМ!$B$33:$B$776,C$83)+'СЕТ СН'!$H$9+СВЦЭМ!$D$10+'СЕТ СН'!$H$5-'СЕТ СН'!$H$17</f>
        <v>3680.88658498</v>
      </c>
      <c r="D107" s="36">
        <f>SUMIFS(СВЦЭМ!$C$33:$C$776,СВЦЭМ!$A$33:$A$776,$A107,СВЦЭМ!$B$33:$B$776,D$83)+'СЕТ СН'!$H$9+СВЦЭМ!$D$10+'СЕТ СН'!$H$5-'СЕТ СН'!$H$17</f>
        <v>3696.3021408099999</v>
      </c>
      <c r="E107" s="36">
        <f>SUMIFS(СВЦЭМ!$C$33:$C$776,СВЦЭМ!$A$33:$A$776,$A107,СВЦЭМ!$B$33:$B$776,E$83)+'СЕТ СН'!$H$9+СВЦЭМ!$D$10+'СЕТ СН'!$H$5-'СЕТ СН'!$H$17</f>
        <v>3702.4435276200002</v>
      </c>
      <c r="F107" s="36">
        <f>SUMIFS(СВЦЭМ!$C$33:$C$776,СВЦЭМ!$A$33:$A$776,$A107,СВЦЭМ!$B$33:$B$776,F$83)+'СЕТ СН'!$H$9+СВЦЭМ!$D$10+'СЕТ СН'!$H$5-'СЕТ СН'!$H$17</f>
        <v>3720.37726948</v>
      </c>
      <c r="G107" s="36">
        <f>SUMIFS(СВЦЭМ!$C$33:$C$776,СВЦЭМ!$A$33:$A$776,$A107,СВЦЭМ!$B$33:$B$776,G$83)+'СЕТ СН'!$H$9+СВЦЭМ!$D$10+'СЕТ СН'!$H$5-'СЕТ СН'!$H$17</f>
        <v>3710.6136924799998</v>
      </c>
      <c r="H107" s="36">
        <f>SUMIFS(СВЦЭМ!$C$33:$C$776,СВЦЭМ!$A$33:$A$776,$A107,СВЦЭМ!$B$33:$B$776,H$83)+'СЕТ СН'!$H$9+СВЦЭМ!$D$10+'СЕТ СН'!$H$5-'СЕТ СН'!$H$17</f>
        <v>3696.4754880099999</v>
      </c>
      <c r="I107" s="36">
        <f>SUMIFS(СВЦЭМ!$C$33:$C$776,СВЦЭМ!$A$33:$A$776,$A107,СВЦЭМ!$B$33:$B$776,I$83)+'СЕТ СН'!$H$9+СВЦЭМ!$D$10+'СЕТ СН'!$H$5-'СЕТ СН'!$H$17</f>
        <v>3676.2179884799998</v>
      </c>
      <c r="J107" s="36">
        <f>SUMIFS(СВЦЭМ!$C$33:$C$776,СВЦЭМ!$A$33:$A$776,$A107,СВЦЭМ!$B$33:$B$776,J$83)+'СЕТ СН'!$H$9+СВЦЭМ!$D$10+'СЕТ СН'!$H$5-'СЕТ СН'!$H$17</f>
        <v>3639.1793981599999</v>
      </c>
      <c r="K107" s="36">
        <f>SUMIFS(СВЦЭМ!$C$33:$C$776,СВЦЭМ!$A$33:$A$776,$A107,СВЦЭМ!$B$33:$B$776,K$83)+'СЕТ СН'!$H$9+СВЦЭМ!$D$10+'СЕТ СН'!$H$5-'СЕТ СН'!$H$17</f>
        <v>3606.3708463100002</v>
      </c>
      <c r="L107" s="36">
        <f>SUMIFS(СВЦЭМ!$C$33:$C$776,СВЦЭМ!$A$33:$A$776,$A107,СВЦЭМ!$B$33:$B$776,L$83)+'СЕТ СН'!$H$9+СВЦЭМ!$D$10+'СЕТ СН'!$H$5-'СЕТ СН'!$H$17</f>
        <v>3592.0893859600001</v>
      </c>
      <c r="M107" s="36">
        <f>SUMIFS(СВЦЭМ!$C$33:$C$776,СВЦЭМ!$A$33:$A$776,$A107,СВЦЭМ!$B$33:$B$776,M$83)+'СЕТ СН'!$H$9+СВЦЭМ!$D$10+'СЕТ СН'!$H$5-'СЕТ СН'!$H$17</f>
        <v>3593.9190918499999</v>
      </c>
      <c r="N107" s="36">
        <f>SUMIFS(СВЦЭМ!$C$33:$C$776,СВЦЭМ!$A$33:$A$776,$A107,СВЦЭМ!$B$33:$B$776,N$83)+'СЕТ СН'!$H$9+СВЦЭМ!$D$10+'СЕТ СН'!$H$5-'СЕТ СН'!$H$17</f>
        <v>3606.056732</v>
      </c>
      <c r="O107" s="36">
        <f>SUMIFS(СВЦЭМ!$C$33:$C$776,СВЦЭМ!$A$33:$A$776,$A107,СВЦЭМ!$B$33:$B$776,O$83)+'СЕТ СН'!$H$9+СВЦЭМ!$D$10+'СЕТ СН'!$H$5-'СЕТ СН'!$H$17</f>
        <v>3624.11229615</v>
      </c>
      <c r="P107" s="36">
        <f>SUMIFS(СВЦЭМ!$C$33:$C$776,СВЦЭМ!$A$33:$A$776,$A107,СВЦЭМ!$B$33:$B$776,P$83)+'СЕТ СН'!$H$9+СВЦЭМ!$D$10+'СЕТ СН'!$H$5-'СЕТ СН'!$H$17</f>
        <v>3659.2407861299998</v>
      </c>
      <c r="Q107" s="36">
        <f>SUMIFS(СВЦЭМ!$C$33:$C$776,СВЦЭМ!$A$33:$A$776,$A107,СВЦЭМ!$B$33:$B$776,Q$83)+'СЕТ СН'!$H$9+СВЦЭМ!$D$10+'СЕТ СН'!$H$5-'СЕТ СН'!$H$17</f>
        <v>3665.9711861699998</v>
      </c>
      <c r="R107" s="36">
        <f>SUMIFS(СВЦЭМ!$C$33:$C$776,СВЦЭМ!$A$33:$A$776,$A107,СВЦЭМ!$B$33:$B$776,R$83)+'СЕТ СН'!$H$9+СВЦЭМ!$D$10+'СЕТ СН'!$H$5-'СЕТ СН'!$H$17</f>
        <v>3649.8932172</v>
      </c>
      <c r="S107" s="36">
        <f>SUMIFS(СВЦЭМ!$C$33:$C$776,СВЦЭМ!$A$33:$A$776,$A107,СВЦЭМ!$B$33:$B$776,S$83)+'СЕТ СН'!$H$9+СВЦЭМ!$D$10+'СЕТ СН'!$H$5-'СЕТ СН'!$H$17</f>
        <v>3628.9225781300001</v>
      </c>
      <c r="T107" s="36">
        <f>SUMIFS(СВЦЭМ!$C$33:$C$776,СВЦЭМ!$A$33:$A$776,$A107,СВЦЭМ!$B$33:$B$776,T$83)+'СЕТ СН'!$H$9+СВЦЭМ!$D$10+'СЕТ СН'!$H$5-'СЕТ СН'!$H$17</f>
        <v>3587.1413603199999</v>
      </c>
      <c r="U107" s="36">
        <f>SUMIFS(СВЦЭМ!$C$33:$C$776,СВЦЭМ!$A$33:$A$776,$A107,СВЦЭМ!$B$33:$B$776,U$83)+'СЕТ СН'!$H$9+СВЦЭМ!$D$10+'СЕТ СН'!$H$5-'СЕТ СН'!$H$17</f>
        <v>3581.2633363</v>
      </c>
      <c r="V107" s="36">
        <f>SUMIFS(СВЦЭМ!$C$33:$C$776,СВЦЭМ!$A$33:$A$776,$A107,СВЦЭМ!$B$33:$B$776,V$83)+'СЕТ СН'!$H$9+СВЦЭМ!$D$10+'СЕТ СН'!$H$5-'СЕТ СН'!$H$17</f>
        <v>3579.41941619</v>
      </c>
      <c r="W107" s="36">
        <f>SUMIFS(СВЦЭМ!$C$33:$C$776,СВЦЭМ!$A$33:$A$776,$A107,СВЦЭМ!$B$33:$B$776,W$83)+'СЕТ СН'!$H$9+СВЦЭМ!$D$10+'СЕТ СН'!$H$5-'СЕТ СН'!$H$17</f>
        <v>3597.5744341199998</v>
      </c>
      <c r="X107" s="36">
        <f>SUMIFS(СВЦЭМ!$C$33:$C$776,СВЦЭМ!$A$33:$A$776,$A107,СВЦЭМ!$B$33:$B$776,X$83)+'СЕТ СН'!$H$9+СВЦЭМ!$D$10+'СЕТ СН'!$H$5-'СЕТ СН'!$H$17</f>
        <v>3619.2998725799998</v>
      </c>
      <c r="Y107" s="36">
        <f>SUMIFS(СВЦЭМ!$C$33:$C$776,СВЦЭМ!$A$33:$A$776,$A107,СВЦЭМ!$B$33:$B$776,Y$83)+'СЕТ СН'!$H$9+СВЦЭМ!$D$10+'СЕТ СН'!$H$5-'СЕТ СН'!$H$17</f>
        <v>3640.4402653799998</v>
      </c>
    </row>
    <row r="108" spans="1:25" ht="15.75" x14ac:dyDescent="0.2">
      <c r="A108" s="35">
        <f t="shared" si="2"/>
        <v>44221</v>
      </c>
      <c r="B108" s="36">
        <f>SUMIFS(СВЦЭМ!$C$33:$C$776,СВЦЭМ!$A$33:$A$776,$A108,СВЦЭМ!$B$33:$B$776,B$83)+'СЕТ СН'!$H$9+СВЦЭМ!$D$10+'СЕТ СН'!$H$5-'СЕТ СН'!$H$17</f>
        <v>3654.7462920899998</v>
      </c>
      <c r="C108" s="36">
        <f>SUMIFS(СВЦЭМ!$C$33:$C$776,СВЦЭМ!$A$33:$A$776,$A108,СВЦЭМ!$B$33:$B$776,C$83)+'СЕТ СН'!$H$9+СВЦЭМ!$D$10+'СЕТ СН'!$H$5-'СЕТ СН'!$H$17</f>
        <v>3683.01865314</v>
      </c>
      <c r="D108" s="36">
        <f>SUMIFS(СВЦЭМ!$C$33:$C$776,СВЦЭМ!$A$33:$A$776,$A108,СВЦЭМ!$B$33:$B$776,D$83)+'СЕТ СН'!$H$9+СВЦЭМ!$D$10+'СЕТ СН'!$H$5-'СЕТ СН'!$H$17</f>
        <v>3697.2198710100001</v>
      </c>
      <c r="E108" s="36">
        <f>SUMIFS(СВЦЭМ!$C$33:$C$776,СВЦЭМ!$A$33:$A$776,$A108,СВЦЭМ!$B$33:$B$776,E$83)+'СЕТ СН'!$H$9+СВЦЭМ!$D$10+'СЕТ СН'!$H$5-'СЕТ СН'!$H$17</f>
        <v>3708.9551423100002</v>
      </c>
      <c r="F108" s="36">
        <f>SUMIFS(СВЦЭМ!$C$33:$C$776,СВЦЭМ!$A$33:$A$776,$A108,СВЦЭМ!$B$33:$B$776,F$83)+'СЕТ СН'!$H$9+СВЦЭМ!$D$10+'СЕТ СН'!$H$5-'СЕТ СН'!$H$17</f>
        <v>3726.4883980999998</v>
      </c>
      <c r="G108" s="36">
        <f>SUMIFS(СВЦЭМ!$C$33:$C$776,СВЦЭМ!$A$33:$A$776,$A108,СВЦЭМ!$B$33:$B$776,G$83)+'СЕТ СН'!$H$9+СВЦЭМ!$D$10+'СЕТ СН'!$H$5-'СЕТ СН'!$H$17</f>
        <v>3711.28376149</v>
      </c>
      <c r="H108" s="36">
        <f>SUMIFS(СВЦЭМ!$C$33:$C$776,СВЦЭМ!$A$33:$A$776,$A108,СВЦЭМ!$B$33:$B$776,H$83)+'СЕТ СН'!$H$9+СВЦЭМ!$D$10+'СЕТ СН'!$H$5-'СЕТ СН'!$H$17</f>
        <v>3675.4661902199996</v>
      </c>
      <c r="I108" s="36">
        <f>SUMIFS(СВЦЭМ!$C$33:$C$776,СВЦЭМ!$A$33:$A$776,$A108,СВЦЭМ!$B$33:$B$776,I$83)+'СЕТ СН'!$H$9+СВЦЭМ!$D$10+'СЕТ СН'!$H$5-'СЕТ СН'!$H$17</f>
        <v>3650.0014664099999</v>
      </c>
      <c r="J108" s="36">
        <f>SUMIFS(СВЦЭМ!$C$33:$C$776,СВЦЭМ!$A$33:$A$776,$A108,СВЦЭМ!$B$33:$B$776,J$83)+'СЕТ СН'!$H$9+СВЦЭМ!$D$10+'СЕТ СН'!$H$5-'СЕТ СН'!$H$17</f>
        <v>3620.6677104199998</v>
      </c>
      <c r="K108" s="36">
        <f>SUMIFS(СВЦЭМ!$C$33:$C$776,СВЦЭМ!$A$33:$A$776,$A108,СВЦЭМ!$B$33:$B$776,K$83)+'СЕТ СН'!$H$9+СВЦЭМ!$D$10+'СЕТ СН'!$H$5-'СЕТ СН'!$H$17</f>
        <v>3624.5186288499999</v>
      </c>
      <c r="L108" s="36">
        <f>SUMIFS(СВЦЭМ!$C$33:$C$776,СВЦЭМ!$A$33:$A$776,$A108,СВЦЭМ!$B$33:$B$776,L$83)+'СЕТ СН'!$H$9+СВЦЭМ!$D$10+'СЕТ СН'!$H$5-'СЕТ СН'!$H$17</f>
        <v>3612.23363849</v>
      </c>
      <c r="M108" s="36">
        <f>SUMIFS(СВЦЭМ!$C$33:$C$776,СВЦЭМ!$A$33:$A$776,$A108,СВЦЭМ!$B$33:$B$776,M$83)+'СЕТ СН'!$H$9+СВЦЭМ!$D$10+'СЕТ СН'!$H$5-'СЕТ СН'!$H$17</f>
        <v>3616.9699087700001</v>
      </c>
      <c r="N108" s="36">
        <f>SUMIFS(СВЦЭМ!$C$33:$C$776,СВЦЭМ!$A$33:$A$776,$A108,СВЦЭМ!$B$33:$B$776,N$83)+'СЕТ СН'!$H$9+СВЦЭМ!$D$10+'СЕТ СН'!$H$5-'СЕТ СН'!$H$17</f>
        <v>3618.3529215399999</v>
      </c>
      <c r="O108" s="36">
        <f>SUMIFS(СВЦЭМ!$C$33:$C$776,СВЦЭМ!$A$33:$A$776,$A108,СВЦЭМ!$B$33:$B$776,O$83)+'СЕТ СН'!$H$9+СВЦЭМ!$D$10+'СЕТ СН'!$H$5-'СЕТ СН'!$H$17</f>
        <v>3629.3095095799999</v>
      </c>
      <c r="P108" s="36">
        <f>SUMIFS(СВЦЭМ!$C$33:$C$776,СВЦЭМ!$A$33:$A$776,$A108,СВЦЭМ!$B$33:$B$776,P$83)+'СЕТ СН'!$H$9+СВЦЭМ!$D$10+'СЕТ СН'!$H$5-'СЕТ СН'!$H$17</f>
        <v>3630.7594521800002</v>
      </c>
      <c r="Q108" s="36">
        <f>SUMIFS(СВЦЭМ!$C$33:$C$776,СВЦЭМ!$A$33:$A$776,$A108,СВЦЭМ!$B$33:$B$776,Q$83)+'СЕТ СН'!$H$9+СВЦЭМ!$D$10+'СЕТ СН'!$H$5-'СЕТ СН'!$H$17</f>
        <v>3632.0828955100001</v>
      </c>
      <c r="R108" s="36">
        <f>SUMIFS(СВЦЭМ!$C$33:$C$776,СВЦЭМ!$A$33:$A$776,$A108,СВЦЭМ!$B$33:$B$776,R$83)+'СЕТ СН'!$H$9+СВЦЭМ!$D$10+'СЕТ СН'!$H$5-'СЕТ СН'!$H$17</f>
        <v>3624.6204712999997</v>
      </c>
      <c r="S108" s="36">
        <f>SUMIFS(СВЦЭМ!$C$33:$C$776,СВЦЭМ!$A$33:$A$776,$A108,СВЦЭМ!$B$33:$B$776,S$83)+'СЕТ СН'!$H$9+СВЦЭМ!$D$10+'СЕТ СН'!$H$5-'СЕТ СН'!$H$17</f>
        <v>3617.8972288800001</v>
      </c>
      <c r="T108" s="36">
        <f>SUMIFS(СВЦЭМ!$C$33:$C$776,СВЦЭМ!$A$33:$A$776,$A108,СВЦЭМ!$B$33:$B$776,T$83)+'СЕТ СН'!$H$9+СВЦЭМ!$D$10+'СЕТ СН'!$H$5-'СЕТ СН'!$H$17</f>
        <v>3594.9103992199998</v>
      </c>
      <c r="U108" s="36">
        <f>SUMIFS(СВЦЭМ!$C$33:$C$776,СВЦЭМ!$A$33:$A$776,$A108,СВЦЭМ!$B$33:$B$776,U$83)+'СЕТ СН'!$H$9+СВЦЭМ!$D$10+'СЕТ СН'!$H$5-'СЕТ СН'!$H$17</f>
        <v>3596.28798198</v>
      </c>
      <c r="V108" s="36">
        <f>SUMIFS(СВЦЭМ!$C$33:$C$776,СВЦЭМ!$A$33:$A$776,$A108,СВЦЭМ!$B$33:$B$776,V$83)+'СЕТ СН'!$H$9+СВЦЭМ!$D$10+'СЕТ СН'!$H$5-'СЕТ СН'!$H$17</f>
        <v>3610.8086957300002</v>
      </c>
      <c r="W108" s="36">
        <f>SUMIFS(СВЦЭМ!$C$33:$C$776,СВЦЭМ!$A$33:$A$776,$A108,СВЦЭМ!$B$33:$B$776,W$83)+'СЕТ СН'!$H$9+СВЦЭМ!$D$10+'СЕТ СН'!$H$5-'СЕТ СН'!$H$17</f>
        <v>3626.2843895699998</v>
      </c>
      <c r="X108" s="36">
        <f>SUMIFS(СВЦЭМ!$C$33:$C$776,СВЦЭМ!$A$33:$A$776,$A108,СВЦЭМ!$B$33:$B$776,X$83)+'СЕТ СН'!$H$9+СВЦЭМ!$D$10+'СЕТ СН'!$H$5-'СЕТ СН'!$H$17</f>
        <v>3622.00078519</v>
      </c>
      <c r="Y108" s="36">
        <f>SUMIFS(СВЦЭМ!$C$33:$C$776,СВЦЭМ!$A$33:$A$776,$A108,СВЦЭМ!$B$33:$B$776,Y$83)+'СЕТ СН'!$H$9+СВЦЭМ!$D$10+'СЕТ СН'!$H$5-'СЕТ СН'!$H$17</f>
        <v>3643.2420848500001</v>
      </c>
    </row>
    <row r="109" spans="1:25" ht="15.75" x14ac:dyDescent="0.2">
      <c r="A109" s="35">
        <f t="shared" si="2"/>
        <v>44222</v>
      </c>
      <c r="B109" s="36">
        <f>SUMIFS(СВЦЭМ!$C$33:$C$776,СВЦЭМ!$A$33:$A$776,$A109,СВЦЭМ!$B$33:$B$776,B$83)+'СЕТ СН'!$H$9+СВЦЭМ!$D$10+'СЕТ СН'!$H$5-'СЕТ СН'!$H$17</f>
        <v>3684.7547332499998</v>
      </c>
      <c r="C109" s="36">
        <f>SUMIFS(СВЦЭМ!$C$33:$C$776,СВЦЭМ!$A$33:$A$776,$A109,СВЦЭМ!$B$33:$B$776,C$83)+'СЕТ СН'!$H$9+СВЦЭМ!$D$10+'СЕТ СН'!$H$5-'СЕТ СН'!$H$17</f>
        <v>3714.77022528</v>
      </c>
      <c r="D109" s="36">
        <f>SUMIFS(СВЦЭМ!$C$33:$C$776,СВЦЭМ!$A$33:$A$776,$A109,СВЦЭМ!$B$33:$B$776,D$83)+'СЕТ СН'!$H$9+СВЦЭМ!$D$10+'СЕТ СН'!$H$5-'СЕТ СН'!$H$17</f>
        <v>3721.65698785</v>
      </c>
      <c r="E109" s="36">
        <f>SUMIFS(СВЦЭМ!$C$33:$C$776,СВЦЭМ!$A$33:$A$776,$A109,СВЦЭМ!$B$33:$B$776,E$83)+'СЕТ СН'!$H$9+СВЦЭМ!$D$10+'СЕТ СН'!$H$5-'СЕТ СН'!$H$17</f>
        <v>3716.31232628</v>
      </c>
      <c r="F109" s="36">
        <f>SUMIFS(СВЦЭМ!$C$33:$C$776,СВЦЭМ!$A$33:$A$776,$A109,СВЦЭМ!$B$33:$B$776,F$83)+'СЕТ СН'!$H$9+СВЦЭМ!$D$10+'СЕТ СН'!$H$5-'СЕТ СН'!$H$17</f>
        <v>3726.32083977</v>
      </c>
      <c r="G109" s="36">
        <f>SUMIFS(СВЦЭМ!$C$33:$C$776,СВЦЭМ!$A$33:$A$776,$A109,СВЦЭМ!$B$33:$B$776,G$83)+'СЕТ СН'!$H$9+СВЦЭМ!$D$10+'СЕТ СН'!$H$5-'СЕТ СН'!$H$17</f>
        <v>3709.9450226399999</v>
      </c>
      <c r="H109" s="36">
        <f>SUMIFS(СВЦЭМ!$C$33:$C$776,СВЦЭМ!$A$33:$A$776,$A109,СВЦЭМ!$B$33:$B$776,H$83)+'СЕТ СН'!$H$9+СВЦЭМ!$D$10+'СЕТ СН'!$H$5-'СЕТ СН'!$H$17</f>
        <v>3673.26286007</v>
      </c>
      <c r="I109" s="36">
        <f>SUMIFS(СВЦЭМ!$C$33:$C$776,СВЦЭМ!$A$33:$A$776,$A109,СВЦЭМ!$B$33:$B$776,I$83)+'СЕТ СН'!$H$9+СВЦЭМ!$D$10+'СЕТ СН'!$H$5-'СЕТ СН'!$H$17</f>
        <v>3631.08687298</v>
      </c>
      <c r="J109" s="36">
        <f>SUMIFS(СВЦЭМ!$C$33:$C$776,СВЦЭМ!$A$33:$A$776,$A109,СВЦЭМ!$B$33:$B$776,J$83)+'СЕТ СН'!$H$9+СВЦЭМ!$D$10+'СЕТ СН'!$H$5-'СЕТ СН'!$H$17</f>
        <v>3606.3109412099998</v>
      </c>
      <c r="K109" s="36">
        <f>SUMIFS(СВЦЭМ!$C$33:$C$776,СВЦЭМ!$A$33:$A$776,$A109,СВЦЭМ!$B$33:$B$776,K$83)+'СЕТ СН'!$H$9+СВЦЭМ!$D$10+'СЕТ СН'!$H$5-'СЕТ СН'!$H$17</f>
        <v>3608.7986742100002</v>
      </c>
      <c r="L109" s="36">
        <f>SUMIFS(СВЦЭМ!$C$33:$C$776,СВЦЭМ!$A$33:$A$776,$A109,СВЦЭМ!$B$33:$B$776,L$83)+'СЕТ СН'!$H$9+СВЦЭМ!$D$10+'СЕТ СН'!$H$5-'СЕТ СН'!$H$17</f>
        <v>3600.7687559999999</v>
      </c>
      <c r="M109" s="36">
        <f>SUMIFS(СВЦЭМ!$C$33:$C$776,СВЦЭМ!$A$33:$A$776,$A109,СВЦЭМ!$B$33:$B$776,M$83)+'СЕТ СН'!$H$9+СВЦЭМ!$D$10+'СЕТ СН'!$H$5-'СЕТ СН'!$H$17</f>
        <v>3607.66246538</v>
      </c>
      <c r="N109" s="36">
        <f>SUMIFS(СВЦЭМ!$C$33:$C$776,СВЦЭМ!$A$33:$A$776,$A109,СВЦЭМ!$B$33:$B$776,N$83)+'СЕТ СН'!$H$9+СВЦЭМ!$D$10+'СЕТ СН'!$H$5-'СЕТ СН'!$H$17</f>
        <v>3607.7657049499999</v>
      </c>
      <c r="O109" s="36">
        <f>SUMIFS(СВЦЭМ!$C$33:$C$776,СВЦЭМ!$A$33:$A$776,$A109,СВЦЭМ!$B$33:$B$776,O$83)+'СЕТ СН'!$H$9+СВЦЭМ!$D$10+'СЕТ СН'!$H$5-'СЕТ СН'!$H$17</f>
        <v>3622.0565959300002</v>
      </c>
      <c r="P109" s="36">
        <f>SUMIFS(СВЦЭМ!$C$33:$C$776,СВЦЭМ!$A$33:$A$776,$A109,СВЦЭМ!$B$33:$B$776,P$83)+'СЕТ СН'!$H$9+СВЦЭМ!$D$10+'СЕТ СН'!$H$5-'СЕТ СН'!$H$17</f>
        <v>3626.6504721699998</v>
      </c>
      <c r="Q109" s="36">
        <f>SUMIFS(СВЦЭМ!$C$33:$C$776,СВЦЭМ!$A$33:$A$776,$A109,СВЦЭМ!$B$33:$B$776,Q$83)+'СЕТ СН'!$H$9+СВЦЭМ!$D$10+'СЕТ СН'!$H$5-'СЕТ СН'!$H$17</f>
        <v>3626.5939026999999</v>
      </c>
      <c r="R109" s="36">
        <f>SUMIFS(СВЦЭМ!$C$33:$C$776,СВЦЭМ!$A$33:$A$776,$A109,СВЦЭМ!$B$33:$B$776,R$83)+'СЕТ СН'!$H$9+СВЦЭМ!$D$10+'СЕТ СН'!$H$5-'СЕТ СН'!$H$17</f>
        <v>3607.6406869900002</v>
      </c>
      <c r="S109" s="36">
        <f>SUMIFS(СВЦЭМ!$C$33:$C$776,СВЦЭМ!$A$33:$A$776,$A109,СВЦЭМ!$B$33:$B$776,S$83)+'СЕТ СН'!$H$9+СВЦЭМ!$D$10+'СЕТ СН'!$H$5-'СЕТ СН'!$H$17</f>
        <v>3602.6522426800002</v>
      </c>
      <c r="T109" s="36">
        <f>SUMIFS(СВЦЭМ!$C$33:$C$776,СВЦЭМ!$A$33:$A$776,$A109,СВЦЭМ!$B$33:$B$776,T$83)+'СЕТ СН'!$H$9+СВЦЭМ!$D$10+'СЕТ СН'!$H$5-'СЕТ СН'!$H$17</f>
        <v>3592.2002302800001</v>
      </c>
      <c r="U109" s="36">
        <f>SUMIFS(СВЦЭМ!$C$33:$C$776,СВЦЭМ!$A$33:$A$776,$A109,СВЦЭМ!$B$33:$B$776,U$83)+'СЕТ СН'!$H$9+СВЦЭМ!$D$10+'СЕТ СН'!$H$5-'СЕТ СН'!$H$17</f>
        <v>3593.2232856999999</v>
      </c>
      <c r="V109" s="36">
        <f>SUMIFS(СВЦЭМ!$C$33:$C$776,СВЦЭМ!$A$33:$A$776,$A109,СВЦЭМ!$B$33:$B$776,V$83)+'СЕТ СН'!$H$9+СВЦЭМ!$D$10+'СЕТ СН'!$H$5-'СЕТ СН'!$H$17</f>
        <v>3606.2152394</v>
      </c>
      <c r="W109" s="36">
        <f>SUMIFS(СВЦЭМ!$C$33:$C$776,СВЦЭМ!$A$33:$A$776,$A109,СВЦЭМ!$B$33:$B$776,W$83)+'СЕТ СН'!$H$9+СВЦЭМ!$D$10+'СЕТ СН'!$H$5-'СЕТ СН'!$H$17</f>
        <v>3628.0968554000001</v>
      </c>
      <c r="X109" s="36">
        <f>SUMIFS(СВЦЭМ!$C$33:$C$776,СВЦЭМ!$A$33:$A$776,$A109,СВЦЭМ!$B$33:$B$776,X$83)+'СЕТ СН'!$H$9+СВЦЭМ!$D$10+'СЕТ СН'!$H$5-'СЕТ СН'!$H$17</f>
        <v>3636.7624182599998</v>
      </c>
      <c r="Y109" s="36">
        <f>SUMIFS(СВЦЭМ!$C$33:$C$776,СВЦЭМ!$A$33:$A$776,$A109,СВЦЭМ!$B$33:$B$776,Y$83)+'СЕТ СН'!$H$9+СВЦЭМ!$D$10+'СЕТ СН'!$H$5-'СЕТ СН'!$H$17</f>
        <v>3654.2449491400002</v>
      </c>
    </row>
    <row r="110" spans="1:25" ht="15.75" x14ac:dyDescent="0.2">
      <c r="A110" s="35">
        <f t="shared" si="2"/>
        <v>44223</v>
      </c>
      <c r="B110" s="36">
        <f>SUMIFS(СВЦЭМ!$C$33:$C$776,СВЦЭМ!$A$33:$A$776,$A110,СВЦЭМ!$B$33:$B$776,B$83)+'СЕТ СН'!$H$9+СВЦЭМ!$D$10+'СЕТ СН'!$H$5-'СЕТ СН'!$H$17</f>
        <v>3666.3040539699996</v>
      </c>
      <c r="C110" s="36">
        <f>SUMIFS(СВЦЭМ!$C$33:$C$776,СВЦЭМ!$A$33:$A$776,$A110,СВЦЭМ!$B$33:$B$776,C$83)+'СЕТ СН'!$H$9+СВЦЭМ!$D$10+'СЕТ СН'!$H$5-'СЕТ СН'!$H$17</f>
        <v>3688.20806649</v>
      </c>
      <c r="D110" s="36">
        <f>SUMIFS(СВЦЭМ!$C$33:$C$776,СВЦЭМ!$A$33:$A$776,$A110,СВЦЭМ!$B$33:$B$776,D$83)+'СЕТ СН'!$H$9+СВЦЭМ!$D$10+'СЕТ СН'!$H$5-'СЕТ СН'!$H$17</f>
        <v>3701.9287855399998</v>
      </c>
      <c r="E110" s="36">
        <f>SUMIFS(СВЦЭМ!$C$33:$C$776,СВЦЭМ!$A$33:$A$776,$A110,СВЦЭМ!$B$33:$B$776,E$83)+'СЕТ СН'!$H$9+СВЦЭМ!$D$10+'СЕТ СН'!$H$5-'СЕТ СН'!$H$17</f>
        <v>3709.1601947199997</v>
      </c>
      <c r="F110" s="36">
        <f>SUMIFS(СВЦЭМ!$C$33:$C$776,СВЦЭМ!$A$33:$A$776,$A110,СВЦЭМ!$B$33:$B$776,F$83)+'СЕТ СН'!$H$9+СВЦЭМ!$D$10+'СЕТ СН'!$H$5-'СЕТ СН'!$H$17</f>
        <v>3721.10481338</v>
      </c>
      <c r="G110" s="36">
        <f>SUMIFS(СВЦЭМ!$C$33:$C$776,СВЦЭМ!$A$33:$A$776,$A110,СВЦЭМ!$B$33:$B$776,G$83)+'СЕТ СН'!$H$9+СВЦЭМ!$D$10+'СЕТ СН'!$H$5-'СЕТ СН'!$H$17</f>
        <v>3701.8994191399997</v>
      </c>
      <c r="H110" s="36">
        <f>SUMIFS(СВЦЭМ!$C$33:$C$776,СВЦЭМ!$A$33:$A$776,$A110,СВЦЭМ!$B$33:$B$776,H$83)+'СЕТ СН'!$H$9+СВЦЭМ!$D$10+'СЕТ СН'!$H$5-'СЕТ СН'!$H$17</f>
        <v>3669.2715262299998</v>
      </c>
      <c r="I110" s="36">
        <f>SUMIFS(СВЦЭМ!$C$33:$C$776,СВЦЭМ!$A$33:$A$776,$A110,СВЦЭМ!$B$33:$B$776,I$83)+'СЕТ СН'!$H$9+СВЦЭМ!$D$10+'СЕТ СН'!$H$5-'СЕТ СН'!$H$17</f>
        <v>3645.7337536099999</v>
      </c>
      <c r="J110" s="36">
        <f>SUMIFS(СВЦЭМ!$C$33:$C$776,СВЦЭМ!$A$33:$A$776,$A110,СВЦЭМ!$B$33:$B$776,J$83)+'СЕТ СН'!$H$9+СВЦЭМ!$D$10+'СЕТ СН'!$H$5-'СЕТ СН'!$H$17</f>
        <v>3617.50429394</v>
      </c>
      <c r="K110" s="36">
        <f>SUMIFS(СВЦЭМ!$C$33:$C$776,СВЦЭМ!$A$33:$A$776,$A110,СВЦЭМ!$B$33:$B$776,K$83)+'СЕТ СН'!$H$9+СВЦЭМ!$D$10+'СЕТ СН'!$H$5-'СЕТ СН'!$H$17</f>
        <v>3613.9303089599998</v>
      </c>
      <c r="L110" s="36">
        <f>SUMIFS(СВЦЭМ!$C$33:$C$776,СВЦЭМ!$A$33:$A$776,$A110,СВЦЭМ!$B$33:$B$776,L$83)+'СЕТ СН'!$H$9+СВЦЭМ!$D$10+'СЕТ СН'!$H$5-'СЕТ СН'!$H$17</f>
        <v>3606.6515304499999</v>
      </c>
      <c r="M110" s="36">
        <f>SUMIFS(СВЦЭМ!$C$33:$C$776,СВЦЭМ!$A$33:$A$776,$A110,СВЦЭМ!$B$33:$B$776,M$83)+'СЕТ СН'!$H$9+СВЦЭМ!$D$10+'СЕТ СН'!$H$5-'СЕТ СН'!$H$17</f>
        <v>3615.62328316</v>
      </c>
      <c r="N110" s="36">
        <f>SUMIFS(СВЦЭМ!$C$33:$C$776,СВЦЭМ!$A$33:$A$776,$A110,СВЦЭМ!$B$33:$B$776,N$83)+'СЕТ СН'!$H$9+СВЦЭМ!$D$10+'СЕТ СН'!$H$5-'СЕТ СН'!$H$17</f>
        <v>3617.31738468</v>
      </c>
      <c r="O110" s="36">
        <f>SUMIFS(СВЦЭМ!$C$33:$C$776,СВЦЭМ!$A$33:$A$776,$A110,СВЦЭМ!$B$33:$B$776,O$83)+'СЕТ СН'!$H$9+СВЦЭМ!$D$10+'СЕТ СН'!$H$5-'СЕТ СН'!$H$17</f>
        <v>3628.1551059200001</v>
      </c>
      <c r="P110" s="36">
        <f>SUMIFS(СВЦЭМ!$C$33:$C$776,СВЦЭМ!$A$33:$A$776,$A110,СВЦЭМ!$B$33:$B$776,P$83)+'СЕТ СН'!$H$9+СВЦЭМ!$D$10+'СЕТ СН'!$H$5-'СЕТ СН'!$H$17</f>
        <v>3636.6833154999999</v>
      </c>
      <c r="Q110" s="36">
        <f>SUMIFS(СВЦЭМ!$C$33:$C$776,СВЦЭМ!$A$33:$A$776,$A110,СВЦЭМ!$B$33:$B$776,Q$83)+'СЕТ СН'!$H$9+СВЦЭМ!$D$10+'СЕТ СН'!$H$5-'СЕТ СН'!$H$17</f>
        <v>3644.4364487499997</v>
      </c>
      <c r="R110" s="36">
        <f>SUMIFS(СВЦЭМ!$C$33:$C$776,СВЦЭМ!$A$33:$A$776,$A110,СВЦЭМ!$B$33:$B$776,R$83)+'СЕТ СН'!$H$9+СВЦЭМ!$D$10+'СЕТ СН'!$H$5-'СЕТ СН'!$H$17</f>
        <v>3634.32515397</v>
      </c>
      <c r="S110" s="36">
        <f>SUMIFS(СВЦЭМ!$C$33:$C$776,СВЦЭМ!$A$33:$A$776,$A110,СВЦЭМ!$B$33:$B$776,S$83)+'СЕТ СН'!$H$9+СВЦЭМ!$D$10+'СЕТ СН'!$H$5-'СЕТ СН'!$H$17</f>
        <v>3620.6479176799999</v>
      </c>
      <c r="T110" s="36">
        <f>SUMIFS(СВЦЭМ!$C$33:$C$776,СВЦЭМ!$A$33:$A$776,$A110,СВЦЭМ!$B$33:$B$776,T$83)+'СЕТ СН'!$H$9+СВЦЭМ!$D$10+'СЕТ СН'!$H$5-'СЕТ СН'!$H$17</f>
        <v>3589.1802538100001</v>
      </c>
      <c r="U110" s="36">
        <f>SUMIFS(СВЦЭМ!$C$33:$C$776,СВЦЭМ!$A$33:$A$776,$A110,СВЦЭМ!$B$33:$B$776,U$83)+'СЕТ СН'!$H$9+СВЦЭМ!$D$10+'СЕТ СН'!$H$5-'СЕТ СН'!$H$17</f>
        <v>3589.2112020999998</v>
      </c>
      <c r="V110" s="36">
        <f>SUMIFS(СВЦЭМ!$C$33:$C$776,СВЦЭМ!$A$33:$A$776,$A110,СВЦЭМ!$B$33:$B$776,V$83)+'СЕТ СН'!$H$9+СВЦЭМ!$D$10+'СЕТ СН'!$H$5-'СЕТ СН'!$H$17</f>
        <v>3599.4415940499998</v>
      </c>
      <c r="W110" s="36">
        <f>SUMIFS(СВЦЭМ!$C$33:$C$776,СВЦЭМ!$A$33:$A$776,$A110,СВЦЭМ!$B$33:$B$776,W$83)+'СЕТ СН'!$H$9+СВЦЭМ!$D$10+'СЕТ СН'!$H$5-'СЕТ СН'!$H$17</f>
        <v>3619.42937248</v>
      </c>
      <c r="X110" s="36">
        <f>SUMIFS(СВЦЭМ!$C$33:$C$776,СВЦЭМ!$A$33:$A$776,$A110,СВЦЭМ!$B$33:$B$776,X$83)+'СЕТ СН'!$H$9+СВЦЭМ!$D$10+'СЕТ СН'!$H$5-'СЕТ СН'!$H$17</f>
        <v>3627.6506247899997</v>
      </c>
      <c r="Y110" s="36">
        <f>SUMIFS(СВЦЭМ!$C$33:$C$776,СВЦЭМ!$A$33:$A$776,$A110,СВЦЭМ!$B$33:$B$776,Y$83)+'СЕТ СН'!$H$9+СВЦЭМ!$D$10+'СЕТ СН'!$H$5-'СЕТ СН'!$H$17</f>
        <v>3650.2919134200001</v>
      </c>
    </row>
    <row r="111" spans="1:25" ht="15.75" x14ac:dyDescent="0.2">
      <c r="A111" s="35">
        <f t="shared" si="2"/>
        <v>44224</v>
      </c>
      <c r="B111" s="36">
        <f>SUMIFS(СВЦЭМ!$C$33:$C$776,СВЦЭМ!$A$33:$A$776,$A111,СВЦЭМ!$B$33:$B$776,B$83)+'СЕТ СН'!$H$9+СВЦЭМ!$D$10+'СЕТ СН'!$H$5-'СЕТ СН'!$H$17</f>
        <v>3631.9800286</v>
      </c>
      <c r="C111" s="36">
        <f>SUMIFS(СВЦЭМ!$C$33:$C$776,СВЦЭМ!$A$33:$A$776,$A111,СВЦЭМ!$B$33:$B$776,C$83)+'СЕТ СН'!$H$9+СВЦЭМ!$D$10+'СЕТ СН'!$H$5-'СЕТ СН'!$H$17</f>
        <v>3685.13957377</v>
      </c>
      <c r="D111" s="36">
        <f>SUMIFS(СВЦЭМ!$C$33:$C$776,СВЦЭМ!$A$33:$A$776,$A111,СВЦЭМ!$B$33:$B$776,D$83)+'СЕТ СН'!$H$9+СВЦЭМ!$D$10+'СЕТ СН'!$H$5-'СЕТ СН'!$H$17</f>
        <v>3716.3764262200002</v>
      </c>
      <c r="E111" s="36">
        <f>SUMIFS(СВЦЭМ!$C$33:$C$776,СВЦЭМ!$A$33:$A$776,$A111,СВЦЭМ!$B$33:$B$776,E$83)+'СЕТ СН'!$H$9+СВЦЭМ!$D$10+'СЕТ СН'!$H$5-'СЕТ СН'!$H$17</f>
        <v>3719.8638200799996</v>
      </c>
      <c r="F111" s="36">
        <f>SUMIFS(СВЦЭМ!$C$33:$C$776,СВЦЭМ!$A$33:$A$776,$A111,СВЦЭМ!$B$33:$B$776,F$83)+'СЕТ СН'!$H$9+СВЦЭМ!$D$10+'СЕТ СН'!$H$5-'СЕТ СН'!$H$17</f>
        <v>3730.7272804099998</v>
      </c>
      <c r="G111" s="36">
        <f>SUMIFS(СВЦЭМ!$C$33:$C$776,СВЦЭМ!$A$33:$A$776,$A111,СВЦЭМ!$B$33:$B$776,G$83)+'СЕТ СН'!$H$9+СВЦЭМ!$D$10+'СЕТ СН'!$H$5-'СЕТ СН'!$H$17</f>
        <v>3716.2321495599999</v>
      </c>
      <c r="H111" s="36">
        <f>SUMIFS(СВЦЭМ!$C$33:$C$776,СВЦЭМ!$A$33:$A$776,$A111,СВЦЭМ!$B$33:$B$776,H$83)+'СЕТ СН'!$H$9+СВЦЭМ!$D$10+'СЕТ СН'!$H$5-'СЕТ СН'!$H$17</f>
        <v>3679.5381439399998</v>
      </c>
      <c r="I111" s="36">
        <f>SUMIFS(СВЦЭМ!$C$33:$C$776,СВЦЭМ!$A$33:$A$776,$A111,СВЦЭМ!$B$33:$B$776,I$83)+'СЕТ СН'!$H$9+СВЦЭМ!$D$10+'СЕТ СН'!$H$5-'СЕТ СН'!$H$17</f>
        <v>3658.0867379900001</v>
      </c>
      <c r="J111" s="36">
        <f>SUMIFS(СВЦЭМ!$C$33:$C$776,СВЦЭМ!$A$33:$A$776,$A111,СВЦЭМ!$B$33:$B$776,J$83)+'СЕТ СН'!$H$9+СВЦЭМ!$D$10+'СЕТ СН'!$H$5-'СЕТ СН'!$H$17</f>
        <v>3639.8959162800002</v>
      </c>
      <c r="K111" s="36">
        <f>SUMIFS(СВЦЭМ!$C$33:$C$776,СВЦЭМ!$A$33:$A$776,$A111,СВЦЭМ!$B$33:$B$776,K$83)+'СЕТ СН'!$H$9+СВЦЭМ!$D$10+'СЕТ СН'!$H$5-'СЕТ СН'!$H$17</f>
        <v>3630.0366862800001</v>
      </c>
      <c r="L111" s="36">
        <f>SUMIFS(СВЦЭМ!$C$33:$C$776,СВЦЭМ!$A$33:$A$776,$A111,СВЦЭМ!$B$33:$B$776,L$83)+'СЕТ СН'!$H$9+СВЦЭМ!$D$10+'СЕТ СН'!$H$5-'СЕТ СН'!$H$17</f>
        <v>3625.07354059</v>
      </c>
      <c r="M111" s="36">
        <f>SUMIFS(СВЦЭМ!$C$33:$C$776,СВЦЭМ!$A$33:$A$776,$A111,СВЦЭМ!$B$33:$B$776,M$83)+'СЕТ СН'!$H$9+СВЦЭМ!$D$10+'СЕТ СН'!$H$5-'СЕТ СН'!$H$17</f>
        <v>3631.8847397299996</v>
      </c>
      <c r="N111" s="36">
        <f>SUMIFS(СВЦЭМ!$C$33:$C$776,СВЦЭМ!$A$33:$A$776,$A111,СВЦЭМ!$B$33:$B$776,N$83)+'СЕТ СН'!$H$9+СВЦЭМ!$D$10+'СЕТ СН'!$H$5-'СЕТ СН'!$H$17</f>
        <v>3637.3731151299999</v>
      </c>
      <c r="O111" s="36">
        <f>SUMIFS(СВЦЭМ!$C$33:$C$776,СВЦЭМ!$A$33:$A$776,$A111,СВЦЭМ!$B$33:$B$776,O$83)+'СЕТ СН'!$H$9+СВЦЭМ!$D$10+'СЕТ СН'!$H$5-'СЕТ СН'!$H$17</f>
        <v>3629.1428482800002</v>
      </c>
      <c r="P111" s="36">
        <f>SUMIFS(СВЦЭМ!$C$33:$C$776,СВЦЭМ!$A$33:$A$776,$A111,СВЦЭМ!$B$33:$B$776,P$83)+'СЕТ СН'!$H$9+СВЦЭМ!$D$10+'СЕТ СН'!$H$5-'СЕТ СН'!$H$17</f>
        <v>3633.39457627</v>
      </c>
      <c r="Q111" s="36">
        <f>SUMIFS(СВЦЭМ!$C$33:$C$776,СВЦЭМ!$A$33:$A$776,$A111,СВЦЭМ!$B$33:$B$776,Q$83)+'СЕТ СН'!$H$9+СВЦЭМ!$D$10+'СЕТ СН'!$H$5-'СЕТ СН'!$H$17</f>
        <v>3636.4453294999998</v>
      </c>
      <c r="R111" s="36">
        <f>SUMIFS(СВЦЭМ!$C$33:$C$776,СВЦЭМ!$A$33:$A$776,$A111,СВЦЭМ!$B$33:$B$776,R$83)+'СЕТ СН'!$H$9+СВЦЭМ!$D$10+'СЕТ СН'!$H$5-'СЕТ СН'!$H$17</f>
        <v>3632.8172987399998</v>
      </c>
      <c r="S111" s="36">
        <f>SUMIFS(СВЦЭМ!$C$33:$C$776,СВЦЭМ!$A$33:$A$776,$A111,СВЦЭМ!$B$33:$B$776,S$83)+'СЕТ СН'!$H$9+СВЦЭМ!$D$10+'СЕТ СН'!$H$5-'СЕТ СН'!$H$17</f>
        <v>3626.2232642899999</v>
      </c>
      <c r="T111" s="36">
        <f>SUMIFS(СВЦЭМ!$C$33:$C$776,СВЦЭМ!$A$33:$A$776,$A111,СВЦЭМ!$B$33:$B$776,T$83)+'СЕТ СН'!$H$9+СВЦЭМ!$D$10+'СЕТ СН'!$H$5-'СЕТ СН'!$H$17</f>
        <v>3600.2502173600001</v>
      </c>
      <c r="U111" s="36">
        <f>SUMIFS(СВЦЭМ!$C$33:$C$776,СВЦЭМ!$A$33:$A$776,$A111,СВЦЭМ!$B$33:$B$776,U$83)+'СЕТ СН'!$H$9+СВЦЭМ!$D$10+'СЕТ СН'!$H$5-'СЕТ СН'!$H$17</f>
        <v>3599.9972609699998</v>
      </c>
      <c r="V111" s="36">
        <f>SUMIFS(СВЦЭМ!$C$33:$C$776,СВЦЭМ!$A$33:$A$776,$A111,СВЦЭМ!$B$33:$B$776,V$83)+'СЕТ СН'!$H$9+СВЦЭМ!$D$10+'СЕТ СН'!$H$5-'СЕТ СН'!$H$17</f>
        <v>3610.1123868099999</v>
      </c>
      <c r="W111" s="36">
        <f>SUMIFS(СВЦЭМ!$C$33:$C$776,СВЦЭМ!$A$33:$A$776,$A111,СВЦЭМ!$B$33:$B$776,W$83)+'СЕТ СН'!$H$9+СВЦЭМ!$D$10+'СЕТ СН'!$H$5-'СЕТ СН'!$H$17</f>
        <v>3623.5681615200001</v>
      </c>
      <c r="X111" s="36">
        <f>SUMIFS(СВЦЭМ!$C$33:$C$776,СВЦЭМ!$A$33:$A$776,$A111,СВЦЭМ!$B$33:$B$776,X$83)+'СЕТ СН'!$H$9+СВЦЭМ!$D$10+'СЕТ СН'!$H$5-'СЕТ СН'!$H$17</f>
        <v>3621.2337839900001</v>
      </c>
      <c r="Y111" s="36">
        <f>SUMIFS(СВЦЭМ!$C$33:$C$776,СВЦЭМ!$A$33:$A$776,$A111,СВЦЭМ!$B$33:$B$776,Y$83)+'СЕТ СН'!$H$9+СВЦЭМ!$D$10+'СЕТ СН'!$H$5-'СЕТ СН'!$H$17</f>
        <v>3642.9161751399997</v>
      </c>
    </row>
    <row r="112" spans="1:25" ht="15.75" x14ac:dyDescent="0.2">
      <c r="A112" s="35">
        <f t="shared" si="2"/>
        <v>44225</v>
      </c>
      <c r="B112" s="36">
        <f>SUMIFS(СВЦЭМ!$C$33:$C$776,СВЦЭМ!$A$33:$A$776,$A112,СВЦЭМ!$B$33:$B$776,B$83)+'СЕТ СН'!$H$9+СВЦЭМ!$D$10+'СЕТ СН'!$H$5-'СЕТ СН'!$H$17</f>
        <v>3630.4306738699997</v>
      </c>
      <c r="C112" s="36">
        <f>SUMIFS(СВЦЭМ!$C$33:$C$776,СВЦЭМ!$A$33:$A$776,$A112,СВЦЭМ!$B$33:$B$776,C$83)+'СЕТ СН'!$H$9+СВЦЭМ!$D$10+'СЕТ СН'!$H$5-'СЕТ СН'!$H$17</f>
        <v>3666.8475789899999</v>
      </c>
      <c r="D112" s="36">
        <f>SUMIFS(СВЦЭМ!$C$33:$C$776,СВЦЭМ!$A$33:$A$776,$A112,СВЦЭМ!$B$33:$B$776,D$83)+'СЕТ СН'!$H$9+СВЦЭМ!$D$10+'СЕТ СН'!$H$5-'СЕТ СН'!$H$17</f>
        <v>3679.6738068099999</v>
      </c>
      <c r="E112" s="36">
        <f>SUMIFS(СВЦЭМ!$C$33:$C$776,СВЦЭМ!$A$33:$A$776,$A112,СВЦЭМ!$B$33:$B$776,E$83)+'СЕТ СН'!$H$9+СВЦЭМ!$D$10+'СЕТ СН'!$H$5-'СЕТ СН'!$H$17</f>
        <v>3662.33991092</v>
      </c>
      <c r="F112" s="36">
        <f>SUMIFS(СВЦЭМ!$C$33:$C$776,СВЦЭМ!$A$33:$A$776,$A112,СВЦЭМ!$B$33:$B$776,F$83)+'СЕТ СН'!$H$9+СВЦЭМ!$D$10+'СЕТ СН'!$H$5-'СЕТ СН'!$H$17</f>
        <v>3652.8125201100002</v>
      </c>
      <c r="G112" s="36">
        <f>SUMIFS(СВЦЭМ!$C$33:$C$776,СВЦЭМ!$A$33:$A$776,$A112,СВЦЭМ!$B$33:$B$776,G$83)+'СЕТ СН'!$H$9+СВЦЭМ!$D$10+'СЕТ СН'!$H$5-'СЕТ СН'!$H$17</f>
        <v>3647.3565435699998</v>
      </c>
      <c r="H112" s="36">
        <f>SUMIFS(СВЦЭМ!$C$33:$C$776,СВЦЭМ!$A$33:$A$776,$A112,СВЦЭМ!$B$33:$B$776,H$83)+'СЕТ СН'!$H$9+СВЦЭМ!$D$10+'СЕТ СН'!$H$5-'СЕТ СН'!$H$17</f>
        <v>3620.3240835299998</v>
      </c>
      <c r="I112" s="36">
        <f>SUMIFS(СВЦЭМ!$C$33:$C$776,СВЦЭМ!$A$33:$A$776,$A112,СВЦЭМ!$B$33:$B$776,I$83)+'СЕТ СН'!$H$9+СВЦЭМ!$D$10+'СЕТ СН'!$H$5-'СЕТ СН'!$H$17</f>
        <v>3579.8672869399998</v>
      </c>
      <c r="J112" s="36">
        <f>SUMIFS(СВЦЭМ!$C$33:$C$776,СВЦЭМ!$A$33:$A$776,$A112,СВЦЭМ!$B$33:$B$776,J$83)+'СЕТ СН'!$H$9+СВЦЭМ!$D$10+'СЕТ СН'!$H$5-'СЕТ СН'!$H$17</f>
        <v>3572.7550959</v>
      </c>
      <c r="K112" s="36">
        <f>SUMIFS(СВЦЭМ!$C$33:$C$776,СВЦЭМ!$A$33:$A$776,$A112,СВЦЭМ!$B$33:$B$776,K$83)+'СЕТ СН'!$H$9+СВЦЭМ!$D$10+'СЕТ СН'!$H$5-'СЕТ СН'!$H$17</f>
        <v>3563.5048242799999</v>
      </c>
      <c r="L112" s="36">
        <f>SUMIFS(СВЦЭМ!$C$33:$C$776,СВЦЭМ!$A$33:$A$776,$A112,СВЦЭМ!$B$33:$B$776,L$83)+'СЕТ СН'!$H$9+СВЦЭМ!$D$10+'СЕТ СН'!$H$5-'СЕТ СН'!$H$17</f>
        <v>3568.4859447600002</v>
      </c>
      <c r="M112" s="36">
        <f>SUMIFS(СВЦЭМ!$C$33:$C$776,СВЦЭМ!$A$33:$A$776,$A112,СВЦЭМ!$B$33:$B$776,M$83)+'СЕТ СН'!$H$9+СВЦЭМ!$D$10+'СЕТ СН'!$H$5-'СЕТ СН'!$H$17</f>
        <v>3602.4224307899999</v>
      </c>
      <c r="N112" s="36">
        <f>SUMIFS(СВЦЭМ!$C$33:$C$776,СВЦЭМ!$A$33:$A$776,$A112,СВЦЭМ!$B$33:$B$776,N$83)+'СЕТ СН'!$H$9+СВЦЭМ!$D$10+'СЕТ СН'!$H$5-'СЕТ СН'!$H$17</f>
        <v>3597.1000323099997</v>
      </c>
      <c r="O112" s="36">
        <f>SUMIFS(СВЦЭМ!$C$33:$C$776,СВЦЭМ!$A$33:$A$776,$A112,СВЦЭМ!$B$33:$B$776,O$83)+'СЕТ СН'!$H$9+СВЦЭМ!$D$10+'СЕТ СН'!$H$5-'СЕТ СН'!$H$17</f>
        <v>3606.6589713200001</v>
      </c>
      <c r="P112" s="36">
        <f>SUMIFS(СВЦЭМ!$C$33:$C$776,СВЦЭМ!$A$33:$A$776,$A112,СВЦЭМ!$B$33:$B$776,P$83)+'СЕТ СН'!$H$9+СВЦЭМ!$D$10+'СЕТ СН'!$H$5-'СЕТ СН'!$H$17</f>
        <v>3612.7530912699999</v>
      </c>
      <c r="Q112" s="36">
        <f>SUMIFS(СВЦЭМ!$C$33:$C$776,СВЦЭМ!$A$33:$A$776,$A112,СВЦЭМ!$B$33:$B$776,Q$83)+'СЕТ СН'!$H$9+СВЦЭМ!$D$10+'СЕТ СН'!$H$5-'СЕТ СН'!$H$17</f>
        <v>3608.4556551000001</v>
      </c>
      <c r="R112" s="36">
        <f>SUMIFS(СВЦЭМ!$C$33:$C$776,СВЦЭМ!$A$33:$A$776,$A112,СВЦЭМ!$B$33:$B$776,R$83)+'СЕТ СН'!$H$9+СВЦЭМ!$D$10+'СЕТ СН'!$H$5-'СЕТ СН'!$H$17</f>
        <v>3580.4956012299999</v>
      </c>
      <c r="S112" s="36">
        <f>SUMIFS(СВЦЭМ!$C$33:$C$776,СВЦЭМ!$A$33:$A$776,$A112,СВЦЭМ!$B$33:$B$776,S$83)+'СЕТ СН'!$H$9+СВЦЭМ!$D$10+'СЕТ СН'!$H$5-'СЕТ СН'!$H$17</f>
        <v>3590.97683689</v>
      </c>
      <c r="T112" s="36">
        <f>SUMIFS(СВЦЭМ!$C$33:$C$776,СВЦЭМ!$A$33:$A$776,$A112,СВЦЭМ!$B$33:$B$776,T$83)+'СЕТ СН'!$H$9+СВЦЭМ!$D$10+'СЕТ СН'!$H$5-'СЕТ СН'!$H$17</f>
        <v>3576.6608854400001</v>
      </c>
      <c r="U112" s="36">
        <f>SUMIFS(СВЦЭМ!$C$33:$C$776,СВЦЭМ!$A$33:$A$776,$A112,СВЦЭМ!$B$33:$B$776,U$83)+'СЕТ СН'!$H$9+СВЦЭМ!$D$10+'СЕТ СН'!$H$5-'СЕТ СН'!$H$17</f>
        <v>3574.6963221299998</v>
      </c>
      <c r="V112" s="36">
        <f>SUMIFS(СВЦЭМ!$C$33:$C$776,СВЦЭМ!$A$33:$A$776,$A112,СВЦЭМ!$B$33:$B$776,V$83)+'СЕТ СН'!$H$9+СВЦЭМ!$D$10+'СЕТ СН'!$H$5-'СЕТ СН'!$H$17</f>
        <v>3592.4758414799999</v>
      </c>
      <c r="W112" s="36">
        <f>SUMIFS(СВЦЭМ!$C$33:$C$776,СВЦЭМ!$A$33:$A$776,$A112,СВЦЭМ!$B$33:$B$776,W$83)+'СЕТ СН'!$H$9+СВЦЭМ!$D$10+'СЕТ СН'!$H$5-'СЕТ СН'!$H$17</f>
        <v>3606.21338264</v>
      </c>
      <c r="X112" s="36">
        <f>SUMIFS(СВЦЭМ!$C$33:$C$776,СВЦЭМ!$A$33:$A$776,$A112,СВЦЭМ!$B$33:$B$776,X$83)+'СЕТ СН'!$H$9+СВЦЭМ!$D$10+'СЕТ СН'!$H$5-'СЕТ СН'!$H$17</f>
        <v>3605.5988421499997</v>
      </c>
      <c r="Y112" s="36">
        <f>SUMIFS(СВЦЭМ!$C$33:$C$776,СВЦЭМ!$A$33:$A$776,$A112,СВЦЭМ!$B$33:$B$776,Y$83)+'СЕТ СН'!$H$9+СВЦЭМ!$D$10+'СЕТ СН'!$H$5-'СЕТ СН'!$H$17</f>
        <v>3615.02775909</v>
      </c>
    </row>
    <row r="113" spans="1:27" ht="15.75" x14ac:dyDescent="0.2">
      <c r="A113" s="35">
        <f t="shared" si="2"/>
        <v>44226</v>
      </c>
      <c r="B113" s="36">
        <f>SUMIFS(СВЦЭМ!$C$33:$C$776,СВЦЭМ!$A$33:$A$776,$A113,СВЦЭМ!$B$33:$B$776,B$83)+'СЕТ СН'!$H$9+СВЦЭМ!$D$10+'СЕТ СН'!$H$5-'СЕТ СН'!$H$17</f>
        <v>3609.2076026699997</v>
      </c>
      <c r="C113" s="36">
        <f>SUMIFS(СВЦЭМ!$C$33:$C$776,СВЦЭМ!$A$33:$A$776,$A113,СВЦЭМ!$B$33:$B$776,C$83)+'СЕТ СН'!$H$9+СВЦЭМ!$D$10+'СЕТ СН'!$H$5-'СЕТ СН'!$H$17</f>
        <v>3640.6263988199998</v>
      </c>
      <c r="D113" s="36">
        <f>SUMIFS(СВЦЭМ!$C$33:$C$776,СВЦЭМ!$A$33:$A$776,$A113,СВЦЭМ!$B$33:$B$776,D$83)+'СЕТ СН'!$H$9+СВЦЭМ!$D$10+'СЕТ СН'!$H$5-'СЕТ СН'!$H$17</f>
        <v>3657.6001427499996</v>
      </c>
      <c r="E113" s="36">
        <f>SUMIFS(СВЦЭМ!$C$33:$C$776,СВЦЭМ!$A$33:$A$776,$A113,СВЦЭМ!$B$33:$B$776,E$83)+'СЕТ СН'!$H$9+СВЦЭМ!$D$10+'СЕТ СН'!$H$5-'СЕТ СН'!$H$17</f>
        <v>3662.9347590799998</v>
      </c>
      <c r="F113" s="36">
        <f>SUMIFS(СВЦЭМ!$C$33:$C$776,СВЦЭМ!$A$33:$A$776,$A113,СВЦЭМ!$B$33:$B$776,F$83)+'СЕТ СН'!$H$9+СВЦЭМ!$D$10+'СЕТ СН'!$H$5-'СЕТ СН'!$H$17</f>
        <v>3676.40112563</v>
      </c>
      <c r="G113" s="36">
        <f>SUMIFS(СВЦЭМ!$C$33:$C$776,СВЦЭМ!$A$33:$A$776,$A113,СВЦЭМ!$B$33:$B$776,G$83)+'СЕТ СН'!$H$9+СВЦЭМ!$D$10+'СЕТ СН'!$H$5-'СЕТ СН'!$H$17</f>
        <v>3671.1474794199999</v>
      </c>
      <c r="H113" s="36">
        <f>SUMIFS(СВЦЭМ!$C$33:$C$776,СВЦЭМ!$A$33:$A$776,$A113,СВЦЭМ!$B$33:$B$776,H$83)+'СЕТ СН'!$H$9+СВЦЭМ!$D$10+'СЕТ СН'!$H$5-'СЕТ СН'!$H$17</f>
        <v>3659.8224678299998</v>
      </c>
      <c r="I113" s="36">
        <f>SUMIFS(СВЦЭМ!$C$33:$C$776,СВЦЭМ!$A$33:$A$776,$A113,СВЦЭМ!$B$33:$B$776,I$83)+'СЕТ СН'!$H$9+СВЦЭМ!$D$10+'СЕТ СН'!$H$5-'СЕТ СН'!$H$17</f>
        <v>3638.7561318600001</v>
      </c>
      <c r="J113" s="36">
        <f>SUMIFS(СВЦЭМ!$C$33:$C$776,СВЦЭМ!$A$33:$A$776,$A113,СВЦЭМ!$B$33:$B$776,J$83)+'СЕТ СН'!$H$9+СВЦЭМ!$D$10+'СЕТ СН'!$H$5-'СЕТ СН'!$H$17</f>
        <v>3621.8926987199998</v>
      </c>
      <c r="K113" s="36">
        <f>SUMIFS(СВЦЭМ!$C$33:$C$776,СВЦЭМ!$A$33:$A$776,$A113,СВЦЭМ!$B$33:$B$776,K$83)+'СЕТ СН'!$H$9+СВЦЭМ!$D$10+'СЕТ СН'!$H$5-'СЕТ СН'!$H$17</f>
        <v>3604.83083919</v>
      </c>
      <c r="L113" s="36">
        <f>SUMIFS(СВЦЭМ!$C$33:$C$776,СВЦЭМ!$A$33:$A$776,$A113,СВЦЭМ!$B$33:$B$776,L$83)+'СЕТ СН'!$H$9+СВЦЭМ!$D$10+'СЕТ СН'!$H$5-'СЕТ СН'!$H$17</f>
        <v>3588.8962280299997</v>
      </c>
      <c r="M113" s="36">
        <f>SUMIFS(СВЦЭМ!$C$33:$C$776,СВЦЭМ!$A$33:$A$776,$A113,СВЦЭМ!$B$33:$B$776,M$83)+'СЕТ СН'!$H$9+СВЦЭМ!$D$10+'СЕТ СН'!$H$5-'СЕТ СН'!$H$17</f>
        <v>3590.2024987</v>
      </c>
      <c r="N113" s="36">
        <f>SUMIFS(СВЦЭМ!$C$33:$C$776,СВЦЭМ!$A$33:$A$776,$A113,СВЦЭМ!$B$33:$B$776,N$83)+'СЕТ СН'!$H$9+СВЦЭМ!$D$10+'СЕТ СН'!$H$5-'СЕТ СН'!$H$17</f>
        <v>3587.7048132599998</v>
      </c>
      <c r="O113" s="36">
        <f>SUMIFS(СВЦЭМ!$C$33:$C$776,СВЦЭМ!$A$33:$A$776,$A113,СВЦЭМ!$B$33:$B$776,O$83)+'СЕТ СН'!$H$9+СВЦЭМ!$D$10+'СЕТ СН'!$H$5-'СЕТ СН'!$H$17</f>
        <v>3593.0450089199999</v>
      </c>
      <c r="P113" s="36">
        <f>SUMIFS(СВЦЭМ!$C$33:$C$776,СВЦЭМ!$A$33:$A$776,$A113,СВЦЭМ!$B$33:$B$776,P$83)+'СЕТ СН'!$H$9+СВЦЭМ!$D$10+'СЕТ СН'!$H$5-'СЕТ СН'!$H$17</f>
        <v>3614.1620704799998</v>
      </c>
      <c r="Q113" s="36">
        <f>SUMIFS(СВЦЭМ!$C$33:$C$776,СВЦЭМ!$A$33:$A$776,$A113,СВЦЭМ!$B$33:$B$776,Q$83)+'СЕТ СН'!$H$9+СВЦЭМ!$D$10+'СЕТ СН'!$H$5-'СЕТ СН'!$H$17</f>
        <v>3619.26443586</v>
      </c>
      <c r="R113" s="36">
        <f>SUMIFS(СВЦЭМ!$C$33:$C$776,СВЦЭМ!$A$33:$A$776,$A113,СВЦЭМ!$B$33:$B$776,R$83)+'СЕТ СН'!$H$9+СВЦЭМ!$D$10+'СЕТ СН'!$H$5-'СЕТ СН'!$H$17</f>
        <v>3611.71566261</v>
      </c>
      <c r="S113" s="36">
        <f>SUMIFS(СВЦЭМ!$C$33:$C$776,СВЦЭМ!$A$33:$A$776,$A113,СВЦЭМ!$B$33:$B$776,S$83)+'СЕТ СН'!$H$9+СВЦЭМ!$D$10+'СЕТ СН'!$H$5-'СЕТ СН'!$H$17</f>
        <v>3612.9872591200001</v>
      </c>
      <c r="T113" s="36">
        <f>SUMIFS(СВЦЭМ!$C$33:$C$776,СВЦЭМ!$A$33:$A$776,$A113,СВЦЭМ!$B$33:$B$776,T$83)+'СЕТ СН'!$H$9+СВЦЭМ!$D$10+'СЕТ СН'!$H$5-'СЕТ СН'!$H$17</f>
        <v>3595.6490652699999</v>
      </c>
      <c r="U113" s="36">
        <f>SUMIFS(СВЦЭМ!$C$33:$C$776,СВЦЭМ!$A$33:$A$776,$A113,СВЦЭМ!$B$33:$B$776,U$83)+'СЕТ СН'!$H$9+СВЦЭМ!$D$10+'СЕТ СН'!$H$5-'СЕТ СН'!$H$17</f>
        <v>3588.2218105399998</v>
      </c>
      <c r="V113" s="36">
        <f>SUMIFS(СВЦЭМ!$C$33:$C$776,СВЦЭМ!$A$33:$A$776,$A113,СВЦЭМ!$B$33:$B$776,V$83)+'СЕТ СН'!$H$9+СВЦЭМ!$D$10+'СЕТ СН'!$H$5-'СЕТ СН'!$H$17</f>
        <v>3609.0168228799998</v>
      </c>
      <c r="W113" s="36">
        <f>SUMIFS(СВЦЭМ!$C$33:$C$776,СВЦЭМ!$A$33:$A$776,$A113,СВЦЭМ!$B$33:$B$776,W$83)+'СЕТ СН'!$H$9+СВЦЭМ!$D$10+'СЕТ СН'!$H$5-'СЕТ СН'!$H$17</f>
        <v>3617.9620093099998</v>
      </c>
      <c r="X113" s="36">
        <f>SUMIFS(СВЦЭМ!$C$33:$C$776,СВЦЭМ!$A$33:$A$776,$A113,СВЦЭМ!$B$33:$B$776,X$83)+'СЕТ СН'!$H$9+СВЦЭМ!$D$10+'СЕТ СН'!$H$5-'СЕТ СН'!$H$17</f>
        <v>3619.2806122000002</v>
      </c>
      <c r="Y113" s="36">
        <f>SUMIFS(СВЦЭМ!$C$33:$C$776,СВЦЭМ!$A$33:$A$776,$A113,СВЦЭМ!$B$33:$B$776,Y$83)+'СЕТ СН'!$H$9+СВЦЭМ!$D$10+'СЕТ СН'!$H$5-'СЕТ СН'!$H$17</f>
        <v>3640.08162468</v>
      </c>
      <c r="AA113" s="37"/>
    </row>
    <row r="114" spans="1:27" ht="15.75" x14ac:dyDescent="0.2">
      <c r="A114" s="35">
        <f t="shared" si="2"/>
        <v>44227</v>
      </c>
      <c r="B114" s="36">
        <f>SUMIFS(СВЦЭМ!$C$33:$C$776,СВЦЭМ!$A$33:$A$776,$A114,СВЦЭМ!$B$33:$B$776,B$83)+'СЕТ СН'!$H$9+СВЦЭМ!$D$10+'СЕТ СН'!$H$5-'СЕТ СН'!$H$17</f>
        <v>3592.20809345</v>
      </c>
      <c r="C114" s="36">
        <f>SUMIFS(СВЦЭМ!$C$33:$C$776,СВЦЭМ!$A$33:$A$776,$A114,СВЦЭМ!$B$33:$B$776,C$83)+'СЕТ СН'!$H$9+СВЦЭМ!$D$10+'СЕТ СН'!$H$5-'СЕТ СН'!$H$17</f>
        <v>3637.8311512</v>
      </c>
      <c r="D114" s="36">
        <f>SUMIFS(СВЦЭМ!$C$33:$C$776,СВЦЭМ!$A$33:$A$776,$A114,СВЦЭМ!$B$33:$B$776,D$83)+'СЕТ СН'!$H$9+СВЦЭМ!$D$10+'СЕТ СН'!$H$5-'СЕТ СН'!$H$17</f>
        <v>3656.53628209</v>
      </c>
      <c r="E114" s="36">
        <f>SUMIFS(СВЦЭМ!$C$33:$C$776,СВЦЭМ!$A$33:$A$776,$A114,СВЦЭМ!$B$33:$B$776,E$83)+'СЕТ СН'!$H$9+СВЦЭМ!$D$10+'СЕТ СН'!$H$5-'СЕТ СН'!$H$17</f>
        <v>3661.8078554899998</v>
      </c>
      <c r="F114" s="36">
        <f>SUMIFS(СВЦЭМ!$C$33:$C$776,СВЦЭМ!$A$33:$A$776,$A114,СВЦЭМ!$B$33:$B$776,F$83)+'СЕТ СН'!$H$9+СВЦЭМ!$D$10+'СЕТ СН'!$H$5-'СЕТ СН'!$H$17</f>
        <v>3678.7736853400002</v>
      </c>
      <c r="G114" s="36">
        <f>SUMIFS(СВЦЭМ!$C$33:$C$776,СВЦЭМ!$A$33:$A$776,$A114,СВЦЭМ!$B$33:$B$776,G$83)+'СЕТ СН'!$H$9+СВЦЭМ!$D$10+'СЕТ СН'!$H$5-'СЕТ СН'!$H$17</f>
        <v>3668.6708780299996</v>
      </c>
      <c r="H114" s="36">
        <f>SUMIFS(СВЦЭМ!$C$33:$C$776,СВЦЭМ!$A$33:$A$776,$A114,СВЦЭМ!$B$33:$B$776,H$83)+'СЕТ СН'!$H$9+СВЦЭМ!$D$10+'СЕТ СН'!$H$5-'СЕТ СН'!$H$17</f>
        <v>3659.5084091199997</v>
      </c>
      <c r="I114" s="36">
        <f>SUMIFS(СВЦЭМ!$C$33:$C$776,СВЦЭМ!$A$33:$A$776,$A114,СВЦЭМ!$B$33:$B$776,I$83)+'СЕТ СН'!$H$9+СВЦЭМ!$D$10+'СЕТ СН'!$H$5-'СЕТ СН'!$H$17</f>
        <v>3652.8401997700003</v>
      </c>
      <c r="J114" s="36">
        <f>SUMIFS(СВЦЭМ!$C$33:$C$776,СВЦЭМ!$A$33:$A$776,$A114,СВЦЭМ!$B$33:$B$776,J$83)+'СЕТ СН'!$H$9+СВЦЭМ!$D$10+'СЕТ СН'!$H$5-'СЕТ СН'!$H$17</f>
        <v>3634.0583840599998</v>
      </c>
      <c r="K114" s="36">
        <f>SUMIFS(СВЦЭМ!$C$33:$C$776,СВЦЭМ!$A$33:$A$776,$A114,СВЦЭМ!$B$33:$B$776,K$83)+'СЕТ СН'!$H$9+СВЦЭМ!$D$10+'СЕТ СН'!$H$5-'СЕТ СН'!$H$17</f>
        <v>3614.9728510099999</v>
      </c>
      <c r="L114" s="36">
        <f>SUMIFS(СВЦЭМ!$C$33:$C$776,СВЦЭМ!$A$33:$A$776,$A114,СВЦЭМ!$B$33:$B$776,L$83)+'СЕТ СН'!$H$9+СВЦЭМ!$D$10+'СЕТ СН'!$H$5-'СЕТ СН'!$H$17</f>
        <v>3600.4598631099998</v>
      </c>
      <c r="M114" s="36">
        <f>SUMIFS(СВЦЭМ!$C$33:$C$776,СВЦЭМ!$A$33:$A$776,$A114,СВЦЭМ!$B$33:$B$776,M$83)+'СЕТ СН'!$H$9+СВЦЭМ!$D$10+'СЕТ СН'!$H$5-'СЕТ СН'!$H$17</f>
        <v>3602.7328129699999</v>
      </c>
      <c r="N114" s="36">
        <f>SUMIFS(СВЦЭМ!$C$33:$C$776,СВЦЭМ!$A$33:$A$776,$A114,СВЦЭМ!$B$33:$B$776,N$83)+'СЕТ СН'!$H$9+СВЦЭМ!$D$10+'СЕТ СН'!$H$5-'СЕТ СН'!$H$17</f>
        <v>3596.4954876000002</v>
      </c>
      <c r="O114" s="36">
        <f>SUMIFS(СВЦЭМ!$C$33:$C$776,СВЦЭМ!$A$33:$A$776,$A114,СВЦЭМ!$B$33:$B$776,O$83)+'СЕТ СН'!$H$9+СВЦЭМ!$D$10+'СЕТ СН'!$H$5-'СЕТ СН'!$H$17</f>
        <v>3598.3534267799996</v>
      </c>
      <c r="P114" s="36">
        <f>SUMIFS(СВЦЭМ!$C$33:$C$776,СВЦЭМ!$A$33:$A$776,$A114,СВЦЭМ!$B$33:$B$776,P$83)+'СЕТ СН'!$H$9+СВЦЭМ!$D$10+'СЕТ СН'!$H$5-'СЕТ СН'!$H$17</f>
        <v>3584.1212835599999</v>
      </c>
      <c r="Q114" s="36">
        <f>SUMIFS(СВЦЭМ!$C$33:$C$776,СВЦЭМ!$A$33:$A$776,$A114,СВЦЭМ!$B$33:$B$776,Q$83)+'СЕТ СН'!$H$9+СВЦЭМ!$D$10+'СЕТ СН'!$H$5-'СЕТ СН'!$H$17</f>
        <v>3589.15816215</v>
      </c>
      <c r="R114" s="36">
        <f>SUMIFS(СВЦЭМ!$C$33:$C$776,СВЦЭМ!$A$33:$A$776,$A114,СВЦЭМ!$B$33:$B$776,R$83)+'СЕТ СН'!$H$9+СВЦЭМ!$D$10+'СЕТ СН'!$H$5-'СЕТ СН'!$H$17</f>
        <v>3603.23670468</v>
      </c>
      <c r="S114" s="36">
        <f>SUMIFS(СВЦЭМ!$C$33:$C$776,СВЦЭМ!$A$33:$A$776,$A114,СВЦЭМ!$B$33:$B$776,S$83)+'СЕТ СН'!$H$9+СВЦЭМ!$D$10+'СЕТ СН'!$H$5-'СЕТ СН'!$H$17</f>
        <v>3623.88081926</v>
      </c>
      <c r="T114" s="36">
        <f>SUMIFS(СВЦЭМ!$C$33:$C$776,СВЦЭМ!$A$33:$A$776,$A114,СВЦЭМ!$B$33:$B$776,T$83)+'СЕТ СН'!$H$9+СВЦЭМ!$D$10+'СЕТ СН'!$H$5-'СЕТ СН'!$H$17</f>
        <v>3634.9804458099998</v>
      </c>
      <c r="U114" s="36">
        <f>SUMIFS(СВЦЭМ!$C$33:$C$776,СВЦЭМ!$A$33:$A$776,$A114,СВЦЭМ!$B$33:$B$776,U$83)+'СЕТ СН'!$H$9+СВЦЭМ!$D$10+'СЕТ СН'!$H$5-'СЕТ СН'!$H$17</f>
        <v>3638.1805650799997</v>
      </c>
      <c r="V114" s="36">
        <f>SUMIFS(СВЦЭМ!$C$33:$C$776,СВЦЭМ!$A$33:$A$776,$A114,СВЦЭМ!$B$33:$B$776,V$83)+'СЕТ СН'!$H$9+СВЦЭМ!$D$10+'СЕТ СН'!$H$5-'СЕТ СН'!$H$17</f>
        <v>3636.9824322200002</v>
      </c>
      <c r="W114" s="36">
        <f>SUMIFS(СВЦЭМ!$C$33:$C$776,СВЦЭМ!$A$33:$A$776,$A114,СВЦЭМ!$B$33:$B$776,W$83)+'СЕТ СН'!$H$9+СВЦЭМ!$D$10+'СЕТ СН'!$H$5-'СЕТ СН'!$H$17</f>
        <v>3631.1828032200001</v>
      </c>
      <c r="X114" s="36">
        <f>SUMIFS(СВЦЭМ!$C$33:$C$776,СВЦЭМ!$A$33:$A$776,$A114,СВЦЭМ!$B$33:$B$776,X$83)+'СЕТ СН'!$H$9+СВЦЭМ!$D$10+'СЕТ СН'!$H$5-'СЕТ СН'!$H$17</f>
        <v>3612.6557488499998</v>
      </c>
      <c r="Y114" s="36">
        <f>SUMIFS(СВЦЭМ!$C$33:$C$776,СВЦЭМ!$A$33:$A$776,$A114,СВЦЭМ!$B$33:$B$776,Y$83)+'СЕТ СН'!$H$9+СВЦЭМ!$D$10+'СЕТ СН'!$H$5-'СЕТ СН'!$H$17</f>
        <v>3614.2480186799999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2"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33"/>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3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01.01.2021</v>
      </c>
      <c r="B120" s="36">
        <f>SUMIFS(СВЦЭМ!$C$33:$C$776,СВЦЭМ!$A$33:$A$776,$A120,СВЦЭМ!$B$33:$B$776,B$119)+'СЕТ СН'!$I$9+СВЦЭМ!$D$10+'СЕТ СН'!$I$5-'СЕТ СН'!$I$17</f>
        <v>3955.1827097300002</v>
      </c>
      <c r="C120" s="36">
        <f>SUMIFS(СВЦЭМ!$C$33:$C$776,СВЦЭМ!$A$33:$A$776,$A120,СВЦЭМ!$B$33:$B$776,C$119)+'СЕТ СН'!$I$9+СВЦЭМ!$D$10+'СЕТ СН'!$I$5-'СЕТ СН'!$I$17</f>
        <v>3979.0129741000001</v>
      </c>
      <c r="D120" s="36">
        <f>SUMIFS(СВЦЭМ!$C$33:$C$776,СВЦЭМ!$A$33:$A$776,$A120,СВЦЭМ!$B$33:$B$776,D$119)+'СЕТ СН'!$I$9+СВЦЭМ!$D$10+'СЕТ СН'!$I$5-'СЕТ СН'!$I$17</f>
        <v>3950.77878027</v>
      </c>
      <c r="E120" s="36">
        <f>SUMIFS(СВЦЭМ!$C$33:$C$776,СВЦЭМ!$A$33:$A$776,$A120,СВЦЭМ!$B$33:$B$776,E$119)+'СЕТ СН'!$I$9+СВЦЭМ!$D$10+'СЕТ СН'!$I$5-'СЕТ СН'!$I$17</f>
        <v>3951.37597284</v>
      </c>
      <c r="F120" s="36">
        <f>SUMIFS(СВЦЭМ!$C$33:$C$776,СВЦЭМ!$A$33:$A$776,$A120,СВЦЭМ!$B$33:$B$776,F$119)+'СЕТ СН'!$I$9+СВЦЭМ!$D$10+'СЕТ СН'!$I$5-'СЕТ СН'!$I$17</f>
        <v>3935.0220634299999</v>
      </c>
      <c r="G120" s="36">
        <f>SUMIFS(СВЦЭМ!$C$33:$C$776,СВЦЭМ!$A$33:$A$776,$A120,СВЦЭМ!$B$33:$B$776,G$119)+'СЕТ СН'!$I$9+СВЦЭМ!$D$10+'СЕТ СН'!$I$5-'СЕТ СН'!$I$17</f>
        <v>3939.6054602100003</v>
      </c>
      <c r="H120" s="36">
        <f>SUMIFS(СВЦЭМ!$C$33:$C$776,СВЦЭМ!$A$33:$A$776,$A120,СВЦЭМ!$B$33:$B$776,H$119)+'СЕТ СН'!$I$9+СВЦЭМ!$D$10+'СЕТ СН'!$I$5-'СЕТ СН'!$I$17</f>
        <v>3966.8174021899999</v>
      </c>
      <c r="I120" s="36">
        <f>SUMIFS(СВЦЭМ!$C$33:$C$776,СВЦЭМ!$A$33:$A$776,$A120,СВЦЭМ!$B$33:$B$776,I$119)+'СЕТ СН'!$I$9+СВЦЭМ!$D$10+'СЕТ СН'!$I$5-'СЕТ СН'!$I$17</f>
        <v>3961.9175266100001</v>
      </c>
      <c r="J120" s="36">
        <f>SUMIFS(СВЦЭМ!$C$33:$C$776,СВЦЭМ!$A$33:$A$776,$A120,СВЦЭМ!$B$33:$B$776,J$119)+'СЕТ СН'!$I$9+СВЦЭМ!$D$10+'СЕТ СН'!$I$5-'СЕТ СН'!$I$17</f>
        <v>3956.0085511400002</v>
      </c>
      <c r="K120" s="36">
        <f>SUMIFS(СВЦЭМ!$C$33:$C$776,СВЦЭМ!$A$33:$A$776,$A120,СВЦЭМ!$B$33:$B$776,K$119)+'СЕТ СН'!$I$9+СВЦЭМ!$D$10+'СЕТ СН'!$I$5-'СЕТ СН'!$I$17</f>
        <v>3938.8741920799998</v>
      </c>
      <c r="L120" s="36">
        <f>SUMIFS(СВЦЭМ!$C$33:$C$776,СВЦЭМ!$A$33:$A$776,$A120,СВЦЭМ!$B$33:$B$776,L$119)+'СЕТ СН'!$I$9+СВЦЭМ!$D$10+'СЕТ СН'!$I$5-'СЕТ СН'!$I$17</f>
        <v>3927.2544682799999</v>
      </c>
      <c r="M120" s="36">
        <f>SUMIFS(СВЦЭМ!$C$33:$C$776,СВЦЭМ!$A$33:$A$776,$A120,СВЦЭМ!$B$33:$B$776,M$119)+'СЕТ СН'!$I$9+СВЦЭМ!$D$10+'СЕТ СН'!$I$5-'СЕТ СН'!$I$17</f>
        <v>3920.8035890800002</v>
      </c>
      <c r="N120" s="36">
        <f>SUMIFS(СВЦЭМ!$C$33:$C$776,СВЦЭМ!$A$33:$A$776,$A120,СВЦЭМ!$B$33:$B$776,N$119)+'СЕТ СН'!$I$9+СВЦЭМ!$D$10+'СЕТ СН'!$I$5-'СЕТ СН'!$I$17</f>
        <v>3925.2151163500002</v>
      </c>
      <c r="O120" s="36">
        <f>SUMIFS(СВЦЭМ!$C$33:$C$776,СВЦЭМ!$A$33:$A$776,$A120,СВЦЭМ!$B$33:$B$776,O$119)+'СЕТ СН'!$I$9+СВЦЭМ!$D$10+'СЕТ СН'!$I$5-'СЕТ СН'!$I$17</f>
        <v>3927.3648806800002</v>
      </c>
      <c r="P120" s="36">
        <f>SUMIFS(СВЦЭМ!$C$33:$C$776,СВЦЭМ!$A$33:$A$776,$A120,СВЦЭМ!$B$33:$B$776,P$119)+'СЕТ СН'!$I$9+СВЦЭМ!$D$10+'СЕТ СН'!$I$5-'СЕТ СН'!$I$17</f>
        <v>3950.6420351199999</v>
      </c>
      <c r="Q120" s="36">
        <f>SUMIFS(СВЦЭМ!$C$33:$C$776,СВЦЭМ!$A$33:$A$776,$A120,СВЦЭМ!$B$33:$B$776,Q$119)+'СЕТ СН'!$I$9+СВЦЭМ!$D$10+'СЕТ СН'!$I$5-'СЕТ СН'!$I$17</f>
        <v>3949.5747083400001</v>
      </c>
      <c r="R120" s="36">
        <f>SUMIFS(СВЦЭМ!$C$33:$C$776,СВЦЭМ!$A$33:$A$776,$A120,СВЦЭМ!$B$33:$B$776,R$119)+'СЕТ СН'!$I$9+СВЦЭМ!$D$10+'СЕТ СН'!$I$5-'СЕТ СН'!$I$17</f>
        <v>3929.0076609799999</v>
      </c>
      <c r="S120" s="36">
        <f>SUMIFS(СВЦЭМ!$C$33:$C$776,СВЦЭМ!$A$33:$A$776,$A120,СВЦЭМ!$B$33:$B$776,S$119)+'СЕТ СН'!$I$9+СВЦЭМ!$D$10+'СЕТ СН'!$I$5-'СЕТ СН'!$I$17</f>
        <v>3910.1958157600002</v>
      </c>
      <c r="T120" s="36">
        <f>SUMIFS(СВЦЭМ!$C$33:$C$776,СВЦЭМ!$A$33:$A$776,$A120,СВЦЭМ!$B$33:$B$776,T$119)+'СЕТ СН'!$I$9+СВЦЭМ!$D$10+'СЕТ СН'!$I$5-'СЕТ СН'!$I$17</f>
        <v>3899.2594395599999</v>
      </c>
      <c r="U120" s="36">
        <f>SUMIFS(СВЦЭМ!$C$33:$C$776,СВЦЭМ!$A$33:$A$776,$A120,СВЦЭМ!$B$33:$B$776,U$119)+'СЕТ СН'!$I$9+СВЦЭМ!$D$10+'СЕТ СН'!$I$5-'СЕТ СН'!$I$17</f>
        <v>3892.9163108299999</v>
      </c>
      <c r="V120" s="36">
        <f>SUMIFS(СВЦЭМ!$C$33:$C$776,СВЦЭМ!$A$33:$A$776,$A120,СВЦЭМ!$B$33:$B$776,V$119)+'СЕТ СН'!$I$9+СВЦЭМ!$D$10+'СЕТ СН'!$I$5-'СЕТ СН'!$I$17</f>
        <v>3883.3487808499999</v>
      </c>
      <c r="W120" s="36">
        <f>SUMIFS(СВЦЭМ!$C$33:$C$776,СВЦЭМ!$A$33:$A$776,$A120,СВЦЭМ!$B$33:$B$776,W$119)+'СЕТ СН'!$I$9+СВЦЭМ!$D$10+'СЕТ СН'!$I$5-'СЕТ СН'!$I$17</f>
        <v>3895.9100731399999</v>
      </c>
      <c r="X120" s="36">
        <f>SUMIFS(СВЦЭМ!$C$33:$C$776,СВЦЭМ!$A$33:$A$776,$A120,СВЦЭМ!$B$33:$B$776,X$119)+'СЕТ СН'!$I$9+СВЦЭМ!$D$10+'СЕТ СН'!$I$5-'СЕТ СН'!$I$17</f>
        <v>3906.4383129100001</v>
      </c>
      <c r="Y120" s="36">
        <f>SUMIFS(СВЦЭМ!$C$33:$C$776,СВЦЭМ!$A$33:$A$776,$A120,СВЦЭМ!$B$33:$B$776,Y$119)+'СЕТ СН'!$I$9+СВЦЭМ!$D$10+'СЕТ СН'!$I$5-'СЕТ СН'!$I$17</f>
        <v>3909.5779152</v>
      </c>
    </row>
    <row r="121" spans="1:27" ht="15.75" x14ac:dyDescent="0.2">
      <c r="A121" s="35">
        <f>A120+1</f>
        <v>44198</v>
      </c>
      <c r="B121" s="36">
        <f>SUMIFS(СВЦЭМ!$C$33:$C$776,СВЦЭМ!$A$33:$A$776,$A121,СВЦЭМ!$B$33:$B$776,B$119)+'СЕТ СН'!$I$9+СВЦЭМ!$D$10+'СЕТ СН'!$I$5-'СЕТ СН'!$I$17</f>
        <v>3945.3301892899999</v>
      </c>
      <c r="C121" s="36">
        <f>SUMIFS(СВЦЭМ!$C$33:$C$776,СВЦЭМ!$A$33:$A$776,$A121,СВЦЭМ!$B$33:$B$776,C$119)+'СЕТ СН'!$I$9+СВЦЭМ!$D$10+'СЕТ СН'!$I$5-'СЕТ СН'!$I$17</f>
        <v>3966.0837705599997</v>
      </c>
      <c r="D121" s="36">
        <f>SUMIFS(СВЦЭМ!$C$33:$C$776,СВЦЭМ!$A$33:$A$776,$A121,СВЦЭМ!$B$33:$B$776,D$119)+'СЕТ СН'!$I$9+СВЦЭМ!$D$10+'СЕТ СН'!$I$5-'СЕТ СН'!$I$17</f>
        <v>3976.28959932</v>
      </c>
      <c r="E121" s="36">
        <f>SUMIFS(СВЦЭМ!$C$33:$C$776,СВЦЭМ!$A$33:$A$776,$A121,СВЦЭМ!$B$33:$B$776,E$119)+'СЕТ СН'!$I$9+СВЦЭМ!$D$10+'СЕТ СН'!$I$5-'СЕТ СН'!$I$17</f>
        <v>4001.7644658500003</v>
      </c>
      <c r="F121" s="36">
        <f>SUMIFS(СВЦЭМ!$C$33:$C$776,СВЦЭМ!$A$33:$A$776,$A121,СВЦЭМ!$B$33:$B$776,F$119)+'СЕТ СН'!$I$9+СВЦЭМ!$D$10+'СЕТ СН'!$I$5-'СЕТ СН'!$I$17</f>
        <v>3984.7111838000001</v>
      </c>
      <c r="G121" s="36">
        <f>SUMIFS(СВЦЭМ!$C$33:$C$776,СВЦЭМ!$A$33:$A$776,$A121,СВЦЭМ!$B$33:$B$776,G$119)+'СЕТ СН'!$I$9+СВЦЭМ!$D$10+'СЕТ СН'!$I$5-'СЕТ СН'!$I$17</f>
        <v>3982.7878513000001</v>
      </c>
      <c r="H121" s="36">
        <f>SUMIFS(СВЦЭМ!$C$33:$C$776,СВЦЭМ!$A$33:$A$776,$A121,СВЦЭМ!$B$33:$B$776,H$119)+'СЕТ СН'!$I$9+СВЦЭМ!$D$10+'СЕТ СН'!$I$5-'СЕТ СН'!$I$17</f>
        <v>4000.9331934399997</v>
      </c>
      <c r="I121" s="36">
        <f>SUMIFS(СВЦЭМ!$C$33:$C$776,СВЦЭМ!$A$33:$A$776,$A121,СВЦЭМ!$B$33:$B$776,I$119)+'СЕТ СН'!$I$9+СВЦЭМ!$D$10+'СЕТ СН'!$I$5-'СЕТ СН'!$I$17</f>
        <v>3989.9518901500001</v>
      </c>
      <c r="J121" s="36">
        <f>SUMIFS(СВЦЭМ!$C$33:$C$776,СВЦЭМ!$A$33:$A$776,$A121,СВЦЭМ!$B$33:$B$776,J$119)+'СЕТ СН'!$I$9+СВЦЭМ!$D$10+'СЕТ СН'!$I$5-'СЕТ СН'!$I$17</f>
        <v>3970.9486447999998</v>
      </c>
      <c r="K121" s="36">
        <f>SUMIFS(СВЦЭМ!$C$33:$C$776,СВЦЭМ!$A$33:$A$776,$A121,СВЦЭМ!$B$33:$B$776,K$119)+'СЕТ СН'!$I$9+СВЦЭМ!$D$10+'СЕТ СН'!$I$5-'СЕТ СН'!$I$17</f>
        <v>3948.78097488</v>
      </c>
      <c r="L121" s="36">
        <f>SUMIFS(СВЦЭМ!$C$33:$C$776,СВЦЭМ!$A$33:$A$776,$A121,СВЦЭМ!$B$33:$B$776,L$119)+'СЕТ СН'!$I$9+СВЦЭМ!$D$10+'СЕТ СН'!$I$5-'СЕТ СН'!$I$17</f>
        <v>3931.6685111500001</v>
      </c>
      <c r="M121" s="36">
        <f>SUMIFS(СВЦЭМ!$C$33:$C$776,СВЦЭМ!$A$33:$A$776,$A121,СВЦЭМ!$B$33:$B$776,M$119)+'СЕТ СН'!$I$9+СВЦЭМ!$D$10+'СЕТ СН'!$I$5-'СЕТ СН'!$I$17</f>
        <v>3892.4404960100001</v>
      </c>
      <c r="N121" s="36">
        <f>SUMIFS(СВЦЭМ!$C$33:$C$776,СВЦЭМ!$A$33:$A$776,$A121,СВЦЭМ!$B$33:$B$776,N$119)+'СЕТ СН'!$I$9+СВЦЭМ!$D$10+'СЕТ СН'!$I$5-'СЕТ СН'!$I$17</f>
        <v>3901.8710347900001</v>
      </c>
      <c r="O121" s="36">
        <f>SUMIFS(СВЦЭМ!$C$33:$C$776,СВЦЭМ!$A$33:$A$776,$A121,СВЦЭМ!$B$33:$B$776,O$119)+'СЕТ СН'!$I$9+СВЦЭМ!$D$10+'СЕТ СН'!$I$5-'СЕТ СН'!$I$17</f>
        <v>3914.3236162399999</v>
      </c>
      <c r="P121" s="36">
        <f>SUMIFS(СВЦЭМ!$C$33:$C$776,СВЦЭМ!$A$33:$A$776,$A121,СВЦЭМ!$B$33:$B$776,P$119)+'СЕТ СН'!$I$9+СВЦЭМ!$D$10+'СЕТ СН'!$I$5-'СЕТ СН'!$I$17</f>
        <v>3921.47072789</v>
      </c>
      <c r="Q121" s="36">
        <f>SUMIFS(СВЦЭМ!$C$33:$C$776,СВЦЭМ!$A$33:$A$776,$A121,СВЦЭМ!$B$33:$B$776,Q$119)+'СЕТ СН'!$I$9+СВЦЭМ!$D$10+'СЕТ СН'!$I$5-'СЕТ СН'!$I$17</f>
        <v>3920.6442167200003</v>
      </c>
      <c r="R121" s="36">
        <f>SUMIFS(СВЦЭМ!$C$33:$C$776,СВЦЭМ!$A$33:$A$776,$A121,СВЦЭМ!$B$33:$B$776,R$119)+'СЕТ СН'!$I$9+СВЦЭМ!$D$10+'СЕТ СН'!$I$5-'СЕТ СН'!$I$17</f>
        <v>3906.29581977</v>
      </c>
      <c r="S121" s="36">
        <f>SUMIFS(СВЦЭМ!$C$33:$C$776,СВЦЭМ!$A$33:$A$776,$A121,СВЦЭМ!$B$33:$B$776,S$119)+'СЕТ СН'!$I$9+СВЦЭМ!$D$10+'СЕТ СН'!$I$5-'СЕТ СН'!$I$17</f>
        <v>3913.87321114</v>
      </c>
      <c r="T121" s="36">
        <f>SUMIFS(СВЦЭМ!$C$33:$C$776,СВЦЭМ!$A$33:$A$776,$A121,СВЦЭМ!$B$33:$B$776,T$119)+'СЕТ СН'!$I$9+СВЦЭМ!$D$10+'СЕТ СН'!$I$5-'СЕТ СН'!$I$17</f>
        <v>3902.0469405899998</v>
      </c>
      <c r="U121" s="36">
        <f>SUMIFS(СВЦЭМ!$C$33:$C$776,СВЦЭМ!$A$33:$A$776,$A121,СВЦЭМ!$B$33:$B$776,U$119)+'СЕТ СН'!$I$9+СВЦЭМ!$D$10+'СЕТ СН'!$I$5-'СЕТ СН'!$I$17</f>
        <v>3895.4878858000002</v>
      </c>
      <c r="V121" s="36">
        <f>SUMIFS(СВЦЭМ!$C$33:$C$776,СВЦЭМ!$A$33:$A$776,$A121,СВЦЭМ!$B$33:$B$776,V$119)+'СЕТ СН'!$I$9+СВЦЭМ!$D$10+'СЕТ СН'!$I$5-'СЕТ СН'!$I$17</f>
        <v>3899.6530892199999</v>
      </c>
      <c r="W121" s="36">
        <f>SUMIFS(СВЦЭМ!$C$33:$C$776,СВЦЭМ!$A$33:$A$776,$A121,СВЦЭМ!$B$33:$B$776,W$119)+'СЕТ СН'!$I$9+СВЦЭМ!$D$10+'СЕТ СН'!$I$5-'СЕТ СН'!$I$17</f>
        <v>3911.4948662000002</v>
      </c>
      <c r="X121" s="36">
        <f>SUMIFS(СВЦЭМ!$C$33:$C$776,СВЦЭМ!$A$33:$A$776,$A121,СВЦЭМ!$B$33:$B$776,X$119)+'СЕТ СН'!$I$9+СВЦЭМ!$D$10+'СЕТ СН'!$I$5-'СЕТ СН'!$I$17</f>
        <v>3916.3949939499998</v>
      </c>
      <c r="Y121" s="36">
        <f>SUMIFS(СВЦЭМ!$C$33:$C$776,СВЦЭМ!$A$33:$A$776,$A121,СВЦЭМ!$B$33:$B$776,Y$119)+'СЕТ СН'!$I$9+СВЦЭМ!$D$10+'СЕТ СН'!$I$5-'СЕТ СН'!$I$17</f>
        <v>3925.2159190000002</v>
      </c>
    </row>
    <row r="122" spans="1:27" ht="15.75" x14ac:dyDescent="0.2">
      <c r="A122" s="35">
        <f t="shared" ref="A122:A150" si="3">A121+1</f>
        <v>44199</v>
      </c>
      <c r="B122" s="36">
        <f>SUMIFS(СВЦЭМ!$C$33:$C$776,СВЦЭМ!$A$33:$A$776,$A122,СВЦЭМ!$B$33:$B$776,B$119)+'СЕТ СН'!$I$9+СВЦЭМ!$D$10+'СЕТ СН'!$I$5-'СЕТ СН'!$I$17</f>
        <v>3917.56454497</v>
      </c>
      <c r="C122" s="36">
        <f>SUMIFS(СВЦЭМ!$C$33:$C$776,СВЦЭМ!$A$33:$A$776,$A122,СВЦЭМ!$B$33:$B$776,C$119)+'СЕТ СН'!$I$9+СВЦЭМ!$D$10+'СЕТ СН'!$I$5-'СЕТ СН'!$I$17</f>
        <v>3931.7285383600001</v>
      </c>
      <c r="D122" s="36">
        <f>SUMIFS(СВЦЭМ!$C$33:$C$776,СВЦЭМ!$A$33:$A$776,$A122,СВЦЭМ!$B$33:$B$776,D$119)+'СЕТ СН'!$I$9+СВЦЭМ!$D$10+'СЕТ СН'!$I$5-'СЕТ СН'!$I$17</f>
        <v>3939.5933348099998</v>
      </c>
      <c r="E122" s="36">
        <f>SUMIFS(СВЦЭМ!$C$33:$C$776,СВЦЭМ!$A$33:$A$776,$A122,СВЦЭМ!$B$33:$B$776,E$119)+'СЕТ СН'!$I$9+СВЦЭМ!$D$10+'СЕТ СН'!$I$5-'СЕТ СН'!$I$17</f>
        <v>3957.4769794399999</v>
      </c>
      <c r="F122" s="36">
        <f>SUMIFS(СВЦЭМ!$C$33:$C$776,СВЦЭМ!$A$33:$A$776,$A122,СВЦЭМ!$B$33:$B$776,F$119)+'СЕТ СН'!$I$9+СВЦЭМ!$D$10+'СЕТ СН'!$I$5-'СЕТ СН'!$I$17</f>
        <v>3938.2610587299996</v>
      </c>
      <c r="G122" s="36">
        <f>SUMIFS(СВЦЭМ!$C$33:$C$776,СВЦЭМ!$A$33:$A$776,$A122,СВЦЭМ!$B$33:$B$776,G$119)+'СЕТ СН'!$I$9+СВЦЭМ!$D$10+'СЕТ СН'!$I$5-'СЕТ СН'!$I$17</f>
        <v>3936.1537861899997</v>
      </c>
      <c r="H122" s="36">
        <f>SUMIFS(СВЦЭМ!$C$33:$C$776,СВЦЭМ!$A$33:$A$776,$A122,СВЦЭМ!$B$33:$B$776,H$119)+'СЕТ СН'!$I$9+СВЦЭМ!$D$10+'СЕТ СН'!$I$5-'СЕТ СН'!$I$17</f>
        <v>3958.9566570799998</v>
      </c>
      <c r="I122" s="36">
        <f>SUMIFS(СВЦЭМ!$C$33:$C$776,СВЦЭМ!$A$33:$A$776,$A122,СВЦЭМ!$B$33:$B$776,I$119)+'СЕТ СН'!$I$9+СВЦЭМ!$D$10+'СЕТ СН'!$I$5-'СЕТ СН'!$I$17</f>
        <v>3964.6909601799998</v>
      </c>
      <c r="J122" s="36">
        <f>SUMIFS(СВЦЭМ!$C$33:$C$776,СВЦЭМ!$A$33:$A$776,$A122,СВЦЭМ!$B$33:$B$776,J$119)+'СЕТ СН'!$I$9+СВЦЭМ!$D$10+'СЕТ СН'!$I$5-'СЕТ СН'!$I$17</f>
        <v>3961.7426551200001</v>
      </c>
      <c r="K122" s="36">
        <f>SUMIFS(СВЦЭМ!$C$33:$C$776,СВЦЭМ!$A$33:$A$776,$A122,СВЦЭМ!$B$33:$B$776,K$119)+'СЕТ СН'!$I$9+СВЦЭМ!$D$10+'СЕТ СН'!$I$5-'СЕТ СН'!$I$17</f>
        <v>3959.9769300399998</v>
      </c>
      <c r="L122" s="36">
        <f>SUMIFS(СВЦЭМ!$C$33:$C$776,СВЦЭМ!$A$33:$A$776,$A122,СВЦЭМ!$B$33:$B$776,L$119)+'СЕТ СН'!$I$9+СВЦЭМ!$D$10+'СЕТ СН'!$I$5-'СЕТ СН'!$I$17</f>
        <v>3948.7876878400002</v>
      </c>
      <c r="M122" s="36">
        <f>SUMIFS(СВЦЭМ!$C$33:$C$776,СВЦЭМ!$A$33:$A$776,$A122,СВЦЭМ!$B$33:$B$776,M$119)+'СЕТ СН'!$I$9+СВЦЭМ!$D$10+'СЕТ СН'!$I$5-'СЕТ СН'!$I$17</f>
        <v>3948.5037088300001</v>
      </c>
      <c r="N122" s="36">
        <f>SUMIFS(СВЦЭМ!$C$33:$C$776,СВЦЭМ!$A$33:$A$776,$A122,СВЦЭМ!$B$33:$B$776,N$119)+'СЕТ СН'!$I$9+СВЦЭМ!$D$10+'СЕТ СН'!$I$5-'СЕТ СН'!$I$17</f>
        <v>3955.6834197099997</v>
      </c>
      <c r="O122" s="36">
        <f>SUMIFS(СВЦЭМ!$C$33:$C$776,СВЦЭМ!$A$33:$A$776,$A122,СВЦЭМ!$B$33:$B$776,O$119)+'СЕТ СН'!$I$9+СВЦЭМ!$D$10+'СЕТ СН'!$I$5-'СЕТ СН'!$I$17</f>
        <v>3967.6754723399999</v>
      </c>
      <c r="P122" s="36">
        <f>SUMIFS(СВЦЭМ!$C$33:$C$776,СВЦЭМ!$A$33:$A$776,$A122,СВЦЭМ!$B$33:$B$776,P$119)+'СЕТ СН'!$I$9+СВЦЭМ!$D$10+'СЕТ СН'!$I$5-'СЕТ СН'!$I$17</f>
        <v>3981.21908618</v>
      </c>
      <c r="Q122" s="36">
        <f>SUMIFS(СВЦЭМ!$C$33:$C$776,СВЦЭМ!$A$33:$A$776,$A122,СВЦЭМ!$B$33:$B$776,Q$119)+'СЕТ СН'!$I$9+СВЦЭМ!$D$10+'СЕТ СН'!$I$5-'СЕТ СН'!$I$17</f>
        <v>3984.16081076</v>
      </c>
      <c r="R122" s="36">
        <f>SUMIFS(СВЦЭМ!$C$33:$C$776,СВЦЭМ!$A$33:$A$776,$A122,СВЦЭМ!$B$33:$B$776,R$119)+'СЕТ СН'!$I$9+СВЦЭМ!$D$10+'СЕТ СН'!$I$5-'СЕТ СН'!$I$17</f>
        <v>3976.2470609299999</v>
      </c>
      <c r="S122" s="36">
        <f>SUMIFS(СВЦЭМ!$C$33:$C$776,СВЦЭМ!$A$33:$A$776,$A122,СВЦЭМ!$B$33:$B$776,S$119)+'СЕТ СН'!$I$9+СВЦЭМ!$D$10+'СЕТ СН'!$I$5-'СЕТ СН'!$I$17</f>
        <v>3958.97474444</v>
      </c>
      <c r="T122" s="36">
        <f>SUMIFS(СВЦЭМ!$C$33:$C$776,СВЦЭМ!$A$33:$A$776,$A122,СВЦЭМ!$B$33:$B$776,T$119)+'СЕТ СН'!$I$9+СВЦЭМ!$D$10+'СЕТ СН'!$I$5-'СЕТ СН'!$I$17</f>
        <v>3941.1947583199999</v>
      </c>
      <c r="U122" s="36">
        <f>SUMIFS(СВЦЭМ!$C$33:$C$776,СВЦЭМ!$A$33:$A$776,$A122,СВЦЭМ!$B$33:$B$776,U$119)+'СЕТ СН'!$I$9+СВЦЭМ!$D$10+'СЕТ СН'!$I$5-'СЕТ СН'!$I$17</f>
        <v>3945.9906217399998</v>
      </c>
      <c r="V122" s="36">
        <f>SUMIFS(СВЦЭМ!$C$33:$C$776,СВЦЭМ!$A$33:$A$776,$A122,СВЦЭМ!$B$33:$B$776,V$119)+'СЕТ СН'!$I$9+СВЦЭМ!$D$10+'СЕТ СН'!$I$5-'СЕТ СН'!$I$17</f>
        <v>3945.1542288700002</v>
      </c>
      <c r="W122" s="36">
        <f>SUMIFS(СВЦЭМ!$C$33:$C$776,СВЦЭМ!$A$33:$A$776,$A122,СВЦЭМ!$B$33:$B$776,W$119)+'СЕТ СН'!$I$9+СВЦЭМ!$D$10+'СЕТ СН'!$I$5-'СЕТ СН'!$I$17</f>
        <v>3953.3230897200001</v>
      </c>
      <c r="X122" s="36">
        <f>SUMIFS(СВЦЭМ!$C$33:$C$776,СВЦЭМ!$A$33:$A$776,$A122,СВЦЭМ!$B$33:$B$776,X$119)+'СЕТ СН'!$I$9+СВЦЭМ!$D$10+'СЕТ СН'!$I$5-'СЕТ СН'!$I$17</f>
        <v>3963.0948960800001</v>
      </c>
      <c r="Y122" s="36">
        <f>SUMIFS(СВЦЭМ!$C$33:$C$776,СВЦЭМ!$A$33:$A$776,$A122,СВЦЭМ!$B$33:$B$776,Y$119)+'СЕТ СН'!$I$9+СВЦЭМ!$D$10+'СЕТ СН'!$I$5-'СЕТ СН'!$I$17</f>
        <v>3969.05077269</v>
      </c>
    </row>
    <row r="123" spans="1:27" ht="15.75" x14ac:dyDescent="0.2">
      <c r="A123" s="35">
        <f t="shared" si="3"/>
        <v>44200</v>
      </c>
      <c r="B123" s="36">
        <f>SUMIFS(СВЦЭМ!$C$33:$C$776,СВЦЭМ!$A$33:$A$776,$A123,СВЦЭМ!$B$33:$B$776,B$119)+'СЕТ СН'!$I$9+СВЦЭМ!$D$10+'СЕТ СН'!$I$5-'СЕТ СН'!$I$17</f>
        <v>3986.7428336200001</v>
      </c>
      <c r="C123" s="36">
        <f>SUMIFS(СВЦЭМ!$C$33:$C$776,СВЦЭМ!$A$33:$A$776,$A123,СВЦЭМ!$B$33:$B$776,C$119)+'СЕТ СН'!$I$9+СВЦЭМ!$D$10+'СЕТ СН'!$I$5-'СЕТ СН'!$I$17</f>
        <v>4004.6606328400003</v>
      </c>
      <c r="D123" s="36">
        <f>SUMIFS(СВЦЭМ!$C$33:$C$776,СВЦЭМ!$A$33:$A$776,$A123,СВЦЭМ!$B$33:$B$776,D$119)+'СЕТ СН'!$I$9+СВЦЭМ!$D$10+'СЕТ СН'!$I$5-'СЕТ СН'!$I$17</f>
        <v>4016.95776467</v>
      </c>
      <c r="E123" s="36">
        <f>SUMIFS(СВЦЭМ!$C$33:$C$776,СВЦЭМ!$A$33:$A$776,$A123,СВЦЭМ!$B$33:$B$776,E$119)+'СЕТ СН'!$I$9+СВЦЭМ!$D$10+'СЕТ СН'!$I$5-'СЕТ СН'!$I$17</f>
        <v>4039.83429901</v>
      </c>
      <c r="F123" s="36">
        <f>SUMIFS(СВЦЭМ!$C$33:$C$776,СВЦЭМ!$A$33:$A$776,$A123,СВЦЭМ!$B$33:$B$776,F$119)+'СЕТ СН'!$I$9+СВЦЭМ!$D$10+'СЕТ СН'!$I$5-'СЕТ СН'!$I$17</f>
        <v>4006.8539190900001</v>
      </c>
      <c r="G123" s="36">
        <f>SUMIFS(СВЦЭМ!$C$33:$C$776,СВЦЭМ!$A$33:$A$776,$A123,СВЦЭМ!$B$33:$B$776,G$119)+'СЕТ СН'!$I$9+СВЦЭМ!$D$10+'СЕТ СН'!$I$5-'СЕТ СН'!$I$17</f>
        <v>4004.20777026</v>
      </c>
      <c r="H123" s="36">
        <f>SUMIFS(СВЦЭМ!$C$33:$C$776,СВЦЭМ!$A$33:$A$776,$A123,СВЦЭМ!$B$33:$B$776,H$119)+'СЕТ СН'!$I$9+СВЦЭМ!$D$10+'СЕТ СН'!$I$5-'СЕТ СН'!$I$17</f>
        <v>4010.06769411</v>
      </c>
      <c r="I123" s="36">
        <f>SUMIFS(СВЦЭМ!$C$33:$C$776,СВЦЭМ!$A$33:$A$776,$A123,СВЦЭМ!$B$33:$B$776,I$119)+'СЕТ СН'!$I$9+СВЦЭМ!$D$10+'СЕТ СН'!$I$5-'СЕТ СН'!$I$17</f>
        <v>3994.2635603999997</v>
      </c>
      <c r="J123" s="36">
        <f>SUMIFS(СВЦЭМ!$C$33:$C$776,СВЦЭМ!$A$33:$A$776,$A123,СВЦЭМ!$B$33:$B$776,J$119)+'СЕТ СН'!$I$9+СВЦЭМ!$D$10+'СЕТ СН'!$I$5-'СЕТ СН'!$I$17</f>
        <v>3973.13240408</v>
      </c>
      <c r="K123" s="36">
        <f>SUMIFS(СВЦЭМ!$C$33:$C$776,СВЦЭМ!$A$33:$A$776,$A123,СВЦЭМ!$B$33:$B$776,K$119)+'СЕТ СН'!$I$9+СВЦЭМ!$D$10+'СЕТ СН'!$I$5-'СЕТ СН'!$I$17</f>
        <v>3949.9349350399998</v>
      </c>
      <c r="L123" s="36">
        <f>SUMIFS(СВЦЭМ!$C$33:$C$776,СВЦЭМ!$A$33:$A$776,$A123,СВЦЭМ!$B$33:$B$776,L$119)+'СЕТ СН'!$I$9+СВЦЭМ!$D$10+'СЕТ СН'!$I$5-'СЕТ СН'!$I$17</f>
        <v>3936.0406687099999</v>
      </c>
      <c r="M123" s="36">
        <f>SUMIFS(СВЦЭМ!$C$33:$C$776,СВЦЭМ!$A$33:$A$776,$A123,СВЦЭМ!$B$33:$B$776,M$119)+'СЕТ СН'!$I$9+СВЦЭМ!$D$10+'СЕТ СН'!$I$5-'СЕТ СН'!$I$17</f>
        <v>3930.4688048899998</v>
      </c>
      <c r="N123" s="36">
        <f>SUMIFS(СВЦЭМ!$C$33:$C$776,СВЦЭМ!$A$33:$A$776,$A123,СВЦЭМ!$B$33:$B$776,N$119)+'СЕТ СН'!$I$9+СВЦЭМ!$D$10+'СЕТ СН'!$I$5-'СЕТ СН'!$I$17</f>
        <v>3945.6553030099999</v>
      </c>
      <c r="O123" s="36">
        <f>SUMIFS(СВЦЭМ!$C$33:$C$776,СВЦЭМ!$A$33:$A$776,$A123,СВЦЭМ!$B$33:$B$776,O$119)+'СЕТ СН'!$I$9+СВЦЭМ!$D$10+'СЕТ СН'!$I$5-'СЕТ СН'!$I$17</f>
        <v>3955.4993276800001</v>
      </c>
      <c r="P123" s="36">
        <f>SUMIFS(СВЦЭМ!$C$33:$C$776,СВЦЭМ!$A$33:$A$776,$A123,СВЦЭМ!$B$33:$B$776,P$119)+'СЕТ СН'!$I$9+СВЦЭМ!$D$10+'СЕТ СН'!$I$5-'СЕТ СН'!$I$17</f>
        <v>3967.03814784</v>
      </c>
      <c r="Q123" s="36">
        <f>SUMIFS(СВЦЭМ!$C$33:$C$776,СВЦЭМ!$A$33:$A$776,$A123,СВЦЭМ!$B$33:$B$776,Q$119)+'СЕТ СН'!$I$9+СВЦЭМ!$D$10+'СЕТ СН'!$I$5-'СЕТ СН'!$I$17</f>
        <v>3971.8712702900002</v>
      </c>
      <c r="R123" s="36">
        <f>SUMIFS(СВЦЭМ!$C$33:$C$776,СВЦЭМ!$A$33:$A$776,$A123,СВЦЭМ!$B$33:$B$776,R$119)+'СЕТ СН'!$I$9+СВЦЭМ!$D$10+'СЕТ СН'!$I$5-'СЕТ СН'!$I$17</f>
        <v>3958.0320122799999</v>
      </c>
      <c r="S123" s="36">
        <f>SUMIFS(СВЦЭМ!$C$33:$C$776,СВЦЭМ!$A$33:$A$776,$A123,СВЦЭМ!$B$33:$B$776,S$119)+'СЕТ СН'!$I$9+СВЦЭМ!$D$10+'СЕТ СН'!$I$5-'СЕТ СН'!$I$17</f>
        <v>3947.55557507</v>
      </c>
      <c r="T123" s="36">
        <f>SUMIFS(СВЦЭМ!$C$33:$C$776,СВЦЭМ!$A$33:$A$776,$A123,СВЦЭМ!$B$33:$B$776,T$119)+'СЕТ СН'!$I$9+СВЦЭМ!$D$10+'СЕТ СН'!$I$5-'СЕТ СН'!$I$17</f>
        <v>3933.82497423</v>
      </c>
      <c r="U123" s="36">
        <f>SUMIFS(СВЦЭМ!$C$33:$C$776,СВЦЭМ!$A$33:$A$776,$A123,СВЦЭМ!$B$33:$B$776,U$119)+'СЕТ СН'!$I$9+СВЦЭМ!$D$10+'СЕТ СН'!$I$5-'СЕТ СН'!$I$17</f>
        <v>3939.49711974</v>
      </c>
      <c r="V123" s="36">
        <f>SUMIFS(СВЦЭМ!$C$33:$C$776,СВЦЭМ!$A$33:$A$776,$A123,СВЦЭМ!$B$33:$B$776,V$119)+'СЕТ СН'!$I$9+СВЦЭМ!$D$10+'СЕТ СН'!$I$5-'СЕТ СН'!$I$17</f>
        <v>3942.62529305</v>
      </c>
      <c r="W123" s="36">
        <f>SUMIFS(СВЦЭМ!$C$33:$C$776,СВЦЭМ!$A$33:$A$776,$A123,СВЦЭМ!$B$33:$B$776,W$119)+'СЕТ СН'!$I$9+СВЦЭМ!$D$10+'СЕТ СН'!$I$5-'СЕТ СН'!$I$17</f>
        <v>3952.6270967599999</v>
      </c>
      <c r="X123" s="36">
        <f>SUMIFS(СВЦЭМ!$C$33:$C$776,СВЦЭМ!$A$33:$A$776,$A123,СВЦЭМ!$B$33:$B$776,X$119)+'СЕТ СН'!$I$9+СВЦЭМ!$D$10+'СЕТ СН'!$I$5-'СЕТ СН'!$I$17</f>
        <v>3967.4872079299998</v>
      </c>
      <c r="Y123" s="36">
        <f>SUMIFS(СВЦЭМ!$C$33:$C$776,СВЦЭМ!$A$33:$A$776,$A123,СВЦЭМ!$B$33:$B$776,Y$119)+'СЕТ СН'!$I$9+СВЦЭМ!$D$10+'СЕТ СН'!$I$5-'СЕТ СН'!$I$17</f>
        <v>3980.1366873699999</v>
      </c>
    </row>
    <row r="124" spans="1:27" ht="15.75" x14ac:dyDescent="0.2">
      <c r="A124" s="35">
        <f t="shared" si="3"/>
        <v>44201</v>
      </c>
      <c r="B124" s="36">
        <f>SUMIFS(СВЦЭМ!$C$33:$C$776,СВЦЭМ!$A$33:$A$776,$A124,СВЦЭМ!$B$33:$B$776,B$119)+'СЕТ СН'!$I$9+СВЦЭМ!$D$10+'СЕТ СН'!$I$5-'СЕТ СН'!$I$17</f>
        <v>3948.5657920799999</v>
      </c>
      <c r="C124" s="36">
        <f>SUMIFS(СВЦЭМ!$C$33:$C$776,СВЦЭМ!$A$33:$A$776,$A124,СВЦЭМ!$B$33:$B$776,C$119)+'СЕТ СН'!$I$9+СВЦЭМ!$D$10+'СЕТ СН'!$I$5-'СЕТ СН'!$I$17</f>
        <v>3982.0061441299999</v>
      </c>
      <c r="D124" s="36">
        <f>SUMIFS(СВЦЭМ!$C$33:$C$776,СВЦЭМ!$A$33:$A$776,$A124,СВЦЭМ!$B$33:$B$776,D$119)+'СЕТ СН'!$I$9+СВЦЭМ!$D$10+'СЕТ СН'!$I$5-'СЕТ СН'!$I$17</f>
        <v>3991.7164446699999</v>
      </c>
      <c r="E124" s="36">
        <f>SUMIFS(СВЦЭМ!$C$33:$C$776,СВЦЭМ!$A$33:$A$776,$A124,СВЦЭМ!$B$33:$B$776,E$119)+'СЕТ СН'!$I$9+СВЦЭМ!$D$10+'СЕТ СН'!$I$5-'СЕТ СН'!$I$17</f>
        <v>3996.46266973</v>
      </c>
      <c r="F124" s="36">
        <f>SUMIFS(СВЦЭМ!$C$33:$C$776,СВЦЭМ!$A$33:$A$776,$A124,СВЦЭМ!$B$33:$B$776,F$119)+'СЕТ СН'!$I$9+СВЦЭМ!$D$10+'СЕТ СН'!$I$5-'СЕТ СН'!$I$17</f>
        <v>3998.5742165399997</v>
      </c>
      <c r="G124" s="36">
        <f>SUMIFS(СВЦЭМ!$C$33:$C$776,СВЦЭМ!$A$33:$A$776,$A124,СВЦЭМ!$B$33:$B$776,G$119)+'СЕТ СН'!$I$9+СВЦЭМ!$D$10+'СЕТ СН'!$I$5-'СЕТ СН'!$I$17</f>
        <v>4020.5494375200001</v>
      </c>
      <c r="H124" s="36">
        <f>SUMIFS(СВЦЭМ!$C$33:$C$776,СВЦЭМ!$A$33:$A$776,$A124,СВЦЭМ!$B$33:$B$776,H$119)+'СЕТ СН'!$I$9+СВЦЭМ!$D$10+'СЕТ СН'!$I$5-'СЕТ СН'!$I$17</f>
        <v>4009.37431328</v>
      </c>
      <c r="I124" s="36">
        <f>SUMIFS(СВЦЭМ!$C$33:$C$776,СВЦЭМ!$A$33:$A$776,$A124,СВЦЭМ!$B$33:$B$776,I$119)+'СЕТ СН'!$I$9+СВЦЭМ!$D$10+'СЕТ СН'!$I$5-'СЕТ СН'!$I$17</f>
        <v>3989.7894092900001</v>
      </c>
      <c r="J124" s="36">
        <f>SUMIFS(СВЦЭМ!$C$33:$C$776,СВЦЭМ!$A$33:$A$776,$A124,СВЦЭМ!$B$33:$B$776,J$119)+'СЕТ СН'!$I$9+СВЦЭМ!$D$10+'СЕТ СН'!$I$5-'СЕТ СН'!$I$17</f>
        <v>3964.95755229</v>
      </c>
      <c r="K124" s="36">
        <f>SUMIFS(СВЦЭМ!$C$33:$C$776,СВЦЭМ!$A$33:$A$776,$A124,СВЦЭМ!$B$33:$B$776,K$119)+'СЕТ СН'!$I$9+СВЦЭМ!$D$10+'СЕТ СН'!$I$5-'СЕТ СН'!$I$17</f>
        <v>3936.39237701</v>
      </c>
      <c r="L124" s="36">
        <f>SUMIFS(СВЦЭМ!$C$33:$C$776,СВЦЭМ!$A$33:$A$776,$A124,СВЦЭМ!$B$33:$B$776,L$119)+'СЕТ СН'!$I$9+СВЦЭМ!$D$10+'СЕТ СН'!$I$5-'СЕТ СН'!$I$17</f>
        <v>3918.8322270200001</v>
      </c>
      <c r="M124" s="36">
        <f>SUMIFS(СВЦЭМ!$C$33:$C$776,СВЦЭМ!$A$33:$A$776,$A124,СВЦЭМ!$B$33:$B$776,M$119)+'СЕТ СН'!$I$9+СВЦЭМ!$D$10+'СЕТ СН'!$I$5-'СЕТ СН'!$I$17</f>
        <v>3923.5468377299999</v>
      </c>
      <c r="N124" s="36">
        <f>SUMIFS(СВЦЭМ!$C$33:$C$776,СВЦЭМ!$A$33:$A$776,$A124,СВЦЭМ!$B$33:$B$776,N$119)+'СЕТ СН'!$I$9+СВЦЭМ!$D$10+'СЕТ СН'!$I$5-'СЕТ СН'!$I$17</f>
        <v>3953.9824833900002</v>
      </c>
      <c r="O124" s="36">
        <f>SUMIFS(СВЦЭМ!$C$33:$C$776,СВЦЭМ!$A$33:$A$776,$A124,СВЦЭМ!$B$33:$B$776,O$119)+'СЕТ СН'!$I$9+СВЦЭМ!$D$10+'СЕТ СН'!$I$5-'СЕТ СН'!$I$17</f>
        <v>3980.4582447000003</v>
      </c>
      <c r="P124" s="36">
        <f>SUMIFS(СВЦЭМ!$C$33:$C$776,СВЦЭМ!$A$33:$A$776,$A124,СВЦЭМ!$B$33:$B$776,P$119)+'СЕТ СН'!$I$9+СВЦЭМ!$D$10+'СЕТ СН'!$I$5-'СЕТ СН'!$I$17</f>
        <v>4001.4340908599997</v>
      </c>
      <c r="Q124" s="36">
        <f>SUMIFS(СВЦЭМ!$C$33:$C$776,СВЦЭМ!$A$33:$A$776,$A124,СВЦЭМ!$B$33:$B$776,Q$119)+'СЕТ СН'!$I$9+СВЦЭМ!$D$10+'СЕТ СН'!$I$5-'СЕТ СН'!$I$17</f>
        <v>4006.5501268899998</v>
      </c>
      <c r="R124" s="36">
        <f>SUMIFS(СВЦЭМ!$C$33:$C$776,СВЦЭМ!$A$33:$A$776,$A124,СВЦЭМ!$B$33:$B$776,R$119)+'СЕТ СН'!$I$9+СВЦЭМ!$D$10+'СЕТ СН'!$I$5-'СЕТ СН'!$I$17</f>
        <v>3993.2876594700001</v>
      </c>
      <c r="S124" s="36">
        <f>SUMIFS(СВЦЭМ!$C$33:$C$776,СВЦЭМ!$A$33:$A$776,$A124,СВЦЭМ!$B$33:$B$776,S$119)+'СЕТ СН'!$I$9+СВЦЭМ!$D$10+'СЕТ СН'!$I$5-'СЕТ СН'!$I$17</f>
        <v>3982.4744879600003</v>
      </c>
      <c r="T124" s="36">
        <f>SUMIFS(СВЦЭМ!$C$33:$C$776,СВЦЭМ!$A$33:$A$776,$A124,СВЦЭМ!$B$33:$B$776,T$119)+'СЕТ СН'!$I$9+СВЦЭМ!$D$10+'СЕТ СН'!$I$5-'СЕТ СН'!$I$17</f>
        <v>3946.4175975799999</v>
      </c>
      <c r="U124" s="36">
        <f>SUMIFS(СВЦЭМ!$C$33:$C$776,СВЦЭМ!$A$33:$A$776,$A124,СВЦЭМ!$B$33:$B$776,U$119)+'СЕТ СН'!$I$9+СВЦЭМ!$D$10+'СЕТ СН'!$I$5-'СЕТ СН'!$I$17</f>
        <v>3961.2763439999999</v>
      </c>
      <c r="V124" s="36">
        <f>SUMIFS(СВЦЭМ!$C$33:$C$776,СВЦЭМ!$A$33:$A$776,$A124,СВЦЭМ!$B$33:$B$776,V$119)+'СЕТ СН'!$I$9+СВЦЭМ!$D$10+'СЕТ СН'!$I$5-'СЕТ СН'!$I$17</f>
        <v>3965.2373707299998</v>
      </c>
      <c r="W124" s="36">
        <f>SUMIFS(СВЦЭМ!$C$33:$C$776,СВЦЭМ!$A$33:$A$776,$A124,СВЦЭМ!$B$33:$B$776,W$119)+'СЕТ СН'!$I$9+СВЦЭМ!$D$10+'СЕТ СН'!$I$5-'СЕТ СН'!$I$17</f>
        <v>3974.3881684099997</v>
      </c>
      <c r="X124" s="36">
        <f>SUMIFS(СВЦЭМ!$C$33:$C$776,СВЦЭМ!$A$33:$A$776,$A124,СВЦЭМ!$B$33:$B$776,X$119)+'СЕТ СН'!$I$9+СВЦЭМ!$D$10+'СЕТ СН'!$I$5-'СЕТ СН'!$I$17</f>
        <v>3989.2373198499999</v>
      </c>
      <c r="Y124" s="36">
        <f>SUMIFS(СВЦЭМ!$C$33:$C$776,СВЦЭМ!$A$33:$A$776,$A124,СВЦЭМ!$B$33:$B$776,Y$119)+'СЕТ СН'!$I$9+СВЦЭМ!$D$10+'СЕТ СН'!$I$5-'СЕТ СН'!$I$17</f>
        <v>4004.7018199900003</v>
      </c>
    </row>
    <row r="125" spans="1:27" ht="15.75" x14ac:dyDescent="0.2">
      <c r="A125" s="35">
        <f t="shared" si="3"/>
        <v>44202</v>
      </c>
      <c r="B125" s="36">
        <f>SUMIFS(СВЦЭМ!$C$33:$C$776,СВЦЭМ!$A$33:$A$776,$A125,СВЦЭМ!$B$33:$B$776,B$119)+'СЕТ СН'!$I$9+СВЦЭМ!$D$10+'СЕТ СН'!$I$5-'СЕТ СН'!$I$17</f>
        <v>3995.2335011200003</v>
      </c>
      <c r="C125" s="36">
        <f>SUMIFS(СВЦЭМ!$C$33:$C$776,СВЦЭМ!$A$33:$A$776,$A125,СВЦЭМ!$B$33:$B$776,C$119)+'СЕТ СН'!$I$9+СВЦЭМ!$D$10+'СЕТ СН'!$I$5-'СЕТ СН'!$I$17</f>
        <v>4024.5335508400003</v>
      </c>
      <c r="D125" s="36">
        <f>SUMIFS(СВЦЭМ!$C$33:$C$776,СВЦЭМ!$A$33:$A$776,$A125,СВЦЭМ!$B$33:$B$776,D$119)+'СЕТ СН'!$I$9+СВЦЭМ!$D$10+'СЕТ СН'!$I$5-'СЕТ СН'!$I$17</f>
        <v>4047.2235209700002</v>
      </c>
      <c r="E125" s="36">
        <f>SUMIFS(СВЦЭМ!$C$33:$C$776,СВЦЭМ!$A$33:$A$776,$A125,СВЦЭМ!$B$33:$B$776,E$119)+'СЕТ СН'!$I$9+СВЦЭМ!$D$10+'СЕТ СН'!$I$5-'СЕТ СН'!$I$17</f>
        <v>4056.3671009899999</v>
      </c>
      <c r="F125" s="36">
        <f>SUMIFS(СВЦЭМ!$C$33:$C$776,СВЦЭМ!$A$33:$A$776,$A125,СВЦЭМ!$B$33:$B$776,F$119)+'СЕТ СН'!$I$9+СВЦЭМ!$D$10+'СЕТ СН'!$I$5-'СЕТ СН'!$I$17</f>
        <v>4067.2723863700003</v>
      </c>
      <c r="G125" s="36">
        <f>SUMIFS(СВЦЭМ!$C$33:$C$776,СВЦЭМ!$A$33:$A$776,$A125,СВЦЭМ!$B$33:$B$776,G$119)+'СЕТ СН'!$I$9+СВЦЭМ!$D$10+'СЕТ СН'!$I$5-'СЕТ СН'!$I$17</f>
        <v>4064.0521497700001</v>
      </c>
      <c r="H125" s="36">
        <f>SUMIFS(СВЦЭМ!$C$33:$C$776,СВЦЭМ!$A$33:$A$776,$A125,СВЦЭМ!$B$33:$B$776,H$119)+'СЕТ СН'!$I$9+СВЦЭМ!$D$10+'СЕТ СН'!$I$5-'СЕТ СН'!$I$17</f>
        <v>4048.5301292499998</v>
      </c>
      <c r="I125" s="36">
        <f>SUMIFS(СВЦЭМ!$C$33:$C$776,СВЦЭМ!$A$33:$A$776,$A125,СВЦЭМ!$B$33:$B$776,I$119)+'СЕТ СН'!$I$9+СВЦЭМ!$D$10+'СЕТ СН'!$I$5-'СЕТ СН'!$I$17</f>
        <v>4024.07301014</v>
      </c>
      <c r="J125" s="36">
        <f>SUMIFS(СВЦЭМ!$C$33:$C$776,СВЦЭМ!$A$33:$A$776,$A125,СВЦЭМ!$B$33:$B$776,J$119)+'СЕТ СН'!$I$9+СВЦЭМ!$D$10+'СЕТ СН'!$I$5-'СЕТ СН'!$I$17</f>
        <v>3981.0548533700003</v>
      </c>
      <c r="K125" s="36">
        <f>SUMIFS(СВЦЭМ!$C$33:$C$776,СВЦЭМ!$A$33:$A$776,$A125,СВЦЭМ!$B$33:$B$776,K$119)+'СЕТ СН'!$I$9+СВЦЭМ!$D$10+'СЕТ СН'!$I$5-'СЕТ СН'!$I$17</f>
        <v>3941.1223460299998</v>
      </c>
      <c r="L125" s="36">
        <f>SUMIFS(СВЦЭМ!$C$33:$C$776,СВЦЭМ!$A$33:$A$776,$A125,СВЦЭМ!$B$33:$B$776,L$119)+'СЕТ СН'!$I$9+СВЦЭМ!$D$10+'СЕТ СН'!$I$5-'СЕТ СН'!$I$17</f>
        <v>3929.2511123599998</v>
      </c>
      <c r="M125" s="36">
        <f>SUMIFS(СВЦЭМ!$C$33:$C$776,СВЦЭМ!$A$33:$A$776,$A125,СВЦЭМ!$B$33:$B$776,M$119)+'СЕТ СН'!$I$9+СВЦЭМ!$D$10+'СЕТ СН'!$I$5-'СЕТ СН'!$I$17</f>
        <v>3932.7990900499999</v>
      </c>
      <c r="N125" s="36">
        <f>SUMIFS(СВЦЭМ!$C$33:$C$776,СВЦЭМ!$A$33:$A$776,$A125,СВЦЭМ!$B$33:$B$776,N$119)+'СЕТ СН'!$I$9+СВЦЭМ!$D$10+'СЕТ СН'!$I$5-'СЕТ СН'!$I$17</f>
        <v>3958.8802504400001</v>
      </c>
      <c r="O125" s="36">
        <f>SUMIFS(СВЦЭМ!$C$33:$C$776,СВЦЭМ!$A$33:$A$776,$A125,СВЦЭМ!$B$33:$B$776,O$119)+'СЕТ СН'!$I$9+СВЦЭМ!$D$10+'СЕТ СН'!$I$5-'СЕТ СН'!$I$17</f>
        <v>3975.2959922999999</v>
      </c>
      <c r="P125" s="36">
        <f>SUMIFS(СВЦЭМ!$C$33:$C$776,СВЦЭМ!$A$33:$A$776,$A125,СВЦЭМ!$B$33:$B$776,P$119)+'СЕТ СН'!$I$9+СВЦЭМ!$D$10+'СЕТ СН'!$I$5-'СЕТ СН'!$I$17</f>
        <v>3987.22457153</v>
      </c>
      <c r="Q125" s="36">
        <f>SUMIFS(СВЦЭМ!$C$33:$C$776,СВЦЭМ!$A$33:$A$776,$A125,СВЦЭМ!$B$33:$B$776,Q$119)+'СЕТ СН'!$I$9+СВЦЭМ!$D$10+'СЕТ СН'!$I$5-'СЕТ СН'!$I$17</f>
        <v>3991.0361484800001</v>
      </c>
      <c r="R125" s="36">
        <f>SUMIFS(СВЦЭМ!$C$33:$C$776,СВЦЭМ!$A$33:$A$776,$A125,СВЦЭМ!$B$33:$B$776,R$119)+'СЕТ СН'!$I$9+СВЦЭМ!$D$10+'СЕТ СН'!$I$5-'СЕТ СН'!$I$17</f>
        <v>3977.3909565599997</v>
      </c>
      <c r="S125" s="36">
        <f>SUMIFS(СВЦЭМ!$C$33:$C$776,СВЦЭМ!$A$33:$A$776,$A125,СВЦЭМ!$B$33:$B$776,S$119)+'СЕТ СН'!$I$9+СВЦЭМ!$D$10+'СЕТ СН'!$I$5-'СЕТ СН'!$I$17</f>
        <v>3953.1051052399998</v>
      </c>
      <c r="T125" s="36">
        <f>SUMIFS(СВЦЭМ!$C$33:$C$776,СВЦЭМ!$A$33:$A$776,$A125,СВЦЭМ!$B$33:$B$776,T$119)+'СЕТ СН'!$I$9+СВЦЭМ!$D$10+'СЕТ СН'!$I$5-'СЕТ СН'!$I$17</f>
        <v>3928.1393379299998</v>
      </c>
      <c r="U125" s="36">
        <f>SUMIFS(СВЦЭМ!$C$33:$C$776,СВЦЭМ!$A$33:$A$776,$A125,СВЦЭМ!$B$33:$B$776,U$119)+'СЕТ СН'!$I$9+СВЦЭМ!$D$10+'СЕТ СН'!$I$5-'СЕТ СН'!$I$17</f>
        <v>3935.1284218299998</v>
      </c>
      <c r="V125" s="36">
        <f>SUMIFS(СВЦЭМ!$C$33:$C$776,СВЦЭМ!$A$33:$A$776,$A125,СВЦЭМ!$B$33:$B$776,V$119)+'СЕТ СН'!$I$9+СВЦЭМ!$D$10+'СЕТ СН'!$I$5-'СЕТ СН'!$I$17</f>
        <v>3939.4934426899999</v>
      </c>
      <c r="W125" s="36">
        <f>SUMIFS(СВЦЭМ!$C$33:$C$776,СВЦЭМ!$A$33:$A$776,$A125,СВЦЭМ!$B$33:$B$776,W$119)+'СЕТ СН'!$I$9+СВЦЭМ!$D$10+'СЕТ СН'!$I$5-'СЕТ СН'!$I$17</f>
        <v>3952.7547771300001</v>
      </c>
      <c r="X125" s="36">
        <f>SUMIFS(СВЦЭМ!$C$33:$C$776,СВЦЭМ!$A$33:$A$776,$A125,СВЦЭМ!$B$33:$B$776,X$119)+'СЕТ СН'!$I$9+СВЦЭМ!$D$10+'СЕТ СН'!$I$5-'СЕТ СН'!$I$17</f>
        <v>3970.3634711099999</v>
      </c>
      <c r="Y125" s="36">
        <f>SUMIFS(СВЦЭМ!$C$33:$C$776,СВЦЭМ!$A$33:$A$776,$A125,СВЦЭМ!$B$33:$B$776,Y$119)+'СЕТ СН'!$I$9+СВЦЭМ!$D$10+'СЕТ СН'!$I$5-'СЕТ СН'!$I$17</f>
        <v>3991.6032615300001</v>
      </c>
    </row>
    <row r="126" spans="1:27" ht="15.75" x14ac:dyDescent="0.2">
      <c r="A126" s="35">
        <f t="shared" si="3"/>
        <v>44203</v>
      </c>
      <c r="B126" s="36">
        <f>SUMIFS(СВЦЭМ!$C$33:$C$776,СВЦЭМ!$A$33:$A$776,$A126,СВЦЭМ!$B$33:$B$776,B$119)+'СЕТ СН'!$I$9+СВЦЭМ!$D$10+'СЕТ СН'!$I$5-'СЕТ СН'!$I$17</f>
        <v>3965.0648191800001</v>
      </c>
      <c r="C126" s="36">
        <f>SUMIFS(СВЦЭМ!$C$33:$C$776,СВЦЭМ!$A$33:$A$776,$A126,СВЦЭМ!$B$33:$B$776,C$119)+'СЕТ СН'!$I$9+СВЦЭМ!$D$10+'СЕТ СН'!$I$5-'СЕТ СН'!$I$17</f>
        <v>3997.6883232099999</v>
      </c>
      <c r="D126" s="36">
        <f>SUMIFS(СВЦЭМ!$C$33:$C$776,СВЦЭМ!$A$33:$A$776,$A126,СВЦЭМ!$B$33:$B$776,D$119)+'СЕТ СН'!$I$9+СВЦЭМ!$D$10+'СЕТ СН'!$I$5-'СЕТ СН'!$I$17</f>
        <v>4024.2849413900003</v>
      </c>
      <c r="E126" s="36">
        <f>SUMIFS(СВЦЭМ!$C$33:$C$776,СВЦЭМ!$A$33:$A$776,$A126,СВЦЭМ!$B$33:$B$776,E$119)+'СЕТ СН'!$I$9+СВЦЭМ!$D$10+'СЕТ СН'!$I$5-'СЕТ СН'!$I$17</f>
        <v>4034.4529515300001</v>
      </c>
      <c r="F126" s="36">
        <f>SUMIFS(СВЦЭМ!$C$33:$C$776,СВЦЭМ!$A$33:$A$776,$A126,СВЦЭМ!$B$33:$B$776,F$119)+'СЕТ СН'!$I$9+СВЦЭМ!$D$10+'СЕТ СН'!$I$5-'СЕТ СН'!$I$17</f>
        <v>4043.6177791700002</v>
      </c>
      <c r="G126" s="36">
        <f>SUMIFS(СВЦЭМ!$C$33:$C$776,СВЦЭМ!$A$33:$A$776,$A126,СВЦЭМ!$B$33:$B$776,G$119)+'СЕТ СН'!$I$9+СВЦЭМ!$D$10+'СЕТ СН'!$I$5-'СЕТ СН'!$I$17</f>
        <v>4037.43629947</v>
      </c>
      <c r="H126" s="36">
        <f>SUMIFS(СВЦЭМ!$C$33:$C$776,СВЦЭМ!$A$33:$A$776,$A126,СВЦЭМ!$B$33:$B$776,H$119)+'СЕТ СН'!$I$9+СВЦЭМ!$D$10+'СЕТ СН'!$I$5-'СЕТ СН'!$I$17</f>
        <v>4022.0282120800002</v>
      </c>
      <c r="I126" s="36">
        <f>SUMIFS(СВЦЭМ!$C$33:$C$776,СВЦЭМ!$A$33:$A$776,$A126,СВЦЭМ!$B$33:$B$776,I$119)+'СЕТ СН'!$I$9+СВЦЭМ!$D$10+'СЕТ СН'!$I$5-'СЕТ СН'!$I$17</f>
        <v>3996.7416658000002</v>
      </c>
      <c r="J126" s="36">
        <f>SUMIFS(СВЦЭМ!$C$33:$C$776,СВЦЭМ!$A$33:$A$776,$A126,СВЦЭМ!$B$33:$B$776,J$119)+'СЕТ СН'!$I$9+СВЦЭМ!$D$10+'СЕТ СН'!$I$5-'СЕТ СН'!$I$17</f>
        <v>3971.6860042099997</v>
      </c>
      <c r="K126" s="36">
        <f>SUMIFS(СВЦЭМ!$C$33:$C$776,СВЦЭМ!$A$33:$A$776,$A126,СВЦЭМ!$B$33:$B$776,K$119)+'СЕТ СН'!$I$9+СВЦЭМ!$D$10+'СЕТ СН'!$I$5-'СЕТ СН'!$I$17</f>
        <v>3947.2381362199999</v>
      </c>
      <c r="L126" s="36">
        <f>SUMIFS(СВЦЭМ!$C$33:$C$776,СВЦЭМ!$A$33:$A$776,$A126,СВЦЭМ!$B$33:$B$776,L$119)+'СЕТ СН'!$I$9+СВЦЭМ!$D$10+'СЕТ СН'!$I$5-'СЕТ СН'!$I$17</f>
        <v>3932.2308796799998</v>
      </c>
      <c r="M126" s="36">
        <f>SUMIFS(СВЦЭМ!$C$33:$C$776,СВЦЭМ!$A$33:$A$776,$A126,СВЦЭМ!$B$33:$B$776,M$119)+'СЕТ СН'!$I$9+СВЦЭМ!$D$10+'СЕТ СН'!$I$5-'СЕТ СН'!$I$17</f>
        <v>3946.7548891699998</v>
      </c>
      <c r="N126" s="36">
        <f>SUMIFS(СВЦЭМ!$C$33:$C$776,СВЦЭМ!$A$33:$A$776,$A126,СВЦЭМ!$B$33:$B$776,N$119)+'СЕТ СН'!$I$9+СВЦЭМ!$D$10+'СЕТ СН'!$I$5-'СЕТ СН'!$I$17</f>
        <v>3992.4321851699997</v>
      </c>
      <c r="O126" s="36">
        <f>SUMIFS(СВЦЭМ!$C$33:$C$776,СВЦЭМ!$A$33:$A$776,$A126,СВЦЭМ!$B$33:$B$776,O$119)+'СЕТ СН'!$I$9+СВЦЭМ!$D$10+'СЕТ СН'!$I$5-'СЕТ СН'!$I$17</f>
        <v>3999.5275227100001</v>
      </c>
      <c r="P126" s="36">
        <f>SUMIFS(СВЦЭМ!$C$33:$C$776,СВЦЭМ!$A$33:$A$776,$A126,СВЦЭМ!$B$33:$B$776,P$119)+'СЕТ СН'!$I$9+СВЦЭМ!$D$10+'СЕТ СН'!$I$5-'СЕТ СН'!$I$17</f>
        <v>4012.4005891699999</v>
      </c>
      <c r="Q126" s="36">
        <f>SUMIFS(СВЦЭМ!$C$33:$C$776,СВЦЭМ!$A$33:$A$776,$A126,СВЦЭМ!$B$33:$B$776,Q$119)+'СЕТ СН'!$I$9+СВЦЭМ!$D$10+'СЕТ СН'!$I$5-'СЕТ СН'!$I$17</f>
        <v>4022.7474031000002</v>
      </c>
      <c r="R126" s="36">
        <f>SUMIFS(СВЦЭМ!$C$33:$C$776,СВЦЭМ!$A$33:$A$776,$A126,СВЦЭМ!$B$33:$B$776,R$119)+'СЕТ СН'!$I$9+СВЦЭМ!$D$10+'СЕТ СН'!$I$5-'СЕТ СН'!$I$17</f>
        <v>4019.6990858500003</v>
      </c>
      <c r="S126" s="36">
        <f>SUMIFS(СВЦЭМ!$C$33:$C$776,СВЦЭМ!$A$33:$A$776,$A126,СВЦЭМ!$B$33:$B$776,S$119)+'СЕТ СН'!$I$9+СВЦЭМ!$D$10+'СЕТ СН'!$I$5-'СЕТ СН'!$I$17</f>
        <v>3995.7573319900002</v>
      </c>
      <c r="T126" s="36">
        <f>SUMIFS(СВЦЭМ!$C$33:$C$776,СВЦЭМ!$A$33:$A$776,$A126,СВЦЭМ!$B$33:$B$776,T$119)+'СЕТ СН'!$I$9+СВЦЭМ!$D$10+'СЕТ СН'!$I$5-'СЕТ СН'!$I$17</f>
        <v>3972.5271639299999</v>
      </c>
      <c r="U126" s="36">
        <f>SUMIFS(СВЦЭМ!$C$33:$C$776,СВЦЭМ!$A$33:$A$776,$A126,СВЦЭМ!$B$33:$B$776,U$119)+'СЕТ СН'!$I$9+СВЦЭМ!$D$10+'СЕТ СН'!$I$5-'СЕТ СН'!$I$17</f>
        <v>3981.4373099599998</v>
      </c>
      <c r="V126" s="36">
        <f>SUMIFS(СВЦЭМ!$C$33:$C$776,СВЦЭМ!$A$33:$A$776,$A126,СВЦЭМ!$B$33:$B$776,V$119)+'СЕТ СН'!$I$9+СВЦЭМ!$D$10+'СЕТ СН'!$I$5-'СЕТ СН'!$I$17</f>
        <v>3980.6025843899997</v>
      </c>
      <c r="W126" s="36">
        <f>SUMIFS(СВЦЭМ!$C$33:$C$776,СВЦЭМ!$A$33:$A$776,$A126,СВЦЭМ!$B$33:$B$776,W$119)+'СЕТ СН'!$I$9+СВЦЭМ!$D$10+'СЕТ СН'!$I$5-'СЕТ СН'!$I$17</f>
        <v>3999.52515073</v>
      </c>
      <c r="X126" s="36">
        <f>SUMIFS(СВЦЭМ!$C$33:$C$776,СВЦЭМ!$A$33:$A$776,$A126,СВЦЭМ!$B$33:$B$776,X$119)+'СЕТ СН'!$I$9+СВЦЭМ!$D$10+'СЕТ СН'!$I$5-'СЕТ СН'!$I$17</f>
        <v>4024.5157150099999</v>
      </c>
      <c r="Y126" s="36">
        <f>SUMIFS(СВЦЭМ!$C$33:$C$776,СВЦЭМ!$A$33:$A$776,$A126,СВЦЭМ!$B$33:$B$776,Y$119)+'СЕТ СН'!$I$9+СВЦЭМ!$D$10+'СЕТ СН'!$I$5-'СЕТ СН'!$I$17</f>
        <v>4046.9555251800002</v>
      </c>
    </row>
    <row r="127" spans="1:27" ht="15.75" x14ac:dyDescent="0.2">
      <c r="A127" s="35">
        <f t="shared" si="3"/>
        <v>44204</v>
      </c>
      <c r="B127" s="36">
        <f>SUMIFS(СВЦЭМ!$C$33:$C$776,СВЦЭМ!$A$33:$A$776,$A127,СВЦЭМ!$B$33:$B$776,B$119)+'СЕТ СН'!$I$9+СВЦЭМ!$D$10+'СЕТ СН'!$I$5-'СЕТ СН'!$I$17</f>
        <v>3990.3847818499999</v>
      </c>
      <c r="C127" s="36">
        <f>SUMIFS(СВЦЭМ!$C$33:$C$776,СВЦЭМ!$A$33:$A$776,$A127,СВЦЭМ!$B$33:$B$776,C$119)+'СЕТ СН'!$I$9+СВЦЭМ!$D$10+'СЕТ СН'!$I$5-'СЕТ СН'!$I$17</f>
        <v>4025.3975874099997</v>
      </c>
      <c r="D127" s="36">
        <f>SUMIFS(СВЦЭМ!$C$33:$C$776,СВЦЭМ!$A$33:$A$776,$A127,СВЦЭМ!$B$33:$B$776,D$119)+'СЕТ СН'!$I$9+СВЦЭМ!$D$10+'СЕТ СН'!$I$5-'СЕТ СН'!$I$17</f>
        <v>4046.99743197</v>
      </c>
      <c r="E127" s="36">
        <f>SUMIFS(СВЦЭМ!$C$33:$C$776,СВЦЭМ!$A$33:$A$776,$A127,СВЦЭМ!$B$33:$B$776,E$119)+'СЕТ СН'!$I$9+СВЦЭМ!$D$10+'СЕТ СН'!$I$5-'СЕТ СН'!$I$17</f>
        <v>4063.1616226900001</v>
      </c>
      <c r="F127" s="36">
        <f>SUMIFS(СВЦЭМ!$C$33:$C$776,СВЦЭМ!$A$33:$A$776,$A127,СВЦЭМ!$B$33:$B$776,F$119)+'СЕТ СН'!$I$9+СВЦЭМ!$D$10+'СЕТ СН'!$I$5-'СЕТ СН'!$I$17</f>
        <v>4063.5838745900001</v>
      </c>
      <c r="G127" s="36">
        <f>SUMIFS(СВЦЭМ!$C$33:$C$776,СВЦЭМ!$A$33:$A$776,$A127,СВЦЭМ!$B$33:$B$776,G$119)+'СЕТ СН'!$I$9+СВЦЭМ!$D$10+'СЕТ СН'!$I$5-'СЕТ СН'!$I$17</f>
        <v>4057.9854812799999</v>
      </c>
      <c r="H127" s="36">
        <f>SUMIFS(СВЦЭМ!$C$33:$C$776,СВЦЭМ!$A$33:$A$776,$A127,СВЦЭМ!$B$33:$B$776,H$119)+'СЕТ СН'!$I$9+СВЦЭМ!$D$10+'СЕТ СН'!$I$5-'СЕТ СН'!$I$17</f>
        <v>4040.1405245699998</v>
      </c>
      <c r="I127" s="36">
        <f>SUMIFS(СВЦЭМ!$C$33:$C$776,СВЦЭМ!$A$33:$A$776,$A127,СВЦЭМ!$B$33:$B$776,I$119)+'СЕТ СН'!$I$9+СВЦЭМ!$D$10+'СЕТ СН'!$I$5-'СЕТ СН'!$I$17</f>
        <v>4061.82714063</v>
      </c>
      <c r="J127" s="36">
        <f>SUMIFS(СВЦЭМ!$C$33:$C$776,СВЦЭМ!$A$33:$A$776,$A127,СВЦЭМ!$B$33:$B$776,J$119)+'СЕТ СН'!$I$9+СВЦЭМ!$D$10+'СЕТ СН'!$I$5-'СЕТ СН'!$I$17</f>
        <v>4033.5104873099999</v>
      </c>
      <c r="K127" s="36">
        <f>SUMIFS(СВЦЭМ!$C$33:$C$776,СВЦЭМ!$A$33:$A$776,$A127,СВЦЭМ!$B$33:$B$776,K$119)+'СЕТ СН'!$I$9+СВЦЭМ!$D$10+'СЕТ СН'!$I$5-'СЕТ СН'!$I$17</f>
        <v>4004.3007449799998</v>
      </c>
      <c r="L127" s="36">
        <f>SUMIFS(СВЦЭМ!$C$33:$C$776,СВЦЭМ!$A$33:$A$776,$A127,СВЦЭМ!$B$33:$B$776,L$119)+'СЕТ СН'!$I$9+СВЦЭМ!$D$10+'СЕТ СН'!$I$5-'СЕТ СН'!$I$17</f>
        <v>3984.0348722899998</v>
      </c>
      <c r="M127" s="36">
        <f>SUMIFS(СВЦЭМ!$C$33:$C$776,СВЦЭМ!$A$33:$A$776,$A127,СВЦЭМ!$B$33:$B$776,M$119)+'СЕТ СН'!$I$9+СВЦЭМ!$D$10+'СЕТ СН'!$I$5-'СЕТ СН'!$I$17</f>
        <v>3974.4087394799999</v>
      </c>
      <c r="N127" s="36">
        <f>SUMIFS(СВЦЭМ!$C$33:$C$776,СВЦЭМ!$A$33:$A$776,$A127,СВЦЭМ!$B$33:$B$776,N$119)+'СЕТ СН'!$I$9+СВЦЭМ!$D$10+'СЕТ СН'!$I$5-'СЕТ СН'!$I$17</f>
        <v>3994.5925157900001</v>
      </c>
      <c r="O127" s="36">
        <f>SUMIFS(СВЦЭМ!$C$33:$C$776,СВЦЭМ!$A$33:$A$776,$A127,СВЦЭМ!$B$33:$B$776,O$119)+'СЕТ СН'!$I$9+СВЦЭМ!$D$10+'СЕТ СН'!$I$5-'СЕТ СН'!$I$17</f>
        <v>4004.64621029</v>
      </c>
      <c r="P127" s="36">
        <f>SUMIFS(СВЦЭМ!$C$33:$C$776,СВЦЭМ!$A$33:$A$776,$A127,СВЦЭМ!$B$33:$B$776,P$119)+'СЕТ СН'!$I$9+СВЦЭМ!$D$10+'СЕТ СН'!$I$5-'СЕТ СН'!$I$17</f>
        <v>4020.6766802499997</v>
      </c>
      <c r="Q127" s="36">
        <f>SUMIFS(СВЦЭМ!$C$33:$C$776,СВЦЭМ!$A$33:$A$776,$A127,СВЦЭМ!$B$33:$B$776,Q$119)+'СЕТ СН'!$I$9+СВЦЭМ!$D$10+'СЕТ СН'!$I$5-'СЕТ СН'!$I$17</f>
        <v>4031.8903033300003</v>
      </c>
      <c r="R127" s="36">
        <f>SUMIFS(СВЦЭМ!$C$33:$C$776,СВЦЭМ!$A$33:$A$776,$A127,СВЦЭМ!$B$33:$B$776,R$119)+'СЕТ СН'!$I$9+СВЦЭМ!$D$10+'СЕТ СН'!$I$5-'СЕТ СН'!$I$17</f>
        <v>4021.7423004800003</v>
      </c>
      <c r="S127" s="36">
        <f>SUMIFS(СВЦЭМ!$C$33:$C$776,СВЦЭМ!$A$33:$A$776,$A127,СВЦЭМ!$B$33:$B$776,S$119)+'СЕТ СН'!$I$9+СВЦЭМ!$D$10+'СЕТ СН'!$I$5-'СЕТ СН'!$I$17</f>
        <v>3994.50608371</v>
      </c>
      <c r="T127" s="36">
        <f>SUMIFS(СВЦЭМ!$C$33:$C$776,СВЦЭМ!$A$33:$A$776,$A127,СВЦЭМ!$B$33:$B$776,T$119)+'СЕТ СН'!$I$9+СВЦЭМ!$D$10+'СЕТ СН'!$I$5-'СЕТ СН'!$I$17</f>
        <v>3973.0209547700001</v>
      </c>
      <c r="U127" s="36">
        <f>SUMIFS(СВЦЭМ!$C$33:$C$776,СВЦЭМ!$A$33:$A$776,$A127,СВЦЭМ!$B$33:$B$776,U$119)+'СЕТ СН'!$I$9+СВЦЭМ!$D$10+'СЕТ СН'!$I$5-'СЕТ СН'!$I$17</f>
        <v>3975.6557283100001</v>
      </c>
      <c r="V127" s="36">
        <f>SUMIFS(СВЦЭМ!$C$33:$C$776,СВЦЭМ!$A$33:$A$776,$A127,СВЦЭМ!$B$33:$B$776,V$119)+'СЕТ СН'!$I$9+СВЦЭМ!$D$10+'СЕТ СН'!$I$5-'СЕТ СН'!$I$17</f>
        <v>3980.1358211500001</v>
      </c>
      <c r="W127" s="36">
        <f>SUMIFS(СВЦЭМ!$C$33:$C$776,СВЦЭМ!$A$33:$A$776,$A127,СВЦЭМ!$B$33:$B$776,W$119)+'СЕТ СН'!$I$9+СВЦЭМ!$D$10+'СЕТ СН'!$I$5-'СЕТ СН'!$I$17</f>
        <v>3993.98111956</v>
      </c>
      <c r="X127" s="36">
        <f>SUMIFS(СВЦЭМ!$C$33:$C$776,СВЦЭМ!$A$33:$A$776,$A127,СВЦЭМ!$B$33:$B$776,X$119)+'СЕТ СН'!$I$9+СВЦЭМ!$D$10+'СЕТ СН'!$I$5-'СЕТ СН'!$I$17</f>
        <v>4005.9704201699997</v>
      </c>
      <c r="Y127" s="36">
        <f>SUMIFS(СВЦЭМ!$C$33:$C$776,СВЦЭМ!$A$33:$A$776,$A127,СВЦЭМ!$B$33:$B$776,Y$119)+'СЕТ СН'!$I$9+СВЦЭМ!$D$10+'СЕТ СН'!$I$5-'СЕТ СН'!$I$17</f>
        <v>4026.8169063400001</v>
      </c>
    </row>
    <row r="128" spans="1:27" ht="15.75" x14ac:dyDescent="0.2">
      <c r="A128" s="35">
        <f t="shared" si="3"/>
        <v>44205</v>
      </c>
      <c r="B128" s="36">
        <f>SUMIFS(СВЦЭМ!$C$33:$C$776,СВЦЭМ!$A$33:$A$776,$A128,СВЦЭМ!$B$33:$B$776,B$119)+'СЕТ СН'!$I$9+СВЦЭМ!$D$10+'СЕТ СН'!$I$5-'СЕТ СН'!$I$17</f>
        <v>4002.1293709700003</v>
      </c>
      <c r="C128" s="36">
        <f>SUMIFS(СВЦЭМ!$C$33:$C$776,СВЦЭМ!$A$33:$A$776,$A128,СВЦЭМ!$B$33:$B$776,C$119)+'СЕТ СН'!$I$9+СВЦЭМ!$D$10+'СЕТ СН'!$I$5-'СЕТ СН'!$I$17</f>
        <v>4030.4218105600003</v>
      </c>
      <c r="D128" s="36">
        <f>SUMIFS(СВЦЭМ!$C$33:$C$776,СВЦЭМ!$A$33:$A$776,$A128,СВЦЭМ!$B$33:$B$776,D$119)+'СЕТ СН'!$I$9+СВЦЭМ!$D$10+'СЕТ СН'!$I$5-'СЕТ СН'!$I$17</f>
        <v>4046.3687238100001</v>
      </c>
      <c r="E128" s="36">
        <f>SUMIFS(СВЦЭМ!$C$33:$C$776,СВЦЭМ!$A$33:$A$776,$A128,СВЦЭМ!$B$33:$B$776,E$119)+'СЕТ СН'!$I$9+СВЦЭМ!$D$10+'СЕТ СН'!$I$5-'СЕТ СН'!$I$17</f>
        <v>4053.6346773</v>
      </c>
      <c r="F128" s="36">
        <f>SUMIFS(СВЦЭМ!$C$33:$C$776,СВЦЭМ!$A$33:$A$776,$A128,СВЦЭМ!$B$33:$B$776,F$119)+'СЕТ СН'!$I$9+СВЦЭМ!$D$10+'СЕТ СН'!$I$5-'СЕТ СН'!$I$17</f>
        <v>4059.9451712199998</v>
      </c>
      <c r="G128" s="36">
        <f>SUMIFS(СВЦЭМ!$C$33:$C$776,СВЦЭМ!$A$33:$A$776,$A128,СВЦЭМ!$B$33:$B$776,G$119)+'СЕТ СН'!$I$9+СВЦЭМ!$D$10+'СЕТ СН'!$I$5-'СЕТ СН'!$I$17</f>
        <v>4056.2738269399997</v>
      </c>
      <c r="H128" s="36">
        <f>SUMIFS(СВЦЭМ!$C$33:$C$776,СВЦЭМ!$A$33:$A$776,$A128,СВЦЭМ!$B$33:$B$776,H$119)+'СЕТ СН'!$I$9+СВЦЭМ!$D$10+'СЕТ СН'!$I$5-'СЕТ СН'!$I$17</f>
        <v>4050.5916806099999</v>
      </c>
      <c r="I128" s="36">
        <f>SUMIFS(СВЦЭМ!$C$33:$C$776,СВЦЭМ!$A$33:$A$776,$A128,СВЦЭМ!$B$33:$B$776,I$119)+'СЕТ СН'!$I$9+СВЦЭМ!$D$10+'СЕТ СН'!$I$5-'СЕТ СН'!$I$17</f>
        <v>4020.6464138299998</v>
      </c>
      <c r="J128" s="36">
        <f>SUMIFS(СВЦЭМ!$C$33:$C$776,СВЦЭМ!$A$33:$A$776,$A128,СВЦЭМ!$B$33:$B$776,J$119)+'СЕТ СН'!$I$9+СВЦЭМ!$D$10+'СЕТ СН'!$I$5-'СЕТ СН'!$I$17</f>
        <v>3997.6263375099998</v>
      </c>
      <c r="K128" s="36">
        <f>SUMIFS(СВЦЭМ!$C$33:$C$776,СВЦЭМ!$A$33:$A$776,$A128,СВЦЭМ!$B$33:$B$776,K$119)+'СЕТ СН'!$I$9+СВЦЭМ!$D$10+'СЕТ СН'!$I$5-'СЕТ СН'!$I$17</f>
        <v>3976.2380798599997</v>
      </c>
      <c r="L128" s="36">
        <f>SUMIFS(СВЦЭМ!$C$33:$C$776,СВЦЭМ!$A$33:$A$776,$A128,СВЦЭМ!$B$33:$B$776,L$119)+'СЕТ СН'!$I$9+СВЦЭМ!$D$10+'СЕТ СН'!$I$5-'СЕТ СН'!$I$17</f>
        <v>3962.2357366799997</v>
      </c>
      <c r="M128" s="36">
        <f>SUMIFS(СВЦЭМ!$C$33:$C$776,СВЦЭМ!$A$33:$A$776,$A128,СВЦЭМ!$B$33:$B$776,M$119)+'СЕТ СН'!$I$9+СВЦЭМ!$D$10+'СЕТ СН'!$I$5-'СЕТ СН'!$I$17</f>
        <v>3958.1310394800003</v>
      </c>
      <c r="N128" s="36">
        <f>SUMIFS(СВЦЭМ!$C$33:$C$776,СВЦЭМ!$A$33:$A$776,$A128,СВЦЭМ!$B$33:$B$776,N$119)+'СЕТ СН'!$I$9+СВЦЭМ!$D$10+'СЕТ СН'!$I$5-'СЕТ СН'!$I$17</f>
        <v>3974.51418031</v>
      </c>
      <c r="O128" s="36">
        <f>SUMIFS(СВЦЭМ!$C$33:$C$776,СВЦЭМ!$A$33:$A$776,$A128,СВЦЭМ!$B$33:$B$776,O$119)+'СЕТ СН'!$I$9+СВЦЭМ!$D$10+'СЕТ СН'!$I$5-'СЕТ СН'!$I$17</f>
        <v>3987.1535906499998</v>
      </c>
      <c r="P128" s="36">
        <f>SUMIFS(СВЦЭМ!$C$33:$C$776,СВЦЭМ!$A$33:$A$776,$A128,СВЦЭМ!$B$33:$B$776,P$119)+'СЕТ СН'!$I$9+СВЦЭМ!$D$10+'СЕТ СН'!$I$5-'СЕТ СН'!$I$17</f>
        <v>3996.6524626199998</v>
      </c>
      <c r="Q128" s="36">
        <f>SUMIFS(СВЦЭМ!$C$33:$C$776,СВЦЭМ!$A$33:$A$776,$A128,СВЦЭМ!$B$33:$B$776,Q$119)+'СЕТ СН'!$I$9+СВЦЭМ!$D$10+'СЕТ СН'!$I$5-'СЕТ СН'!$I$17</f>
        <v>3999.0270109100002</v>
      </c>
      <c r="R128" s="36">
        <f>SUMIFS(СВЦЭМ!$C$33:$C$776,СВЦЭМ!$A$33:$A$776,$A128,СВЦЭМ!$B$33:$B$776,R$119)+'СЕТ СН'!$I$9+СВЦЭМ!$D$10+'СЕТ СН'!$I$5-'СЕТ СН'!$I$17</f>
        <v>3987.4833227099998</v>
      </c>
      <c r="S128" s="36">
        <f>SUMIFS(СВЦЭМ!$C$33:$C$776,СВЦЭМ!$A$33:$A$776,$A128,СВЦЭМ!$B$33:$B$776,S$119)+'СЕТ СН'!$I$9+СВЦЭМ!$D$10+'СЕТ СН'!$I$5-'СЕТ СН'!$I$17</f>
        <v>3970.2920241000002</v>
      </c>
      <c r="T128" s="36">
        <f>SUMIFS(СВЦЭМ!$C$33:$C$776,СВЦЭМ!$A$33:$A$776,$A128,СВЦЭМ!$B$33:$B$776,T$119)+'СЕТ СН'!$I$9+СВЦЭМ!$D$10+'СЕТ СН'!$I$5-'СЕТ СН'!$I$17</f>
        <v>3952.54469806</v>
      </c>
      <c r="U128" s="36">
        <f>SUMIFS(СВЦЭМ!$C$33:$C$776,СВЦЭМ!$A$33:$A$776,$A128,СВЦЭМ!$B$33:$B$776,U$119)+'СЕТ СН'!$I$9+СВЦЭМ!$D$10+'СЕТ СН'!$I$5-'СЕТ СН'!$I$17</f>
        <v>3953.2069151199998</v>
      </c>
      <c r="V128" s="36">
        <f>SUMIFS(СВЦЭМ!$C$33:$C$776,СВЦЭМ!$A$33:$A$776,$A128,СВЦЭМ!$B$33:$B$776,V$119)+'СЕТ СН'!$I$9+СВЦЭМ!$D$10+'СЕТ СН'!$I$5-'СЕТ СН'!$I$17</f>
        <v>3946.0941554599999</v>
      </c>
      <c r="W128" s="36">
        <f>SUMIFS(СВЦЭМ!$C$33:$C$776,СВЦЭМ!$A$33:$A$776,$A128,СВЦЭМ!$B$33:$B$776,W$119)+'СЕТ СН'!$I$9+СВЦЭМ!$D$10+'СЕТ СН'!$I$5-'СЕТ СН'!$I$17</f>
        <v>3966.5598091500001</v>
      </c>
      <c r="X128" s="36">
        <f>SUMIFS(СВЦЭМ!$C$33:$C$776,СВЦЭМ!$A$33:$A$776,$A128,СВЦЭМ!$B$33:$B$776,X$119)+'СЕТ СН'!$I$9+СВЦЭМ!$D$10+'СЕТ СН'!$I$5-'СЕТ СН'!$I$17</f>
        <v>3980.5293039200001</v>
      </c>
      <c r="Y128" s="36">
        <f>SUMIFS(СВЦЭМ!$C$33:$C$776,СВЦЭМ!$A$33:$A$776,$A128,СВЦЭМ!$B$33:$B$776,Y$119)+'СЕТ СН'!$I$9+СВЦЭМ!$D$10+'СЕТ СН'!$I$5-'СЕТ СН'!$I$17</f>
        <v>3995.9914182000002</v>
      </c>
    </row>
    <row r="129" spans="1:25" ht="15.75" x14ac:dyDescent="0.2">
      <c r="A129" s="35">
        <f t="shared" si="3"/>
        <v>44206</v>
      </c>
      <c r="B129" s="36">
        <f>SUMIFS(СВЦЭМ!$C$33:$C$776,СВЦЭМ!$A$33:$A$776,$A129,СВЦЭМ!$B$33:$B$776,B$119)+'СЕТ СН'!$I$9+СВЦЭМ!$D$10+'СЕТ СН'!$I$5-'СЕТ СН'!$I$17</f>
        <v>3991.52602338</v>
      </c>
      <c r="C129" s="36">
        <f>SUMIFS(СВЦЭМ!$C$33:$C$776,СВЦЭМ!$A$33:$A$776,$A129,СВЦЭМ!$B$33:$B$776,C$119)+'СЕТ СН'!$I$9+СВЦЭМ!$D$10+'СЕТ СН'!$I$5-'СЕТ СН'!$I$17</f>
        <v>4025.8517397200003</v>
      </c>
      <c r="D129" s="36">
        <f>SUMIFS(СВЦЭМ!$C$33:$C$776,СВЦЭМ!$A$33:$A$776,$A129,СВЦЭМ!$B$33:$B$776,D$119)+'СЕТ СН'!$I$9+СВЦЭМ!$D$10+'СЕТ СН'!$I$5-'СЕТ СН'!$I$17</f>
        <v>4050.2540264700001</v>
      </c>
      <c r="E129" s="36">
        <f>SUMIFS(СВЦЭМ!$C$33:$C$776,СВЦЭМ!$A$33:$A$776,$A129,СВЦЭМ!$B$33:$B$776,E$119)+'СЕТ СН'!$I$9+СВЦЭМ!$D$10+'СЕТ СН'!$I$5-'СЕТ СН'!$I$17</f>
        <v>4055.7272895599999</v>
      </c>
      <c r="F129" s="36">
        <f>SUMIFS(СВЦЭМ!$C$33:$C$776,СВЦЭМ!$A$33:$A$776,$A129,СВЦЭМ!$B$33:$B$776,F$119)+'СЕТ СН'!$I$9+СВЦЭМ!$D$10+'СЕТ СН'!$I$5-'СЕТ СН'!$I$17</f>
        <v>4066.73935678</v>
      </c>
      <c r="G129" s="36">
        <f>SUMIFS(СВЦЭМ!$C$33:$C$776,СВЦЭМ!$A$33:$A$776,$A129,СВЦЭМ!$B$33:$B$776,G$119)+'СЕТ СН'!$I$9+СВЦЭМ!$D$10+'СЕТ СН'!$I$5-'СЕТ СН'!$I$17</f>
        <v>4062.5821544700002</v>
      </c>
      <c r="H129" s="36">
        <f>SUMIFS(СВЦЭМ!$C$33:$C$776,СВЦЭМ!$A$33:$A$776,$A129,СВЦЭМ!$B$33:$B$776,H$119)+'СЕТ СН'!$I$9+СВЦЭМ!$D$10+'СЕТ СН'!$I$5-'СЕТ СН'!$I$17</f>
        <v>4049.6547609700001</v>
      </c>
      <c r="I129" s="36">
        <f>SUMIFS(СВЦЭМ!$C$33:$C$776,СВЦЭМ!$A$33:$A$776,$A129,СВЦЭМ!$B$33:$B$776,I$119)+'СЕТ СН'!$I$9+СВЦЭМ!$D$10+'СЕТ СН'!$I$5-'СЕТ СН'!$I$17</f>
        <v>4041.41933892</v>
      </c>
      <c r="J129" s="36">
        <f>SUMIFS(СВЦЭМ!$C$33:$C$776,СВЦЭМ!$A$33:$A$776,$A129,СВЦЭМ!$B$33:$B$776,J$119)+'СЕТ СН'!$I$9+СВЦЭМ!$D$10+'СЕТ СН'!$I$5-'СЕТ СН'!$I$17</f>
        <v>4032.8233490100001</v>
      </c>
      <c r="K129" s="36">
        <f>SUMIFS(СВЦЭМ!$C$33:$C$776,СВЦЭМ!$A$33:$A$776,$A129,СВЦЭМ!$B$33:$B$776,K$119)+'СЕТ СН'!$I$9+СВЦЭМ!$D$10+'СЕТ СН'!$I$5-'СЕТ СН'!$I$17</f>
        <v>4006.63303726</v>
      </c>
      <c r="L129" s="36">
        <f>SUMIFS(СВЦЭМ!$C$33:$C$776,СВЦЭМ!$A$33:$A$776,$A129,СВЦЭМ!$B$33:$B$776,L$119)+'СЕТ СН'!$I$9+СВЦЭМ!$D$10+'СЕТ СН'!$I$5-'СЕТ СН'!$I$17</f>
        <v>3978.9276149299999</v>
      </c>
      <c r="M129" s="36">
        <f>SUMIFS(СВЦЭМ!$C$33:$C$776,СВЦЭМ!$A$33:$A$776,$A129,СВЦЭМ!$B$33:$B$776,M$119)+'СЕТ СН'!$I$9+СВЦЭМ!$D$10+'СЕТ СН'!$I$5-'СЕТ СН'!$I$17</f>
        <v>3974.39648278</v>
      </c>
      <c r="N129" s="36">
        <f>SUMIFS(СВЦЭМ!$C$33:$C$776,СВЦЭМ!$A$33:$A$776,$A129,СВЦЭМ!$B$33:$B$776,N$119)+'СЕТ СН'!$I$9+СВЦЭМ!$D$10+'СЕТ СН'!$I$5-'СЕТ СН'!$I$17</f>
        <v>3991.1758658999997</v>
      </c>
      <c r="O129" s="36">
        <f>SUMIFS(СВЦЭМ!$C$33:$C$776,СВЦЭМ!$A$33:$A$776,$A129,СВЦЭМ!$B$33:$B$776,O$119)+'СЕТ СН'!$I$9+СВЦЭМ!$D$10+'СЕТ СН'!$I$5-'СЕТ СН'!$I$17</f>
        <v>4000.3649161599997</v>
      </c>
      <c r="P129" s="36">
        <f>SUMIFS(СВЦЭМ!$C$33:$C$776,СВЦЭМ!$A$33:$A$776,$A129,СВЦЭМ!$B$33:$B$776,P$119)+'СЕТ СН'!$I$9+СВЦЭМ!$D$10+'СЕТ СН'!$I$5-'СЕТ СН'!$I$17</f>
        <v>4011.8730250399999</v>
      </c>
      <c r="Q129" s="36">
        <f>SUMIFS(СВЦЭМ!$C$33:$C$776,СВЦЭМ!$A$33:$A$776,$A129,СВЦЭМ!$B$33:$B$776,Q$119)+'СЕТ СН'!$I$9+СВЦЭМ!$D$10+'СЕТ СН'!$I$5-'СЕТ СН'!$I$17</f>
        <v>4014.3317127700002</v>
      </c>
      <c r="R129" s="36">
        <f>SUMIFS(СВЦЭМ!$C$33:$C$776,СВЦЭМ!$A$33:$A$776,$A129,СВЦЭМ!$B$33:$B$776,R$119)+'СЕТ СН'!$I$9+СВЦЭМ!$D$10+'СЕТ СН'!$I$5-'СЕТ СН'!$I$17</f>
        <v>4001.05187127</v>
      </c>
      <c r="S129" s="36">
        <f>SUMIFS(СВЦЭМ!$C$33:$C$776,СВЦЭМ!$A$33:$A$776,$A129,СВЦЭМ!$B$33:$B$776,S$119)+'СЕТ СН'!$I$9+СВЦЭМ!$D$10+'СЕТ СН'!$I$5-'СЕТ СН'!$I$17</f>
        <v>3976.6193709600002</v>
      </c>
      <c r="T129" s="36">
        <f>SUMIFS(СВЦЭМ!$C$33:$C$776,СВЦЭМ!$A$33:$A$776,$A129,СВЦЭМ!$B$33:$B$776,T$119)+'СЕТ СН'!$I$9+СВЦЭМ!$D$10+'СЕТ СН'!$I$5-'СЕТ СН'!$I$17</f>
        <v>3951.7360209899998</v>
      </c>
      <c r="U129" s="36">
        <f>SUMIFS(СВЦЭМ!$C$33:$C$776,СВЦЭМ!$A$33:$A$776,$A129,СВЦЭМ!$B$33:$B$776,U$119)+'СЕТ СН'!$I$9+СВЦЭМ!$D$10+'СЕТ СН'!$I$5-'СЕТ СН'!$I$17</f>
        <v>3960.9434829399997</v>
      </c>
      <c r="V129" s="36">
        <f>SUMIFS(СВЦЭМ!$C$33:$C$776,СВЦЭМ!$A$33:$A$776,$A129,СВЦЭМ!$B$33:$B$776,V$119)+'СЕТ СН'!$I$9+СВЦЭМ!$D$10+'СЕТ СН'!$I$5-'СЕТ СН'!$I$17</f>
        <v>3951.3770294999999</v>
      </c>
      <c r="W129" s="36">
        <f>SUMIFS(СВЦЭМ!$C$33:$C$776,СВЦЭМ!$A$33:$A$776,$A129,СВЦЭМ!$B$33:$B$776,W$119)+'СЕТ СН'!$I$9+СВЦЭМ!$D$10+'СЕТ СН'!$I$5-'СЕТ СН'!$I$17</f>
        <v>3971.9732801700002</v>
      </c>
      <c r="X129" s="36">
        <f>SUMIFS(СВЦЭМ!$C$33:$C$776,СВЦЭМ!$A$33:$A$776,$A129,СВЦЭМ!$B$33:$B$776,X$119)+'СЕТ СН'!$I$9+СВЦЭМ!$D$10+'СЕТ СН'!$I$5-'СЕТ СН'!$I$17</f>
        <v>3991.6398594299999</v>
      </c>
      <c r="Y129" s="36">
        <f>SUMIFS(СВЦЭМ!$C$33:$C$776,СВЦЭМ!$A$33:$A$776,$A129,СВЦЭМ!$B$33:$B$776,Y$119)+'СЕТ СН'!$I$9+СВЦЭМ!$D$10+'СЕТ СН'!$I$5-'СЕТ СН'!$I$17</f>
        <v>4010.07018698</v>
      </c>
    </row>
    <row r="130" spans="1:25" ht="15.75" x14ac:dyDescent="0.2">
      <c r="A130" s="35">
        <f t="shared" si="3"/>
        <v>44207</v>
      </c>
      <c r="B130" s="36">
        <f>SUMIFS(СВЦЭМ!$C$33:$C$776,СВЦЭМ!$A$33:$A$776,$A130,СВЦЭМ!$B$33:$B$776,B$119)+'СЕТ СН'!$I$9+СВЦЭМ!$D$10+'СЕТ СН'!$I$5-'СЕТ СН'!$I$17</f>
        <v>4051.67034328</v>
      </c>
      <c r="C130" s="36">
        <f>SUMIFS(СВЦЭМ!$C$33:$C$776,СВЦЭМ!$A$33:$A$776,$A130,СВЦЭМ!$B$33:$B$776,C$119)+'СЕТ СН'!$I$9+СВЦЭМ!$D$10+'СЕТ СН'!$I$5-'СЕТ СН'!$I$17</f>
        <v>4091.8628857399999</v>
      </c>
      <c r="D130" s="36">
        <f>SUMIFS(СВЦЭМ!$C$33:$C$776,СВЦЭМ!$A$33:$A$776,$A130,СВЦЭМ!$B$33:$B$776,D$119)+'СЕТ СН'!$I$9+СВЦЭМ!$D$10+'СЕТ СН'!$I$5-'СЕТ СН'!$I$17</f>
        <v>4098.5119563500002</v>
      </c>
      <c r="E130" s="36">
        <f>SUMIFS(СВЦЭМ!$C$33:$C$776,СВЦЭМ!$A$33:$A$776,$A130,СВЦЭМ!$B$33:$B$776,E$119)+'СЕТ СН'!$I$9+СВЦЭМ!$D$10+'СЕТ СН'!$I$5-'СЕТ СН'!$I$17</f>
        <v>4094.99659402</v>
      </c>
      <c r="F130" s="36">
        <f>SUMIFS(СВЦЭМ!$C$33:$C$776,СВЦЭМ!$A$33:$A$776,$A130,СВЦЭМ!$B$33:$B$776,F$119)+'СЕТ СН'!$I$9+СВЦЭМ!$D$10+'СЕТ СН'!$I$5-'СЕТ СН'!$I$17</f>
        <v>4098.2368277999994</v>
      </c>
      <c r="G130" s="36">
        <f>SUMIFS(СВЦЭМ!$C$33:$C$776,СВЦЭМ!$A$33:$A$776,$A130,СВЦЭМ!$B$33:$B$776,G$119)+'СЕТ СН'!$I$9+СВЦЭМ!$D$10+'СЕТ СН'!$I$5-'СЕТ СН'!$I$17</f>
        <v>4101.69181776</v>
      </c>
      <c r="H130" s="36">
        <f>SUMIFS(СВЦЭМ!$C$33:$C$776,СВЦЭМ!$A$33:$A$776,$A130,СВЦЭМ!$B$33:$B$776,H$119)+'СЕТ СН'!$I$9+СВЦЭМ!$D$10+'СЕТ СН'!$I$5-'СЕТ СН'!$I$17</f>
        <v>4092.9817368399999</v>
      </c>
      <c r="I130" s="36">
        <f>SUMIFS(СВЦЭМ!$C$33:$C$776,СВЦЭМ!$A$33:$A$776,$A130,СВЦЭМ!$B$33:$B$776,I$119)+'СЕТ СН'!$I$9+СВЦЭМ!$D$10+'СЕТ СН'!$I$5-'СЕТ СН'!$I$17</f>
        <v>4047.202186</v>
      </c>
      <c r="J130" s="36">
        <f>SUMIFS(СВЦЭМ!$C$33:$C$776,СВЦЭМ!$A$33:$A$776,$A130,СВЦЭМ!$B$33:$B$776,J$119)+'СЕТ СН'!$I$9+СВЦЭМ!$D$10+'СЕТ СН'!$I$5-'СЕТ СН'!$I$17</f>
        <v>4015.8739670599998</v>
      </c>
      <c r="K130" s="36">
        <f>SUMIFS(СВЦЭМ!$C$33:$C$776,СВЦЭМ!$A$33:$A$776,$A130,СВЦЭМ!$B$33:$B$776,K$119)+'СЕТ СН'!$I$9+СВЦЭМ!$D$10+'СЕТ СН'!$I$5-'СЕТ СН'!$I$17</f>
        <v>3997.6847793400002</v>
      </c>
      <c r="L130" s="36">
        <f>SUMIFS(СВЦЭМ!$C$33:$C$776,СВЦЭМ!$A$33:$A$776,$A130,СВЦЭМ!$B$33:$B$776,L$119)+'СЕТ СН'!$I$9+СВЦЭМ!$D$10+'СЕТ СН'!$I$5-'СЕТ СН'!$I$17</f>
        <v>3992.3517066599998</v>
      </c>
      <c r="M130" s="36">
        <f>SUMIFS(СВЦЭМ!$C$33:$C$776,СВЦЭМ!$A$33:$A$776,$A130,СВЦЭМ!$B$33:$B$776,M$119)+'СЕТ СН'!$I$9+СВЦЭМ!$D$10+'СЕТ СН'!$I$5-'СЕТ СН'!$I$17</f>
        <v>3996.8098436999999</v>
      </c>
      <c r="N130" s="36">
        <f>SUMIFS(СВЦЭМ!$C$33:$C$776,СВЦЭМ!$A$33:$A$776,$A130,СВЦЭМ!$B$33:$B$776,N$119)+'СЕТ СН'!$I$9+СВЦЭМ!$D$10+'СЕТ СН'!$I$5-'СЕТ СН'!$I$17</f>
        <v>4005.1130812500001</v>
      </c>
      <c r="O130" s="36">
        <f>SUMIFS(СВЦЭМ!$C$33:$C$776,СВЦЭМ!$A$33:$A$776,$A130,СВЦЭМ!$B$33:$B$776,O$119)+'СЕТ СН'!$I$9+СВЦЭМ!$D$10+'СЕТ СН'!$I$5-'СЕТ СН'!$I$17</f>
        <v>4015.2368952500001</v>
      </c>
      <c r="P130" s="36">
        <f>SUMIFS(СВЦЭМ!$C$33:$C$776,СВЦЭМ!$A$33:$A$776,$A130,СВЦЭМ!$B$33:$B$776,P$119)+'СЕТ СН'!$I$9+СВЦЭМ!$D$10+'СЕТ СН'!$I$5-'СЕТ СН'!$I$17</f>
        <v>4028.7047886999999</v>
      </c>
      <c r="Q130" s="36">
        <f>SUMIFS(СВЦЭМ!$C$33:$C$776,СВЦЭМ!$A$33:$A$776,$A130,СВЦЭМ!$B$33:$B$776,Q$119)+'СЕТ СН'!$I$9+СВЦЭМ!$D$10+'СЕТ СН'!$I$5-'СЕТ СН'!$I$17</f>
        <v>4034.7654829399999</v>
      </c>
      <c r="R130" s="36">
        <f>SUMIFS(СВЦЭМ!$C$33:$C$776,СВЦЭМ!$A$33:$A$776,$A130,СВЦЭМ!$B$33:$B$776,R$119)+'СЕТ СН'!$I$9+СВЦЭМ!$D$10+'СЕТ СН'!$I$5-'СЕТ СН'!$I$17</f>
        <v>4022.69977896</v>
      </c>
      <c r="S130" s="36">
        <f>SUMIFS(СВЦЭМ!$C$33:$C$776,СВЦЭМ!$A$33:$A$776,$A130,СВЦЭМ!$B$33:$B$776,S$119)+'СЕТ СН'!$I$9+СВЦЭМ!$D$10+'СЕТ СН'!$I$5-'СЕТ СН'!$I$17</f>
        <v>4000.3290173599999</v>
      </c>
      <c r="T130" s="36">
        <f>SUMIFS(СВЦЭМ!$C$33:$C$776,СВЦЭМ!$A$33:$A$776,$A130,СВЦЭМ!$B$33:$B$776,T$119)+'СЕТ СН'!$I$9+СВЦЭМ!$D$10+'СЕТ СН'!$I$5-'СЕТ СН'!$I$17</f>
        <v>3971.3368460699999</v>
      </c>
      <c r="U130" s="36">
        <f>SUMIFS(СВЦЭМ!$C$33:$C$776,СВЦЭМ!$A$33:$A$776,$A130,СВЦЭМ!$B$33:$B$776,U$119)+'СЕТ СН'!$I$9+СВЦЭМ!$D$10+'СЕТ СН'!$I$5-'СЕТ СН'!$I$17</f>
        <v>3972.5304465499999</v>
      </c>
      <c r="V130" s="36">
        <f>SUMIFS(СВЦЭМ!$C$33:$C$776,СВЦЭМ!$A$33:$A$776,$A130,СВЦЭМ!$B$33:$B$776,V$119)+'СЕТ СН'!$I$9+СВЦЭМ!$D$10+'СЕТ СН'!$I$5-'СЕТ СН'!$I$17</f>
        <v>3984.5395322700001</v>
      </c>
      <c r="W130" s="36">
        <f>SUMIFS(СВЦЭМ!$C$33:$C$776,СВЦЭМ!$A$33:$A$776,$A130,СВЦЭМ!$B$33:$B$776,W$119)+'СЕТ СН'!$I$9+СВЦЭМ!$D$10+'СЕТ СН'!$I$5-'СЕТ СН'!$I$17</f>
        <v>3999.8725878400001</v>
      </c>
      <c r="X130" s="36">
        <f>SUMIFS(СВЦЭМ!$C$33:$C$776,СВЦЭМ!$A$33:$A$776,$A130,СВЦЭМ!$B$33:$B$776,X$119)+'СЕТ СН'!$I$9+СВЦЭМ!$D$10+'СЕТ СН'!$I$5-'СЕТ СН'!$I$17</f>
        <v>4006.9582269000002</v>
      </c>
      <c r="Y130" s="36">
        <f>SUMIFS(СВЦЭМ!$C$33:$C$776,СВЦЭМ!$A$33:$A$776,$A130,СВЦЭМ!$B$33:$B$776,Y$119)+'СЕТ СН'!$I$9+СВЦЭМ!$D$10+'СЕТ СН'!$I$5-'СЕТ СН'!$I$17</f>
        <v>4023.0454162000001</v>
      </c>
    </row>
    <row r="131" spans="1:25" ht="15.75" x14ac:dyDescent="0.2">
      <c r="A131" s="35">
        <f t="shared" si="3"/>
        <v>44208</v>
      </c>
      <c r="B131" s="36">
        <f>SUMIFS(СВЦЭМ!$C$33:$C$776,СВЦЭМ!$A$33:$A$776,$A131,СВЦЭМ!$B$33:$B$776,B$119)+'СЕТ СН'!$I$9+СВЦЭМ!$D$10+'СЕТ СН'!$I$5-'СЕТ СН'!$I$17</f>
        <v>3992.7759896899997</v>
      </c>
      <c r="C131" s="36">
        <f>SUMIFS(СВЦЭМ!$C$33:$C$776,СВЦЭМ!$A$33:$A$776,$A131,СВЦЭМ!$B$33:$B$776,C$119)+'СЕТ СН'!$I$9+СВЦЭМ!$D$10+'СЕТ СН'!$I$5-'СЕТ СН'!$I$17</f>
        <v>4025.5460202300001</v>
      </c>
      <c r="D131" s="36">
        <f>SUMIFS(СВЦЭМ!$C$33:$C$776,СВЦЭМ!$A$33:$A$776,$A131,СВЦЭМ!$B$33:$B$776,D$119)+'СЕТ СН'!$I$9+СВЦЭМ!$D$10+'СЕТ СН'!$I$5-'СЕТ СН'!$I$17</f>
        <v>4042.20108398</v>
      </c>
      <c r="E131" s="36">
        <f>SUMIFS(СВЦЭМ!$C$33:$C$776,СВЦЭМ!$A$33:$A$776,$A131,СВЦЭМ!$B$33:$B$776,E$119)+'СЕТ СН'!$I$9+СВЦЭМ!$D$10+'СЕТ СН'!$I$5-'СЕТ СН'!$I$17</f>
        <v>4056.2471692099998</v>
      </c>
      <c r="F131" s="36">
        <f>SUMIFS(СВЦЭМ!$C$33:$C$776,СВЦЭМ!$A$33:$A$776,$A131,СВЦЭМ!$B$33:$B$776,F$119)+'СЕТ СН'!$I$9+СВЦЭМ!$D$10+'СЕТ СН'!$I$5-'СЕТ СН'!$I$17</f>
        <v>4064.4022948100001</v>
      </c>
      <c r="G131" s="36">
        <f>SUMIFS(СВЦЭМ!$C$33:$C$776,СВЦЭМ!$A$33:$A$776,$A131,СВЦЭМ!$B$33:$B$776,G$119)+'СЕТ СН'!$I$9+СВЦЭМ!$D$10+'СЕТ СН'!$I$5-'СЕТ СН'!$I$17</f>
        <v>4050.3724944400001</v>
      </c>
      <c r="H131" s="36">
        <f>SUMIFS(СВЦЭМ!$C$33:$C$776,СВЦЭМ!$A$33:$A$776,$A131,СВЦЭМ!$B$33:$B$776,H$119)+'СЕТ СН'!$I$9+СВЦЭМ!$D$10+'СЕТ СН'!$I$5-'СЕТ СН'!$I$17</f>
        <v>4042.3858774099999</v>
      </c>
      <c r="I131" s="36">
        <f>SUMIFS(СВЦЭМ!$C$33:$C$776,СВЦЭМ!$A$33:$A$776,$A131,СВЦЭМ!$B$33:$B$776,I$119)+'СЕТ СН'!$I$9+СВЦЭМ!$D$10+'СЕТ СН'!$I$5-'СЕТ СН'!$I$17</f>
        <v>4006.34110943</v>
      </c>
      <c r="J131" s="36">
        <f>SUMIFS(СВЦЭМ!$C$33:$C$776,СВЦЭМ!$A$33:$A$776,$A131,СВЦЭМ!$B$33:$B$776,J$119)+'СЕТ СН'!$I$9+СВЦЭМ!$D$10+'СЕТ СН'!$I$5-'СЕТ СН'!$I$17</f>
        <v>3976.8069363700001</v>
      </c>
      <c r="K131" s="36">
        <f>SUMIFS(СВЦЭМ!$C$33:$C$776,СВЦЭМ!$A$33:$A$776,$A131,СВЦЭМ!$B$33:$B$776,K$119)+'СЕТ СН'!$I$9+СВЦЭМ!$D$10+'СЕТ СН'!$I$5-'СЕТ СН'!$I$17</f>
        <v>3974.3918924499999</v>
      </c>
      <c r="L131" s="36">
        <f>SUMIFS(СВЦЭМ!$C$33:$C$776,СВЦЭМ!$A$33:$A$776,$A131,СВЦЭМ!$B$33:$B$776,L$119)+'СЕТ СН'!$I$9+СВЦЭМ!$D$10+'СЕТ СН'!$I$5-'СЕТ СН'!$I$17</f>
        <v>3968.0827303900001</v>
      </c>
      <c r="M131" s="36">
        <f>SUMIFS(СВЦЭМ!$C$33:$C$776,СВЦЭМ!$A$33:$A$776,$A131,СВЦЭМ!$B$33:$B$776,M$119)+'СЕТ СН'!$I$9+СВЦЭМ!$D$10+'СЕТ СН'!$I$5-'СЕТ СН'!$I$17</f>
        <v>3971.65846693</v>
      </c>
      <c r="N131" s="36">
        <f>SUMIFS(СВЦЭМ!$C$33:$C$776,СВЦЭМ!$A$33:$A$776,$A131,СВЦЭМ!$B$33:$B$776,N$119)+'СЕТ СН'!$I$9+СВЦЭМ!$D$10+'СЕТ СН'!$I$5-'СЕТ СН'!$I$17</f>
        <v>3975.4968838200002</v>
      </c>
      <c r="O131" s="36">
        <f>SUMIFS(СВЦЭМ!$C$33:$C$776,СВЦЭМ!$A$33:$A$776,$A131,СВЦЭМ!$B$33:$B$776,O$119)+'СЕТ СН'!$I$9+СВЦЭМ!$D$10+'СЕТ СН'!$I$5-'СЕТ СН'!$I$17</f>
        <v>3987.8498064199998</v>
      </c>
      <c r="P131" s="36">
        <f>SUMIFS(СВЦЭМ!$C$33:$C$776,СВЦЭМ!$A$33:$A$776,$A131,СВЦЭМ!$B$33:$B$776,P$119)+'СЕТ СН'!$I$9+СВЦЭМ!$D$10+'СЕТ СН'!$I$5-'СЕТ СН'!$I$17</f>
        <v>3999.14163302</v>
      </c>
      <c r="Q131" s="36">
        <f>SUMIFS(СВЦЭМ!$C$33:$C$776,СВЦЭМ!$A$33:$A$776,$A131,СВЦЭМ!$B$33:$B$776,Q$119)+'СЕТ СН'!$I$9+СВЦЭМ!$D$10+'СЕТ СН'!$I$5-'СЕТ СН'!$I$17</f>
        <v>4002.4563763000001</v>
      </c>
      <c r="R131" s="36">
        <f>SUMIFS(СВЦЭМ!$C$33:$C$776,СВЦЭМ!$A$33:$A$776,$A131,СВЦЭМ!$B$33:$B$776,R$119)+'СЕТ СН'!$I$9+СВЦЭМ!$D$10+'СЕТ СН'!$I$5-'СЕТ СН'!$I$17</f>
        <v>3988.9969270900001</v>
      </c>
      <c r="S131" s="36">
        <f>SUMIFS(СВЦЭМ!$C$33:$C$776,СВЦЭМ!$A$33:$A$776,$A131,СВЦЭМ!$B$33:$B$776,S$119)+'СЕТ СН'!$I$9+СВЦЭМ!$D$10+'СЕТ СН'!$I$5-'СЕТ СН'!$I$17</f>
        <v>3972.8087313000001</v>
      </c>
      <c r="T131" s="36">
        <f>SUMIFS(СВЦЭМ!$C$33:$C$776,СВЦЭМ!$A$33:$A$776,$A131,СВЦЭМ!$B$33:$B$776,T$119)+'СЕТ СН'!$I$9+СВЦЭМ!$D$10+'СЕТ СН'!$I$5-'СЕТ СН'!$I$17</f>
        <v>3960.6592793099999</v>
      </c>
      <c r="U131" s="36">
        <f>SUMIFS(СВЦЭМ!$C$33:$C$776,СВЦЭМ!$A$33:$A$776,$A131,СВЦЭМ!$B$33:$B$776,U$119)+'СЕТ СН'!$I$9+СВЦЭМ!$D$10+'СЕТ СН'!$I$5-'СЕТ СН'!$I$17</f>
        <v>3957.3332767800002</v>
      </c>
      <c r="V131" s="36">
        <f>SUMIFS(СВЦЭМ!$C$33:$C$776,СВЦЭМ!$A$33:$A$776,$A131,СВЦЭМ!$B$33:$B$776,V$119)+'СЕТ СН'!$I$9+СВЦЭМ!$D$10+'СЕТ СН'!$I$5-'СЕТ СН'!$I$17</f>
        <v>3972.08811517</v>
      </c>
      <c r="W131" s="36">
        <f>SUMIFS(СВЦЭМ!$C$33:$C$776,СВЦЭМ!$A$33:$A$776,$A131,СВЦЭМ!$B$33:$B$776,W$119)+'СЕТ СН'!$I$9+СВЦЭМ!$D$10+'СЕТ СН'!$I$5-'СЕТ СН'!$I$17</f>
        <v>3991.74882028</v>
      </c>
      <c r="X131" s="36">
        <f>SUMIFS(СВЦЭМ!$C$33:$C$776,СВЦЭМ!$A$33:$A$776,$A131,СВЦЭМ!$B$33:$B$776,X$119)+'СЕТ СН'!$I$9+СВЦЭМ!$D$10+'СЕТ СН'!$I$5-'СЕТ СН'!$I$17</f>
        <v>3998.7145647400002</v>
      </c>
      <c r="Y131" s="36">
        <f>SUMIFS(СВЦЭМ!$C$33:$C$776,СВЦЭМ!$A$33:$A$776,$A131,СВЦЭМ!$B$33:$B$776,Y$119)+'СЕТ СН'!$I$9+СВЦЭМ!$D$10+'СЕТ СН'!$I$5-'СЕТ СН'!$I$17</f>
        <v>4023.77126129</v>
      </c>
    </row>
    <row r="132" spans="1:25" ht="15.75" x14ac:dyDescent="0.2">
      <c r="A132" s="35">
        <f t="shared" si="3"/>
        <v>44209</v>
      </c>
      <c r="B132" s="36">
        <f>SUMIFS(СВЦЭМ!$C$33:$C$776,СВЦЭМ!$A$33:$A$776,$A132,СВЦЭМ!$B$33:$B$776,B$119)+'СЕТ СН'!$I$9+СВЦЭМ!$D$10+'СЕТ СН'!$I$5-'СЕТ СН'!$I$17</f>
        <v>4018.6743152700001</v>
      </c>
      <c r="C132" s="36">
        <f>SUMIFS(СВЦЭМ!$C$33:$C$776,СВЦЭМ!$A$33:$A$776,$A132,СВЦЭМ!$B$33:$B$776,C$119)+'СЕТ СН'!$I$9+СВЦЭМ!$D$10+'СЕТ СН'!$I$5-'СЕТ СН'!$I$17</f>
        <v>4053.6443814200002</v>
      </c>
      <c r="D132" s="36">
        <f>SUMIFS(СВЦЭМ!$C$33:$C$776,СВЦЭМ!$A$33:$A$776,$A132,СВЦЭМ!$B$33:$B$776,D$119)+'СЕТ СН'!$I$9+СВЦЭМ!$D$10+'СЕТ СН'!$I$5-'СЕТ СН'!$I$17</f>
        <v>4071.8006272499997</v>
      </c>
      <c r="E132" s="36">
        <f>SUMIFS(СВЦЭМ!$C$33:$C$776,СВЦЭМ!$A$33:$A$776,$A132,СВЦЭМ!$B$33:$B$776,E$119)+'СЕТ СН'!$I$9+СВЦЭМ!$D$10+'СЕТ СН'!$I$5-'СЕТ СН'!$I$17</f>
        <v>4088.2273844399997</v>
      </c>
      <c r="F132" s="36">
        <f>SUMIFS(СВЦЭМ!$C$33:$C$776,СВЦЭМ!$A$33:$A$776,$A132,СВЦЭМ!$B$33:$B$776,F$119)+'СЕТ СН'!$I$9+СВЦЭМ!$D$10+'СЕТ СН'!$I$5-'СЕТ СН'!$I$17</f>
        <v>4084.4161016200001</v>
      </c>
      <c r="G132" s="36">
        <f>SUMIFS(СВЦЭМ!$C$33:$C$776,СВЦЭМ!$A$33:$A$776,$A132,СВЦЭМ!$B$33:$B$776,G$119)+'СЕТ СН'!$I$9+СВЦЭМ!$D$10+'СЕТ СН'!$I$5-'СЕТ СН'!$I$17</f>
        <v>4072.6336040900001</v>
      </c>
      <c r="H132" s="36">
        <f>SUMIFS(СВЦЭМ!$C$33:$C$776,СВЦЭМ!$A$33:$A$776,$A132,СВЦЭМ!$B$33:$B$776,H$119)+'СЕТ СН'!$I$9+СВЦЭМ!$D$10+'СЕТ СН'!$I$5-'СЕТ СН'!$I$17</f>
        <v>4052.5204460499999</v>
      </c>
      <c r="I132" s="36">
        <f>SUMIFS(СВЦЭМ!$C$33:$C$776,СВЦЭМ!$A$33:$A$776,$A132,СВЦЭМ!$B$33:$B$776,I$119)+'СЕТ СН'!$I$9+СВЦЭМ!$D$10+'СЕТ СН'!$I$5-'СЕТ СН'!$I$17</f>
        <v>4029.0845629599999</v>
      </c>
      <c r="J132" s="36">
        <f>SUMIFS(СВЦЭМ!$C$33:$C$776,СВЦЭМ!$A$33:$A$776,$A132,СВЦЭМ!$B$33:$B$776,J$119)+'СЕТ СН'!$I$9+СВЦЭМ!$D$10+'СЕТ СН'!$I$5-'СЕТ СН'!$I$17</f>
        <v>4005.4870247500003</v>
      </c>
      <c r="K132" s="36">
        <f>SUMIFS(СВЦЭМ!$C$33:$C$776,СВЦЭМ!$A$33:$A$776,$A132,СВЦЭМ!$B$33:$B$776,K$119)+'СЕТ СН'!$I$9+СВЦЭМ!$D$10+'СЕТ СН'!$I$5-'СЕТ СН'!$I$17</f>
        <v>4000.8205408700001</v>
      </c>
      <c r="L132" s="36">
        <f>SUMIFS(СВЦЭМ!$C$33:$C$776,СВЦЭМ!$A$33:$A$776,$A132,СВЦЭМ!$B$33:$B$776,L$119)+'СЕТ СН'!$I$9+СВЦЭМ!$D$10+'СЕТ СН'!$I$5-'СЕТ СН'!$I$17</f>
        <v>3979.9289850499999</v>
      </c>
      <c r="M132" s="36">
        <f>SUMIFS(СВЦЭМ!$C$33:$C$776,СВЦЭМ!$A$33:$A$776,$A132,СВЦЭМ!$B$33:$B$776,M$119)+'СЕТ СН'!$I$9+СВЦЭМ!$D$10+'СЕТ СН'!$I$5-'СЕТ СН'!$I$17</f>
        <v>3978.19829007</v>
      </c>
      <c r="N132" s="36">
        <f>SUMIFS(СВЦЭМ!$C$33:$C$776,СВЦЭМ!$A$33:$A$776,$A132,СВЦЭМ!$B$33:$B$776,N$119)+'СЕТ СН'!$I$9+СВЦЭМ!$D$10+'СЕТ СН'!$I$5-'СЕТ СН'!$I$17</f>
        <v>3990.88115178</v>
      </c>
      <c r="O132" s="36">
        <f>SUMIFS(СВЦЭМ!$C$33:$C$776,СВЦЭМ!$A$33:$A$776,$A132,СВЦЭМ!$B$33:$B$776,O$119)+'СЕТ СН'!$I$9+СВЦЭМ!$D$10+'СЕТ СН'!$I$5-'СЕТ СН'!$I$17</f>
        <v>3994.06692479</v>
      </c>
      <c r="P132" s="36">
        <f>SUMIFS(СВЦЭМ!$C$33:$C$776,СВЦЭМ!$A$33:$A$776,$A132,СВЦЭМ!$B$33:$B$776,P$119)+'СЕТ СН'!$I$9+СВЦЭМ!$D$10+'СЕТ СН'!$I$5-'СЕТ СН'!$I$17</f>
        <v>4002.2993871399999</v>
      </c>
      <c r="Q132" s="36">
        <f>SUMIFS(СВЦЭМ!$C$33:$C$776,СВЦЭМ!$A$33:$A$776,$A132,СВЦЭМ!$B$33:$B$776,Q$119)+'СЕТ СН'!$I$9+СВЦЭМ!$D$10+'СЕТ СН'!$I$5-'СЕТ СН'!$I$17</f>
        <v>4004.5806795399999</v>
      </c>
      <c r="R132" s="36">
        <f>SUMIFS(СВЦЭМ!$C$33:$C$776,СВЦЭМ!$A$33:$A$776,$A132,СВЦЭМ!$B$33:$B$776,R$119)+'СЕТ СН'!$I$9+СВЦЭМ!$D$10+'СЕТ СН'!$I$5-'СЕТ СН'!$I$17</f>
        <v>3996.87683075</v>
      </c>
      <c r="S132" s="36">
        <f>SUMIFS(СВЦЭМ!$C$33:$C$776,СВЦЭМ!$A$33:$A$776,$A132,СВЦЭМ!$B$33:$B$776,S$119)+'СЕТ СН'!$I$9+СВЦЭМ!$D$10+'СЕТ СН'!$I$5-'СЕТ СН'!$I$17</f>
        <v>3980.3820735300001</v>
      </c>
      <c r="T132" s="36">
        <f>SUMIFS(СВЦЭМ!$C$33:$C$776,СВЦЭМ!$A$33:$A$776,$A132,СВЦЭМ!$B$33:$B$776,T$119)+'СЕТ СН'!$I$9+СВЦЭМ!$D$10+'СЕТ СН'!$I$5-'СЕТ СН'!$I$17</f>
        <v>3957.7174332499999</v>
      </c>
      <c r="U132" s="36">
        <f>SUMIFS(СВЦЭМ!$C$33:$C$776,СВЦЭМ!$A$33:$A$776,$A132,СВЦЭМ!$B$33:$B$776,U$119)+'СЕТ СН'!$I$9+СВЦЭМ!$D$10+'СЕТ СН'!$I$5-'СЕТ СН'!$I$17</f>
        <v>3960.6531861900003</v>
      </c>
      <c r="V132" s="36">
        <f>SUMIFS(СВЦЭМ!$C$33:$C$776,СВЦЭМ!$A$33:$A$776,$A132,СВЦЭМ!$B$33:$B$776,V$119)+'СЕТ СН'!$I$9+СВЦЭМ!$D$10+'СЕТ СН'!$I$5-'СЕТ СН'!$I$17</f>
        <v>3973.1389282</v>
      </c>
      <c r="W132" s="36">
        <f>SUMIFS(СВЦЭМ!$C$33:$C$776,СВЦЭМ!$A$33:$A$776,$A132,СВЦЭМ!$B$33:$B$776,W$119)+'СЕТ СН'!$I$9+СВЦЭМ!$D$10+'СЕТ СН'!$I$5-'СЕТ СН'!$I$17</f>
        <v>3988.23821172</v>
      </c>
      <c r="X132" s="36">
        <f>SUMIFS(СВЦЭМ!$C$33:$C$776,СВЦЭМ!$A$33:$A$776,$A132,СВЦЭМ!$B$33:$B$776,X$119)+'СЕТ СН'!$I$9+СВЦЭМ!$D$10+'СЕТ СН'!$I$5-'СЕТ СН'!$I$17</f>
        <v>3998.5223671799999</v>
      </c>
      <c r="Y132" s="36">
        <f>SUMIFS(СВЦЭМ!$C$33:$C$776,СВЦЭМ!$A$33:$A$776,$A132,СВЦЭМ!$B$33:$B$776,Y$119)+'СЕТ СН'!$I$9+СВЦЭМ!$D$10+'СЕТ СН'!$I$5-'СЕТ СН'!$I$17</f>
        <v>4015.1895129699997</v>
      </c>
    </row>
    <row r="133" spans="1:25" ht="15.75" x14ac:dyDescent="0.2">
      <c r="A133" s="35">
        <f t="shared" si="3"/>
        <v>44210</v>
      </c>
      <c r="B133" s="36">
        <f>SUMIFS(СВЦЭМ!$C$33:$C$776,СВЦЭМ!$A$33:$A$776,$A133,СВЦЭМ!$B$33:$B$776,B$119)+'СЕТ СН'!$I$9+СВЦЭМ!$D$10+'СЕТ СН'!$I$5-'СЕТ СН'!$I$17</f>
        <v>4026.16155063</v>
      </c>
      <c r="C133" s="36">
        <f>SUMIFS(СВЦЭМ!$C$33:$C$776,СВЦЭМ!$A$33:$A$776,$A133,СВЦЭМ!$B$33:$B$776,C$119)+'СЕТ СН'!$I$9+СВЦЭМ!$D$10+'СЕТ СН'!$I$5-'СЕТ СН'!$I$17</f>
        <v>4062.6901717199999</v>
      </c>
      <c r="D133" s="36">
        <f>SUMIFS(СВЦЭМ!$C$33:$C$776,СВЦЭМ!$A$33:$A$776,$A133,СВЦЭМ!$B$33:$B$776,D$119)+'СЕТ СН'!$I$9+СВЦЭМ!$D$10+'СЕТ СН'!$I$5-'СЕТ СН'!$I$17</f>
        <v>4083.5180352699999</v>
      </c>
      <c r="E133" s="36">
        <f>SUMIFS(СВЦЭМ!$C$33:$C$776,СВЦЭМ!$A$33:$A$776,$A133,СВЦЭМ!$B$33:$B$776,E$119)+'СЕТ СН'!$I$9+СВЦЭМ!$D$10+'СЕТ СН'!$I$5-'СЕТ СН'!$I$17</f>
        <v>4088.5980772299999</v>
      </c>
      <c r="F133" s="36">
        <f>SUMIFS(СВЦЭМ!$C$33:$C$776,СВЦЭМ!$A$33:$A$776,$A133,СВЦЭМ!$B$33:$B$776,F$119)+'СЕТ СН'!$I$9+СВЦЭМ!$D$10+'СЕТ СН'!$I$5-'СЕТ СН'!$I$17</f>
        <v>4096.0186917000001</v>
      </c>
      <c r="G133" s="36">
        <f>SUMIFS(СВЦЭМ!$C$33:$C$776,СВЦЭМ!$A$33:$A$776,$A133,СВЦЭМ!$B$33:$B$776,G$119)+'СЕТ СН'!$I$9+СВЦЭМ!$D$10+'СЕТ СН'!$I$5-'СЕТ СН'!$I$17</f>
        <v>4065.3267910499999</v>
      </c>
      <c r="H133" s="36">
        <f>SUMIFS(СВЦЭМ!$C$33:$C$776,СВЦЭМ!$A$33:$A$776,$A133,СВЦЭМ!$B$33:$B$776,H$119)+'СЕТ СН'!$I$9+СВЦЭМ!$D$10+'СЕТ СН'!$I$5-'СЕТ СН'!$I$17</f>
        <v>4025.6037899000003</v>
      </c>
      <c r="I133" s="36">
        <f>SUMIFS(СВЦЭМ!$C$33:$C$776,СВЦЭМ!$A$33:$A$776,$A133,СВЦЭМ!$B$33:$B$776,I$119)+'СЕТ СН'!$I$9+СВЦЭМ!$D$10+'СЕТ СН'!$I$5-'СЕТ СН'!$I$17</f>
        <v>3984.2328038699998</v>
      </c>
      <c r="J133" s="36">
        <f>SUMIFS(СВЦЭМ!$C$33:$C$776,СВЦЭМ!$A$33:$A$776,$A133,СВЦЭМ!$B$33:$B$776,J$119)+'СЕТ СН'!$I$9+СВЦЭМ!$D$10+'СЕТ СН'!$I$5-'СЕТ СН'!$I$17</f>
        <v>3958.5310826499999</v>
      </c>
      <c r="K133" s="36">
        <f>SUMIFS(СВЦЭМ!$C$33:$C$776,СВЦЭМ!$A$33:$A$776,$A133,СВЦЭМ!$B$33:$B$776,K$119)+'СЕТ СН'!$I$9+СВЦЭМ!$D$10+'СЕТ СН'!$I$5-'СЕТ СН'!$I$17</f>
        <v>3956.5477669900001</v>
      </c>
      <c r="L133" s="36">
        <f>SUMIFS(СВЦЭМ!$C$33:$C$776,СВЦЭМ!$A$33:$A$776,$A133,СВЦЭМ!$B$33:$B$776,L$119)+'СЕТ СН'!$I$9+СВЦЭМ!$D$10+'СЕТ СН'!$I$5-'СЕТ СН'!$I$17</f>
        <v>3952.9425934199999</v>
      </c>
      <c r="M133" s="36">
        <f>SUMIFS(СВЦЭМ!$C$33:$C$776,СВЦЭМ!$A$33:$A$776,$A133,СВЦЭМ!$B$33:$B$776,M$119)+'СЕТ СН'!$I$9+СВЦЭМ!$D$10+'СЕТ СН'!$I$5-'СЕТ СН'!$I$17</f>
        <v>3961.4161115100001</v>
      </c>
      <c r="N133" s="36">
        <f>SUMIFS(СВЦЭМ!$C$33:$C$776,СВЦЭМ!$A$33:$A$776,$A133,СВЦЭМ!$B$33:$B$776,N$119)+'СЕТ СН'!$I$9+СВЦЭМ!$D$10+'СЕТ СН'!$I$5-'СЕТ СН'!$I$17</f>
        <v>3968.0809153099999</v>
      </c>
      <c r="O133" s="36">
        <f>SUMIFS(СВЦЭМ!$C$33:$C$776,СВЦЭМ!$A$33:$A$776,$A133,СВЦЭМ!$B$33:$B$776,O$119)+'СЕТ СН'!$I$9+СВЦЭМ!$D$10+'СЕТ СН'!$I$5-'СЕТ СН'!$I$17</f>
        <v>3973.9380357999999</v>
      </c>
      <c r="P133" s="36">
        <f>SUMIFS(СВЦЭМ!$C$33:$C$776,СВЦЭМ!$A$33:$A$776,$A133,СВЦЭМ!$B$33:$B$776,P$119)+'СЕТ СН'!$I$9+СВЦЭМ!$D$10+'СЕТ СН'!$I$5-'СЕТ СН'!$I$17</f>
        <v>3982.9707673499997</v>
      </c>
      <c r="Q133" s="36">
        <f>SUMIFS(СВЦЭМ!$C$33:$C$776,СВЦЭМ!$A$33:$A$776,$A133,СВЦЭМ!$B$33:$B$776,Q$119)+'СЕТ СН'!$I$9+СВЦЭМ!$D$10+'СЕТ СН'!$I$5-'СЕТ СН'!$I$17</f>
        <v>3988.22729682</v>
      </c>
      <c r="R133" s="36">
        <f>SUMIFS(СВЦЭМ!$C$33:$C$776,СВЦЭМ!$A$33:$A$776,$A133,СВЦЭМ!$B$33:$B$776,R$119)+'СЕТ СН'!$I$9+СВЦЭМ!$D$10+'СЕТ СН'!$I$5-'СЕТ СН'!$I$17</f>
        <v>3979.5467825699998</v>
      </c>
      <c r="S133" s="36">
        <f>SUMIFS(СВЦЭМ!$C$33:$C$776,СВЦЭМ!$A$33:$A$776,$A133,СВЦЭМ!$B$33:$B$776,S$119)+'СЕТ СН'!$I$9+СВЦЭМ!$D$10+'СЕТ СН'!$I$5-'СЕТ СН'!$I$17</f>
        <v>3977.8143174100001</v>
      </c>
      <c r="T133" s="36">
        <f>SUMIFS(СВЦЭМ!$C$33:$C$776,СВЦЭМ!$A$33:$A$776,$A133,СВЦЭМ!$B$33:$B$776,T$119)+'СЕТ СН'!$I$9+СВЦЭМ!$D$10+'СЕТ СН'!$I$5-'СЕТ СН'!$I$17</f>
        <v>3964.0717305200001</v>
      </c>
      <c r="U133" s="36">
        <f>SUMIFS(СВЦЭМ!$C$33:$C$776,СВЦЭМ!$A$33:$A$776,$A133,СВЦЭМ!$B$33:$B$776,U$119)+'СЕТ СН'!$I$9+СВЦЭМ!$D$10+'СЕТ СН'!$I$5-'СЕТ СН'!$I$17</f>
        <v>3963.7322011599999</v>
      </c>
      <c r="V133" s="36">
        <f>SUMIFS(СВЦЭМ!$C$33:$C$776,СВЦЭМ!$A$33:$A$776,$A133,СВЦЭМ!$B$33:$B$776,V$119)+'СЕТ СН'!$I$9+СВЦЭМ!$D$10+'СЕТ СН'!$I$5-'СЕТ СН'!$I$17</f>
        <v>3968.1368276399999</v>
      </c>
      <c r="W133" s="36">
        <f>SUMIFS(СВЦЭМ!$C$33:$C$776,СВЦЭМ!$A$33:$A$776,$A133,СВЦЭМ!$B$33:$B$776,W$119)+'СЕТ СН'!$I$9+СВЦЭМ!$D$10+'СЕТ СН'!$I$5-'СЕТ СН'!$I$17</f>
        <v>3981.4727002700001</v>
      </c>
      <c r="X133" s="36">
        <f>SUMIFS(СВЦЭМ!$C$33:$C$776,СВЦЭМ!$A$33:$A$776,$A133,СВЦЭМ!$B$33:$B$776,X$119)+'СЕТ СН'!$I$9+СВЦЭМ!$D$10+'СЕТ СН'!$I$5-'СЕТ СН'!$I$17</f>
        <v>3994.4659070500002</v>
      </c>
      <c r="Y133" s="36">
        <f>SUMIFS(СВЦЭМ!$C$33:$C$776,СВЦЭМ!$A$33:$A$776,$A133,СВЦЭМ!$B$33:$B$776,Y$119)+'СЕТ СН'!$I$9+СВЦЭМ!$D$10+'СЕТ СН'!$I$5-'СЕТ СН'!$I$17</f>
        <v>4021.0053705</v>
      </c>
    </row>
    <row r="134" spans="1:25" ht="15.75" x14ac:dyDescent="0.2">
      <c r="A134" s="35">
        <f t="shared" si="3"/>
        <v>44211</v>
      </c>
      <c r="B134" s="36">
        <f>SUMIFS(СВЦЭМ!$C$33:$C$776,СВЦЭМ!$A$33:$A$776,$A134,СВЦЭМ!$B$33:$B$776,B$119)+'СЕТ СН'!$I$9+СВЦЭМ!$D$10+'СЕТ СН'!$I$5-'СЕТ СН'!$I$17</f>
        <v>3865.48932332</v>
      </c>
      <c r="C134" s="36">
        <f>SUMIFS(СВЦЭМ!$C$33:$C$776,СВЦЭМ!$A$33:$A$776,$A134,СВЦЭМ!$B$33:$B$776,C$119)+'СЕТ СН'!$I$9+СВЦЭМ!$D$10+'СЕТ СН'!$I$5-'СЕТ СН'!$I$17</f>
        <v>3893.27934921</v>
      </c>
      <c r="D134" s="36">
        <f>SUMIFS(СВЦЭМ!$C$33:$C$776,СВЦЭМ!$A$33:$A$776,$A134,СВЦЭМ!$B$33:$B$776,D$119)+'СЕТ СН'!$I$9+СВЦЭМ!$D$10+'СЕТ СН'!$I$5-'СЕТ СН'!$I$17</f>
        <v>3855.0719690400001</v>
      </c>
      <c r="E134" s="36">
        <f>SUMIFS(СВЦЭМ!$C$33:$C$776,СВЦЭМ!$A$33:$A$776,$A134,СВЦЭМ!$B$33:$B$776,E$119)+'СЕТ СН'!$I$9+СВЦЭМ!$D$10+'СЕТ СН'!$I$5-'СЕТ СН'!$I$17</f>
        <v>3860.3323160800001</v>
      </c>
      <c r="F134" s="36">
        <f>SUMIFS(СВЦЭМ!$C$33:$C$776,СВЦЭМ!$A$33:$A$776,$A134,СВЦЭМ!$B$33:$B$776,F$119)+'СЕТ СН'!$I$9+СВЦЭМ!$D$10+'СЕТ СН'!$I$5-'СЕТ СН'!$I$17</f>
        <v>3864.3813688400001</v>
      </c>
      <c r="G134" s="36">
        <f>SUMIFS(СВЦЭМ!$C$33:$C$776,СВЦЭМ!$A$33:$A$776,$A134,СВЦЭМ!$B$33:$B$776,G$119)+'СЕТ СН'!$I$9+СВЦЭМ!$D$10+'СЕТ СН'!$I$5-'СЕТ СН'!$I$17</f>
        <v>3853.5468352299999</v>
      </c>
      <c r="H134" s="36">
        <f>SUMIFS(СВЦЭМ!$C$33:$C$776,СВЦЭМ!$A$33:$A$776,$A134,СВЦЭМ!$B$33:$B$776,H$119)+'СЕТ СН'!$I$9+СВЦЭМ!$D$10+'СЕТ СН'!$I$5-'СЕТ СН'!$I$17</f>
        <v>3820.0750111299999</v>
      </c>
      <c r="I134" s="36">
        <f>SUMIFS(СВЦЭМ!$C$33:$C$776,СВЦЭМ!$A$33:$A$776,$A134,СВЦЭМ!$B$33:$B$776,I$119)+'СЕТ СН'!$I$9+СВЦЭМ!$D$10+'СЕТ СН'!$I$5-'СЕТ СН'!$I$17</f>
        <v>3825.8467429900002</v>
      </c>
      <c r="J134" s="36">
        <f>SUMIFS(СВЦЭМ!$C$33:$C$776,СВЦЭМ!$A$33:$A$776,$A134,СВЦЭМ!$B$33:$B$776,J$119)+'СЕТ СН'!$I$9+СВЦЭМ!$D$10+'СЕТ СН'!$I$5-'СЕТ СН'!$I$17</f>
        <v>3840.5269829499998</v>
      </c>
      <c r="K134" s="36">
        <f>SUMIFS(СВЦЭМ!$C$33:$C$776,СВЦЭМ!$A$33:$A$776,$A134,СВЦЭМ!$B$33:$B$776,K$119)+'СЕТ СН'!$I$9+СВЦЭМ!$D$10+'СЕТ СН'!$I$5-'СЕТ СН'!$I$17</f>
        <v>3841.6888598999999</v>
      </c>
      <c r="L134" s="36">
        <f>SUMIFS(СВЦЭМ!$C$33:$C$776,СВЦЭМ!$A$33:$A$776,$A134,СВЦЭМ!$B$33:$B$776,L$119)+'СЕТ СН'!$I$9+СВЦЭМ!$D$10+'СЕТ СН'!$I$5-'СЕТ СН'!$I$17</f>
        <v>3844.1916721699999</v>
      </c>
      <c r="M134" s="36">
        <f>SUMIFS(СВЦЭМ!$C$33:$C$776,СВЦЭМ!$A$33:$A$776,$A134,СВЦЭМ!$B$33:$B$776,M$119)+'СЕТ СН'!$I$9+СВЦЭМ!$D$10+'СЕТ СН'!$I$5-'СЕТ СН'!$I$17</f>
        <v>3839.7206406099999</v>
      </c>
      <c r="N134" s="36">
        <f>SUMIFS(СВЦЭМ!$C$33:$C$776,СВЦЭМ!$A$33:$A$776,$A134,СВЦЭМ!$B$33:$B$776,N$119)+'СЕТ СН'!$I$9+СВЦЭМ!$D$10+'СЕТ СН'!$I$5-'СЕТ СН'!$I$17</f>
        <v>3830.5113372000001</v>
      </c>
      <c r="O134" s="36">
        <f>SUMIFS(СВЦЭМ!$C$33:$C$776,СВЦЭМ!$A$33:$A$776,$A134,СВЦЭМ!$B$33:$B$776,O$119)+'СЕТ СН'!$I$9+СВЦЭМ!$D$10+'СЕТ СН'!$I$5-'СЕТ СН'!$I$17</f>
        <v>3835.0627746999999</v>
      </c>
      <c r="P134" s="36">
        <f>SUMIFS(СВЦЭМ!$C$33:$C$776,СВЦЭМ!$A$33:$A$776,$A134,СВЦЭМ!$B$33:$B$776,P$119)+'СЕТ СН'!$I$9+СВЦЭМ!$D$10+'СЕТ СН'!$I$5-'СЕТ СН'!$I$17</f>
        <v>3862.6937693</v>
      </c>
      <c r="Q134" s="36">
        <f>SUMIFS(СВЦЭМ!$C$33:$C$776,СВЦЭМ!$A$33:$A$776,$A134,СВЦЭМ!$B$33:$B$776,Q$119)+'СЕТ СН'!$I$9+СВЦЭМ!$D$10+'СЕТ СН'!$I$5-'СЕТ СН'!$I$17</f>
        <v>3852.7897468900001</v>
      </c>
      <c r="R134" s="36">
        <f>SUMIFS(СВЦЭМ!$C$33:$C$776,СВЦЭМ!$A$33:$A$776,$A134,СВЦЭМ!$B$33:$B$776,R$119)+'СЕТ СН'!$I$9+СВЦЭМ!$D$10+'СЕТ СН'!$I$5-'СЕТ СН'!$I$17</f>
        <v>3862.7178007799998</v>
      </c>
      <c r="S134" s="36">
        <f>SUMIFS(СВЦЭМ!$C$33:$C$776,СВЦЭМ!$A$33:$A$776,$A134,СВЦЭМ!$B$33:$B$776,S$119)+'СЕТ СН'!$I$9+СВЦЭМ!$D$10+'СЕТ СН'!$I$5-'СЕТ СН'!$I$17</f>
        <v>3861.7661660399999</v>
      </c>
      <c r="T134" s="36">
        <f>SUMIFS(СВЦЭМ!$C$33:$C$776,СВЦЭМ!$A$33:$A$776,$A134,СВЦЭМ!$B$33:$B$776,T$119)+'СЕТ СН'!$I$9+СВЦЭМ!$D$10+'СЕТ СН'!$I$5-'СЕТ СН'!$I$17</f>
        <v>3916.0160884699999</v>
      </c>
      <c r="U134" s="36">
        <f>SUMIFS(СВЦЭМ!$C$33:$C$776,СВЦЭМ!$A$33:$A$776,$A134,СВЦЭМ!$B$33:$B$776,U$119)+'СЕТ СН'!$I$9+СВЦЭМ!$D$10+'СЕТ СН'!$I$5-'СЕТ СН'!$I$17</f>
        <v>3909.84934952</v>
      </c>
      <c r="V134" s="36">
        <f>SUMIFS(СВЦЭМ!$C$33:$C$776,СВЦЭМ!$A$33:$A$776,$A134,СВЦЭМ!$B$33:$B$776,V$119)+'СЕТ СН'!$I$9+СВЦЭМ!$D$10+'СЕТ СН'!$I$5-'СЕТ СН'!$I$17</f>
        <v>3852.5134993199999</v>
      </c>
      <c r="W134" s="36">
        <f>SUMIFS(СВЦЭМ!$C$33:$C$776,СВЦЭМ!$A$33:$A$776,$A134,СВЦЭМ!$B$33:$B$776,W$119)+'СЕТ СН'!$I$9+СВЦЭМ!$D$10+'СЕТ СН'!$I$5-'СЕТ СН'!$I$17</f>
        <v>3864.9558990199998</v>
      </c>
      <c r="X134" s="36">
        <f>SUMIFS(СВЦЭМ!$C$33:$C$776,СВЦЭМ!$A$33:$A$776,$A134,СВЦЭМ!$B$33:$B$776,X$119)+'СЕТ СН'!$I$9+СВЦЭМ!$D$10+'СЕТ СН'!$I$5-'СЕТ СН'!$I$17</f>
        <v>3870.4322102199999</v>
      </c>
      <c r="Y134" s="36">
        <f>SUMIFS(СВЦЭМ!$C$33:$C$776,СВЦЭМ!$A$33:$A$776,$A134,СВЦЭМ!$B$33:$B$776,Y$119)+'СЕТ СН'!$I$9+СВЦЭМ!$D$10+'СЕТ СН'!$I$5-'СЕТ СН'!$I$17</f>
        <v>3868.0311613599997</v>
      </c>
    </row>
    <row r="135" spans="1:25" ht="15.75" x14ac:dyDescent="0.2">
      <c r="A135" s="35">
        <f t="shared" si="3"/>
        <v>44212</v>
      </c>
      <c r="B135" s="36">
        <f>SUMIFS(СВЦЭМ!$C$33:$C$776,СВЦЭМ!$A$33:$A$776,$A135,СВЦЭМ!$B$33:$B$776,B$119)+'СЕТ СН'!$I$9+СВЦЭМ!$D$10+'СЕТ СН'!$I$5-'СЕТ СН'!$I$17</f>
        <v>4002.9945857499997</v>
      </c>
      <c r="C135" s="36">
        <f>SUMIFS(СВЦЭМ!$C$33:$C$776,СВЦЭМ!$A$33:$A$776,$A135,СВЦЭМ!$B$33:$B$776,C$119)+'СЕТ СН'!$I$9+СВЦЭМ!$D$10+'СЕТ СН'!$I$5-'СЕТ СН'!$I$17</f>
        <v>4032.17180147</v>
      </c>
      <c r="D135" s="36">
        <f>SUMIFS(СВЦЭМ!$C$33:$C$776,СВЦЭМ!$A$33:$A$776,$A135,СВЦЭМ!$B$33:$B$776,D$119)+'СЕТ СН'!$I$9+СВЦЭМ!$D$10+'СЕТ СН'!$I$5-'СЕТ СН'!$I$17</f>
        <v>4041.5289321199998</v>
      </c>
      <c r="E135" s="36">
        <f>SUMIFS(СВЦЭМ!$C$33:$C$776,СВЦЭМ!$A$33:$A$776,$A135,СВЦЭМ!$B$33:$B$776,E$119)+'СЕТ СН'!$I$9+СВЦЭМ!$D$10+'СЕТ СН'!$I$5-'СЕТ СН'!$I$17</f>
        <v>4046.33568586</v>
      </c>
      <c r="F135" s="36">
        <f>SUMIFS(СВЦЭМ!$C$33:$C$776,СВЦЭМ!$A$33:$A$776,$A135,СВЦЭМ!$B$33:$B$776,F$119)+'СЕТ СН'!$I$9+СВЦЭМ!$D$10+'СЕТ СН'!$I$5-'СЕТ СН'!$I$17</f>
        <v>4059.4475534599997</v>
      </c>
      <c r="G135" s="36">
        <f>SUMIFS(СВЦЭМ!$C$33:$C$776,СВЦЭМ!$A$33:$A$776,$A135,СВЦЭМ!$B$33:$B$776,G$119)+'СЕТ СН'!$I$9+СВЦЭМ!$D$10+'СЕТ СН'!$I$5-'СЕТ СН'!$I$17</f>
        <v>4052.59828677</v>
      </c>
      <c r="H135" s="36">
        <f>SUMIFS(СВЦЭМ!$C$33:$C$776,СВЦЭМ!$A$33:$A$776,$A135,СВЦЭМ!$B$33:$B$776,H$119)+'СЕТ СН'!$I$9+СВЦЭМ!$D$10+'СЕТ СН'!$I$5-'СЕТ СН'!$I$17</f>
        <v>4035.9634452800001</v>
      </c>
      <c r="I135" s="36">
        <f>SUMIFS(СВЦЭМ!$C$33:$C$776,СВЦЭМ!$A$33:$A$776,$A135,СВЦЭМ!$B$33:$B$776,I$119)+'СЕТ СН'!$I$9+СВЦЭМ!$D$10+'СЕТ СН'!$I$5-'СЕТ СН'!$I$17</f>
        <v>4011.8933941699997</v>
      </c>
      <c r="J135" s="36">
        <f>SUMIFS(СВЦЭМ!$C$33:$C$776,СВЦЭМ!$A$33:$A$776,$A135,СВЦЭМ!$B$33:$B$776,J$119)+'СЕТ СН'!$I$9+СВЦЭМ!$D$10+'СЕТ СН'!$I$5-'СЕТ СН'!$I$17</f>
        <v>3972.8082769399998</v>
      </c>
      <c r="K135" s="36">
        <f>SUMIFS(СВЦЭМ!$C$33:$C$776,СВЦЭМ!$A$33:$A$776,$A135,СВЦЭМ!$B$33:$B$776,K$119)+'СЕТ СН'!$I$9+СВЦЭМ!$D$10+'СЕТ СН'!$I$5-'СЕТ СН'!$I$17</f>
        <v>3949.4249620299997</v>
      </c>
      <c r="L135" s="36">
        <f>SUMIFS(СВЦЭМ!$C$33:$C$776,СВЦЭМ!$A$33:$A$776,$A135,СВЦЭМ!$B$33:$B$776,L$119)+'СЕТ СН'!$I$9+СВЦЭМ!$D$10+'СЕТ СН'!$I$5-'СЕТ СН'!$I$17</f>
        <v>3945.6636170500001</v>
      </c>
      <c r="M135" s="36">
        <f>SUMIFS(СВЦЭМ!$C$33:$C$776,СВЦЭМ!$A$33:$A$776,$A135,СВЦЭМ!$B$33:$B$776,M$119)+'СЕТ СН'!$I$9+СВЦЭМ!$D$10+'СЕТ СН'!$I$5-'СЕТ СН'!$I$17</f>
        <v>3955.47772768</v>
      </c>
      <c r="N135" s="36">
        <f>SUMIFS(СВЦЭМ!$C$33:$C$776,СВЦЭМ!$A$33:$A$776,$A135,СВЦЭМ!$B$33:$B$776,N$119)+'СЕТ СН'!$I$9+СВЦЭМ!$D$10+'СЕТ СН'!$I$5-'СЕТ СН'!$I$17</f>
        <v>3964.8415480399999</v>
      </c>
      <c r="O135" s="36">
        <f>SUMIFS(СВЦЭМ!$C$33:$C$776,СВЦЭМ!$A$33:$A$776,$A135,СВЦЭМ!$B$33:$B$776,O$119)+'СЕТ СН'!$I$9+СВЦЭМ!$D$10+'СЕТ СН'!$I$5-'СЕТ СН'!$I$17</f>
        <v>3975.7136383900001</v>
      </c>
      <c r="P135" s="36">
        <f>SUMIFS(СВЦЭМ!$C$33:$C$776,СВЦЭМ!$A$33:$A$776,$A135,СВЦЭМ!$B$33:$B$776,P$119)+'СЕТ СН'!$I$9+СВЦЭМ!$D$10+'СЕТ СН'!$I$5-'СЕТ СН'!$I$17</f>
        <v>3982.57168512</v>
      </c>
      <c r="Q135" s="36">
        <f>SUMIFS(СВЦЭМ!$C$33:$C$776,СВЦЭМ!$A$33:$A$776,$A135,СВЦЭМ!$B$33:$B$776,Q$119)+'СЕТ СН'!$I$9+СВЦЭМ!$D$10+'СЕТ СН'!$I$5-'СЕТ СН'!$I$17</f>
        <v>3986.4281749900001</v>
      </c>
      <c r="R135" s="36">
        <f>SUMIFS(СВЦЭМ!$C$33:$C$776,СВЦЭМ!$A$33:$A$776,$A135,СВЦЭМ!$B$33:$B$776,R$119)+'СЕТ СН'!$I$9+СВЦЭМ!$D$10+'СЕТ СН'!$I$5-'СЕТ СН'!$I$17</f>
        <v>3974.72387368</v>
      </c>
      <c r="S135" s="36">
        <f>SUMIFS(СВЦЭМ!$C$33:$C$776,СВЦЭМ!$A$33:$A$776,$A135,СВЦЭМ!$B$33:$B$776,S$119)+'СЕТ СН'!$I$9+СВЦЭМ!$D$10+'СЕТ СН'!$I$5-'СЕТ СН'!$I$17</f>
        <v>3953.5053132900002</v>
      </c>
      <c r="T135" s="36">
        <f>SUMIFS(СВЦЭМ!$C$33:$C$776,СВЦЭМ!$A$33:$A$776,$A135,СВЦЭМ!$B$33:$B$776,T$119)+'СЕТ СН'!$I$9+СВЦЭМ!$D$10+'СЕТ СН'!$I$5-'СЕТ СН'!$I$17</f>
        <v>3932.80336274</v>
      </c>
      <c r="U135" s="36">
        <f>SUMIFS(СВЦЭМ!$C$33:$C$776,СВЦЭМ!$A$33:$A$776,$A135,СВЦЭМ!$B$33:$B$776,U$119)+'СЕТ СН'!$I$9+СВЦЭМ!$D$10+'СЕТ СН'!$I$5-'СЕТ СН'!$I$17</f>
        <v>3938.22056294</v>
      </c>
      <c r="V135" s="36">
        <f>SUMIFS(СВЦЭМ!$C$33:$C$776,СВЦЭМ!$A$33:$A$776,$A135,СВЦЭМ!$B$33:$B$776,V$119)+'СЕТ СН'!$I$9+СВЦЭМ!$D$10+'СЕТ СН'!$I$5-'СЕТ СН'!$I$17</f>
        <v>3949.3817685899999</v>
      </c>
      <c r="W135" s="36">
        <f>SUMIFS(СВЦЭМ!$C$33:$C$776,СВЦЭМ!$A$33:$A$776,$A135,СВЦЭМ!$B$33:$B$776,W$119)+'СЕТ СН'!$I$9+СВЦЭМ!$D$10+'СЕТ СН'!$I$5-'СЕТ СН'!$I$17</f>
        <v>3971.4438023399998</v>
      </c>
      <c r="X135" s="36">
        <f>SUMIFS(СВЦЭМ!$C$33:$C$776,СВЦЭМ!$A$33:$A$776,$A135,СВЦЭМ!$B$33:$B$776,X$119)+'СЕТ СН'!$I$9+СВЦЭМ!$D$10+'СЕТ СН'!$I$5-'СЕТ СН'!$I$17</f>
        <v>3977.3563798699997</v>
      </c>
      <c r="Y135" s="36">
        <f>SUMIFS(СВЦЭМ!$C$33:$C$776,СВЦЭМ!$A$33:$A$776,$A135,СВЦЭМ!$B$33:$B$776,Y$119)+'СЕТ СН'!$I$9+СВЦЭМ!$D$10+'СЕТ СН'!$I$5-'СЕТ СН'!$I$17</f>
        <v>4005.5367194099999</v>
      </c>
    </row>
    <row r="136" spans="1:25" ht="15.75" x14ac:dyDescent="0.2">
      <c r="A136" s="35">
        <f t="shared" si="3"/>
        <v>44213</v>
      </c>
      <c r="B136" s="36">
        <f>SUMIFS(СВЦЭМ!$C$33:$C$776,СВЦЭМ!$A$33:$A$776,$A136,СВЦЭМ!$B$33:$B$776,B$119)+'СЕТ СН'!$I$9+СВЦЭМ!$D$10+'СЕТ СН'!$I$5-'СЕТ СН'!$I$17</f>
        <v>3976.3644466199999</v>
      </c>
      <c r="C136" s="36">
        <f>SUMIFS(СВЦЭМ!$C$33:$C$776,СВЦЭМ!$A$33:$A$776,$A136,СВЦЭМ!$B$33:$B$776,C$119)+'СЕТ СН'!$I$9+СВЦЭМ!$D$10+'СЕТ СН'!$I$5-'СЕТ СН'!$I$17</f>
        <v>4011.02623395</v>
      </c>
      <c r="D136" s="36">
        <f>SUMIFS(СВЦЭМ!$C$33:$C$776,СВЦЭМ!$A$33:$A$776,$A136,СВЦЭМ!$B$33:$B$776,D$119)+'СЕТ СН'!$I$9+СВЦЭМ!$D$10+'СЕТ СН'!$I$5-'СЕТ СН'!$I$17</f>
        <v>4032.4848655799997</v>
      </c>
      <c r="E136" s="36">
        <f>SUMIFS(СВЦЭМ!$C$33:$C$776,СВЦЭМ!$A$33:$A$776,$A136,СВЦЭМ!$B$33:$B$776,E$119)+'СЕТ СН'!$I$9+СВЦЭМ!$D$10+'СЕТ СН'!$I$5-'СЕТ СН'!$I$17</f>
        <v>4055.6256733299997</v>
      </c>
      <c r="F136" s="36">
        <f>SUMIFS(СВЦЭМ!$C$33:$C$776,СВЦЭМ!$A$33:$A$776,$A136,СВЦЭМ!$B$33:$B$776,F$119)+'СЕТ СН'!$I$9+СВЦЭМ!$D$10+'СЕТ СН'!$I$5-'СЕТ СН'!$I$17</f>
        <v>4071.2584844499997</v>
      </c>
      <c r="G136" s="36">
        <f>SUMIFS(СВЦЭМ!$C$33:$C$776,СВЦЭМ!$A$33:$A$776,$A136,СВЦЭМ!$B$33:$B$776,G$119)+'СЕТ СН'!$I$9+СВЦЭМ!$D$10+'СЕТ СН'!$I$5-'СЕТ СН'!$I$17</f>
        <v>4065.79652016</v>
      </c>
      <c r="H136" s="36">
        <f>SUMIFS(СВЦЭМ!$C$33:$C$776,СВЦЭМ!$A$33:$A$776,$A136,СВЦЭМ!$B$33:$B$776,H$119)+'СЕТ СН'!$I$9+СВЦЭМ!$D$10+'СЕТ СН'!$I$5-'СЕТ СН'!$I$17</f>
        <v>4047.6400033</v>
      </c>
      <c r="I136" s="36">
        <f>SUMIFS(СВЦЭМ!$C$33:$C$776,СВЦЭМ!$A$33:$A$776,$A136,СВЦЭМ!$B$33:$B$776,I$119)+'СЕТ СН'!$I$9+СВЦЭМ!$D$10+'СЕТ СН'!$I$5-'СЕТ СН'!$I$17</f>
        <v>4034.77922498</v>
      </c>
      <c r="J136" s="36">
        <f>SUMIFS(СВЦЭМ!$C$33:$C$776,СВЦЭМ!$A$33:$A$776,$A136,СВЦЭМ!$B$33:$B$776,J$119)+'СЕТ СН'!$I$9+СВЦЭМ!$D$10+'СЕТ СН'!$I$5-'СЕТ СН'!$I$17</f>
        <v>3994.8365062399998</v>
      </c>
      <c r="K136" s="36">
        <f>SUMIFS(СВЦЭМ!$C$33:$C$776,СВЦЭМ!$A$33:$A$776,$A136,СВЦЭМ!$B$33:$B$776,K$119)+'СЕТ СН'!$I$9+СВЦЭМ!$D$10+'СЕТ СН'!$I$5-'СЕТ СН'!$I$17</f>
        <v>3975.7761226299999</v>
      </c>
      <c r="L136" s="36">
        <f>SUMIFS(СВЦЭМ!$C$33:$C$776,СВЦЭМ!$A$33:$A$776,$A136,СВЦЭМ!$B$33:$B$776,L$119)+'СЕТ СН'!$I$9+СВЦЭМ!$D$10+'СЕТ СН'!$I$5-'СЕТ СН'!$I$17</f>
        <v>3963.5489762400002</v>
      </c>
      <c r="M136" s="36">
        <f>SUMIFS(СВЦЭМ!$C$33:$C$776,СВЦЭМ!$A$33:$A$776,$A136,СВЦЭМ!$B$33:$B$776,M$119)+'СЕТ СН'!$I$9+СВЦЭМ!$D$10+'СЕТ СН'!$I$5-'СЕТ СН'!$I$17</f>
        <v>3958.1769491599998</v>
      </c>
      <c r="N136" s="36">
        <f>SUMIFS(СВЦЭМ!$C$33:$C$776,СВЦЭМ!$A$33:$A$776,$A136,СВЦЭМ!$B$33:$B$776,N$119)+'СЕТ СН'!$I$9+СВЦЭМ!$D$10+'СЕТ СН'!$I$5-'СЕТ СН'!$I$17</f>
        <v>3964.3026864200001</v>
      </c>
      <c r="O136" s="36">
        <f>SUMIFS(СВЦЭМ!$C$33:$C$776,СВЦЭМ!$A$33:$A$776,$A136,СВЦЭМ!$B$33:$B$776,O$119)+'СЕТ СН'!$I$9+СВЦЭМ!$D$10+'СЕТ СН'!$I$5-'СЕТ СН'!$I$17</f>
        <v>3978.81482873</v>
      </c>
      <c r="P136" s="36">
        <f>SUMIFS(СВЦЭМ!$C$33:$C$776,СВЦЭМ!$A$33:$A$776,$A136,СВЦЭМ!$B$33:$B$776,P$119)+'СЕТ СН'!$I$9+СВЦЭМ!$D$10+'СЕТ СН'!$I$5-'СЕТ СН'!$I$17</f>
        <v>3991.2621918300001</v>
      </c>
      <c r="Q136" s="36">
        <f>SUMIFS(СВЦЭМ!$C$33:$C$776,СВЦЭМ!$A$33:$A$776,$A136,СВЦЭМ!$B$33:$B$776,Q$119)+'СЕТ СН'!$I$9+СВЦЭМ!$D$10+'СЕТ СН'!$I$5-'СЕТ СН'!$I$17</f>
        <v>4002.3631634000003</v>
      </c>
      <c r="R136" s="36">
        <f>SUMIFS(СВЦЭМ!$C$33:$C$776,СВЦЭМ!$A$33:$A$776,$A136,СВЦЭМ!$B$33:$B$776,R$119)+'СЕТ СН'!$I$9+СВЦЭМ!$D$10+'СЕТ СН'!$I$5-'СЕТ СН'!$I$17</f>
        <v>3989.8410060699998</v>
      </c>
      <c r="S136" s="36">
        <f>SUMIFS(СВЦЭМ!$C$33:$C$776,СВЦЭМ!$A$33:$A$776,$A136,СВЦЭМ!$B$33:$B$776,S$119)+'СЕТ СН'!$I$9+СВЦЭМ!$D$10+'СЕТ СН'!$I$5-'СЕТ СН'!$I$17</f>
        <v>3964.2203904500002</v>
      </c>
      <c r="T136" s="36">
        <f>SUMIFS(СВЦЭМ!$C$33:$C$776,СВЦЭМ!$A$33:$A$776,$A136,СВЦЭМ!$B$33:$B$776,T$119)+'СЕТ СН'!$I$9+СВЦЭМ!$D$10+'СЕТ СН'!$I$5-'СЕТ СН'!$I$17</f>
        <v>3943.7557615000001</v>
      </c>
      <c r="U136" s="36">
        <f>SUMIFS(СВЦЭМ!$C$33:$C$776,СВЦЭМ!$A$33:$A$776,$A136,СВЦЭМ!$B$33:$B$776,U$119)+'СЕТ СН'!$I$9+СВЦЭМ!$D$10+'СЕТ СН'!$I$5-'СЕТ СН'!$I$17</f>
        <v>3942.6598551500001</v>
      </c>
      <c r="V136" s="36">
        <f>SUMIFS(СВЦЭМ!$C$33:$C$776,СВЦЭМ!$A$33:$A$776,$A136,СВЦЭМ!$B$33:$B$776,V$119)+'СЕТ СН'!$I$9+СВЦЭМ!$D$10+'СЕТ СН'!$I$5-'СЕТ СН'!$I$17</f>
        <v>3946.9447228899999</v>
      </c>
      <c r="W136" s="36">
        <f>SUMIFS(СВЦЭМ!$C$33:$C$776,СВЦЭМ!$A$33:$A$776,$A136,СВЦЭМ!$B$33:$B$776,W$119)+'СЕТ СН'!$I$9+СВЦЭМ!$D$10+'СЕТ СН'!$I$5-'СЕТ СН'!$I$17</f>
        <v>3964.92024911</v>
      </c>
      <c r="X136" s="36">
        <f>SUMIFS(СВЦЭМ!$C$33:$C$776,СВЦЭМ!$A$33:$A$776,$A136,СВЦЭМ!$B$33:$B$776,X$119)+'СЕТ СН'!$I$9+СВЦЭМ!$D$10+'СЕТ СН'!$I$5-'СЕТ СН'!$I$17</f>
        <v>3977.9216529300002</v>
      </c>
      <c r="Y136" s="36">
        <f>SUMIFS(СВЦЭМ!$C$33:$C$776,СВЦЭМ!$A$33:$A$776,$A136,СВЦЭМ!$B$33:$B$776,Y$119)+'СЕТ СН'!$I$9+СВЦЭМ!$D$10+'СЕТ СН'!$I$5-'СЕТ СН'!$I$17</f>
        <v>4004.63245117</v>
      </c>
    </row>
    <row r="137" spans="1:25" ht="15.75" x14ac:dyDescent="0.2">
      <c r="A137" s="35">
        <f t="shared" si="3"/>
        <v>44214</v>
      </c>
      <c r="B137" s="36">
        <f>SUMIFS(СВЦЭМ!$C$33:$C$776,СВЦЭМ!$A$33:$A$776,$A137,СВЦЭМ!$B$33:$B$776,B$119)+'СЕТ СН'!$I$9+СВЦЭМ!$D$10+'СЕТ СН'!$I$5-'СЕТ СН'!$I$17</f>
        <v>4028.4339913499998</v>
      </c>
      <c r="C137" s="36">
        <f>SUMIFS(СВЦЭМ!$C$33:$C$776,СВЦЭМ!$A$33:$A$776,$A137,СВЦЭМ!$B$33:$B$776,C$119)+'СЕТ СН'!$I$9+СВЦЭМ!$D$10+'СЕТ СН'!$I$5-'СЕТ СН'!$I$17</f>
        <v>4063.5450215000001</v>
      </c>
      <c r="D137" s="36">
        <f>SUMIFS(СВЦЭМ!$C$33:$C$776,СВЦЭМ!$A$33:$A$776,$A137,СВЦЭМ!$B$33:$B$776,D$119)+'СЕТ СН'!$I$9+СВЦЭМ!$D$10+'СЕТ СН'!$I$5-'СЕТ СН'!$I$17</f>
        <v>4073.7544245500003</v>
      </c>
      <c r="E137" s="36">
        <f>SUMIFS(СВЦЭМ!$C$33:$C$776,СВЦЭМ!$A$33:$A$776,$A137,СВЦЭМ!$B$33:$B$776,E$119)+'СЕТ СН'!$I$9+СВЦЭМ!$D$10+'СЕТ СН'!$I$5-'СЕТ СН'!$I$17</f>
        <v>4083.0447267899999</v>
      </c>
      <c r="F137" s="36">
        <f>SUMIFS(СВЦЭМ!$C$33:$C$776,СВЦЭМ!$A$33:$A$776,$A137,СВЦЭМ!$B$33:$B$776,F$119)+'СЕТ СН'!$I$9+СВЦЭМ!$D$10+'СЕТ СН'!$I$5-'СЕТ СН'!$I$17</f>
        <v>4096.4425762800001</v>
      </c>
      <c r="G137" s="36">
        <f>SUMIFS(СВЦЭМ!$C$33:$C$776,СВЦЭМ!$A$33:$A$776,$A137,СВЦЭМ!$B$33:$B$776,G$119)+'СЕТ СН'!$I$9+СВЦЭМ!$D$10+'СЕТ СН'!$I$5-'СЕТ СН'!$I$17</f>
        <v>4080.5392973899998</v>
      </c>
      <c r="H137" s="36">
        <f>SUMIFS(СВЦЭМ!$C$33:$C$776,СВЦЭМ!$A$33:$A$776,$A137,СВЦЭМ!$B$33:$B$776,H$119)+'СЕТ СН'!$I$9+СВЦЭМ!$D$10+'СЕТ СН'!$I$5-'СЕТ СН'!$I$17</f>
        <v>4065.28491549</v>
      </c>
      <c r="I137" s="36">
        <f>SUMIFS(СВЦЭМ!$C$33:$C$776,СВЦЭМ!$A$33:$A$776,$A137,СВЦЭМ!$B$33:$B$776,I$119)+'СЕТ СН'!$I$9+СВЦЭМ!$D$10+'СЕТ СН'!$I$5-'СЕТ СН'!$I$17</f>
        <v>4037.7372709399997</v>
      </c>
      <c r="J137" s="36">
        <f>SUMIFS(СВЦЭМ!$C$33:$C$776,СВЦЭМ!$A$33:$A$776,$A137,СВЦЭМ!$B$33:$B$776,J$119)+'СЕТ СН'!$I$9+СВЦЭМ!$D$10+'СЕТ СН'!$I$5-'СЕТ СН'!$I$17</f>
        <v>4000.2151974200001</v>
      </c>
      <c r="K137" s="36">
        <f>SUMIFS(СВЦЭМ!$C$33:$C$776,СВЦЭМ!$A$33:$A$776,$A137,СВЦЭМ!$B$33:$B$776,K$119)+'СЕТ СН'!$I$9+СВЦЭМ!$D$10+'СЕТ СН'!$I$5-'СЕТ СН'!$I$17</f>
        <v>3987.0548948400001</v>
      </c>
      <c r="L137" s="36">
        <f>SUMIFS(СВЦЭМ!$C$33:$C$776,СВЦЭМ!$A$33:$A$776,$A137,СВЦЭМ!$B$33:$B$776,L$119)+'СЕТ СН'!$I$9+СВЦЭМ!$D$10+'СЕТ СН'!$I$5-'СЕТ СН'!$I$17</f>
        <v>3995.7026676699998</v>
      </c>
      <c r="M137" s="36">
        <f>SUMIFS(СВЦЭМ!$C$33:$C$776,СВЦЭМ!$A$33:$A$776,$A137,СВЦЭМ!$B$33:$B$776,M$119)+'СЕТ СН'!$I$9+СВЦЭМ!$D$10+'СЕТ СН'!$I$5-'СЕТ СН'!$I$17</f>
        <v>3992.0418560099997</v>
      </c>
      <c r="N137" s="36">
        <f>SUMIFS(СВЦЭМ!$C$33:$C$776,СВЦЭМ!$A$33:$A$776,$A137,СВЦЭМ!$B$33:$B$776,N$119)+'СЕТ СН'!$I$9+СВЦЭМ!$D$10+'СЕТ СН'!$I$5-'СЕТ СН'!$I$17</f>
        <v>3991.7938660999998</v>
      </c>
      <c r="O137" s="36">
        <f>SUMIFS(СВЦЭМ!$C$33:$C$776,СВЦЭМ!$A$33:$A$776,$A137,СВЦЭМ!$B$33:$B$776,O$119)+'СЕТ СН'!$I$9+СВЦЭМ!$D$10+'СЕТ СН'!$I$5-'СЕТ СН'!$I$17</f>
        <v>4011.0628774100001</v>
      </c>
      <c r="P137" s="36">
        <f>SUMIFS(СВЦЭМ!$C$33:$C$776,СВЦЭМ!$A$33:$A$776,$A137,СВЦЭМ!$B$33:$B$776,P$119)+'СЕТ СН'!$I$9+СВЦЭМ!$D$10+'СЕТ СН'!$I$5-'СЕТ СН'!$I$17</f>
        <v>4033.2753173700003</v>
      </c>
      <c r="Q137" s="36">
        <f>SUMIFS(СВЦЭМ!$C$33:$C$776,СВЦЭМ!$A$33:$A$776,$A137,СВЦЭМ!$B$33:$B$776,Q$119)+'СЕТ СН'!$I$9+СВЦЭМ!$D$10+'СЕТ СН'!$I$5-'СЕТ СН'!$I$17</f>
        <v>4014.8147445100003</v>
      </c>
      <c r="R137" s="36">
        <f>SUMIFS(СВЦЭМ!$C$33:$C$776,СВЦЭМ!$A$33:$A$776,$A137,СВЦЭМ!$B$33:$B$776,R$119)+'СЕТ СН'!$I$9+СВЦЭМ!$D$10+'СЕТ СН'!$I$5-'СЕТ СН'!$I$17</f>
        <v>4004.3562066</v>
      </c>
      <c r="S137" s="36">
        <f>SUMIFS(СВЦЭМ!$C$33:$C$776,СВЦЭМ!$A$33:$A$776,$A137,СВЦЭМ!$B$33:$B$776,S$119)+'СЕТ СН'!$I$9+СВЦЭМ!$D$10+'СЕТ СН'!$I$5-'СЕТ СН'!$I$17</f>
        <v>3988.8335485699999</v>
      </c>
      <c r="T137" s="36">
        <f>SUMIFS(СВЦЭМ!$C$33:$C$776,СВЦЭМ!$A$33:$A$776,$A137,СВЦЭМ!$B$33:$B$776,T$119)+'СЕТ СН'!$I$9+СВЦЭМ!$D$10+'СЕТ СН'!$I$5-'СЕТ СН'!$I$17</f>
        <v>3973.1767090600001</v>
      </c>
      <c r="U137" s="36">
        <f>SUMIFS(СВЦЭМ!$C$33:$C$776,СВЦЭМ!$A$33:$A$776,$A137,СВЦЭМ!$B$33:$B$776,U$119)+'СЕТ СН'!$I$9+СВЦЭМ!$D$10+'СЕТ СН'!$I$5-'СЕТ СН'!$I$17</f>
        <v>3974.96274021</v>
      </c>
      <c r="V137" s="36">
        <f>SUMIFS(СВЦЭМ!$C$33:$C$776,СВЦЭМ!$A$33:$A$776,$A137,СВЦЭМ!$B$33:$B$776,V$119)+'СЕТ СН'!$I$9+СВЦЭМ!$D$10+'СЕТ СН'!$I$5-'СЕТ СН'!$I$17</f>
        <v>3981.03384981</v>
      </c>
      <c r="W137" s="36">
        <f>SUMIFS(СВЦЭМ!$C$33:$C$776,СВЦЭМ!$A$33:$A$776,$A137,СВЦЭМ!$B$33:$B$776,W$119)+'СЕТ СН'!$I$9+СВЦЭМ!$D$10+'СЕТ СН'!$I$5-'СЕТ СН'!$I$17</f>
        <v>3998.7167556699997</v>
      </c>
      <c r="X137" s="36">
        <f>SUMIFS(СВЦЭМ!$C$33:$C$776,СВЦЭМ!$A$33:$A$776,$A137,СВЦЭМ!$B$33:$B$776,X$119)+'СЕТ СН'!$I$9+СВЦЭМ!$D$10+'СЕТ СН'!$I$5-'СЕТ СН'!$I$17</f>
        <v>4008.6638444800001</v>
      </c>
      <c r="Y137" s="36">
        <f>SUMIFS(СВЦЭМ!$C$33:$C$776,СВЦЭМ!$A$33:$A$776,$A137,СВЦЭМ!$B$33:$B$776,Y$119)+'СЕТ СН'!$I$9+СВЦЭМ!$D$10+'СЕТ СН'!$I$5-'СЕТ СН'!$I$17</f>
        <v>4031.1259400500003</v>
      </c>
    </row>
    <row r="138" spans="1:25" ht="15.75" x14ac:dyDescent="0.2">
      <c r="A138" s="35">
        <f t="shared" si="3"/>
        <v>44215</v>
      </c>
      <c r="B138" s="36">
        <f>SUMIFS(СВЦЭМ!$C$33:$C$776,СВЦЭМ!$A$33:$A$776,$A138,СВЦЭМ!$B$33:$B$776,B$119)+'СЕТ СН'!$I$9+СВЦЭМ!$D$10+'СЕТ СН'!$I$5-'СЕТ СН'!$I$17</f>
        <v>4029.0494702999999</v>
      </c>
      <c r="C138" s="36">
        <f>SUMIFS(СВЦЭМ!$C$33:$C$776,СВЦЭМ!$A$33:$A$776,$A138,СВЦЭМ!$B$33:$B$776,C$119)+'СЕТ СН'!$I$9+СВЦЭМ!$D$10+'СЕТ СН'!$I$5-'СЕТ СН'!$I$17</f>
        <v>4056.4983166299999</v>
      </c>
      <c r="D138" s="36">
        <f>SUMIFS(СВЦЭМ!$C$33:$C$776,СВЦЭМ!$A$33:$A$776,$A138,СВЦЭМ!$B$33:$B$776,D$119)+'СЕТ СН'!$I$9+СВЦЭМ!$D$10+'СЕТ СН'!$I$5-'СЕТ СН'!$I$17</f>
        <v>4077.1245302899997</v>
      </c>
      <c r="E138" s="36">
        <f>SUMIFS(СВЦЭМ!$C$33:$C$776,СВЦЭМ!$A$33:$A$776,$A138,СВЦЭМ!$B$33:$B$776,E$119)+'СЕТ СН'!$I$9+СВЦЭМ!$D$10+'СЕТ СН'!$I$5-'СЕТ СН'!$I$17</f>
        <v>4060.3289080899999</v>
      </c>
      <c r="F138" s="36">
        <f>SUMIFS(СВЦЭМ!$C$33:$C$776,СВЦЭМ!$A$33:$A$776,$A138,СВЦЭМ!$B$33:$B$776,F$119)+'СЕТ СН'!$I$9+СВЦЭМ!$D$10+'СЕТ СН'!$I$5-'СЕТ СН'!$I$17</f>
        <v>4058.8817494599998</v>
      </c>
      <c r="G138" s="36">
        <f>SUMIFS(СВЦЭМ!$C$33:$C$776,СВЦЭМ!$A$33:$A$776,$A138,СВЦЭМ!$B$33:$B$776,G$119)+'СЕТ СН'!$I$9+СВЦЭМ!$D$10+'СЕТ СН'!$I$5-'СЕТ СН'!$I$17</f>
        <v>4033.73340173</v>
      </c>
      <c r="H138" s="36">
        <f>SUMIFS(СВЦЭМ!$C$33:$C$776,СВЦЭМ!$A$33:$A$776,$A138,СВЦЭМ!$B$33:$B$776,H$119)+'СЕТ СН'!$I$9+СВЦЭМ!$D$10+'СЕТ СН'!$I$5-'СЕТ СН'!$I$17</f>
        <v>3990.2076412599999</v>
      </c>
      <c r="I138" s="36">
        <f>SUMIFS(СВЦЭМ!$C$33:$C$776,СВЦЭМ!$A$33:$A$776,$A138,СВЦЭМ!$B$33:$B$776,I$119)+'СЕТ СН'!$I$9+СВЦЭМ!$D$10+'СЕТ СН'!$I$5-'СЕТ СН'!$I$17</f>
        <v>3963.52894513</v>
      </c>
      <c r="J138" s="36">
        <f>SUMIFS(СВЦЭМ!$C$33:$C$776,СВЦЭМ!$A$33:$A$776,$A138,СВЦЭМ!$B$33:$B$776,J$119)+'СЕТ СН'!$I$9+СВЦЭМ!$D$10+'СЕТ СН'!$I$5-'СЕТ СН'!$I$17</f>
        <v>3943.7311545000002</v>
      </c>
      <c r="K138" s="36">
        <f>SUMIFS(СВЦЭМ!$C$33:$C$776,СВЦЭМ!$A$33:$A$776,$A138,СВЦЭМ!$B$33:$B$776,K$119)+'СЕТ СН'!$I$9+СВЦЭМ!$D$10+'СЕТ СН'!$I$5-'СЕТ СН'!$I$17</f>
        <v>3932.4512098800001</v>
      </c>
      <c r="L138" s="36">
        <f>SUMIFS(СВЦЭМ!$C$33:$C$776,СВЦЭМ!$A$33:$A$776,$A138,СВЦЭМ!$B$33:$B$776,L$119)+'СЕТ СН'!$I$9+СВЦЭМ!$D$10+'СЕТ СН'!$I$5-'СЕТ СН'!$I$17</f>
        <v>3923.2585223800002</v>
      </c>
      <c r="M138" s="36">
        <f>SUMIFS(СВЦЭМ!$C$33:$C$776,СВЦЭМ!$A$33:$A$776,$A138,СВЦЭМ!$B$33:$B$776,M$119)+'СЕТ СН'!$I$9+СВЦЭМ!$D$10+'СЕТ СН'!$I$5-'СЕТ СН'!$I$17</f>
        <v>3928.84549947</v>
      </c>
      <c r="N138" s="36">
        <f>SUMIFS(СВЦЭМ!$C$33:$C$776,СВЦЭМ!$A$33:$A$776,$A138,СВЦЭМ!$B$33:$B$776,N$119)+'СЕТ СН'!$I$9+СВЦЭМ!$D$10+'СЕТ СН'!$I$5-'СЕТ СН'!$I$17</f>
        <v>3932.7160829700001</v>
      </c>
      <c r="O138" s="36">
        <f>SUMIFS(СВЦЭМ!$C$33:$C$776,СВЦЭМ!$A$33:$A$776,$A138,СВЦЭМ!$B$33:$B$776,O$119)+'СЕТ СН'!$I$9+СВЦЭМ!$D$10+'СЕТ СН'!$I$5-'СЕТ СН'!$I$17</f>
        <v>3948.43779292</v>
      </c>
      <c r="P138" s="36">
        <f>SUMIFS(СВЦЭМ!$C$33:$C$776,СВЦЭМ!$A$33:$A$776,$A138,СВЦЭМ!$B$33:$B$776,P$119)+'СЕТ СН'!$I$9+СВЦЭМ!$D$10+'СЕТ СН'!$I$5-'СЕТ СН'!$I$17</f>
        <v>3965.2347131000001</v>
      </c>
      <c r="Q138" s="36">
        <f>SUMIFS(СВЦЭМ!$C$33:$C$776,СВЦЭМ!$A$33:$A$776,$A138,СВЦЭМ!$B$33:$B$776,Q$119)+'СЕТ СН'!$I$9+СВЦЭМ!$D$10+'СЕТ СН'!$I$5-'СЕТ СН'!$I$17</f>
        <v>3970.6760322499999</v>
      </c>
      <c r="R138" s="36">
        <f>SUMIFS(СВЦЭМ!$C$33:$C$776,СВЦЭМ!$A$33:$A$776,$A138,СВЦЭМ!$B$33:$B$776,R$119)+'СЕТ СН'!$I$9+СВЦЭМ!$D$10+'СЕТ СН'!$I$5-'СЕТ СН'!$I$17</f>
        <v>3960.6380204799998</v>
      </c>
      <c r="S138" s="36">
        <f>SUMIFS(СВЦЭМ!$C$33:$C$776,СВЦЭМ!$A$33:$A$776,$A138,СВЦЭМ!$B$33:$B$776,S$119)+'СЕТ СН'!$I$9+СВЦЭМ!$D$10+'СЕТ СН'!$I$5-'СЕТ СН'!$I$17</f>
        <v>3949.6536194099999</v>
      </c>
      <c r="T138" s="36">
        <f>SUMIFS(СВЦЭМ!$C$33:$C$776,СВЦЭМ!$A$33:$A$776,$A138,СВЦЭМ!$B$33:$B$776,T$119)+'СЕТ СН'!$I$9+СВЦЭМ!$D$10+'СЕТ СН'!$I$5-'СЕТ СН'!$I$17</f>
        <v>3930.4902424000002</v>
      </c>
      <c r="U138" s="36">
        <f>SUMIFS(СВЦЭМ!$C$33:$C$776,СВЦЭМ!$A$33:$A$776,$A138,СВЦЭМ!$B$33:$B$776,U$119)+'СЕТ СН'!$I$9+СВЦЭМ!$D$10+'СЕТ СН'!$I$5-'СЕТ СН'!$I$17</f>
        <v>3932.1115155899997</v>
      </c>
      <c r="V138" s="36">
        <f>SUMIFS(СВЦЭМ!$C$33:$C$776,СВЦЭМ!$A$33:$A$776,$A138,СВЦЭМ!$B$33:$B$776,V$119)+'СЕТ СН'!$I$9+СВЦЭМ!$D$10+'СЕТ СН'!$I$5-'СЕТ СН'!$I$17</f>
        <v>3943.4740574500001</v>
      </c>
      <c r="W138" s="36">
        <f>SUMIFS(СВЦЭМ!$C$33:$C$776,СВЦЭМ!$A$33:$A$776,$A138,СВЦЭМ!$B$33:$B$776,W$119)+'СЕТ СН'!$I$9+СВЦЭМ!$D$10+'СЕТ СН'!$I$5-'СЕТ СН'!$I$17</f>
        <v>3956.2222950400001</v>
      </c>
      <c r="X138" s="36">
        <f>SUMIFS(СВЦЭМ!$C$33:$C$776,СВЦЭМ!$A$33:$A$776,$A138,СВЦЭМ!$B$33:$B$776,X$119)+'СЕТ СН'!$I$9+СВЦЭМ!$D$10+'СЕТ СН'!$I$5-'СЕТ СН'!$I$17</f>
        <v>3961.5110310300001</v>
      </c>
      <c r="Y138" s="36">
        <f>SUMIFS(СВЦЭМ!$C$33:$C$776,СВЦЭМ!$A$33:$A$776,$A138,СВЦЭМ!$B$33:$B$776,Y$119)+'СЕТ СН'!$I$9+СВЦЭМ!$D$10+'СЕТ СН'!$I$5-'СЕТ СН'!$I$17</f>
        <v>3983.5759786799999</v>
      </c>
    </row>
    <row r="139" spans="1:25" ht="15.75" x14ac:dyDescent="0.2">
      <c r="A139" s="35">
        <f t="shared" si="3"/>
        <v>44216</v>
      </c>
      <c r="B139" s="36">
        <f>SUMIFS(СВЦЭМ!$C$33:$C$776,СВЦЭМ!$A$33:$A$776,$A139,СВЦЭМ!$B$33:$B$776,B$119)+'СЕТ СН'!$I$9+СВЦЭМ!$D$10+'СЕТ СН'!$I$5-'СЕТ СН'!$I$17</f>
        <v>3968.88358758</v>
      </c>
      <c r="C139" s="36">
        <f>SUMIFS(СВЦЭМ!$C$33:$C$776,СВЦЭМ!$A$33:$A$776,$A139,СВЦЭМ!$B$33:$B$776,C$119)+'СЕТ СН'!$I$9+СВЦЭМ!$D$10+'СЕТ СН'!$I$5-'СЕТ СН'!$I$17</f>
        <v>4006.4392360100001</v>
      </c>
      <c r="D139" s="36">
        <f>SUMIFS(СВЦЭМ!$C$33:$C$776,СВЦЭМ!$A$33:$A$776,$A139,СВЦЭМ!$B$33:$B$776,D$119)+'СЕТ СН'!$I$9+СВЦЭМ!$D$10+'СЕТ СН'!$I$5-'СЕТ СН'!$I$17</f>
        <v>4023.5464919199999</v>
      </c>
      <c r="E139" s="36">
        <f>SUMIFS(СВЦЭМ!$C$33:$C$776,СВЦЭМ!$A$33:$A$776,$A139,СВЦЭМ!$B$33:$B$776,E$119)+'СЕТ СН'!$I$9+СВЦЭМ!$D$10+'СЕТ СН'!$I$5-'СЕТ СН'!$I$17</f>
        <v>4026.3790889000002</v>
      </c>
      <c r="F139" s="36">
        <f>SUMIFS(СВЦЭМ!$C$33:$C$776,СВЦЭМ!$A$33:$A$776,$A139,СВЦЭМ!$B$33:$B$776,F$119)+'СЕТ СН'!$I$9+СВЦЭМ!$D$10+'СЕТ СН'!$I$5-'СЕТ СН'!$I$17</f>
        <v>4033.2931419199999</v>
      </c>
      <c r="G139" s="36">
        <f>SUMIFS(СВЦЭМ!$C$33:$C$776,СВЦЭМ!$A$33:$A$776,$A139,СВЦЭМ!$B$33:$B$776,G$119)+'СЕТ СН'!$I$9+СВЦЭМ!$D$10+'СЕТ СН'!$I$5-'СЕТ СН'!$I$17</f>
        <v>4018.6315385099997</v>
      </c>
      <c r="H139" s="36">
        <f>SUMIFS(СВЦЭМ!$C$33:$C$776,СВЦЭМ!$A$33:$A$776,$A139,СВЦЭМ!$B$33:$B$776,H$119)+'СЕТ СН'!$I$9+СВЦЭМ!$D$10+'СЕТ СН'!$I$5-'СЕТ СН'!$I$17</f>
        <v>3986.0227835199998</v>
      </c>
      <c r="I139" s="36">
        <f>SUMIFS(СВЦЭМ!$C$33:$C$776,СВЦЭМ!$A$33:$A$776,$A139,СВЦЭМ!$B$33:$B$776,I$119)+'СЕТ СН'!$I$9+СВЦЭМ!$D$10+'СЕТ СН'!$I$5-'СЕТ СН'!$I$17</f>
        <v>3965.4916475700002</v>
      </c>
      <c r="J139" s="36">
        <f>SUMIFS(СВЦЭМ!$C$33:$C$776,СВЦЭМ!$A$33:$A$776,$A139,СВЦЭМ!$B$33:$B$776,J$119)+'СЕТ СН'!$I$9+СВЦЭМ!$D$10+'СЕТ СН'!$I$5-'СЕТ СН'!$I$17</f>
        <v>3945.5227374999999</v>
      </c>
      <c r="K139" s="36">
        <f>SUMIFS(СВЦЭМ!$C$33:$C$776,СВЦЭМ!$A$33:$A$776,$A139,СВЦЭМ!$B$33:$B$776,K$119)+'СЕТ СН'!$I$9+СВЦЭМ!$D$10+'СЕТ СН'!$I$5-'СЕТ СН'!$I$17</f>
        <v>3936.5476086099998</v>
      </c>
      <c r="L139" s="36">
        <f>SUMIFS(СВЦЭМ!$C$33:$C$776,СВЦЭМ!$A$33:$A$776,$A139,СВЦЭМ!$B$33:$B$776,L$119)+'СЕТ СН'!$I$9+СВЦЭМ!$D$10+'СЕТ СН'!$I$5-'СЕТ СН'!$I$17</f>
        <v>3928.6686584399999</v>
      </c>
      <c r="M139" s="36">
        <f>SUMIFS(СВЦЭМ!$C$33:$C$776,СВЦЭМ!$A$33:$A$776,$A139,СВЦЭМ!$B$33:$B$776,M$119)+'СЕТ СН'!$I$9+СВЦЭМ!$D$10+'СЕТ СН'!$I$5-'СЕТ СН'!$I$17</f>
        <v>3937.1598835699997</v>
      </c>
      <c r="N139" s="36">
        <f>SUMIFS(СВЦЭМ!$C$33:$C$776,СВЦЭМ!$A$33:$A$776,$A139,СВЦЭМ!$B$33:$B$776,N$119)+'СЕТ СН'!$I$9+СВЦЭМ!$D$10+'СЕТ СН'!$I$5-'СЕТ СН'!$I$17</f>
        <v>3947.46017437</v>
      </c>
      <c r="O139" s="36">
        <f>SUMIFS(СВЦЭМ!$C$33:$C$776,СВЦЭМ!$A$33:$A$776,$A139,СВЦЭМ!$B$33:$B$776,O$119)+'СЕТ СН'!$I$9+СВЦЭМ!$D$10+'СЕТ СН'!$I$5-'СЕТ СН'!$I$17</f>
        <v>3963.1086835699998</v>
      </c>
      <c r="P139" s="36">
        <f>SUMIFS(СВЦЭМ!$C$33:$C$776,СВЦЭМ!$A$33:$A$776,$A139,СВЦЭМ!$B$33:$B$776,P$119)+'СЕТ СН'!$I$9+СВЦЭМ!$D$10+'СЕТ СН'!$I$5-'СЕТ СН'!$I$17</f>
        <v>3977.6423018199998</v>
      </c>
      <c r="Q139" s="36">
        <f>SUMIFS(СВЦЭМ!$C$33:$C$776,СВЦЭМ!$A$33:$A$776,$A139,СВЦЭМ!$B$33:$B$776,Q$119)+'СЕТ СН'!$I$9+СВЦЭМ!$D$10+'СЕТ СН'!$I$5-'СЕТ СН'!$I$17</f>
        <v>3989.4629666599999</v>
      </c>
      <c r="R139" s="36">
        <f>SUMIFS(СВЦЭМ!$C$33:$C$776,СВЦЭМ!$A$33:$A$776,$A139,СВЦЭМ!$B$33:$B$776,R$119)+'СЕТ СН'!$I$9+СВЦЭМ!$D$10+'СЕТ СН'!$I$5-'СЕТ СН'!$I$17</f>
        <v>3976.4736253700003</v>
      </c>
      <c r="S139" s="36">
        <f>SUMIFS(СВЦЭМ!$C$33:$C$776,СВЦЭМ!$A$33:$A$776,$A139,СВЦЭМ!$B$33:$B$776,S$119)+'СЕТ СН'!$I$9+СВЦЭМ!$D$10+'СЕТ СН'!$I$5-'СЕТ СН'!$I$17</f>
        <v>3963.4118134999999</v>
      </c>
      <c r="T139" s="36">
        <f>SUMIFS(СВЦЭМ!$C$33:$C$776,СВЦЭМ!$A$33:$A$776,$A139,СВЦЭМ!$B$33:$B$776,T$119)+'СЕТ СН'!$I$9+СВЦЭМ!$D$10+'СЕТ СН'!$I$5-'СЕТ СН'!$I$17</f>
        <v>3944.0091012399998</v>
      </c>
      <c r="U139" s="36">
        <f>SUMIFS(СВЦЭМ!$C$33:$C$776,СВЦЭМ!$A$33:$A$776,$A139,СВЦЭМ!$B$33:$B$776,U$119)+'СЕТ СН'!$I$9+СВЦЭМ!$D$10+'СЕТ СН'!$I$5-'СЕТ СН'!$I$17</f>
        <v>3940.4724009800002</v>
      </c>
      <c r="V139" s="36">
        <f>SUMIFS(СВЦЭМ!$C$33:$C$776,СВЦЭМ!$A$33:$A$776,$A139,СВЦЭМ!$B$33:$B$776,V$119)+'СЕТ СН'!$I$9+СВЦЭМ!$D$10+'СЕТ СН'!$I$5-'СЕТ СН'!$I$17</f>
        <v>3948.51391165</v>
      </c>
      <c r="W139" s="36">
        <f>SUMIFS(СВЦЭМ!$C$33:$C$776,СВЦЭМ!$A$33:$A$776,$A139,СВЦЭМ!$B$33:$B$776,W$119)+'СЕТ СН'!$I$9+СВЦЭМ!$D$10+'СЕТ СН'!$I$5-'СЕТ СН'!$I$17</f>
        <v>3963.34681662</v>
      </c>
      <c r="X139" s="36">
        <f>SUMIFS(СВЦЭМ!$C$33:$C$776,СВЦЭМ!$A$33:$A$776,$A139,СВЦЭМ!$B$33:$B$776,X$119)+'СЕТ СН'!$I$9+СВЦЭМ!$D$10+'СЕТ СН'!$I$5-'СЕТ СН'!$I$17</f>
        <v>3970.4160622700001</v>
      </c>
      <c r="Y139" s="36">
        <f>SUMIFS(СВЦЭМ!$C$33:$C$776,СВЦЭМ!$A$33:$A$776,$A139,СВЦЭМ!$B$33:$B$776,Y$119)+'СЕТ СН'!$I$9+СВЦЭМ!$D$10+'СЕТ СН'!$I$5-'СЕТ СН'!$I$17</f>
        <v>3995.5200745800003</v>
      </c>
    </row>
    <row r="140" spans="1:25" ht="15.75" x14ac:dyDescent="0.2">
      <c r="A140" s="35">
        <f t="shared" si="3"/>
        <v>44217</v>
      </c>
      <c r="B140" s="36">
        <f>SUMIFS(СВЦЭМ!$C$33:$C$776,СВЦЭМ!$A$33:$A$776,$A140,СВЦЭМ!$B$33:$B$776,B$119)+'СЕТ СН'!$I$9+СВЦЭМ!$D$10+'СЕТ СН'!$I$5-'СЕТ СН'!$I$17</f>
        <v>3965.3882638800001</v>
      </c>
      <c r="C140" s="36">
        <f>SUMIFS(СВЦЭМ!$C$33:$C$776,СВЦЭМ!$A$33:$A$776,$A140,СВЦЭМ!$B$33:$B$776,C$119)+'СЕТ СН'!$I$9+СВЦЭМ!$D$10+'СЕТ СН'!$I$5-'СЕТ СН'!$I$17</f>
        <v>4017.7054670099997</v>
      </c>
      <c r="D140" s="36">
        <f>SUMIFS(СВЦЭМ!$C$33:$C$776,СВЦЭМ!$A$33:$A$776,$A140,СВЦЭМ!$B$33:$B$776,D$119)+'СЕТ СН'!$I$9+СВЦЭМ!$D$10+'СЕТ СН'!$I$5-'СЕТ СН'!$I$17</f>
        <v>4045.4431362</v>
      </c>
      <c r="E140" s="36">
        <f>SUMIFS(СВЦЭМ!$C$33:$C$776,СВЦЭМ!$A$33:$A$776,$A140,СВЦЭМ!$B$33:$B$776,E$119)+'СЕТ СН'!$I$9+СВЦЭМ!$D$10+'СЕТ СН'!$I$5-'СЕТ СН'!$I$17</f>
        <v>4050.5874648999998</v>
      </c>
      <c r="F140" s="36">
        <f>SUMIFS(СВЦЭМ!$C$33:$C$776,СВЦЭМ!$A$33:$A$776,$A140,СВЦЭМ!$B$33:$B$776,F$119)+'СЕТ СН'!$I$9+СВЦЭМ!$D$10+'СЕТ СН'!$I$5-'СЕТ СН'!$I$17</f>
        <v>4050.832144</v>
      </c>
      <c r="G140" s="36">
        <f>SUMIFS(СВЦЭМ!$C$33:$C$776,СВЦЭМ!$A$33:$A$776,$A140,СВЦЭМ!$B$33:$B$776,G$119)+'СЕТ СН'!$I$9+СВЦЭМ!$D$10+'СЕТ СН'!$I$5-'СЕТ СН'!$I$17</f>
        <v>4023.47330143</v>
      </c>
      <c r="H140" s="36">
        <f>SUMIFS(СВЦЭМ!$C$33:$C$776,СВЦЭМ!$A$33:$A$776,$A140,СВЦЭМ!$B$33:$B$776,H$119)+'СЕТ СН'!$I$9+СВЦЭМ!$D$10+'СЕТ СН'!$I$5-'СЕТ СН'!$I$17</f>
        <v>3984.5247573199999</v>
      </c>
      <c r="I140" s="36">
        <f>SUMIFS(СВЦЭМ!$C$33:$C$776,СВЦЭМ!$A$33:$A$776,$A140,СВЦЭМ!$B$33:$B$776,I$119)+'СЕТ СН'!$I$9+СВЦЭМ!$D$10+'СЕТ СН'!$I$5-'СЕТ СН'!$I$17</f>
        <v>3970.4654996700001</v>
      </c>
      <c r="J140" s="36">
        <f>SUMIFS(СВЦЭМ!$C$33:$C$776,СВЦЭМ!$A$33:$A$776,$A140,СВЦЭМ!$B$33:$B$776,J$119)+'СЕТ СН'!$I$9+СВЦЭМ!$D$10+'СЕТ СН'!$I$5-'СЕТ СН'!$I$17</f>
        <v>3945.8656722300002</v>
      </c>
      <c r="K140" s="36">
        <f>SUMIFS(СВЦЭМ!$C$33:$C$776,СВЦЭМ!$A$33:$A$776,$A140,СВЦЭМ!$B$33:$B$776,K$119)+'СЕТ СН'!$I$9+СВЦЭМ!$D$10+'СЕТ СН'!$I$5-'СЕТ СН'!$I$17</f>
        <v>3940.1222650600002</v>
      </c>
      <c r="L140" s="36">
        <f>SUMIFS(СВЦЭМ!$C$33:$C$776,СВЦЭМ!$A$33:$A$776,$A140,СВЦЭМ!$B$33:$B$776,L$119)+'СЕТ СН'!$I$9+СВЦЭМ!$D$10+'СЕТ СН'!$I$5-'СЕТ СН'!$I$17</f>
        <v>3936.2416283399998</v>
      </c>
      <c r="M140" s="36">
        <f>SUMIFS(СВЦЭМ!$C$33:$C$776,СВЦЭМ!$A$33:$A$776,$A140,СВЦЭМ!$B$33:$B$776,M$119)+'СЕТ СН'!$I$9+СВЦЭМ!$D$10+'СЕТ СН'!$I$5-'СЕТ СН'!$I$17</f>
        <v>3941.4415365700002</v>
      </c>
      <c r="N140" s="36">
        <f>SUMIFS(СВЦЭМ!$C$33:$C$776,СВЦЭМ!$A$33:$A$776,$A140,СВЦЭМ!$B$33:$B$776,N$119)+'СЕТ СН'!$I$9+СВЦЭМ!$D$10+'СЕТ СН'!$I$5-'СЕТ СН'!$I$17</f>
        <v>3945.8777388999997</v>
      </c>
      <c r="O140" s="36">
        <f>SUMIFS(СВЦЭМ!$C$33:$C$776,СВЦЭМ!$A$33:$A$776,$A140,СВЦЭМ!$B$33:$B$776,O$119)+'СЕТ СН'!$I$9+СВЦЭМ!$D$10+'СЕТ СН'!$I$5-'СЕТ СН'!$I$17</f>
        <v>3962.4161972699999</v>
      </c>
      <c r="P140" s="36">
        <f>SUMIFS(СВЦЭМ!$C$33:$C$776,СВЦЭМ!$A$33:$A$776,$A140,СВЦЭМ!$B$33:$B$776,P$119)+'СЕТ СН'!$I$9+СВЦЭМ!$D$10+'СЕТ СН'!$I$5-'СЕТ СН'!$I$17</f>
        <v>3984.0802079999999</v>
      </c>
      <c r="Q140" s="36">
        <f>SUMIFS(СВЦЭМ!$C$33:$C$776,СВЦЭМ!$A$33:$A$776,$A140,СВЦЭМ!$B$33:$B$776,Q$119)+'СЕТ СН'!$I$9+СВЦЭМ!$D$10+'СЕТ СН'!$I$5-'СЕТ СН'!$I$17</f>
        <v>3985.3511772000002</v>
      </c>
      <c r="R140" s="36">
        <f>SUMIFS(СВЦЭМ!$C$33:$C$776,СВЦЭМ!$A$33:$A$776,$A140,СВЦЭМ!$B$33:$B$776,R$119)+'СЕТ СН'!$I$9+СВЦЭМ!$D$10+'СЕТ СН'!$I$5-'СЕТ СН'!$I$17</f>
        <v>3973.9048419000001</v>
      </c>
      <c r="S140" s="36">
        <f>SUMIFS(СВЦЭМ!$C$33:$C$776,СВЦЭМ!$A$33:$A$776,$A140,СВЦЭМ!$B$33:$B$776,S$119)+'СЕТ СН'!$I$9+СВЦЭМ!$D$10+'СЕТ СН'!$I$5-'СЕТ СН'!$I$17</f>
        <v>3947.3375652599998</v>
      </c>
      <c r="T140" s="36">
        <f>SUMIFS(СВЦЭМ!$C$33:$C$776,СВЦЭМ!$A$33:$A$776,$A140,СВЦЭМ!$B$33:$B$776,T$119)+'СЕТ СН'!$I$9+СВЦЭМ!$D$10+'СЕТ СН'!$I$5-'СЕТ СН'!$I$17</f>
        <v>3943.42138282</v>
      </c>
      <c r="U140" s="36">
        <f>SUMIFS(СВЦЭМ!$C$33:$C$776,СВЦЭМ!$A$33:$A$776,$A140,СВЦЭМ!$B$33:$B$776,U$119)+'СЕТ СН'!$I$9+СВЦЭМ!$D$10+'СЕТ СН'!$I$5-'СЕТ СН'!$I$17</f>
        <v>3945.0606828199998</v>
      </c>
      <c r="V140" s="36">
        <f>SUMIFS(СВЦЭМ!$C$33:$C$776,СВЦЭМ!$A$33:$A$776,$A140,СВЦЭМ!$B$33:$B$776,V$119)+'СЕТ СН'!$I$9+СВЦЭМ!$D$10+'СЕТ СН'!$I$5-'СЕТ СН'!$I$17</f>
        <v>3948.9715005099997</v>
      </c>
      <c r="W140" s="36">
        <f>SUMIFS(СВЦЭМ!$C$33:$C$776,СВЦЭМ!$A$33:$A$776,$A140,СВЦЭМ!$B$33:$B$776,W$119)+'СЕТ СН'!$I$9+СВЦЭМ!$D$10+'СЕТ СН'!$I$5-'СЕТ СН'!$I$17</f>
        <v>3963.3576063599999</v>
      </c>
      <c r="X140" s="36">
        <f>SUMIFS(СВЦЭМ!$C$33:$C$776,СВЦЭМ!$A$33:$A$776,$A140,СВЦЭМ!$B$33:$B$776,X$119)+'СЕТ СН'!$I$9+СВЦЭМ!$D$10+'СЕТ СН'!$I$5-'СЕТ СН'!$I$17</f>
        <v>3968.9920477599999</v>
      </c>
      <c r="Y140" s="36">
        <f>SUMIFS(СВЦЭМ!$C$33:$C$776,СВЦЭМ!$A$33:$A$776,$A140,СВЦЭМ!$B$33:$B$776,Y$119)+'СЕТ СН'!$I$9+СВЦЭМ!$D$10+'СЕТ СН'!$I$5-'СЕТ СН'!$I$17</f>
        <v>3995.1150897500002</v>
      </c>
    </row>
    <row r="141" spans="1:25" ht="15.75" x14ac:dyDescent="0.2">
      <c r="A141" s="35">
        <f t="shared" si="3"/>
        <v>44218</v>
      </c>
      <c r="B141" s="36">
        <f>SUMIFS(СВЦЭМ!$C$33:$C$776,СВЦЭМ!$A$33:$A$776,$A141,СВЦЭМ!$B$33:$B$776,B$119)+'СЕТ СН'!$I$9+СВЦЭМ!$D$10+'СЕТ СН'!$I$5-'СЕТ СН'!$I$17</f>
        <v>3968.6953706300001</v>
      </c>
      <c r="C141" s="36">
        <f>SUMIFS(СВЦЭМ!$C$33:$C$776,СВЦЭМ!$A$33:$A$776,$A141,СВЦЭМ!$B$33:$B$776,C$119)+'СЕТ СН'!$I$9+СВЦЭМ!$D$10+'СЕТ СН'!$I$5-'СЕТ СН'!$I$17</f>
        <v>4010.9401401099999</v>
      </c>
      <c r="D141" s="36">
        <f>SUMIFS(СВЦЭМ!$C$33:$C$776,СВЦЭМ!$A$33:$A$776,$A141,СВЦЭМ!$B$33:$B$776,D$119)+'СЕТ СН'!$I$9+СВЦЭМ!$D$10+'СЕТ СН'!$I$5-'СЕТ СН'!$I$17</f>
        <v>4051.9655518300001</v>
      </c>
      <c r="E141" s="36">
        <f>SUMIFS(СВЦЭМ!$C$33:$C$776,СВЦЭМ!$A$33:$A$776,$A141,СВЦЭМ!$B$33:$B$776,E$119)+'СЕТ СН'!$I$9+СВЦЭМ!$D$10+'СЕТ СН'!$I$5-'СЕТ СН'!$I$17</f>
        <v>4067.8002064399998</v>
      </c>
      <c r="F141" s="36">
        <f>SUMIFS(СВЦЭМ!$C$33:$C$776,СВЦЭМ!$A$33:$A$776,$A141,СВЦЭМ!$B$33:$B$776,F$119)+'СЕТ СН'!$I$9+СВЦЭМ!$D$10+'СЕТ СН'!$I$5-'СЕТ СН'!$I$17</f>
        <v>4080.12708724</v>
      </c>
      <c r="G141" s="36">
        <f>SUMIFS(СВЦЭМ!$C$33:$C$776,СВЦЭМ!$A$33:$A$776,$A141,СВЦЭМ!$B$33:$B$776,G$119)+'СЕТ СН'!$I$9+СВЦЭМ!$D$10+'СЕТ СН'!$I$5-'СЕТ СН'!$I$17</f>
        <v>4054.07545635</v>
      </c>
      <c r="H141" s="36">
        <f>SUMIFS(СВЦЭМ!$C$33:$C$776,СВЦЭМ!$A$33:$A$776,$A141,СВЦЭМ!$B$33:$B$776,H$119)+'СЕТ СН'!$I$9+СВЦЭМ!$D$10+'СЕТ СН'!$I$5-'СЕТ СН'!$I$17</f>
        <v>4011.71009177</v>
      </c>
      <c r="I141" s="36">
        <f>SUMIFS(СВЦЭМ!$C$33:$C$776,СВЦЭМ!$A$33:$A$776,$A141,СВЦЭМ!$B$33:$B$776,I$119)+'СЕТ СН'!$I$9+СВЦЭМ!$D$10+'СЕТ СН'!$I$5-'СЕТ СН'!$I$17</f>
        <v>3982.8277877599999</v>
      </c>
      <c r="J141" s="36">
        <f>SUMIFS(СВЦЭМ!$C$33:$C$776,СВЦЭМ!$A$33:$A$776,$A141,СВЦЭМ!$B$33:$B$776,J$119)+'СЕТ СН'!$I$9+СВЦЭМ!$D$10+'СЕТ СН'!$I$5-'СЕТ СН'!$I$17</f>
        <v>3955.2057090099997</v>
      </c>
      <c r="K141" s="36">
        <f>SUMIFS(СВЦЭМ!$C$33:$C$776,СВЦЭМ!$A$33:$A$776,$A141,СВЦЭМ!$B$33:$B$776,K$119)+'СЕТ СН'!$I$9+СВЦЭМ!$D$10+'СЕТ СН'!$I$5-'СЕТ СН'!$I$17</f>
        <v>3943.7345520999997</v>
      </c>
      <c r="L141" s="36">
        <f>SUMIFS(СВЦЭМ!$C$33:$C$776,СВЦЭМ!$A$33:$A$776,$A141,СВЦЭМ!$B$33:$B$776,L$119)+'СЕТ СН'!$I$9+СВЦЭМ!$D$10+'СЕТ СН'!$I$5-'СЕТ СН'!$I$17</f>
        <v>3943.5233366100001</v>
      </c>
      <c r="M141" s="36">
        <f>SUMIFS(СВЦЭМ!$C$33:$C$776,СВЦЭМ!$A$33:$A$776,$A141,СВЦЭМ!$B$33:$B$776,M$119)+'СЕТ СН'!$I$9+СВЦЭМ!$D$10+'СЕТ СН'!$I$5-'СЕТ СН'!$I$17</f>
        <v>3948.0301244000002</v>
      </c>
      <c r="N141" s="36">
        <f>SUMIFS(СВЦЭМ!$C$33:$C$776,СВЦЭМ!$A$33:$A$776,$A141,СВЦЭМ!$B$33:$B$776,N$119)+'СЕТ СН'!$I$9+СВЦЭМ!$D$10+'СЕТ СН'!$I$5-'СЕТ СН'!$I$17</f>
        <v>3953.2034903100002</v>
      </c>
      <c r="O141" s="36">
        <f>SUMIFS(СВЦЭМ!$C$33:$C$776,СВЦЭМ!$A$33:$A$776,$A141,СВЦЭМ!$B$33:$B$776,O$119)+'СЕТ СН'!$I$9+СВЦЭМ!$D$10+'СЕТ СН'!$I$5-'СЕТ СН'!$I$17</f>
        <v>3989.60878796</v>
      </c>
      <c r="P141" s="36">
        <f>SUMIFS(СВЦЭМ!$C$33:$C$776,СВЦЭМ!$A$33:$A$776,$A141,СВЦЭМ!$B$33:$B$776,P$119)+'СЕТ СН'!$I$9+СВЦЭМ!$D$10+'СЕТ СН'!$I$5-'СЕТ СН'!$I$17</f>
        <v>3988.3278388600002</v>
      </c>
      <c r="Q141" s="36">
        <f>SUMIFS(СВЦЭМ!$C$33:$C$776,СВЦЭМ!$A$33:$A$776,$A141,СВЦЭМ!$B$33:$B$776,Q$119)+'СЕТ СН'!$I$9+СВЦЭМ!$D$10+'СЕТ СН'!$I$5-'СЕТ СН'!$I$17</f>
        <v>3995.8429513199999</v>
      </c>
      <c r="R141" s="36">
        <f>SUMIFS(СВЦЭМ!$C$33:$C$776,СВЦЭМ!$A$33:$A$776,$A141,СВЦЭМ!$B$33:$B$776,R$119)+'СЕТ СН'!$I$9+СВЦЭМ!$D$10+'СЕТ СН'!$I$5-'СЕТ СН'!$I$17</f>
        <v>3982.0879372300001</v>
      </c>
      <c r="S141" s="36">
        <f>SUMIFS(СВЦЭМ!$C$33:$C$776,СВЦЭМ!$A$33:$A$776,$A141,СВЦЭМ!$B$33:$B$776,S$119)+'СЕТ СН'!$I$9+СВЦЭМ!$D$10+'СЕТ СН'!$I$5-'СЕТ СН'!$I$17</f>
        <v>3965.3009190600001</v>
      </c>
      <c r="T141" s="36">
        <f>SUMIFS(СВЦЭМ!$C$33:$C$776,СВЦЭМ!$A$33:$A$776,$A141,СВЦЭМ!$B$33:$B$776,T$119)+'СЕТ СН'!$I$9+СВЦЭМ!$D$10+'СЕТ СН'!$I$5-'СЕТ СН'!$I$17</f>
        <v>3947.0544485800001</v>
      </c>
      <c r="U141" s="36">
        <f>SUMIFS(СВЦЭМ!$C$33:$C$776,СВЦЭМ!$A$33:$A$776,$A141,СВЦЭМ!$B$33:$B$776,U$119)+'СЕТ СН'!$I$9+СВЦЭМ!$D$10+'СЕТ СН'!$I$5-'СЕТ СН'!$I$17</f>
        <v>3943.8568879499999</v>
      </c>
      <c r="V141" s="36">
        <f>SUMIFS(СВЦЭМ!$C$33:$C$776,СВЦЭМ!$A$33:$A$776,$A141,СВЦЭМ!$B$33:$B$776,V$119)+'СЕТ СН'!$I$9+СВЦЭМ!$D$10+'СЕТ СН'!$I$5-'СЕТ СН'!$I$17</f>
        <v>3952.22204908</v>
      </c>
      <c r="W141" s="36">
        <f>SUMIFS(СВЦЭМ!$C$33:$C$776,СВЦЭМ!$A$33:$A$776,$A141,СВЦЭМ!$B$33:$B$776,W$119)+'СЕТ СН'!$I$9+СВЦЭМ!$D$10+'СЕТ СН'!$I$5-'СЕТ СН'!$I$17</f>
        <v>3970.5120873300002</v>
      </c>
      <c r="X141" s="36">
        <f>SUMIFS(СВЦЭМ!$C$33:$C$776,СВЦЭМ!$A$33:$A$776,$A141,СВЦЭМ!$B$33:$B$776,X$119)+'СЕТ СН'!$I$9+СВЦЭМ!$D$10+'СЕТ СН'!$I$5-'СЕТ СН'!$I$17</f>
        <v>3984.5453054700001</v>
      </c>
      <c r="Y141" s="36">
        <f>SUMIFS(СВЦЭМ!$C$33:$C$776,СВЦЭМ!$A$33:$A$776,$A141,СВЦЭМ!$B$33:$B$776,Y$119)+'СЕТ СН'!$I$9+СВЦЭМ!$D$10+'СЕТ СН'!$I$5-'СЕТ СН'!$I$17</f>
        <v>4011.3139438999997</v>
      </c>
    </row>
    <row r="142" spans="1:25" ht="15.75" x14ac:dyDescent="0.2">
      <c r="A142" s="35">
        <f t="shared" si="3"/>
        <v>44219</v>
      </c>
      <c r="B142" s="36">
        <f>SUMIFS(СВЦЭМ!$C$33:$C$776,СВЦЭМ!$A$33:$A$776,$A142,СВЦЭМ!$B$33:$B$776,B$119)+'СЕТ СН'!$I$9+СВЦЭМ!$D$10+'СЕТ СН'!$I$5-'СЕТ СН'!$I$17</f>
        <v>4015.0627106000002</v>
      </c>
      <c r="C142" s="36">
        <f>SUMIFS(СВЦЭМ!$C$33:$C$776,СВЦЭМ!$A$33:$A$776,$A142,СВЦЭМ!$B$33:$B$776,C$119)+'СЕТ СН'!$I$9+СВЦЭМ!$D$10+'СЕТ СН'!$I$5-'СЕТ СН'!$I$17</f>
        <v>4026.1296530300001</v>
      </c>
      <c r="D142" s="36">
        <f>SUMIFS(СВЦЭМ!$C$33:$C$776,СВЦЭМ!$A$33:$A$776,$A142,СВЦЭМ!$B$33:$B$776,D$119)+'СЕТ СН'!$I$9+СВЦЭМ!$D$10+'СЕТ СН'!$I$5-'СЕТ СН'!$I$17</f>
        <v>4047.4433708500001</v>
      </c>
      <c r="E142" s="36">
        <f>SUMIFS(СВЦЭМ!$C$33:$C$776,СВЦЭМ!$A$33:$A$776,$A142,СВЦЭМ!$B$33:$B$776,E$119)+'СЕТ СН'!$I$9+СВЦЭМ!$D$10+'СЕТ СН'!$I$5-'СЕТ СН'!$I$17</f>
        <v>4055.36253691</v>
      </c>
      <c r="F142" s="36">
        <f>SUMIFS(СВЦЭМ!$C$33:$C$776,СВЦЭМ!$A$33:$A$776,$A142,СВЦЭМ!$B$33:$B$776,F$119)+'СЕТ СН'!$I$9+СВЦЭМ!$D$10+'СЕТ СН'!$I$5-'СЕТ СН'!$I$17</f>
        <v>4062.5178615499999</v>
      </c>
      <c r="G142" s="36">
        <f>SUMIFS(СВЦЭМ!$C$33:$C$776,СВЦЭМ!$A$33:$A$776,$A142,СВЦЭМ!$B$33:$B$776,G$119)+'СЕТ СН'!$I$9+СВЦЭМ!$D$10+'СЕТ СН'!$I$5-'СЕТ СН'!$I$17</f>
        <v>4051.9980919700001</v>
      </c>
      <c r="H142" s="36">
        <f>SUMIFS(СВЦЭМ!$C$33:$C$776,СВЦЭМ!$A$33:$A$776,$A142,СВЦЭМ!$B$33:$B$776,H$119)+'СЕТ СН'!$I$9+СВЦЭМ!$D$10+'СЕТ СН'!$I$5-'СЕТ СН'!$I$17</f>
        <v>4037.5298026600003</v>
      </c>
      <c r="I142" s="36">
        <f>SUMIFS(СВЦЭМ!$C$33:$C$776,СВЦЭМ!$A$33:$A$776,$A142,СВЦЭМ!$B$33:$B$776,I$119)+'СЕТ СН'!$I$9+СВЦЭМ!$D$10+'СЕТ СН'!$I$5-'СЕТ СН'!$I$17</f>
        <v>4025.4121257400002</v>
      </c>
      <c r="J142" s="36">
        <f>SUMIFS(СВЦЭМ!$C$33:$C$776,СВЦЭМ!$A$33:$A$776,$A142,СВЦЭМ!$B$33:$B$776,J$119)+'СЕТ СН'!$I$9+СВЦЭМ!$D$10+'СЕТ СН'!$I$5-'СЕТ СН'!$I$17</f>
        <v>3987.5600042300002</v>
      </c>
      <c r="K142" s="36">
        <f>SUMIFS(СВЦЭМ!$C$33:$C$776,СВЦЭМ!$A$33:$A$776,$A142,СВЦЭМ!$B$33:$B$776,K$119)+'СЕТ СН'!$I$9+СВЦЭМ!$D$10+'СЕТ СН'!$I$5-'СЕТ СН'!$I$17</f>
        <v>3942.4836224999999</v>
      </c>
      <c r="L142" s="36">
        <f>SUMIFS(СВЦЭМ!$C$33:$C$776,СВЦЭМ!$A$33:$A$776,$A142,СВЦЭМ!$B$33:$B$776,L$119)+'СЕТ СН'!$I$9+СВЦЭМ!$D$10+'СЕТ СН'!$I$5-'СЕТ СН'!$I$17</f>
        <v>3927.8310830199998</v>
      </c>
      <c r="M142" s="36">
        <f>SUMIFS(СВЦЭМ!$C$33:$C$776,СВЦЭМ!$A$33:$A$776,$A142,СВЦЭМ!$B$33:$B$776,M$119)+'СЕТ СН'!$I$9+СВЦЭМ!$D$10+'СЕТ СН'!$I$5-'СЕТ СН'!$I$17</f>
        <v>3931.50691706</v>
      </c>
      <c r="N142" s="36">
        <f>SUMIFS(СВЦЭМ!$C$33:$C$776,СВЦЭМ!$A$33:$A$776,$A142,СВЦЭМ!$B$33:$B$776,N$119)+'СЕТ СН'!$I$9+СВЦЭМ!$D$10+'СЕТ СН'!$I$5-'СЕТ СН'!$I$17</f>
        <v>3942.32236921</v>
      </c>
      <c r="O142" s="36">
        <f>SUMIFS(СВЦЭМ!$C$33:$C$776,СВЦЭМ!$A$33:$A$776,$A142,СВЦЭМ!$B$33:$B$776,O$119)+'СЕТ СН'!$I$9+СВЦЭМ!$D$10+'СЕТ СН'!$I$5-'СЕТ СН'!$I$17</f>
        <v>3965.7893927599998</v>
      </c>
      <c r="P142" s="36">
        <f>SUMIFS(СВЦЭМ!$C$33:$C$776,СВЦЭМ!$A$33:$A$776,$A142,СВЦЭМ!$B$33:$B$776,P$119)+'СЕТ СН'!$I$9+СВЦЭМ!$D$10+'СЕТ СН'!$I$5-'СЕТ СН'!$I$17</f>
        <v>3984.88482406</v>
      </c>
      <c r="Q142" s="36">
        <f>SUMIFS(СВЦЭМ!$C$33:$C$776,СВЦЭМ!$A$33:$A$776,$A142,СВЦЭМ!$B$33:$B$776,Q$119)+'СЕТ СН'!$I$9+СВЦЭМ!$D$10+'СЕТ СН'!$I$5-'СЕТ СН'!$I$17</f>
        <v>4000.1233792799999</v>
      </c>
      <c r="R142" s="36">
        <f>SUMIFS(СВЦЭМ!$C$33:$C$776,СВЦЭМ!$A$33:$A$776,$A142,СВЦЭМ!$B$33:$B$776,R$119)+'СЕТ СН'!$I$9+СВЦЭМ!$D$10+'СЕТ СН'!$I$5-'СЕТ СН'!$I$17</f>
        <v>3993.9656615599997</v>
      </c>
      <c r="S142" s="36">
        <f>SUMIFS(СВЦЭМ!$C$33:$C$776,СВЦЭМ!$A$33:$A$776,$A142,СВЦЭМ!$B$33:$B$776,S$119)+'СЕТ СН'!$I$9+СВЦЭМ!$D$10+'СЕТ СН'!$I$5-'СЕТ СН'!$I$17</f>
        <v>3962.7102579399998</v>
      </c>
      <c r="T142" s="36">
        <f>SUMIFS(СВЦЭМ!$C$33:$C$776,СВЦЭМ!$A$33:$A$776,$A142,СВЦЭМ!$B$33:$B$776,T$119)+'СЕТ СН'!$I$9+СВЦЭМ!$D$10+'СЕТ СН'!$I$5-'СЕТ СН'!$I$17</f>
        <v>3934.7723433399997</v>
      </c>
      <c r="U142" s="36">
        <f>SUMIFS(СВЦЭМ!$C$33:$C$776,СВЦЭМ!$A$33:$A$776,$A142,СВЦЭМ!$B$33:$B$776,U$119)+'СЕТ СН'!$I$9+СВЦЭМ!$D$10+'СЕТ СН'!$I$5-'СЕТ СН'!$I$17</f>
        <v>3933.5070159400002</v>
      </c>
      <c r="V142" s="36">
        <f>SUMIFS(СВЦЭМ!$C$33:$C$776,СВЦЭМ!$A$33:$A$776,$A142,СВЦЭМ!$B$33:$B$776,V$119)+'СЕТ СН'!$I$9+СВЦЭМ!$D$10+'СЕТ СН'!$I$5-'СЕТ СН'!$I$17</f>
        <v>3947.9147477500001</v>
      </c>
      <c r="W142" s="36">
        <f>SUMIFS(СВЦЭМ!$C$33:$C$776,СВЦЭМ!$A$33:$A$776,$A142,СВЦЭМ!$B$33:$B$776,W$119)+'СЕТ СН'!$I$9+СВЦЭМ!$D$10+'СЕТ СН'!$I$5-'СЕТ СН'!$I$17</f>
        <v>3975.2726975800001</v>
      </c>
      <c r="X142" s="36">
        <f>SUMIFS(СВЦЭМ!$C$33:$C$776,СВЦЭМ!$A$33:$A$776,$A142,СВЦЭМ!$B$33:$B$776,X$119)+'СЕТ СН'!$I$9+СВЦЭМ!$D$10+'СЕТ СН'!$I$5-'СЕТ СН'!$I$17</f>
        <v>3981.22896025</v>
      </c>
      <c r="Y142" s="36">
        <f>SUMIFS(СВЦЭМ!$C$33:$C$776,СВЦЭМ!$A$33:$A$776,$A142,СВЦЭМ!$B$33:$B$776,Y$119)+'СЕТ СН'!$I$9+СВЦЭМ!$D$10+'СЕТ СН'!$I$5-'СЕТ СН'!$I$17</f>
        <v>4000.62692969</v>
      </c>
    </row>
    <row r="143" spans="1:25" ht="15.75" x14ac:dyDescent="0.2">
      <c r="A143" s="35">
        <f t="shared" si="3"/>
        <v>44220</v>
      </c>
      <c r="B143" s="36">
        <f>SUMIFS(СВЦЭМ!$C$33:$C$776,СВЦЭМ!$A$33:$A$776,$A143,СВЦЭМ!$B$33:$B$776,B$119)+'СЕТ СН'!$I$9+СВЦЭМ!$D$10+'СЕТ СН'!$I$5-'СЕТ СН'!$I$17</f>
        <v>3984.2286999500002</v>
      </c>
      <c r="C143" s="36">
        <f>SUMIFS(СВЦЭМ!$C$33:$C$776,СВЦЭМ!$A$33:$A$776,$A143,СВЦЭМ!$B$33:$B$776,C$119)+'СЕТ СН'!$I$9+СВЦЭМ!$D$10+'СЕТ СН'!$I$5-'СЕТ СН'!$I$17</f>
        <v>4021.80658498</v>
      </c>
      <c r="D143" s="36">
        <f>SUMIFS(СВЦЭМ!$C$33:$C$776,СВЦЭМ!$A$33:$A$776,$A143,СВЦЭМ!$B$33:$B$776,D$119)+'СЕТ СН'!$I$9+СВЦЭМ!$D$10+'СЕТ СН'!$I$5-'СЕТ СН'!$I$17</f>
        <v>4037.2221408099999</v>
      </c>
      <c r="E143" s="36">
        <f>SUMIFS(СВЦЭМ!$C$33:$C$776,СВЦЭМ!$A$33:$A$776,$A143,СВЦЭМ!$B$33:$B$776,E$119)+'СЕТ СН'!$I$9+СВЦЭМ!$D$10+'СЕТ СН'!$I$5-'СЕТ СН'!$I$17</f>
        <v>4043.3635276200002</v>
      </c>
      <c r="F143" s="36">
        <f>SUMIFS(СВЦЭМ!$C$33:$C$776,СВЦЭМ!$A$33:$A$776,$A143,СВЦЭМ!$B$33:$B$776,F$119)+'СЕТ СН'!$I$9+СВЦЭМ!$D$10+'СЕТ СН'!$I$5-'СЕТ СН'!$I$17</f>
        <v>4061.2972694800001</v>
      </c>
      <c r="G143" s="36">
        <f>SUMIFS(СВЦЭМ!$C$33:$C$776,СВЦЭМ!$A$33:$A$776,$A143,СВЦЭМ!$B$33:$B$776,G$119)+'СЕТ СН'!$I$9+СВЦЭМ!$D$10+'СЕТ СН'!$I$5-'СЕТ СН'!$I$17</f>
        <v>4051.5336924799999</v>
      </c>
      <c r="H143" s="36">
        <f>SUMIFS(СВЦЭМ!$C$33:$C$776,СВЦЭМ!$A$33:$A$776,$A143,СВЦЭМ!$B$33:$B$776,H$119)+'СЕТ СН'!$I$9+СВЦЭМ!$D$10+'СЕТ СН'!$I$5-'СЕТ СН'!$I$17</f>
        <v>4037.39548801</v>
      </c>
      <c r="I143" s="36">
        <f>SUMIFS(СВЦЭМ!$C$33:$C$776,СВЦЭМ!$A$33:$A$776,$A143,СВЦЭМ!$B$33:$B$776,I$119)+'СЕТ СН'!$I$9+СВЦЭМ!$D$10+'СЕТ СН'!$I$5-'СЕТ СН'!$I$17</f>
        <v>4017.1379884799999</v>
      </c>
      <c r="J143" s="36">
        <f>SUMIFS(СВЦЭМ!$C$33:$C$776,СВЦЭМ!$A$33:$A$776,$A143,СВЦЭМ!$B$33:$B$776,J$119)+'СЕТ СН'!$I$9+СВЦЭМ!$D$10+'СЕТ СН'!$I$5-'СЕТ СН'!$I$17</f>
        <v>3980.09939816</v>
      </c>
      <c r="K143" s="36">
        <f>SUMIFS(СВЦЭМ!$C$33:$C$776,СВЦЭМ!$A$33:$A$776,$A143,СВЦЭМ!$B$33:$B$776,K$119)+'СЕТ СН'!$I$9+СВЦЭМ!$D$10+'СЕТ СН'!$I$5-'СЕТ СН'!$I$17</f>
        <v>3947.2908463100002</v>
      </c>
      <c r="L143" s="36">
        <f>SUMIFS(СВЦЭМ!$C$33:$C$776,СВЦЭМ!$A$33:$A$776,$A143,СВЦЭМ!$B$33:$B$776,L$119)+'СЕТ СН'!$I$9+СВЦЭМ!$D$10+'СЕТ СН'!$I$5-'СЕТ СН'!$I$17</f>
        <v>3933.0093859600001</v>
      </c>
      <c r="M143" s="36">
        <f>SUMIFS(СВЦЭМ!$C$33:$C$776,СВЦЭМ!$A$33:$A$776,$A143,СВЦЭМ!$B$33:$B$776,M$119)+'СЕТ СН'!$I$9+СВЦЭМ!$D$10+'СЕТ СН'!$I$5-'СЕТ СН'!$I$17</f>
        <v>3934.8390918499999</v>
      </c>
      <c r="N143" s="36">
        <f>SUMIFS(СВЦЭМ!$C$33:$C$776,СВЦЭМ!$A$33:$A$776,$A143,СВЦЭМ!$B$33:$B$776,N$119)+'СЕТ СН'!$I$9+СВЦЭМ!$D$10+'СЕТ СН'!$I$5-'СЕТ СН'!$I$17</f>
        <v>3946.9767320000001</v>
      </c>
      <c r="O143" s="36">
        <f>SUMIFS(СВЦЭМ!$C$33:$C$776,СВЦЭМ!$A$33:$A$776,$A143,СВЦЭМ!$B$33:$B$776,O$119)+'СЕТ СН'!$I$9+СВЦЭМ!$D$10+'СЕТ СН'!$I$5-'СЕТ СН'!$I$17</f>
        <v>3965.0322961500001</v>
      </c>
      <c r="P143" s="36">
        <f>SUMIFS(СВЦЭМ!$C$33:$C$776,СВЦЭМ!$A$33:$A$776,$A143,СВЦЭМ!$B$33:$B$776,P$119)+'СЕТ СН'!$I$9+СВЦЭМ!$D$10+'СЕТ СН'!$I$5-'СЕТ СН'!$I$17</f>
        <v>4000.1607861299999</v>
      </c>
      <c r="Q143" s="36">
        <f>SUMIFS(СВЦЭМ!$C$33:$C$776,СВЦЭМ!$A$33:$A$776,$A143,СВЦЭМ!$B$33:$B$776,Q$119)+'СЕТ СН'!$I$9+СВЦЭМ!$D$10+'СЕТ СН'!$I$5-'СЕТ СН'!$I$17</f>
        <v>4006.8911861699999</v>
      </c>
      <c r="R143" s="36">
        <f>SUMIFS(СВЦЭМ!$C$33:$C$776,СВЦЭМ!$A$33:$A$776,$A143,СВЦЭМ!$B$33:$B$776,R$119)+'СЕТ СН'!$I$9+СВЦЭМ!$D$10+'СЕТ СН'!$I$5-'СЕТ СН'!$I$17</f>
        <v>3990.8132172000001</v>
      </c>
      <c r="S143" s="36">
        <f>SUMIFS(СВЦЭМ!$C$33:$C$776,СВЦЭМ!$A$33:$A$776,$A143,СВЦЭМ!$B$33:$B$776,S$119)+'СЕТ СН'!$I$9+СВЦЭМ!$D$10+'СЕТ СН'!$I$5-'СЕТ СН'!$I$17</f>
        <v>3969.8425781300002</v>
      </c>
      <c r="T143" s="36">
        <f>SUMIFS(СВЦЭМ!$C$33:$C$776,СВЦЭМ!$A$33:$A$776,$A143,СВЦЭМ!$B$33:$B$776,T$119)+'СЕТ СН'!$I$9+СВЦЭМ!$D$10+'СЕТ СН'!$I$5-'СЕТ СН'!$I$17</f>
        <v>3928.0613603199999</v>
      </c>
      <c r="U143" s="36">
        <f>SUMIFS(СВЦЭМ!$C$33:$C$776,СВЦЭМ!$A$33:$A$776,$A143,СВЦЭМ!$B$33:$B$776,U$119)+'СЕТ СН'!$I$9+СВЦЭМ!$D$10+'СЕТ СН'!$I$5-'СЕТ СН'!$I$17</f>
        <v>3922.1833363000001</v>
      </c>
      <c r="V143" s="36">
        <f>SUMIFS(СВЦЭМ!$C$33:$C$776,СВЦЭМ!$A$33:$A$776,$A143,СВЦЭМ!$B$33:$B$776,V$119)+'СЕТ СН'!$I$9+СВЦЭМ!$D$10+'СЕТ СН'!$I$5-'СЕТ СН'!$I$17</f>
        <v>3920.3394161900001</v>
      </c>
      <c r="W143" s="36">
        <f>SUMIFS(СВЦЭМ!$C$33:$C$776,СВЦЭМ!$A$33:$A$776,$A143,СВЦЭМ!$B$33:$B$776,W$119)+'СЕТ СН'!$I$9+СВЦЭМ!$D$10+'СЕТ СН'!$I$5-'СЕТ СН'!$I$17</f>
        <v>3938.4944341199998</v>
      </c>
      <c r="X143" s="36">
        <f>SUMIFS(СВЦЭМ!$C$33:$C$776,СВЦЭМ!$A$33:$A$776,$A143,СВЦЭМ!$B$33:$B$776,X$119)+'СЕТ СН'!$I$9+СВЦЭМ!$D$10+'СЕТ СН'!$I$5-'СЕТ СН'!$I$17</f>
        <v>3960.2198725799999</v>
      </c>
      <c r="Y143" s="36">
        <f>SUMIFS(СВЦЭМ!$C$33:$C$776,СВЦЭМ!$A$33:$A$776,$A143,СВЦЭМ!$B$33:$B$776,Y$119)+'СЕТ СН'!$I$9+СВЦЭМ!$D$10+'СЕТ СН'!$I$5-'СЕТ СН'!$I$17</f>
        <v>3981.3602653799999</v>
      </c>
    </row>
    <row r="144" spans="1:25" ht="15.75" x14ac:dyDescent="0.2">
      <c r="A144" s="35">
        <f t="shared" si="3"/>
        <v>44221</v>
      </c>
      <c r="B144" s="36">
        <f>SUMIFS(СВЦЭМ!$C$33:$C$776,СВЦЭМ!$A$33:$A$776,$A144,СВЦЭМ!$B$33:$B$776,B$119)+'СЕТ СН'!$I$9+СВЦЭМ!$D$10+'СЕТ СН'!$I$5-'СЕТ СН'!$I$17</f>
        <v>3995.6662920899998</v>
      </c>
      <c r="C144" s="36">
        <f>SUMIFS(СВЦЭМ!$C$33:$C$776,СВЦЭМ!$A$33:$A$776,$A144,СВЦЭМ!$B$33:$B$776,C$119)+'СЕТ СН'!$I$9+СВЦЭМ!$D$10+'СЕТ СН'!$I$5-'СЕТ СН'!$I$17</f>
        <v>4023.93865314</v>
      </c>
      <c r="D144" s="36">
        <f>SUMIFS(СВЦЭМ!$C$33:$C$776,СВЦЭМ!$A$33:$A$776,$A144,СВЦЭМ!$B$33:$B$776,D$119)+'СЕТ СН'!$I$9+СВЦЭМ!$D$10+'СЕТ СН'!$I$5-'СЕТ СН'!$I$17</f>
        <v>4038.1398710100002</v>
      </c>
      <c r="E144" s="36">
        <f>SUMIFS(СВЦЭМ!$C$33:$C$776,СВЦЭМ!$A$33:$A$776,$A144,СВЦЭМ!$B$33:$B$776,E$119)+'СЕТ СН'!$I$9+СВЦЭМ!$D$10+'СЕТ СН'!$I$5-'СЕТ СН'!$I$17</f>
        <v>4049.8751423100002</v>
      </c>
      <c r="F144" s="36">
        <f>SUMIFS(СВЦЭМ!$C$33:$C$776,СВЦЭМ!$A$33:$A$776,$A144,СВЦЭМ!$B$33:$B$776,F$119)+'СЕТ СН'!$I$9+СВЦЭМ!$D$10+'СЕТ СН'!$I$5-'СЕТ СН'!$I$17</f>
        <v>4067.4083980999999</v>
      </c>
      <c r="G144" s="36">
        <f>SUMIFS(СВЦЭМ!$C$33:$C$776,СВЦЭМ!$A$33:$A$776,$A144,СВЦЭМ!$B$33:$B$776,G$119)+'СЕТ СН'!$I$9+СВЦЭМ!$D$10+'СЕТ СН'!$I$5-'СЕТ СН'!$I$17</f>
        <v>4052.20376149</v>
      </c>
      <c r="H144" s="36">
        <f>SUMIFS(СВЦЭМ!$C$33:$C$776,СВЦЭМ!$A$33:$A$776,$A144,СВЦЭМ!$B$33:$B$776,H$119)+'СЕТ СН'!$I$9+СВЦЭМ!$D$10+'СЕТ СН'!$I$5-'СЕТ СН'!$I$17</f>
        <v>4016.3861902199997</v>
      </c>
      <c r="I144" s="36">
        <f>SUMIFS(СВЦЭМ!$C$33:$C$776,СВЦЭМ!$A$33:$A$776,$A144,СВЦЭМ!$B$33:$B$776,I$119)+'СЕТ СН'!$I$9+СВЦЭМ!$D$10+'СЕТ СН'!$I$5-'СЕТ СН'!$I$17</f>
        <v>3990.92146641</v>
      </c>
      <c r="J144" s="36">
        <f>SUMIFS(СВЦЭМ!$C$33:$C$776,СВЦЭМ!$A$33:$A$776,$A144,СВЦЭМ!$B$33:$B$776,J$119)+'СЕТ СН'!$I$9+СВЦЭМ!$D$10+'СЕТ СН'!$I$5-'СЕТ СН'!$I$17</f>
        <v>3961.5877104199999</v>
      </c>
      <c r="K144" s="36">
        <f>SUMIFS(СВЦЭМ!$C$33:$C$776,СВЦЭМ!$A$33:$A$776,$A144,СВЦЭМ!$B$33:$B$776,K$119)+'СЕТ СН'!$I$9+СВЦЭМ!$D$10+'СЕТ СН'!$I$5-'СЕТ СН'!$I$17</f>
        <v>3965.43862885</v>
      </c>
      <c r="L144" s="36">
        <f>SUMIFS(СВЦЭМ!$C$33:$C$776,СВЦЭМ!$A$33:$A$776,$A144,СВЦЭМ!$B$33:$B$776,L$119)+'СЕТ СН'!$I$9+СВЦЭМ!$D$10+'СЕТ СН'!$I$5-'СЕТ СН'!$I$17</f>
        <v>3953.15363849</v>
      </c>
      <c r="M144" s="36">
        <f>SUMIFS(СВЦЭМ!$C$33:$C$776,СВЦЭМ!$A$33:$A$776,$A144,СВЦЭМ!$B$33:$B$776,M$119)+'СЕТ СН'!$I$9+СВЦЭМ!$D$10+'СЕТ СН'!$I$5-'СЕТ СН'!$I$17</f>
        <v>3957.8899087700001</v>
      </c>
      <c r="N144" s="36">
        <f>SUMIFS(СВЦЭМ!$C$33:$C$776,СВЦЭМ!$A$33:$A$776,$A144,СВЦЭМ!$B$33:$B$776,N$119)+'СЕТ СН'!$I$9+СВЦЭМ!$D$10+'СЕТ СН'!$I$5-'СЕТ СН'!$I$17</f>
        <v>3959.27292154</v>
      </c>
      <c r="O144" s="36">
        <f>SUMIFS(СВЦЭМ!$C$33:$C$776,СВЦЭМ!$A$33:$A$776,$A144,СВЦЭМ!$B$33:$B$776,O$119)+'СЕТ СН'!$I$9+СВЦЭМ!$D$10+'СЕТ СН'!$I$5-'СЕТ СН'!$I$17</f>
        <v>3970.22950958</v>
      </c>
      <c r="P144" s="36">
        <f>SUMIFS(СВЦЭМ!$C$33:$C$776,СВЦЭМ!$A$33:$A$776,$A144,СВЦЭМ!$B$33:$B$776,P$119)+'СЕТ СН'!$I$9+СВЦЭМ!$D$10+'СЕТ СН'!$I$5-'СЕТ СН'!$I$17</f>
        <v>3971.6794521800002</v>
      </c>
      <c r="Q144" s="36">
        <f>SUMIFS(СВЦЭМ!$C$33:$C$776,СВЦЭМ!$A$33:$A$776,$A144,СВЦЭМ!$B$33:$B$776,Q$119)+'СЕТ СН'!$I$9+СВЦЭМ!$D$10+'СЕТ СН'!$I$5-'СЕТ СН'!$I$17</f>
        <v>3973.0028955100001</v>
      </c>
      <c r="R144" s="36">
        <f>SUMIFS(СВЦЭМ!$C$33:$C$776,СВЦЭМ!$A$33:$A$776,$A144,СВЦЭМ!$B$33:$B$776,R$119)+'СЕТ СН'!$I$9+СВЦЭМ!$D$10+'СЕТ СН'!$I$5-'СЕТ СН'!$I$17</f>
        <v>3965.5404712999998</v>
      </c>
      <c r="S144" s="36">
        <f>SUMIFS(СВЦЭМ!$C$33:$C$776,СВЦЭМ!$A$33:$A$776,$A144,СВЦЭМ!$B$33:$B$776,S$119)+'СЕТ СН'!$I$9+СВЦЭМ!$D$10+'СЕТ СН'!$I$5-'СЕТ СН'!$I$17</f>
        <v>3958.8172288800001</v>
      </c>
      <c r="T144" s="36">
        <f>SUMIFS(СВЦЭМ!$C$33:$C$776,СВЦЭМ!$A$33:$A$776,$A144,СВЦЭМ!$B$33:$B$776,T$119)+'СЕТ СН'!$I$9+СВЦЭМ!$D$10+'СЕТ СН'!$I$5-'СЕТ СН'!$I$17</f>
        <v>3935.8303992199999</v>
      </c>
      <c r="U144" s="36">
        <f>SUMIFS(СВЦЭМ!$C$33:$C$776,СВЦЭМ!$A$33:$A$776,$A144,СВЦЭМ!$B$33:$B$776,U$119)+'СЕТ СН'!$I$9+СВЦЭМ!$D$10+'СЕТ СН'!$I$5-'СЕТ СН'!$I$17</f>
        <v>3937.2079819800001</v>
      </c>
      <c r="V144" s="36">
        <f>SUMIFS(СВЦЭМ!$C$33:$C$776,СВЦЭМ!$A$33:$A$776,$A144,СВЦЭМ!$B$33:$B$776,V$119)+'СЕТ СН'!$I$9+СВЦЭМ!$D$10+'СЕТ СН'!$I$5-'СЕТ СН'!$I$17</f>
        <v>3951.7286957300003</v>
      </c>
      <c r="W144" s="36">
        <f>SUMIFS(СВЦЭМ!$C$33:$C$776,СВЦЭМ!$A$33:$A$776,$A144,СВЦЭМ!$B$33:$B$776,W$119)+'СЕТ СН'!$I$9+СВЦЭМ!$D$10+'СЕТ СН'!$I$5-'СЕТ СН'!$I$17</f>
        <v>3967.2043895699999</v>
      </c>
      <c r="X144" s="36">
        <f>SUMIFS(СВЦЭМ!$C$33:$C$776,СВЦЭМ!$A$33:$A$776,$A144,СВЦЭМ!$B$33:$B$776,X$119)+'СЕТ СН'!$I$9+СВЦЭМ!$D$10+'СЕТ СН'!$I$5-'СЕТ СН'!$I$17</f>
        <v>3962.9207851900001</v>
      </c>
      <c r="Y144" s="36">
        <f>SUMIFS(СВЦЭМ!$C$33:$C$776,СВЦЭМ!$A$33:$A$776,$A144,СВЦЭМ!$B$33:$B$776,Y$119)+'СЕТ СН'!$I$9+СВЦЭМ!$D$10+'СЕТ СН'!$I$5-'СЕТ СН'!$I$17</f>
        <v>3984.1620848500002</v>
      </c>
    </row>
    <row r="145" spans="1:26" ht="15.75" x14ac:dyDescent="0.2">
      <c r="A145" s="35">
        <f t="shared" si="3"/>
        <v>44222</v>
      </c>
      <c r="B145" s="36">
        <f>SUMIFS(СВЦЭМ!$C$33:$C$776,СВЦЭМ!$A$33:$A$776,$A145,СВЦЭМ!$B$33:$B$776,B$119)+'СЕТ СН'!$I$9+СВЦЭМ!$D$10+'СЕТ СН'!$I$5-'СЕТ СН'!$I$17</f>
        <v>4025.6747332499999</v>
      </c>
      <c r="C145" s="36">
        <f>SUMIFS(СВЦЭМ!$C$33:$C$776,СВЦЭМ!$A$33:$A$776,$A145,СВЦЭМ!$B$33:$B$776,C$119)+'СЕТ СН'!$I$9+СВЦЭМ!$D$10+'СЕТ СН'!$I$5-'СЕТ СН'!$I$17</f>
        <v>4055.69022528</v>
      </c>
      <c r="D145" s="36">
        <f>SUMIFS(СВЦЭМ!$C$33:$C$776,СВЦЭМ!$A$33:$A$776,$A145,СВЦЭМ!$B$33:$B$776,D$119)+'СЕТ СН'!$I$9+СВЦЭМ!$D$10+'СЕТ СН'!$I$5-'СЕТ СН'!$I$17</f>
        <v>4062.57698785</v>
      </c>
      <c r="E145" s="36">
        <f>SUMIFS(СВЦЭМ!$C$33:$C$776,СВЦЭМ!$A$33:$A$776,$A145,СВЦЭМ!$B$33:$B$776,E$119)+'СЕТ СН'!$I$9+СВЦЭМ!$D$10+'СЕТ СН'!$I$5-'СЕТ СН'!$I$17</f>
        <v>4057.2323262800001</v>
      </c>
      <c r="F145" s="36">
        <f>SUMIFS(СВЦЭМ!$C$33:$C$776,СВЦЭМ!$A$33:$A$776,$A145,СВЦЭМ!$B$33:$B$776,F$119)+'СЕТ СН'!$I$9+СВЦЭМ!$D$10+'СЕТ СН'!$I$5-'СЕТ СН'!$I$17</f>
        <v>4067.2408397700001</v>
      </c>
      <c r="G145" s="36">
        <f>SUMIFS(СВЦЭМ!$C$33:$C$776,СВЦЭМ!$A$33:$A$776,$A145,СВЦЭМ!$B$33:$B$776,G$119)+'СЕТ СН'!$I$9+СВЦЭМ!$D$10+'СЕТ СН'!$I$5-'СЕТ СН'!$I$17</f>
        <v>4050.86502264</v>
      </c>
      <c r="H145" s="36">
        <f>SUMIFS(СВЦЭМ!$C$33:$C$776,СВЦЭМ!$A$33:$A$776,$A145,СВЦЭМ!$B$33:$B$776,H$119)+'СЕТ СН'!$I$9+СВЦЭМ!$D$10+'СЕТ СН'!$I$5-'СЕТ СН'!$I$17</f>
        <v>4014.1828600700001</v>
      </c>
      <c r="I145" s="36">
        <f>SUMIFS(СВЦЭМ!$C$33:$C$776,СВЦЭМ!$A$33:$A$776,$A145,СВЦЭМ!$B$33:$B$776,I$119)+'СЕТ СН'!$I$9+СВЦЭМ!$D$10+'СЕТ СН'!$I$5-'СЕТ СН'!$I$17</f>
        <v>3972.00687298</v>
      </c>
      <c r="J145" s="36">
        <f>SUMIFS(СВЦЭМ!$C$33:$C$776,СВЦЭМ!$A$33:$A$776,$A145,СВЦЭМ!$B$33:$B$776,J$119)+'СЕТ СН'!$I$9+СВЦЭМ!$D$10+'СЕТ СН'!$I$5-'СЕТ СН'!$I$17</f>
        <v>3947.2309412099999</v>
      </c>
      <c r="K145" s="36">
        <f>SUMIFS(СВЦЭМ!$C$33:$C$776,СВЦЭМ!$A$33:$A$776,$A145,СВЦЭМ!$B$33:$B$776,K$119)+'СЕТ СН'!$I$9+СВЦЭМ!$D$10+'СЕТ СН'!$I$5-'СЕТ СН'!$I$17</f>
        <v>3949.7186742100002</v>
      </c>
      <c r="L145" s="36">
        <f>SUMIFS(СВЦЭМ!$C$33:$C$776,СВЦЭМ!$A$33:$A$776,$A145,СВЦЭМ!$B$33:$B$776,L$119)+'СЕТ СН'!$I$9+СВЦЭМ!$D$10+'СЕТ СН'!$I$5-'СЕТ СН'!$I$17</f>
        <v>3941.688756</v>
      </c>
      <c r="M145" s="36">
        <f>SUMIFS(СВЦЭМ!$C$33:$C$776,СВЦЭМ!$A$33:$A$776,$A145,СВЦЭМ!$B$33:$B$776,M$119)+'СЕТ СН'!$I$9+СВЦЭМ!$D$10+'СЕТ СН'!$I$5-'СЕТ СН'!$I$17</f>
        <v>3948.58246538</v>
      </c>
      <c r="N145" s="36">
        <f>SUMIFS(СВЦЭМ!$C$33:$C$776,СВЦЭМ!$A$33:$A$776,$A145,СВЦЭМ!$B$33:$B$776,N$119)+'СЕТ СН'!$I$9+СВЦЭМ!$D$10+'СЕТ СН'!$I$5-'СЕТ СН'!$I$17</f>
        <v>3948.6857049499999</v>
      </c>
      <c r="O145" s="36">
        <f>SUMIFS(СВЦЭМ!$C$33:$C$776,СВЦЭМ!$A$33:$A$776,$A145,СВЦЭМ!$B$33:$B$776,O$119)+'СЕТ СН'!$I$9+СВЦЭМ!$D$10+'СЕТ СН'!$I$5-'СЕТ СН'!$I$17</f>
        <v>3962.9765959300003</v>
      </c>
      <c r="P145" s="36">
        <f>SUMIFS(СВЦЭМ!$C$33:$C$776,СВЦЭМ!$A$33:$A$776,$A145,СВЦЭМ!$B$33:$B$776,P$119)+'СЕТ СН'!$I$9+СВЦЭМ!$D$10+'СЕТ СН'!$I$5-'СЕТ СН'!$I$17</f>
        <v>3967.5704721699999</v>
      </c>
      <c r="Q145" s="36">
        <f>SUMIFS(СВЦЭМ!$C$33:$C$776,СВЦЭМ!$A$33:$A$776,$A145,СВЦЭМ!$B$33:$B$776,Q$119)+'СЕТ СН'!$I$9+СВЦЭМ!$D$10+'СЕТ СН'!$I$5-'СЕТ СН'!$I$17</f>
        <v>3967.5139027</v>
      </c>
      <c r="R145" s="36">
        <f>SUMIFS(СВЦЭМ!$C$33:$C$776,СВЦЭМ!$A$33:$A$776,$A145,СВЦЭМ!$B$33:$B$776,R$119)+'СЕТ СН'!$I$9+СВЦЭМ!$D$10+'СЕТ СН'!$I$5-'СЕТ СН'!$I$17</f>
        <v>3948.5606869900002</v>
      </c>
      <c r="S145" s="36">
        <f>SUMIFS(СВЦЭМ!$C$33:$C$776,СВЦЭМ!$A$33:$A$776,$A145,СВЦЭМ!$B$33:$B$776,S$119)+'СЕТ СН'!$I$9+СВЦЭМ!$D$10+'СЕТ СН'!$I$5-'СЕТ СН'!$I$17</f>
        <v>3943.5722426800003</v>
      </c>
      <c r="T145" s="36">
        <f>SUMIFS(СВЦЭМ!$C$33:$C$776,СВЦЭМ!$A$33:$A$776,$A145,СВЦЭМ!$B$33:$B$776,T$119)+'СЕТ СН'!$I$9+СВЦЭМ!$D$10+'СЕТ СН'!$I$5-'СЕТ СН'!$I$17</f>
        <v>3933.1202302800002</v>
      </c>
      <c r="U145" s="36">
        <f>SUMIFS(СВЦЭМ!$C$33:$C$776,СВЦЭМ!$A$33:$A$776,$A145,СВЦЭМ!$B$33:$B$776,U$119)+'СЕТ СН'!$I$9+СВЦЭМ!$D$10+'СЕТ СН'!$I$5-'СЕТ СН'!$I$17</f>
        <v>3934.1432857</v>
      </c>
      <c r="V145" s="36">
        <f>SUMIFS(СВЦЭМ!$C$33:$C$776,СВЦЭМ!$A$33:$A$776,$A145,СВЦЭМ!$B$33:$B$776,V$119)+'СЕТ СН'!$I$9+СВЦЭМ!$D$10+'СЕТ СН'!$I$5-'СЕТ СН'!$I$17</f>
        <v>3947.1352394</v>
      </c>
      <c r="W145" s="36">
        <f>SUMIFS(СВЦЭМ!$C$33:$C$776,СВЦЭМ!$A$33:$A$776,$A145,СВЦЭМ!$B$33:$B$776,W$119)+'СЕТ СН'!$I$9+СВЦЭМ!$D$10+'СЕТ СН'!$I$5-'СЕТ СН'!$I$17</f>
        <v>3969.0168554000002</v>
      </c>
      <c r="X145" s="36">
        <f>SUMIFS(СВЦЭМ!$C$33:$C$776,СВЦЭМ!$A$33:$A$776,$A145,СВЦЭМ!$B$33:$B$776,X$119)+'СЕТ СН'!$I$9+СВЦЭМ!$D$10+'СЕТ СН'!$I$5-'СЕТ СН'!$I$17</f>
        <v>3977.6824182599998</v>
      </c>
      <c r="Y145" s="36">
        <f>SUMIFS(СВЦЭМ!$C$33:$C$776,СВЦЭМ!$A$33:$A$776,$A145,СВЦЭМ!$B$33:$B$776,Y$119)+'СЕТ СН'!$I$9+СВЦЭМ!$D$10+'СЕТ СН'!$I$5-'СЕТ СН'!$I$17</f>
        <v>3995.1649491400003</v>
      </c>
    </row>
    <row r="146" spans="1:26" ht="15.75" x14ac:dyDescent="0.2">
      <c r="A146" s="35">
        <f t="shared" si="3"/>
        <v>44223</v>
      </c>
      <c r="B146" s="36">
        <f>SUMIFS(СВЦЭМ!$C$33:$C$776,СВЦЭМ!$A$33:$A$776,$A146,СВЦЭМ!$B$33:$B$776,B$119)+'СЕТ СН'!$I$9+СВЦЭМ!$D$10+'СЕТ СН'!$I$5-'СЕТ СН'!$I$17</f>
        <v>4007.2240539699997</v>
      </c>
      <c r="C146" s="36">
        <f>SUMIFS(СВЦЭМ!$C$33:$C$776,СВЦЭМ!$A$33:$A$776,$A146,СВЦЭМ!$B$33:$B$776,C$119)+'СЕТ СН'!$I$9+СВЦЭМ!$D$10+'СЕТ СН'!$I$5-'СЕТ СН'!$I$17</f>
        <v>4029.12806649</v>
      </c>
      <c r="D146" s="36">
        <f>SUMIFS(СВЦЭМ!$C$33:$C$776,СВЦЭМ!$A$33:$A$776,$A146,СВЦЭМ!$B$33:$B$776,D$119)+'СЕТ СН'!$I$9+СВЦЭМ!$D$10+'СЕТ СН'!$I$5-'СЕТ СН'!$I$17</f>
        <v>4042.8487855399999</v>
      </c>
      <c r="E146" s="36">
        <f>SUMIFS(СВЦЭМ!$C$33:$C$776,СВЦЭМ!$A$33:$A$776,$A146,СВЦЭМ!$B$33:$B$776,E$119)+'СЕТ СН'!$I$9+СВЦЭМ!$D$10+'СЕТ СН'!$I$5-'СЕТ СН'!$I$17</f>
        <v>4050.0801947199998</v>
      </c>
      <c r="F146" s="36">
        <f>SUMIFS(СВЦЭМ!$C$33:$C$776,СВЦЭМ!$A$33:$A$776,$A146,СВЦЭМ!$B$33:$B$776,F$119)+'СЕТ СН'!$I$9+СВЦЭМ!$D$10+'СЕТ СН'!$I$5-'СЕТ СН'!$I$17</f>
        <v>4062.0248133800001</v>
      </c>
      <c r="G146" s="36">
        <f>SUMIFS(СВЦЭМ!$C$33:$C$776,СВЦЭМ!$A$33:$A$776,$A146,СВЦЭМ!$B$33:$B$776,G$119)+'СЕТ СН'!$I$9+СВЦЭМ!$D$10+'СЕТ СН'!$I$5-'СЕТ СН'!$I$17</f>
        <v>4042.8194191399998</v>
      </c>
      <c r="H146" s="36">
        <f>SUMIFS(СВЦЭМ!$C$33:$C$776,СВЦЭМ!$A$33:$A$776,$A146,СВЦЭМ!$B$33:$B$776,H$119)+'СЕТ СН'!$I$9+СВЦЭМ!$D$10+'СЕТ СН'!$I$5-'СЕТ СН'!$I$17</f>
        <v>4010.1915262299999</v>
      </c>
      <c r="I146" s="36">
        <f>SUMIFS(СВЦЭМ!$C$33:$C$776,СВЦЭМ!$A$33:$A$776,$A146,СВЦЭМ!$B$33:$B$776,I$119)+'СЕТ СН'!$I$9+СВЦЭМ!$D$10+'СЕТ СН'!$I$5-'СЕТ СН'!$I$17</f>
        <v>3986.65375361</v>
      </c>
      <c r="J146" s="36">
        <f>SUMIFS(СВЦЭМ!$C$33:$C$776,СВЦЭМ!$A$33:$A$776,$A146,СВЦЭМ!$B$33:$B$776,J$119)+'СЕТ СН'!$I$9+СВЦЭМ!$D$10+'СЕТ СН'!$I$5-'СЕТ СН'!$I$17</f>
        <v>3958.4242939400001</v>
      </c>
      <c r="K146" s="36">
        <f>SUMIFS(СВЦЭМ!$C$33:$C$776,СВЦЭМ!$A$33:$A$776,$A146,СВЦЭМ!$B$33:$B$776,K$119)+'СЕТ СН'!$I$9+СВЦЭМ!$D$10+'СЕТ СН'!$I$5-'СЕТ СН'!$I$17</f>
        <v>3954.8503089599999</v>
      </c>
      <c r="L146" s="36">
        <f>SUMIFS(СВЦЭМ!$C$33:$C$776,СВЦЭМ!$A$33:$A$776,$A146,СВЦЭМ!$B$33:$B$776,L$119)+'СЕТ СН'!$I$9+СВЦЭМ!$D$10+'СЕТ СН'!$I$5-'СЕТ СН'!$I$17</f>
        <v>3947.57153045</v>
      </c>
      <c r="M146" s="36">
        <f>SUMIFS(СВЦЭМ!$C$33:$C$776,СВЦЭМ!$A$33:$A$776,$A146,СВЦЭМ!$B$33:$B$776,M$119)+'СЕТ СН'!$I$9+СВЦЭМ!$D$10+'СЕТ СН'!$I$5-'СЕТ СН'!$I$17</f>
        <v>3956.5432831600001</v>
      </c>
      <c r="N146" s="36">
        <f>SUMIFS(СВЦЭМ!$C$33:$C$776,СВЦЭМ!$A$33:$A$776,$A146,СВЦЭМ!$B$33:$B$776,N$119)+'СЕТ СН'!$I$9+СВЦЭМ!$D$10+'СЕТ СН'!$I$5-'СЕТ СН'!$I$17</f>
        <v>3958.2373846800001</v>
      </c>
      <c r="O146" s="36">
        <f>SUMIFS(СВЦЭМ!$C$33:$C$776,СВЦЭМ!$A$33:$A$776,$A146,СВЦЭМ!$B$33:$B$776,O$119)+'СЕТ СН'!$I$9+СВЦЭМ!$D$10+'СЕТ СН'!$I$5-'СЕТ СН'!$I$17</f>
        <v>3969.0751059200002</v>
      </c>
      <c r="P146" s="36">
        <f>SUMIFS(СВЦЭМ!$C$33:$C$776,СВЦЭМ!$A$33:$A$776,$A146,СВЦЭМ!$B$33:$B$776,P$119)+'СЕТ СН'!$I$9+СВЦЭМ!$D$10+'СЕТ СН'!$I$5-'СЕТ СН'!$I$17</f>
        <v>3977.6033155</v>
      </c>
      <c r="Q146" s="36">
        <f>SUMIFS(СВЦЭМ!$C$33:$C$776,СВЦЭМ!$A$33:$A$776,$A146,СВЦЭМ!$B$33:$B$776,Q$119)+'СЕТ СН'!$I$9+СВЦЭМ!$D$10+'СЕТ СН'!$I$5-'СЕТ СН'!$I$17</f>
        <v>3985.3564487499998</v>
      </c>
      <c r="R146" s="36">
        <f>SUMIFS(СВЦЭМ!$C$33:$C$776,СВЦЭМ!$A$33:$A$776,$A146,СВЦЭМ!$B$33:$B$776,R$119)+'СЕТ СН'!$I$9+СВЦЭМ!$D$10+'СЕТ СН'!$I$5-'СЕТ СН'!$I$17</f>
        <v>3975.24515397</v>
      </c>
      <c r="S146" s="36">
        <f>SUMIFS(СВЦЭМ!$C$33:$C$776,СВЦЭМ!$A$33:$A$776,$A146,СВЦЭМ!$B$33:$B$776,S$119)+'СЕТ СН'!$I$9+СВЦЭМ!$D$10+'СЕТ СН'!$I$5-'СЕТ СН'!$I$17</f>
        <v>3961.5679176799999</v>
      </c>
      <c r="T146" s="36">
        <f>SUMIFS(СВЦЭМ!$C$33:$C$776,СВЦЭМ!$A$33:$A$776,$A146,СВЦЭМ!$B$33:$B$776,T$119)+'СЕТ СН'!$I$9+СВЦЭМ!$D$10+'СЕТ СН'!$I$5-'СЕТ СН'!$I$17</f>
        <v>3930.1002538100001</v>
      </c>
      <c r="U146" s="36">
        <f>SUMIFS(СВЦЭМ!$C$33:$C$776,СВЦЭМ!$A$33:$A$776,$A146,СВЦЭМ!$B$33:$B$776,U$119)+'СЕТ СН'!$I$9+СВЦЭМ!$D$10+'СЕТ СН'!$I$5-'СЕТ СН'!$I$17</f>
        <v>3930.1312020999999</v>
      </c>
      <c r="V146" s="36">
        <f>SUMIFS(СВЦЭМ!$C$33:$C$776,СВЦЭМ!$A$33:$A$776,$A146,СВЦЭМ!$B$33:$B$776,V$119)+'СЕТ СН'!$I$9+СВЦЭМ!$D$10+'СЕТ СН'!$I$5-'СЕТ СН'!$I$17</f>
        <v>3940.3615940499999</v>
      </c>
      <c r="W146" s="36">
        <f>SUMIFS(СВЦЭМ!$C$33:$C$776,СВЦЭМ!$A$33:$A$776,$A146,СВЦЭМ!$B$33:$B$776,W$119)+'СЕТ СН'!$I$9+СВЦЭМ!$D$10+'СЕТ СН'!$I$5-'СЕТ СН'!$I$17</f>
        <v>3960.3493724800001</v>
      </c>
      <c r="X146" s="36">
        <f>SUMIFS(СВЦЭМ!$C$33:$C$776,СВЦЭМ!$A$33:$A$776,$A146,СВЦЭМ!$B$33:$B$776,X$119)+'СЕТ СН'!$I$9+СВЦЭМ!$D$10+'СЕТ СН'!$I$5-'СЕТ СН'!$I$17</f>
        <v>3968.5706247899998</v>
      </c>
      <c r="Y146" s="36">
        <f>SUMIFS(СВЦЭМ!$C$33:$C$776,СВЦЭМ!$A$33:$A$776,$A146,СВЦЭМ!$B$33:$B$776,Y$119)+'СЕТ СН'!$I$9+СВЦЭМ!$D$10+'СЕТ СН'!$I$5-'СЕТ СН'!$I$17</f>
        <v>3991.2119134200002</v>
      </c>
    </row>
    <row r="147" spans="1:26" ht="15.75" x14ac:dyDescent="0.2">
      <c r="A147" s="35">
        <f t="shared" si="3"/>
        <v>44224</v>
      </c>
      <c r="B147" s="36">
        <f>SUMIFS(СВЦЭМ!$C$33:$C$776,СВЦЭМ!$A$33:$A$776,$A147,СВЦЭМ!$B$33:$B$776,B$119)+'СЕТ СН'!$I$9+СВЦЭМ!$D$10+'СЕТ СН'!$I$5-'СЕТ СН'!$I$17</f>
        <v>3972.9000286</v>
      </c>
      <c r="C147" s="36">
        <f>SUMIFS(СВЦЭМ!$C$33:$C$776,СВЦЭМ!$A$33:$A$776,$A147,СВЦЭМ!$B$33:$B$776,C$119)+'СЕТ СН'!$I$9+СВЦЭМ!$D$10+'СЕТ СН'!$I$5-'СЕТ СН'!$I$17</f>
        <v>4026.05957377</v>
      </c>
      <c r="D147" s="36">
        <f>SUMIFS(СВЦЭМ!$C$33:$C$776,СВЦЭМ!$A$33:$A$776,$A147,СВЦЭМ!$B$33:$B$776,D$119)+'СЕТ СН'!$I$9+СВЦЭМ!$D$10+'СЕТ СН'!$I$5-'СЕТ СН'!$I$17</f>
        <v>4057.2964262200003</v>
      </c>
      <c r="E147" s="36">
        <f>SUMIFS(СВЦЭМ!$C$33:$C$776,СВЦЭМ!$A$33:$A$776,$A147,СВЦЭМ!$B$33:$B$776,E$119)+'СЕТ СН'!$I$9+СВЦЭМ!$D$10+'СЕТ СН'!$I$5-'СЕТ СН'!$I$17</f>
        <v>4060.7838200799997</v>
      </c>
      <c r="F147" s="36">
        <f>SUMIFS(СВЦЭМ!$C$33:$C$776,СВЦЭМ!$A$33:$A$776,$A147,СВЦЭМ!$B$33:$B$776,F$119)+'СЕТ СН'!$I$9+СВЦЭМ!$D$10+'СЕТ СН'!$I$5-'СЕТ СН'!$I$17</f>
        <v>4071.6472804099999</v>
      </c>
      <c r="G147" s="36">
        <f>SUMIFS(СВЦЭМ!$C$33:$C$776,СВЦЭМ!$A$33:$A$776,$A147,СВЦЭМ!$B$33:$B$776,G$119)+'СЕТ СН'!$I$9+СВЦЭМ!$D$10+'СЕТ СН'!$I$5-'СЕТ СН'!$I$17</f>
        <v>4057.15214956</v>
      </c>
      <c r="H147" s="36">
        <f>SUMIFS(СВЦЭМ!$C$33:$C$776,СВЦЭМ!$A$33:$A$776,$A147,СВЦЭМ!$B$33:$B$776,H$119)+'СЕТ СН'!$I$9+СВЦЭМ!$D$10+'СЕТ СН'!$I$5-'СЕТ СН'!$I$17</f>
        <v>4020.4581439399999</v>
      </c>
      <c r="I147" s="36">
        <f>SUMIFS(СВЦЭМ!$C$33:$C$776,СВЦЭМ!$A$33:$A$776,$A147,СВЦЭМ!$B$33:$B$776,I$119)+'СЕТ СН'!$I$9+СВЦЭМ!$D$10+'СЕТ СН'!$I$5-'СЕТ СН'!$I$17</f>
        <v>3999.0067379900001</v>
      </c>
      <c r="J147" s="36">
        <f>SUMIFS(СВЦЭМ!$C$33:$C$776,СВЦЭМ!$A$33:$A$776,$A147,СВЦЭМ!$B$33:$B$776,J$119)+'СЕТ СН'!$I$9+СВЦЭМ!$D$10+'СЕТ СН'!$I$5-'СЕТ СН'!$I$17</f>
        <v>3980.8159162800002</v>
      </c>
      <c r="K147" s="36">
        <f>SUMIFS(СВЦЭМ!$C$33:$C$776,СВЦЭМ!$A$33:$A$776,$A147,СВЦЭМ!$B$33:$B$776,K$119)+'СЕТ СН'!$I$9+СВЦЭМ!$D$10+'СЕТ СН'!$I$5-'СЕТ СН'!$I$17</f>
        <v>3970.9566862800002</v>
      </c>
      <c r="L147" s="36">
        <f>SUMIFS(СВЦЭМ!$C$33:$C$776,СВЦЭМ!$A$33:$A$776,$A147,СВЦЭМ!$B$33:$B$776,L$119)+'СЕТ СН'!$I$9+СВЦЭМ!$D$10+'СЕТ СН'!$I$5-'СЕТ СН'!$I$17</f>
        <v>3965.9935405900001</v>
      </c>
      <c r="M147" s="36">
        <f>SUMIFS(СВЦЭМ!$C$33:$C$776,СВЦЭМ!$A$33:$A$776,$A147,СВЦЭМ!$B$33:$B$776,M$119)+'СЕТ СН'!$I$9+СВЦЭМ!$D$10+'СЕТ СН'!$I$5-'СЕТ СН'!$I$17</f>
        <v>3972.8047397299997</v>
      </c>
      <c r="N147" s="36">
        <f>SUMIFS(СВЦЭМ!$C$33:$C$776,СВЦЭМ!$A$33:$A$776,$A147,СВЦЭМ!$B$33:$B$776,N$119)+'СЕТ СН'!$I$9+СВЦЭМ!$D$10+'СЕТ СН'!$I$5-'СЕТ СН'!$I$17</f>
        <v>3978.2931151299999</v>
      </c>
      <c r="O147" s="36">
        <f>SUMIFS(СВЦЭМ!$C$33:$C$776,СВЦЭМ!$A$33:$A$776,$A147,СВЦЭМ!$B$33:$B$776,O$119)+'СЕТ СН'!$I$9+СВЦЭМ!$D$10+'СЕТ СН'!$I$5-'СЕТ СН'!$I$17</f>
        <v>3970.0628482800003</v>
      </c>
      <c r="P147" s="36">
        <f>SUMIFS(СВЦЭМ!$C$33:$C$776,СВЦЭМ!$A$33:$A$776,$A147,СВЦЭМ!$B$33:$B$776,P$119)+'СЕТ СН'!$I$9+СВЦЭМ!$D$10+'СЕТ СН'!$I$5-'СЕТ СН'!$I$17</f>
        <v>3974.3145762700001</v>
      </c>
      <c r="Q147" s="36">
        <f>SUMIFS(СВЦЭМ!$C$33:$C$776,СВЦЭМ!$A$33:$A$776,$A147,СВЦЭМ!$B$33:$B$776,Q$119)+'СЕТ СН'!$I$9+СВЦЭМ!$D$10+'СЕТ СН'!$I$5-'СЕТ СН'!$I$17</f>
        <v>3977.3653294999999</v>
      </c>
      <c r="R147" s="36">
        <f>SUMIFS(СВЦЭМ!$C$33:$C$776,СВЦЭМ!$A$33:$A$776,$A147,СВЦЭМ!$B$33:$B$776,R$119)+'СЕТ СН'!$I$9+СВЦЭМ!$D$10+'СЕТ СН'!$I$5-'СЕТ СН'!$I$17</f>
        <v>3973.7372987399999</v>
      </c>
      <c r="S147" s="36">
        <f>SUMIFS(СВЦЭМ!$C$33:$C$776,СВЦЭМ!$A$33:$A$776,$A147,СВЦЭМ!$B$33:$B$776,S$119)+'СЕТ СН'!$I$9+СВЦЭМ!$D$10+'СЕТ СН'!$I$5-'СЕТ СН'!$I$17</f>
        <v>3967.1432642899999</v>
      </c>
      <c r="T147" s="36">
        <f>SUMIFS(СВЦЭМ!$C$33:$C$776,СВЦЭМ!$A$33:$A$776,$A147,СВЦЭМ!$B$33:$B$776,T$119)+'СЕТ СН'!$I$9+СВЦЭМ!$D$10+'СЕТ СН'!$I$5-'СЕТ СН'!$I$17</f>
        <v>3941.1702173600002</v>
      </c>
      <c r="U147" s="36">
        <f>SUMIFS(СВЦЭМ!$C$33:$C$776,СВЦЭМ!$A$33:$A$776,$A147,СВЦЭМ!$B$33:$B$776,U$119)+'СЕТ СН'!$I$9+СВЦЭМ!$D$10+'СЕТ СН'!$I$5-'СЕТ СН'!$I$17</f>
        <v>3940.9172609699999</v>
      </c>
      <c r="V147" s="36">
        <f>SUMIFS(СВЦЭМ!$C$33:$C$776,СВЦЭМ!$A$33:$A$776,$A147,СВЦЭМ!$B$33:$B$776,V$119)+'СЕТ СН'!$I$9+СВЦЭМ!$D$10+'СЕТ СН'!$I$5-'СЕТ СН'!$I$17</f>
        <v>3951.0323868099999</v>
      </c>
      <c r="W147" s="36">
        <f>SUMIFS(СВЦЭМ!$C$33:$C$776,СВЦЭМ!$A$33:$A$776,$A147,СВЦЭМ!$B$33:$B$776,W$119)+'СЕТ СН'!$I$9+СВЦЭМ!$D$10+'СЕТ СН'!$I$5-'СЕТ СН'!$I$17</f>
        <v>3964.4881615200002</v>
      </c>
      <c r="X147" s="36">
        <f>SUMIFS(СВЦЭМ!$C$33:$C$776,СВЦЭМ!$A$33:$A$776,$A147,СВЦЭМ!$B$33:$B$776,X$119)+'СЕТ СН'!$I$9+СВЦЭМ!$D$10+'СЕТ СН'!$I$5-'СЕТ СН'!$I$17</f>
        <v>3962.1537839900002</v>
      </c>
      <c r="Y147" s="36">
        <f>SUMIFS(СВЦЭМ!$C$33:$C$776,СВЦЭМ!$A$33:$A$776,$A147,СВЦЭМ!$B$33:$B$776,Y$119)+'СЕТ СН'!$I$9+СВЦЭМ!$D$10+'СЕТ СН'!$I$5-'СЕТ СН'!$I$17</f>
        <v>3983.8361751399998</v>
      </c>
    </row>
    <row r="148" spans="1:26" ht="15.75" x14ac:dyDescent="0.2">
      <c r="A148" s="35">
        <f t="shared" si="3"/>
        <v>44225</v>
      </c>
      <c r="B148" s="36">
        <f>SUMIFS(СВЦЭМ!$C$33:$C$776,СВЦЭМ!$A$33:$A$776,$A148,СВЦЭМ!$B$33:$B$776,B$119)+'СЕТ СН'!$I$9+СВЦЭМ!$D$10+'СЕТ СН'!$I$5-'СЕТ СН'!$I$17</f>
        <v>3971.3506738699998</v>
      </c>
      <c r="C148" s="36">
        <f>SUMIFS(СВЦЭМ!$C$33:$C$776,СВЦЭМ!$A$33:$A$776,$A148,СВЦЭМ!$B$33:$B$776,C$119)+'СЕТ СН'!$I$9+СВЦЭМ!$D$10+'СЕТ СН'!$I$5-'СЕТ СН'!$I$17</f>
        <v>4007.7675789899999</v>
      </c>
      <c r="D148" s="36">
        <f>SUMIFS(СВЦЭМ!$C$33:$C$776,СВЦЭМ!$A$33:$A$776,$A148,СВЦЭМ!$B$33:$B$776,D$119)+'СЕТ СН'!$I$9+СВЦЭМ!$D$10+'СЕТ СН'!$I$5-'СЕТ СН'!$I$17</f>
        <v>4020.5938068099999</v>
      </c>
      <c r="E148" s="36">
        <f>SUMIFS(СВЦЭМ!$C$33:$C$776,СВЦЭМ!$A$33:$A$776,$A148,СВЦЭМ!$B$33:$B$776,E$119)+'СЕТ СН'!$I$9+СВЦЭМ!$D$10+'СЕТ СН'!$I$5-'СЕТ СН'!$I$17</f>
        <v>4003.25991092</v>
      </c>
      <c r="F148" s="36">
        <f>SUMIFS(СВЦЭМ!$C$33:$C$776,СВЦЭМ!$A$33:$A$776,$A148,СВЦЭМ!$B$33:$B$776,F$119)+'СЕТ СН'!$I$9+СВЦЭМ!$D$10+'СЕТ СН'!$I$5-'СЕТ СН'!$I$17</f>
        <v>3993.7325201100002</v>
      </c>
      <c r="G148" s="36">
        <f>SUMIFS(СВЦЭМ!$C$33:$C$776,СВЦЭМ!$A$33:$A$776,$A148,СВЦЭМ!$B$33:$B$776,G$119)+'СЕТ СН'!$I$9+СВЦЭМ!$D$10+'СЕТ СН'!$I$5-'СЕТ СН'!$I$17</f>
        <v>3988.2765435699998</v>
      </c>
      <c r="H148" s="36">
        <f>SUMIFS(СВЦЭМ!$C$33:$C$776,СВЦЭМ!$A$33:$A$776,$A148,СВЦЭМ!$B$33:$B$776,H$119)+'СЕТ СН'!$I$9+СВЦЭМ!$D$10+'СЕТ СН'!$I$5-'СЕТ СН'!$I$17</f>
        <v>3961.2440835299999</v>
      </c>
      <c r="I148" s="36">
        <f>SUMIFS(СВЦЭМ!$C$33:$C$776,СВЦЭМ!$A$33:$A$776,$A148,СВЦЭМ!$B$33:$B$776,I$119)+'СЕТ СН'!$I$9+СВЦЭМ!$D$10+'СЕТ СН'!$I$5-'СЕТ СН'!$I$17</f>
        <v>3920.7872869399998</v>
      </c>
      <c r="J148" s="36">
        <f>SUMIFS(СВЦЭМ!$C$33:$C$776,СВЦЭМ!$A$33:$A$776,$A148,СВЦЭМ!$B$33:$B$776,J$119)+'СЕТ СН'!$I$9+СВЦЭМ!$D$10+'СЕТ СН'!$I$5-'СЕТ СН'!$I$17</f>
        <v>3913.6750959000001</v>
      </c>
      <c r="K148" s="36">
        <f>SUMIFS(СВЦЭМ!$C$33:$C$776,СВЦЭМ!$A$33:$A$776,$A148,СВЦЭМ!$B$33:$B$776,K$119)+'СЕТ СН'!$I$9+СВЦЭМ!$D$10+'СЕТ СН'!$I$5-'СЕТ СН'!$I$17</f>
        <v>3904.4248242799999</v>
      </c>
      <c r="L148" s="36">
        <f>SUMIFS(СВЦЭМ!$C$33:$C$776,СВЦЭМ!$A$33:$A$776,$A148,СВЦЭМ!$B$33:$B$776,L$119)+'СЕТ СН'!$I$9+СВЦЭМ!$D$10+'СЕТ СН'!$I$5-'СЕТ СН'!$I$17</f>
        <v>3909.4059447600002</v>
      </c>
      <c r="M148" s="36">
        <f>SUMIFS(СВЦЭМ!$C$33:$C$776,СВЦЭМ!$A$33:$A$776,$A148,СВЦЭМ!$B$33:$B$776,M$119)+'СЕТ СН'!$I$9+СВЦЭМ!$D$10+'СЕТ СН'!$I$5-'СЕТ СН'!$I$17</f>
        <v>3943.34243079</v>
      </c>
      <c r="N148" s="36">
        <f>SUMIFS(СВЦЭМ!$C$33:$C$776,СВЦЭМ!$A$33:$A$776,$A148,СВЦЭМ!$B$33:$B$776,N$119)+'СЕТ СН'!$I$9+СВЦЭМ!$D$10+'СЕТ СН'!$I$5-'СЕТ СН'!$I$17</f>
        <v>3938.0200323099998</v>
      </c>
      <c r="O148" s="36">
        <f>SUMIFS(СВЦЭМ!$C$33:$C$776,СВЦЭМ!$A$33:$A$776,$A148,СВЦЭМ!$B$33:$B$776,O$119)+'СЕТ СН'!$I$9+СВЦЭМ!$D$10+'СЕТ СН'!$I$5-'СЕТ СН'!$I$17</f>
        <v>3947.5789713200002</v>
      </c>
      <c r="P148" s="36">
        <f>SUMIFS(СВЦЭМ!$C$33:$C$776,СВЦЭМ!$A$33:$A$776,$A148,СВЦЭМ!$B$33:$B$776,P$119)+'СЕТ СН'!$I$9+СВЦЭМ!$D$10+'СЕТ СН'!$I$5-'СЕТ СН'!$I$17</f>
        <v>3953.67309127</v>
      </c>
      <c r="Q148" s="36">
        <f>SUMIFS(СВЦЭМ!$C$33:$C$776,СВЦЭМ!$A$33:$A$776,$A148,СВЦЭМ!$B$33:$B$776,Q$119)+'СЕТ СН'!$I$9+СВЦЭМ!$D$10+'СЕТ СН'!$I$5-'СЕТ СН'!$I$17</f>
        <v>3949.3756551000001</v>
      </c>
      <c r="R148" s="36">
        <f>SUMIFS(СВЦЭМ!$C$33:$C$776,СВЦЭМ!$A$33:$A$776,$A148,СВЦЭМ!$B$33:$B$776,R$119)+'СЕТ СН'!$I$9+СВЦЭМ!$D$10+'СЕТ СН'!$I$5-'СЕТ СН'!$I$17</f>
        <v>3921.41560123</v>
      </c>
      <c r="S148" s="36">
        <f>SUMIFS(СВЦЭМ!$C$33:$C$776,СВЦЭМ!$A$33:$A$776,$A148,СВЦЭМ!$B$33:$B$776,S$119)+'СЕТ СН'!$I$9+СВЦЭМ!$D$10+'СЕТ СН'!$I$5-'СЕТ СН'!$I$17</f>
        <v>3931.89683689</v>
      </c>
      <c r="T148" s="36">
        <f>SUMIFS(СВЦЭМ!$C$33:$C$776,СВЦЭМ!$A$33:$A$776,$A148,СВЦЭМ!$B$33:$B$776,T$119)+'СЕТ СН'!$I$9+СВЦЭМ!$D$10+'СЕТ СН'!$I$5-'СЕТ СН'!$I$17</f>
        <v>3917.5808854400002</v>
      </c>
      <c r="U148" s="36">
        <f>SUMIFS(СВЦЭМ!$C$33:$C$776,СВЦЭМ!$A$33:$A$776,$A148,СВЦЭМ!$B$33:$B$776,U$119)+'СЕТ СН'!$I$9+СВЦЭМ!$D$10+'СЕТ СН'!$I$5-'СЕТ СН'!$I$17</f>
        <v>3915.6163221299998</v>
      </c>
      <c r="V148" s="36">
        <f>SUMIFS(СВЦЭМ!$C$33:$C$776,СВЦЭМ!$A$33:$A$776,$A148,СВЦЭМ!$B$33:$B$776,V$119)+'СЕТ СН'!$I$9+СВЦЭМ!$D$10+'СЕТ СН'!$I$5-'СЕТ СН'!$I$17</f>
        <v>3933.3958414799999</v>
      </c>
      <c r="W148" s="36">
        <f>SUMIFS(СВЦЭМ!$C$33:$C$776,СВЦЭМ!$A$33:$A$776,$A148,СВЦЭМ!$B$33:$B$776,W$119)+'СЕТ СН'!$I$9+СВЦЭМ!$D$10+'СЕТ СН'!$I$5-'СЕТ СН'!$I$17</f>
        <v>3947.13338264</v>
      </c>
      <c r="X148" s="36">
        <f>SUMIFS(СВЦЭМ!$C$33:$C$776,СВЦЭМ!$A$33:$A$776,$A148,СВЦЭМ!$B$33:$B$776,X$119)+'СЕТ СН'!$I$9+СВЦЭМ!$D$10+'СЕТ СН'!$I$5-'СЕТ СН'!$I$17</f>
        <v>3946.5188421499997</v>
      </c>
      <c r="Y148" s="36">
        <f>SUMIFS(СВЦЭМ!$C$33:$C$776,СВЦЭМ!$A$33:$A$776,$A148,СВЦЭМ!$B$33:$B$776,Y$119)+'СЕТ СН'!$I$9+СВЦЭМ!$D$10+'СЕТ СН'!$I$5-'СЕТ СН'!$I$17</f>
        <v>3955.9477590900001</v>
      </c>
    </row>
    <row r="149" spans="1:26" ht="15.75" x14ac:dyDescent="0.2">
      <c r="A149" s="35">
        <f t="shared" si="3"/>
        <v>44226</v>
      </c>
      <c r="B149" s="36">
        <f>SUMIFS(СВЦЭМ!$C$33:$C$776,СВЦЭМ!$A$33:$A$776,$A149,СВЦЭМ!$B$33:$B$776,B$119)+'СЕТ СН'!$I$9+СВЦЭМ!$D$10+'СЕТ СН'!$I$5-'СЕТ СН'!$I$17</f>
        <v>3950.1276026699998</v>
      </c>
      <c r="C149" s="36">
        <f>SUMIFS(СВЦЭМ!$C$33:$C$776,СВЦЭМ!$A$33:$A$776,$A149,СВЦЭМ!$B$33:$B$776,C$119)+'СЕТ СН'!$I$9+СВЦЭМ!$D$10+'СЕТ СН'!$I$5-'СЕТ СН'!$I$17</f>
        <v>3981.5463988199999</v>
      </c>
      <c r="D149" s="36">
        <f>SUMIFS(СВЦЭМ!$C$33:$C$776,СВЦЭМ!$A$33:$A$776,$A149,СВЦЭМ!$B$33:$B$776,D$119)+'СЕТ СН'!$I$9+СВЦЭМ!$D$10+'СЕТ СН'!$I$5-'СЕТ СН'!$I$17</f>
        <v>3998.5201427499996</v>
      </c>
      <c r="E149" s="36">
        <f>SUMIFS(СВЦЭМ!$C$33:$C$776,СВЦЭМ!$A$33:$A$776,$A149,СВЦЭМ!$B$33:$B$776,E$119)+'СЕТ СН'!$I$9+СВЦЭМ!$D$10+'СЕТ СН'!$I$5-'СЕТ СН'!$I$17</f>
        <v>4003.8547590799999</v>
      </c>
      <c r="F149" s="36">
        <f>SUMIFS(СВЦЭМ!$C$33:$C$776,СВЦЭМ!$A$33:$A$776,$A149,СВЦЭМ!$B$33:$B$776,F$119)+'СЕТ СН'!$I$9+СВЦЭМ!$D$10+'СЕТ СН'!$I$5-'СЕТ СН'!$I$17</f>
        <v>4017.3211256300001</v>
      </c>
      <c r="G149" s="36">
        <f>SUMIFS(СВЦЭМ!$C$33:$C$776,СВЦЭМ!$A$33:$A$776,$A149,СВЦЭМ!$B$33:$B$776,G$119)+'СЕТ СН'!$I$9+СВЦЭМ!$D$10+'СЕТ СН'!$I$5-'СЕТ СН'!$I$17</f>
        <v>4012.0674794199999</v>
      </c>
      <c r="H149" s="36">
        <f>SUMIFS(СВЦЭМ!$C$33:$C$776,СВЦЭМ!$A$33:$A$776,$A149,СВЦЭМ!$B$33:$B$776,H$119)+'СЕТ СН'!$I$9+СВЦЭМ!$D$10+'СЕТ СН'!$I$5-'СЕТ СН'!$I$17</f>
        <v>4000.7424678299999</v>
      </c>
      <c r="I149" s="36">
        <f>SUMIFS(СВЦЭМ!$C$33:$C$776,СВЦЭМ!$A$33:$A$776,$A149,СВЦЭМ!$B$33:$B$776,I$119)+'СЕТ СН'!$I$9+СВЦЭМ!$D$10+'СЕТ СН'!$I$5-'СЕТ СН'!$I$17</f>
        <v>3979.6761318600002</v>
      </c>
      <c r="J149" s="36">
        <f>SUMIFS(СВЦЭМ!$C$33:$C$776,СВЦЭМ!$A$33:$A$776,$A149,СВЦЭМ!$B$33:$B$776,J$119)+'СЕТ СН'!$I$9+СВЦЭМ!$D$10+'СЕТ СН'!$I$5-'СЕТ СН'!$I$17</f>
        <v>3962.8126987199998</v>
      </c>
      <c r="K149" s="36">
        <f>SUMIFS(СВЦЭМ!$C$33:$C$776,СВЦЭМ!$A$33:$A$776,$A149,СВЦЭМ!$B$33:$B$776,K$119)+'СЕТ СН'!$I$9+СВЦЭМ!$D$10+'СЕТ СН'!$I$5-'СЕТ СН'!$I$17</f>
        <v>3945.7508391900001</v>
      </c>
      <c r="L149" s="36">
        <f>SUMIFS(СВЦЭМ!$C$33:$C$776,СВЦЭМ!$A$33:$A$776,$A149,СВЦЭМ!$B$33:$B$776,L$119)+'СЕТ СН'!$I$9+СВЦЭМ!$D$10+'СЕТ СН'!$I$5-'СЕТ СН'!$I$17</f>
        <v>3929.8162280299998</v>
      </c>
      <c r="M149" s="36">
        <f>SUMIFS(СВЦЭМ!$C$33:$C$776,СВЦЭМ!$A$33:$A$776,$A149,СВЦЭМ!$B$33:$B$776,M$119)+'СЕТ СН'!$I$9+СВЦЭМ!$D$10+'СЕТ СН'!$I$5-'СЕТ СН'!$I$17</f>
        <v>3931.1224987000001</v>
      </c>
      <c r="N149" s="36">
        <f>SUMIFS(СВЦЭМ!$C$33:$C$776,СВЦЭМ!$A$33:$A$776,$A149,СВЦЭМ!$B$33:$B$776,N$119)+'СЕТ СН'!$I$9+СВЦЭМ!$D$10+'СЕТ СН'!$I$5-'СЕТ СН'!$I$17</f>
        <v>3928.6248132599999</v>
      </c>
      <c r="O149" s="36">
        <f>SUMIFS(СВЦЭМ!$C$33:$C$776,СВЦЭМ!$A$33:$A$776,$A149,СВЦЭМ!$B$33:$B$776,O$119)+'СЕТ СН'!$I$9+СВЦЭМ!$D$10+'СЕТ СН'!$I$5-'СЕТ СН'!$I$17</f>
        <v>3933.9650089199999</v>
      </c>
      <c r="P149" s="36">
        <f>SUMIFS(СВЦЭМ!$C$33:$C$776,СВЦЭМ!$A$33:$A$776,$A149,СВЦЭМ!$B$33:$B$776,P$119)+'СЕТ СН'!$I$9+СВЦЭМ!$D$10+'СЕТ СН'!$I$5-'СЕТ СН'!$I$17</f>
        <v>3955.0820704799999</v>
      </c>
      <c r="Q149" s="36">
        <f>SUMIFS(СВЦЭМ!$C$33:$C$776,СВЦЭМ!$A$33:$A$776,$A149,СВЦЭМ!$B$33:$B$776,Q$119)+'СЕТ СН'!$I$9+СВЦЭМ!$D$10+'СЕТ СН'!$I$5-'СЕТ СН'!$I$17</f>
        <v>3960.1844358600001</v>
      </c>
      <c r="R149" s="36">
        <f>SUMIFS(СВЦЭМ!$C$33:$C$776,СВЦЭМ!$A$33:$A$776,$A149,СВЦЭМ!$B$33:$B$776,R$119)+'СЕТ СН'!$I$9+СВЦЭМ!$D$10+'СЕТ СН'!$I$5-'СЕТ СН'!$I$17</f>
        <v>3952.6356626100001</v>
      </c>
      <c r="S149" s="36">
        <f>SUMIFS(СВЦЭМ!$C$33:$C$776,СВЦЭМ!$A$33:$A$776,$A149,СВЦЭМ!$B$33:$B$776,S$119)+'СЕТ СН'!$I$9+СВЦЭМ!$D$10+'СЕТ СН'!$I$5-'СЕТ СН'!$I$17</f>
        <v>3953.9072591200002</v>
      </c>
      <c r="T149" s="36">
        <f>SUMIFS(СВЦЭМ!$C$33:$C$776,СВЦЭМ!$A$33:$A$776,$A149,СВЦЭМ!$B$33:$B$776,T$119)+'СЕТ СН'!$I$9+СВЦЭМ!$D$10+'СЕТ СН'!$I$5-'СЕТ СН'!$I$17</f>
        <v>3936.56906527</v>
      </c>
      <c r="U149" s="36">
        <f>SUMIFS(СВЦЭМ!$C$33:$C$776,СВЦЭМ!$A$33:$A$776,$A149,СВЦЭМ!$B$33:$B$776,U$119)+'СЕТ СН'!$I$9+СВЦЭМ!$D$10+'СЕТ СН'!$I$5-'СЕТ СН'!$I$17</f>
        <v>3929.1418105399998</v>
      </c>
      <c r="V149" s="36">
        <f>SUMIFS(СВЦЭМ!$C$33:$C$776,СВЦЭМ!$A$33:$A$776,$A149,СВЦЭМ!$B$33:$B$776,V$119)+'СЕТ СН'!$I$9+СВЦЭМ!$D$10+'СЕТ СН'!$I$5-'СЕТ СН'!$I$17</f>
        <v>3949.9368228799999</v>
      </c>
      <c r="W149" s="36">
        <f>SUMIFS(СВЦЭМ!$C$33:$C$776,СВЦЭМ!$A$33:$A$776,$A149,СВЦЭМ!$B$33:$B$776,W$119)+'СЕТ СН'!$I$9+СВЦЭМ!$D$10+'СЕТ СН'!$I$5-'СЕТ СН'!$I$17</f>
        <v>3958.8820093099998</v>
      </c>
      <c r="X149" s="36">
        <f>SUMIFS(СВЦЭМ!$C$33:$C$776,СВЦЭМ!$A$33:$A$776,$A149,СВЦЭМ!$B$33:$B$776,X$119)+'СЕТ СН'!$I$9+СВЦЭМ!$D$10+'СЕТ СН'!$I$5-'СЕТ СН'!$I$17</f>
        <v>3960.2006122000003</v>
      </c>
      <c r="Y149" s="36">
        <f>SUMIFS(СВЦЭМ!$C$33:$C$776,СВЦЭМ!$A$33:$A$776,$A149,СВЦЭМ!$B$33:$B$776,Y$119)+'СЕТ СН'!$I$9+СВЦЭМ!$D$10+'СЕТ СН'!$I$5-'СЕТ СН'!$I$17</f>
        <v>3981.0016246800001</v>
      </c>
    </row>
    <row r="150" spans="1:26" ht="15.75" x14ac:dyDescent="0.2">
      <c r="A150" s="35">
        <f t="shared" si="3"/>
        <v>44227</v>
      </c>
      <c r="B150" s="36">
        <f>SUMIFS(СВЦЭМ!$C$33:$C$776,СВЦЭМ!$A$33:$A$776,$A150,СВЦЭМ!$B$33:$B$776,B$119)+'СЕТ СН'!$I$9+СВЦЭМ!$D$10+'СЕТ СН'!$I$5-'СЕТ СН'!$I$17</f>
        <v>3933.1280934500001</v>
      </c>
      <c r="C150" s="36">
        <f>SUMIFS(СВЦЭМ!$C$33:$C$776,СВЦЭМ!$A$33:$A$776,$A150,СВЦЭМ!$B$33:$B$776,C$119)+'СЕТ СН'!$I$9+СВЦЭМ!$D$10+'СЕТ СН'!$I$5-'СЕТ СН'!$I$17</f>
        <v>3978.7511512000001</v>
      </c>
      <c r="D150" s="36">
        <f>SUMIFS(СВЦЭМ!$C$33:$C$776,СВЦЭМ!$A$33:$A$776,$A150,СВЦЭМ!$B$33:$B$776,D$119)+'СЕТ СН'!$I$9+СВЦЭМ!$D$10+'СЕТ СН'!$I$5-'СЕТ СН'!$I$17</f>
        <v>3997.4562820900001</v>
      </c>
      <c r="E150" s="36">
        <f>SUMIFS(СВЦЭМ!$C$33:$C$776,СВЦЭМ!$A$33:$A$776,$A150,СВЦЭМ!$B$33:$B$776,E$119)+'СЕТ СН'!$I$9+СВЦЭМ!$D$10+'СЕТ СН'!$I$5-'СЕТ СН'!$I$17</f>
        <v>4002.7278554899999</v>
      </c>
      <c r="F150" s="36">
        <f>SUMIFS(СВЦЭМ!$C$33:$C$776,СВЦЭМ!$A$33:$A$776,$A150,СВЦЭМ!$B$33:$B$776,F$119)+'СЕТ СН'!$I$9+СВЦЭМ!$D$10+'СЕТ СН'!$I$5-'СЕТ СН'!$I$17</f>
        <v>4019.6936853400002</v>
      </c>
      <c r="G150" s="36">
        <f>SUMIFS(СВЦЭМ!$C$33:$C$776,СВЦЭМ!$A$33:$A$776,$A150,СВЦЭМ!$B$33:$B$776,G$119)+'СЕТ СН'!$I$9+СВЦЭМ!$D$10+'СЕТ СН'!$I$5-'СЕТ СН'!$I$17</f>
        <v>4009.5908780299997</v>
      </c>
      <c r="H150" s="36">
        <f>SUMIFS(СВЦЭМ!$C$33:$C$776,СВЦЭМ!$A$33:$A$776,$A150,СВЦЭМ!$B$33:$B$776,H$119)+'СЕТ СН'!$I$9+СВЦЭМ!$D$10+'СЕТ СН'!$I$5-'СЕТ СН'!$I$17</f>
        <v>4000.4284091199997</v>
      </c>
      <c r="I150" s="36">
        <f>SUMIFS(СВЦЭМ!$C$33:$C$776,СВЦЭМ!$A$33:$A$776,$A150,СВЦЭМ!$B$33:$B$776,I$119)+'СЕТ СН'!$I$9+СВЦЭМ!$D$10+'СЕТ СН'!$I$5-'СЕТ СН'!$I$17</f>
        <v>3993.7601997700003</v>
      </c>
      <c r="J150" s="36">
        <f>SUMIFS(СВЦЭМ!$C$33:$C$776,СВЦЭМ!$A$33:$A$776,$A150,СВЦЭМ!$B$33:$B$776,J$119)+'СЕТ СН'!$I$9+СВЦЭМ!$D$10+'СЕТ СН'!$I$5-'СЕТ СН'!$I$17</f>
        <v>3974.9783840599998</v>
      </c>
      <c r="K150" s="36">
        <f>SUMIFS(СВЦЭМ!$C$33:$C$776,СВЦЭМ!$A$33:$A$776,$A150,СВЦЭМ!$B$33:$B$776,K$119)+'СЕТ СН'!$I$9+СВЦЭМ!$D$10+'СЕТ СН'!$I$5-'СЕТ СН'!$I$17</f>
        <v>3955.89285101</v>
      </c>
      <c r="L150" s="36">
        <f>SUMIFS(СВЦЭМ!$C$33:$C$776,СВЦЭМ!$A$33:$A$776,$A150,СВЦЭМ!$B$33:$B$776,L$119)+'СЕТ СН'!$I$9+СВЦЭМ!$D$10+'СЕТ СН'!$I$5-'СЕТ СН'!$I$17</f>
        <v>3941.3798631099999</v>
      </c>
      <c r="M150" s="36">
        <f>SUMIFS(СВЦЭМ!$C$33:$C$776,СВЦЭМ!$A$33:$A$776,$A150,СВЦЭМ!$B$33:$B$776,M$119)+'СЕТ СН'!$I$9+СВЦЭМ!$D$10+'СЕТ СН'!$I$5-'СЕТ СН'!$I$17</f>
        <v>3943.65281297</v>
      </c>
      <c r="N150" s="36">
        <f>SUMIFS(СВЦЭМ!$C$33:$C$776,СВЦЭМ!$A$33:$A$776,$A150,СВЦЭМ!$B$33:$B$776,N$119)+'СЕТ СН'!$I$9+СВЦЭМ!$D$10+'СЕТ СН'!$I$5-'СЕТ СН'!$I$17</f>
        <v>3937.4154876000002</v>
      </c>
      <c r="O150" s="36">
        <f>SUMIFS(СВЦЭМ!$C$33:$C$776,СВЦЭМ!$A$33:$A$776,$A150,СВЦЭМ!$B$33:$B$776,O$119)+'СЕТ СН'!$I$9+СВЦЭМ!$D$10+'СЕТ СН'!$I$5-'СЕТ СН'!$I$17</f>
        <v>3939.2734267799997</v>
      </c>
      <c r="P150" s="36">
        <f>SUMIFS(СВЦЭМ!$C$33:$C$776,СВЦЭМ!$A$33:$A$776,$A150,СВЦЭМ!$B$33:$B$776,P$119)+'СЕТ СН'!$I$9+СВЦЭМ!$D$10+'СЕТ СН'!$I$5-'СЕТ СН'!$I$17</f>
        <v>3925.04128356</v>
      </c>
      <c r="Q150" s="36">
        <f>SUMIFS(СВЦЭМ!$C$33:$C$776,СВЦЭМ!$A$33:$A$776,$A150,СВЦЭМ!$B$33:$B$776,Q$119)+'СЕТ СН'!$I$9+СВЦЭМ!$D$10+'СЕТ СН'!$I$5-'СЕТ СН'!$I$17</f>
        <v>3930.07816215</v>
      </c>
      <c r="R150" s="36">
        <f>SUMIFS(СВЦЭМ!$C$33:$C$776,СВЦЭМ!$A$33:$A$776,$A150,СВЦЭМ!$B$33:$B$776,R$119)+'СЕТ СН'!$I$9+СВЦЭМ!$D$10+'СЕТ СН'!$I$5-'СЕТ СН'!$I$17</f>
        <v>3944.1567046800001</v>
      </c>
      <c r="S150" s="36">
        <f>SUMIFS(СВЦЭМ!$C$33:$C$776,СВЦЭМ!$A$33:$A$776,$A150,СВЦЭМ!$B$33:$B$776,S$119)+'СЕТ СН'!$I$9+СВЦЭМ!$D$10+'СЕТ СН'!$I$5-'СЕТ СН'!$I$17</f>
        <v>3964.80081926</v>
      </c>
      <c r="T150" s="36">
        <f>SUMIFS(СВЦЭМ!$C$33:$C$776,СВЦЭМ!$A$33:$A$776,$A150,СВЦЭМ!$B$33:$B$776,T$119)+'СЕТ СН'!$I$9+СВЦЭМ!$D$10+'СЕТ СН'!$I$5-'СЕТ СН'!$I$17</f>
        <v>3975.9004458099998</v>
      </c>
      <c r="U150" s="36">
        <f>SUMIFS(СВЦЭМ!$C$33:$C$776,СВЦЭМ!$A$33:$A$776,$A150,СВЦЭМ!$B$33:$B$776,U$119)+'СЕТ СН'!$I$9+СВЦЭМ!$D$10+'СЕТ СН'!$I$5-'СЕТ СН'!$I$17</f>
        <v>3979.1005650799998</v>
      </c>
      <c r="V150" s="36">
        <f>SUMIFS(СВЦЭМ!$C$33:$C$776,СВЦЭМ!$A$33:$A$776,$A150,СВЦЭМ!$B$33:$B$776,V$119)+'СЕТ СН'!$I$9+СВЦЭМ!$D$10+'СЕТ СН'!$I$5-'СЕТ СН'!$I$17</f>
        <v>3977.9024322200003</v>
      </c>
      <c r="W150" s="36">
        <f>SUMIFS(СВЦЭМ!$C$33:$C$776,СВЦЭМ!$A$33:$A$776,$A150,СВЦЭМ!$B$33:$B$776,W$119)+'СЕТ СН'!$I$9+СВЦЭМ!$D$10+'СЕТ СН'!$I$5-'СЕТ СН'!$I$17</f>
        <v>3972.1028032200002</v>
      </c>
      <c r="X150" s="36">
        <f>SUMIFS(СВЦЭМ!$C$33:$C$776,СВЦЭМ!$A$33:$A$776,$A150,СВЦЭМ!$B$33:$B$776,X$119)+'СЕТ СН'!$I$9+СВЦЭМ!$D$10+'СЕТ СН'!$I$5-'СЕТ СН'!$I$17</f>
        <v>3953.5757488499999</v>
      </c>
      <c r="Y150" s="36">
        <f>SUMIFS(СВЦЭМ!$C$33:$C$776,СВЦЭМ!$A$33:$A$776,$A150,СВЦЭМ!$B$33:$B$776,Y$119)+'СЕТ СН'!$I$9+СВЦЭМ!$D$10+'СЕТ СН'!$I$5-'СЕТ СН'!$I$17</f>
        <v>3955.1680186799999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1" t="s">
        <v>74</v>
      </c>
      <c r="B153" s="121"/>
      <c r="C153" s="121"/>
      <c r="D153" s="121"/>
      <c r="E153" s="121"/>
      <c r="F153" s="121"/>
      <c r="G153" s="121"/>
      <c r="H153" s="121"/>
      <c r="I153" s="121"/>
      <c r="J153" s="121"/>
      <c r="K153" s="121"/>
      <c r="L153" s="121"/>
      <c r="M153" s="121"/>
      <c r="N153" s="122" t="s">
        <v>29</v>
      </c>
      <c r="O153" s="122"/>
      <c r="P153" s="122"/>
      <c r="Q153" s="122"/>
      <c r="R153" s="122"/>
      <c r="S153" s="122"/>
      <c r="T153" s="122"/>
      <c r="U153" s="122"/>
      <c r="V153" s="39"/>
      <c r="W153" s="39"/>
      <c r="X153" s="39"/>
      <c r="Y153" s="39"/>
      <c r="Z153" s="39"/>
    </row>
    <row r="154" spans="1:26" ht="15.75" x14ac:dyDescent="0.2">
      <c r="A154" s="121"/>
      <c r="B154" s="121"/>
      <c r="C154" s="121"/>
      <c r="D154" s="121"/>
      <c r="E154" s="121"/>
      <c r="F154" s="121"/>
      <c r="G154" s="121"/>
      <c r="H154" s="121"/>
      <c r="I154" s="121"/>
      <c r="J154" s="121"/>
      <c r="K154" s="121"/>
      <c r="L154" s="121"/>
      <c r="M154" s="121"/>
      <c r="N154" s="123" t="s">
        <v>0</v>
      </c>
      <c r="O154" s="123"/>
      <c r="P154" s="123" t="s">
        <v>1</v>
      </c>
      <c r="Q154" s="123"/>
      <c r="R154" s="123" t="s">
        <v>2</v>
      </c>
      <c r="S154" s="123"/>
      <c r="T154" s="123" t="s">
        <v>3</v>
      </c>
      <c r="U154" s="123"/>
      <c r="V154" s="39"/>
      <c r="W154" s="39"/>
      <c r="X154" s="39"/>
      <c r="Y154" s="39"/>
      <c r="Z154" s="39"/>
    </row>
    <row r="155" spans="1:26" ht="15.75" customHeight="1" x14ac:dyDescent="0.2">
      <c r="A155" s="121"/>
      <c r="B155" s="121"/>
      <c r="C155" s="121"/>
      <c r="D155" s="121"/>
      <c r="E155" s="121"/>
      <c r="F155" s="121"/>
      <c r="G155" s="121"/>
      <c r="H155" s="121"/>
      <c r="I155" s="121"/>
      <c r="J155" s="121"/>
      <c r="K155" s="121"/>
      <c r="L155" s="121"/>
      <c r="M155" s="121"/>
      <c r="N155" s="124">
        <f>СВЦЭМ!$D$12+'СЕТ СН'!$F$10-'СЕТ СН'!$F$18</f>
        <v>515202.29864253395</v>
      </c>
      <c r="O155" s="125"/>
      <c r="P155" s="124">
        <f>СВЦЭМ!$D$12+'СЕТ СН'!$F$10-'СЕТ СН'!$G$18</f>
        <v>515202.29864253395</v>
      </c>
      <c r="Q155" s="125"/>
      <c r="R155" s="124">
        <f>СВЦЭМ!$D$12+'СЕТ СН'!$F$10-'СЕТ СН'!$H$18</f>
        <v>515202.29864253395</v>
      </c>
      <c r="S155" s="125"/>
      <c r="T155" s="124">
        <f>СВЦЭМ!$D$12+'СЕТ СН'!$F$10-'СЕТ СН'!$I$18</f>
        <v>515202.29864253395</v>
      </c>
      <c r="U155" s="125"/>
      <c r="V155" s="40"/>
      <c r="W155" s="40"/>
      <c r="X155" s="40"/>
      <c r="Y155" s="30"/>
    </row>
    <row r="156" spans="1:26" x14ac:dyDescent="0.25">
      <c r="A156" s="135"/>
      <c r="B156" s="135"/>
      <c r="C156" s="135"/>
      <c r="D156" s="135"/>
      <c r="E156" s="135"/>
      <c r="F156" s="136"/>
      <c r="G156" s="136"/>
      <c r="H156" s="136"/>
      <c r="I156" s="136"/>
      <c r="J156" s="136"/>
      <c r="K156" s="136"/>
      <c r="L156" s="136"/>
      <c r="M156" s="136"/>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3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2021 г.</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8" t="s">
        <v>39</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7" ht="33" customHeight="1" x14ac:dyDescent="0.2">
      <c r="A4" s="151" t="s">
        <v>9</v>
      </c>
      <c r="B4" s="151"/>
      <c r="C4" s="151"/>
      <c r="D4" s="151"/>
      <c r="E4" s="151"/>
      <c r="F4" s="151"/>
      <c r="G4" s="151"/>
      <c r="H4" s="151"/>
      <c r="I4" s="151"/>
      <c r="J4" s="151"/>
      <c r="K4" s="151"/>
      <c r="L4" s="151"/>
      <c r="M4" s="151"/>
      <c r="N4" s="151"/>
      <c r="O4" s="151"/>
      <c r="P4" s="151"/>
      <c r="Q4" s="151"/>
      <c r="R4" s="151"/>
      <c r="S4" s="151"/>
      <c r="T4" s="151"/>
      <c r="U4" s="151"/>
      <c r="V4" s="151"/>
      <c r="W4" s="151"/>
      <c r="X4" s="151"/>
      <c r="Y4" s="151"/>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2"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33"/>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3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01.01.2021</v>
      </c>
      <c r="B12" s="36">
        <f>SUMIFS(СВЦЭМ!$C$33:$C$776,СВЦЭМ!$A$33:$A$776,$A12,СВЦЭМ!$B$33:$B$776,B$11)+'СЕТ СН'!$F$9+СВЦЭМ!$D$10+'СЕТ СН'!$F$6-'СЕТ СН'!$F$19</f>
        <v>1103.85270973</v>
      </c>
      <c r="C12" s="36">
        <f>SUMIFS(СВЦЭМ!$C$33:$C$776,СВЦЭМ!$A$33:$A$776,$A12,СВЦЭМ!$B$33:$B$776,C$11)+'СЕТ СН'!$F$9+СВЦЭМ!$D$10+'СЕТ СН'!$F$6-'СЕТ СН'!$F$19</f>
        <v>1127.6829741000001</v>
      </c>
      <c r="D12" s="36">
        <f>SUMIFS(СВЦЭМ!$C$33:$C$776,СВЦЭМ!$A$33:$A$776,$A12,СВЦЭМ!$B$33:$B$776,D$11)+'СЕТ СН'!$F$9+СВЦЭМ!$D$10+'СЕТ СН'!$F$6-'СЕТ СН'!$F$19</f>
        <v>1099.44878027</v>
      </c>
      <c r="E12" s="36">
        <f>SUMIFS(СВЦЭМ!$C$33:$C$776,СВЦЭМ!$A$33:$A$776,$A12,СВЦЭМ!$B$33:$B$776,E$11)+'СЕТ СН'!$F$9+СВЦЭМ!$D$10+'СЕТ СН'!$F$6-'СЕТ СН'!$F$19</f>
        <v>1100.0459728400001</v>
      </c>
      <c r="F12" s="36">
        <f>SUMIFS(СВЦЭМ!$C$33:$C$776,СВЦЭМ!$A$33:$A$776,$A12,СВЦЭМ!$B$33:$B$776,F$11)+'СЕТ СН'!$F$9+СВЦЭМ!$D$10+'СЕТ СН'!$F$6-'СЕТ СН'!$F$19</f>
        <v>1083.69206343</v>
      </c>
      <c r="G12" s="36">
        <f>SUMIFS(СВЦЭМ!$C$33:$C$776,СВЦЭМ!$A$33:$A$776,$A12,СВЦЭМ!$B$33:$B$776,G$11)+'СЕТ СН'!$F$9+СВЦЭМ!$D$10+'СЕТ СН'!$F$6-'СЕТ СН'!$F$19</f>
        <v>1088.2754602100001</v>
      </c>
      <c r="H12" s="36">
        <f>SUMIFS(СВЦЭМ!$C$33:$C$776,СВЦЭМ!$A$33:$A$776,$A12,СВЦЭМ!$B$33:$B$776,H$11)+'СЕТ СН'!$F$9+СВЦЭМ!$D$10+'СЕТ СН'!$F$6-'СЕТ СН'!$F$19</f>
        <v>1115.48740219</v>
      </c>
      <c r="I12" s="36">
        <f>SUMIFS(СВЦЭМ!$C$33:$C$776,СВЦЭМ!$A$33:$A$776,$A12,СВЦЭМ!$B$33:$B$776,I$11)+'СЕТ СН'!$F$9+СВЦЭМ!$D$10+'СЕТ СН'!$F$6-'СЕТ СН'!$F$19</f>
        <v>1110.5875266100002</v>
      </c>
      <c r="J12" s="36">
        <f>SUMIFS(СВЦЭМ!$C$33:$C$776,СВЦЭМ!$A$33:$A$776,$A12,СВЦЭМ!$B$33:$B$776,J$11)+'СЕТ СН'!$F$9+СВЦЭМ!$D$10+'СЕТ СН'!$F$6-'СЕТ СН'!$F$19</f>
        <v>1104.6785511400001</v>
      </c>
      <c r="K12" s="36">
        <f>SUMIFS(СВЦЭМ!$C$33:$C$776,СВЦЭМ!$A$33:$A$776,$A12,СВЦЭМ!$B$33:$B$776,K$11)+'СЕТ СН'!$F$9+СВЦЭМ!$D$10+'СЕТ СН'!$F$6-'СЕТ СН'!$F$19</f>
        <v>1087.5441920799999</v>
      </c>
      <c r="L12" s="36">
        <f>SUMIFS(СВЦЭМ!$C$33:$C$776,СВЦЭМ!$A$33:$A$776,$A12,СВЦЭМ!$B$33:$B$776,L$11)+'СЕТ СН'!$F$9+СВЦЭМ!$D$10+'СЕТ СН'!$F$6-'СЕТ СН'!$F$19</f>
        <v>1075.9244682799999</v>
      </c>
      <c r="M12" s="36">
        <f>SUMIFS(СВЦЭМ!$C$33:$C$776,СВЦЭМ!$A$33:$A$776,$A12,СВЦЭМ!$B$33:$B$776,M$11)+'СЕТ СН'!$F$9+СВЦЭМ!$D$10+'СЕТ СН'!$F$6-'СЕТ СН'!$F$19</f>
        <v>1069.47358908</v>
      </c>
      <c r="N12" s="36">
        <f>SUMIFS(СВЦЭМ!$C$33:$C$776,СВЦЭМ!$A$33:$A$776,$A12,СВЦЭМ!$B$33:$B$776,N$11)+'СЕТ СН'!$F$9+СВЦЭМ!$D$10+'СЕТ СН'!$F$6-'СЕТ СН'!$F$19</f>
        <v>1073.8851163500001</v>
      </c>
      <c r="O12" s="36">
        <f>SUMIFS(СВЦЭМ!$C$33:$C$776,СВЦЭМ!$A$33:$A$776,$A12,СВЦЭМ!$B$33:$B$776,O$11)+'СЕТ СН'!$F$9+СВЦЭМ!$D$10+'СЕТ СН'!$F$6-'СЕТ СН'!$F$19</f>
        <v>1076.03488068</v>
      </c>
      <c r="P12" s="36">
        <f>SUMIFS(СВЦЭМ!$C$33:$C$776,СВЦЭМ!$A$33:$A$776,$A12,СВЦЭМ!$B$33:$B$776,P$11)+'СЕТ СН'!$F$9+СВЦЭМ!$D$10+'СЕТ СН'!$F$6-'СЕТ СН'!$F$19</f>
        <v>1099.31203512</v>
      </c>
      <c r="Q12" s="36">
        <f>SUMIFS(СВЦЭМ!$C$33:$C$776,СВЦЭМ!$A$33:$A$776,$A12,СВЦЭМ!$B$33:$B$776,Q$11)+'СЕТ СН'!$F$9+СВЦЭМ!$D$10+'СЕТ СН'!$F$6-'СЕТ СН'!$F$19</f>
        <v>1098.2447083400002</v>
      </c>
      <c r="R12" s="36">
        <f>SUMIFS(СВЦЭМ!$C$33:$C$776,СВЦЭМ!$A$33:$A$776,$A12,СВЦЭМ!$B$33:$B$776,R$11)+'СЕТ СН'!$F$9+СВЦЭМ!$D$10+'СЕТ СН'!$F$6-'СЕТ СН'!$F$19</f>
        <v>1077.6776609799999</v>
      </c>
      <c r="S12" s="36">
        <f>SUMIFS(СВЦЭМ!$C$33:$C$776,СВЦЭМ!$A$33:$A$776,$A12,СВЦЭМ!$B$33:$B$776,S$11)+'СЕТ СН'!$F$9+СВЦЭМ!$D$10+'СЕТ СН'!$F$6-'СЕТ СН'!$F$19</f>
        <v>1058.86581576</v>
      </c>
      <c r="T12" s="36">
        <f>SUMIFS(СВЦЭМ!$C$33:$C$776,СВЦЭМ!$A$33:$A$776,$A12,СВЦЭМ!$B$33:$B$776,T$11)+'СЕТ СН'!$F$9+СВЦЭМ!$D$10+'СЕТ СН'!$F$6-'СЕТ СН'!$F$19</f>
        <v>1047.92943956</v>
      </c>
      <c r="U12" s="36">
        <f>SUMIFS(СВЦЭМ!$C$33:$C$776,СВЦЭМ!$A$33:$A$776,$A12,СВЦЭМ!$B$33:$B$776,U$11)+'СЕТ СН'!$F$9+СВЦЭМ!$D$10+'СЕТ СН'!$F$6-'СЕТ СН'!$F$19</f>
        <v>1041.58631083</v>
      </c>
      <c r="V12" s="36">
        <f>SUMIFS(СВЦЭМ!$C$33:$C$776,СВЦЭМ!$A$33:$A$776,$A12,СВЦЭМ!$B$33:$B$776,V$11)+'СЕТ СН'!$F$9+СВЦЭМ!$D$10+'СЕТ СН'!$F$6-'СЕТ СН'!$F$19</f>
        <v>1032.01878085</v>
      </c>
      <c r="W12" s="36">
        <f>SUMIFS(СВЦЭМ!$C$33:$C$776,СВЦЭМ!$A$33:$A$776,$A12,СВЦЭМ!$B$33:$B$776,W$11)+'СЕТ СН'!$F$9+СВЦЭМ!$D$10+'СЕТ СН'!$F$6-'СЕТ СН'!$F$19</f>
        <v>1044.58007314</v>
      </c>
      <c r="X12" s="36">
        <f>SUMIFS(СВЦЭМ!$C$33:$C$776,СВЦЭМ!$A$33:$A$776,$A12,СВЦЭМ!$B$33:$B$776,X$11)+'СЕТ СН'!$F$9+СВЦЭМ!$D$10+'СЕТ СН'!$F$6-'СЕТ СН'!$F$19</f>
        <v>1055.10831291</v>
      </c>
      <c r="Y12" s="36">
        <f>SUMIFS(СВЦЭМ!$C$33:$C$776,СВЦЭМ!$A$33:$A$776,$A12,СВЦЭМ!$B$33:$B$776,Y$11)+'СЕТ СН'!$F$9+СВЦЭМ!$D$10+'СЕТ СН'!$F$6-'СЕТ СН'!$F$19</f>
        <v>1058.2479152000001</v>
      </c>
      <c r="AA12" s="37"/>
    </row>
    <row r="13" spans="1:27" ht="15.75" x14ac:dyDescent="0.2">
      <c r="A13" s="35">
        <f>A12+1</f>
        <v>44198</v>
      </c>
      <c r="B13" s="36">
        <f>SUMIFS(СВЦЭМ!$C$33:$C$776,СВЦЭМ!$A$33:$A$776,$A13,СВЦЭМ!$B$33:$B$776,B$11)+'СЕТ СН'!$F$9+СВЦЭМ!$D$10+'СЕТ СН'!$F$6-'СЕТ СН'!$F$19</f>
        <v>1094.00018929</v>
      </c>
      <c r="C13" s="36">
        <f>SUMIFS(СВЦЭМ!$C$33:$C$776,СВЦЭМ!$A$33:$A$776,$A13,СВЦЭМ!$B$33:$B$776,C$11)+'СЕТ СН'!$F$9+СВЦЭМ!$D$10+'СЕТ СН'!$F$6-'СЕТ СН'!$F$19</f>
        <v>1114.75377056</v>
      </c>
      <c r="D13" s="36">
        <f>SUMIFS(СВЦЭМ!$C$33:$C$776,СВЦЭМ!$A$33:$A$776,$A13,СВЦЭМ!$B$33:$B$776,D$11)+'СЕТ СН'!$F$9+СВЦЭМ!$D$10+'СЕТ СН'!$F$6-'СЕТ СН'!$F$19</f>
        <v>1124.9595993200001</v>
      </c>
      <c r="E13" s="36">
        <f>SUMIFS(СВЦЭМ!$C$33:$C$776,СВЦЭМ!$A$33:$A$776,$A13,СВЦЭМ!$B$33:$B$776,E$11)+'СЕТ СН'!$F$9+СВЦЭМ!$D$10+'СЕТ СН'!$F$6-'СЕТ СН'!$F$19</f>
        <v>1150.4344658500002</v>
      </c>
      <c r="F13" s="36">
        <f>SUMIFS(СВЦЭМ!$C$33:$C$776,СВЦЭМ!$A$33:$A$776,$A13,СВЦЭМ!$B$33:$B$776,F$11)+'СЕТ СН'!$F$9+СВЦЭМ!$D$10+'СЕТ СН'!$F$6-'СЕТ СН'!$F$19</f>
        <v>1133.3811838000001</v>
      </c>
      <c r="G13" s="36">
        <f>SUMIFS(СВЦЭМ!$C$33:$C$776,СВЦЭМ!$A$33:$A$776,$A13,СВЦЭМ!$B$33:$B$776,G$11)+'СЕТ СН'!$F$9+СВЦЭМ!$D$10+'СЕТ СН'!$F$6-'СЕТ СН'!$F$19</f>
        <v>1131.4578513000001</v>
      </c>
      <c r="H13" s="36">
        <f>SUMIFS(СВЦЭМ!$C$33:$C$776,СВЦЭМ!$A$33:$A$776,$A13,СВЦЭМ!$B$33:$B$776,H$11)+'СЕТ СН'!$F$9+СВЦЭМ!$D$10+'СЕТ СН'!$F$6-'СЕТ СН'!$F$19</f>
        <v>1149.60319344</v>
      </c>
      <c r="I13" s="36">
        <f>SUMIFS(СВЦЭМ!$C$33:$C$776,СВЦЭМ!$A$33:$A$776,$A13,СВЦЭМ!$B$33:$B$776,I$11)+'СЕТ СН'!$F$9+СВЦЭМ!$D$10+'СЕТ СН'!$F$6-'СЕТ СН'!$F$19</f>
        <v>1138.6218901500001</v>
      </c>
      <c r="J13" s="36">
        <f>SUMIFS(СВЦЭМ!$C$33:$C$776,СВЦЭМ!$A$33:$A$776,$A13,СВЦЭМ!$B$33:$B$776,J$11)+'СЕТ СН'!$F$9+СВЦЭМ!$D$10+'СЕТ СН'!$F$6-'СЕТ СН'!$F$19</f>
        <v>1119.6186448000001</v>
      </c>
      <c r="K13" s="36">
        <f>SUMIFS(СВЦЭМ!$C$33:$C$776,СВЦЭМ!$A$33:$A$776,$A13,СВЦЭМ!$B$33:$B$776,K$11)+'СЕТ СН'!$F$9+СВЦЭМ!$D$10+'СЕТ СН'!$F$6-'СЕТ СН'!$F$19</f>
        <v>1097.4509748800001</v>
      </c>
      <c r="L13" s="36">
        <f>SUMIFS(СВЦЭМ!$C$33:$C$776,СВЦЭМ!$A$33:$A$776,$A13,СВЦЭМ!$B$33:$B$776,L$11)+'СЕТ СН'!$F$9+СВЦЭМ!$D$10+'СЕТ СН'!$F$6-'СЕТ СН'!$F$19</f>
        <v>1080.3385111499999</v>
      </c>
      <c r="M13" s="36">
        <f>SUMIFS(СВЦЭМ!$C$33:$C$776,СВЦЭМ!$A$33:$A$776,$A13,СВЦЭМ!$B$33:$B$776,M$11)+'СЕТ СН'!$F$9+СВЦЭМ!$D$10+'СЕТ СН'!$F$6-'СЕТ СН'!$F$19</f>
        <v>1041.1104960099999</v>
      </c>
      <c r="N13" s="36">
        <f>SUMIFS(СВЦЭМ!$C$33:$C$776,СВЦЭМ!$A$33:$A$776,$A13,СВЦЭМ!$B$33:$B$776,N$11)+'СЕТ СН'!$F$9+СВЦЭМ!$D$10+'СЕТ СН'!$F$6-'СЕТ СН'!$F$19</f>
        <v>1050.5410347899999</v>
      </c>
      <c r="O13" s="36">
        <f>SUMIFS(СВЦЭМ!$C$33:$C$776,СВЦЭМ!$A$33:$A$776,$A13,СВЦЭМ!$B$33:$B$776,O$11)+'СЕТ СН'!$F$9+СВЦЭМ!$D$10+'СЕТ СН'!$F$6-'СЕТ СН'!$F$19</f>
        <v>1062.9936162399999</v>
      </c>
      <c r="P13" s="36">
        <f>SUMIFS(СВЦЭМ!$C$33:$C$776,СВЦЭМ!$A$33:$A$776,$A13,СВЦЭМ!$B$33:$B$776,P$11)+'СЕТ СН'!$F$9+СВЦЭМ!$D$10+'СЕТ СН'!$F$6-'СЕТ СН'!$F$19</f>
        <v>1070.1407278900001</v>
      </c>
      <c r="Q13" s="36">
        <f>SUMIFS(СВЦЭМ!$C$33:$C$776,СВЦЭМ!$A$33:$A$776,$A13,СВЦЭМ!$B$33:$B$776,Q$11)+'СЕТ СН'!$F$9+СВЦЭМ!$D$10+'СЕТ СН'!$F$6-'СЕТ СН'!$F$19</f>
        <v>1069.3142167200001</v>
      </c>
      <c r="R13" s="36">
        <f>SUMIFS(СВЦЭМ!$C$33:$C$776,СВЦЭМ!$A$33:$A$776,$A13,СВЦЭМ!$B$33:$B$776,R$11)+'СЕТ СН'!$F$9+СВЦЭМ!$D$10+'СЕТ СН'!$F$6-'СЕТ СН'!$F$19</f>
        <v>1054.9658197700001</v>
      </c>
      <c r="S13" s="36">
        <f>SUMIFS(СВЦЭМ!$C$33:$C$776,СВЦЭМ!$A$33:$A$776,$A13,СВЦЭМ!$B$33:$B$776,S$11)+'СЕТ СН'!$F$9+СВЦЭМ!$D$10+'СЕТ СН'!$F$6-'СЕТ СН'!$F$19</f>
        <v>1062.54321114</v>
      </c>
      <c r="T13" s="36">
        <f>SUMIFS(СВЦЭМ!$C$33:$C$776,СВЦЭМ!$A$33:$A$776,$A13,СВЦЭМ!$B$33:$B$776,T$11)+'СЕТ СН'!$F$9+СВЦЭМ!$D$10+'СЕТ СН'!$F$6-'СЕТ СН'!$F$19</f>
        <v>1050.7169405899999</v>
      </c>
      <c r="U13" s="36">
        <f>SUMIFS(СВЦЭМ!$C$33:$C$776,СВЦЭМ!$A$33:$A$776,$A13,СВЦЭМ!$B$33:$B$776,U$11)+'СЕТ СН'!$F$9+СВЦЭМ!$D$10+'СЕТ СН'!$F$6-'СЕТ СН'!$F$19</f>
        <v>1044.1578858</v>
      </c>
      <c r="V13" s="36">
        <f>SUMIFS(СВЦЭМ!$C$33:$C$776,СВЦЭМ!$A$33:$A$776,$A13,СВЦЭМ!$B$33:$B$776,V$11)+'СЕТ СН'!$F$9+СВЦЭМ!$D$10+'СЕТ СН'!$F$6-'СЕТ СН'!$F$19</f>
        <v>1048.3230892199999</v>
      </c>
      <c r="W13" s="36">
        <f>SUMIFS(СВЦЭМ!$C$33:$C$776,СВЦЭМ!$A$33:$A$776,$A13,СВЦЭМ!$B$33:$B$776,W$11)+'СЕТ СН'!$F$9+СВЦЭМ!$D$10+'СЕТ СН'!$F$6-'СЕТ СН'!$F$19</f>
        <v>1060.1648662</v>
      </c>
      <c r="X13" s="36">
        <f>SUMIFS(СВЦЭМ!$C$33:$C$776,СВЦЭМ!$A$33:$A$776,$A13,СВЦЭМ!$B$33:$B$776,X$11)+'СЕТ СН'!$F$9+СВЦЭМ!$D$10+'СЕТ СН'!$F$6-'СЕТ СН'!$F$19</f>
        <v>1065.0649939499999</v>
      </c>
      <c r="Y13" s="36">
        <f>SUMIFS(СВЦЭМ!$C$33:$C$776,СВЦЭМ!$A$33:$A$776,$A13,СВЦЭМ!$B$33:$B$776,Y$11)+'СЕТ СН'!$F$9+СВЦЭМ!$D$10+'СЕТ СН'!$F$6-'СЕТ СН'!$F$19</f>
        <v>1073.8859190000001</v>
      </c>
    </row>
    <row r="14" spans="1:27" ht="15.75" x14ac:dyDescent="0.2">
      <c r="A14" s="35">
        <f t="shared" ref="A14:A42" si="0">A13+1</f>
        <v>44199</v>
      </c>
      <c r="B14" s="36">
        <f>SUMIFS(СВЦЭМ!$C$33:$C$776,СВЦЭМ!$A$33:$A$776,$A14,СВЦЭМ!$B$33:$B$776,B$11)+'СЕТ СН'!$F$9+СВЦЭМ!$D$10+'СЕТ СН'!$F$6-'СЕТ СН'!$F$19</f>
        <v>1066.2345449700001</v>
      </c>
      <c r="C14" s="36">
        <f>SUMIFS(СВЦЭМ!$C$33:$C$776,СВЦЭМ!$A$33:$A$776,$A14,СВЦЭМ!$B$33:$B$776,C$11)+'СЕТ СН'!$F$9+СВЦЭМ!$D$10+'СЕТ СН'!$F$6-'СЕТ СН'!$F$19</f>
        <v>1080.39853836</v>
      </c>
      <c r="D14" s="36">
        <f>SUMIFS(СВЦЭМ!$C$33:$C$776,СВЦЭМ!$A$33:$A$776,$A14,СВЦЭМ!$B$33:$B$776,D$11)+'СЕТ СН'!$F$9+СВЦЭМ!$D$10+'СЕТ СН'!$F$6-'СЕТ СН'!$F$19</f>
        <v>1088.2633348100001</v>
      </c>
      <c r="E14" s="36">
        <f>SUMIFS(СВЦЭМ!$C$33:$C$776,СВЦЭМ!$A$33:$A$776,$A14,СВЦЭМ!$B$33:$B$776,E$11)+'СЕТ СН'!$F$9+СВЦЭМ!$D$10+'СЕТ СН'!$F$6-'СЕТ СН'!$F$19</f>
        <v>1106.14697944</v>
      </c>
      <c r="F14" s="36">
        <f>SUMIFS(СВЦЭМ!$C$33:$C$776,СВЦЭМ!$A$33:$A$776,$A14,СВЦЭМ!$B$33:$B$776,F$11)+'СЕТ СН'!$F$9+СВЦЭМ!$D$10+'СЕТ СН'!$F$6-'СЕТ СН'!$F$19</f>
        <v>1086.9310587299999</v>
      </c>
      <c r="G14" s="36">
        <f>SUMIFS(СВЦЭМ!$C$33:$C$776,СВЦЭМ!$A$33:$A$776,$A14,СВЦЭМ!$B$33:$B$776,G$11)+'СЕТ СН'!$F$9+СВЦЭМ!$D$10+'СЕТ СН'!$F$6-'СЕТ СН'!$F$19</f>
        <v>1084.82378619</v>
      </c>
      <c r="H14" s="36">
        <f>SUMIFS(СВЦЭМ!$C$33:$C$776,СВЦЭМ!$A$33:$A$776,$A14,СВЦЭМ!$B$33:$B$776,H$11)+'СЕТ СН'!$F$9+СВЦЭМ!$D$10+'СЕТ СН'!$F$6-'СЕТ СН'!$F$19</f>
        <v>1107.6266570800001</v>
      </c>
      <c r="I14" s="36">
        <f>SUMIFS(СВЦЭМ!$C$33:$C$776,СВЦЭМ!$A$33:$A$776,$A14,СВЦЭМ!$B$33:$B$776,I$11)+'СЕТ СН'!$F$9+СВЦЭМ!$D$10+'СЕТ СН'!$F$6-'СЕТ СН'!$F$19</f>
        <v>1113.3609601799999</v>
      </c>
      <c r="J14" s="36">
        <f>SUMIFS(СВЦЭМ!$C$33:$C$776,СВЦЭМ!$A$33:$A$776,$A14,СВЦЭМ!$B$33:$B$776,J$11)+'СЕТ СН'!$F$9+СВЦЭМ!$D$10+'СЕТ СН'!$F$6-'СЕТ СН'!$F$19</f>
        <v>1110.4126551200002</v>
      </c>
      <c r="K14" s="36">
        <f>SUMIFS(СВЦЭМ!$C$33:$C$776,СВЦЭМ!$A$33:$A$776,$A14,СВЦЭМ!$B$33:$B$776,K$11)+'СЕТ СН'!$F$9+СВЦЭМ!$D$10+'СЕТ СН'!$F$6-'СЕТ СН'!$F$19</f>
        <v>1108.6469300399999</v>
      </c>
      <c r="L14" s="36">
        <f>SUMIFS(СВЦЭМ!$C$33:$C$776,СВЦЭМ!$A$33:$A$776,$A14,СВЦЭМ!$B$33:$B$776,L$11)+'СЕТ СН'!$F$9+СВЦЭМ!$D$10+'СЕТ СН'!$F$6-'СЕТ СН'!$F$19</f>
        <v>1097.4576878400001</v>
      </c>
      <c r="M14" s="36">
        <f>SUMIFS(СВЦЭМ!$C$33:$C$776,СВЦЭМ!$A$33:$A$776,$A14,СВЦЭМ!$B$33:$B$776,M$11)+'СЕТ СН'!$F$9+СВЦЭМ!$D$10+'СЕТ СН'!$F$6-'СЕТ СН'!$F$19</f>
        <v>1097.1737088300001</v>
      </c>
      <c r="N14" s="36">
        <f>SUMIFS(СВЦЭМ!$C$33:$C$776,СВЦЭМ!$A$33:$A$776,$A14,СВЦЭМ!$B$33:$B$776,N$11)+'СЕТ СН'!$F$9+СВЦЭМ!$D$10+'СЕТ СН'!$F$6-'СЕТ СН'!$F$19</f>
        <v>1104.35341971</v>
      </c>
      <c r="O14" s="36">
        <f>SUMIFS(СВЦЭМ!$C$33:$C$776,СВЦЭМ!$A$33:$A$776,$A14,СВЦЭМ!$B$33:$B$776,O$11)+'СЕТ СН'!$F$9+СВЦЭМ!$D$10+'СЕТ СН'!$F$6-'СЕТ СН'!$F$19</f>
        <v>1116.34547234</v>
      </c>
      <c r="P14" s="36">
        <f>SUMIFS(СВЦЭМ!$C$33:$C$776,СВЦЭМ!$A$33:$A$776,$A14,СВЦЭМ!$B$33:$B$776,P$11)+'СЕТ СН'!$F$9+СВЦЭМ!$D$10+'СЕТ СН'!$F$6-'СЕТ СН'!$F$19</f>
        <v>1129.88908618</v>
      </c>
      <c r="Q14" s="36">
        <f>SUMIFS(СВЦЭМ!$C$33:$C$776,СВЦЭМ!$A$33:$A$776,$A14,СВЦЭМ!$B$33:$B$776,Q$11)+'СЕТ СН'!$F$9+СВЦЭМ!$D$10+'СЕТ СН'!$F$6-'СЕТ СН'!$F$19</f>
        <v>1132.8308107600001</v>
      </c>
      <c r="R14" s="36">
        <f>SUMIFS(СВЦЭМ!$C$33:$C$776,СВЦЭМ!$A$33:$A$776,$A14,СВЦЭМ!$B$33:$B$776,R$11)+'СЕТ СН'!$F$9+СВЦЭМ!$D$10+'СЕТ СН'!$F$6-'СЕТ СН'!$F$19</f>
        <v>1124.9170609299999</v>
      </c>
      <c r="S14" s="36">
        <f>SUMIFS(СВЦЭМ!$C$33:$C$776,СВЦЭМ!$A$33:$A$776,$A14,СВЦЭМ!$B$33:$B$776,S$11)+'СЕТ СН'!$F$9+СВЦЭМ!$D$10+'СЕТ СН'!$F$6-'СЕТ СН'!$F$19</f>
        <v>1107.6447444400001</v>
      </c>
      <c r="T14" s="36">
        <f>SUMIFS(СВЦЭМ!$C$33:$C$776,СВЦЭМ!$A$33:$A$776,$A14,СВЦЭМ!$B$33:$B$776,T$11)+'СЕТ СН'!$F$9+СВЦЭМ!$D$10+'СЕТ СН'!$F$6-'СЕТ СН'!$F$19</f>
        <v>1089.86475832</v>
      </c>
      <c r="U14" s="36">
        <f>SUMIFS(СВЦЭМ!$C$33:$C$776,СВЦЭМ!$A$33:$A$776,$A14,СВЦЭМ!$B$33:$B$776,U$11)+'СЕТ СН'!$F$9+СВЦЭМ!$D$10+'СЕТ СН'!$F$6-'СЕТ СН'!$F$19</f>
        <v>1094.6606217399999</v>
      </c>
      <c r="V14" s="36">
        <f>SUMIFS(СВЦЭМ!$C$33:$C$776,СВЦЭМ!$A$33:$A$776,$A14,СВЦЭМ!$B$33:$B$776,V$11)+'СЕТ СН'!$F$9+СВЦЭМ!$D$10+'СЕТ СН'!$F$6-'СЕТ СН'!$F$19</f>
        <v>1093.8242288700001</v>
      </c>
      <c r="W14" s="36">
        <f>SUMIFS(СВЦЭМ!$C$33:$C$776,СВЦЭМ!$A$33:$A$776,$A14,СВЦЭМ!$B$33:$B$776,W$11)+'СЕТ СН'!$F$9+СВЦЭМ!$D$10+'СЕТ СН'!$F$6-'СЕТ СН'!$F$19</f>
        <v>1101.9930897200002</v>
      </c>
      <c r="X14" s="36">
        <f>SUMIFS(СВЦЭМ!$C$33:$C$776,СВЦЭМ!$A$33:$A$776,$A14,СВЦЭМ!$B$33:$B$776,X$11)+'СЕТ СН'!$F$9+СВЦЭМ!$D$10+'СЕТ СН'!$F$6-'СЕТ СН'!$F$19</f>
        <v>1111.7648960800002</v>
      </c>
      <c r="Y14" s="36">
        <f>SUMIFS(СВЦЭМ!$C$33:$C$776,СВЦЭМ!$A$33:$A$776,$A14,СВЦЭМ!$B$33:$B$776,Y$11)+'СЕТ СН'!$F$9+СВЦЭМ!$D$10+'СЕТ СН'!$F$6-'СЕТ СН'!$F$19</f>
        <v>1117.7207726900001</v>
      </c>
    </row>
    <row r="15" spans="1:27" ht="15.75" x14ac:dyDescent="0.2">
      <c r="A15" s="35">
        <f t="shared" si="0"/>
        <v>44200</v>
      </c>
      <c r="B15" s="36">
        <f>SUMIFS(СВЦЭМ!$C$33:$C$776,СВЦЭМ!$A$33:$A$776,$A15,СВЦЭМ!$B$33:$B$776,B$11)+'СЕТ СН'!$F$9+СВЦЭМ!$D$10+'СЕТ СН'!$F$6-'СЕТ СН'!$F$19</f>
        <v>1135.4128336200001</v>
      </c>
      <c r="C15" s="36">
        <f>SUMIFS(СВЦЭМ!$C$33:$C$776,СВЦЭМ!$A$33:$A$776,$A15,СВЦЭМ!$B$33:$B$776,C$11)+'СЕТ СН'!$F$9+СВЦЭМ!$D$10+'СЕТ СН'!$F$6-'СЕТ СН'!$F$19</f>
        <v>1153.3306328400001</v>
      </c>
      <c r="D15" s="36">
        <f>SUMIFS(СВЦЭМ!$C$33:$C$776,СВЦЭМ!$A$33:$A$776,$A15,СВЦЭМ!$B$33:$B$776,D$11)+'СЕТ СН'!$F$9+СВЦЭМ!$D$10+'СЕТ СН'!$F$6-'СЕТ СН'!$F$19</f>
        <v>1165.62776467</v>
      </c>
      <c r="E15" s="36">
        <f>SUMIFS(СВЦЭМ!$C$33:$C$776,СВЦЭМ!$A$33:$A$776,$A15,СВЦЭМ!$B$33:$B$776,E$11)+'СЕТ СН'!$F$9+СВЦЭМ!$D$10+'СЕТ СН'!$F$6-'СЕТ СН'!$F$19</f>
        <v>1188.5042990100001</v>
      </c>
      <c r="F15" s="36">
        <f>SUMIFS(СВЦЭМ!$C$33:$C$776,СВЦЭМ!$A$33:$A$776,$A15,СВЦЭМ!$B$33:$B$776,F$11)+'СЕТ СН'!$F$9+СВЦЭМ!$D$10+'СЕТ СН'!$F$6-'СЕТ СН'!$F$19</f>
        <v>1155.5239190900002</v>
      </c>
      <c r="G15" s="36">
        <f>SUMIFS(СВЦЭМ!$C$33:$C$776,СВЦЭМ!$A$33:$A$776,$A15,СВЦЭМ!$B$33:$B$776,G$11)+'СЕТ СН'!$F$9+СВЦЭМ!$D$10+'СЕТ СН'!$F$6-'СЕТ СН'!$F$19</f>
        <v>1152.87777026</v>
      </c>
      <c r="H15" s="36">
        <f>SUMIFS(СВЦЭМ!$C$33:$C$776,СВЦЭМ!$A$33:$A$776,$A15,СВЦЭМ!$B$33:$B$776,H$11)+'СЕТ СН'!$F$9+СВЦЭМ!$D$10+'СЕТ СН'!$F$6-'СЕТ СН'!$F$19</f>
        <v>1158.7376941100001</v>
      </c>
      <c r="I15" s="36">
        <f>SUMIFS(СВЦЭМ!$C$33:$C$776,СВЦЭМ!$A$33:$A$776,$A15,СВЦЭМ!$B$33:$B$776,I$11)+'СЕТ СН'!$F$9+СВЦЭМ!$D$10+'СЕТ СН'!$F$6-'СЕТ СН'!$F$19</f>
        <v>1142.9335604</v>
      </c>
      <c r="J15" s="36">
        <f>SUMIFS(СВЦЭМ!$C$33:$C$776,СВЦЭМ!$A$33:$A$776,$A15,СВЦЭМ!$B$33:$B$776,J$11)+'СЕТ СН'!$F$9+СВЦЭМ!$D$10+'СЕТ СН'!$F$6-'СЕТ СН'!$F$19</f>
        <v>1121.8024040800001</v>
      </c>
      <c r="K15" s="36">
        <f>SUMIFS(СВЦЭМ!$C$33:$C$776,СВЦЭМ!$A$33:$A$776,$A15,СВЦЭМ!$B$33:$B$776,K$11)+'СЕТ СН'!$F$9+СВЦЭМ!$D$10+'СЕТ СН'!$F$6-'СЕТ СН'!$F$19</f>
        <v>1098.6049350400001</v>
      </c>
      <c r="L15" s="36">
        <f>SUMIFS(СВЦЭМ!$C$33:$C$776,СВЦЭМ!$A$33:$A$776,$A15,СВЦЭМ!$B$33:$B$776,L$11)+'СЕТ СН'!$F$9+СВЦЭМ!$D$10+'СЕТ СН'!$F$6-'СЕТ СН'!$F$19</f>
        <v>1084.7106687099999</v>
      </c>
      <c r="M15" s="36">
        <f>SUMIFS(СВЦЭМ!$C$33:$C$776,СВЦЭМ!$A$33:$A$776,$A15,СВЦЭМ!$B$33:$B$776,M$11)+'СЕТ СН'!$F$9+СВЦЭМ!$D$10+'СЕТ СН'!$F$6-'СЕТ СН'!$F$19</f>
        <v>1079.1388048900001</v>
      </c>
      <c r="N15" s="36">
        <f>SUMIFS(СВЦЭМ!$C$33:$C$776,СВЦЭМ!$A$33:$A$776,$A15,СВЦЭМ!$B$33:$B$776,N$11)+'СЕТ СН'!$F$9+СВЦЭМ!$D$10+'СЕТ СН'!$F$6-'СЕТ СН'!$F$19</f>
        <v>1094.32530301</v>
      </c>
      <c r="O15" s="36">
        <f>SUMIFS(СВЦЭМ!$C$33:$C$776,СВЦЭМ!$A$33:$A$776,$A15,СВЦЭМ!$B$33:$B$776,O$11)+'СЕТ СН'!$F$9+СВЦЭМ!$D$10+'СЕТ СН'!$F$6-'СЕТ СН'!$F$19</f>
        <v>1104.1693276800002</v>
      </c>
      <c r="P15" s="36">
        <f>SUMIFS(СВЦЭМ!$C$33:$C$776,СВЦЭМ!$A$33:$A$776,$A15,СВЦЭМ!$B$33:$B$776,P$11)+'СЕТ СН'!$F$9+СВЦЭМ!$D$10+'СЕТ СН'!$F$6-'СЕТ СН'!$F$19</f>
        <v>1115.70814784</v>
      </c>
      <c r="Q15" s="36">
        <f>SUMIFS(СВЦЭМ!$C$33:$C$776,СВЦЭМ!$A$33:$A$776,$A15,СВЦЭМ!$B$33:$B$776,Q$11)+'СЕТ СН'!$F$9+СВЦЭМ!$D$10+'СЕТ СН'!$F$6-'СЕТ СН'!$F$19</f>
        <v>1120.5412702900001</v>
      </c>
      <c r="R15" s="36">
        <f>SUMIFS(СВЦЭМ!$C$33:$C$776,СВЦЭМ!$A$33:$A$776,$A15,СВЦЭМ!$B$33:$B$776,R$11)+'СЕТ СН'!$F$9+СВЦЭМ!$D$10+'СЕТ СН'!$F$6-'СЕТ СН'!$F$19</f>
        <v>1106.70201228</v>
      </c>
      <c r="S15" s="36">
        <f>SUMIFS(СВЦЭМ!$C$33:$C$776,СВЦЭМ!$A$33:$A$776,$A15,СВЦЭМ!$B$33:$B$776,S$11)+'СЕТ СН'!$F$9+СВЦЭМ!$D$10+'СЕТ СН'!$F$6-'СЕТ СН'!$F$19</f>
        <v>1096.2255750700001</v>
      </c>
      <c r="T15" s="36">
        <f>SUMIFS(СВЦЭМ!$C$33:$C$776,СВЦЭМ!$A$33:$A$776,$A15,СВЦЭМ!$B$33:$B$776,T$11)+'СЕТ СН'!$F$9+СВЦЭМ!$D$10+'СЕТ СН'!$F$6-'СЕТ СН'!$F$19</f>
        <v>1082.49497423</v>
      </c>
      <c r="U15" s="36">
        <f>SUMIFS(СВЦЭМ!$C$33:$C$776,СВЦЭМ!$A$33:$A$776,$A15,СВЦЭМ!$B$33:$B$776,U$11)+'СЕТ СН'!$F$9+СВЦЭМ!$D$10+'СЕТ СН'!$F$6-'СЕТ СН'!$F$19</f>
        <v>1088.1671197400001</v>
      </c>
      <c r="V15" s="36">
        <f>SUMIFS(СВЦЭМ!$C$33:$C$776,СВЦЭМ!$A$33:$A$776,$A15,СВЦЭМ!$B$33:$B$776,V$11)+'СЕТ СН'!$F$9+СВЦЭМ!$D$10+'СЕТ СН'!$F$6-'СЕТ СН'!$F$19</f>
        <v>1091.2952930500001</v>
      </c>
      <c r="W15" s="36">
        <f>SUMIFS(СВЦЭМ!$C$33:$C$776,СВЦЭМ!$A$33:$A$776,$A15,СВЦЭМ!$B$33:$B$776,W$11)+'СЕТ СН'!$F$9+СВЦЭМ!$D$10+'СЕТ СН'!$F$6-'СЕТ СН'!$F$19</f>
        <v>1101.2970967599999</v>
      </c>
      <c r="X15" s="36">
        <f>SUMIFS(СВЦЭМ!$C$33:$C$776,СВЦЭМ!$A$33:$A$776,$A15,СВЦЭМ!$B$33:$B$776,X$11)+'СЕТ СН'!$F$9+СВЦЭМ!$D$10+'СЕТ СН'!$F$6-'СЕТ СН'!$F$19</f>
        <v>1116.1572079299999</v>
      </c>
      <c r="Y15" s="36">
        <f>SUMIFS(СВЦЭМ!$C$33:$C$776,СВЦЭМ!$A$33:$A$776,$A15,СВЦЭМ!$B$33:$B$776,Y$11)+'СЕТ СН'!$F$9+СВЦЭМ!$D$10+'СЕТ СН'!$F$6-'СЕТ СН'!$F$19</f>
        <v>1128.80668737</v>
      </c>
    </row>
    <row r="16" spans="1:27" ht="15.75" x14ac:dyDescent="0.2">
      <c r="A16" s="35">
        <f t="shared" si="0"/>
        <v>44201</v>
      </c>
      <c r="B16" s="36">
        <f>SUMIFS(СВЦЭМ!$C$33:$C$776,СВЦЭМ!$A$33:$A$776,$A16,СВЦЭМ!$B$33:$B$776,B$11)+'СЕТ СН'!$F$9+СВЦЭМ!$D$10+'СЕТ СН'!$F$6-'СЕТ СН'!$F$19</f>
        <v>1097.23579208</v>
      </c>
      <c r="C16" s="36">
        <f>SUMIFS(СВЦЭМ!$C$33:$C$776,СВЦЭМ!$A$33:$A$776,$A16,СВЦЭМ!$B$33:$B$776,C$11)+'СЕТ СН'!$F$9+СВЦЭМ!$D$10+'СЕТ СН'!$F$6-'СЕТ СН'!$F$19</f>
        <v>1130.67614413</v>
      </c>
      <c r="D16" s="36">
        <f>SUMIFS(СВЦЭМ!$C$33:$C$776,СВЦЭМ!$A$33:$A$776,$A16,СВЦЭМ!$B$33:$B$776,D$11)+'СЕТ СН'!$F$9+СВЦЭМ!$D$10+'СЕТ СН'!$F$6-'СЕТ СН'!$F$19</f>
        <v>1140.3864446700002</v>
      </c>
      <c r="E16" s="36">
        <f>SUMIFS(СВЦЭМ!$C$33:$C$776,СВЦЭМ!$A$33:$A$776,$A16,СВЦЭМ!$B$33:$B$776,E$11)+'СЕТ СН'!$F$9+СВЦЭМ!$D$10+'СЕТ СН'!$F$6-'СЕТ СН'!$F$19</f>
        <v>1145.1326697300001</v>
      </c>
      <c r="F16" s="36">
        <f>SUMIFS(СВЦЭМ!$C$33:$C$776,СВЦЭМ!$A$33:$A$776,$A16,СВЦЭМ!$B$33:$B$776,F$11)+'СЕТ СН'!$F$9+СВЦЭМ!$D$10+'СЕТ СН'!$F$6-'СЕТ СН'!$F$19</f>
        <v>1147.24421654</v>
      </c>
      <c r="G16" s="36">
        <f>SUMIFS(СВЦЭМ!$C$33:$C$776,СВЦЭМ!$A$33:$A$776,$A16,СВЦЭМ!$B$33:$B$776,G$11)+'СЕТ СН'!$F$9+СВЦЭМ!$D$10+'СЕТ СН'!$F$6-'СЕТ СН'!$F$19</f>
        <v>1169.2194375200002</v>
      </c>
      <c r="H16" s="36">
        <f>SUMIFS(СВЦЭМ!$C$33:$C$776,СВЦЭМ!$A$33:$A$776,$A16,СВЦЭМ!$B$33:$B$776,H$11)+'СЕТ СН'!$F$9+СВЦЭМ!$D$10+'СЕТ СН'!$F$6-'СЕТ СН'!$F$19</f>
        <v>1158.0443132800001</v>
      </c>
      <c r="I16" s="36">
        <f>SUMIFS(СВЦЭМ!$C$33:$C$776,СВЦЭМ!$A$33:$A$776,$A16,СВЦЭМ!$B$33:$B$776,I$11)+'СЕТ СН'!$F$9+СВЦЭМ!$D$10+'СЕТ СН'!$F$6-'СЕТ СН'!$F$19</f>
        <v>1138.4594092900002</v>
      </c>
      <c r="J16" s="36">
        <f>SUMIFS(СВЦЭМ!$C$33:$C$776,СВЦЭМ!$A$33:$A$776,$A16,СВЦЭМ!$B$33:$B$776,J$11)+'СЕТ СН'!$F$9+СВЦЭМ!$D$10+'СЕТ СН'!$F$6-'СЕТ СН'!$F$19</f>
        <v>1113.62755229</v>
      </c>
      <c r="K16" s="36">
        <f>SUMIFS(СВЦЭМ!$C$33:$C$776,СВЦЭМ!$A$33:$A$776,$A16,СВЦЭМ!$B$33:$B$776,K$11)+'СЕТ СН'!$F$9+СВЦЭМ!$D$10+'СЕТ СН'!$F$6-'СЕТ СН'!$F$19</f>
        <v>1085.0623770100001</v>
      </c>
      <c r="L16" s="36">
        <f>SUMIFS(СВЦЭМ!$C$33:$C$776,СВЦЭМ!$A$33:$A$776,$A16,СВЦЭМ!$B$33:$B$776,L$11)+'СЕТ СН'!$F$9+СВЦЭМ!$D$10+'СЕТ СН'!$F$6-'СЕТ СН'!$F$19</f>
        <v>1067.50222702</v>
      </c>
      <c r="M16" s="36">
        <f>SUMIFS(СВЦЭМ!$C$33:$C$776,СВЦЭМ!$A$33:$A$776,$A16,СВЦЭМ!$B$33:$B$776,M$11)+'СЕТ СН'!$F$9+СВЦЭМ!$D$10+'СЕТ СН'!$F$6-'СЕТ СН'!$F$19</f>
        <v>1072.21683773</v>
      </c>
      <c r="N16" s="36">
        <f>SUMIFS(СВЦЭМ!$C$33:$C$776,СВЦЭМ!$A$33:$A$776,$A16,СВЦЭМ!$B$33:$B$776,N$11)+'СЕТ СН'!$F$9+СВЦЭМ!$D$10+'СЕТ СН'!$F$6-'СЕТ СН'!$F$19</f>
        <v>1102.65248339</v>
      </c>
      <c r="O16" s="36">
        <f>SUMIFS(СВЦЭМ!$C$33:$C$776,СВЦЭМ!$A$33:$A$776,$A16,СВЦЭМ!$B$33:$B$776,O$11)+'СЕТ СН'!$F$9+СВЦЭМ!$D$10+'СЕТ СН'!$F$6-'СЕТ СН'!$F$19</f>
        <v>1129.1282447000001</v>
      </c>
      <c r="P16" s="36">
        <f>SUMIFS(СВЦЭМ!$C$33:$C$776,СВЦЭМ!$A$33:$A$776,$A16,СВЦЭМ!$B$33:$B$776,P$11)+'СЕТ СН'!$F$9+СВЦЭМ!$D$10+'СЕТ СН'!$F$6-'СЕТ СН'!$F$19</f>
        <v>1150.10409086</v>
      </c>
      <c r="Q16" s="36">
        <f>SUMIFS(СВЦЭМ!$C$33:$C$776,СВЦЭМ!$A$33:$A$776,$A16,СВЦЭМ!$B$33:$B$776,Q$11)+'СЕТ СН'!$F$9+СВЦЭМ!$D$10+'СЕТ СН'!$F$6-'СЕТ СН'!$F$19</f>
        <v>1155.2201268900001</v>
      </c>
      <c r="R16" s="36">
        <f>SUMIFS(СВЦЭМ!$C$33:$C$776,СВЦЭМ!$A$33:$A$776,$A16,СВЦЭМ!$B$33:$B$776,R$11)+'СЕТ СН'!$F$9+СВЦЭМ!$D$10+'СЕТ СН'!$F$6-'СЕТ СН'!$F$19</f>
        <v>1141.95765947</v>
      </c>
      <c r="S16" s="36">
        <f>SUMIFS(СВЦЭМ!$C$33:$C$776,СВЦЭМ!$A$33:$A$776,$A16,СВЦЭМ!$B$33:$B$776,S$11)+'СЕТ СН'!$F$9+СВЦЭМ!$D$10+'СЕТ СН'!$F$6-'СЕТ СН'!$F$19</f>
        <v>1131.1444879600001</v>
      </c>
      <c r="T16" s="36">
        <f>SUMIFS(СВЦЭМ!$C$33:$C$776,СВЦЭМ!$A$33:$A$776,$A16,СВЦЭМ!$B$33:$B$776,T$11)+'СЕТ СН'!$F$9+СВЦЭМ!$D$10+'СЕТ СН'!$F$6-'СЕТ СН'!$F$19</f>
        <v>1095.08759758</v>
      </c>
      <c r="U16" s="36">
        <f>SUMIFS(СВЦЭМ!$C$33:$C$776,СВЦЭМ!$A$33:$A$776,$A16,СВЦЭМ!$B$33:$B$776,U$11)+'СЕТ СН'!$F$9+СВЦЭМ!$D$10+'СЕТ СН'!$F$6-'СЕТ СН'!$F$19</f>
        <v>1109.946344</v>
      </c>
      <c r="V16" s="36">
        <f>SUMIFS(СВЦЭМ!$C$33:$C$776,СВЦЭМ!$A$33:$A$776,$A16,СВЦЭМ!$B$33:$B$776,V$11)+'СЕТ СН'!$F$9+СВЦЭМ!$D$10+'СЕТ СН'!$F$6-'СЕТ СН'!$F$19</f>
        <v>1113.9073707299999</v>
      </c>
      <c r="W16" s="36">
        <f>SUMIFS(СВЦЭМ!$C$33:$C$776,СВЦЭМ!$A$33:$A$776,$A16,СВЦЭМ!$B$33:$B$776,W$11)+'СЕТ СН'!$F$9+СВЦЭМ!$D$10+'СЕТ СН'!$F$6-'СЕТ СН'!$F$19</f>
        <v>1123.05816841</v>
      </c>
      <c r="X16" s="36">
        <f>SUMIFS(СВЦЭМ!$C$33:$C$776,СВЦЭМ!$A$33:$A$776,$A16,СВЦЭМ!$B$33:$B$776,X$11)+'СЕТ СН'!$F$9+СВЦЭМ!$D$10+'СЕТ СН'!$F$6-'СЕТ СН'!$F$19</f>
        <v>1137.90731985</v>
      </c>
      <c r="Y16" s="36">
        <f>SUMIFS(СВЦЭМ!$C$33:$C$776,СВЦЭМ!$A$33:$A$776,$A16,СВЦЭМ!$B$33:$B$776,Y$11)+'СЕТ СН'!$F$9+СВЦЭМ!$D$10+'СЕТ СН'!$F$6-'СЕТ СН'!$F$19</f>
        <v>1153.3718199900002</v>
      </c>
    </row>
    <row r="17" spans="1:25" ht="15.75" x14ac:dyDescent="0.2">
      <c r="A17" s="35">
        <f t="shared" si="0"/>
        <v>44202</v>
      </c>
      <c r="B17" s="36">
        <f>SUMIFS(СВЦЭМ!$C$33:$C$776,СВЦЭМ!$A$33:$A$776,$A17,СВЦЭМ!$B$33:$B$776,B$11)+'СЕТ СН'!$F$9+СВЦЭМ!$D$10+'СЕТ СН'!$F$6-'СЕТ СН'!$F$19</f>
        <v>1143.9035011200001</v>
      </c>
      <c r="C17" s="36">
        <f>SUMIFS(СВЦЭМ!$C$33:$C$776,СВЦЭМ!$A$33:$A$776,$A17,СВЦЭМ!$B$33:$B$776,C$11)+'СЕТ СН'!$F$9+СВЦЭМ!$D$10+'СЕТ СН'!$F$6-'СЕТ СН'!$F$19</f>
        <v>1173.2035508400002</v>
      </c>
      <c r="D17" s="36">
        <f>SUMIFS(СВЦЭМ!$C$33:$C$776,СВЦЭМ!$A$33:$A$776,$A17,СВЦЭМ!$B$33:$B$776,D$11)+'СЕТ СН'!$F$9+СВЦЭМ!$D$10+'СЕТ СН'!$F$6-'СЕТ СН'!$F$19</f>
        <v>1195.8935209700001</v>
      </c>
      <c r="E17" s="36">
        <f>SUMIFS(СВЦЭМ!$C$33:$C$776,СВЦЭМ!$A$33:$A$776,$A17,СВЦЭМ!$B$33:$B$776,E$11)+'СЕТ СН'!$F$9+СВЦЭМ!$D$10+'СЕТ СН'!$F$6-'СЕТ СН'!$F$19</f>
        <v>1205.03710099</v>
      </c>
      <c r="F17" s="36">
        <f>SUMIFS(СВЦЭМ!$C$33:$C$776,СВЦЭМ!$A$33:$A$776,$A17,СВЦЭМ!$B$33:$B$776,F$11)+'СЕТ СН'!$F$9+СВЦЭМ!$D$10+'СЕТ СН'!$F$6-'СЕТ СН'!$F$19</f>
        <v>1215.9423863700001</v>
      </c>
      <c r="G17" s="36">
        <f>SUMIFS(СВЦЭМ!$C$33:$C$776,СВЦЭМ!$A$33:$A$776,$A17,СВЦЭМ!$B$33:$B$776,G$11)+'СЕТ СН'!$F$9+СВЦЭМ!$D$10+'СЕТ СН'!$F$6-'СЕТ СН'!$F$19</f>
        <v>1212.72214977</v>
      </c>
      <c r="H17" s="36">
        <f>SUMIFS(СВЦЭМ!$C$33:$C$776,СВЦЭМ!$A$33:$A$776,$A17,СВЦЭМ!$B$33:$B$776,H$11)+'СЕТ СН'!$F$9+СВЦЭМ!$D$10+'СЕТ СН'!$F$6-'СЕТ СН'!$F$19</f>
        <v>1197.2001292500001</v>
      </c>
      <c r="I17" s="36">
        <f>SUMIFS(СВЦЭМ!$C$33:$C$776,СВЦЭМ!$A$33:$A$776,$A17,СВЦЭМ!$B$33:$B$776,I$11)+'СЕТ СН'!$F$9+СВЦЭМ!$D$10+'СЕТ СН'!$F$6-'СЕТ СН'!$F$19</f>
        <v>1172.74301014</v>
      </c>
      <c r="J17" s="36">
        <f>SUMIFS(СВЦЭМ!$C$33:$C$776,СВЦЭМ!$A$33:$A$776,$A17,СВЦЭМ!$B$33:$B$776,J$11)+'СЕТ СН'!$F$9+СВЦЭМ!$D$10+'СЕТ СН'!$F$6-'СЕТ СН'!$F$19</f>
        <v>1129.7248533700001</v>
      </c>
      <c r="K17" s="36">
        <f>SUMIFS(СВЦЭМ!$C$33:$C$776,СВЦЭМ!$A$33:$A$776,$A17,СВЦЭМ!$B$33:$B$776,K$11)+'СЕТ СН'!$F$9+СВЦЭМ!$D$10+'СЕТ СН'!$F$6-'СЕТ СН'!$F$19</f>
        <v>1089.7923460300001</v>
      </c>
      <c r="L17" s="36">
        <f>SUMIFS(СВЦЭМ!$C$33:$C$776,СВЦЭМ!$A$33:$A$776,$A17,СВЦЭМ!$B$33:$B$776,L$11)+'СЕТ СН'!$F$9+СВЦЭМ!$D$10+'СЕТ СН'!$F$6-'СЕТ СН'!$F$19</f>
        <v>1077.9211123600001</v>
      </c>
      <c r="M17" s="36">
        <f>SUMIFS(СВЦЭМ!$C$33:$C$776,СВЦЭМ!$A$33:$A$776,$A17,СВЦЭМ!$B$33:$B$776,M$11)+'СЕТ СН'!$F$9+СВЦЭМ!$D$10+'СЕТ СН'!$F$6-'СЕТ СН'!$F$19</f>
        <v>1081.46909005</v>
      </c>
      <c r="N17" s="36">
        <f>SUMIFS(СВЦЭМ!$C$33:$C$776,СВЦЭМ!$A$33:$A$776,$A17,СВЦЭМ!$B$33:$B$776,N$11)+'СЕТ СН'!$F$9+СВЦЭМ!$D$10+'СЕТ СН'!$F$6-'СЕТ СН'!$F$19</f>
        <v>1107.5502504400001</v>
      </c>
      <c r="O17" s="36">
        <f>SUMIFS(СВЦЭМ!$C$33:$C$776,СВЦЭМ!$A$33:$A$776,$A17,СВЦЭМ!$B$33:$B$776,O$11)+'СЕТ СН'!$F$9+СВЦЭМ!$D$10+'СЕТ СН'!$F$6-'СЕТ СН'!$F$19</f>
        <v>1123.9659922999999</v>
      </c>
      <c r="P17" s="36">
        <f>SUMIFS(СВЦЭМ!$C$33:$C$776,СВЦЭМ!$A$33:$A$776,$A17,СВЦЭМ!$B$33:$B$776,P$11)+'СЕТ СН'!$F$9+СВЦЭМ!$D$10+'СЕТ СН'!$F$6-'СЕТ СН'!$F$19</f>
        <v>1135.8945715300001</v>
      </c>
      <c r="Q17" s="36">
        <f>SUMIFS(СВЦЭМ!$C$33:$C$776,СВЦЭМ!$A$33:$A$776,$A17,СВЦЭМ!$B$33:$B$776,Q$11)+'СЕТ СН'!$F$9+СВЦЭМ!$D$10+'СЕТ СН'!$F$6-'СЕТ СН'!$F$19</f>
        <v>1139.7061484800001</v>
      </c>
      <c r="R17" s="36">
        <f>SUMIFS(СВЦЭМ!$C$33:$C$776,СВЦЭМ!$A$33:$A$776,$A17,СВЦЭМ!$B$33:$B$776,R$11)+'СЕТ СН'!$F$9+СВЦЭМ!$D$10+'СЕТ СН'!$F$6-'СЕТ СН'!$F$19</f>
        <v>1126.06095656</v>
      </c>
      <c r="S17" s="36">
        <f>SUMIFS(СВЦЭМ!$C$33:$C$776,СВЦЭМ!$A$33:$A$776,$A17,СВЦЭМ!$B$33:$B$776,S$11)+'СЕТ СН'!$F$9+СВЦЭМ!$D$10+'СЕТ СН'!$F$6-'СЕТ СН'!$F$19</f>
        <v>1101.7751052399999</v>
      </c>
      <c r="T17" s="36">
        <f>SUMIFS(СВЦЭМ!$C$33:$C$776,СВЦЭМ!$A$33:$A$776,$A17,СВЦЭМ!$B$33:$B$776,T$11)+'СЕТ СН'!$F$9+СВЦЭМ!$D$10+'СЕТ СН'!$F$6-'СЕТ СН'!$F$19</f>
        <v>1076.8093379300001</v>
      </c>
      <c r="U17" s="36">
        <f>SUMIFS(СВЦЭМ!$C$33:$C$776,СВЦЭМ!$A$33:$A$776,$A17,СВЦЭМ!$B$33:$B$776,U$11)+'СЕТ СН'!$F$9+СВЦЭМ!$D$10+'СЕТ СН'!$F$6-'СЕТ СН'!$F$19</f>
        <v>1083.7984218300001</v>
      </c>
      <c r="V17" s="36">
        <f>SUMIFS(СВЦЭМ!$C$33:$C$776,СВЦЭМ!$A$33:$A$776,$A17,СВЦЭМ!$B$33:$B$776,V$11)+'СЕТ СН'!$F$9+СВЦЭМ!$D$10+'СЕТ СН'!$F$6-'СЕТ СН'!$F$19</f>
        <v>1088.16344269</v>
      </c>
      <c r="W17" s="36">
        <f>SUMIFS(СВЦЭМ!$C$33:$C$776,СВЦЭМ!$A$33:$A$776,$A17,СВЦЭМ!$B$33:$B$776,W$11)+'СЕТ СН'!$F$9+СВЦЭМ!$D$10+'СЕТ СН'!$F$6-'СЕТ СН'!$F$19</f>
        <v>1101.4247771300002</v>
      </c>
      <c r="X17" s="36">
        <f>SUMIFS(СВЦЭМ!$C$33:$C$776,СВЦЭМ!$A$33:$A$776,$A17,СВЦЭМ!$B$33:$B$776,X$11)+'СЕТ СН'!$F$9+СВЦЭМ!$D$10+'СЕТ СН'!$F$6-'СЕТ СН'!$F$19</f>
        <v>1119.0334711099999</v>
      </c>
      <c r="Y17" s="36">
        <f>SUMIFS(СВЦЭМ!$C$33:$C$776,СВЦЭМ!$A$33:$A$776,$A17,СВЦЭМ!$B$33:$B$776,Y$11)+'СЕТ СН'!$F$9+СВЦЭМ!$D$10+'СЕТ СН'!$F$6-'СЕТ СН'!$F$19</f>
        <v>1140.2732615300001</v>
      </c>
    </row>
    <row r="18" spans="1:25" ht="15.75" x14ac:dyDescent="0.2">
      <c r="A18" s="35">
        <f t="shared" si="0"/>
        <v>44203</v>
      </c>
      <c r="B18" s="36">
        <f>SUMIFS(СВЦЭМ!$C$33:$C$776,СВЦЭМ!$A$33:$A$776,$A18,СВЦЭМ!$B$33:$B$776,B$11)+'СЕТ СН'!$F$9+СВЦЭМ!$D$10+'СЕТ СН'!$F$6-'СЕТ СН'!$F$19</f>
        <v>1113.7348191800002</v>
      </c>
      <c r="C18" s="36">
        <f>SUMIFS(СВЦЭМ!$C$33:$C$776,СВЦЭМ!$A$33:$A$776,$A18,СВЦЭМ!$B$33:$B$776,C$11)+'СЕТ СН'!$F$9+СВЦЭМ!$D$10+'СЕТ СН'!$F$6-'СЕТ СН'!$F$19</f>
        <v>1146.35832321</v>
      </c>
      <c r="D18" s="36">
        <f>SUMIFS(СВЦЭМ!$C$33:$C$776,СВЦЭМ!$A$33:$A$776,$A18,СВЦЭМ!$B$33:$B$776,D$11)+'СЕТ СН'!$F$9+СВЦЭМ!$D$10+'СЕТ СН'!$F$6-'СЕТ СН'!$F$19</f>
        <v>1172.9549413900002</v>
      </c>
      <c r="E18" s="36">
        <f>SUMIFS(СВЦЭМ!$C$33:$C$776,СВЦЭМ!$A$33:$A$776,$A18,СВЦЭМ!$B$33:$B$776,E$11)+'СЕТ СН'!$F$9+СВЦЭМ!$D$10+'СЕТ СН'!$F$6-'СЕТ СН'!$F$19</f>
        <v>1183.1229515300001</v>
      </c>
      <c r="F18" s="36">
        <f>SUMIFS(СВЦЭМ!$C$33:$C$776,СВЦЭМ!$A$33:$A$776,$A18,СВЦЭМ!$B$33:$B$776,F$11)+'СЕТ СН'!$F$9+СВЦЭМ!$D$10+'СЕТ СН'!$F$6-'СЕТ СН'!$F$19</f>
        <v>1192.28777917</v>
      </c>
      <c r="G18" s="36">
        <f>SUMIFS(СВЦЭМ!$C$33:$C$776,СВЦЭМ!$A$33:$A$776,$A18,СВЦЭМ!$B$33:$B$776,G$11)+'СЕТ СН'!$F$9+СВЦЭМ!$D$10+'СЕТ СН'!$F$6-'СЕТ СН'!$F$19</f>
        <v>1186.1062994700001</v>
      </c>
      <c r="H18" s="36">
        <f>SUMIFS(СВЦЭМ!$C$33:$C$776,СВЦЭМ!$A$33:$A$776,$A18,СВЦЭМ!$B$33:$B$776,H$11)+'СЕТ СН'!$F$9+СВЦЭМ!$D$10+'СЕТ СН'!$F$6-'СЕТ СН'!$F$19</f>
        <v>1170.6982120800001</v>
      </c>
      <c r="I18" s="36">
        <f>SUMIFS(СВЦЭМ!$C$33:$C$776,СВЦЭМ!$A$33:$A$776,$A18,СВЦЭМ!$B$33:$B$776,I$11)+'СЕТ СН'!$F$9+СВЦЭМ!$D$10+'СЕТ СН'!$F$6-'СЕТ СН'!$F$19</f>
        <v>1145.4116658</v>
      </c>
      <c r="J18" s="36">
        <f>SUMIFS(СВЦЭМ!$C$33:$C$776,СВЦЭМ!$A$33:$A$776,$A18,СВЦЭМ!$B$33:$B$776,J$11)+'СЕТ СН'!$F$9+СВЦЭМ!$D$10+'СЕТ СН'!$F$6-'СЕТ СН'!$F$19</f>
        <v>1120.35600421</v>
      </c>
      <c r="K18" s="36">
        <f>SUMIFS(СВЦЭМ!$C$33:$C$776,СВЦЭМ!$A$33:$A$776,$A18,СВЦЭМ!$B$33:$B$776,K$11)+'СЕТ СН'!$F$9+СВЦЭМ!$D$10+'СЕТ СН'!$F$6-'СЕТ СН'!$F$19</f>
        <v>1095.90813622</v>
      </c>
      <c r="L18" s="36">
        <f>SUMIFS(СВЦЭМ!$C$33:$C$776,СВЦЭМ!$A$33:$A$776,$A18,СВЦЭМ!$B$33:$B$776,L$11)+'СЕТ СН'!$F$9+СВЦЭМ!$D$10+'СЕТ СН'!$F$6-'СЕТ СН'!$F$19</f>
        <v>1080.9008796800001</v>
      </c>
      <c r="M18" s="36">
        <f>SUMIFS(СВЦЭМ!$C$33:$C$776,СВЦЭМ!$A$33:$A$776,$A18,СВЦЭМ!$B$33:$B$776,M$11)+'СЕТ СН'!$F$9+СВЦЭМ!$D$10+'СЕТ СН'!$F$6-'СЕТ СН'!$F$19</f>
        <v>1095.4248891699999</v>
      </c>
      <c r="N18" s="36">
        <f>SUMIFS(СВЦЭМ!$C$33:$C$776,СВЦЭМ!$A$33:$A$776,$A18,СВЦЭМ!$B$33:$B$776,N$11)+'СЕТ СН'!$F$9+СВЦЭМ!$D$10+'СЕТ СН'!$F$6-'СЕТ СН'!$F$19</f>
        <v>1141.10218517</v>
      </c>
      <c r="O18" s="36">
        <f>SUMIFS(СВЦЭМ!$C$33:$C$776,СВЦЭМ!$A$33:$A$776,$A18,СВЦЭМ!$B$33:$B$776,O$11)+'СЕТ СН'!$F$9+СВЦЭМ!$D$10+'СЕТ СН'!$F$6-'СЕТ СН'!$F$19</f>
        <v>1148.1975227100002</v>
      </c>
      <c r="P18" s="36">
        <f>SUMIFS(СВЦЭМ!$C$33:$C$776,СВЦЭМ!$A$33:$A$776,$A18,СВЦЭМ!$B$33:$B$776,P$11)+'СЕТ СН'!$F$9+СВЦЭМ!$D$10+'СЕТ СН'!$F$6-'СЕТ СН'!$F$19</f>
        <v>1161.0705891700002</v>
      </c>
      <c r="Q18" s="36">
        <f>SUMIFS(СВЦЭМ!$C$33:$C$776,СВЦЭМ!$A$33:$A$776,$A18,СВЦЭМ!$B$33:$B$776,Q$11)+'СЕТ СН'!$F$9+СВЦЭМ!$D$10+'СЕТ СН'!$F$6-'СЕТ СН'!$F$19</f>
        <v>1171.4174031</v>
      </c>
      <c r="R18" s="36">
        <f>SUMIFS(СВЦЭМ!$C$33:$C$776,СВЦЭМ!$A$33:$A$776,$A18,СВЦЭМ!$B$33:$B$776,R$11)+'СЕТ СН'!$F$9+СВЦЭМ!$D$10+'СЕТ СН'!$F$6-'СЕТ СН'!$F$19</f>
        <v>1168.3690858500001</v>
      </c>
      <c r="S18" s="36">
        <f>SUMIFS(СВЦЭМ!$C$33:$C$776,СВЦЭМ!$A$33:$A$776,$A18,СВЦЭМ!$B$33:$B$776,S$11)+'СЕТ СН'!$F$9+СВЦЭМ!$D$10+'СЕТ СН'!$F$6-'СЕТ СН'!$F$19</f>
        <v>1144.4273319900001</v>
      </c>
      <c r="T18" s="36">
        <f>SUMIFS(СВЦЭМ!$C$33:$C$776,СВЦЭМ!$A$33:$A$776,$A18,СВЦЭМ!$B$33:$B$776,T$11)+'СЕТ СН'!$F$9+СВЦЭМ!$D$10+'СЕТ СН'!$F$6-'СЕТ СН'!$F$19</f>
        <v>1121.19716393</v>
      </c>
      <c r="U18" s="36">
        <f>SUMIFS(СВЦЭМ!$C$33:$C$776,СВЦЭМ!$A$33:$A$776,$A18,СВЦЭМ!$B$33:$B$776,U$11)+'СЕТ СН'!$F$9+СВЦЭМ!$D$10+'СЕТ СН'!$F$6-'СЕТ СН'!$F$19</f>
        <v>1130.1073099600001</v>
      </c>
      <c r="V18" s="36">
        <f>SUMIFS(СВЦЭМ!$C$33:$C$776,СВЦЭМ!$A$33:$A$776,$A18,СВЦЭМ!$B$33:$B$776,V$11)+'СЕТ СН'!$F$9+СВЦЭМ!$D$10+'СЕТ СН'!$F$6-'СЕТ СН'!$F$19</f>
        <v>1129.27258439</v>
      </c>
      <c r="W18" s="36">
        <f>SUMIFS(СВЦЭМ!$C$33:$C$776,СВЦЭМ!$A$33:$A$776,$A18,СВЦЭМ!$B$33:$B$776,W$11)+'СЕТ СН'!$F$9+СВЦЭМ!$D$10+'СЕТ СН'!$F$6-'СЕТ СН'!$F$19</f>
        <v>1148.19515073</v>
      </c>
      <c r="X18" s="36">
        <f>SUMIFS(СВЦЭМ!$C$33:$C$776,СВЦЭМ!$A$33:$A$776,$A18,СВЦЭМ!$B$33:$B$776,X$11)+'СЕТ СН'!$F$9+СВЦЭМ!$D$10+'СЕТ СН'!$F$6-'СЕТ СН'!$F$19</f>
        <v>1173.18571501</v>
      </c>
      <c r="Y18" s="36">
        <f>SUMIFS(СВЦЭМ!$C$33:$C$776,СВЦЭМ!$A$33:$A$776,$A18,СВЦЭМ!$B$33:$B$776,Y$11)+'СЕТ СН'!$F$9+СВЦЭМ!$D$10+'СЕТ СН'!$F$6-'СЕТ СН'!$F$19</f>
        <v>1195.6255251800001</v>
      </c>
    </row>
    <row r="19" spans="1:25" ht="15.75" x14ac:dyDescent="0.2">
      <c r="A19" s="35">
        <f t="shared" si="0"/>
        <v>44204</v>
      </c>
      <c r="B19" s="36">
        <f>SUMIFS(СВЦЭМ!$C$33:$C$776,СВЦЭМ!$A$33:$A$776,$A19,СВЦЭМ!$B$33:$B$776,B$11)+'СЕТ СН'!$F$9+СВЦЭМ!$D$10+'СЕТ СН'!$F$6-'СЕТ СН'!$F$19</f>
        <v>1139.0547818500002</v>
      </c>
      <c r="C19" s="36">
        <f>SUMIFS(СВЦЭМ!$C$33:$C$776,СВЦЭМ!$A$33:$A$776,$A19,СВЦЭМ!$B$33:$B$776,C$11)+'СЕТ СН'!$F$9+СВЦЭМ!$D$10+'СЕТ СН'!$F$6-'СЕТ СН'!$F$19</f>
        <v>1174.06758741</v>
      </c>
      <c r="D19" s="36">
        <f>SUMIFS(СВЦЭМ!$C$33:$C$776,СВЦЭМ!$A$33:$A$776,$A19,СВЦЭМ!$B$33:$B$776,D$11)+'СЕТ СН'!$F$9+СВЦЭМ!$D$10+'СЕТ СН'!$F$6-'СЕТ СН'!$F$19</f>
        <v>1195.6674319700001</v>
      </c>
      <c r="E19" s="36">
        <f>SUMIFS(СВЦЭМ!$C$33:$C$776,СВЦЭМ!$A$33:$A$776,$A19,СВЦЭМ!$B$33:$B$776,E$11)+'СЕТ СН'!$F$9+СВЦЭМ!$D$10+'СЕТ СН'!$F$6-'СЕТ СН'!$F$19</f>
        <v>1211.8316226900001</v>
      </c>
      <c r="F19" s="36">
        <f>SUMIFS(СВЦЭМ!$C$33:$C$776,СВЦЭМ!$A$33:$A$776,$A19,СВЦЭМ!$B$33:$B$776,F$11)+'СЕТ СН'!$F$9+СВЦЭМ!$D$10+'СЕТ СН'!$F$6-'СЕТ СН'!$F$19</f>
        <v>1212.2538745900001</v>
      </c>
      <c r="G19" s="36">
        <f>SUMIFS(СВЦЭМ!$C$33:$C$776,СВЦЭМ!$A$33:$A$776,$A19,СВЦЭМ!$B$33:$B$776,G$11)+'СЕТ СН'!$F$9+СВЦЭМ!$D$10+'СЕТ СН'!$F$6-'СЕТ СН'!$F$19</f>
        <v>1206.65548128</v>
      </c>
      <c r="H19" s="36">
        <f>SUMIFS(СВЦЭМ!$C$33:$C$776,СВЦЭМ!$A$33:$A$776,$A19,СВЦЭМ!$B$33:$B$776,H$11)+'СЕТ СН'!$F$9+СВЦЭМ!$D$10+'СЕТ СН'!$F$6-'СЕТ СН'!$F$19</f>
        <v>1188.8105245700001</v>
      </c>
      <c r="I19" s="36">
        <f>SUMIFS(СВЦЭМ!$C$33:$C$776,СВЦЭМ!$A$33:$A$776,$A19,СВЦЭМ!$B$33:$B$776,I$11)+'СЕТ СН'!$F$9+СВЦЭМ!$D$10+'СЕТ СН'!$F$6-'СЕТ СН'!$F$19</f>
        <v>1210.4971406300001</v>
      </c>
      <c r="J19" s="36">
        <f>SUMIFS(СВЦЭМ!$C$33:$C$776,СВЦЭМ!$A$33:$A$776,$A19,СВЦЭМ!$B$33:$B$776,J$11)+'СЕТ СН'!$F$9+СВЦЭМ!$D$10+'СЕТ СН'!$F$6-'СЕТ СН'!$F$19</f>
        <v>1182.18048731</v>
      </c>
      <c r="K19" s="36">
        <f>SUMIFS(СВЦЭМ!$C$33:$C$776,СВЦЭМ!$A$33:$A$776,$A19,СВЦЭМ!$B$33:$B$776,K$11)+'СЕТ СН'!$F$9+СВЦЭМ!$D$10+'СЕТ СН'!$F$6-'СЕТ СН'!$F$19</f>
        <v>1152.9707449800001</v>
      </c>
      <c r="L19" s="36">
        <f>SUMIFS(СВЦЭМ!$C$33:$C$776,СВЦЭМ!$A$33:$A$776,$A19,СВЦЭМ!$B$33:$B$776,L$11)+'СЕТ СН'!$F$9+СВЦЭМ!$D$10+'СЕТ СН'!$F$6-'СЕТ СН'!$F$19</f>
        <v>1132.7048722899999</v>
      </c>
      <c r="M19" s="36">
        <f>SUMIFS(СВЦЭМ!$C$33:$C$776,СВЦЭМ!$A$33:$A$776,$A19,СВЦЭМ!$B$33:$B$776,M$11)+'СЕТ СН'!$F$9+СВЦЭМ!$D$10+'СЕТ СН'!$F$6-'СЕТ СН'!$F$19</f>
        <v>1123.07873948</v>
      </c>
      <c r="N19" s="36">
        <f>SUMIFS(СВЦЭМ!$C$33:$C$776,СВЦЭМ!$A$33:$A$776,$A19,СВЦЭМ!$B$33:$B$776,N$11)+'СЕТ СН'!$F$9+СВЦЭМ!$D$10+'СЕТ СН'!$F$6-'СЕТ СН'!$F$19</f>
        <v>1143.26251579</v>
      </c>
      <c r="O19" s="36">
        <f>SUMIFS(СВЦЭМ!$C$33:$C$776,СВЦЭМ!$A$33:$A$776,$A19,СВЦЭМ!$B$33:$B$776,O$11)+'СЕТ СН'!$F$9+СВЦЭМ!$D$10+'СЕТ СН'!$F$6-'СЕТ СН'!$F$19</f>
        <v>1153.3162102900001</v>
      </c>
      <c r="P19" s="36">
        <f>SUMIFS(СВЦЭМ!$C$33:$C$776,СВЦЭМ!$A$33:$A$776,$A19,СВЦЭМ!$B$33:$B$776,P$11)+'СЕТ СН'!$F$9+СВЦЭМ!$D$10+'СЕТ СН'!$F$6-'СЕТ СН'!$F$19</f>
        <v>1169.34668025</v>
      </c>
      <c r="Q19" s="36">
        <f>SUMIFS(СВЦЭМ!$C$33:$C$776,СВЦЭМ!$A$33:$A$776,$A19,СВЦЭМ!$B$33:$B$776,Q$11)+'СЕТ СН'!$F$9+СВЦЭМ!$D$10+'СЕТ СН'!$F$6-'СЕТ СН'!$F$19</f>
        <v>1180.5603033300001</v>
      </c>
      <c r="R19" s="36">
        <f>SUMIFS(СВЦЭМ!$C$33:$C$776,СВЦЭМ!$A$33:$A$776,$A19,СВЦЭМ!$B$33:$B$776,R$11)+'СЕТ СН'!$F$9+СВЦЭМ!$D$10+'СЕТ СН'!$F$6-'СЕТ СН'!$F$19</f>
        <v>1170.4123004800001</v>
      </c>
      <c r="S19" s="36">
        <f>SUMIFS(СВЦЭМ!$C$33:$C$776,СВЦЭМ!$A$33:$A$776,$A19,СВЦЭМ!$B$33:$B$776,S$11)+'СЕТ СН'!$F$9+СВЦЭМ!$D$10+'СЕТ СН'!$F$6-'СЕТ СН'!$F$19</f>
        <v>1143.1760837100001</v>
      </c>
      <c r="T19" s="36">
        <f>SUMIFS(СВЦЭМ!$C$33:$C$776,СВЦЭМ!$A$33:$A$776,$A19,СВЦЭМ!$B$33:$B$776,T$11)+'СЕТ СН'!$F$9+СВЦЭМ!$D$10+'СЕТ СН'!$F$6-'СЕТ СН'!$F$19</f>
        <v>1121.6909547700002</v>
      </c>
      <c r="U19" s="36">
        <f>SUMIFS(СВЦЭМ!$C$33:$C$776,СВЦЭМ!$A$33:$A$776,$A19,СВЦЭМ!$B$33:$B$776,U$11)+'СЕТ СН'!$F$9+СВЦЭМ!$D$10+'СЕТ СН'!$F$6-'СЕТ СН'!$F$19</f>
        <v>1124.3257283100002</v>
      </c>
      <c r="V19" s="36">
        <f>SUMIFS(СВЦЭМ!$C$33:$C$776,СВЦЭМ!$A$33:$A$776,$A19,СВЦЭМ!$B$33:$B$776,V$11)+'СЕТ СН'!$F$9+СВЦЭМ!$D$10+'СЕТ СН'!$F$6-'СЕТ СН'!$F$19</f>
        <v>1128.8058211500002</v>
      </c>
      <c r="W19" s="36">
        <f>SUMIFS(СВЦЭМ!$C$33:$C$776,СВЦЭМ!$A$33:$A$776,$A19,СВЦЭМ!$B$33:$B$776,W$11)+'СЕТ СН'!$F$9+СВЦЭМ!$D$10+'СЕТ СН'!$F$6-'СЕТ СН'!$F$19</f>
        <v>1142.6511195600001</v>
      </c>
      <c r="X19" s="36">
        <f>SUMIFS(СВЦЭМ!$C$33:$C$776,СВЦЭМ!$A$33:$A$776,$A19,СВЦЭМ!$B$33:$B$776,X$11)+'СЕТ СН'!$F$9+СВЦЭМ!$D$10+'СЕТ СН'!$F$6-'СЕТ СН'!$F$19</f>
        <v>1154.64042017</v>
      </c>
      <c r="Y19" s="36">
        <f>SUMIFS(СВЦЭМ!$C$33:$C$776,СВЦЭМ!$A$33:$A$776,$A19,СВЦЭМ!$B$33:$B$776,Y$11)+'СЕТ СН'!$F$9+СВЦЭМ!$D$10+'СЕТ СН'!$F$6-'СЕТ СН'!$F$19</f>
        <v>1175.4869063400001</v>
      </c>
    </row>
    <row r="20" spans="1:25" ht="15.75" x14ac:dyDescent="0.2">
      <c r="A20" s="35">
        <f t="shared" si="0"/>
        <v>44205</v>
      </c>
      <c r="B20" s="36">
        <f>SUMIFS(СВЦЭМ!$C$33:$C$776,СВЦЭМ!$A$33:$A$776,$A20,СВЦЭМ!$B$33:$B$776,B$11)+'СЕТ СН'!$F$9+СВЦЭМ!$D$10+'СЕТ СН'!$F$6-'СЕТ СН'!$F$19</f>
        <v>1150.7993709700002</v>
      </c>
      <c r="C20" s="36">
        <f>SUMIFS(СВЦЭМ!$C$33:$C$776,СВЦЭМ!$A$33:$A$776,$A20,СВЦЭМ!$B$33:$B$776,C$11)+'СЕТ СН'!$F$9+СВЦЭМ!$D$10+'СЕТ СН'!$F$6-'СЕТ СН'!$F$19</f>
        <v>1179.0918105600001</v>
      </c>
      <c r="D20" s="36">
        <f>SUMIFS(СВЦЭМ!$C$33:$C$776,СВЦЭМ!$A$33:$A$776,$A20,СВЦЭМ!$B$33:$B$776,D$11)+'СЕТ СН'!$F$9+СВЦЭМ!$D$10+'СЕТ СН'!$F$6-'СЕТ СН'!$F$19</f>
        <v>1195.03872381</v>
      </c>
      <c r="E20" s="36">
        <f>SUMIFS(СВЦЭМ!$C$33:$C$776,СВЦЭМ!$A$33:$A$776,$A20,СВЦЭМ!$B$33:$B$776,E$11)+'СЕТ СН'!$F$9+СВЦЭМ!$D$10+'СЕТ СН'!$F$6-'СЕТ СН'!$F$19</f>
        <v>1202.3046773000001</v>
      </c>
      <c r="F20" s="36">
        <f>SUMIFS(СВЦЭМ!$C$33:$C$776,СВЦЭМ!$A$33:$A$776,$A20,СВЦЭМ!$B$33:$B$776,F$11)+'СЕТ СН'!$F$9+СВЦЭМ!$D$10+'СЕТ СН'!$F$6-'СЕТ СН'!$F$19</f>
        <v>1208.6151712200001</v>
      </c>
      <c r="G20" s="36">
        <f>SUMIFS(СВЦЭМ!$C$33:$C$776,СВЦЭМ!$A$33:$A$776,$A20,СВЦЭМ!$B$33:$B$776,G$11)+'СЕТ СН'!$F$9+СВЦЭМ!$D$10+'СЕТ СН'!$F$6-'СЕТ СН'!$F$19</f>
        <v>1204.94382694</v>
      </c>
      <c r="H20" s="36">
        <f>SUMIFS(СВЦЭМ!$C$33:$C$776,СВЦЭМ!$A$33:$A$776,$A20,СВЦЭМ!$B$33:$B$776,H$11)+'СЕТ СН'!$F$9+СВЦЭМ!$D$10+'СЕТ СН'!$F$6-'СЕТ СН'!$F$19</f>
        <v>1199.26168061</v>
      </c>
      <c r="I20" s="36">
        <f>SUMIFS(СВЦЭМ!$C$33:$C$776,СВЦЭМ!$A$33:$A$776,$A20,СВЦЭМ!$B$33:$B$776,I$11)+'СЕТ СН'!$F$9+СВЦЭМ!$D$10+'СЕТ СН'!$F$6-'СЕТ СН'!$F$19</f>
        <v>1169.3164138300001</v>
      </c>
      <c r="J20" s="36">
        <f>SUMIFS(СВЦЭМ!$C$33:$C$776,СВЦЭМ!$A$33:$A$776,$A20,СВЦЭМ!$B$33:$B$776,J$11)+'СЕТ СН'!$F$9+СВЦЭМ!$D$10+'СЕТ СН'!$F$6-'СЕТ СН'!$F$19</f>
        <v>1146.2963375100001</v>
      </c>
      <c r="K20" s="36">
        <f>SUMIFS(СВЦЭМ!$C$33:$C$776,СВЦЭМ!$A$33:$A$776,$A20,СВЦЭМ!$B$33:$B$776,K$11)+'СЕТ СН'!$F$9+СВЦЭМ!$D$10+'СЕТ СН'!$F$6-'СЕТ СН'!$F$19</f>
        <v>1124.90807986</v>
      </c>
      <c r="L20" s="36">
        <f>SUMIFS(СВЦЭМ!$C$33:$C$776,СВЦЭМ!$A$33:$A$776,$A20,СВЦЭМ!$B$33:$B$776,L$11)+'СЕТ СН'!$F$9+СВЦЭМ!$D$10+'СЕТ СН'!$F$6-'СЕТ СН'!$F$19</f>
        <v>1110.90573668</v>
      </c>
      <c r="M20" s="36">
        <f>SUMIFS(СВЦЭМ!$C$33:$C$776,СВЦЭМ!$A$33:$A$776,$A20,СВЦЭМ!$B$33:$B$776,M$11)+'СЕТ СН'!$F$9+СВЦЭМ!$D$10+'СЕТ СН'!$F$6-'СЕТ СН'!$F$19</f>
        <v>1106.8010394800001</v>
      </c>
      <c r="N20" s="36">
        <f>SUMIFS(СВЦЭМ!$C$33:$C$776,СВЦЭМ!$A$33:$A$776,$A20,СВЦЭМ!$B$33:$B$776,N$11)+'СЕТ СН'!$F$9+СВЦЭМ!$D$10+'СЕТ СН'!$F$6-'СЕТ СН'!$F$19</f>
        <v>1123.1841803100001</v>
      </c>
      <c r="O20" s="36">
        <f>SUMIFS(СВЦЭМ!$C$33:$C$776,СВЦЭМ!$A$33:$A$776,$A20,СВЦЭМ!$B$33:$B$776,O$11)+'СЕТ СН'!$F$9+СВЦЭМ!$D$10+'СЕТ СН'!$F$6-'СЕТ СН'!$F$19</f>
        <v>1135.8235906499999</v>
      </c>
      <c r="P20" s="36">
        <f>SUMIFS(СВЦЭМ!$C$33:$C$776,СВЦЭМ!$A$33:$A$776,$A20,СВЦЭМ!$B$33:$B$776,P$11)+'СЕТ СН'!$F$9+СВЦЭМ!$D$10+'СЕТ СН'!$F$6-'СЕТ СН'!$F$19</f>
        <v>1145.3224626200001</v>
      </c>
      <c r="Q20" s="36">
        <f>SUMIFS(СВЦЭМ!$C$33:$C$776,СВЦЭМ!$A$33:$A$776,$A20,СВЦЭМ!$B$33:$B$776,Q$11)+'СЕТ СН'!$F$9+СВЦЭМ!$D$10+'СЕТ СН'!$F$6-'СЕТ СН'!$F$19</f>
        <v>1147.69701091</v>
      </c>
      <c r="R20" s="36">
        <f>SUMIFS(СВЦЭМ!$C$33:$C$776,СВЦЭМ!$A$33:$A$776,$A20,СВЦЭМ!$B$33:$B$776,R$11)+'СЕТ СН'!$F$9+СВЦЭМ!$D$10+'СЕТ СН'!$F$6-'СЕТ СН'!$F$19</f>
        <v>1136.1533227100001</v>
      </c>
      <c r="S20" s="36">
        <f>SUMIFS(СВЦЭМ!$C$33:$C$776,СВЦЭМ!$A$33:$A$776,$A20,СВЦЭМ!$B$33:$B$776,S$11)+'СЕТ СН'!$F$9+СВЦЭМ!$D$10+'СЕТ СН'!$F$6-'СЕТ СН'!$F$19</f>
        <v>1118.9620241</v>
      </c>
      <c r="T20" s="36">
        <f>SUMIFS(СВЦЭМ!$C$33:$C$776,СВЦЭМ!$A$33:$A$776,$A20,СВЦЭМ!$B$33:$B$776,T$11)+'СЕТ СН'!$F$9+СВЦЭМ!$D$10+'СЕТ СН'!$F$6-'СЕТ СН'!$F$19</f>
        <v>1101.21469806</v>
      </c>
      <c r="U20" s="36">
        <f>SUMIFS(СВЦЭМ!$C$33:$C$776,СВЦЭМ!$A$33:$A$776,$A20,СВЦЭМ!$B$33:$B$776,U$11)+'СЕТ СН'!$F$9+СВЦЭМ!$D$10+'СЕТ СН'!$F$6-'СЕТ СН'!$F$19</f>
        <v>1101.8769151199999</v>
      </c>
      <c r="V20" s="36">
        <f>SUMIFS(СВЦЭМ!$C$33:$C$776,СВЦЭМ!$A$33:$A$776,$A20,СВЦЭМ!$B$33:$B$776,V$11)+'СЕТ СН'!$F$9+СВЦЭМ!$D$10+'СЕТ СН'!$F$6-'СЕТ СН'!$F$19</f>
        <v>1094.76415546</v>
      </c>
      <c r="W20" s="36">
        <f>SUMIFS(СВЦЭМ!$C$33:$C$776,СВЦЭМ!$A$33:$A$776,$A20,СВЦЭМ!$B$33:$B$776,W$11)+'СЕТ СН'!$F$9+СВЦЭМ!$D$10+'СЕТ СН'!$F$6-'СЕТ СН'!$F$19</f>
        <v>1115.2298091500002</v>
      </c>
      <c r="X20" s="36">
        <f>SUMIFS(СВЦЭМ!$C$33:$C$776,СВЦЭМ!$A$33:$A$776,$A20,СВЦЭМ!$B$33:$B$776,X$11)+'СЕТ СН'!$F$9+СВЦЭМ!$D$10+'СЕТ СН'!$F$6-'СЕТ СН'!$F$19</f>
        <v>1129.1993039200001</v>
      </c>
      <c r="Y20" s="36">
        <f>SUMIFS(СВЦЭМ!$C$33:$C$776,СВЦЭМ!$A$33:$A$776,$A20,СВЦЭМ!$B$33:$B$776,Y$11)+'СЕТ СН'!$F$9+СВЦЭМ!$D$10+'СЕТ СН'!$F$6-'СЕТ СН'!$F$19</f>
        <v>1144.6614182000001</v>
      </c>
    </row>
    <row r="21" spans="1:25" ht="15.75" x14ac:dyDescent="0.2">
      <c r="A21" s="35">
        <f t="shared" si="0"/>
        <v>44206</v>
      </c>
      <c r="B21" s="36">
        <f>SUMIFS(СВЦЭМ!$C$33:$C$776,СВЦЭМ!$A$33:$A$776,$A21,СВЦЭМ!$B$33:$B$776,B$11)+'СЕТ СН'!$F$9+СВЦЭМ!$D$10+'СЕТ СН'!$F$6-'СЕТ СН'!$F$19</f>
        <v>1140.19602338</v>
      </c>
      <c r="C21" s="36">
        <f>SUMIFS(СВЦЭМ!$C$33:$C$776,СВЦЭМ!$A$33:$A$776,$A21,СВЦЭМ!$B$33:$B$776,C$11)+'СЕТ СН'!$F$9+СВЦЭМ!$D$10+'СЕТ СН'!$F$6-'СЕТ СН'!$F$19</f>
        <v>1174.5217397200001</v>
      </c>
      <c r="D21" s="36">
        <f>SUMIFS(СВЦЭМ!$C$33:$C$776,СВЦЭМ!$A$33:$A$776,$A21,СВЦЭМ!$B$33:$B$776,D$11)+'СЕТ СН'!$F$9+СВЦЭМ!$D$10+'СЕТ СН'!$F$6-'СЕТ СН'!$F$19</f>
        <v>1198.9240264700002</v>
      </c>
      <c r="E21" s="36">
        <f>SUMIFS(СВЦЭМ!$C$33:$C$776,СВЦЭМ!$A$33:$A$776,$A21,СВЦЭМ!$B$33:$B$776,E$11)+'СЕТ СН'!$F$9+СВЦЭМ!$D$10+'СЕТ СН'!$F$6-'СЕТ СН'!$F$19</f>
        <v>1204.39728956</v>
      </c>
      <c r="F21" s="36">
        <f>SUMIFS(СВЦЭМ!$C$33:$C$776,СВЦЭМ!$A$33:$A$776,$A21,СВЦЭМ!$B$33:$B$776,F$11)+'СЕТ СН'!$F$9+СВЦЭМ!$D$10+'СЕТ СН'!$F$6-'СЕТ СН'!$F$19</f>
        <v>1215.4093567800001</v>
      </c>
      <c r="G21" s="36">
        <f>SUMIFS(СВЦЭМ!$C$33:$C$776,СВЦЭМ!$A$33:$A$776,$A21,СВЦЭМ!$B$33:$B$776,G$11)+'СЕТ СН'!$F$9+СВЦЭМ!$D$10+'СЕТ СН'!$F$6-'СЕТ СН'!$F$19</f>
        <v>1211.2521544700001</v>
      </c>
      <c r="H21" s="36">
        <f>SUMIFS(СВЦЭМ!$C$33:$C$776,СВЦЭМ!$A$33:$A$776,$A21,СВЦЭМ!$B$33:$B$776,H$11)+'СЕТ СН'!$F$9+СВЦЭМ!$D$10+'СЕТ СН'!$F$6-'СЕТ СН'!$F$19</f>
        <v>1198.3247609700002</v>
      </c>
      <c r="I21" s="36">
        <f>SUMIFS(СВЦЭМ!$C$33:$C$776,СВЦЭМ!$A$33:$A$776,$A21,СВЦЭМ!$B$33:$B$776,I$11)+'СЕТ СН'!$F$9+СВЦЭМ!$D$10+'СЕТ СН'!$F$6-'СЕТ СН'!$F$19</f>
        <v>1190.08933892</v>
      </c>
      <c r="J21" s="36">
        <f>SUMIFS(СВЦЭМ!$C$33:$C$776,СВЦЭМ!$A$33:$A$776,$A21,СВЦЭМ!$B$33:$B$776,J$11)+'СЕТ СН'!$F$9+СВЦЭМ!$D$10+'СЕТ СН'!$F$6-'СЕТ СН'!$F$19</f>
        <v>1181.49334901</v>
      </c>
      <c r="K21" s="36">
        <f>SUMIFS(СВЦЭМ!$C$33:$C$776,СВЦЭМ!$A$33:$A$776,$A21,СВЦЭМ!$B$33:$B$776,K$11)+'СЕТ СН'!$F$9+СВЦЭМ!$D$10+'СЕТ СН'!$F$6-'СЕТ СН'!$F$19</f>
        <v>1155.3030372600001</v>
      </c>
      <c r="L21" s="36">
        <f>SUMIFS(СВЦЭМ!$C$33:$C$776,СВЦЭМ!$A$33:$A$776,$A21,СВЦЭМ!$B$33:$B$776,L$11)+'СЕТ СН'!$F$9+СВЦЭМ!$D$10+'СЕТ СН'!$F$6-'СЕТ СН'!$F$19</f>
        <v>1127.59761493</v>
      </c>
      <c r="M21" s="36">
        <f>SUMIFS(СВЦЭМ!$C$33:$C$776,СВЦЭМ!$A$33:$A$776,$A21,СВЦЭМ!$B$33:$B$776,M$11)+'СЕТ СН'!$F$9+СВЦЭМ!$D$10+'СЕТ СН'!$F$6-'СЕТ СН'!$F$19</f>
        <v>1123.0664827800001</v>
      </c>
      <c r="N21" s="36">
        <f>SUMIFS(СВЦЭМ!$C$33:$C$776,СВЦЭМ!$A$33:$A$776,$A21,СВЦЭМ!$B$33:$B$776,N$11)+'СЕТ СН'!$F$9+СВЦЭМ!$D$10+'СЕТ СН'!$F$6-'СЕТ СН'!$F$19</f>
        <v>1139.8458659</v>
      </c>
      <c r="O21" s="36">
        <f>SUMIFS(СВЦЭМ!$C$33:$C$776,СВЦЭМ!$A$33:$A$776,$A21,СВЦЭМ!$B$33:$B$776,O$11)+'СЕТ СН'!$F$9+СВЦЭМ!$D$10+'СЕТ СН'!$F$6-'СЕТ СН'!$F$19</f>
        <v>1149.03491616</v>
      </c>
      <c r="P21" s="36">
        <f>SUMIFS(СВЦЭМ!$C$33:$C$776,СВЦЭМ!$A$33:$A$776,$A21,СВЦЭМ!$B$33:$B$776,P$11)+'СЕТ СН'!$F$9+СВЦЭМ!$D$10+'СЕТ СН'!$F$6-'СЕТ СН'!$F$19</f>
        <v>1160.54302504</v>
      </c>
      <c r="Q21" s="36">
        <f>SUMIFS(СВЦЭМ!$C$33:$C$776,СВЦЭМ!$A$33:$A$776,$A21,СВЦЭМ!$B$33:$B$776,Q$11)+'СЕТ СН'!$F$9+СВЦЭМ!$D$10+'СЕТ СН'!$F$6-'СЕТ СН'!$F$19</f>
        <v>1163.00171277</v>
      </c>
      <c r="R21" s="36">
        <f>SUMIFS(СВЦЭМ!$C$33:$C$776,СВЦЭМ!$A$33:$A$776,$A21,СВЦЭМ!$B$33:$B$776,R$11)+'СЕТ СН'!$F$9+СВЦЭМ!$D$10+'СЕТ СН'!$F$6-'СЕТ СН'!$F$19</f>
        <v>1149.7218712700001</v>
      </c>
      <c r="S21" s="36">
        <f>SUMIFS(СВЦЭМ!$C$33:$C$776,СВЦЭМ!$A$33:$A$776,$A21,СВЦЭМ!$B$33:$B$776,S$11)+'СЕТ СН'!$F$9+СВЦЭМ!$D$10+'СЕТ СН'!$F$6-'СЕТ СН'!$F$19</f>
        <v>1125.28937096</v>
      </c>
      <c r="T21" s="36">
        <f>SUMIFS(СВЦЭМ!$C$33:$C$776,СВЦЭМ!$A$33:$A$776,$A21,СВЦЭМ!$B$33:$B$776,T$11)+'СЕТ СН'!$F$9+СВЦЭМ!$D$10+'СЕТ СН'!$F$6-'СЕТ СН'!$F$19</f>
        <v>1100.4060209900001</v>
      </c>
      <c r="U21" s="36">
        <f>SUMIFS(СВЦЭМ!$C$33:$C$776,СВЦЭМ!$A$33:$A$776,$A21,СВЦЭМ!$B$33:$B$776,U$11)+'СЕТ СН'!$F$9+СВЦЭМ!$D$10+'СЕТ СН'!$F$6-'СЕТ СН'!$F$19</f>
        <v>1109.61348294</v>
      </c>
      <c r="V21" s="36">
        <f>SUMIFS(СВЦЭМ!$C$33:$C$776,СВЦЭМ!$A$33:$A$776,$A21,СВЦЭМ!$B$33:$B$776,V$11)+'СЕТ СН'!$F$9+СВЦЭМ!$D$10+'СЕТ СН'!$F$6-'СЕТ СН'!$F$19</f>
        <v>1100.0470295</v>
      </c>
      <c r="W21" s="36">
        <f>SUMIFS(СВЦЭМ!$C$33:$C$776,СВЦЭМ!$A$33:$A$776,$A21,СВЦЭМ!$B$33:$B$776,W$11)+'СЕТ СН'!$F$9+СВЦЭМ!$D$10+'СЕТ СН'!$F$6-'СЕТ СН'!$F$19</f>
        <v>1120.64328017</v>
      </c>
      <c r="X21" s="36">
        <f>SUMIFS(СВЦЭМ!$C$33:$C$776,СВЦЭМ!$A$33:$A$776,$A21,СВЦЭМ!$B$33:$B$776,X$11)+'СЕТ СН'!$F$9+СВЦЭМ!$D$10+'СЕТ СН'!$F$6-'СЕТ СН'!$F$19</f>
        <v>1140.30985943</v>
      </c>
      <c r="Y21" s="36">
        <f>SUMIFS(СВЦЭМ!$C$33:$C$776,СВЦЭМ!$A$33:$A$776,$A21,СВЦЭМ!$B$33:$B$776,Y$11)+'СЕТ СН'!$F$9+СВЦЭМ!$D$10+'СЕТ СН'!$F$6-'СЕТ СН'!$F$19</f>
        <v>1158.7401869800001</v>
      </c>
    </row>
    <row r="22" spans="1:25" ht="15.75" x14ac:dyDescent="0.2">
      <c r="A22" s="35">
        <f t="shared" si="0"/>
        <v>44207</v>
      </c>
      <c r="B22" s="36">
        <f>SUMIFS(СВЦЭМ!$C$33:$C$776,СВЦЭМ!$A$33:$A$776,$A22,СВЦЭМ!$B$33:$B$776,B$11)+'СЕТ СН'!$F$9+СВЦЭМ!$D$10+'СЕТ СН'!$F$6-'СЕТ СН'!$F$19</f>
        <v>1200.3403432800001</v>
      </c>
      <c r="C22" s="36">
        <f>SUMIFS(СВЦЭМ!$C$33:$C$776,СВЦЭМ!$A$33:$A$776,$A22,СВЦЭМ!$B$33:$B$776,C$11)+'СЕТ СН'!$F$9+СВЦЭМ!$D$10+'СЕТ СН'!$F$6-'СЕТ СН'!$F$19</f>
        <v>1240.53288574</v>
      </c>
      <c r="D22" s="36">
        <f>SUMIFS(СВЦЭМ!$C$33:$C$776,СВЦЭМ!$A$33:$A$776,$A22,СВЦЭМ!$B$33:$B$776,D$11)+'СЕТ СН'!$F$9+СВЦЭМ!$D$10+'СЕТ СН'!$F$6-'СЕТ СН'!$F$19</f>
        <v>1247.1819563500001</v>
      </c>
      <c r="E22" s="36">
        <f>SUMIFS(СВЦЭМ!$C$33:$C$776,СВЦЭМ!$A$33:$A$776,$A22,СВЦЭМ!$B$33:$B$776,E$11)+'СЕТ СН'!$F$9+СВЦЭМ!$D$10+'СЕТ СН'!$F$6-'СЕТ СН'!$F$19</f>
        <v>1243.66659402</v>
      </c>
      <c r="F22" s="36">
        <f>SUMIFS(СВЦЭМ!$C$33:$C$776,СВЦЭМ!$A$33:$A$776,$A22,СВЦЭМ!$B$33:$B$776,F$11)+'СЕТ СН'!$F$9+СВЦЭМ!$D$10+'СЕТ СН'!$F$6-'СЕТ СН'!$F$19</f>
        <v>1246.9068278</v>
      </c>
      <c r="G22" s="36">
        <f>SUMIFS(СВЦЭМ!$C$33:$C$776,СВЦЭМ!$A$33:$A$776,$A22,СВЦЭМ!$B$33:$B$776,G$11)+'СЕТ СН'!$F$9+СВЦЭМ!$D$10+'СЕТ СН'!$F$6-'СЕТ СН'!$F$19</f>
        <v>1250.3618177600001</v>
      </c>
      <c r="H22" s="36">
        <f>SUMIFS(СВЦЭМ!$C$33:$C$776,СВЦЭМ!$A$33:$A$776,$A22,СВЦЭМ!$B$33:$B$776,H$11)+'СЕТ СН'!$F$9+СВЦЭМ!$D$10+'СЕТ СН'!$F$6-'СЕТ СН'!$F$19</f>
        <v>1241.65173684</v>
      </c>
      <c r="I22" s="36">
        <f>SUMIFS(СВЦЭМ!$C$33:$C$776,СВЦЭМ!$A$33:$A$776,$A22,СВЦЭМ!$B$33:$B$776,I$11)+'СЕТ СН'!$F$9+СВЦЭМ!$D$10+'СЕТ СН'!$F$6-'СЕТ СН'!$F$19</f>
        <v>1195.8721860000001</v>
      </c>
      <c r="J22" s="36">
        <f>SUMIFS(СВЦЭМ!$C$33:$C$776,СВЦЭМ!$A$33:$A$776,$A22,СВЦЭМ!$B$33:$B$776,J$11)+'СЕТ СН'!$F$9+СВЦЭМ!$D$10+'СЕТ СН'!$F$6-'СЕТ СН'!$F$19</f>
        <v>1164.5439670600001</v>
      </c>
      <c r="K22" s="36">
        <f>SUMIFS(СВЦЭМ!$C$33:$C$776,СВЦЭМ!$A$33:$A$776,$A22,СВЦЭМ!$B$33:$B$776,K$11)+'СЕТ СН'!$F$9+СВЦЭМ!$D$10+'СЕТ СН'!$F$6-'СЕТ СН'!$F$19</f>
        <v>1146.3547793400001</v>
      </c>
      <c r="L22" s="36">
        <f>SUMIFS(СВЦЭМ!$C$33:$C$776,СВЦЭМ!$A$33:$A$776,$A22,СВЦЭМ!$B$33:$B$776,L$11)+'СЕТ СН'!$F$9+СВЦЭМ!$D$10+'СЕТ СН'!$F$6-'СЕТ СН'!$F$19</f>
        <v>1141.0217066600001</v>
      </c>
      <c r="M22" s="36">
        <f>SUMIFS(СВЦЭМ!$C$33:$C$776,СВЦЭМ!$A$33:$A$776,$A22,СВЦЭМ!$B$33:$B$776,M$11)+'СЕТ СН'!$F$9+СВЦЭМ!$D$10+'СЕТ СН'!$F$6-'СЕТ СН'!$F$19</f>
        <v>1145.4798437000002</v>
      </c>
      <c r="N22" s="36">
        <f>SUMIFS(СВЦЭМ!$C$33:$C$776,СВЦЭМ!$A$33:$A$776,$A22,СВЦЭМ!$B$33:$B$776,N$11)+'СЕТ СН'!$F$9+СВЦЭМ!$D$10+'СЕТ СН'!$F$6-'СЕТ СН'!$F$19</f>
        <v>1153.7830812500001</v>
      </c>
      <c r="O22" s="36">
        <f>SUMIFS(СВЦЭМ!$C$33:$C$776,СВЦЭМ!$A$33:$A$776,$A22,СВЦЭМ!$B$33:$B$776,O$11)+'СЕТ СН'!$F$9+СВЦЭМ!$D$10+'СЕТ СН'!$F$6-'СЕТ СН'!$F$19</f>
        <v>1163.9068952500002</v>
      </c>
      <c r="P22" s="36">
        <f>SUMIFS(СВЦЭМ!$C$33:$C$776,СВЦЭМ!$A$33:$A$776,$A22,СВЦЭМ!$B$33:$B$776,P$11)+'СЕТ СН'!$F$9+СВЦЭМ!$D$10+'СЕТ СН'!$F$6-'СЕТ СН'!$F$19</f>
        <v>1177.3747887</v>
      </c>
      <c r="Q22" s="36">
        <f>SUMIFS(СВЦЭМ!$C$33:$C$776,СВЦЭМ!$A$33:$A$776,$A22,СВЦЭМ!$B$33:$B$776,Q$11)+'СЕТ СН'!$F$9+СВЦЭМ!$D$10+'СЕТ СН'!$F$6-'СЕТ СН'!$F$19</f>
        <v>1183.4354829400002</v>
      </c>
      <c r="R22" s="36">
        <f>SUMIFS(СВЦЭМ!$C$33:$C$776,СВЦЭМ!$A$33:$A$776,$A22,СВЦЭМ!$B$33:$B$776,R$11)+'СЕТ СН'!$F$9+СВЦЭМ!$D$10+'СЕТ СН'!$F$6-'СЕТ СН'!$F$19</f>
        <v>1171.3697789600001</v>
      </c>
      <c r="S22" s="36">
        <f>SUMIFS(СВЦЭМ!$C$33:$C$776,СВЦЭМ!$A$33:$A$776,$A22,СВЦЭМ!$B$33:$B$776,S$11)+'СЕТ СН'!$F$9+СВЦЭМ!$D$10+'СЕТ СН'!$F$6-'СЕТ СН'!$F$19</f>
        <v>1148.9990173600002</v>
      </c>
      <c r="T22" s="36">
        <f>SUMIFS(СВЦЭМ!$C$33:$C$776,СВЦЭМ!$A$33:$A$776,$A22,СВЦЭМ!$B$33:$B$776,T$11)+'СЕТ СН'!$F$9+СВЦЭМ!$D$10+'СЕТ СН'!$F$6-'СЕТ СН'!$F$19</f>
        <v>1120.0068460699999</v>
      </c>
      <c r="U22" s="36">
        <f>SUMIFS(СВЦЭМ!$C$33:$C$776,СВЦЭМ!$A$33:$A$776,$A22,СВЦЭМ!$B$33:$B$776,U$11)+'СЕТ СН'!$F$9+СВЦЭМ!$D$10+'СЕТ СН'!$F$6-'СЕТ СН'!$F$19</f>
        <v>1121.2004465499999</v>
      </c>
      <c r="V22" s="36">
        <f>SUMIFS(СВЦЭМ!$C$33:$C$776,СВЦЭМ!$A$33:$A$776,$A22,СВЦЭМ!$B$33:$B$776,V$11)+'СЕТ СН'!$F$9+СВЦЭМ!$D$10+'СЕТ СН'!$F$6-'СЕТ СН'!$F$19</f>
        <v>1133.2095322700002</v>
      </c>
      <c r="W22" s="36">
        <f>SUMIFS(СВЦЭМ!$C$33:$C$776,СВЦЭМ!$A$33:$A$776,$A22,СВЦЭМ!$B$33:$B$776,W$11)+'СЕТ СН'!$F$9+СВЦЭМ!$D$10+'СЕТ СН'!$F$6-'СЕТ СН'!$F$19</f>
        <v>1148.5425878400001</v>
      </c>
      <c r="X22" s="36">
        <f>SUMIFS(СВЦЭМ!$C$33:$C$776,СВЦЭМ!$A$33:$A$776,$A22,СВЦЭМ!$B$33:$B$776,X$11)+'СЕТ СН'!$F$9+СВЦЭМ!$D$10+'СЕТ СН'!$F$6-'СЕТ СН'!$F$19</f>
        <v>1155.6282269000001</v>
      </c>
      <c r="Y22" s="36">
        <f>SUMIFS(СВЦЭМ!$C$33:$C$776,СВЦЭМ!$A$33:$A$776,$A22,СВЦЭМ!$B$33:$B$776,Y$11)+'СЕТ СН'!$F$9+СВЦЭМ!$D$10+'СЕТ СН'!$F$6-'СЕТ СН'!$F$19</f>
        <v>1171.7154162000002</v>
      </c>
    </row>
    <row r="23" spans="1:25" ht="15.75" x14ac:dyDescent="0.2">
      <c r="A23" s="35">
        <f t="shared" si="0"/>
        <v>44208</v>
      </c>
      <c r="B23" s="36">
        <f>SUMIFS(СВЦЭМ!$C$33:$C$776,СВЦЭМ!$A$33:$A$776,$A23,СВЦЭМ!$B$33:$B$776,B$11)+'СЕТ СН'!$F$9+СВЦЭМ!$D$10+'СЕТ СН'!$F$6-'СЕТ СН'!$F$19</f>
        <v>1141.44598969</v>
      </c>
      <c r="C23" s="36">
        <f>SUMIFS(СВЦЭМ!$C$33:$C$776,СВЦЭМ!$A$33:$A$776,$A23,СВЦЭМ!$B$33:$B$776,C$11)+'СЕТ СН'!$F$9+СВЦЭМ!$D$10+'СЕТ СН'!$F$6-'СЕТ СН'!$F$19</f>
        <v>1174.2160202300001</v>
      </c>
      <c r="D23" s="36">
        <f>SUMIFS(СВЦЭМ!$C$33:$C$776,СВЦЭМ!$A$33:$A$776,$A23,СВЦЭМ!$B$33:$B$776,D$11)+'СЕТ СН'!$F$9+СВЦЭМ!$D$10+'СЕТ СН'!$F$6-'СЕТ СН'!$F$19</f>
        <v>1190.8710839800001</v>
      </c>
      <c r="E23" s="36">
        <f>SUMIFS(СВЦЭМ!$C$33:$C$776,СВЦЭМ!$A$33:$A$776,$A23,СВЦЭМ!$B$33:$B$776,E$11)+'СЕТ СН'!$F$9+СВЦЭМ!$D$10+'СЕТ СН'!$F$6-'СЕТ СН'!$F$19</f>
        <v>1204.9171692100001</v>
      </c>
      <c r="F23" s="36">
        <f>SUMIFS(СВЦЭМ!$C$33:$C$776,СВЦЭМ!$A$33:$A$776,$A23,СВЦЭМ!$B$33:$B$776,F$11)+'СЕТ СН'!$F$9+СВЦЭМ!$D$10+'СЕТ СН'!$F$6-'СЕТ СН'!$F$19</f>
        <v>1213.0722948100001</v>
      </c>
      <c r="G23" s="36">
        <f>SUMIFS(СВЦЭМ!$C$33:$C$776,СВЦЭМ!$A$33:$A$776,$A23,СВЦЭМ!$B$33:$B$776,G$11)+'СЕТ СН'!$F$9+СВЦЭМ!$D$10+'СЕТ СН'!$F$6-'СЕТ СН'!$F$19</f>
        <v>1199.0424944400002</v>
      </c>
      <c r="H23" s="36">
        <f>SUMIFS(СВЦЭМ!$C$33:$C$776,СВЦЭМ!$A$33:$A$776,$A23,СВЦЭМ!$B$33:$B$776,H$11)+'СЕТ СН'!$F$9+СВЦЭМ!$D$10+'СЕТ СН'!$F$6-'СЕТ СН'!$F$19</f>
        <v>1191.05587741</v>
      </c>
      <c r="I23" s="36">
        <f>SUMIFS(СВЦЭМ!$C$33:$C$776,СВЦЭМ!$A$33:$A$776,$A23,СВЦЭМ!$B$33:$B$776,I$11)+'СЕТ СН'!$F$9+СВЦЭМ!$D$10+'СЕТ СН'!$F$6-'СЕТ СН'!$F$19</f>
        <v>1155.01110943</v>
      </c>
      <c r="J23" s="36">
        <f>SUMIFS(СВЦЭМ!$C$33:$C$776,СВЦЭМ!$A$33:$A$776,$A23,СВЦЭМ!$B$33:$B$776,J$11)+'СЕТ СН'!$F$9+СВЦЭМ!$D$10+'СЕТ СН'!$F$6-'СЕТ СН'!$F$19</f>
        <v>1125.4769363700002</v>
      </c>
      <c r="K23" s="36">
        <f>SUMIFS(СВЦЭМ!$C$33:$C$776,СВЦЭМ!$A$33:$A$776,$A23,СВЦЭМ!$B$33:$B$776,K$11)+'СЕТ СН'!$F$9+СВЦЭМ!$D$10+'СЕТ СН'!$F$6-'СЕТ СН'!$F$19</f>
        <v>1123.06189245</v>
      </c>
      <c r="L23" s="36">
        <f>SUMIFS(СВЦЭМ!$C$33:$C$776,СВЦЭМ!$A$33:$A$776,$A23,СВЦЭМ!$B$33:$B$776,L$11)+'СЕТ СН'!$F$9+СВЦЭМ!$D$10+'СЕТ СН'!$F$6-'СЕТ СН'!$F$19</f>
        <v>1116.7527303900001</v>
      </c>
      <c r="M23" s="36">
        <f>SUMIFS(СВЦЭМ!$C$33:$C$776,СВЦЭМ!$A$33:$A$776,$A23,СВЦЭМ!$B$33:$B$776,M$11)+'СЕТ СН'!$F$9+СВЦЭМ!$D$10+'СЕТ СН'!$F$6-'СЕТ СН'!$F$19</f>
        <v>1120.3284669300001</v>
      </c>
      <c r="N23" s="36">
        <f>SUMIFS(СВЦЭМ!$C$33:$C$776,СВЦЭМ!$A$33:$A$776,$A23,СВЦЭМ!$B$33:$B$776,N$11)+'СЕТ СН'!$F$9+СВЦЭМ!$D$10+'СЕТ СН'!$F$6-'СЕТ СН'!$F$19</f>
        <v>1124.1668838200001</v>
      </c>
      <c r="O23" s="36">
        <f>SUMIFS(СВЦЭМ!$C$33:$C$776,СВЦЭМ!$A$33:$A$776,$A23,СВЦЭМ!$B$33:$B$776,O$11)+'СЕТ СН'!$F$9+СВЦЭМ!$D$10+'СЕТ СН'!$F$6-'СЕТ СН'!$F$19</f>
        <v>1136.5198064199999</v>
      </c>
      <c r="P23" s="36">
        <f>SUMIFS(СВЦЭМ!$C$33:$C$776,СВЦЭМ!$A$33:$A$776,$A23,СВЦЭМ!$B$33:$B$776,P$11)+'СЕТ СН'!$F$9+СВЦЭМ!$D$10+'СЕТ СН'!$F$6-'СЕТ СН'!$F$19</f>
        <v>1147.81163302</v>
      </c>
      <c r="Q23" s="36">
        <f>SUMIFS(СВЦЭМ!$C$33:$C$776,СВЦЭМ!$A$33:$A$776,$A23,СВЦЭМ!$B$33:$B$776,Q$11)+'СЕТ СН'!$F$9+СВЦЭМ!$D$10+'СЕТ СН'!$F$6-'СЕТ СН'!$F$19</f>
        <v>1151.1263763000002</v>
      </c>
      <c r="R23" s="36">
        <f>SUMIFS(СВЦЭМ!$C$33:$C$776,СВЦЭМ!$A$33:$A$776,$A23,СВЦЭМ!$B$33:$B$776,R$11)+'СЕТ СН'!$F$9+СВЦЭМ!$D$10+'СЕТ СН'!$F$6-'СЕТ СН'!$F$19</f>
        <v>1137.6669270900002</v>
      </c>
      <c r="S23" s="36">
        <f>SUMIFS(СВЦЭМ!$C$33:$C$776,СВЦЭМ!$A$33:$A$776,$A23,СВЦЭМ!$B$33:$B$776,S$11)+'СЕТ СН'!$F$9+СВЦЭМ!$D$10+'СЕТ СН'!$F$6-'СЕТ СН'!$F$19</f>
        <v>1121.4787313000002</v>
      </c>
      <c r="T23" s="36">
        <f>SUMIFS(СВЦЭМ!$C$33:$C$776,СВЦЭМ!$A$33:$A$776,$A23,СВЦЭМ!$B$33:$B$776,T$11)+'СЕТ СН'!$F$9+СВЦЭМ!$D$10+'СЕТ СН'!$F$6-'СЕТ СН'!$F$19</f>
        <v>1109.3292793099999</v>
      </c>
      <c r="U23" s="36">
        <f>SUMIFS(СВЦЭМ!$C$33:$C$776,СВЦЭМ!$A$33:$A$776,$A23,СВЦЭМ!$B$33:$B$776,U$11)+'СЕТ СН'!$F$9+СВЦЭМ!$D$10+'СЕТ СН'!$F$6-'СЕТ СН'!$F$19</f>
        <v>1106.0032767800001</v>
      </c>
      <c r="V23" s="36">
        <f>SUMIFS(СВЦЭМ!$C$33:$C$776,СВЦЭМ!$A$33:$A$776,$A23,СВЦЭМ!$B$33:$B$776,V$11)+'СЕТ СН'!$F$9+СВЦЭМ!$D$10+'СЕТ СН'!$F$6-'СЕТ СН'!$F$19</f>
        <v>1120.7581151700001</v>
      </c>
      <c r="W23" s="36">
        <f>SUMIFS(СВЦЭМ!$C$33:$C$776,СВЦЭМ!$A$33:$A$776,$A23,СВЦЭМ!$B$33:$B$776,W$11)+'СЕТ СН'!$F$9+СВЦЭМ!$D$10+'СЕТ СН'!$F$6-'СЕТ СН'!$F$19</f>
        <v>1140.4188202800001</v>
      </c>
      <c r="X23" s="36">
        <f>SUMIFS(СВЦЭМ!$C$33:$C$776,СВЦЭМ!$A$33:$A$776,$A23,СВЦЭМ!$B$33:$B$776,X$11)+'СЕТ СН'!$F$9+СВЦЭМ!$D$10+'СЕТ СН'!$F$6-'СЕТ СН'!$F$19</f>
        <v>1147.3845647400001</v>
      </c>
      <c r="Y23" s="36">
        <f>SUMIFS(СВЦЭМ!$C$33:$C$776,СВЦЭМ!$A$33:$A$776,$A23,СВЦЭМ!$B$33:$B$776,Y$11)+'СЕТ СН'!$F$9+СВЦЭМ!$D$10+'СЕТ СН'!$F$6-'СЕТ СН'!$F$19</f>
        <v>1172.4412612900001</v>
      </c>
    </row>
    <row r="24" spans="1:25" ht="15.75" x14ac:dyDescent="0.2">
      <c r="A24" s="35">
        <f t="shared" si="0"/>
        <v>44209</v>
      </c>
      <c r="B24" s="36">
        <f>SUMIFS(СВЦЭМ!$C$33:$C$776,СВЦЭМ!$A$33:$A$776,$A24,СВЦЭМ!$B$33:$B$776,B$11)+'СЕТ СН'!$F$9+СВЦЭМ!$D$10+'СЕТ СН'!$F$6-'СЕТ СН'!$F$19</f>
        <v>1167.3443152700002</v>
      </c>
      <c r="C24" s="36">
        <f>SUMIFS(СВЦЭМ!$C$33:$C$776,СВЦЭМ!$A$33:$A$776,$A24,СВЦЭМ!$B$33:$B$776,C$11)+'СЕТ СН'!$F$9+СВЦЭМ!$D$10+'СЕТ СН'!$F$6-'СЕТ СН'!$F$19</f>
        <v>1202.31438142</v>
      </c>
      <c r="D24" s="36">
        <f>SUMIFS(СВЦЭМ!$C$33:$C$776,СВЦЭМ!$A$33:$A$776,$A24,СВЦЭМ!$B$33:$B$776,D$11)+'СЕТ СН'!$F$9+СВЦЭМ!$D$10+'СЕТ СН'!$F$6-'СЕТ СН'!$F$19</f>
        <v>1220.47062725</v>
      </c>
      <c r="E24" s="36">
        <f>SUMIFS(СВЦЭМ!$C$33:$C$776,СВЦЭМ!$A$33:$A$776,$A24,СВЦЭМ!$B$33:$B$776,E$11)+'СЕТ СН'!$F$9+СВЦЭМ!$D$10+'СЕТ СН'!$F$6-'СЕТ СН'!$F$19</f>
        <v>1236.89738444</v>
      </c>
      <c r="F24" s="36">
        <f>SUMIFS(СВЦЭМ!$C$33:$C$776,СВЦЭМ!$A$33:$A$776,$A24,СВЦЭМ!$B$33:$B$776,F$11)+'СЕТ СН'!$F$9+СВЦЭМ!$D$10+'СЕТ СН'!$F$6-'СЕТ СН'!$F$19</f>
        <v>1233.0861016200001</v>
      </c>
      <c r="G24" s="36">
        <f>SUMIFS(СВЦЭМ!$C$33:$C$776,СВЦЭМ!$A$33:$A$776,$A24,СВЦЭМ!$B$33:$B$776,G$11)+'СЕТ СН'!$F$9+СВЦЭМ!$D$10+'СЕТ СН'!$F$6-'СЕТ СН'!$F$19</f>
        <v>1221.3036040900001</v>
      </c>
      <c r="H24" s="36">
        <f>SUMIFS(СВЦЭМ!$C$33:$C$776,СВЦЭМ!$A$33:$A$776,$A24,СВЦЭМ!$B$33:$B$776,H$11)+'СЕТ СН'!$F$9+СВЦЭМ!$D$10+'СЕТ СН'!$F$6-'СЕТ СН'!$F$19</f>
        <v>1201.19044605</v>
      </c>
      <c r="I24" s="36">
        <f>SUMIFS(СВЦЭМ!$C$33:$C$776,СВЦЭМ!$A$33:$A$776,$A24,СВЦЭМ!$B$33:$B$776,I$11)+'СЕТ СН'!$F$9+СВЦЭМ!$D$10+'СЕТ СН'!$F$6-'СЕТ СН'!$F$19</f>
        <v>1177.7545629600002</v>
      </c>
      <c r="J24" s="36">
        <f>SUMIFS(СВЦЭМ!$C$33:$C$776,СВЦЭМ!$A$33:$A$776,$A24,СВЦЭМ!$B$33:$B$776,J$11)+'СЕТ СН'!$F$9+СВЦЭМ!$D$10+'СЕТ СН'!$F$6-'СЕТ СН'!$F$19</f>
        <v>1154.1570247500001</v>
      </c>
      <c r="K24" s="36">
        <f>SUMIFS(СВЦЭМ!$C$33:$C$776,СВЦЭМ!$A$33:$A$776,$A24,СВЦЭМ!$B$33:$B$776,K$11)+'СЕТ СН'!$F$9+СВЦЭМ!$D$10+'СЕТ СН'!$F$6-'СЕТ СН'!$F$19</f>
        <v>1149.4905408700001</v>
      </c>
      <c r="L24" s="36">
        <f>SUMIFS(СВЦЭМ!$C$33:$C$776,СВЦЭМ!$A$33:$A$776,$A24,СВЦЭМ!$B$33:$B$776,L$11)+'СЕТ СН'!$F$9+СВЦЭМ!$D$10+'СЕТ СН'!$F$6-'СЕТ СН'!$F$19</f>
        <v>1128.59898505</v>
      </c>
      <c r="M24" s="36">
        <f>SUMIFS(СВЦЭМ!$C$33:$C$776,СВЦЭМ!$A$33:$A$776,$A24,СВЦЭМ!$B$33:$B$776,M$11)+'СЕТ СН'!$F$9+СВЦЭМ!$D$10+'СЕТ СН'!$F$6-'СЕТ СН'!$F$19</f>
        <v>1126.8682900700001</v>
      </c>
      <c r="N24" s="36">
        <f>SUMIFS(СВЦЭМ!$C$33:$C$776,СВЦЭМ!$A$33:$A$776,$A24,СВЦЭМ!$B$33:$B$776,N$11)+'СЕТ СН'!$F$9+СВЦЭМ!$D$10+'СЕТ СН'!$F$6-'СЕТ СН'!$F$19</f>
        <v>1139.5511517800001</v>
      </c>
      <c r="O24" s="36">
        <f>SUMIFS(СВЦЭМ!$C$33:$C$776,СВЦЭМ!$A$33:$A$776,$A24,СВЦЭМ!$B$33:$B$776,O$11)+'СЕТ СН'!$F$9+СВЦЭМ!$D$10+'СЕТ СН'!$F$6-'СЕТ СН'!$F$19</f>
        <v>1142.7369247900001</v>
      </c>
      <c r="P24" s="36">
        <f>SUMIFS(СВЦЭМ!$C$33:$C$776,СВЦЭМ!$A$33:$A$776,$A24,СВЦЭМ!$B$33:$B$776,P$11)+'СЕТ СН'!$F$9+СВЦЭМ!$D$10+'СЕТ СН'!$F$6-'СЕТ СН'!$F$19</f>
        <v>1150.96938714</v>
      </c>
      <c r="Q24" s="36">
        <f>SUMIFS(СВЦЭМ!$C$33:$C$776,СВЦЭМ!$A$33:$A$776,$A24,СВЦЭМ!$B$33:$B$776,Q$11)+'СЕТ СН'!$F$9+СВЦЭМ!$D$10+'СЕТ СН'!$F$6-'СЕТ СН'!$F$19</f>
        <v>1153.25067954</v>
      </c>
      <c r="R24" s="36">
        <f>SUMIFS(СВЦЭМ!$C$33:$C$776,СВЦЭМ!$A$33:$A$776,$A24,СВЦЭМ!$B$33:$B$776,R$11)+'СЕТ СН'!$F$9+СВЦЭМ!$D$10+'СЕТ СН'!$F$6-'СЕТ СН'!$F$19</f>
        <v>1145.54683075</v>
      </c>
      <c r="S24" s="36">
        <f>SUMIFS(СВЦЭМ!$C$33:$C$776,СВЦЭМ!$A$33:$A$776,$A24,СВЦЭМ!$B$33:$B$776,S$11)+'СЕТ СН'!$F$9+СВЦЭМ!$D$10+'СЕТ СН'!$F$6-'СЕТ СН'!$F$19</f>
        <v>1129.0520735300001</v>
      </c>
      <c r="T24" s="36">
        <f>SUMIFS(СВЦЭМ!$C$33:$C$776,СВЦЭМ!$A$33:$A$776,$A24,СВЦЭМ!$B$33:$B$776,T$11)+'СЕТ СН'!$F$9+СВЦЭМ!$D$10+'СЕТ СН'!$F$6-'СЕТ СН'!$F$19</f>
        <v>1106.38743325</v>
      </c>
      <c r="U24" s="36">
        <f>SUMIFS(СВЦЭМ!$C$33:$C$776,СВЦЭМ!$A$33:$A$776,$A24,СВЦЭМ!$B$33:$B$776,U$11)+'СЕТ СН'!$F$9+СВЦЭМ!$D$10+'СЕТ СН'!$F$6-'СЕТ СН'!$F$19</f>
        <v>1109.3231861900001</v>
      </c>
      <c r="V24" s="36">
        <f>SUMIFS(СВЦЭМ!$C$33:$C$776,СВЦЭМ!$A$33:$A$776,$A24,СВЦЭМ!$B$33:$B$776,V$11)+'СЕТ СН'!$F$9+СВЦЭМ!$D$10+'СЕТ СН'!$F$6-'СЕТ СН'!$F$19</f>
        <v>1121.8089282000001</v>
      </c>
      <c r="W24" s="36">
        <f>SUMIFS(СВЦЭМ!$C$33:$C$776,СВЦЭМ!$A$33:$A$776,$A24,СВЦЭМ!$B$33:$B$776,W$11)+'СЕТ СН'!$F$9+СВЦЭМ!$D$10+'СЕТ СН'!$F$6-'СЕТ СН'!$F$19</f>
        <v>1136.9082117200001</v>
      </c>
      <c r="X24" s="36">
        <f>SUMIFS(СВЦЭМ!$C$33:$C$776,СВЦЭМ!$A$33:$A$776,$A24,СВЦЭМ!$B$33:$B$776,X$11)+'СЕТ СН'!$F$9+СВЦЭМ!$D$10+'СЕТ СН'!$F$6-'СЕТ СН'!$F$19</f>
        <v>1147.19236718</v>
      </c>
      <c r="Y24" s="36">
        <f>SUMIFS(СВЦЭМ!$C$33:$C$776,СВЦЭМ!$A$33:$A$776,$A24,СВЦЭМ!$B$33:$B$776,Y$11)+'СЕТ СН'!$F$9+СВЦЭМ!$D$10+'СЕТ СН'!$F$6-'СЕТ СН'!$F$19</f>
        <v>1163.85951297</v>
      </c>
    </row>
    <row r="25" spans="1:25" ht="15.75" x14ac:dyDescent="0.2">
      <c r="A25" s="35">
        <f t="shared" si="0"/>
        <v>44210</v>
      </c>
      <c r="B25" s="36">
        <f>SUMIFS(СВЦЭМ!$C$33:$C$776,СВЦЭМ!$A$33:$A$776,$A25,СВЦЭМ!$B$33:$B$776,B$11)+'СЕТ СН'!$F$9+СВЦЭМ!$D$10+'СЕТ СН'!$F$6-'СЕТ СН'!$F$19</f>
        <v>1174.83155063</v>
      </c>
      <c r="C25" s="36">
        <f>SUMIFS(СВЦЭМ!$C$33:$C$776,СВЦЭМ!$A$33:$A$776,$A25,СВЦЭМ!$B$33:$B$776,C$11)+'СЕТ СН'!$F$9+СВЦЭМ!$D$10+'СЕТ СН'!$F$6-'СЕТ СН'!$F$19</f>
        <v>1211.3601717200002</v>
      </c>
      <c r="D25" s="36">
        <f>SUMIFS(СВЦЭМ!$C$33:$C$776,СВЦЭМ!$A$33:$A$776,$A25,СВЦЭМ!$B$33:$B$776,D$11)+'СЕТ СН'!$F$9+СВЦЭМ!$D$10+'СЕТ СН'!$F$6-'СЕТ СН'!$F$19</f>
        <v>1232.18803527</v>
      </c>
      <c r="E25" s="36">
        <f>SUMIFS(СВЦЭМ!$C$33:$C$776,СВЦЭМ!$A$33:$A$776,$A25,СВЦЭМ!$B$33:$B$776,E$11)+'СЕТ СН'!$F$9+СВЦЭМ!$D$10+'СЕТ СН'!$F$6-'СЕТ СН'!$F$19</f>
        <v>1237.26807723</v>
      </c>
      <c r="F25" s="36">
        <f>SUMIFS(СВЦЭМ!$C$33:$C$776,СВЦЭМ!$A$33:$A$776,$A25,СВЦЭМ!$B$33:$B$776,F$11)+'СЕТ СН'!$F$9+СВЦЭМ!$D$10+'СЕТ СН'!$F$6-'СЕТ СН'!$F$19</f>
        <v>1244.6886917000002</v>
      </c>
      <c r="G25" s="36">
        <f>SUMIFS(СВЦЭМ!$C$33:$C$776,СВЦЭМ!$A$33:$A$776,$A25,СВЦЭМ!$B$33:$B$776,G$11)+'СЕТ СН'!$F$9+СВЦЭМ!$D$10+'СЕТ СН'!$F$6-'СЕТ СН'!$F$19</f>
        <v>1213.99679105</v>
      </c>
      <c r="H25" s="36">
        <f>SUMIFS(СВЦЭМ!$C$33:$C$776,СВЦЭМ!$A$33:$A$776,$A25,СВЦЭМ!$B$33:$B$776,H$11)+'СЕТ СН'!$F$9+СВЦЭМ!$D$10+'СЕТ СН'!$F$6-'СЕТ СН'!$F$19</f>
        <v>1174.2737899000001</v>
      </c>
      <c r="I25" s="36">
        <f>SUMIFS(СВЦЭМ!$C$33:$C$776,СВЦЭМ!$A$33:$A$776,$A25,СВЦЭМ!$B$33:$B$776,I$11)+'СЕТ СН'!$F$9+СВЦЭМ!$D$10+'СЕТ СН'!$F$6-'СЕТ СН'!$F$19</f>
        <v>1132.9028038700001</v>
      </c>
      <c r="J25" s="36">
        <f>SUMIFS(СВЦЭМ!$C$33:$C$776,СВЦЭМ!$A$33:$A$776,$A25,СВЦЭМ!$B$33:$B$776,J$11)+'СЕТ СН'!$F$9+СВЦЭМ!$D$10+'СЕТ СН'!$F$6-'СЕТ СН'!$F$19</f>
        <v>1107.20108265</v>
      </c>
      <c r="K25" s="36">
        <f>SUMIFS(СВЦЭМ!$C$33:$C$776,СВЦЭМ!$A$33:$A$776,$A25,СВЦЭМ!$B$33:$B$776,K$11)+'СЕТ СН'!$F$9+СВЦЭМ!$D$10+'СЕТ СН'!$F$6-'СЕТ СН'!$F$19</f>
        <v>1105.2177669900002</v>
      </c>
      <c r="L25" s="36">
        <f>SUMIFS(СВЦЭМ!$C$33:$C$776,СВЦЭМ!$A$33:$A$776,$A25,СВЦЭМ!$B$33:$B$776,L$11)+'СЕТ СН'!$F$9+СВЦЭМ!$D$10+'СЕТ СН'!$F$6-'СЕТ СН'!$F$19</f>
        <v>1101.6125934199999</v>
      </c>
      <c r="M25" s="36">
        <f>SUMIFS(СВЦЭМ!$C$33:$C$776,СВЦЭМ!$A$33:$A$776,$A25,СВЦЭМ!$B$33:$B$776,M$11)+'СЕТ СН'!$F$9+СВЦЭМ!$D$10+'СЕТ СН'!$F$6-'СЕТ СН'!$F$19</f>
        <v>1110.0861115100001</v>
      </c>
      <c r="N25" s="36">
        <f>SUMIFS(СВЦЭМ!$C$33:$C$776,СВЦЭМ!$A$33:$A$776,$A25,СВЦЭМ!$B$33:$B$776,N$11)+'СЕТ СН'!$F$9+СВЦЭМ!$D$10+'СЕТ СН'!$F$6-'СЕТ СН'!$F$19</f>
        <v>1116.75091531</v>
      </c>
      <c r="O25" s="36">
        <f>SUMIFS(СВЦЭМ!$C$33:$C$776,СВЦЭМ!$A$33:$A$776,$A25,СВЦЭМ!$B$33:$B$776,O$11)+'СЕТ СН'!$F$9+СВЦЭМ!$D$10+'СЕТ СН'!$F$6-'СЕТ СН'!$F$19</f>
        <v>1122.6080357999999</v>
      </c>
      <c r="P25" s="36">
        <f>SUMIFS(СВЦЭМ!$C$33:$C$776,СВЦЭМ!$A$33:$A$776,$A25,СВЦЭМ!$B$33:$B$776,P$11)+'СЕТ СН'!$F$9+СВЦЭМ!$D$10+'СЕТ СН'!$F$6-'СЕТ СН'!$F$19</f>
        <v>1131.64076735</v>
      </c>
      <c r="Q25" s="36">
        <f>SUMIFS(СВЦЭМ!$C$33:$C$776,СВЦЭМ!$A$33:$A$776,$A25,СВЦЭМ!$B$33:$B$776,Q$11)+'СЕТ СН'!$F$9+СВЦЭМ!$D$10+'СЕТ СН'!$F$6-'СЕТ СН'!$F$19</f>
        <v>1136.8972968200001</v>
      </c>
      <c r="R25" s="36">
        <f>SUMIFS(СВЦЭМ!$C$33:$C$776,СВЦЭМ!$A$33:$A$776,$A25,СВЦЭМ!$B$33:$B$776,R$11)+'СЕТ СН'!$F$9+СВЦЭМ!$D$10+'СЕТ СН'!$F$6-'СЕТ СН'!$F$19</f>
        <v>1128.2167825700001</v>
      </c>
      <c r="S25" s="36">
        <f>SUMIFS(СВЦЭМ!$C$33:$C$776,СВЦЭМ!$A$33:$A$776,$A25,СВЦЭМ!$B$33:$B$776,S$11)+'СЕТ СН'!$F$9+СВЦЭМ!$D$10+'СЕТ СН'!$F$6-'СЕТ СН'!$F$19</f>
        <v>1126.4843174100001</v>
      </c>
      <c r="T25" s="36">
        <f>SUMIFS(СВЦЭМ!$C$33:$C$776,СВЦЭМ!$A$33:$A$776,$A25,СВЦЭМ!$B$33:$B$776,T$11)+'СЕТ СН'!$F$9+СВЦЭМ!$D$10+'СЕТ СН'!$F$6-'СЕТ СН'!$F$19</f>
        <v>1112.7417305200001</v>
      </c>
      <c r="U25" s="36">
        <f>SUMIFS(СВЦЭМ!$C$33:$C$776,СВЦЭМ!$A$33:$A$776,$A25,СВЦЭМ!$B$33:$B$776,U$11)+'СЕТ СН'!$F$9+СВЦЭМ!$D$10+'СЕТ СН'!$F$6-'СЕТ СН'!$F$19</f>
        <v>1112.40220116</v>
      </c>
      <c r="V25" s="36">
        <f>SUMIFS(СВЦЭМ!$C$33:$C$776,СВЦЭМ!$A$33:$A$776,$A25,СВЦЭМ!$B$33:$B$776,V$11)+'СЕТ СН'!$F$9+СВЦЭМ!$D$10+'СЕТ СН'!$F$6-'СЕТ СН'!$F$19</f>
        <v>1116.8068276399999</v>
      </c>
      <c r="W25" s="36">
        <f>SUMIFS(СВЦЭМ!$C$33:$C$776,СВЦЭМ!$A$33:$A$776,$A25,СВЦЭМ!$B$33:$B$776,W$11)+'СЕТ СН'!$F$9+СВЦЭМ!$D$10+'СЕТ СН'!$F$6-'СЕТ СН'!$F$19</f>
        <v>1130.1427002700002</v>
      </c>
      <c r="X25" s="36">
        <f>SUMIFS(СВЦЭМ!$C$33:$C$776,СВЦЭМ!$A$33:$A$776,$A25,СВЦЭМ!$B$33:$B$776,X$11)+'СЕТ СН'!$F$9+СВЦЭМ!$D$10+'СЕТ СН'!$F$6-'СЕТ СН'!$F$19</f>
        <v>1143.13590705</v>
      </c>
      <c r="Y25" s="36">
        <f>SUMIFS(СВЦЭМ!$C$33:$C$776,СВЦЭМ!$A$33:$A$776,$A25,СВЦЭМ!$B$33:$B$776,Y$11)+'СЕТ СН'!$F$9+СВЦЭМ!$D$10+'СЕТ СН'!$F$6-'СЕТ СН'!$F$19</f>
        <v>1169.6753705000001</v>
      </c>
    </row>
    <row r="26" spans="1:25" ht="15.75" x14ac:dyDescent="0.2">
      <c r="A26" s="35">
        <f t="shared" si="0"/>
        <v>44211</v>
      </c>
      <c r="B26" s="36">
        <f>SUMIFS(СВЦЭМ!$C$33:$C$776,СВЦЭМ!$A$33:$A$776,$A26,СВЦЭМ!$B$33:$B$776,B$11)+'СЕТ СН'!$F$9+СВЦЭМ!$D$10+'СЕТ СН'!$F$6-'СЕТ СН'!$F$19</f>
        <v>1014.1593233200001</v>
      </c>
      <c r="C26" s="36">
        <f>SUMIFS(СВЦЭМ!$C$33:$C$776,СВЦЭМ!$A$33:$A$776,$A26,СВЦЭМ!$B$33:$B$776,C$11)+'СЕТ СН'!$F$9+СВЦЭМ!$D$10+'СЕТ СН'!$F$6-'СЕТ СН'!$F$19</f>
        <v>1041.94934921</v>
      </c>
      <c r="D26" s="36">
        <f>SUMIFS(СВЦЭМ!$C$33:$C$776,СВЦЭМ!$A$33:$A$776,$A26,СВЦЭМ!$B$33:$B$776,D$11)+'СЕТ СН'!$F$9+СВЦЭМ!$D$10+'СЕТ СН'!$F$6-'СЕТ СН'!$F$19</f>
        <v>1003.7419690400001</v>
      </c>
      <c r="E26" s="36">
        <f>SUMIFS(СВЦЭМ!$C$33:$C$776,СВЦЭМ!$A$33:$A$776,$A26,СВЦЭМ!$B$33:$B$776,E$11)+'СЕТ СН'!$F$9+СВЦЭМ!$D$10+'СЕТ СН'!$F$6-'СЕТ СН'!$F$19</f>
        <v>1009.00231608</v>
      </c>
      <c r="F26" s="36">
        <f>SUMIFS(СВЦЭМ!$C$33:$C$776,СВЦЭМ!$A$33:$A$776,$A26,СВЦЭМ!$B$33:$B$776,F$11)+'СЕТ СН'!$F$9+СВЦЭМ!$D$10+'СЕТ СН'!$F$6-'СЕТ СН'!$F$19</f>
        <v>1013.05136884</v>
      </c>
      <c r="G26" s="36">
        <f>SUMIFS(СВЦЭМ!$C$33:$C$776,СВЦЭМ!$A$33:$A$776,$A26,СВЦЭМ!$B$33:$B$776,G$11)+'СЕТ СН'!$F$9+СВЦЭМ!$D$10+'СЕТ СН'!$F$6-'СЕТ СН'!$F$19</f>
        <v>1002.21683523</v>
      </c>
      <c r="H26" s="36">
        <f>SUMIFS(СВЦЭМ!$C$33:$C$776,СВЦЭМ!$A$33:$A$776,$A26,СВЦЭМ!$B$33:$B$776,H$11)+'СЕТ СН'!$F$9+СВЦЭМ!$D$10+'СЕТ СН'!$F$6-'СЕТ СН'!$F$19</f>
        <v>968.74501113000008</v>
      </c>
      <c r="I26" s="36">
        <f>SUMIFS(СВЦЭМ!$C$33:$C$776,СВЦЭМ!$A$33:$A$776,$A26,СВЦЭМ!$B$33:$B$776,I$11)+'СЕТ СН'!$F$9+СВЦЭМ!$D$10+'СЕТ СН'!$F$6-'СЕТ СН'!$F$19</f>
        <v>974.51674299000001</v>
      </c>
      <c r="J26" s="36">
        <f>SUMIFS(СВЦЭМ!$C$33:$C$776,СВЦЭМ!$A$33:$A$776,$A26,СВЦЭМ!$B$33:$B$776,J$11)+'СЕТ СН'!$F$9+СВЦЭМ!$D$10+'СЕТ СН'!$F$6-'СЕТ СН'!$F$19</f>
        <v>989.19698295000001</v>
      </c>
      <c r="K26" s="36">
        <f>SUMIFS(СВЦЭМ!$C$33:$C$776,СВЦЭМ!$A$33:$A$776,$A26,СВЦЭМ!$B$33:$B$776,K$11)+'СЕТ СН'!$F$9+СВЦЭМ!$D$10+'СЕТ СН'!$F$6-'СЕТ СН'!$F$19</f>
        <v>990.35885990000008</v>
      </c>
      <c r="L26" s="36">
        <f>SUMIFS(СВЦЭМ!$C$33:$C$776,СВЦЭМ!$A$33:$A$776,$A26,СВЦЭМ!$B$33:$B$776,L$11)+'СЕТ СН'!$F$9+СВЦЭМ!$D$10+'СЕТ СН'!$F$6-'СЕТ СН'!$F$19</f>
        <v>992.86167217000002</v>
      </c>
      <c r="M26" s="36">
        <f>SUMIFS(СВЦЭМ!$C$33:$C$776,СВЦЭМ!$A$33:$A$776,$A26,СВЦЭМ!$B$33:$B$776,M$11)+'СЕТ СН'!$F$9+СВЦЭМ!$D$10+'СЕТ СН'!$F$6-'СЕТ СН'!$F$19</f>
        <v>988.3906406100001</v>
      </c>
      <c r="N26" s="36">
        <f>SUMIFS(СВЦЭМ!$C$33:$C$776,СВЦЭМ!$A$33:$A$776,$A26,СВЦЭМ!$B$33:$B$776,N$11)+'СЕТ СН'!$F$9+СВЦЭМ!$D$10+'СЕТ СН'!$F$6-'СЕТ СН'!$F$19</f>
        <v>979.18133720000003</v>
      </c>
      <c r="O26" s="36">
        <f>SUMIFS(СВЦЭМ!$C$33:$C$776,СВЦЭМ!$A$33:$A$776,$A26,СВЦЭМ!$B$33:$B$776,O$11)+'СЕТ СН'!$F$9+СВЦЭМ!$D$10+'СЕТ СН'!$F$6-'СЕТ СН'!$F$19</f>
        <v>983.73277470000005</v>
      </c>
      <c r="P26" s="36">
        <f>SUMIFS(СВЦЭМ!$C$33:$C$776,СВЦЭМ!$A$33:$A$776,$A26,СВЦЭМ!$B$33:$B$776,P$11)+'СЕТ СН'!$F$9+СВЦЭМ!$D$10+'СЕТ СН'!$F$6-'СЕТ СН'!$F$19</f>
        <v>1011.3637693000001</v>
      </c>
      <c r="Q26" s="36">
        <f>SUMIFS(СВЦЭМ!$C$33:$C$776,СВЦЭМ!$A$33:$A$776,$A26,СВЦЭМ!$B$33:$B$776,Q$11)+'СЕТ СН'!$F$9+СВЦЭМ!$D$10+'СЕТ СН'!$F$6-'СЕТ СН'!$F$19</f>
        <v>1001.45974689</v>
      </c>
      <c r="R26" s="36">
        <f>SUMIFS(СВЦЭМ!$C$33:$C$776,СВЦЭМ!$A$33:$A$776,$A26,СВЦЭМ!$B$33:$B$776,R$11)+'СЕТ СН'!$F$9+СВЦЭМ!$D$10+'СЕТ СН'!$F$6-'СЕТ СН'!$F$19</f>
        <v>1011.38780078</v>
      </c>
      <c r="S26" s="36">
        <f>SUMIFS(СВЦЭМ!$C$33:$C$776,СВЦЭМ!$A$33:$A$776,$A26,СВЦЭМ!$B$33:$B$776,S$11)+'СЕТ СН'!$F$9+СВЦЭМ!$D$10+'СЕТ СН'!$F$6-'СЕТ СН'!$F$19</f>
        <v>1010.4361660400001</v>
      </c>
      <c r="T26" s="36">
        <f>SUMIFS(СВЦЭМ!$C$33:$C$776,СВЦЭМ!$A$33:$A$776,$A26,СВЦЭМ!$B$33:$B$776,T$11)+'СЕТ СН'!$F$9+СВЦЭМ!$D$10+'СЕТ СН'!$F$6-'СЕТ СН'!$F$19</f>
        <v>1064.68608847</v>
      </c>
      <c r="U26" s="36">
        <f>SUMIFS(СВЦЭМ!$C$33:$C$776,СВЦЭМ!$A$33:$A$776,$A26,СВЦЭМ!$B$33:$B$776,U$11)+'СЕТ СН'!$F$9+СВЦЭМ!$D$10+'СЕТ СН'!$F$6-'СЕТ СН'!$F$19</f>
        <v>1058.5193495200001</v>
      </c>
      <c r="V26" s="36">
        <f>SUMIFS(СВЦЭМ!$C$33:$C$776,СВЦЭМ!$A$33:$A$776,$A26,СВЦЭМ!$B$33:$B$776,V$11)+'СЕТ СН'!$F$9+СВЦЭМ!$D$10+'СЕТ СН'!$F$6-'СЕТ СН'!$F$19</f>
        <v>1001.18349932</v>
      </c>
      <c r="W26" s="36">
        <f>SUMIFS(СВЦЭМ!$C$33:$C$776,СВЦЭМ!$A$33:$A$776,$A26,СВЦЭМ!$B$33:$B$776,W$11)+'СЕТ СН'!$F$9+СВЦЭМ!$D$10+'СЕТ СН'!$F$6-'СЕТ СН'!$F$19</f>
        <v>1013.62589902</v>
      </c>
      <c r="X26" s="36">
        <f>SUMIFS(СВЦЭМ!$C$33:$C$776,СВЦЭМ!$A$33:$A$776,$A26,СВЦЭМ!$B$33:$B$776,X$11)+'СЕТ СН'!$F$9+СВЦЭМ!$D$10+'СЕТ СН'!$F$6-'СЕТ СН'!$F$19</f>
        <v>1019.1022102200001</v>
      </c>
      <c r="Y26" s="36">
        <f>SUMIFS(СВЦЭМ!$C$33:$C$776,СВЦЭМ!$A$33:$A$776,$A26,СВЦЭМ!$B$33:$B$776,Y$11)+'СЕТ СН'!$F$9+СВЦЭМ!$D$10+'СЕТ СН'!$F$6-'СЕТ СН'!$F$19</f>
        <v>1016.70116136</v>
      </c>
    </row>
    <row r="27" spans="1:25" ht="15.75" x14ac:dyDescent="0.2">
      <c r="A27" s="35">
        <f t="shared" si="0"/>
        <v>44212</v>
      </c>
      <c r="B27" s="36">
        <f>SUMIFS(СВЦЭМ!$C$33:$C$776,СВЦЭМ!$A$33:$A$776,$A27,СВЦЭМ!$B$33:$B$776,B$11)+'СЕТ СН'!$F$9+СВЦЭМ!$D$10+'СЕТ СН'!$F$6-'СЕТ СН'!$F$19</f>
        <v>1151.66458575</v>
      </c>
      <c r="C27" s="36">
        <f>SUMIFS(СВЦЭМ!$C$33:$C$776,СВЦЭМ!$A$33:$A$776,$A27,СВЦЭМ!$B$33:$B$776,C$11)+'СЕТ СН'!$F$9+СВЦЭМ!$D$10+'СЕТ СН'!$F$6-'СЕТ СН'!$F$19</f>
        <v>1180.8418014700001</v>
      </c>
      <c r="D27" s="36">
        <f>SUMIFS(СВЦЭМ!$C$33:$C$776,СВЦЭМ!$A$33:$A$776,$A27,СВЦЭМ!$B$33:$B$776,D$11)+'СЕТ СН'!$F$9+СВЦЭМ!$D$10+'СЕТ СН'!$F$6-'СЕТ СН'!$F$19</f>
        <v>1190.1989321200001</v>
      </c>
      <c r="E27" s="36">
        <f>SUMIFS(СВЦЭМ!$C$33:$C$776,СВЦЭМ!$A$33:$A$776,$A27,СВЦЭМ!$B$33:$B$776,E$11)+'СЕТ СН'!$F$9+СВЦЭМ!$D$10+'СЕТ СН'!$F$6-'СЕТ СН'!$F$19</f>
        <v>1195.0056858600001</v>
      </c>
      <c r="F27" s="36">
        <f>SUMIFS(СВЦЭМ!$C$33:$C$776,СВЦЭМ!$A$33:$A$776,$A27,СВЦЭМ!$B$33:$B$776,F$11)+'СЕТ СН'!$F$9+СВЦЭМ!$D$10+'СЕТ СН'!$F$6-'СЕТ СН'!$F$19</f>
        <v>1208.11755346</v>
      </c>
      <c r="G27" s="36">
        <f>SUMIFS(СВЦЭМ!$C$33:$C$776,СВЦЭМ!$A$33:$A$776,$A27,СВЦЭМ!$B$33:$B$776,G$11)+'СЕТ СН'!$F$9+СВЦЭМ!$D$10+'СЕТ СН'!$F$6-'СЕТ СН'!$F$19</f>
        <v>1201.26828677</v>
      </c>
      <c r="H27" s="36">
        <f>SUMIFS(СВЦЭМ!$C$33:$C$776,СВЦЭМ!$A$33:$A$776,$A27,СВЦЭМ!$B$33:$B$776,H$11)+'СЕТ СН'!$F$9+СВЦЭМ!$D$10+'СЕТ СН'!$F$6-'СЕТ СН'!$F$19</f>
        <v>1184.6334452800002</v>
      </c>
      <c r="I27" s="36">
        <f>SUMIFS(СВЦЭМ!$C$33:$C$776,СВЦЭМ!$A$33:$A$776,$A27,СВЦЭМ!$B$33:$B$776,I$11)+'СЕТ СН'!$F$9+СВЦЭМ!$D$10+'СЕТ СН'!$F$6-'СЕТ СН'!$F$19</f>
        <v>1160.56339417</v>
      </c>
      <c r="J27" s="36">
        <f>SUMIFS(СВЦЭМ!$C$33:$C$776,СВЦЭМ!$A$33:$A$776,$A27,СВЦЭМ!$B$33:$B$776,J$11)+'СЕТ СН'!$F$9+СВЦЭМ!$D$10+'СЕТ СН'!$F$6-'СЕТ СН'!$F$19</f>
        <v>1121.4782769400001</v>
      </c>
      <c r="K27" s="36">
        <f>SUMIFS(СВЦЭМ!$C$33:$C$776,СВЦЭМ!$A$33:$A$776,$A27,СВЦЭМ!$B$33:$B$776,K$11)+'СЕТ СН'!$F$9+СВЦЭМ!$D$10+'СЕТ СН'!$F$6-'СЕТ СН'!$F$19</f>
        <v>1098.09496203</v>
      </c>
      <c r="L27" s="36">
        <f>SUMIFS(СВЦЭМ!$C$33:$C$776,СВЦЭМ!$A$33:$A$776,$A27,СВЦЭМ!$B$33:$B$776,L$11)+'СЕТ СН'!$F$9+СВЦЭМ!$D$10+'СЕТ СН'!$F$6-'СЕТ СН'!$F$19</f>
        <v>1094.3336170500002</v>
      </c>
      <c r="M27" s="36">
        <f>SUMIFS(СВЦЭМ!$C$33:$C$776,СВЦЭМ!$A$33:$A$776,$A27,СВЦЭМ!$B$33:$B$776,M$11)+'СЕТ СН'!$F$9+СВЦЭМ!$D$10+'СЕТ СН'!$F$6-'СЕТ СН'!$F$19</f>
        <v>1104.1477276800001</v>
      </c>
      <c r="N27" s="36">
        <f>SUMIFS(СВЦЭМ!$C$33:$C$776,СВЦЭМ!$A$33:$A$776,$A27,СВЦЭМ!$B$33:$B$776,N$11)+'СЕТ СН'!$F$9+СВЦЭМ!$D$10+'СЕТ СН'!$F$6-'СЕТ СН'!$F$19</f>
        <v>1113.51154804</v>
      </c>
      <c r="O27" s="36">
        <f>SUMIFS(СВЦЭМ!$C$33:$C$776,СВЦЭМ!$A$33:$A$776,$A27,СВЦЭМ!$B$33:$B$776,O$11)+'СЕТ СН'!$F$9+СВЦЭМ!$D$10+'СЕТ СН'!$F$6-'СЕТ СН'!$F$19</f>
        <v>1124.3836383900002</v>
      </c>
      <c r="P27" s="36">
        <f>SUMIFS(СВЦЭМ!$C$33:$C$776,СВЦЭМ!$A$33:$A$776,$A27,СВЦЭМ!$B$33:$B$776,P$11)+'СЕТ СН'!$F$9+СВЦЭМ!$D$10+'СЕТ СН'!$F$6-'СЕТ СН'!$F$19</f>
        <v>1131.2416851200001</v>
      </c>
      <c r="Q27" s="36">
        <f>SUMIFS(СВЦЭМ!$C$33:$C$776,СВЦЭМ!$A$33:$A$776,$A27,СВЦЭМ!$B$33:$B$776,Q$11)+'СЕТ СН'!$F$9+СВЦЭМ!$D$10+'СЕТ СН'!$F$6-'СЕТ СН'!$F$19</f>
        <v>1135.0981749900002</v>
      </c>
      <c r="R27" s="36">
        <f>SUMIFS(СВЦЭМ!$C$33:$C$776,СВЦЭМ!$A$33:$A$776,$A27,СВЦЭМ!$B$33:$B$776,R$11)+'СЕТ СН'!$F$9+СВЦЭМ!$D$10+'СЕТ СН'!$F$6-'СЕТ СН'!$F$19</f>
        <v>1123.3938736800001</v>
      </c>
      <c r="S27" s="36">
        <f>SUMIFS(СВЦЭМ!$C$33:$C$776,СВЦЭМ!$A$33:$A$776,$A27,СВЦЭМ!$B$33:$B$776,S$11)+'СЕТ СН'!$F$9+СВЦЭМ!$D$10+'СЕТ СН'!$F$6-'СЕТ СН'!$F$19</f>
        <v>1102.1753132900001</v>
      </c>
      <c r="T27" s="36">
        <f>SUMIFS(СВЦЭМ!$C$33:$C$776,СВЦЭМ!$A$33:$A$776,$A27,СВЦЭМ!$B$33:$B$776,T$11)+'СЕТ СН'!$F$9+СВЦЭМ!$D$10+'СЕТ СН'!$F$6-'СЕТ СН'!$F$19</f>
        <v>1081.4733627400001</v>
      </c>
      <c r="U27" s="36">
        <f>SUMIFS(СВЦЭМ!$C$33:$C$776,СВЦЭМ!$A$33:$A$776,$A27,СВЦЭМ!$B$33:$B$776,U$11)+'СЕТ СН'!$F$9+СВЦЭМ!$D$10+'СЕТ СН'!$F$6-'СЕТ СН'!$F$19</f>
        <v>1086.8905629400001</v>
      </c>
      <c r="V27" s="36">
        <f>SUMIFS(СВЦЭМ!$C$33:$C$776,СВЦЭМ!$A$33:$A$776,$A27,СВЦЭМ!$B$33:$B$776,V$11)+'СЕТ СН'!$F$9+СВЦЭМ!$D$10+'СЕТ СН'!$F$6-'СЕТ СН'!$F$19</f>
        <v>1098.0517685899999</v>
      </c>
      <c r="W27" s="36">
        <f>SUMIFS(СВЦЭМ!$C$33:$C$776,СВЦЭМ!$A$33:$A$776,$A27,СВЦЭМ!$B$33:$B$776,W$11)+'СЕТ СН'!$F$9+СВЦЭМ!$D$10+'СЕТ СН'!$F$6-'СЕТ СН'!$F$19</f>
        <v>1120.1138023399999</v>
      </c>
      <c r="X27" s="36">
        <f>SUMIFS(СВЦЭМ!$C$33:$C$776,СВЦЭМ!$A$33:$A$776,$A27,СВЦЭМ!$B$33:$B$776,X$11)+'СЕТ СН'!$F$9+СВЦЭМ!$D$10+'СЕТ СН'!$F$6-'СЕТ СН'!$F$19</f>
        <v>1126.02637987</v>
      </c>
      <c r="Y27" s="36">
        <f>SUMIFS(СВЦЭМ!$C$33:$C$776,СВЦЭМ!$A$33:$A$776,$A27,СВЦЭМ!$B$33:$B$776,Y$11)+'СЕТ СН'!$F$9+СВЦЭМ!$D$10+'СЕТ СН'!$F$6-'СЕТ СН'!$F$19</f>
        <v>1154.20671941</v>
      </c>
    </row>
    <row r="28" spans="1:25" ht="15.75" x14ac:dyDescent="0.2">
      <c r="A28" s="35">
        <f t="shared" si="0"/>
        <v>44213</v>
      </c>
      <c r="B28" s="36">
        <f>SUMIFS(СВЦЭМ!$C$33:$C$776,СВЦЭМ!$A$33:$A$776,$A28,СВЦЭМ!$B$33:$B$776,B$11)+'СЕТ СН'!$F$9+СВЦЭМ!$D$10+'СЕТ СН'!$F$6-'СЕТ СН'!$F$19</f>
        <v>1125.0344466199999</v>
      </c>
      <c r="C28" s="36">
        <f>SUMIFS(СВЦЭМ!$C$33:$C$776,СВЦЭМ!$A$33:$A$776,$A28,СВЦЭМ!$B$33:$B$776,C$11)+'СЕТ СН'!$F$9+СВЦЭМ!$D$10+'СЕТ СН'!$F$6-'СЕТ СН'!$F$19</f>
        <v>1159.6962339500001</v>
      </c>
      <c r="D28" s="36">
        <f>SUMIFS(СВЦЭМ!$C$33:$C$776,СВЦЭМ!$A$33:$A$776,$A28,СВЦЭМ!$B$33:$B$776,D$11)+'СЕТ СН'!$F$9+СВЦЭМ!$D$10+'СЕТ СН'!$F$6-'СЕТ СН'!$F$19</f>
        <v>1181.15486558</v>
      </c>
      <c r="E28" s="36">
        <f>SUMIFS(СВЦЭМ!$C$33:$C$776,СВЦЭМ!$A$33:$A$776,$A28,СВЦЭМ!$B$33:$B$776,E$11)+'СЕТ СН'!$F$9+СВЦЭМ!$D$10+'СЕТ СН'!$F$6-'СЕТ СН'!$F$19</f>
        <v>1204.29567333</v>
      </c>
      <c r="F28" s="36">
        <f>SUMIFS(СВЦЭМ!$C$33:$C$776,СВЦЭМ!$A$33:$A$776,$A28,СВЦЭМ!$B$33:$B$776,F$11)+'СЕТ СН'!$F$9+СВЦЭМ!$D$10+'СЕТ СН'!$F$6-'СЕТ СН'!$F$19</f>
        <v>1219.92848445</v>
      </c>
      <c r="G28" s="36">
        <f>SUMIFS(СВЦЭМ!$C$33:$C$776,СВЦЭМ!$A$33:$A$776,$A28,СВЦЭМ!$B$33:$B$776,G$11)+'СЕТ СН'!$F$9+СВЦЭМ!$D$10+'СЕТ СН'!$F$6-'СЕТ СН'!$F$19</f>
        <v>1214.4665201600001</v>
      </c>
      <c r="H28" s="36">
        <f>SUMIFS(СВЦЭМ!$C$33:$C$776,СВЦЭМ!$A$33:$A$776,$A28,СВЦЭМ!$B$33:$B$776,H$11)+'СЕТ СН'!$F$9+СВЦЭМ!$D$10+'СЕТ СН'!$F$6-'СЕТ СН'!$F$19</f>
        <v>1196.3100033000001</v>
      </c>
      <c r="I28" s="36">
        <f>SUMIFS(СВЦЭМ!$C$33:$C$776,СВЦЭМ!$A$33:$A$776,$A28,СВЦЭМ!$B$33:$B$776,I$11)+'СЕТ СН'!$F$9+СВЦЭМ!$D$10+'СЕТ СН'!$F$6-'СЕТ СН'!$F$19</f>
        <v>1183.4492249800001</v>
      </c>
      <c r="J28" s="36">
        <f>SUMIFS(СВЦЭМ!$C$33:$C$776,СВЦЭМ!$A$33:$A$776,$A28,СВЦЭМ!$B$33:$B$776,J$11)+'СЕТ СН'!$F$9+СВЦЭМ!$D$10+'СЕТ СН'!$F$6-'СЕТ СН'!$F$19</f>
        <v>1143.5065062400001</v>
      </c>
      <c r="K28" s="36">
        <f>SUMIFS(СВЦЭМ!$C$33:$C$776,СВЦЭМ!$A$33:$A$776,$A28,СВЦЭМ!$B$33:$B$776,K$11)+'СЕТ СН'!$F$9+СВЦЭМ!$D$10+'СЕТ СН'!$F$6-'СЕТ СН'!$F$19</f>
        <v>1124.44612263</v>
      </c>
      <c r="L28" s="36">
        <f>SUMIFS(СВЦЭМ!$C$33:$C$776,СВЦЭМ!$A$33:$A$776,$A28,СВЦЭМ!$B$33:$B$776,L$11)+'СЕТ СН'!$F$9+СВЦЭМ!$D$10+'СЕТ СН'!$F$6-'СЕТ СН'!$F$19</f>
        <v>1112.2189762400001</v>
      </c>
      <c r="M28" s="36">
        <f>SUMIFS(СВЦЭМ!$C$33:$C$776,СВЦЭМ!$A$33:$A$776,$A28,СВЦЭМ!$B$33:$B$776,M$11)+'СЕТ СН'!$F$9+СВЦЭМ!$D$10+'СЕТ СН'!$F$6-'СЕТ СН'!$F$19</f>
        <v>1106.8469491599999</v>
      </c>
      <c r="N28" s="36">
        <f>SUMIFS(СВЦЭМ!$C$33:$C$776,СВЦЭМ!$A$33:$A$776,$A28,СВЦЭМ!$B$33:$B$776,N$11)+'СЕТ СН'!$F$9+СВЦЭМ!$D$10+'СЕТ СН'!$F$6-'СЕТ СН'!$F$19</f>
        <v>1112.9726864200002</v>
      </c>
      <c r="O28" s="36">
        <f>SUMIFS(СВЦЭМ!$C$33:$C$776,СВЦЭМ!$A$33:$A$776,$A28,СВЦЭМ!$B$33:$B$776,O$11)+'СЕТ СН'!$F$9+СВЦЭМ!$D$10+'СЕТ СН'!$F$6-'СЕТ СН'!$F$19</f>
        <v>1127.4848287300001</v>
      </c>
      <c r="P28" s="36">
        <f>SUMIFS(СВЦЭМ!$C$33:$C$776,СВЦЭМ!$A$33:$A$776,$A28,СВЦЭМ!$B$33:$B$776,P$11)+'СЕТ СН'!$F$9+СВЦЭМ!$D$10+'СЕТ СН'!$F$6-'СЕТ СН'!$F$19</f>
        <v>1139.93219183</v>
      </c>
      <c r="Q28" s="36">
        <f>SUMIFS(СВЦЭМ!$C$33:$C$776,СВЦЭМ!$A$33:$A$776,$A28,СВЦЭМ!$B$33:$B$776,Q$11)+'СЕТ СН'!$F$9+СВЦЭМ!$D$10+'СЕТ СН'!$F$6-'СЕТ СН'!$F$19</f>
        <v>1151.0331634000001</v>
      </c>
      <c r="R28" s="36">
        <f>SUMIFS(СВЦЭМ!$C$33:$C$776,СВЦЭМ!$A$33:$A$776,$A28,СВЦЭМ!$B$33:$B$776,R$11)+'СЕТ СН'!$F$9+СВЦЭМ!$D$10+'СЕТ СН'!$F$6-'СЕТ СН'!$F$19</f>
        <v>1138.5110060700001</v>
      </c>
      <c r="S28" s="36">
        <f>SUMIFS(СВЦЭМ!$C$33:$C$776,СВЦЭМ!$A$33:$A$776,$A28,СВЦЭМ!$B$33:$B$776,S$11)+'СЕТ СН'!$F$9+СВЦЭМ!$D$10+'СЕТ СН'!$F$6-'СЕТ СН'!$F$19</f>
        <v>1112.89039045</v>
      </c>
      <c r="T28" s="36">
        <f>SUMIFS(СВЦЭМ!$C$33:$C$776,СВЦЭМ!$A$33:$A$776,$A28,СВЦЭМ!$B$33:$B$776,T$11)+'СЕТ СН'!$F$9+СВЦЭМ!$D$10+'СЕТ СН'!$F$6-'СЕТ СН'!$F$19</f>
        <v>1092.4257615000001</v>
      </c>
      <c r="U28" s="36">
        <f>SUMIFS(СВЦЭМ!$C$33:$C$776,СВЦЭМ!$A$33:$A$776,$A28,СВЦЭМ!$B$33:$B$776,U$11)+'СЕТ СН'!$F$9+СВЦЭМ!$D$10+'СЕТ СН'!$F$6-'СЕТ СН'!$F$19</f>
        <v>1091.3298551500002</v>
      </c>
      <c r="V28" s="36">
        <f>SUMIFS(СВЦЭМ!$C$33:$C$776,СВЦЭМ!$A$33:$A$776,$A28,СВЦЭМ!$B$33:$B$776,V$11)+'СЕТ СН'!$F$9+СВЦЭМ!$D$10+'СЕТ СН'!$F$6-'СЕТ СН'!$F$19</f>
        <v>1095.6147228899999</v>
      </c>
      <c r="W28" s="36">
        <f>SUMIFS(СВЦЭМ!$C$33:$C$776,СВЦЭМ!$A$33:$A$776,$A28,СВЦЭМ!$B$33:$B$776,W$11)+'СЕТ СН'!$F$9+СВЦЭМ!$D$10+'СЕТ СН'!$F$6-'СЕТ СН'!$F$19</f>
        <v>1113.5902491100001</v>
      </c>
      <c r="X28" s="36">
        <f>SUMIFS(СВЦЭМ!$C$33:$C$776,СВЦЭМ!$A$33:$A$776,$A28,СВЦЭМ!$B$33:$B$776,X$11)+'СЕТ СН'!$F$9+СВЦЭМ!$D$10+'СЕТ СН'!$F$6-'СЕТ СН'!$F$19</f>
        <v>1126.59165293</v>
      </c>
      <c r="Y28" s="36">
        <f>SUMIFS(СВЦЭМ!$C$33:$C$776,СВЦЭМ!$A$33:$A$776,$A28,СВЦЭМ!$B$33:$B$776,Y$11)+'СЕТ СН'!$F$9+СВЦЭМ!$D$10+'СЕТ СН'!$F$6-'СЕТ СН'!$F$19</f>
        <v>1153.30245117</v>
      </c>
    </row>
    <row r="29" spans="1:25" ht="15.75" x14ac:dyDescent="0.2">
      <c r="A29" s="35">
        <f t="shared" si="0"/>
        <v>44214</v>
      </c>
      <c r="B29" s="36">
        <f>SUMIFS(СВЦЭМ!$C$33:$C$776,СВЦЭМ!$A$33:$A$776,$A29,СВЦЭМ!$B$33:$B$776,B$11)+'СЕТ СН'!$F$9+СВЦЭМ!$D$10+'СЕТ СН'!$F$6-'СЕТ СН'!$F$19</f>
        <v>1177.1039913500001</v>
      </c>
      <c r="C29" s="36">
        <f>SUMIFS(СВЦЭМ!$C$33:$C$776,СВЦЭМ!$A$33:$A$776,$A29,СВЦЭМ!$B$33:$B$776,C$11)+'СЕТ СН'!$F$9+СВЦЭМ!$D$10+'СЕТ СН'!$F$6-'СЕТ СН'!$F$19</f>
        <v>1212.2150215000001</v>
      </c>
      <c r="D29" s="36">
        <f>SUMIFS(СВЦЭМ!$C$33:$C$776,СВЦЭМ!$A$33:$A$776,$A29,СВЦЭМ!$B$33:$B$776,D$11)+'СЕТ СН'!$F$9+СВЦЭМ!$D$10+'СЕТ СН'!$F$6-'СЕТ СН'!$F$19</f>
        <v>1222.4244245500001</v>
      </c>
      <c r="E29" s="36">
        <f>SUMIFS(СВЦЭМ!$C$33:$C$776,СВЦЭМ!$A$33:$A$776,$A29,СВЦЭМ!$B$33:$B$776,E$11)+'СЕТ СН'!$F$9+СВЦЭМ!$D$10+'СЕТ СН'!$F$6-'СЕТ СН'!$F$19</f>
        <v>1231.71472679</v>
      </c>
      <c r="F29" s="36">
        <f>SUMIFS(СВЦЭМ!$C$33:$C$776,СВЦЭМ!$A$33:$A$776,$A29,СВЦЭМ!$B$33:$B$776,F$11)+'СЕТ СН'!$F$9+СВЦЭМ!$D$10+'СЕТ СН'!$F$6-'СЕТ СН'!$F$19</f>
        <v>1245.11257628</v>
      </c>
      <c r="G29" s="36">
        <f>SUMIFS(СВЦЭМ!$C$33:$C$776,СВЦЭМ!$A$33:$A$776,$A29,СВЦЭМ!$B$33:$B$776,G$11)+'СЕТ СН'!$F$9+СВЦЭМ!$D$10+'СЕТ СН'!$F$6-'СЕТ СН'!$F$19</f>
        <v>1229.2092973900001</v>
      </c>
      <c r="H29" s="36">
        <f>SUMIFS(СВЦЭМ!$C$33:$C$776,СВЦЭМ!$A$33:$A$776,$A29,СВЦЭМ!$B$33:$B$776,H$11)+'СЕТ СН'!$F$9+СВЦЭМ!$D$10+'СЕТ СН'!$F$6-'СЕТ СН'!$F$19</f>
        <v>1213.9549154900001</v>
      </c>
      <c r="I29" s="36">
        <f>SUMIFS(СВЦЭМ!$C$33:$C$776,СВЦЭМ!$A$33:$A$776,$A29,СВЦЭМ!$B$33:$B$776,I$11)+'СЕТ СН'!$F$9+СВЦЭМ!$D$10+'СЕТ СН'!$F$6-'СЕТ СН'!$F$19</f>
        <v>1186.40727094</v>
      </c>
      <c r="J29" s="36">
        <f>SUMIFS(СВЦЭМ!$C$33:$C$776,СВЦЭМ!$A$33:$A$776,$A29,СВЦЭМ!$B$33:$B$776,J$11)+'СЕТ СН'!$F$9+СВЦЭМ!$D$10+'СЕТ СН'!$F$6-'СЕТ СН'!$F$19</f>
        <v>1148.8851974200002</v>
      </c>
      <c r="K29" s="36">
        <f>SUMIFS(СВЦЭМ!$C$33:$C$776,СВЦЭМ!$A$33:$A$776,$A29,СВЦЭМ!$B$33:$B$776,K$11)+'СЕТ СН'!$F$9+СВЦЭМ!$D$10+'СЕТ СН'!$F$6-'СЕТ СН'!$F$19</f>
        <v>1135.7248948400002</v>
      </c>
      <c r="L29" s="36">
        <f>SUMIFS(СВЦЭМ!$C$33:$C$776,СВЦЭМ!$A$33:$A$776,$A29,СВЦЭМ!$B$33:$B$776,L$11)+'СЕТ СН'!$F$9+СВЦЭМ!$D$10+'СЕТ СН'!$F$6-'СЕТ СН'!$F$19</f>
        <v>1144.3726676700001</v>
      </c>
      <c r="M29" s="36">
        <f>SUMIFS(СВЦЭМ!$C$33:$C$776,СВЦЭМ!$A$33:$A$776,$A29,СВЦЭМ!$B$33:$B$776,M$11)+'СЕТ СН'!$F$9+СВЦЭМ!$D$10+'СЕТ СН'!$F$6-'СЕТ СН'!$F$19</f>
        <v>1140.71185601</v>
      </c>
      <c r="N29" s="36">
        <f>SUMIFS(СВЦЭМ!$C$33:$C$776,СВЦЭМ!$A$33:$A$776,$A29,СВЦЭМ!$B$33:$B$776,N$11)+'СЕТ СН'!$F$9+СВЦЭМ!$D$10+'СЕТ СН'!$F$6-'СЕТ СН'!$F$19</f>
        <v>1140.4638661000001</v>
      </c>
      <c r="O29" s="36">
        <f>SUMIFS(СВЦЭМ!$C$33:$C$776,СВЦЭМ!$A$33:$A$776,$A29,СВЦЭМ!$B$33:$B$776,O$11)+'СЕТ СН'!$F$9+СВЦЭМ!$D$10+'СЕТ СН'!$F$6-'СЕТ СН'!$F$19</f>
        <v>1159.7328774100001</v>
      </c>
      <c r="P29" s="36">
        <f>SUMIFS(СВЦЭМ!$C$33:$C$776,СВЦЭМ!$A$33:$A$776,$A29,СВЦЭМ!$B$33:$B$776,P$11)+'СЕТ СН'!$F$9+СВЦЭМ!$D$10+'СЕТ СН'!$F$6-'СЕТ СН'!$F$19</f>
        <v>1181.9453173700001</v>
      </c>
      <c r="Q29" s="36">
        <f>SUMIFS(СВЦЭМ!$C$33:$C$776,СВЦЭМ!$A$33:$A$776,$A29,СВЦЭМ!$B$33:$B$776,Q$11)+'СЕТ СН'!$F$9+СВЦЭМ!$D$10+'СЕТ СН'!$F$6-'СЕТ СН'!$F$19</f>
        <v>1163.4847445100002</v>
      </c>
      <c r="R29" s="36">
        <f>SUMIFS(СВЦЭМ!$C$33:$C$776,СВЦЭМ!$A$33:$A$776,$A29,СВЦЭМ!$B$33:$B$776,R$11)+'СЕТ СН'!$F$9+СВЦЭМ!$D$10+'СЕТ СН'!$F$6-'СЕТ СН'!$F$19</f>
        <v>1153.0262066</v>
      </c>
      <c r="S29" s="36">
        <f>SUMIFS(СВЦЭМ!$C$33:$C$776,СВЦЭМ!$A$33:$A$776,$A29,СВЦЭМ!$B$33:$B$776,S$11)+'СЕТ СН'!$F$9+СВЦЭМ!$D$10+'СЕТ СН'!$F$6-'СЕТ СН'!$F$19</f>
        <v>1137.50354857</v>
      </c>
      <c r="T29" s="36">
        <f>SUMIFS(СВЦЭМ!$C$33:$C$776,СВЦЭМ!$A$33:$A$776,$A29,СВЦЭМ!$B$33:$B$776,T$11)+'СЕТ СН'!$F$9+СВЦЭМ!$D$10+'СЕТ СН'!$F$6-'СЕТ СН'!$F$19</f>
        <v>1121.8467090600002</v>
      </c>
      <c r="U29" s="36">
        <f>SUMIFS(СВЦЭМ!$C$33:$C$776,СВЦЭМ!$A$33:$A$776,$A29,СВЦЭМ!$B$33:$B$776,U$11)+'СЕТ СН'!$F$9+СВЦЭМ!$D$10+'СЕТ СН'!$F$6-'СЕТ СН'!$F$19</f>
        <v>1123.6327402100001</v>
      </c>
      <c r="V29" s="36">
        <f>SUMIFS(СВЦЭМ!$C$33:$C$776,СВЦЭМ!$A$33:$A$776,$A29,СВЦЭМ!$B$33:$B$776,V$11)+'СЕТ СН'!$F$9+СВЦЭМ!$D$10+'СЕТ СН'!$F$6-'СЕТ СН'!$F$19</f>
        <v>1129.7038498100001</v>
      </c>
      <c r="W29" s="36">
        <f>SUMIFS(СВЦЭМ!$C$33:$C$776,СВЦЭМ!$A$33:$A$776,$A29,СВЦЭМ!$B$33:$B$776,W$11)+'СЕТ СН'!$F$9+СВЦЭМ!$D$10+'СЕТ СН'!$F$6-'СЕТ СН'!$F$19</f>
        <v>1147.38675567</v>
      </c>
      <c r="X29" s="36">
        <f>SUMIFS(СВЦЭМ!$C$33:$C$776,СВЦЭМ!$A$33:$A$776,$A29,СВЦЭМ!$B$33:$B$776,X$11)+'СЕТ СН'!$F$9+СВЦЭМ!$D$10+'СЕТ СН'!$F$6-'СЕТ СН'!$F$19</f>
        <v>1157.3338444800002</v>
      </c>
      <c r="Y29" s="36">
        <f>SUMIFS(СВЦЭМ!$C$33:$C$776,СВЦЭМ!$A$33:$A$776,$A29,СВЦЭМ!$B$33:$B$776,Y$11)+'СЕТ СН'!$F$9+СВЦЭМ!$D$10+'СЕТ СН'!$F$6-'СЕТ СН'!$F$19</f>
        <v>1179.7959400500001</v>
      </c>
    </row>
    <row r="30" spans="1:25" ht="15.75" x14ac:dyDescent="0.2">
      <c r="A30" s="35">
        <f t="shared" si="0"/>
        <v>44215</v>
      </c>
      <c r="B30" s="36">
        <f>SUMIFS(СВЦЭМ!$C$33:$C$776,СВЦЭМ!$A$33:$A$776,$A30,СВЦЭМ!$B$33:$B$776,B$11)+'СЕТ СН'!$F$9+СВЦЭМ!$D$10+'СЕТ СН'!$F$6-'СЕТ СН'!$F$19</f>
        <v>1177.7194703</v>
      </c>
      <c r="C30" s="36">
        <f>SUMIFS(СВЦЭМ!$C$33:$C$776,СВЦЭМ!$A$33:$A$776,$A30,СВЦЭМ!$B$33:$B$776,C$11)+'СЕТ СН'!$F$9+СВЦЭМ!$D$10+'СЕТ СН'!$F$6-'СЕТ СН'!$F$19</f>
        <v>1205.1683166300002</v>
      </c>
      <c r="D30" s="36">
        <f>SUMIFS(СВЦЭМ!$C$33:$C$776,СВЦЭМ!$A$33:$A$776,$A30,СВЦЭМ!$B$33:$B$776,D$11)+'СЕТ СН'!$F$9+СВЦЭМ!$D$10+'СЕТ СН'!$F$6-'СЕТ СН'!$F$19</f>
        <v>1225.79453029</v>
      </c>
      <c r="E30" s="36">
        <f>SUMIFS(СВЦЭМ!$C$33:$C$776,СВЦЭМ!$A$33:$A$776,$A30,СВЦЭМ!$B$33:$B$776,E$11)+'СЕТ СН'!$F$9+СВЦЭМ!$D$10+'СЕТ СН'!$F$6-'СЕТ СН'!$F$19</f>
        <v>1208.99890809</v>
      </c>
      <c r="F30" s="36">
        <f>SUMIFS(СВЦЭМ!$C$33:$C$776,СВЦЭМ!$A$33:$A$776,$A30,СВЦЭМ!$B$33:$B$776,F$11)+'СЕТ СН'!$F$9+СВЦЭМ!$D$10+'СЕТ СН'!$F$6-'СЕТ СН'!$F$19</f>
        <v>1207.5517494600001</v>
      </c>
      <c r="G30" s="36">
        <f>SUMIFS(СВЦЭМ!$C$33:$C$776,СВЦЭМ!$A$33:$A$776,$A30,СВЦЭМ!$B$33:$B$776,G$11)+'СЕТ СН'!$F$9+СВЦЭМ!$D$10+'СЕТ СН'!$F$6-'СЕТ СН'!$F$19</f>
        <v>1182.40340173</v>
      </c>
      <c r="H30" s="36">
        <f>SUMIFS(СВЦЭМ!$C$33:$C$776,СВЦЭМ!$A$33:$A$776,$A30,СВЦЭМ!$B$33:$B$776,H$11)+'СЕТ СН'!$F$9+СВЦЭМ!$D$10+'СЕТ СН'!$F$6-'СЕТ СН'!$F$19</f>
        <v>1138.87764126</v>
      </c>
      <c r="I30" s="36">
        <f>SUMIFS(СВЦЭМ!$C$33:$C$776,СВЦЭМ!$A$33:$A$776,$A30,СВЦЭМ!$B$33:$B$776,I$11)+'СЕТ СН'!$F$9+СВЦЭМ!$D$10+'СЕТ СН'!$F$6-'СЕТ СН'!$F$19</f>
        <v>1112.1989451300001</v>
      </c>
      <c r="J30" s="36">
        <f>SUMIFS(СВЦЭМ!$C$33:$C$776,СВЦЭМ!$A$33:$A$776,$A30,СВЦЭМ!$B$33:$B$776,J$11)+'СЕТ СН'!$F$9+СВЦЭМ!$D$10+'СЕТ СН'!$F$6-'СЕТ СН'!$F$19</f>
        <v>1092.4011545000001</v>
      </c>
      <c r="K30" s="36">
        <f>SUMIFS(СВЦЭМ!$C$33:$C$776,СВЦЭМ!$A$33:$A$776,$A30,СВЦЭМ!$B$33:$B$776,K$11)+'СЕТ СН'!$F$9+СВЦЭМ!$D$10+'СЕТ СН'!$F$6-'СЕТ СН'!$F$19</f>
        <v>1081.1212098799999</v>
      </c>
      <c r="L30" s="36">
        <f>SUMIFS(СВЦЭМ!$C$33:$C$776,СВЦЭМ!$A$33:$A$776,$A30,СВЦЭМ!$B$33:$B$776,L$11)+'СЕТ СН'!$F$9+СВЦЭМ!$D$10+'СЕТ СН'!$F$6-'СЕТ СН'!$F$19</f>
        <v>1071.92852238</v>
      </c>
      <c r="M30" s="36">
        <f>SUMIFS(СВЦЭМ!$C$33:$C$776,СВЦЭМ!$A$33:$A$776,$A30,СВЦЭМ!$B$33:$B$776,M$11)+'СЕТ СН'!$F$9+СВЦЭМ!$D$10+'СЕТ СН'!$F$6-'СЕТ СН'!$F$19</f>
        <v>1077.5154994699999</v>
      </c>
      <c r="N30" s="36">
        <f>SUMIFS(СВЦЭМ!$C$33:$C$776,СВЦЭМ!$A$33:$A$776,$A30,СВЦЭМ!$B$33:$B$776,N$11)+'СЕТ СН'!$F$9+СВЦЭМ!$D$10+'СЕТ СН'!$F$6-'СЕТ СН'!$F$19</f>
        <v>1081.38608297</v>
      </c>
      <c r="O30" s="36">
        <f>SUMIFS(СВЦЭМ!$C$33:$C$776,СВЦЭМ!$A$33:$A$776,$A30,СВЦЭМ!$B$33:$B$776,O$11)+'СЕТ СН'!$F$9+СВЦЭМ!$D$10+'СЕТ СН'!$F$6-'СЕТ СН'!$F$19</f>
        <v>1097.1077929200001</v>
      </c>
      <c r="P30" s="36">
        <f>SUMIFS(СВЦЭМ!$C$33:$C$776,СВЦЭМ!$A$33:$A$776,$A30,СВЦЭМ!$B$33:$B$776,P$11)+'СЕТ СН'!$F$9+СВЦЭМ!$D$10+'СЕТ СН'!$F$6-'СЕТ СН'!$F$19</f>
        <v>1113.9047131000002</v>
      </c>
      <c r="Q30" s="36">
        <f>SUMIFS(СВЦЭМ!$C$33:$C$776,СВЦЭМ!$A$33:$A$776,$A30,СВЦЭМ!$B$33:$B$776,Q$11)+'СЕТ СН'!$F$9+СВЦЭМ!$D$10+'СЕТ СН'!$F$6-'СЕТ СН'!$F$19</f>
        <v>1119.34603225</v>
      </c>
      <c r="R30" s="36">
        <f>SUMIFS(СВЦЭМ!$C$33:$C$776,СВЦЭМ!$A$33:$A$776,$A30,СВЦЭМ!$B$33:$B$776,R$11)+'СЕТ СН'!$F$9+СВЦЭМ!$D$10+'СЕТ СН'!$F$6-'СЕТ СН'!$F$19</f>
        <v>1109.3080204800001</v>
      </c>
      <c r="S30" s="36">
        <f>SUMIFS(СВЦЭМ!$C$33:$C$776,СВЦЭМ!$A$33:$A$776,$A30,СВЦЭМ!$B$33:$B$776,S$11)+'СЕТ СН'!$F$9+СВЦЭМ!$D$10+'СЕТ СН'!$F$6-'СЕТ СН'!$F$19</f>
        <v>1098.32361941</v>
      </c>
      <c r="T30" s="36">
        <f>SUMIFS(СВЦЭМ!$C$33:$C$776,СВЦЭМ!$A$33:$A$776,$A30,СВЦЭМ!$B$33:$B$776,T$11)+'СЕТ СН'!$F$9+СВЦЭМ!$D$10+'СЕТ СН'!$F$6-'СЕТ СН'!$F$19</f>
        <v>1079.1602424</v>
      </c>
      <c r="U30" s="36">
        <f>SUMIFS(СВЦЭМ!$C$33:$C$776,СВЦЭМ!$A$33:$A$776,$A30,СВЦЭМ!$B$33:$B$776,U$11)+'СЕТ СН'!$F$9+СВЦЭМ!$D$10+'СЕТ СН'!$F$6-'СЕТ СН'!$F$19</f>
        <v>1080.78151559</v>
      </c>
      <c r="V30" s="36">
        <f>SUMIFS(СВЦЭМ!$C$33:$C$776,СВЦЭМ!$A$33:$A$776,$A30,СВЦЭМ!$B$33:$B$776,V$11)+'СЕТ СН'!$F$9+СВЦЭМ!$D$10+'СЕТ СН'!$F$6-'СЕТ СН'!$F$19</f>
        <v>1092.1440574500002</v>
      </c>
      <c r="W30" s="36">
        <f>SUMIFS(СВЦЭМ!$C$33:$C$776,СВЦЭМ!$A$33:$A$776,$A30,СВЦЭМ!$B$33:$B$776,W$11)+'СЕТ СН'!$F$9+СВЦЭМ!$D$10+'СЕТ СН'!$F$6-'СЕТ СН'!$F$19</f>
        <v>1104.8922950400001</v>
      </c>
      <c r="X30" s="36">
        <f>SUMIFS(СВЦЭМ!$C$33:$C$776,СВЦЭМ!$A$33:$A$776,$A30,СВЦЭМ!$B$33:$B$776,X$11)+'СЕТ СН'!$F$9+СВЦЭМ!$D$10+'СЕТ СН'!$F$6-'СЕТ СН'!$F$19</f>
        <v>1110.1810310300002</v>
      </c>
      <c r="Y30" s="36">
        <f>SUMIFS(СВЦЭМ!$C$33:$C$776,СВЦЭМ!$A$33:$A$776,$A30,СВЦЭМ!$B$33:$B$776,Y$11)+'СЕТ СН'!$F$9+СВЦЭМ!$D$10+'СЕТ СН'!$F$6-'СЕТ СН'!$F$19</f>
        <v>1132.24597868</v>
      </c>
    </row>
    <row r="31" spans="1:25" ht="15.75" x14ac:dyDescent="0.2">
      <c r="A31" s="35">
        <f t="shared" si="0"/>
        <v>44216</v>
      </c>
      <c r="B31" s="36">
        <f>SUMIFS(СВЦЭМ!$C$33:$C$776,СВЦЭМ!$A$33:$A$776,$A31,СВЦЭМ!$B$33:$B$776,B$11)+'СЕТ СН'!$F$9+СВЦЭМ!$D$10+'СЕТ СН'!$F$6-'СЕТ СН'!$F$19</f>
        <v>1117.5535875800001</v>
      </c>
      <c r="C31" s="36">
        <f>SUMIFS(СВЦЭМ!$C$33:$C$776,СВЦЭМ!$A$33:$A$776,$A31,СВЦЭМ!$B$33:$B$776,C$11)+'СЕТ СН'!$F$9+СВЦЭМ!$D$10+'СЕТ СН'!$F$6-'СЕТ СН'!$F$19</f>
        <v>1155.1092360100001</v>
      </c>
      <c r="D31" s="36">
        <f>SUMIFS(СВЦЭМ!$C$33:$C$776,СВЦЭМ!$A$33:$A$776,$A31,СВЦЭМ!$B$33:$B$776,D$11)+'СЕТ СН'!$F$9+СВЦЭМ!$D$10+'СЕТ СН'!$F$6-'СЕТ СН'!$F$19</f>
        <v>1172.21649192</v>
      </c>
      <c r="E31" s="36">
        <f>SUMIFS(СВЦЭМ!$C$33:$C$776,СВЦЭМ!$A$33:$A$776,$A31,СВЦЭМ!$B$33:$B$776,E$11)+'СЕТ СН'!$F$9+СВЦЭМ!$D$10+'СЕТ СН'!$F$6-'СЕТ СН'!$F$19</f>
        <v>1175.0490889</v>
      </c>
      <c r="F31" s="36">
        <f>SUMIFS(СВЦЭМ!$C$33:$C$776,СВЦЭМ!$A$33:$A$776,$A31,СВЦЭМ!$B$33:$B$776,F$11)+'СЕТ СН'!$F$9+СВЦЭМ!$D$10+'СЕТ СН'!$F$6-'СЕТ СН'!$F$19</f>
        <v>1181.96314192</v>
      </c>
      <c r="G31" s="36">
        <f>SUMIFS(СВЦЭМ!$C$33:$C$776,СВЦЭМ!$A$33:$A$776,$A31,СВЦЭМ!$B$33:$B$776,G$11)+'СЕТ СН'!$F$9+СВЦЭМ!$D$10+'СЕТ СН'!$F$6-'СЕТ СН'!$F$19</f>
        <v>1167.30153851</v>
      </c>
      <c r="H31" s="36">
        <f>SUMIFS(СВЦЭМ!$C$33:$C$776,СВЦЭМ!$A$33:$A$776,$A31,СВЦЭМ!$B$33:$B$776,H$11)+'СЕТ СН'!$F$9+СВЦЭМ!$D$10+'СЕТ СН'!$F$6-'СЕТ СН'!$F$19</f>
        <v>1134.6927835199999</v>
      </c>
      <c r="I31" s="36">
        <f>SUMIFS(СВЦЭМ!$C$33:$C$776,СВЦЭМ!$A$33:$A$776,$A31,СВЦЭМ!$B$33:$B$776,I$11)+'СЕТ СН'!$F$9+СВЦЭМ!$D$10+'СЕТ СН'!$F$6-'СЕТ СН'!$F$19</f>
        <v>1114.16164757</v>
      </c>
      <c r="J31" s="36">
        <f>SUMIFS(СВЦЭМ!$C$33:$C$776,СВЦЭМ!$A$33:$A$776,$A31,СВЦЭМ!$B$33:$B$776,J$11)+'СЕТ СН'!$F$9+СВЦЭМ!$D$10+'СЕТ СН'!$F$6-'СЕТ СН'!$F$19</f>
        <v>1094.1927375</v>
      </c>
      <c r="K31" s="36">
        <f>SUMIFS(СВЦЭМ!$C$33:$C$776,СВЦЭМ!$A$33:$A$776,$A31,СВЦЭМ!$B$33:$B$776,K$11)+'СЕТ СН'!$F$9+СВЦЭМ!$D$10+'СЕТ СН'!$F$6-'СЕТ СН'!$F$19</f>
        <v>1085.2176086100001</v>
      </c>
      <c r="L31" s="36">
        <f>SUMIFS(СВЦЭМ!$C$33:$C$776,СВЦЭМ!$A$33:$A$776,$A31,СВЦЭМ!$B$33:$B$776,L$11)+'СЕТ СН'!$F$9+СВЦЭМ!$D$10+'СЕТ СН'!$F$6-'СЕТ СН'!$F$19</f>
        <v>1077.33865844</v>
      </c>
      <c r="M31" s="36">
        <f>SUMIFS(СВЦЭМ!$C$33:$C$776,СВЦЭМ!$A$33:$A$776,$A31,СВЦЭМ!$B$33:$B$776,M$11)+'СЕТ СН'!$F$9+СВЦЭМ!$D$10+'СЕТ СН'!$F$6-'СЕТ СН'!$F$19</f>
        <v>1085.82988357</v>
      </c>
      <c r="N31" s="36">
        <f>SUMIFS(СВЦЭМ!$C$33:$C$776,СВЦЭМ!$A$33:$A$776,$A31,СВЦЭМ!$B$33:$B$776,N$11)+'СЕТ СН'!$F$9+СВЦЭМ!$D$10+'СЕТ СН'!$F$6-'СЕТ СН'!$F$19</f>
        <v>1096.1301743700001</v>
      </c>
      <c r="O31" s="36">
        <f>SUMIFS(СВЦЭМ!$C$33:$C$776,СВЦЭМ!$A$33:$A$776,$A31,СВЦЭМ!$B$33:$B$776,O$11)+'СЕТ СН'!$F$9+СВЦЭМ!$D$10+'СЕТ СН'!$F$6-'СЕТ СН'!$F$19</f>
        <v>1111.7786835700001</v>
      </c>
      <c r="P31" s="36">
        <f>SUMIFS(СВЦЭМ!$C$33:$C$776,СВЦЭМ!$A$33:$A$776,$A31,СВЦЭМ!$B$33:$B$776,P$11)+'СЕТ СН'!$F$9+СВЦЭМ!$D$10+'СЕТ СН'!$F$6-'СЕТ СН'!$F$19</f>
        <v>1126.3123018199999</v>
      </c>
      <c r="Q31" s="36">
        <f>SUMIFS(СВЦЭМ!$C$33:$C$776,СВЦЭМ!$A$33:$A$776,$A31,СВЦЭМ!$B$33:$B$776,Q$11)+'СЕТ СН'!$F$9+СВЦЭМ!$D$10+'СЕТ СН'!$F$6-'СЕТ СН'!$F$19</f>
        <v>1138.13296666</v>
      </c>
      <c r="R31" s="36">
        <f>SUMIFS(СВЦЭМ!$C$33:$C$776,СВЦЭМ!$A$33:$A$776,$A31,СВЦЭМ!$B$33:$B$776,R$11)+'СЕТ СН'!$F$9+СВЦЭМ!$D$10+'СЕТ СН'!$F$6-'СЕТ СН'!$F$19</f>
        <v>1125.1436253700001</v>
      </c>
      <c r="S31" s="36">
        <f>SUMIFS(СВЦЭМ!$C$33:$C$776,СВЦЭМ!$A$33:$A$776,$A31,СВЦЭМ!$B$33:$B$776,S$11)+'СЕТ СН'!$F$9+СВЦЭМ!$D$10+'СЕТ СН'!$F$6-'СЕТ СН'!$F$19</f>
        <v>1112.0818135</v>
      </c>
      <c r="T31" s="36">
        <f>SUMIFS(СВЦЭМ!$C$33:$C$776,СВЦЭМ!$A$33:$A$776,$A31,СВЦЭМ!$B$33:$B$776,T$11)+'СЕТ СН'!$F$9+СВЦЭМ!$D$10+'СЕТ СН'!$F$6-'СЕТ СН'!$F$19</f>
        <v>1092.6791012399999</v>
      </c>
      <c r="U31" s="36">
        <f>SUMIFS(СВЦЭМ!$C$33:$C$776,СВЦЭМ!$A$33:$A$776,$A31,СВЦЭМ!$B$33:$B$776,U$11)+'СЕТ СН'!$F$9+СВЦЭМ!$D$10+'СЕТ СН'!$F$6-'СЕТ СН'!$F$19</f>
        <v>1089.14240098</v>
      </c>
      <c r="V31" s="36">
        <f>SUMIFS(СВЦЭМ!$C$33:$C$776,СВЦЭМ!$A$33:$A$776,$A31,СВЦЭМ!$B$33:$B$776,V$11)+'СЕТ СН'!$F$9+СВЦЭМ!$D$10+'СЕТ СН'!$F$6-'СЕТ СН'!$F$19</f>
        <v>1097.18391165</v>
      </c>
      <c r="W31" s="36">
        <f>SUMIFS(СВЦЭМ!$C$33:$C$776,СВЦЭМ!$A$33:$A$776,$A31,СВЦЭМ!$B$33:$B$776,W$11)+'СЕТ СН'!$F$9+СВЦЭМ!$D$10+'СЕТ СН'!$F$6-'СЕТ СН'!$F$19</f>
        <v>1112.0168166200001</v>
      </c>
      <c r="X31" s="36">
        <f>SUMIFS(СВЦЭМ!$C$33:$C$776,СВЦЭМ!$A$33:$A$776,$A31,СВЦЭМ!$B$33:$B$776,X$11)+'СЕТ СН'!$F$9+СВЦЭМ!$D$10+'СЕТ СН'!$F$6-'СЕТ СН'!$F$19</f>
        <v>1119.0860622700002</v>
      </c>
      <c r="Y31" s="36">
        <f>SUMIFS(СВЦЭМ!$C$33:$C$776,СВЦЭМ!$A$33:$A$776,$A31,СВЦЭМ!$B$33:$B$776,Y$11)+'СЕТ СН'!$F$9+СВЦЭМ!$D$10+'СЕТ СН'!$F$6-'СЕТ СН'!$F$19</f>
        <v>1144.1900745800001</v>
      </c>
    </row>
    <row r="32" spans="1:25" ht="15.75" x14ac:dyDescent="0.2">
      <c r="A32" s="35">
        <f t="shared" si="0"/>
        <v>44217</v>
      </c>
      <c r="B32" s="36">
        <f>SUMIFS(СВЦЭМ!$C$33:$C$776,СВЦЭМ!$A$33:$A$776,$A32,СВЦЭМ!$B$33:$B$776,B$11)+'СЕТ СН'!$F$9+СВЦЭМ!$D$10+'СЕТ СН'!$F$6-'СЕТ СН'!$F$19</f>
        <v>1114.0582638800001</v>
      </c>
      <c r="C32" s="36">
        <f>SUMIFS(СВЦЭМ!$C$33:$C$776,СВЦЭМ!$A$33:$A$776,$A32,СВЦЭМ!$B$33:$B$776,C$11)+'СЕТ СН'!$F$9+СВЦЭМ!$D$10+'СЕТ СН'!$F$6-'СЕТ СН'!$F$19</f>
        <v>1166.37546701</v>
      </c>
      <c r="D32" s="36">
        <f>SUMIFS(СВЦЭМ!$C$33:$C$776,СВЦЭМ!$A$33:$A$776,$A32,СВЦЭМ!$B$33:$B$776,D$11)+'СЕТ СН'!$F$9+СВЦЭМ!$D$10+'СЕТ СН'!$F$6-'СЕТ СН'!$F$19</f>
        <v>1194.1131362000001</v>
      </c>
      <c r="E32" s="36">
        <f>SUMIFS(СВЦЭМ!$C$33:$C$776,СВЦЭМ!$A$33:$A$776,$A32,СВЦЭМ!$B$33:$B$776,E$11)+'СЕТ СН'!$F$9+СВЦЭМ!$D$10+'СЕТ СН'!$F$6-'СЕТ СН'!$F$19</f>
        <v>1199.2574649000001</v>
      </c>
      <c r="F32" s="36">
        <f>SUMIFS(СВЦЭМ!$C$33:$C$776,СВЦЭМ!$A$33:$A$776,$A32,СВЦЭМ!$B$33:$B$776,F$11)+'СЕТ СН'!$F$9+СВЦЭМ!$D$10+'СЕТ СН'!$F$6-'СЕТ СН'!$F$19</f>
        <v>1199.502144</v>
      </c>
      <c r="G32" s="36">
        <f>SUMIFS(СВЦЭМ!$C$33:$C$776,СВЦЭМ!$A$33:$A$776,$A32,СВЦЭМ!$B$33:$B$776,G$11)+'СЕТ СН'!$F$9+СВЦЭМ!$D$10+'СЕТ СН'!$F$6-'СЕТ СН'!$F$19</f>
        <v>1172.1433014300001</v>
      </c>
      <c r="H32" s="36">
        <f>SUMIFS(СВЦЭМ!$C$33:$C$776,СВЦЭМ!$A$33:$A$776,$A32,СВЦЭМ!$B$33:$B$776,H$11)+'СЕТ СН'!$F$9+СВЦЭМ!$D$10+'СЕТ СН'!$F$6-'СЕТ СН'!$F$19</f>
        <v>1133.19475732</v>
      </c>
      <c r="I32" s="36">
        <f>SUMIFS(СВЦЭМ!$C$33:$C$776,СВЦЭМ!$A$33:$A$776,$A32,СВЦЭМ!$B$33:$B$776,I$11)+'СЕТ СН'!$F$9+СВЦЭМ!$D$10+'СЕТ СН'!$F$6-'СЕТ СН'!$F$19</f>
        <v>1119.1354996700002</v>
      </c>
      <c r="J32" s="36">
        <f>SUMIFS(СВЦЭМ!$C$33:$C$776,СВЦЭМ!$A$33:$A$776,$A32,СВЦЭМ!$B$33:$B$776,J$11)+'СЕТ СН'!$F$9+СВЦЭМ!$D$10+'СЕТ СН'!$F$6-'СЕТ СН'!$F$19</f>
        <v>1094.53567223</v>
      </c>
      <c r="K32" s="36">
        <f>SUMIFS(СВЦЭМ!$C$33:$C$776,СВЦЭМ!$A$33:$A$776,$A32,СВЦЭМ!$B$33:$B$776,K$11)+'СЕТ СН'!$F$9+СВЦЭМ!$D$10+'СЕТ СН'!$F$6-'СЕТ СН'!$F$19</f>
        <v>1088.7922650600001</v>
      </c>
      <c r="L32" s="36">
        <f>SUMIFS(СВЦЭМ!$C$33:$C$776,СВЦЭМ!$A$33:$A$776,$A32,СВЦЭМ!$B$33:$B$776,L$11)+'СЕТ СН'!$F$9+СВЦЭМ!$D$10+'СЕТ СН'!$F$6-'СЕТ СН'!$F$19</f>
        <v>1084.9116283400001</v>
      </c>
      <c r="M32" s="36">
        <f>SUMIFS(СВЦЭМ!$C$33:$C$776,СВЦЭМ!$A$33:$A$776,$A32,СВЦЭМ!$B$33:$B$776,M$11)+'СЕТ СН'!$F$9+СВЦЭМ!$D$10+'СЕТ СН'!$F$6-'СЕТ СН'!$F$19</f>
        <v>1090.1115365700002</v>
      </c>
      <c r="N32" s="36">
        <f>SUMIFS(СВЦЭМ!$C$33:$C$776,СВЦЭМ!$A$33:$A$776,$A32,СВЦЭМ!$B$33:$B$776,N$11)+'СЕТ СН'!$F$9+СВЦЭМ!$D$10+'СЕТ СН'!$F$6-'СЕТ СН'!$F$19</f>
        <v>1094.5477389</v>
      </c>
      <c r="O32" s="36">
        <f>SUMIFS(СВЦЭМ!$C$33:$C$776,СВЦЭМ!$A$33:$A$776,$A32,СВЦЭМ!$B$33:$B$776,O$11)+'СЕТ СН'!$F$9+СВЦЭМ!$D$10+'СЕТ СН'!$F$6-'СЕТ СН'!$F$19</f>
        <v>1111.08619727</v>
      </c>
      <c r="P32" s="36">
        <f>SUMIFS(СВЦЭМ!$C$33:$C$776,СВЦЭМ!$A$33:$A$776,$A32,СВЦЭМ!$B$33:$B$776,P$11)+'СЕТ СН'!$F$9+СВЦЭМ!$D$10+'СЕТ СН'!$F$6-'СЕТ СН'!$F$19</f>
        <v>1132.7502079999999</v>
      </c>
      <c r="Q32" s="36">
        <f>SUMIFS(СВЦЭМ!$C$33:$C$776,СВЦЭМ!$A$33:$A$776,$A32,СВЦЭМ!$B$33:$B$776,Q$11)+'СЕТ СН'!$F$9+СВЦЭМ!$D$10+'СЕТ СН'!$F$6-'СЕТ СН'!$F$19</f>
        <v>1134.0211772</v>
      </c>
      <c r="R32" s="36">
        <f>SUMIFS(СВЦЭМ!$C$33:$C$776,СВЦЭМ!$A$33:$A$776,$A32,СВЦЭМ!$B$33:$B$776,R$11)+'СЕТ СН'!$F$9+СВЦЭМ!$D$10+'СЕТ СН'!$F$6-'СЕТ СН'!$F$19</f>
        <v>1122.5748419000001</v>
      </c>
      <c r="S32" s="36">
        <f>SUMIFS(СВЦЭМ!$C$33:$C$776,СВЦЭМ!$A$33:$A$776,$A32,СВЦЭМ!$B$33:$B$776,S$11)+'СЕТ СН'!$F$9+СВЦЭМ!$D$10+'СЕТ СН'!$F$6-'СЕТ СН'!$F$19</f>
        <v>1096.0075652600001</v>
      </c>
      <c r="T32" s="36">
        <f>SUMIFS(СВЦЭМ!$C$33:$C$776,СВЦЭМ!$A$33:$A$776,$A32,СВЦЭМ!$B$33:$B$776,T$11)+'СЕТ СН'!$F$9+СВЦЭМ!$D$10+'СЕТ СН'!$F$6-'СЕТ СН'!$F$19</f>
        <v>1092.09138282</v>
      </c>
      <c r="U32" s="36">
        <f>SUMIFS(СВЦЭМ!$C$33:$C$776,СВЦЭМ!$A$33:$A$776,$A32,СВЦЭМ!$B$33:$B$776,U$11)+'СЕТ СН'!$F$9+СВЦЭМ!$D$10+'СЕТ СН'!$F$6-'СЕТ СН'!$F$19</f>
        <v>1093.7306828200001</v>
      </c>
      <c r="V32" s="36">
        <f>SUMIFS(СВЦЭМ!$C$33:$C$776,СВЦЭМ!$A$33:$A$776,$A32,СВЦЭМ!$B$33:$B$776,V$11)+'СЕТ СН'!$F$9+СВЦЭМ!$D$10+'СЕТ СН'!$F$6-'СЕТ СН'!$F$19</f>
        <v>1097.64150051</v>
      </c>
      <c r="W32" s="36">
        <f>SUMIFS(СВЦЭМ!$C$33:$C$776,СВЦЭМ!$A$33:$A$776,$A32,СВЦЭМ!$B$33:$B$776,W$11)+'СЕТ СН'!$F$9+СВЦЭМ!$D$10+'СЕТ СН'!$F$6-'СЕТ СН'!$F$19</f>
        <v>1112.0276063599999</v>
      </c>
      <c r="X32" s="36">
        <f>SUMIFS(СВЦЭМ!$C$33:$C$776,СВЦЭМ!$A$33:$A$776,$A32,СВЦЭМ!$B$33:$B$776,X$11)+'СЕТ СН'!$F$9+СВЦЭМ!$D$10+'СЕТ СН'!$F$6-'СЕТ СН'!$F$19</f>
        <v>1117.66204776</v>
      </c>
      <c r="Y32" s="36">
        <f>SUMIFS(СВЦЭМ!$C$33:$C$776,СВЦЭМ!$A$33:$A$776,$A32,СВЦЭМ!$B$33:$B$776,Y$11)+'СЕТ СН'!$F$9+СВЦЭМ!$D$10+'СЕТ СН'!$F$6-'СЕТ СН'!$F$19</f>
        <v>1143.78508975</v>
      </c>
    </row>
    <row r="33" spans="1:25" ht="15.75" x14ac:dyDescent="0.2">
      <c r="A33" s="35">
        <f t="shared" si="0"/>
        <v>44218</v>
      </c>
      <c r="B33" s="36">
        <f>SUMIFS(СВЦЭМ!$C$33:$C$776,СВЦЭМ!$A$33:$A$776,$A33,СВЦЭМ!$B$33:$B$776,B$11)+'СЕТ СН'!$F$9+СВЦЭМ!$D$10+'СЕТ СН'!$F$6-'СЕТ СН'!$F$19</f>
        <v>1117.3653706300001</v>
      </c>
      <c r="C33" s="36">
        <f>SUMIFS(СВЦЭМ!$C$33:$C$776,СВЦЭМ!$A$33:$A$776,$A33,СВЦЭМ!$B$33:$B$776,C$11)+'СЕТ СН'!$F$9+СВЦЭМ!$D$10+'СЕТ СН'!$F$6-'СЕТ СН'!$F$19</f>
        <v>1159.61014011</v>
      </c>
      <c r="D33" s="36">
        <f>SUMIFS(СВЦЭМ!$C$33:$C$776,СВЦЭМ!$A$33:$A$776,$A33,СВЦЭМ!$B$33:$B$776,D$11)+'СЕТ СН'!$F$9+СВЦЭМ!$D$10+'СЕТ СН'!$F$6-'СЕТ СН'!$F$19</f>
        <v>1200.6355518300002</v>
      </c>
      <c r="E33" s="36">
        <f>SUMIFS(СВЦЭМ!$C$33:$C$776,СВЦЭМ!$A$33:$A$776,$A33,СВЦЭМ!$B$33:$B$776,E$11)+'СЕТ СН'!$F$9+СВЦЭМ!$D$10+'СЕТ СН'!$F$6-'СЕТ СН'!$F$19</f>
        <v>1216.4702064400001</v>
      </c>
      <c r="F33" s="36">
        <f>SUMIFS(СВЦЭМ!$C$33:$C$776,СВЦЭМ!$A$33:$A$776,$A33,СВЦЭМ!$B$33:$B$776,F$11)+'СЕТ СН'!$F$9+СВЦЭМ!$D$10+'СЕТ СН'!$F$6-'СЕТ СН'!$F$19</f>
        <v>1228.7970872400001</v>
      </c>
      <c r="G33" s="36">
        <f>SUMIFS(СВЦЭМ!$C$33:$C$776,СВЦЭМ!$A$33:$A$776,$A33,СВЦЭМ!$B$33:$B$776,G$11)+'СЕТ СН'!$F$9+СВЦЭМ!$D$10+'СЕТ СН'!$F$6-'СЕТ СН'!$F$19</f>
        <v>1202.74545635</v>
      </c>
      <c r="H33" s="36">
        <f>SUMIFS(СВЦЭМ!$C$33:$C$776,СВЦЭМ!$A$33:$A$776,$A33,СВЦЭМ!$B$33:$B$776,H$11)+'СЕТ СН'!$F$9+СВЦЭМ!$D$10+'СЕТ СН'!$F$6-'СЕТ СН'!$F$19</f>
        <v>1160.38009177</v>
      </c>
      <c r="I33" s="36">
        <f>SUMIFS(СВЦЭМ!$C$33:$C$776,СВЦЭМ!$A$33:$A$776,$A33,СВЦЭМ!$B$33:$B$776,I$11)+'СЕТ СН'!$F$9+СВЦЭМ!$D$10+'СЕТ СН'!$F$6-'СЕТ СН'!$F$19</f>
        <v>1131.4977877599999</v>
      </c>
      <c r="J33" s="36">
        <f>SUMIFS(СВЦЭМ!$C$33:$C$776,СВЦЭМ!$A$33:$A$776,$A33,СВЦЭМ!$B$33:$B$776,J$11)+'СЕТ СН'!$F$9+СВЦЭМ!$D$10+'СЕТ СН'!$F$6-'СЕТ СН'!$F$19</f>
        <v>1103.87570901</v>
      </c>
      <c r="K33" s="36">
        <f>SUMIFS(СВЦЭМ!$C$33:$C$776,СВЦЭМ!$A$33:$A$776,$A33,СВЦЭМ!$B$33:$B$776,K$11)+'СЕТ СН'!$F$9+СВЦЭМ!$D$10+'СЕТ СН'!$F$6-'СЕТ СН'!$F$19</f>
        <v>1092.4045521</v>
      </c>
      <c r="L33" s="36">
        <f>SUMIFS(СВЦЭМ!$C$33:$C$776,СВЦЭМ!$A$33:$A$776,$A33,СВЦЭМ!$B$33:$B$776,L$11)+'СЕТ СН'!$F$9+СВЦЭМ!$D$10+'СЕТ СН'!$F$6-'СЕТ СН'!$F$19</f>
        <v>1092.1933366100002</v>
      </c>
      <c r="M33" s="36">
        <f>SUMIFS(СВЦЭМ!$C$33:$C$776,СВЦЭМ!$A$33:$A$776,$A33,СВЦЭМ!$B$33:$B$776,M$11)+'СЕТ СН'!$F$9+СВЦЭМ!$D$10+'СЕТ СН'!$F$6-'СЕТ СН'!$F$19</f>
        <v>1096.7001244</v>
      </c>
      <c r="N33" s="36">
        <f>SUMIFS(СВЦЭМ!$C$33:$C$776,СВЦЭМ!$A$33:$A$776,$A33,СВЦЭМ!$B$33:$B$776,N$11)+'СЕТ СН'!$F$9+СВЦЭМ!$D$10+'СЕТ СН'!$F$6-'СЕТ СН'!$F$19</f>
        <v>1101.8734903100001</v>
      </c>
      <c r="O33" s="36">
        <f>SUMIFS(СВЦЭМ!$C$33:$C$776,СВЦЭМ!$A$33:$A$776,$A33,СВЦЭМ!$B$33:$B$776,O$11)+'СЕТ СН'!$F$9+СВЦЭМ!$D$10+'СЕТ СН'!$F$6-'СЕТ СН'!$F$19</f>
        <v>1138.27878796</v>
      </c>
      <c r="P33" s="36">
        <f>SUMIFS(СВЦЭМ!$C$33:$C$776,СВЦЭМ!$A$33:$A$776,$A33,СВЦЭМ!$B$33:$B$776,P$11)+'СЕТ СН'!$F$9+СВЦЭМ!$D$10+'СЕТ СН'!$F$6-'СЕТ СН'!$F$19</f>
        <v>1136.9978388600002</v>
      </c>
      <c r="Q33" s="36">
        <f>SUMIFS(СВЦЭМ!$C$33:$C$776,СВЦЭМ!$A$33:$A$776,$A33,СВЦЭМ!$B$33:$B$776,Q$11)+'СЕТ СН'!$F$9+СВЦЭМ!$D$10+'СЕТ СН'!$F$6-'СЕТ СН'!$F$19</f>
        <v>1144.51295132</v>
      </c>
      <c r="R33" s="36">
        <f>SUMIFS(СВЦЭМ!$C$33:$C$776,СВЦЭМ!$A$33:$A$776,$A33,СВЦЭМ!$B$33:$B$776,R$11)+'СЕТ СН'!$F$9+СВЦЭМ!$D$10+'СЕТ СН'!$F$6-'СЕТ СН'!$F$19</f>
        <v>1130.7579372300002</v>
      </c>
      <c r="S33" s="36">
        <f>SUMIFS(СВЦЭМ!$C$33:$C$776,СВЦЭМ!$A$33:$A$776,$A33,СВЦЭМ!$B$33:$B$776,S$11)+'СЕТ СН'!$F$9+СВЦЭМ!$D$10+'СЕТ СН'!$F$6-'СЕТ СН'!$F$19</f>
        <v>1113.9709190600001</v>
      </c>
      <c r="T33" s="36">
        <f>SUMIFS(СВЦЭМ!$C$33:$C$776,СВЦЭМ!$A$33:$A$776,$A33,СВЦЭМ!$B$33:$B$776,T$11)+'СЕТ СН'!$F$9+СВЦЭМ!$D$10+'СЕТ СН'!$F$6-'СЕТ СН'!$F$19</f>
        <v>1095.7244485800002</v>
      </c>
      <c r="U33" s="36">
        <f>SUMIFS(СВЦЭМ!$C$33:$C$776,СВЦЭМ!$A$33:$A$776,$A33,СВЦЭМ!$B$33:$B$776,U$11)+'СЕТ СН'!$F$9+СВЦЭМ!$D$10+'СЕТ СН'!$F$6-'СЕТ СН'!$F$19</f>
        <v>1092.5268879499999</v>
      </c>
      <c r="V33" s="36">
        <f>SUMIFS(СВЦЭМ!$C$33:$C$776,СВЦЭМ!$A$33:$A$776,$A33,СВЦЭМ!$B$33:$B$776,V$11)+'СЕТ СН'!$F$9+СВЦЭМ!$D$10+'СЕТ СН'!$F$6-'СЕТ СН'!$F$19</f>
        <v>1100.8920490800001</v>
      </c>
      <c r="W33" s="36">
        <f>SUMIFS(СВЦЭМ!$C$33:$C$776,СВЦЭМ!$A$33:$A$776,$A33,СВЦЭМ!$B$33:$B$776,W$11)+'СЕТ СН'!$F$9+СВЦЭМ!$D$10+'СЕТ СН'!$F$6-'СЕТ СН'!$F$19</f>
        <v>1119.1820873300001</v>
      </c>
      <c r="X33" s="36">
        <f>SUMIFS(СВЦЭМ!$C$33:$C$776,СВЦЭМ!$A$33:$A$776,$A33,СВЦЭМ!$B$33:$B$776,X$11)+'СЕТ СН'!$F$9+СВЦЭМ!$D$10+'СЕТ СН'!$F$6-'СЕТ СН'!$F$19</f>
        <v>1133.2153054700002</v>
      </c>
      <c r="Y33" s="36">
        <f>SUMIFS(СВЦЭМ!$C$33:$C$776,СВЦЭМ!$A$33:$A$776,$A33,СВЦЭМ!$B$33:$B$776,Y$11)+'СЕТ СН'!$F$9+СВЦЭМ!$D$10+'СЕТ СН'!$F$6-'СЕТ СН'!$F$19</f>
        <v>1159.9839439</v>
      </c>
    </row>
    <row r="34" spans="1:25" ht="15.75" x14ac:dyDescent="0.2">
      <c r="A34" s="35">
        <f t="shared" si="0"/>
        <v>44219</v>
      </c>
      <c r="B34" s="36">
        <f>SUMIFS(СВЦЭМ!$C$33:$C$776,СВЦЭМ!$A$33:$A$776,$A34,СВЦЭМ!$B$33:$B$776,B$11)+'СЕТ СН'!$F$9+СВЦЭМ!$D$10+'СЕТ СН'!$F$6-'СЕТ СН'!$F$19</f>
        <v>1163.7327106</v>
      </c>
      <c r="C34" s="36">
        <f>SUMIFS(СВЦЭМ!$C$33:$C$776,СВЦЭМ!$A$33:$A$776,$A34,СВЦЭМ!$B$33:$B$776,C$11)+'СЕТ СН'!$F$9+СВЦЭМ!$D$10+'СЕТ СН'!$F$6-'СЕТ СН'!$F$19</f>
        <v>1174.7996530300002</v>
      </c>
      <c r="D34" s="36">
        <f>SUMIFS(СВЦЭМ!$C$33:$C$776,СВЦЭМ!$A$33:$A$776,$A34,СВЦЭМ!$B$33:$B$776,D$11)+'СЕТ СН'!$F$9+СВЦЭМ!$D$10+'СЕТ СН'!$F$6-'СЕТ СН'!$F$19</f>
        <v>1196.1133708500001</v>
      </c>
      <c r="E34" s="36">
        <f>SUMIFS(СВЦЭМ!$C$33:$C$776,СВЦЭМ!$A$33:$A$776,$A34,СВЦЭМ!$B$33:$B$776,E$11)+'СЕТ СН'!$F$9+СВЦЭМ!$D$10+'СЕТ СН'!$F$6-'СЕТ СН'!$F$19</f>
        <v>1204.0325369100001</v>
      </c>
      <c r="F34" s="36">
        <f>SUMIFS(СВЦЭМ!$C$33:$C$776,СВЦЭМ!$A$33:$A$776,$A34,СВЦЭМ!$B$33:$B$776,F$11)+'СЕТ СН'!$F$9+СВЦЭМ!$D$10+'СЕТ СН'!$F$6-'СЕТ СН'!$F$19</f>
        <v>1211.18786155</v>
      </c>
      <c r="G34" s="36">
        <f>SUMIFS(СВЦЭМ!$C$33:$C$776,СВЦЭМ!$A$33:$A$776,$A34,СВЦЭМ!$B$33:$B$776,G$11)+'СЕТ СН'!$F$9+СВЦЭМ!$D$10+'СЕТ СН'!$F$6-'СЕТ СН'!$F$19</f>
        <v>1200.66809197</v>
      </c>
      <c r="H34" s="36">
        <f>SUMIFS(СВЦЭМ!$C$33:$C$776,СВЦЭМ!$A$33:$A$776,$A34,СВЦЭМ!$B$33:$B$776,H$11)+'СЕТ СН'!$F$9+СВЦЭМ!$D$10+'СЕТ СН'!$F$6-'СЕТ СН'!$F$19</f>
        <v>1186.1998026600002</v>
      </c>
      <c r="I34" s="36">
        <f>SUMIFS(СВЦЭМ!$C$33:$C$776,СВЦЭМ!$A$33:$A$776,$A34,СВЦЭМ!$B$33:$B$776,I$11)+'СЕТ СН'!$F$9+СВЦЭМ!$D$10+'СЕТ СН'!$F$6-'СЕТ СН'!$F$19</f>
        <v>1174.08212574</v>
      </c>
      <c r="J34" s="36">
        <f>SUMIFS(СВЦЭМ!$C$33:$C$776,СВЦЭМ!$A$33:$A$776,$A34,СВЦЭМ!$B$33:$B$776,J$11)+'СЕТ СН'!$F$9+СВЦЭМ!$D$10+'СЕТ СН'!$F$6-'СЕТ СН'!$F$19</f>
        <v>1136.2300042300001</v>
      </c>
      <c r="K34" s="36">
        <f>SUMIFS(СВЦЭМ!$C$33:$C$776,СВЦЭМ!$A$33:$A$776,$A34,СВЦЭМ!$B$33:$B$776,K$11)+'СЕТ СН'!$F$9+СВЦЭМ!$D$10+'СЕТ СН'!$F$6-'СЕТ СН'!$F$19</f>
        <v>1091.1536225</v>
      </c>
      <c r="L34" s="36">
        <f>SUMIFS(СВЦЭМ!$C$33:$C$776,СВЦЭМ!$A$33:$A$776,$A34,СВЦЭМ!$B$33:$B$776,L$11)+'СЕТ СН'!$F$9+СВЦЭМ!$D$10+'СЕТ СН'!$F$6-'СЕТ СН'!$F$19</f>
        <v>1076.5010830199999</v>
      </c>
      <c r="M34" s="36">
        <f>SUMIFS(СВЦЭМ!$C$33:$C$776,СВЦЭМ!$A$33:$A$776,$A34,СВЦЭМ!$B$33:$B$776,M$11)+'СЕТ СН'!$F$9+СВЦЭМ!$D$10+'СЕТ СН'!$F$6-'СЕТ СН'!$F$19</f>
        <v>1080.1769170600001</v>
      </c>
      <c r="N34" s="36">
        <f>SUMIFS(СВЦЭМ!$C$33:$C$776,СВЦЭМ!$A$33:$A$776,$A34,СВЦЭМ!$B$33:$B$776,N$11)+'СЕТ СН'!$F$9+СВЦЭМ!$D$10+'СЕТ СН'!$F$6-'СЕТ СН'!$F$19</f>
        <v>1090.9923692100001</v>
      </c>
      <c r="O34" s="36">
        <f>SUMIFS(СВЦЭМ!$C$33:$C$776,СВЦЭМ!$A$33:$A$776,$A34,СВЦЭМ!$B$33:$B$776,O$11)+'СЕТ СН'!$F$9+СВЦЭМ!$D$10+'СЕТ СН'!$F$6-'СЕТ СН'!$F$19</f>
        <v>1114.4593927599999</v>
      </c>
      <c r="P34" s="36">
        <f>SUMIFS(СВЦЭМ!$C$33:$C$776,СВЦЭМ!$A$33:$A$776,$A34,СВЦЭМ!$B$33:$B$776,P$11)+'СЕТ СН'!$F$9+СВЦЭМ!$D$10+'СЕТ СН'!$F$6-'СЕТ СН'!$F$19</f>
        <v>1133.5548240600001</v>
      </c>
      <c r="Q34" s="36">
        <f>SUMIFS(СВЦЭМ!$C$33:$C$776,СВЦЭМ!$A$33:$A$776,$A34,СВЦЭМ!$B$33:$B$776,Q$11)+'СЕТ СН'!$F$9+СВЦЭМ!$D$10+'СЕТ СН'!$F$6-'СЕТ СН'!$F$19</f>
        <v>1148.79337928</v>
      </c>
      <c r="R34" s="36">
        <f>SUMIFS(СВЦЭМ!$C$33:$C$776,СВЦЭМ!$A$33:$A$776,$A34,СВЦЭМ!$B$33:$B$776,R$11)+'СЕТ СН'!$F$9+СВЦЭМ!$D$10+'СЕТ СН'!$F$6-'СЕТ СН'!$F$19</f>
        <v>1142.63566156</v>
      </c>
      <c r="S34" s="36">
        <f>SUMIFS(СВЦЭМ!$C$33:$C$776,СВЦЭМ!$A$33:$A$776,$A34,СВЦЭМ!$B$33:$B$776,S$11)+'СЕТ СН'!$F$9+СВЦЭМ!$D$10+'СЕТ СН'!$F$6-'СЕТ СН'!$F$19</f>
        <v>1111.3802579400001</v>
      </c>
      <c r="T34" s="36">
        <f>SUMIFS(СВЦЭМ!$C$33:$C$776,СВЦЭМ!$A$33:$A$776,$A34,СВЦЭМ!$B$33:$B$776,T$11)+'СЕТ СН'!$F$9+СВЦЭМ!$D$10+'СЕТ СН'!$F$6-'СЕТ СН'!$F$19</f>
        <v>1083.44234334</v>
      </c>
      <c r="U34" s="36">
        <f>SUMIFS(СВЦЭМ!$C$33:$C$776,СВЦЭМ!$A$33:$A$776,$A34,СВЦЭМ!$B$33:$B$776,U$11)+'СЕТ СН'!$F$9+СВЦЭМ!$D$10+'СЕТ СН'!$F$6-'СЕТ СН'!$F$19</f>
        <v>1082.17701594</v>
      </c>
      <c r="V34" s="36">
        <f>SUMIFS(СВЦЭМ!$C$33:$C$776,СВЦЭМ!$A$33:$A$776,$A34,СВЦЭМ!$B$33:$B$776,V$11)+'СЕТ СН'!$F$9+СВЦЭМ!$D$10+'СЕТ СН'!$F$6-'СЕТ СН'!$F$19</f>
        <v>1096.5847477500001</v>
      </c>
      <c r="W34" s="36">
        <f>SUMIFS(СВЦЭМ!$C$33:$C$776,СВЦЭМ!$A$33:$A$776,$A34,СВЦЭМ!$B$33:$B$776,W$11)+'СЕТ СН'!$F$9+СВЦЭМ!$D$10+'СЕТ СН'!$F$6-'СЕТ СН'!$F$19</f>
        <v>1123.9426975800002</v>
      </c>
      <c r="X34" s="36">
        <f>SUMIFS(СВЦЭМ!$C$33:$C$776,СВЦЭМ!$A$33:$A$776,$A34,СВЦЭМ!$B$33:$B$776,X$11)+'СЕТ СН'!$F$9+СВЦЭМ!$D$10+'СЕТ СН'!$F$6-'СЕТ СН'!$F$19</f>
        <v>1129.8989602500001</v>
      </c>
      <c r="Y34" s="36">
        <f>SUMIFS(СВЦЭМ!$C$33:$C$776,СВЦЭМ!$A$33:$A$776,$A34,СВЦЭМ!$B$33:$B$776,Y$11)+'СЕТ СН'!$F$9+СВЦЭМ!$D$10+'СЕТ СН'!$F$6-'СЕТ СН'!$F$19</f>
        <v>1149.2969296900001</v>
      </c>
    </row>
    <row r="35" spans="1:25" ht="15.75" x14ac:dyDescent="0.2">
      <c r="A35" s="35">
        <f t="shared" si="0"/>
        <v>44220</v>
      </c>
      <c r="B35" s="36">
        <f>SUMIFS(СВЦЭМ!$C$33:$C$776,СВЦЭМ!$A$33:$A$776,$A35,СВЦЭМ!$B$33:$B$776,B$11)+'СЕТ СН'!$F$9+СВЦЭМ!$D$10+'СЕТ СН'!$F$6-'СЕТ СН'!$F$19</f>
        <v>1132.89869995</v>
      </c>
      <c r="C35" s="36">
        <f>SUMIFS(СВЦЭМ!$C$33:$C$776,СВЦЭМ!$A$33:$A$776,$A35,СВЦЭМ!$B$33:$B$776,C$11)+'СЕТ СН'!$F$9+СВЦЭМ!$D$10+'СЕТ СН'!$F$6-'СЕТ СН'!$F$19</f>
        <v>1170.4765849800001</v>
      </c>
      <c r="D35" s="36">
        <f>SUMIFS(СВЦЭМ!$C$33:$C$776,СВЦЭМ!$A$33:$A$776,$A35,СВЦЭМ!$B$33:$B$776,D$11)+'СЕТ СН'!$F$9+СВЦЭМ!$D$10+'СЕТ СН'!$F$6-'СЕТ СН'!$F$19</f>
        <v>1185.89214081</v>
      </c>
      <c r="E35" s="36">
        <f>SUMIFS(СВЦЭМ!$C$33:$C$776,СВЦЭМ!$A$33:$A$776,$A35,СВЦЭМ!$B$33:$B$776,E$11)+'СЕТ СН'!$F$9+СВЦЭМ!$D$10+'СЕТ СН'!$F$6-'СЕТ СН'!$F$19</f>
        <v>1192.0335276200001</v>
      </c>
      <c r="F35" s="36">
        <f>SUMIFS(СВЦЭМ!$C$33:$C$776,СВЦЭМ!$A$33:$A$776,$A35,СВЦЭМ!$B$33:$B$776,F$11)+'СЕТ СН'!$F$9+СВЦЭМ!$D$10+'СЕТ СН'!$F$6-'СЕТ СН'!$F$19</f>
        <v>1209.9672694800001</v>
      </c>
      <c r="G35" s="36">
        <f>SUMIFS(СВЦЭМ!$C$33:$C$776,СВЦЭМ!$A$33:$A$776,$A35,СВЦЭМ!$B$33:$B$776,G$11)+'СЕТ СН'!$F$9+СВЦЭМ!$D$10+'СЕТ СН'!$F$6-'СЕТ СН'!$F$19</f>
        <v>1200.20369248</v>
      </c>
      <c r="H35" s="36">
        <f>SUMIFS(СВЦЭМ!$C$33:$C$776,СВЦЭМ!$A$33:$A$776,$A35,СВЦЭМ!$B$33:$B$776,H$11)+'СЕТ СН'!$F$9+СВЦЭМ!$D$10+'СЕТ СН'!$F$6-'СЕТ СН'!$F$19</f>
        <v>1186.0654880100001</v>
      </c>
      <c r="I35" s="36">
        <f>SUMIFS(СВЦЭМ!$C$33:$C$776,СВЦЭМ!$A$33:$A$776,$A35,СВЦЭМ!$B$33:$B$776,I$11)+'СЕТ СН'!$F$9+СВЦЭМ!$D$10+'СЕТ СН'!$F$6-'СЕТ СН'!$F$19</f>
        <v>1165.8079884799999</v>
      </c>
      <c r="J35" s="36">
        <f>SUMIFS(СВЦЭМ!$C$33:$C$776,СВЦЭМ!$A$33:$A$776,$A35,СВЦЭМ!$B$33:$B$776,J$11)+'СЕТ СН'!$F$9+СВЦЭМ!$D$10+'СЕТ СН'!$F$6-'СЕТ СН'!$F$19</f>
        <v>1128.76939816</v>
      </c>
      <c r="K35" s="36">
        <f>SUMIFS(СВЦЭМ!$C$33:$C$776,СВЦЭМ!$A$33:$A$776,$A35,СВЦЭМ!$B$33:$B$776,K$11)+'СЕТ СН'!$F$9+СВЦЭМ!$D$10+'СЕТ СН'!$F$6-'СЕТ СН'!$F$19</f>
        <v>1095.9608463100001</v>
      </c>
      <c r="L35" s="36">
        <f>SUMIFS(СВЦЭМ!$C$33:$C$776,СВЦЭМ!$A$33:$A$776,$A35,СВЦЭМ!$B$33:$B$776,L$11)+'СЕТ СН'!$F$9+СВЦЭМ!$D$10+'СЕТ СН'!$F$6-'СЕТ СН'!$F$19</f>
        <v>1081.67938596</v>
      </c>
      <c r="M35" s="36">
        <f>SUMIFS(СВЦЭМ!$C$33:$C$776,СВЦЭМ!$A$33:$A$776,$A35,СВЦЭМ!$B$33:$B$776,M$11)+'СЕТ СН'!$F$9+СВЦЭМ!$D$10+'СЕТ СН'!$F$6-'СЕТ СН'!$F$19</f>
        <v>1083.50909185</v>
      </c>
      <c r="N35" s="36">
        <f>SUMIFS(СВЦЭМ!$C$33:$C$776,СВЦЭМ!$A$33:$A$776,$A35,СВЦЭМ!$B$33:$B$776,N$11)+'СЕТ СН'!$F$9+СВЦЭМ!$D$10+'СЕТ СН'!$F$6-'СЕТ СН'!$F$19</f>
        <v>1095.6467320000002</v>
      </c>
      <c r="O35" s="36">
        <f>SUMIFS(СВЦЭМ!$C$33:$C$776,СВЦЭМ!$A$33:$A$776,$A35,СВЦЭМ!$B$33:$B$776,O$11)+'СЕТ СН'!$F$9+СВЦЭМ!$D$10+'СЕТ СН'!$F$6-'СЕТ СН'!$F$19</f>
        <v>1113.7022961500002</v>
      </c>
      <c r="P35" s="36">
        <f>SUMIFS(СВЦЭМ!$C$33:$C$776,СВЦЭМ!$A$33:$A$776,$A35,СВЦЭМ!$B$33:$B$776,P$11)+'СЕТ СН'!$F$9+СВЦЭМ!$D$10+'СЕТ СН'!$F$6-'СЕТ СН'!$F$19</f>
        <v>1148.83078613</v>
      </c>
      <c r="Q35" s="36">
        <f>SUMIFS(СВЦЭМ!$C$33:$C$776,СВЦЭМ!$A$33:$A$776,$A35,СВЦЭМ!$B$33:$B$776,Q$11)+'СЕТ СН'!$F$9+СВЦЭМ!$D$10+'СЕТ СН'!$F$6-'СЕТ СН'!$F$19</f>
        <v>1155.5611861700002</v>
      </c>
      <c r="R35" s="36">
        <f>SUMIFS(СВЦЭМ!$C$33:$C$776,СВЦЭМ!$A$33:$A$776,$A35,СВЦЭМ!$B$33:$B$776,R$11)+'СЕТ СН'!$F$9+СВЦЭМ!$D$10+'СЕТ СН'!$F$6-'СЕТ СН'!$F$19</f>
        <v>1139.4832172000001</v>
      </c>
      <c r="S35" s="36">
        <f>SUMIFS(СВЦЭМ!$C$33:$C$776,СВЦЭМ!$A$33:$A$776,$A35,СВЦЭМ!$B$33:$B$776,S$11)+'СЕТ СН'!$F$9+СВЦЭМ!$D$10+'СЕТ СН'!$F$6-'СЕТ СН'!$F$19</f>
        <v>1118.5125781300001</v>
      </c>
      <c r="T35" s="36">
        <f>SUMIFS(СВЦЭМ!$C$33:$C$776,СВЦЭМ!$A$33:$A$776,$A35,СВЦЭМ!$B$33:$B$776,T$11)+'СЕТ СН'!$F$9+СВЦЭМ!$D$10+'СЕТ СН'!$F$6-'СЕТ СН'!$F$19</f>
        <v>1076.73136032</v>
      </c>
      <c r="U35" s="36">
        <f>SUMIFS(СВЦЭМ!$C$33:$C$776,СВЦЭМ!$A$33:$A$776,$A35,СВЦЭМ!$B$33:$B$776,U$11)+'СЕТ СН'!$F$9+СВЦЭМ!$D$10+'СЕТ СН'!$F$6-'СЕТ СН'!$F$19</f>
        <v>1070.8533362999999</v>
      </c>
      <c r="V35" s="36">
        <f>SUMIFS(СВЦЭМ!$C$33:$C$776,СВЦЭМ!$A$33:$A$776,$A35,СВЦЭМ!$B$33:$B$776,V$11)+'СЕТ СН'!$F$9+СВЦЭМ!$D$10+'СЕТ СН'!$F$6-'СЕТ СН'!$F$19</f>
        <v>1069.0094161899999</v>
      </c>
      <c r="W35" s="36">
        <f>SUMIFS(СВЦЭМ!$C$33:$C$776,СВЦЭМ!$A$33:$A$776,$A35,СВЦЭМ!$B$33:$B$776,W$11)+'СЕТ СН'!$F$9+СВЦЭМ!$D$10+'СЕТ СН'!$F$6-'СЕТ СН'!$F$19</f>
        <v>1087.1644341199999</v>
      </c>
      <c r="X35" s="36">
        <f>SUMIFS(СВЦЭМ!$C$33:$C$776,СВЦЭМ!$A$33:$A$776,$A35,СВЦЭМ!$B$33:$B$776,X$11)+'СЕТ СН'!$F$9+СВЦЭМ!$D$10+'СЕТ СН'!$F$6-'СЕТ СН'!$F$19</f>
        <v>1108.88987258</v>
      </c>
      <c r="Y35" s="36">
        <f>SUMIFS(СВЦЭМ!$C$33:$C$776,СВЦЭМ!$A$33:$A$776,$A35,СВЦЭМ!$B$33:$B$776,Y$11)+'СЕТ СН'!$F$9+СВЦЭМ!$D$10+'СЕТ СН'!$F$6-'СЕТ СН'!$F$19</f>
        <v>1130.0302653799999</v>
      </c>
    </row>
    <row r="36" spans="1:25" ht="15.75" x14ac:dyDescent="0.2">
      <c r="A36" s="35">
        <f t="shared" si="0"/>
        <v>44221</v>
      </c>
      <c r="B36" s="36">
        <f>SUMIFS(СВЦЭМ!$C$33:$C$776,СВЦЭМ!$A$33:$A$776,$A36,СВЦЭМ!$B$33:$B$776,B$11)+'СЕТ СН'!$F$9+СВЦЭМ!$D$10+'СЕТ СН'!$F$6-'СЕТ СН'!$F$19</f>
        <v>1144.3362920900001</v>
      </c>
      <c r="C36" s="36">
        <f>SUMIFS(СВЦЭМ!$C$33:$C$776,СВЦЭМ!$A$33:$A$776,$A36,СВЦЭМ!$B$33:$B$776,C$11)+'СЕТ СН'!$F$9+СВЦЭМ!$D$10+'СЕТ СН'!$F$6-'СЕТ СН'!$F$19</f>
        <v>1172.6086531400001</v>
      </c>
      <c r="D36" s="36">
        <f>SUMIFS(СВЦЭМ!$C$33:$C$776,СВЦЭМ!$A$33:$A$776,$A36,СВЦЭМ!$B$33:$B$776,D$11)+'СЕТ СН'!$F$9+СВЦЭМ!$D$10+'СЕТ СН'!$F$6-'СЕТ СН'!$F$19</f>
        <v>1186.8098710100001</v>
      </c>
      <c r="E36" s="36">
        <f>SUMIFS(СВЦЭМ!$C$33:$C$776,СВЦЭМ!$A$33:$A$776,$A36,СВЦЭМ!$B$33:$B$776,E$11)+'СЕТ СН'!$F$9+СВЦЭМ!$D$10+'СЕТ СН'!$F$6-'СЕТ СН'!$F$19</f>
        <v>1198.5451423100001</v>
      </c>
      <c r="F36" s="36">
        <f>SUMIFS(СВЦЭМ!$C$33:$C$776,СВЦЭМ!$A$33:$A$776,$A36,СВЦЭМ!$B$33:$B$776,F$11)+'СЕТ СН'!$F$9+СВЦЭМ!$D$10+'СЕТ СН'!$F$6-'СЕТ СН'!$F$19</f>
        <v>1216.0783981</v>
      </c>
      <c r="G36" s="36">
        <f>SUMIFS(СВЦЭМ!$C$33:$C$776,СВЦЭМ!$A$33:$A$776,$A36,СВЦЭМ!$B$33:$B$776,G$11)+'СЕТ СН'!$F$9+СВЦЭМ!$D$10+'СЕТ СН'!$F$6-'СЕТ СН'!$F$19</f>
        <v>1200.8737614900001</v>
      </c>
      <c r="H36" s="36">
        <f>SUMIFS(СВЦЭМ!$C$33:$C$776,СВЦЭМ!$A$33:$A$776,$A36,СВЦЭМ!$B$33:$B$776,H$11)+'СЕТ СН'!$F$9+СВЦЭМ!$D$10+'СЕТ СН'!$F$6-'СЕТ СН'!$F$19</f>
        <v>1165.05619022</v>
      </c>
      <c r="I36" s="36">
        <f>SUMIFS(СВЦЭМ!$C$33:$C$776,СВЦЭМ!$A$33:$A$776,$A36,СВЦЭМ!$B$33:$B$776,I$11)+'СЕТ СН'!$F$9+СВЦЭМ!$D$10+'СЕТ СН'!$F$6-'СЕТ СН'!$F$19</f>
        <v>1139.5914664100001</v>
      </c>
      <c r="J36" s="36">
        <f>SUMIFS(СВЦЭМ!$C$33:$C$776,СВЦЭМ!$A$33:$A$776,$A36,СВЦЭМ!$B$33:$B$776,J$11)+'СЕТ СН'!$F$9+СВЦЭМ!$D$10+'СЕТ СН'!$F$6-'СЕТ СН'!$F$19</f>
        <v>1110.25771042</v>
      </c>
      <c r="K36" s="36">
        <f>SUMIFS(СВЦЭМ!$C$33:$C$776,СВЦЭМ!$A$33:$A$776,$A36,СВЦЭМ!$B$33:$B$776,K$11)+'СЕТ СН'!$F$9+СВЦЭМ!$D$10+'СЕТ СН'!$F$6-'СЕТ СН'!$F$19</f>
        <v>1114.1086288500001</v>
      </c>
      <c r="L36" s="36">
        <f>SUMIFS(СВЦЭМ!$C$33:$C$776,СВЦЭМ!$A$33:$A$776,$A36,СВЦЭМ!$B$33:$B$776,L$11)+'СЕТ СН'!$F$9+СВЦЭМ!$D$10+'СЕТ СН'!$F$6-'СЕТ СН'!$F$19</f>
        <v>1101.8236384900001</v>
      </c>
      <c r="M36" s="36">
        <f>SUMIFS(СВЦЭМ!$C$33:$C$776,СВЦЭМ!$A$33:$A$776,$A36,СВЦЭМ!$B$33:$B$776,M$11)+'СЕТ СН'!$F$9+СВЦЭМ!$D$10+'СЕТ СН'!$F$6-'СЕТ СН'!$F$19</f>
        <v>1106.5599087700002</v>
      </c>
      <c r="N36" s="36">
        <f>SUMIFS(СВЦЭМ!$C$33:$C$776,СВЦЭМ!$A$33:$A$776,$A36,СВЦЭМ!$B$33:$B$776,N$11)+'СЕТ СН'!$F$9+СВЦЭМ!$D$10+'СЕТ СН'!$F$6-'СЕТ СН'!$F$19</f>
        <v>1107.94292154</v>
      </c>
      <c r="O36" s="36">
        <f>SUMIFS(СВЦЭМ!$C$33:$C$776,СВЦЭМ!$A$33:$A$776,$A36,СВЦЭМ!$B$33:$B$776,O$11)+'СЕТ СН'!$F$9+СВЦЭМ!$D$10+'СЕТ СН'!$F$6-'СЕТ СН'!$F$19</f>
        <v>1118.8995095800001</v>
      </c>
      <c r="P36" s="36">
        <f>SUMIFS(СВЦЭМ!$C$33:$C$776,СВЦЭМ!$A$33:$A$776,$A36,СВЦЭМ!$B$33:$B$776,P$11)+'СЕТ СН'!$F$9+СВЦЭМ!$D$10+'СЕТ СН'!$F$6-'СЕТ СН'!$F$19</f>
        <v>1120.3494521800001</v>
      </c>
      <c r="Q36" s="36">
        <f>SUMIFS(СВЦЭМ!$C$33:$C$776,СВЦЭМ!$A$33:$A$776,$A36,СВЦЭМ!$B$33:$B$776,Q$11)+'СЕТ СН'!$F$9+СВЦЭМ!$D$10+'СЕТ СН'!$F$6-'СЕТ СН'!$F$19</f>
        <v>1121.6728955100002</v>
      </c>
      <c r="R36" s="36">
        <f>SUMIFS(СВЦЭМ!$C$33:$C$776,СВЦЭМ!$A$33:$A$776,$A36,СВЦЭМ!$B$33:$B$776,R$11)+'СЕТ СН'!$F$9+СВЦЭМ!$D$10+'СЕТ СН'!$F$6-'СЕТ СН'!$F$19</f>
        <v>1114.2104713000001</v>
      </c>
      <c r="S36" s="36">
        <f>SUMIFS(СВЦЭМ!$C$33:$C$776,СВЦЭМ!$A$33:$A$776,$A36,СВЦЭМ!$B$33:$B$776,S$11)+'СЕТ СН'!$F$9+СВЦЭМ!$D$10+'СЕТ СН'!$F$6-'СЕТ СН'!$F$19</f>
        <v>1107.4872288800002</v>
      </c>
      <c r="T36" s="36">
        <f>SUMIFS(СВЦЭМ!$C$33:$C$776,СВЦЭМ!$A$33:$A$776,$A36,СВЦЭМ!$B$33:$B$776,T$11)+'СЕТ СН'!$F$9+СВЦЭМ!$D$10+'СЕТ СН'!$F$6-'СЕТ СН'!$F$19</f>
        <v>1084.50039922</v>
      </c>
      <c r="U36" s="36">
        <f>SUMIFS(СВЦЭМ!$C$33:$C$776,СВЦЭМ!$A$33:$A$776,$A36,СВЦЭМ!$B$33:$B$776,U$11)+'СЕТ СН'!$F$9+СВЦЭМ!$D$10+'СЕТ СН'!$F$6-'СЕТ СН'!$F$19</f>
        <v>1085.87798198</v>
      </c>
      <c r="V36" s="36">
        <f>SUMIFS(СВЦЭМ!$C$33:$C$776,СВЦЭМ!$A$33:$A$776,$A36,СВЦЭМ!$B$33:$B$776,V$11)+'СЕТ СН'!$F$9+СВЦЭМ!$D$10+'СЕТ СН'!$F$6-'СЕТ СН'!$F$19</f>
        <v>1100.3986957300001</v>
      </c>
      <c r="W36" s="36">
        <f>SUMIFS(СВЦЭМ!$C$33:$C$776,СВЦЭМ!$A$33:$A$776,$A36,СВЦЭМ!$B$33:$B$776,W$11)+'СЕТ СН'!$F$9+СВЦЭМ!$D$10+'СЕТ СН'!$F$6-'СЕТ СН'!$F$19</f>
        <v>1115.8743895699999</v>
      </c>
      <c r="X36" s="36">
        <f>SUMIFS(СВЦЭМ!$C$33:$C$776,СВЦЭМ!$A$33:$A$776,$A36,СВЦЭМ!$B$33:$B$776,X$11)+'СЕТ СН'!$F$9+СВЦЭМ!$D$10+'СЕТ СН'!$F$6-'СЕТ СН'!$F$19</f>
        <v>1111.5907851900001</v>
      </c>
      <c r="Y36" s="36">
        <f>SUMIFS(СВЦЭМ!$C$33:$C$776,СВЦЭМ!$A$33:$A$776,$A36,СВЦЭМ!$B$33:$B$776,Y$11)+'СЕТ СН'!$F$9+СВЦЭМ!$D$10+'СЕТ СН'!$F$6-'СЕТ СН'!$F$19</f>
        <v>1132.8320848500002</v>
      </c>
    </row>
    <row r="37" spans="1:25" ht="15.75" x14ac:dyDescent="0.2">
      <c r="A37" s="35">
        <f t="shared" si="0"/>
        <v>44222</v>
      </c>
      <c r="B37" s="36">
        <f>SUMIFS(СВЦЭМ!$C$33:$C$776,СВЦЭМ!$A$33:$A$776,$A37,СВЦЭМ!$B$33:$B$776,B$11)+'СЕТ СН'!$F$9+СВЦЭМ!$D$10+'СЕТ СН'!$F$6-'СЕТ СН'!$F$19</f>
        <v>1174.34473325</v>
      </c>
      <c r="C37" s="36">
        <f>SUMIFS(СВЦЭМ!$C$33:$C$776,СВЦЭМ!$A$33:$A$776,$A37,СВЦЭМ!$B$33:$B$776,C$11)+'СЕТ СН'!$F$9+СВЦЭМ!$D$10+'СЕТ СН'!$F$6-'СЕТ СН'!$F$19</f>
        <v>1204.3602252800001</v>
      </c>
      <c r="D37" s="36">
        <f>SUMIFS(СВЦЭМ!$C$33:$C$776,СВЦЭМ!$A$33:$A$776,$A37,СВЦЭМ!$B$33:$B$776,D$11)+'СЕТ СН'!$F$9+СВЦЭМ!$D$10+'СЕТ СН'!$F$6-'СЕТ СН'!$F$19</f>
        <v>1211.2469878500001</v>
      </c>
      <c r="E37" s="36">
        <f>SUMIFS(СВЦЭМ!$C$33:$C$776,СВЦЭМ!$A$33:$A$776,$A37,СВЦЭМ!$B$33:$B$776,E$11)+'СЕТ СН'!$F$9+СВЦЭМ!$D$10+'СЕТ СН'!$F$6-'СЕТ СН'!$F$19</f>
        <v>1205.9023262800001</v>
      </c>
      <c r="F37" s="36">
        <f>SUMIFS(СВЦЭМ!$C$33:$C$776,СВЦЭМ!$A$33:$A$776,$A37,СВЦЭМ!$B$33:$B$776,F$11)+'СЕТ СН'!$F$9+СВЦЭМ!$D$10+'СЕТ СН'!$F$6-'СЕТ СН'!$F$19</f>
        <v>1215.9108397700002</v>
      </c>
      <c r="G37" s="36">
        <f>SUMIFS(СВЦЭМ!$C$33:$C$776,СВЦЭМ!$A$33:$A$776,$A37,СВЦЭМ!$B$33:$B$776,G$11)+'СЕТ СН'!$F$9+СВЦЭМ!$D$10+'СЕТ СН'!$F$6-'СЕТ СН'!$F$19</f>
        <v>1199.5350226400001</v>
      </c>
      <c r="H37" s="36">
        <f>SUMIFS(СВЦЭМ!$C$33:$C$776,СВЦЭМ!$A$33:$A$776,$A37,СВЦЭМ!$B$33:$B$776,H$11)+'СЕТ СН'!$F$9+СВЦЭМ!$D$10+'СЕТ СН'!$F$6-'СЕТ СН'!$F$19</f>
        <v>1162.8528600700001</v>
      </c>
      <c r="I37" s="36">
        <f>SUMIFS(СВЦЭМ!$C$33:$C$776,СВЦЭМ!$A$33:$A$776,$A37,СВЦЭМ!$B$33:$B$776,I$11)+'СЕТ СН'!$F$9+СВЦЭМ!$D$10+'СЕТ СН'!$F$6-'СЕТ СН'!$F$19</f>
        <v>1120.6768729800001</v>
      </c>
      <c r="J37" s="36">
        <f>SUMIFS(СВЦЭМ!$C$33:$C$776,СВЦЭМ!$A$33:$A$776,$A37,СВЦЭМ!$B$33:$B$776,J$11)+'СЕТ СН'!$F$9+СВЦЭМ!$D$10+'СЕТ СН'!$F$6-'СЕТ СН'!$F$19</f>
        <v>1095.9009412099999</v>
      </c>
      <c r="K37" s="36">
        <f>SUMIFS(СВЦЭМ!$C$33:$C$776,СВЦЭМ!$A$33:$A$776,$A37,СВЦЭМ!$B$33:$B$776,K$11)+'СЕТ СН'!$F$9+СВЦЭМ!$D$10+'СЕТ СН'!$F$6-'СЕТ СН'!$F$19</f>
        <v>1098.3886742100001</v>
      </c>
      <c r="L37" s="36">
        <f>SUMIFS(СВЦЭМ!$C$33:$C$776,СВЦЭМ!$A$33:$A$776,$A37,СВЦЭМ!$B$33:$B$776,L$11)+'СЕТ СН'!$F$9+СВЦЭМ!$D$10+'СЕТ СН'!$F$6-'СЕТ СН'!$F$19</f>
        <v>1090.3587560000001</v>
      </c>
      <c r="M37" s="36">
        <f>SUMIFS(СВЦЭМ!$C$33:$C$776,СВЦЭМ!$A$33:$A$776,$A37,СВЦЭМ!$B$33:$B$776,M$11)+'СЕТ СН'!$F$9+СВЦЭМ!$D$10+'СЕТ СН'!$F$6-'СЕТ СН'!$F$19</f>
        <v>1097.2524653800001</v>
      </c>
      <c r="N37" s="36">
        <f>SUMIFS(СВЦЭМ!$C$33:$C$776,СВЦЭМ!$A$33:$A$776,$A37,СВЦЭМ!$B$33:$B$776,N$11)+'СЕТ СН'!$F$9+СВЦЭМ!$D$10+'СЕТ СН'!$F$6-'СЕТ СН'!$F$19</f>
        <v>1097.35570495</v>
      </c>
      <c r="O37" s="36">
        <f>SUMIFS(СВЦЭМ!$C$33:$C$776,СВЦЭМ!$A$33:$A$776,$A37,СВЦЭМ!$B$33:$B$776,O$11)+'СЕТ СН'!$F$9+СВЦЭМ!$D$10+'СЕТ СН'!$F$6-'СЕТ СН'!$F$19</f>
        <v>1111.6465959300001</v>
      </c>
      <c r="P37" s="36">
        <f>SUMIFS(СВЦЭМ!$C$33:$C$776,СВЦЭМ!$A$33:$A$776,$A37,СВЦЭМ!$B$33:$B$776,P$11)+'СЕТ СН'!$F$9+СВЦЭМ!$D$10+'СЕТ СН'!$F$6-'СЕТ СН'!$F$19</f>
        <v>1116.24047217</v>
      </c>
      <c r="Q37" s="36">
        <f>SUMIFS(СВЦЭМ!$C$33:$C$776,СВЦЭМ!$A$33:$A$776,$A37,СВЦЭМ!$B$33:$B$776,Q$11)+'СЕТ СН'!$F$9+СВЦЭМ!$D$10+'СЕТ СН'!$F$6-'СЕТ СН'!$F$19</f>
        <v>1116.1839027000001</v>
      </c>
      <c r="R37" s="36">
        <f>SUMIFS(СВЦЭМ!$C$33:$C$776,СВЦЭМ!$A$33:$A$776,$A37,СВЦЭМ!$B$33:$B$776,R$11)+'СЕТ СН'!$F$9+СВЦЭМ!$D$10+'СЕТ СН'!$F$6-'СЕТ СН'!$F$19</f>
        <v>1097.2306869900001</v>
      </c>
      <c r="S37" s="36">
        <f>SUMIFS(СВЦЭМ!$C$33:$C$776,СВЦЭМ!$A$33:$A$776,$A37,СВЦЭМ!$B$33:$B$776,S$11)+'СЕТ СН'!$F$9+СВЦЭМ!$D$10+'СЕТ СН'!$F$6-'СЕТ СН'!$F$19</f>
        <v>1092.2422426800001</v>
      </c>
      <c r="T37" s="36">
        <f>SUMIFS(СВЦЭМ!$C$33:$C$776,СВЦЭМ!$A$33:$A$776,$A37,СВЦЭМ!$B$33:$B$776,T$11)+'СЕТ СН'!$F$9+СВЦЭМ!$D$10+'СЕТ СН'!$F$6-'СЕТ СН'!$F$19</f>
        <v>1081.7902302800001</v>
      </c>
      <c r="U37" s="36">
        <f>SUMIFS(СВЦЭМ!$C$33:$C$776,СВЦЭМ!$A$33:$A$776,$A37,СВЦЭМ!$B$33:$B$776,U$11)+'СЕТ СН'!$F$9+СВЦЭМ!$D$10+'СЕТ СН'!$F$6-'СЕТ СН'!$F$19</f>
        <v>1082.8132857000001</v>
      </c>
      <c r="V37" s="36">
        <f>SUMIFS(СВЦЭМ!$C$33:$C$776,СВЦЭМ!$A$33:$A$776,$A37,СВЦЭМ!$B$33:$B$776,V$11)+'СЕТ СН'!$F$9+СВЦЭМ!$D$10+'СЕТ СН'!$F$6-'СЕТ СН'!$F$19</f>
        <v>1095.8052394000001</v>
      </c>
      <c r="W37" s="36">
        <f>SUMIFS(СВЦЭМ!$C$33:$C$776,СВЦЭМ!$A$33:$A$776,$A37,СВЦЭМ!$B$33:$B$776,W$11)+'СЕТ СН'!$F$9+СВЦЭМ!$D$10+'СЕТ СН'!$F$6-'СЕТ СН'!$F$19</f>
        <v>1117.6868554</v>
      </c>
      <c r="X37" s="36">
        <f>SUMIFS(СВЦЭМ!$C$33:$C$776,СВЦЭМ!$A$33:$A$776,$A37,СВЦЭМ!$B$33:$B$776,X$11)+'СЕТ СН'!$F$9+СВЦЭМ!$D$10+'СЕТ СН'!$F$6-'СЕТ СН'!$F$19</f>
        <v>1126.3524182599999</v>
      </c>
      <c r="Y37" s="36">
        <f>SUMIFS(СВЦЭМ!$C$33:$C$776,СВЦЭМ!$A$33:$A$776,$A37,СВЦЭМ!$B$33:$B$776,Y$11)+'СЕТ СН'!$F$9+СВЦЭМ!$D$10+'СЕТ СН'!$F$6-'СЕТ СН'!$F$19</f>
        <v>1143.8349491400002</v>
      </c>
    </row>
    <row r="38" spans="1:25" ht="15.75" x14ac:dyDescent="0.2">
      <c r="A38" s="35">
        <f t="shared" si="0"/>
        <v>44223</v>
      </c>
      <c r="B38" s="36">
        <f>SUMIFS(СВЦЭМ!$C$33:$C$776,СВЦЭМ!$A$33:$A$776,$A38,СВЦЭМ!$B$33:$B$776,B$11)+'СЕТ СН'!$F$9+СВЦЭМ!$D$10+'СЕТ СН'!$F$6-'СЕТ СН'!$F$19</f>
        <v>1155.89405397</v>
      </c>
      <c r="C38" s="36">
        <f>SUMIFS(СВЦЭМ!$C$33:$C$776,СВЦЭМ!$A$33:$A$776,$A38,СВЦЭМ!$B$33:$B$776,C$11)+'СЕТ СН'!$F$9+СВЦЭМ!$D$10+'СЕТ СН'!$F$6-'СЕТ СН'!$F$19</f>
        <v>1177.7980664900001</v>
      </c>
      <c r="D38" s="36">
        <f>SUMIFS(СВЦЭМ!$C$33:$C$776,СВЦЭМ!$A$33:$A$776,$A38,СВЦЭМ!$B$33:$B$776,D$11)+'СЕТ СН'!$F$9+СВЦЭМ!$D$10+'СЕТ СН'!$F$6-'СЕТ СН'!$F$19</f>
        <v>1191.51878554</v>
      </c>
      <c r="E38" s="36">
        <f>SUMIFS(СВЦЭМ!$C$33:$C$776,СВЦЭМ!$A$33:$A$776,$A38,СВЦЭМ!$B$33:$B$776,E$11)+'СЕТ СН'!$F$9+СВЦЭМ!$D$10+'СЕТ СН'!$F$6-'СЕТ СН'!$F$19</f>
        <v>1198.7501947200001</v>
      </c>
      <c r="F38" s="36">
        <f>SUMIFS(СВЦЭМ!$C$33:$C$776,СВЦЭМ!$A$33:$A$776,$A38,СВЦЭМ!$B$33:$B$776,F$11)+'СЕТ СН'!$F$9+СВЦЭМ!$D$10+'СЕТ СН'!$F$6-'СЕТ СН'!$F$19</f>
        <v>1210.6948133800001</v>
      </c>
      <c r="G38" s="36">
        <f>SUMIFS(СВЦЭМ!$C$33:$C$776,СВЦЭМ!$A$33:$A$776,$A38,СВЦЭМ!$B$33:$B$776,G$11)+'СЕТ СН'!$F$9+СВЦЭМ!$D$10+'СЕТ СН'!$F$6-'СЕТ СН'!$F$19</f>
        <v>1191.4894191400001</v>
      </c>
      <c r="H38" s="36">
        <f>SUMIFS(СВЦЭМ!$C$33:$C$776,СВЦЭМ!$A$33:$A$776,$A38,СВЦЭМ!$B$33:$B$776,H$11)+'СЕТ СН'!$F$9+СВЦЭМ!$D$10+'СЕТ СН'!$F$6-'СЕТ СН'!$F$19</f>
        <v>1158.86152623</v>
      </c>
      <c r="I38" s="36">
        <f>SUMIFS(СВЦЭМ!$C$33:$C$776,СВЦЭМ!$A$33:$A$776,$A38,СВЦЭМ!$B$33:$B$776,I$11)+'СЕТ СН'!$F$9+СВЦЭМ!$D$10+'СЕТ СН'!$F$6-'СЕТ СН'!$F$19</f>
        <v>1135.32375361</v>
      </c>
      <c r="J38" s="36">
        <f>SUMIFS(СВЦЭМ!$C$33:$C$776,СВЦЭМ!$A$33:$A$776,$A38,СВЦЭМ!$B$33:$B$776,J$11)+'СЕТ СН'!$F$9+СВЦЭМ!$D$10+'СЕТ СН'!$F$6-'СЕТ СН'!$F$19</f>
        <v>1107.0942939400002</v>
      </c>
      <c r="K38" s="36">
        <f>SUMIFS(СВЦЭМ!$C$33:$C$776,СВЦЭМ!$A$33:$A$776,$A38,СВЦЭМ!$B$33:$B$776,K$11)+'СЕТ СН'!$F$9+СВЦЭМ!$D$10+'СЕТ СН'!$F$6-'СЕТ СН'!$F$19</f>
        <v>1103.52030896</v>
      </c>
      <c r="L38" s="36">
        <f>SUMIFS(СВЦЭМ!$C$33:$C$776,СВЦЭМ!$A$33:$A$776,$A38,СВЦЭМ!$B$33:$B$776,L$11)+'СЕТ СН'!$F$9+СВЦЭМ!$D$10+'СЕТ СН'!$F$6-'СЕТ СН'!$F$19</f>
        <v>1096.24153045</v>
      </c>
      <c r="M38" s="36">
        <f>SUMIFS(СВЦЭМ!$C$33:$C$776,СВЦЭМ!$A$33:$A$776,$A38,СВЦЭМ!$B$33:$B$776,M$11)+'СЕТ СН'!$F$9+СВЦЭМ!$D$10+'СЕТ СН'!$F$6-'СЕТ СН'!$F$19</f>
        <v>1105.2132831600002</v>
      </c>
      <c r="N38" s="36">
        <f>SUMIFS(СВЦЭМ!$C$33:$C$776,СВЦЭМ!$A$33:$A$776,$A38,СВЦЭМ!$B$33:$B$776,N$11)+'СЕТ СН'!$F$9+СВЦЭМ!$D$10+'СЕТ СН'!$F$6-'СЕТ СН'!$F$19</f>
        <v>1106.9073846800002</v>
      </c>
      <c r="O38" s="36">
        <f>SUMIFS(СВЦЭМ!$C$33:$C$776,СВЦЭМ!$A$33:$A$776,$A38,СВЦЭМ!$B$33:$B$776,O$11)+'СЕТ СН'!$F$9+СВЦЭМ!$D$10+'СЕТ СН'!$F$6-'СЕТ СН'!$F$19</f>
        <v>1117.74510592</v>
      </c>
      <c r="P38" s="36">
        <f>SUMIFS(СВЦЭМ!$C$33:$C$776,СВЦЭМ!$A$33:$A$776,$A38,СВЦЭМ!$B$33:$B$776,P$11)+'СЕТ СН'!$F$9+СВЦЭМ!$D$10+'СЕТ СН'!$F$6-'СЕТ СН'!$F$19</f>
        <v>1126.2733155000001</v>
      </c>
      <c r="Q38" s="36">
        <f>SUMIFS(СВЦЭМ!$C$33:$C$776,СВЦЭМ!$A$33:$A$776,$A38,СВЦЭМ!$B$33:$B$776,Q$11)+'СЕТ СН'!$F$9+СВЦЭМ!$D$10+'СЕТ СН'!$F$6-'СЕТ СН'!$F$19</f>
        <v>1134.0264487500001</v>
      </c>
      <c r="R38" s="36">
        <f>SUMIFS(СВЦЭМ!$C$33:$C$776,СВЦЭМ!$A$33:$A$776,$A38,СВЦЭМ!$B$33:$B$776,R$11)+'СЕТ СН'!$F$9+СВЦЭМ!$D$10+'СЕТ СН'!$F$6-'СЕТ СН'!$F$19</f>
        <v>1123.9151539700001</v>
      </c>
      <c r="S38" s="36">
        <f>SUMIFS(СВЦЭМ!$C$33:$C$776,СВЦЭМ!$A$33:$A$776,$A38,СВЦЭМ!$B$33:$B$776,S$11)+'СЕТ СН'!$F$9+СВЦЭМ!$D$10+'СЕТ СН'!$F$6-'СЕТ СН'!$F$19</f>
        <v>1110.23791768</v>
      </c>
      <c r="T38" s="36">
        <f>SUMIFS(СВЦЭМ!$C$33:$C$776,СВЦЭМ!$A$33:$A$776,$A38,СВЦЭМ!$B$33:$B$776,T$11)+'СЕТ СН'!$F$9+СВЦЭМ!$D$10+'СЕТ СН'!$F$6-'СЕТ СН'!$F$19</f>
        <v>1078.77025381</v>
      </c>
      <c r="U38" s="36">
        <f>SUMIFS(СВЦЭМ!$C$33:$C$776,СВЦЭМ!$A$33:$A$776,$A38,СВЦЭМ!$B$33:$B$776,U$11)+'СЕТ СН'!$F$9+СВЦЭМ!$D$10+'СЕТ СН'!$F$6-'СЕТ СН'!$F$19</f>
        <v>1078.8012021</v>
      </c>
      <c r="V38" s="36">
        <f>SUMIFS(СВЦЭМ!$C$33:$C$776,СВЦЭМ!$A$33:$A$776,$A38,СВЦЭМ!$B$33:$B$776,V$11)+'СЕТ СН'!$F$9+СВЦЭМ!$D$10+'СЕТ СН'!$F$6-'СЕТ СН'!$F$19</f>
        <v>1089.03159405</v>
      </c>
      <c r="W38" s="36">
        <f>SUMIFS(СВЦЭМ!$C$33:$C$776,СВЦЭМ!$A$33:$A$776,$A38,СВЦЭМ!$B$33:$B$776,W$11)+'СЕТ СН'!$F$9+СВЦЭМ!$D$10+'СЕТ СН'!$F$6-'СЕТ СН'!$F$19</f>
        <v>1109.0193724800001</v>
      </c>
      <c r="X38" s="36">
        <f>SUMIFS(СВЦЭМ!$C$33:$C$776,СВЦЭМ!$A$33:$A$776,$A38,СВЦЭМ!$B$33:$B$776,X$11)+'СЕТ СН'!$F$9+СВЦЭМ!$D$10+'СЕТ СН'!$F$6-'СЕТ СН'!$F$19</f>
        <v>1117.2406247900001</v>
      </c>
      <c r="Y38" s="36">
        <f>SUMIFS(СВЦЭМ!$C$33:$C$776,СВЦЭМ!$A$33:$A$776,$A38,СВЦЭМ!$B$33:$B$776,Y$11)+'СЕТ СН'!$F$9+СВЦЭМ!$D$10+'СЕТ СН'!$F$6-'СЕТ СН'!$F$19</f>
        <v>1139.88191342</v>
      </c>
    </row>
    <row r="39" spans="1:25" ht="15.75" x14ac:dyDescent="0.2">
      <c r="A39" s="35">
        <f t="shared" si="0"/>
        <v>44224</v>
      </c>
      <c r="B39" s="36">
        <f>SUMIFS(СВЦЭМ!$C$33:$C$776,СВЦЭМ!$A$33:$A$776,$A39,СВЦЭМ!$B$33:$B$776,B$11)+'СЕТ СН'!$F$9+СВЦЭМ!$D$10+'СЕТ СН'!$F$6-'СЕТ СН'!$F$19</f>
        <v>1121.5700286000001</v>
      </c>
      <c r="C39" s="36">
        <f>SUMIFS(СВЦЭМ!$C$33:$C$776,СВЦЭМ!$A$33:$A$776,$A39,СВЦЭМ!$B$33:$B$776,C$11)+'СЕТ СН'!$F$9+СВЦЭМ!$D$10+'СЕТ СН'!$F$6-'СЕТ СН'!$F$19</f>
        <v>1174.7295737700001</v>
      </c>
      <c r="D39" s="36">
        <f>SUMIFS(СВЦЭМ!$C$33:$C$776,СВЦЭМ!$A$33:$A$776,$A39,СВЦЭМ!$B$33:$B$776,D$11)+'СЕТ СН'!$F$9+СВЦЭМ!$D$10+'СЕТ СН'!$F$6-'СЕТ СН'!$F$19</f>
        <v>1205.9664262200001</v>
      </c>
      <c r="E39" s="36">
        <f>SUMIFS(СВЦЭМ!$C$33:$C$776,СВЦЭМ!$A$33:$A$776,$A39,СВЦЭМ!$B$33:$B$776,E$11)+'СЕТ СН'!$F$9+СВЦЭМ!$D$10+'СЕТ СН'!$F$6-'СЕТ СН'!$F$19</f>
        <v>1209.45382008</v>
      </c>
      <c r="F39" s="36">
        <f>SUMIFS(СВЦЭМ!$C$33:$C$776,СВЦЭМ!$A$33:$A$776,$A39,СВЦЭМ!$B$33:$B$776,F$11)+'СЕТ СН'!$F$9+СВЦЭМ!$D$10+'СЕТ СН'!$F$6-'СЕТ СН'!$F$19</f>
        <v>1220.31728041</v>
      </c>
      <c r="G39" s="36">
        <f>SUMIFS(СВЦЭМ!$C$33:$C$776,СВЦЭМ!$A$33:$A$776,$A39,СВЦЭМ!$B$33:$B$776,G$11)+'СЕТ СН'!$F$9+СВЦЭМ!$D$10+'СЕТ СН'!$F$6-'СЕТ СН'!$F$19</f>
        <v>1205.8221495600001</v>
      </c>
      <c r="H39" s="36">
        <f>SUMIFS(СВЦЭМ!$C$33:$C$776,СВЦЭМ!$A$33:$A$776,$A39,СВЦЭМ!$B$33:$B$776,H$11)+'СЕТ СН'!$F$9+СВЦЭМ!$D$10+'СЕТ СН'!$F$6-'СЕТ СН'!$F$19</f>
        <v>1169.12814394</v>
      </c>
      <c r="I39" s="36">
        <f>SUMIFS(СВЦЭМ!$C$33:$C$776,СВЦЭМ!$A$33:$A$776,$A39,СВЦЭМ!$B$33:$B$776,I$11)+'СЕТ СН'!$F$9+СВЦЭМ!$D$10+'СЕТ СН'!$F$6-'СЕТ СН'!$F$19</f>
        <v>1147.67673799</v>
      </c>
      <c r="J39" s="36">
        <f>SUMIFS(СВЦЭМ!$C$33:$C$776,СВЦЭМ!$A$33:$A$776,$A39,СВЦЭМ!$B$33:$B$776,J$11)+'СЕТ СН'!$F$9+СВЦЭМ!$D$10+'СЕТ СН'!$F$6-'СЕТ СН'!$F$19</f>
        <v>1129.4859162800001</v>
      </c>
      <c r="K39" s="36">
        <f>SUMIFS(СВЦЭМ!$C$33:$C$776,СВЦЭМ!$A$33:$A$776,$A39,СВЦЭМ!$B$33:$B$776,K$11)+'СЕТ СН'!$F$9+СВЦЭМ!$D$10+'СЕТ СН'!$F$6-'СЕТ СН'!$F$19</f>
        <v>1119.6266862800001</v>
      </c>
      <c r="L39" s="36">
        <f>SUMIFS(СВЦЭМ!$C$33:$C$776,СВЦЭМ!$A$33:$A$776,$A39,СВЦЭМ!$B$33:$B$776,L$11)+'СЕТ СН'!$F$9+СВЦЭМ!$D$10+'СЕТ СН'!$F$6-'СЕТ СН'!$F$19</f>
        <v>1114.6635405900001</v>
      </c>
      <c r="M39" s="36">
        <f>SUMIFS(СВЦЭМ!$C$33:$C$776,СВЦЭМ!$A$33:$A$776,$A39,СВЦЭМ!$B$33:$B$776,M$11)+'СЕТ СН'!$F$9+СВЦЭМ!$D$10+'СЕТ СН'!$F$6-'СЕТ СН'!$F$19</f>
        <v>1121.47473973</v>
      </c>
      <c r="N39" s="36">
        <f>SUMIFS(СВЦЭМ!$C$33:$C$776,СВЦЭМ!$A$33:$A$776,$A39,СВЦЭМ!$B$33:$B$776,N$11)+'СЕТ СН'!$F$9+СВЦЭМ!$D$10+'СЕТ СН'!$F$6-'СЕТ СН'!$F$19</f>
        <v>1126.96311513</v>
      </c>
      <c r="O39" s="36">
        <f>SUMIFS(СВЦЭМ!$C$33:$C$776,СВЦЭМ!$A$33:$A$776,$A39,СВЦЭМ!$B$33:$B$776,O$11)+'СЕТ СН'!$F$9+СВЦЭМ!$D$10+'СЕТ СН'!$F$6-'СЕТ СН'!$F$19</f>
        <v>1118.7328482800001</v>
      </c>
      <c r="P39" s="36">
        <f>SUMIFS(СВЦЭМ!$C$33:$C$776,СВЦЭМ!$A$33:$A$776,$A39,СВЦЭМ!$B$33:$B$776,P$11)+'СЕТ СН'!$F$9+СВЦЭМ!$D$10+'СЕТ СН'!$F$6-'СЕТ СН'!$F$19</f>
        <v>1122.9845762700002</v>
      </c>
      <c r="Q39" s="36">
        <f>SUMIFS(СВЦЭМ!$C$33:$C$776,СВЦЭМ!$A$33:$A$776,$A39,СВЦЭМ!$B$33:$B$776,Q$11)+'СЕТ СН'!$F$9+СВЦЭМ!$D$10+'СЕТ СН'!$F$6-'СЕТ СН'!$F$19</f>
        <v>1126.0353295</v>
      </c>
      <c r="R39" s="36">
        <f>SUMIFS(СВЦЭМ!$C$33:$C$776,СВЦЭМ!$A$33:$A$776,$A39,СВЦЭМ!$B$33:$B$776,R$11)+'СЕТ СН'!$F$9+СВЦЭМ!$D$10+'СЕТ СН'!$F$6-'СЕТ СН'!$F$19</f>
        <v>1122.40729874</v>
      </c>
      <c r="S39" s="36">
        <f>SUMIFS(СВЦЭМ!$C$33:$C$776,СВЦЭМ!$A$33:$A$776,$A39,СВЦЭМ!$B$33:$B$776,S$11)+'СЕТ СН'!$F$9+СВЦЭМ!$D$10+'СЕТ СН'!$F$6-'СЕТ СН'!$F$19</f>
        <v>1115.81326429</v>
      </c>
      <c r="T39" s="36">
        <f>SUMIFS(СВЦЭМ!$C$33:$C$776,СВЦЭМ!$A$33:$A$776,$A39,СВЦЭМ!$B$33:$B$776,T$11)+'СЕТ СН'!$F$9+СВЦЭМ!$D$10+'СЕТ СН'!$F$6-'СЕТ СН'!$F$19</f>
        <v>1089.8402173600002</v>
      </c>
      <c r="U39" s="36">
        <f>SUMIFS(СВЦЭМ!$C$33:$C$776,СВЦЭМ!$A$33:$A$776,$A39,СВЦЭМ!$B$33:$B$776,U$11)+'СЕТ СН'!$F$9+СВЦЭМ!$D$10+'СЕТ СН'!$F$6-'СЕТ СН'!$F$19</f>
        <v>1089.58726097</v>
      </c>
      <c r="V39" s="36">
        <f>SUMIFS(СВЦЭМ!$C$33:$C$776,СВЦЭМ!$A$33:$A$776,$A39,СВЦЭМ!$B$33:$B$776,V$11)+'СЕТ СН'!$F$9+СВЦЭМ!$D$10+'СЕТ СН'!$F$6-'СЕТ СН'!$F$19</f>
        <v>1099.70238681</v>
      </c>
      <c r="W39" s="36">
        <f>SUMIFS(СВЦЭМ!$C$33:$C$776,СВЦЭМ!$A$33:$A$776,$A39,СВЦЭМ!$B$33:$B$776,W$11)+'СЕТ СН'!$F$9+СВЦЭМ!$D$10+'СЕТ СН'!$F$6-'СЕТ СН'!$F$19</f>
        <v>1113.15816152</v>
      </c>
      <c r="X39" s="36">
        <f>SUMIFS(СВЦЭМ!$C$33:$C$776,СВЦЭМ!$A$33:$A$776,$A39,СВЦЭМ!$B$33:$B$776,X$11)+'СЕТ СН'!$F$9+СВЦЭМ!$D$10+'СЕТ СН'!$F$6-'СЕТ СН'!$F$19</f>
        <v>1110.82378399</v>
      </c>
      <c r="Y39" s="36">
        <f>SUMIFS(СВЦЭМ!$C$33:$C$776,СВЦЭМ!$A$33:$A$776,$A39,СВЦЭМ!$B$33:$B$776,Y$11)+'СЕТ СН'!$F$9+СВЦЭМ!$D$10+'СЕТ СН'!$F$6-'СЕТ СН'!$F$19</f>
        <v>1132.5061751400001</v>
      </c>
    </row>
    <row r="40" spans="1:25" ht="15.75" x14ac:dyDescent="0.2">
      <c r="A40" s="35">
        <f t="shared" si="0"/>
        <v>44225</v>
      </c>
      <c r="B40" s="36">
        <f>SUMIFS(СВЦЭМ!$C$33:$C$776,СВЦЭМ!$A$33:$A$776,$A40,СВЦЭМ!$B$33:$B$776,B$11)+'СЕТ СН'!$F$9+СВЦЭМ!$D$10+'СЕТ СН'!$F$6-'СЕТ СН'!$F$19</f>
        <v>1120.0206738700001</v>
      </c>
      <c r="C40" s="36">
        <f>SUMIFS(СВЦЭМ!$C$33:$C$776,СВЦЭМ!$A$33:$A$776,$A40,СВЦЭМ!$B$33:$B$776,C$11)+'СЕТ СН'!$F$9+СВЦЭМ!$D$10+'СЕТ СН'!$F$6-'СЕТ СН'!$F$19</f>
        <v>1156.43757899</v>
      </c>
      <c r="D40" s="36">
        <f>SUMIFS(СВЦЭМ!$C$33:$C$776,СВЦЭМ!$A$33:$A$776,$A40,СВЦЭМ!$B$33:$B$776,D$11)+'СЕТ СН'!$F$9+СВЦЭМ!$D$10+'СЕТ СН'!$F$6-'СЕТ СН'!$F$19</f>
        <v>1169.26380681</v>
      </c>
      <c r="E40" s="36">
        <f>SUMIFS(СВЦЭМ!$C$33:$C$776,СВЦЭМ!$A$33:$A$776,$A40,СВЦЭМ!$B$33:$B$776,E$11)+'СЕТ СН'!$F$9+СВЦЭМ!$D$10+'СЕТ СН'!$F$6-'СЕТ СН'!$F$19</f>
        <v>1151.9299109200001</v>
      </c>
      <c r="F40" s="36">
        <f>SUMIFS(СВЦЭМ!$C$33:$C$776,СВЦЭМ!$A$33:$A$776,$A40,СВЦЭМ!$B$33:$B$776,F$11)+'СЕТ СН'!$F$9+СВЦЭМ!$D$10+'СЕТ СН'!$F$6-'СЕТ СН'!$F$19</f>
        <v>1142.4025201100001</v>
      </c>
      <c r="G40" s="36">
        <f>SUMIFS(СВЦЭМ!$C$33:$C$776,СВЦЭМ!$A$33:$A$776,$A40,СВЦЭМ!$B$33:$B$776,G$11)+'СЕТ СН'!$F$9+СВЦЭМ!$D$10+'СЕТ СН'!$F$6-'СЕТ СН'!$F$19</f>
        <v>1136.9465435699999</v>
      </c>
      <c r="H40" s="36">
        <f>SUMIFS(СВЦЭМ!$C$33:$C$776,СВЦЭМ!$A$33:$A$776,$A40,СВЦЭМ!$B$33:$B$776,H$11)+'СЕТ СН'!$F$9+СВЦЭМ!$D$10+'СЕТ СН'!$F$6-'СЕТ СН'!$F$19</f>
        <v>1109.91408353</v>
      </c>
      <c r="I40" s="36">
        <f>SUMIFS(СВЦЭМ!$C$33:$C$776,СВЦЭМ!$A$33:$A$776,$A40,СВЦЭМ!$B$33:$B$776,I$11)+'СЕТ СН'!$F$9+СВЦЭМ!$D$10+'СЕТ СН'!$F$6-'СЕТ СН'!$F$19</f>
        <v>1069.4572869399999</v>
      </c>
      <c r="J40" s="36">
        <f>SUMIFS(СВЦЭМ!$C$33:$C$776,СВЦЭМ!$A$33:$A$776,$A40,СВЦЭМ!$B$33:$B$776,J$11)+'СЕТ СН'!$F$9+СВЦЭМ!$D$10+'СЕТ СН'!$F$6-'СЕТ СН'!$F$19</f>
        <v>1062.3450958999999</v>
      </c>
      <c r="K40" s="36">
        <f>SUMIFS(СВЦЭМ!$C$33:$C$776,СВЦЭМ!$A$33:$A$776,$A40,СВЦЭМ!$B$33:$B$776,K$11)+'СЕТ СН'!$F$9+СВЦЭМ!$D$10+'СЕТ СН'!$F$6-'СЕТ СН'!$F$19</f>
        <v>1053.09482428</v>
      </c>
      <c r="L40" s="36">
        <f>SUMIFS(СВЦЭМ!$C$33:$C$776,СВЦЭМ!$A$33:$A$776,$A40,СВЦЭМ!$B$33:$B$776,L$11)+'СЕТ СН'!$F$9+СВЦЭМ!$D$10+'СЕТ СН'!$F$6-'СЕТ СН'!$F$19</f>
        <v>1058.0759447600001</v>
      </c>
      <c r="M40" s="36">
        <f>SUMIFS(СВЦЭМ!$C$33:$C$776,СВЦЭМ!$A$33:$A$776,$A40,СВЦЭМ!$B$33:$B$776,M$11)+'СЕТ СН'!$F$9+СВЦЭМ!$D$10+'СЕТ СН'!$F$6-'СЕТ СН'!$F$19</f>
        <v>1092.0124307900001</v>
      </c>
      <c r="N40" s="36">
        <f>SUMIFS(СВЦЭМ!$C$33:$C$776,СВЦЭМ!$A$33:$A$776,$A40,СВЦЭМ!$B$33:$B$776,N$11)+'СЕТ СН'!$F$9+СВЦЭМ!$D$10+'СЕТ СН'!$F$6-'СЕТ СН'!$F$19</f>
        <v>1086.6900323100001</v>
      </c>
      <c r="O40" s="36">
        <f>SUMIFS(СВЦЭМ!$C$33:$C$776,СВЦЭМ!$A$33:$A$776,$A40,СВЦЭМ!$B$33:$B$776,O$11)+'СЕТ СН'!$F$9+СВЦЭМ!$D$10+'СЕТ СН'!$F$6-'СЕТ СН'!$F$19</f>
        <v>1096.24897132</v>
      </c>
      <c r="P40" s="36">
        <f>SUMIFS(СВЦЭМ!$C$33:$C$776,СВЦЭМ!$A$33:$A$776,$A40,СВЦЭМ!$B$33:$B$776,P$11)+'СЕТ СН'!$F$9+СВЦЭМ!$D$10+'СЕТ СН'!$F$6-'СЕТ СН'!$F$19</f>
        <v>1102.3430912700001</v>
      </c>
      <c r="Q40" s="36">
        <f>SUMIFS(СВЦЭМ!$C$33:$C$776,СВЦЭМ!$A$33:$A$776,$A40,СВЦЭМ!$B$33:$B$776,Q$11)+'СЕТ СН'!$F$9+СВЦЭМ!$D$10+'СЕТ СН'!$F$6-'СЕТ СН'!$F$19</f>
        <v>1098.0456551000002</v>
      </c>
      <c r="R40" s="36">
        <f>SUMIFS(СВЦЭМ!$C$33:$C$776,СВЦЭМ!$A$33:$A$776,$A40,СВЦЭМ!$B$33:$B$776,R$11)+'СЕТ СН'!$F$9+СВЦЭМ!$D$10+'СЕТ СН'!$F$6-'СЕТ СН'!$F$19</f>
        <v>1070.0856012300001</v>
      </c>
      <c r="S40" s="36">
        <f>SUMIFS(СВЦЭМ!$C$33:$C$776,СВЦЭМ!$A$33:$A$776,$A40,СВЦЭМ!$B$33:$B$776,S$11)+'СЕТ СН'!$F$9+СВЦЭМ!$D$10+'СЕТ СН'!$F$6-'СЕТ СН'!$F$19</f>
        <v>1080.5668368900001</v>
      </c>
      <c r="T40" s="36">
        <f>SUMIFS(СВЦЭМ!$C$33:$C$776,СВЦЭМ!$A$33:$A$776,$A40,СВЦЭМ!$B$33:$B$776,T$11)+'СЕТ СН'!$F$9+СВЦЭМ!$D$10+'СЕТ СН'!$F$6-'СЕТ СН'!$F$19</f>
        <v>1066.25088544</v>
      </c>
      <c r="U40" s="36">
        <f>SUMIFS(СВЦЭМ!$C$33:$C$776,СВЦЭМ!$A$33:$A$776,$A40,СВЦЭМ!$B$33:$B$776,U$11)+'СЕТ СН'!$F$9+СВЦЭМ!$D$10+'СЕТ СН'!$F$6-'СЕТ СН'!$F$19</f>
        <v>1064.2863221299999</v>
      </c>
      <c r="V40" s="36">
        <f>SUMIFS(СВЦЭМ!$C$33:$C$776,СВЦЭМ!$A$33:$A$776,$A40,СВЦЭМ!$B$33:$B$776,V$11)+'СЕТ СН'!$F$9+СВЦЭМ!$D$10+'СЕТ СН'!$F$6-'СЕТ СН'!$F$19</f>
        <v>1082.06584148</v>
      </c>
      <c r="W40" s="36">
        <f>SUMIFS(СВЦЭМ!$C$33:$C$776,СВЦЭМ!$A$33:$A$776,$A40,СВЦЭМ!$B$33:$B$776,W$11)+'СЕТ СН'!$F$9+СВЦЭМ!$D$10+'СЕТ СН'!$F$6-'СЕТ СН'!$F$19</f>
        <v>1095.8033826400001</v>
      </c>
      <c r="X40" s="36">
        <f>SUMIFS(СВЦЭМ!$C$33:$C$776,СВЦЭМ!$A$33:$A$776,$A40,СВЦЭМ!$B$33:$B$776,X$11)+'СЕТ СН'!$F$9+СВЦЭМ!$D$10+'СЕТ СН'!$F$6-'СЕТ СН'!$F$19</f>
        <v>1095.18884215</v>
      </c>
      <c r="Y40" s="36">
        <f>SUMIFS(СВЦЭМ!$C$33:$C$776,СВЦЭМ!$A$33:$A$776,$A40,СВЦЭМ!$B$33:$B$776,Y$11)+'СЕТ СН'!$F$9+СВЦЭМ!$D$10+'СЕТ СН'!$F$6-'СЕТ СН'!$F$19</f>
        <v>1104.6177590900002</v>
      </c>
    </row>
    <row r="41" spans="1:25" ht="15.75" x14ac:dyDescent="0.2">
      <c r="A41" s="35">
        <f t="shared" si="0"/>
        <v>44226</v>
      </c>
      <c r="B41" s="36">
        <f>SUMIFS(СВЦЭМ!$C$33:$C$776,СВЦЭМ!$A$33:$A$776,$A41,СВЦЭМ!$B$33:$B$776,B$11)+'СЕТ СН'!$F$9+СВЦЭМ!$D$10+'СЕТ СН'!$F$6-'СЕТ СН'!$F$19</f>
        <v>1098.7976026700001</v>
      </c>
      <c r="C41" s="36">
        <f>SUMIFS(СВЦЭМ!$C$33:$C$776,СВЦЭМ!$A$33:$A$776,$A41,СВЦЭМ!$B$33:$B$776,C$11)+'СЕТ СН'!$F$9+СВЦЭМ!$D$10+'СЕТ СН'!$F$6-'СЕТ СН'!$F$19</f>
        <v>1130.21639882</v>
      </c>
      <c r="D41" s="36">
        <f>SUMIFS(СВЦЭМ!$C$33:$C$776,СВЦЭМ!$A$33:$A$776,$A41,СВЦЭМ!$B$33:$B$776,D$11)+'СЕТ СН'!$F$9+СВЦЭМ!$D$10+'СЕТ СН'!$F$6-'СЕТ СН'!$F$19</f>
        <v>1147.1901427499999</v>
      </c>
      <c r="E41" s="36">
        <f>SUMIFS(СВЦЭМ!$C$33:$C$776,СВЦЭМ!$A$33:$A$776,$A41,СВЦЭМ!$B$33:$B$776,E$11)+'СЕТ СН'!$F$9+СВЦЭМ!$D$10+'СЕТ СН'!$F$6-'СЕТ СН'!$F$19</f>
        <v>1152.52475908</v>
      </c>
      <c r="F41" s="36">
        <f>SUMIFS(СВЦЭМ!$C$33:$C$776,СВЦЭМ!$A$33:$A$776,$A41,СВЦЭМ!$B$33:$B$776,F$11)+'СЕТ СН'!$F$9+СВЦЭМ!$D$10+'СЕТ СН'!$F$6-'СЕТ СН'!$F$19</f>
        <v>1165.9911256300002</v>
      </c>
      <c r="G41" s="36">
        <f>SUMIFS(СВЦЭМ!$C$33:$C$776,СВЦЭМ!$A$33:$A$776,$A41,СВЦЭМ!$B$33:$B$776,G$11)+'СЕТ СН'!$F$9+СВЦЭМ!$D$10+'СЕТ СН'!$F$6-'СЕТ СН'!$F$19</f>
        <v>1160.73747942</v>
      </c>
      <c r="H41" s="36">
        <f>SUMIFS(СВЦЭМ!$C$33:$C$776,СВЦЭМ!$A$33:$A$776,$A41,СВЦЭМ!$B$33:$B$776,H$11)+'СЕТ СН'!$F$9+СВЦЭМ!$D$10+'СЕТ СН'!$F$6-'СЕТ СН'!$F$19</f>
        <v>1149.41246783</v>
      </c>
      <c r="I41" s="36">
        <f>SUMIFS(СВЦЭМ!$C$33:$C$776,СВЦЭМ!$A$33:$A$776,$A41,СВЦЭМ!$B$33:$B$776,I$11)+'СЕТ СН'!$F$9+СВЦЭМ!$D$10+'СЕТ СН'!$F$6-'СЕТ СН'!$F$19</f>
        <v>1128.34613186</v>
      </c>
      <c r="J41" s="36">
        <f>SUMIFS(СВЦЭМ!$C$33:$C$776,СВЦЭМ!$A$33:$A$776,$A41,СВЦЭМ!$B$33:$B$776,J$11)+'СЕТ СН'!$F$9+СВЦЭМ!$D$10+'СЕТ СН'!$F$6-'СЕТ СН'!$F$19</f>
        <v>1111.4826987199999</v>
      </c>
      <c r="K41" s="36">
        <f>SUMIFS(СВЦЭМ!$C$33:$C$776,СВЦЭМ!$A$33:$A$776,$A41,СВЦЭМ!$B$33:$B$776,K$11)+'СЕТ СН'!$F$9+СВЦЭМ!$D$10+'СЕТ СН'!$F$6-'СЕТ СН'!$F$19</f>
        <v>1094.4208391900002</v>
      </c>
      <c r="L41" s="36">
        <f>SUMIFS(СВЦЭМ!$C$33:$C$776,СВЦЭМ!$A$33:$A$776,$A41,СВЦЭМ!$B$33:$B$776,L$11)+'СЕТ СН'!$F$9+СВЦЭМ!$D$10+'СЕТ СН'!$F$6-'СЕТ СН'!$F$19</f>
        <v>1078.4862280299999</v>
      </c>
      <c r="M41" s="36">
        <f>SUMIFS(СВЦЭМ!$C$33:$C$776,СВЦЭМ!$A$33:$A$776,$A41,СВЦЭМ!$B$33:$B$776,M$11)+'СЕТ СН'!$F$9+СВЦЭМ!$D$10+'СЕТ СН'!$F$6-'СЕТ СН'!$F$19</f>
        <v>1079.7924986999999</v>
      </c>
      <c r="N41" s="36">
        <f>SUMIFS(СВЦЭМ!$C$33:$C$776,СВЦЭМ!$A$33:$A$776,$A41,СВЦЭМ!$B$33:$B$776,N$11)+'СЕТ СН'!$F$9+СВЦЭМ!$D$10+'СЕТ СН'!$F$6-'СЕТ СН'!$F$19</f>
        <v>1077.29481326</v>
      </c>
      <c r="O41" s="36">
        <f>SUMIFS(СВЦЭМ!$C$33:$C$776,СВЦЭМ!$A$33:$A$776,$A41,СВЦЭМ!$B$33:$B$776,O$11)+'СЕТ СН'!$F$9+СВЦЭМ!$D$10+'СЕТ СН'!$F$6-'СЕТ СН'!$F$19</f>
        <v>1082.63500892</v>
      </c>
      <c r="P41" s="36">
        <f>SUMIFS(СВЦЭМ!$C$33:$C$776,СВЦЭМ!$A$33:$A$776,$A41,СВЦЭМ!$B$33:$B$776,P$11)+'СЕТ СН'!$F$9+СВЦЭМ!$D$10+'СЕТ СН'!$F$6-'СЕТ СН'!$F$19</f>
        <v>1103.7520704799999</v>
      </c>
      <c r="Q41" s="36">
        <f>SUMIFS(СВЦЭМ!$C$33:$C$776,СВЦЭМ!$A$33:$A$776,$A41,СВЦЭМ!$B$33:$B$776,Q$11)+'СЕТ СН'!$F$9+СВЦЭМ!$D$10+'СЕТ СН'!$F$6-'СЕТ СН'!$F$19</f>
        <v>1108.8544358600002</v>
      </c>
      <c r="R41" s="36">
        <f>SUMIFS(СВЦЭМ!$C$33:$C$776,СВЦЭМ!$A$33:$A$776,$A41,СВЦЭМ!$B$33:$B$776,R$11)+'СЕТ СН'!$F$9+СВЦЭМ!$D$10+'СЕТ СН'!$F$6-'СЕТ СН'!$F$19</f>
        <v>1101.3056626100001</v>
      </c>
      <c r="S41" s="36">
        <f>SUMIFS(СВЦЭМ!$C$33:$C$776,СВЦЭМ!$A$33:$A$776,$A41,СВЦЭМ!$B$33:$B$776,S$11)+'СЕТ СН'!$F$9+СВЦЭМ!$D$10+'СЕТ СН'!$F$6-'СЕТ СН'!$F$19</f>
        <v>1102.57725912</v>
      </c>
      <c r="T41" s="36">
        <f>SUMIFS(СВЦЭМ!$C$33:$C$776,СВЦЭМ!$A$33:$A$776,$A41,СВЦЭМ!$B$33:$B$776,T$11)+'СЕТ СН'!$F$9+СВЦЭМ!$D$10+'СЕТ СН'!$F$6-'СЕТ СН'!$F$19</f>
        <v>1085.2390652700001</v>
      </c>
      <c r="U41" s="36">
        <f>SUMIFS(СВЦЭМ!$C$33:$C$776,СВЦЭМ!$A$33:$A$776,$A41,СВЦЭМ!$B$33:$B$776,U$11)+'СЕТ СН'!$F$9+СВЦЭМ!$D$10+'СЕТ СН'!$F$6-'СЕТ СН'!$F$19</f>
        <v>1077.8118105399999</v>
      </c>
      <c r="V41" s="36">
        <f>SUMIFS(СВЦЭМ!$C$33:$C$776,СВЦЭМ!$A$33:$A$776,$A41,СВЦЭМ!$B$33:$B$776,V$11)+'СЕТ СН'!$F$9+СВЦЭМ!$D$10+'СЕТ СН'!$F$6-'СЕТ СН'!$F$19</f>
        <v>1098.60682288</v>
      </c>
      <c r="W41" s="36">
        <f>SUMIFS(СВЦЭМ!$C$33:$C$776,СВЦЭМ!$A$33:$A$776,$A41,СВЦЭМ!$B$33:$B$776,W$11)+'СЕТ СН'!$F$9+СВЦЭМ!$D$10+'СЕТ СН'!$F$6-'СЕТ СН'!$F$19</f>
        <v>1107.5520093099999</v>
      </c>
      <c r="X41" s="36">
        <f>SUMIFS(СВЦЭМ!$C$33:$C$776,СВЦЭМ!$A$33:$A$776,$A41,СВЦЭМ!$B$33:$B$776,X$11)+'СЕТ СН'!$F$9+СВЦЭМ!$D$10+'СЕТ СН'!$F$6-'СЕТ СН'!$F$19</f>
        <v>1108.8706122000001</v>
      </c>
      <c r="Y41" s="36">
        <f>SUMIFS(СВЦЭМ!$C$33:$C$776,СВЦЭМ!$A$33:$A$776,$A41,СВЦЭМ!$B$33:$B$776,Y$11)+'СЕТ СН'!$F$9+СВЦЭМ!$D$10+'СЕТ СН'!$F$6-'СЕТ СН'!$F$19</f>
        <v>1129.6716246800001</v>
      </c>
    </row>
    <row r="42" spans="1:25" ht="15.75" x14ac:dyDescent="0.2">
      <c r="A42" s="35">
        <f t="shared" si="0"/>
        <v>44227</v>
      </c>
      <c r="B42" s="36">
        <f>SUMIFS(СВЦЭМ!$C$33:$C$776,СВЦЭМ!$A$33:$A$776,$A42,СВЦЭМ!$B$33:$B$776,B$11)+'СЕТ СН'!$F$9+СВЦЭМ!$D$10+'СЕТ СН'!$F$6-'СЕТ СН'!$F$19</f>
        <v>1081.7980934499999</v>
      </c>
      <c r="C42" s="36">
        <f>SUMIFS(СВЦЭМ!$C$33:$C$776,СВЦЭМ!$A$33:$A$776,$A42,СВЦЭМ!$B$33:$B$776,C$11)+'СЕТ СН'!$F$9+СВЦЭМ!$D$10+'СЕТ СН'!$F$6-'СЕТ СН'!$F$19</f>
        <v>1127.4211512000002</v>
      </c>
      <c r="D42" s="36">
        <f>SUMIFS(СВЦЭМ!$C$33:$C$776,СВЦЭМ!$A$33:$A$776,$A42,СВЦЭМ!$B$33:$B$776,D$11)+'СЕТ СН'!$F$9+СВЦЭМ!$D$10+'СЕТ СН'!$F$6-'СЕТ СН'!$F$19</f>
        <v>1146.1262820900001</v>
      </c>
      <c r="E42" s="36">
        <f>SUMIFS(СВЦЭМ!$C$33:$C$776,СВЦЭМ!$A$33:$A$776,$A42,СВЦЭМ!$B$33:$B$776,E$11)+'СЕТ СН'!$F$9+СВЦЭМ!$D$10+'СЕТ СН'!$F$6-'СЕТ СН'!$F$19</f>
        <v>1151.39785549</v>
      </c>
      <c r="F42" s="36">
        <f>SUMIFS(СВЦЭМ!$C$33:$C$776,СВЦЭМ!$A$33:$A$776,$A42,СВЦЭМ!$B$33:$B$776,F$11)+'СЕТ СН'!$F$9+СВЦЭМ!$D$10+'СЕТ СН'!$F$6-'СЕТ СН'!$F$19</f>
        <v>1168.3636853400001</v>
      </c>
      <c r="G42" s="36">
        <f>SUMIFS(СВЦЭМ!$C$33:$C$776,СВЦЭМ!$A$33:$A$776,$A42,СВЦЭМ!$B$33:$B$776,G$11)+'СЕТ СН'!$F$9+СВЦЭМ!$D$10+'СЕТ СН'!$F$6-'СЕТ СН'!$F$19</f>
        <v>1158.26087803</v>
      </c>
      <c r="H42" s="36">
        <f>SUMIFS(СВЦЭМ!$C$33:$C$776,СВЦЭМ!$A$33:$A$776,$A42,СВЦЭМ!$B$33:$B$776,H$11)+'СЕТ СН'!$F$9+СВЦЭМ!$D$10+'СЕТ СН'!$F$6-'СЕТ СН'!$F$19</f>
        <v>1149.09840912</v>
      </c>
      <c r="I42" s="36">
        <f>SUMIFS(СВЦЭМ!$C$33:$C$776,СВЦЭМ!$A$33:$A$776,$A42,СВЦЭМ!$B$33:$B$776,I$11)+'СЕТ СН'!$F$9+СВЦЭМ!$D$10+'СЕТ СН'!$F$6-'СЕТ СН'!$F$19</f>
        <v>1142.4301997700002</v>
      </c>
      <c r="J42" s="36">
        <f>SUMIFS(СВЦЭМ!$C$33:$C$776,СВЦЭМ!$A$33:$A$776,$A42,СВЦЭМ!$B$33:$B$776,J$11)+'СЕТ СН'!$F$9+СВЦЭМ!$D$10+'СЕТ СН'!$F$6-'СЕТ СН'!$F$19</f>
        <v>1123.6483840599999</v>
      </c>
      <c r="K42" s="36">
        <f>SUMIFS(СВЦЭМ!$C$33:$C$776,СВЦЭМ!$A$33:$A$776,$A42,СВЦЭМ!$B$33:$B$776,K$11)+'СЕТ СН'!$F$9+СВЦЭМ!$D$10+'СЕТ СН'!$F$6-'СЕТ СН'!$F$19</f>
        <v>1104.56285101</v>
      </c>
      <c r="L42" s="36">
        <f>SUMIFS(СВЦЭМ!$C$33:$C$776,СВЦЭМ!$A$33:$A$776,$A42,СВЦЭМ!$B$33:$B$776,L$11)+'СЕТ СН'!$F$9+СВЦЭМ!$D$10+'СЕТ СН'!$F$6-'СЕТ СН'!$F$19</f>
        <v>1090.0498631099999</v>
      </c>
      <c r="M42" s="36">
        <f>SUMIFS(СВЦЭМ!$C$33:$C$776,СВЦЭМ!$A$33:$A$776,$A42,СВЦЭМ!$B$33:$B$776,M$11)+'СЕТ СН'!$F$9+СВЦЭМ!$D$10+'СЕТ СН'!$F$6-'СЕТ СН'!$F$19</f>
        <v>1092.3228129700001</v>
      </c>
      <c r="N42" s="36">
        <f>SUMIFS(СВЦЭМ!$C$33:$C$776,СВЦЭМ!$A$33:$A$776,$A42,СВЦЭМ!$B$33:$B$776,N$11)+'СЕТ СН'!$F$9+СВЦЭМ!$D$10+'СЕТ СН'!$F$6-'СЕТ СН'!$F$19</f>
        <v>1086.0854876000001</v>
      </c>
      <c r="O42" s="36">
        <f>SUMIFS(СВЦЭМ!$C$33:$C$776,СВЦЭМ!$A$33:$A$776,$A42,СВЦЭМ!$B$33:$B$776,O$11)+'СЕТ СН'!$F$9+СВЦЭМ!$D$10+'СЕТ СН'!$F$6-'СЕТ СН'!$F$19</f>
        <v>1087.94342678</v>
      </c>
      <c r="P42" s="36">
        <f>SUMIFS(СВЦЭМ!$C$33:$C$776,СВЦЭМ!$A$33:$A$776,$A42,СВЦЭМ!$B$33:$B$776,P$11)+'СЕТ СН'!$F$9+СВЦЭМ!$D$10+'СЕТ СН'!$F$6-'СЕТ СН'!$F$19</f>
        <v>1073.7112835600001</v>
      </c>
      <c r="Q42" s="36">
        <f>SUMIFS(СВЦЭМ!$C$33:$C$776,СВЦЭМ!$A$33:$A$776,$A42,СВЦЭМ!$B$33:$B$776,Q$11)+'СЕТ СН'!$F$9+СВЦЭМ!$D$10+'СЕТ СН'!$F$6-'СЕТ СН'!$F$19</f>
        <v>1078.7481621500001</v>
      </c>
      <c r="R42" s="36">
        <f>SUMIFS(СВЦЭМ!$C$33:$C$776,СВЦЭМ!$A$33:$A$776,$A42,СВЦЭМ!$B$33:$B$776,R$11)+'СЕТ СН'!$F$9+СВЦЭМ!$D$10+'СЕТ СН'!$F$6-'СЕТ СН'!$F$19</f>
        <v>1092.8267046800001</v>
      </c>
      <c r="S42" s="36">
        <f>SUMIFS(СВЦЭМ!$C$33:$C$776,СВЦЭМ!$A$33:$A$776,$A42,СВЦЭМ!$B$33:$B$776,S$11)+'СЕТ СН'!$F$9+СВЦЭМ!$D$10+'СЕТ СН'!$F$6-'СЕТ СН'!$F$19</f>
        <v>1113.4708192600001</v>
      </c>
      <c r="T42" s="36">
        <f>SUMIFS(СВЦЭМ!$C$33:$C$776,СВЦЭМ!$A$33:$A$776,$A42,СВЦЭМ!$B$33:$B$776,T$11)+'СЕТ СН'!$F$9+СВЦЭМ!$D$10+'СЕТ СН'!$F$6-'СЕТ СН'!$F$19</f>
        <v>1124.5704458099999</v>
      </c>
      <c r="U42" s="36">
        <f>SUMIFS(СВЦЭМ!$C$33:$C$776,СВЦЭМ!$A$33:$A$776,$A42,СВЦЭМ!$B$33:$B$776,U$11)+'СЕТ СН'!$F$9+СВЦЭМ!$D$10+'СЕТ СН'!$F$6-'СЕТ СН'!$F$19</f>
        <v>1127.7705650800001</v>
      </c>
      <c r="V42" s="36">
        <f>SUMIFS(СВЦЭМ!$C$33:$C$776,СВЦЭМ!$A$33:$A$776,$A42,СВЦЭМ!$B$33:$B$776,V$11)+'СЕТ СН'!$F$9+СВЦЭМ!$D$10+'СЕТ СН'!$F$6-'СЕТ СН'!$F$19</f>
        <v>1126.5724322200001</v>
      </c>
      <c r="W42" s="36">
        <f>SUMIFS(СВЦЭМ!$C$33:$C$776,СВЦЭМ!$A$33:$A$776,$A42,СВЦЭМ!$B$33:$B$776,W$11)+'СЕТ СН'!$F$9+СВЦЭМ!$D$10+'СЕТ СН'!$F$6-'СЕТ СН'!$F$19</f>
        <v>1120.77280322</v>
      </c>
      <c r="X42" s="36">
        <f>SUMIFS(СВЦЭМ!$C$33:$C$776,СВЦЭМ!$A$33:$A$776,$A42,СВЦЭМ!$B$33:$B$776,X$11)+'СЕТ СН'!$F$9+СВЦЭМ!$D$10+'СЕТ СН'!$F$6-'СЕТ СН'!$F$19</f>
        <v>1102.2457488499999</v>
      </c>
      <c r="Y42" s="36">
        <f>SUMIFS(СВЦЭМ!$C$33:$C$776,СВЦЭМ!$A$33:$A$776,$A42,СВЦЭМ!$B$33:$B$776,Y$11)+'СЕТ СН'!$F$9+СВЦЭМ!$D$10+'СЕТ СН'!$F$6-'СЕТ СН'!$F$19</f>
        <v>1103.83801868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2"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33"/>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3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01.01.2021</v>
      </c>
      <c r="B48" s="36">
        <f>SUMIFS(СВЦЭМ!$C$33:$C$776,СВЦЭМ!$A$33:$A$776,$A48,СВЦЭМ!$B$33:$B$776,B$47)+'СЕТ СН'!$G$9+СВЦЭМ!$D$10+'СЕТ СН'!$G$6-'СЕТ СН'!$G$19</f>
        <v>1176.7227097299999</v>
      </c>
      <c r="C48" s="36">
        <f>SUMIFS(СВЦЭМ!$C$33:$C$776,СВЦЭМ!$A$33:$A$776,$A48,СВЦЭМ!$B$33:$B$776,C$47)+'СЕТ СН'!$G$9+СВЦЭМ!$D$10+'СЕТ СН'!$G$6-'СЕТ СН'!$G$19</f>
        <v>1200.5529741</v>
      </c>
      <c r="D48" s="36">
        <f>SUMIFS(СВЦЭМ!$C$33:$C$776,СВЦЭМ!$A$33:$A$776,$A48,СВЦЭМ!$B$33:$B$776,D$47)+'СЕТ СН'!$G$9+СВЦЭМ!$D$10+'СЕТ СН'!$G$6-'СЕТ СН'!$G$19</f>
        <v>1172.3187802699999</v>
      </c>
      <c r="E48" s="36">
        <f>SUMIFS(СВЦЭМ!$C$33:$C$776,СВЦЭМ!$A$33:$A$776,$A48,СВЦЭМ!$B$33:$B$776,E$47)+'СЕТ СН'!$G$9+СВЦЭМ!$D$10+'СЕТ СН'!$G$6-'СЕТ СН'!$G$19</f>
        <v>1172.91597284</v>
      </c>
      <c r="F48" s="36">
        <f>SUMIFS(СВЦЭМ!$C$33:$C$776,СВЦЭМ!$A$33:$A$776,$A48,СВЦЭМ!$B$33:$B$776,F$47)+'СЕТ СН'!$G$9+СВЦЭМ!$D$10+'СЕТ СН'!$G$6-'СЕТ СН'!$G$19</f>
        <v>1156.5620634299999</v>
      </c>
      <c r="G48" s="36">
        <f>SUMIFS(СВЦЭМ!$C$33:$C$776,СВЦЭМ!$A$33:$A$776,$A48,СВЦЭМ!$B$33:$B$776,G$47)+'СЕТ СН'!$G$9+СВЦЭМ!$D$10+'СЕТ СН'!$G$6-'СЕТ СН'!$G$19</f>
        <v>1161.14546021</v>
      </c>
      <c r="H48" s="36">
        <f>SUMIFS(СВЦЭМ!$C$33:$C$776,СВЦЭМ!$A$33:$A$776,$A48,СВЦЭМ!$B$33:$B$776,H$47)+'СЕТ СН'!$G$9+СВЦЭМ!$D$10+'СЕТ СН'!$G$6-'СЕТ СН'!$G$19</f>
        <v>1188.3574021899999</v>
      </c>
      <c r="I48" s="36">
        <f>SUMIFS(СВЦЭМ!$C$33:$C$776,СВЦЭМ!$A$33:$A$776,$A48,СВЦЭМ!$B$33:$B$776,I$47)+'СЕТ СН'!$G$9+СВЦЭМ!$D$10+'СЕТ СН'!$G$6-'СЕТ СН'!$G$19</f>
        <v>1183.4575266100001</v>
      </c>
      <c r="J48" s="36">
        <f>SUMIFS(СВЦЭМ!$C$33:$C$776,СВЦЭМ!$A$33:$A$776,$A48,СВЦЭМ!$B$33:$B$776,J$47)+'СЕТ СН'!$G$9+СВЦЭМ!$D$10+'СЕТ СН'!$G$6-'СЕТ СН'!$G$19</f>
        <v>1177.54855114</v>
      </c>
      <c r="K48" s="36">
        <f>SUMIFS(СВЦЭМ!$C$33:$C$776,СВЦЭМ!$A$33:$A$776,$A48,СВЦЭМ!$B$33:$B$776,K$47)+'СЕТ СН'!$G$9+СВЦЭМ!$D$10+'СЕТ СН'!$G$6-'СЕТ СН'!$G$19</f>
        <v>1160.4141920799998</v>
      </c>
      <c r="L48" s="36">
        <f>SUMIFS(СВЦЭМ!$C$33:$C$776,СВЦЭМ!$A$33:$A$776,$A48,СВЦЭМ!$B$33:$B$776,L$47)+'СЕТ СН'!$G$9+СВЦЭМ!$D$10+'СЕТ СН'!$G$6-'СЕТ СН'!$G$19</f>
        <v>1148.79446828</v>
      </c>
      <c r="M48" s="36">
        <f>SUMIFS(СВЦЭМ!$C$33:$C$776,СВЦЭМ!$A$33:$A$776,$A48,СВЦЭМ!$B$33:$B$776,M$47)+'СЕТ СН'!$G$9+СВЦЭМ!$D$10+'СЕТ СН'!$G$6-'СЕТ СН'!$G$19</f>
        <v>1142.3435890799999</v>
      </c>
      <c r="N48" s="36">
        <f>SUMIFS(СВЦЭМ!$C$33:$C$776,СВЦЭМ!$A$33:$A$776,$A48,СВЦЭМ!$B$33:$B$776,N$47)+'СЕТ СН'!$G$9+СВЦЭМ!$D$10+'СЕТ СН'!$G$6-'СЕТ СН'!$G$19</f>
        <v>1146.75511635</v>
      </c>
      <c r="O48" s="36">
        <f>SUMIFS(СВЦЭМ!$C$33:$C$776,СВЦЭМ!$A$33:$A$776,$A48,СВЦЭМ!$B$33:$B$776,O$47)+'СЕТ СН'!$G$9+СВЦЭМ!$D$10+'СЕТ СН'!$G$6-'СЕТ СН'!$G$19</f>
        <v>1148.9048806799999</v>
      </c>
      <c r="P48" s="36">
        <f>SUMIFS(СВЦЭМ!$C$33:$C$776,СВЦЭМ!$A$33:$A$776,$A48,СВЦЭМ!$B$33:$B$776,P$47)+'СЕТ СН'!$G$9+СВЦЭМ!$D$10+'СЕТ СН'!$G$6-'СЕТ СН'!$G$19</f>
        <v>1172.1820351199999</v>
      </c>
      <c r="Q48" s="36">
        <f>SUMIFS(СВЦЭМ!$C$33:$C$776,СВЦЭМ!$A$33:$A$776,$A48,СВЦЭМ!$B$33:$B$776,Q$47)+'СЕТ СН'!$G$9+СВЦЭМ!$D$10+'СЕТ СН'!$G$6-'СЕТ СН'!$G$19</f>
        <v>1171.1147083400001</v>
      </c>
      <c r="R48" s="36">
        <f>SUMIFS(СВЦЭМ!$C$33:$C$776,СВЦЭМ!$A$33:$A$776,$A48,СВЦЭМ!$B$33:$B$776,R$47)+'СЕТ СН'!$G$9+СВЦЭМ!$D$10+'СЕТ СН'!$G$6-'СЕТ СН'!$G$19</f>
        <v>1150.54766098</v>
      </c>
      <c r="S48" s="36">
        <f>SUMIFS(СВЦЭМ!$C$33:$C$776,СВЦЭМ!$A$33:$A$776,$A48,СВЦЭМ!$B$33:$B$776,S$47)+'СЕТ СН'!$G$9+СВЦЭМ!$D$10+'СЕТ СН'!$G$6-'СЕТ СН'!$G$19</f>
        <v>1131.7358157599999</v>
      </c>
      <c r="T48" s="36">
        <f>SUMIFS(СВЦЭМ!$C$33:$C$776,СВЦЭМ!$A$33:$A$776,$A48,СВЦЭМ!$B$33:$B$776,T$47)+'СЕТ СН'!$G$9+СВЦЭМ!$D$10+'СЕТ СН'!$G$6-'СЕТ СН'!$G$19</f>
        <v>1120.7994395600001</v>
      </c>
      <c r="U48" s="36">
        <f>SUMIFS(СВЦЭМ!$C$33:$C$776,СВЦЭМ!$A$33:$A$776,$A48,СВЦЭМ!$B$33:$B$776,U$47)+'СЕТ СН'!$G$9+СВЦЭМ!$D$10+'СЕТ СН'!$G$6-'СЕТ СН'!$G$19</f>
        <v>1114.4563108300001</v>
      </c>
      <c r="V48" s="36">
        <f>SUMIFS(СВЦЭМ!$C$33:$C$776,СВЦЭМ!$A$33:$A$776,$A48,СВЦЭМ!$B$33:$B$776,V$47)+'СЕТ СН'!$G$9+СВЦЭМ!$D$10+'СЕТ СН'!$G$6-'СЕТ СН'!$G$19</f>
        <v>1104.8887808500001</v>
      </c>
      <c r="W48" s="36">
        <f>SUMIFS(СВЦЭМ!$C$33:$C$776,СВЦЭМ!$A$33:$A$776,$A48,СВЦЭМ!$B$33:$B$776,W$47)+'СЕТ СН'!$G$9+СВЦЭМ!$D$10+'СЕТ СН'!$G$6-'СЕТ СН'!$G$19</f>
        <v>1117.4500731400001</v>
      </c>
      <c r="X48" s="36">
        <f>SUMIFS(СВЦЭМ!$C$33:$C$776,СВЦЭМ!$A$33:$A$776,$A48,СВЦЭМ!$B$33:$B$776,X$47)+'СЕТ СН'!$G$9+СВЦЭМ!$D$10+'СЕТ СН'!$G$6-'СЕТ СН'!$G$19</f>
        <v>1127.9783129100001</v>
      </c>
      <c r="Y48" s="36">
        <f>SUMIFS(СВЦЭМ!$C$33:$C$776,СВЦЭМ!$A$33:$A$776,$A48,СВЦЭМ!$B$33:$B$776,Y$47)+'СЕТ СН'!$G$9+СВЦЭМ!$D$10+'СЕТ СН'!$G$6-'СЕТ СН'!$G$19</f>
        <v>1131.1179152</v>
      </c>
    </row>
    <row r="49" spans="1:25" ht="15.75" x14ac:dyDescent="0.2">
      <c r="A49" s="35">
        <f>A48+1</f>
        <v>44198</v>
      </c>
      <c r="B49" s="36">
        <f>SUMIFS(СВЦЭМ!$C$33:$C$776,СВЦЭМ!$A$33:$A$776,$A49,СВЦЭМ!$B$33:$B$776,B$47)+'СЕТ СН'!$G$9+СВЦЭМ!$D$10+'СЕТ СН'!$G$6-'СЕТ СН'!$G$19</f>
        <v>1166.8701892899999</v>
      </c>
      <c r="C49" s="36">
        <f>SUMIFS(СВЦЭМ!$C$33:$C$776,СВЦЭМ!$A$33:$A$776,$A49,СВЦЭМ!$B$33:$B$776,C$47)+'СЕТ СН'!$G$9+СВЦЭМ!$D$10+'СЕТ СН'!$G$6-'СЕТ СН'!$G$19</f>
        <v>1187.6237705599999</v>
      </c>
      <c r="D49" s="36">
        <f>SUMIFS(СВЦЭМ!$C$33:$C$776,СВЦЭМ!$A$33:$A$776,$A49,СВЦЭМ!$B$33:$B$776,D$47)+'СЕТ СН'!$G$9+СВЦЭМ!$D$10+'СЕТ СН'!$G$6-'СЕТ СН'!$G$19</f>
        <v>1197.8295993199999</v>
      </c>
      <c r="E49" s="36">
        <f>SUMIFS(СВЦЭМ!$C$33:$C$776,СВЦЭМ!$A$33:$A$776,$A49,СВЦЭМ!$B$33:$B$776,E$47)+'СЕТ СН'!$G$9+СВЦЭМ!$D$10+'СЕТ СН'!$G$6-'СЕТ СН'!$G$19</f>
        <v>1223.30446585</v>
      </c>
      <c r="F49" s="36">
        <f>SUMIFS(СВЦЭМ!$C$33:$C$776,СВЦЭМ!$A$33:$A$776,$A49,СВЦЭМ!$B$33:$B$776,F$47)+'СЕТ СН'!$G$9+СВЦЭМ!$D$10+'СЕТ СН'!$G$6-'СЕТ СН'!$G$19</f>
        <v>1206.2511838</v>
      </c>
      <c r="G49" s="36">
        <f>SUMIFS(СВЦЭМ!$C$33:$C$776,СВЦЭМ!$A$33:$A$776,$A49,СВЦЭМ!$B$33:$B$776,G$47)+'СЕТ СН'!$G$9+СВЦЭМ!$D$10+'СЕТ СН'!$G$6-'СЕТ СН'!$G$19</f>
        <v>1204.3278513</v>
      </c>
      <c r="H49" s="36">
        <f>SUMIFS(СВЦЭМ!$C$33:$C$776,СВЦЭМ!$A$33:$A$776,$A49,СВЦЭМ!$B$33:$B$776,H$47)+'СЕТ СН'!$G$9+СВЦЭМ!$D$10+'СЕТ СН'!$G$6-'СЕТ СН'!$G$19</f>
        <v>1222.4731934399999</v>
      </c>
      <c r="I49" s="36">
        <f>SUMIFS(СВЦЭМ!$C$33:$C$776,СВЦЭМ!$A$33:$A$776,$A49,СВЦЭМ!$B$33:$B$776,I$47)+'СЕТ СН'!$G$9+СВЦЭМ!$D$10+'СЕТ СН'!$G$6-'СЕТ СН'!$G$19</f>
        <v>1211.49189015</v>
      </c>
      <c r="J49" s="36">
        <f>SUMIFS(СВЦЭМ!$C$33:$C$776,СВЦЭМ!$A$33:$A$776,$A49,СВЦЭМ!$B$33:$B$776,J$47)+'СЕТ СН'!$G$9+СВЦЭМ!$D$10+'СЕТ СН'!$G$6-'СЕТ СН'!$G$19</f>
        <v>1192.4886448</v>
      </c>
      <c r="K49" s="36">
        <f>SUMIFS(СВЦЭМ!$C$33:$C$776,СВЦЭМ!$A$33:$A$776,$A49,СВЦЭМ!$B$33:$B$776,K$47)+'СЕТ СН'!$G$9+СВЦЭМ!$D$10+'СЕТ СН'!$G$6-'СЕТ СН'!$G$19</f>
        <v>1170.32097488</v>
      </c>
      <c r="L49" s="36">
        <f>SUMIFS(СВЦЭМ!$C$33:$C$776,СВЦЭМ!$A$33:$A$776,$A49,СВЦЭМ!$B$33:$B$776,L$47)+'СЕТ СН'!$G$9+СВЦЭМ!$D$10+'СЕТ СН'!$G$6-'СЕТ СН'!$G$19</f>
        <v>1153.20851115</v>
      </c>
      <c r="M49" s="36">
        <f>SUMIFS(СВЦЭМ!$C$33:$C$776,СВЦЭМ!$A$33:$A$776,$A49,СВЦЭМ!$B$33:$B$776,M$47)+'СЕТ СН'!$G$9+СВЦЭМ!$D$10+'СЕТ СН'!$G$6-'СЕТ СН'!$G$19</f>
        <v>1113.98049601</v>
      </c>
      <c r="N49" s="36">
        <f>SUMIFS(СВЦЭМ!$C$33:$C$776,СВЦЭМ!$A$33:$A$776,$A49,СВЦЭМ!$B$33:$B$776,N$47)+'СЕТ СН'!$G$9+СВЦЭМ!$D$10+'СЕТ СН'!$G$6-'СЕТ СН'!$G$19</f>
        <v>1123.41103479</v>
      </c>
      <c r="O49" s="36">
        <f>SUMIFS(СВЦЭМ!$C$33:$C$776,СВЦЭМ!$A$33:$A$776,$A49,СВЦЭМ!$B$33:$B$776,O$47)+'СЕТ СН'!$G$9+СВЦЭМ!$D$10+'СЕТ СН'!$G$6-'СЕТ СН'!$G$19</f>
        <v>1135.8636162400001</v>
      </c>
      <c r="P49" s="36">
        <f>SUMIFS(СВЦЭМ!$C$33:$C$776,СВЦЭМ!$A$33:$A$776,$A49,СВЦЭМ!$B$33:$B$776,P$47)+'СЕТ СН'!$G$9+СВЦЭМ!$D$10+'СЕТ СН'!$G$6-'СЕТ СН'!$G$19</f>
        <v>1143.01072789</v>
      </c>
      <c r="Q49" s="36">
        <f>SUMIFS(СВЦЭМ!$C$33:$C$776,СВЦЭМ!$A$33:$A$776,$A49,СВЦЭМ!$B$33:$B$776,Q$47)+'СЕТ СН'!$G$9+СВЦЭМ!$D$10+'СЕТ СН'!$G$6-'СЕТ СН'!$G$19</f>
        <v>1142.18421672</v>
      </c>
      <c r="R49" s="36">
        <f>SUMIFS(СВЦЭМ!$C$33:$C$776,СВЦЭМ!$A$33:$A$776,$A49,СВЦЭМ!$B$33:$B$776,R$47)+'СЕТ СН'!$G$9+СВЦЭМ!$D$10+'СЕТ СН'!$G$6-'СЕТ СН'!$G$19</f>
        <v>1127.8358197699999</v>
      </c>
      <c r="S49" s="36">
        <f>SUMIFS(СВЦЭМ!$C$33:$C$776,СВЦЭМ!$A$33:$A$776,$A49,СВЦЭМ!$B$33:$B$776,S$47)+'СЕТ СН'!$G$9+СВЦЭМ!$D$10+'СЕТ СН'!$G$6-'СЕТ СН'!$G$19</f>
        <v>1135.4132111399999</v>
      </c>
      <c r="T49" s="36">
        <f>SUMIFS(СВЦЭМ!$C$33:$C$776,СВЦЭМ!$A$33:$A$776,$A49,СВЦЭМ!$B$33:$B$776,T$47)+'СЕТ СН'!$G$9+СВЦЭМ!$D$10+'СЕТ СН'!$G$6-'СЕТ СН'!$G$19</f>
        <v>1123.58694059</v>
      </c>
      <c r="U49" s="36">
        <f>SUMIFS(СВЦЭМ!$C$33:$C$776,СВЦЭМ!$A$33:$A$776,$A49,СВЦЭМ!$B$33:$B$776,U$47)+'СЕТ СН'!$G$9+СВЦЭМ!$D$10+'СЕТ СН'!$G$6-'СЕТ СН'!$G$19</f>
        <v>1117.0278857999999</v>
      </c>
      <c r="V49" s="36">
        <f>SUMIFS(СВЦЭМ!$C$33:$C$776,СВЦЭМ!$A$33:$A$776,$A49,СВЦЭМ!$B$33:$B$776,V$47)+'СЕТ СН'!$G$9+СВЦЭМ!$D$10+'СЕТ СН'!$G$6-'СЕТ СН'!$G$19</f>
        <v>1121.19308922</v>
      </c>
      <c r="W49" s="36">
        <f>SUMIFS(СВЦЭМ!$C$33:$C$776,СВЦЭМ!$A$33:$A$776,$A49,СВЦЭМ!$B$33:$B$776,W$47)+'СЕТ СН'!$G$9+СВЦЭМ!$D$10+'СЕТ СН'!$G$6-'СЕТ СН'!$G$19</f>
        <v>1133.0348662000001</v>
      </c>
      <c r="X49" s="36">
        <f>SUMIFS(СВЦЭМ!$C$33:$C$776,СВЦЭМ!$A$33:$A$776,$A49,СВЦЭМ!$B$33:$B$776,X$47)+'СЕТ СН'!$G$9+СВЦЭМ!$D$10+'СЕТ СН'!$G$6-'СЕТ СН'!$G$19</f>
        <v>1137.93499395</v>
      </c>
      <c r="Y49" s="36">
        <f>SUMIFS(СВЦЭМ!$C$33:$C$776,СВЦЭМ!$A$33:$A$776,$A49,СВЦЭМ!$B$33:$B$776,Y$47)+'СЕТ СН'!$G$9+СВЦЭМ!$D$10+'СЕТ СН'!$G$6-'СЕТ СН'!$G$19</f>
        <v>1146.7559189999999</v>
      </c>
    </row>
    <row r="50" spans="1:25" ht="15.75" x14ac:dyDescent="0.2">
      <c r="A50" s="35">
        <f t="shared" ref="A50:A78" si="1">A49+1</f>
        <v>44199</v>
      </c>
      <c r="B50" s="36">
        <f>SUMIFS(СВЦЭМ!$C$33:$C$776,СВЦЭМ!$A$33:$A$776,$A50,СВЦЭМ!$B$33:$B$776,B$47)+'СЕТ СН'!$G$9+СВЦЭМ!$D$10+'СЕТ СН'!$G$6-'СЕТ СН'!$G$19</f>
        <v>1139.10454497</v>
      </c>
      <c r="C50" s="36">
        <f>SUMIFS(СВЦЭМ!$C$33:$C$776,СВЦЭМ!$A$33:$A$776,$A50,СВЦЭМ!$B$33:$B$776,C$47)+'СЕТ СН'!$G$9+СВЦЭМ!$D$10+'СЕТ СН'!$G$6-'СЕТ СН'!$G$19</f>
        <v>1153.2685383600001</v>
      </c>
      <c r="D50" s="36">
        <f>SUMIFS(СВЦЭМ!$C$33:$C$776,СВЦЭМ!$A$33:$A$776,$A50,СВЦЭМ!$B$33:$B$776,D$47)+'СЕТ СН'!$G$9+СВЦЭМ!$D$10+'СЕТ СН'!$G$6-'СЕТ СН'!$G$19</f>
        <v>1161.13333481</v>
      </c>
      <c r="E50" s="36">
        <f>SUMIFS(СВЦЭМ!$C$33:$C$776,СВЦЭМ!$A$33:$A$776,$A50,СВЦЭМ!$B$33:$B$776,E$47)+'СЕТ СН'!$G$9+СВЦЭМ!$D$10+'СЕТ СН'!$G$6-'СЕТ СН'!$G$19</f>
        <v>1179.0169794399999</v>
      </c>
      <c r="F50" s="36">
        <f>SUMIFS(СВЦЭМ!$C$33:$C$776,СВЦЭМ!$A$33:$A$776,$A50,СВЦЭМ!$B$33:$B$776,F$47)+'СЕТ СН'!$G$9+СВЦЭМ!$D$10+'СЕТ СН'!$G$6-'СЕТ СН'!$G$19</f>
        <v>1159.8010587299998</v>
      </c>
      <c r="G50" s="36">
        <f>SUMIFS(СВЦЭМ!$C$33:$C$776,СВЦЭМ!$A$33:$A$776,$A50,СВЦЭМ!$B$33:$B$776,G$47)+'СЕТ СН'!$G$9+СВЦЭМ!$D$10+'СЕТ СН'!$G$6-'СЕТ СН'!$G$19</f>
        <v>1157.6937861899999</v>
      </c>
      <c r="H50" s="36">
        <f>SUMIFS(СВЦЭМ!$C$33:$C$776,СВЦЭМ!$A$33:$A$776,$A50,СВЦЭМ!$B$33:$B$776,H$47)+'СЕТ СН'!$G$9+СВЦЭМ!$D$10+'СЕТ СН'!$G$6-'СЕТ СН'!$G$19</f>
        <v>1180.49665708</v>
      </c>
      <c r="I50" s="36">
        <f>SUMIFS(СВЦЭМ!$C$33:$C$776,СВЦЭМ!$A$33:$A$776,$A50,СВЦЭМ!$B$33:$B$776,I$47)+'СЕТ СН'!$G$9+СВЦЭМ!$D$10+'СЕТ СН'!$G$6-'СЕТ СН'!$G$19</f>
        <v>1186.2309601799998</v>
      </c>
      <c r="J50" s="36">
        <f>SUMIFS(СВЦЭМ!$C$33:$C$776,СВЦЭМ!$A$33:$A$776,$A50,СВЦЭМ!$B$33:$B$776,J$47)+'СЕТ СН'!$G$9+СВЦЭМ!$D$10+'СЕТ СН'!$G$6-'СЕТ СН'!$G$19</f>
        <v>1183.2826551200001</v>
      </c>
      <c r="K50" s="36">
        <f>SUMIFS(СВЦЭМ!$C$33:$C$776,СВЦЭМ!$A$33:$A$776,$A50,СВЦЭМ!$B$33:$B$776,K$47)+'СЕТ СН'!$G$9+СВЦЭМ!$D$10+'СЕТ СН'!$G$6-'СЕТ СН'!$G$19</f>
        <v>1181.5169300399998</v>
      </c>
      <c r="L50" s="36">
        <f>SUMIFS(СВЦЭМ!$C$33:$C$776,СВЦЭМ!$A$33:$A$776,$A50,СВЦЭМ!$B$33:$B$776,L$47)+'СЕТ СН'!$G$9+СВЦЭМ!$D$10+'СЕТ СН'!$G$6-'СЕТ СН'!$G$19</f>
        <v>1170.32768784</v>
      </c>
      <c r="M50" s="36">
        <f>SUMIFS(СВЦЭМ!$C$33:$C$776,СВЦЭМ!$A$33:$A$776,$A50,СВЦЭМ!$B$33:$B$776,M$47)+'СЕТ СН'!$G$9+СВЦЭМ!$D$10+'СЕТ СН'!$G$6-'СЕТ СН'!$G$19</f>
        <v>1170.04370883</v>
      </c>
      <c r="N50" s="36">
        <f>SUMIFS(СВЦЭМ!$C$33:$C$776,СВЦЭМ!$A$33:$A$776,$A50,СВЦЭМ!$B$33:$B$776,N$47)+'СЕТ СН'!$G$9+СВЦЭМ!$D$10+'СЕТ СН'!$G$6-'СЕТ СН'!$G$19</f>
        <v>1177.2234197099999</v>
      </c>
      <c r="O50" s="36">
        <f>SUMIFS(СВЦЭМ!$C$33:$C$776,СВЦЭМ!$A$33:$A$776,$A50,СВЦЭМ!$B$33:$B$776,O$47)+'СЕТ СН'!$G$9+СВЦЭМ!$D$10+'СЕТ СН'!$G$6-'СЕТ СН'!$G$19</f>
        <v>1189.2154723399999</v>
      </c>
      <c r="P50" s="36">
        <f>SUMIFS(СВЦЭМ!$C$33:$C$776,СВЦЭМ!$A$33:$A$776,$A50,СВЦЭМ!$B$33:$B$776,P$47)+'СЕТ СН'!$G$9+СВЦЭМ!$D$10+'СЕТ СН'!$G$6-'СЕТ СН'!$G$19</f>
        <v>1202.7590861799999</v>
      </c>
      <c r="Q50" s="36">
        <f>SUMIFS(СВЦЭМ!$C$33:$C$776,СВЦЭМ!$A$33:$A$776,$A50,СВЦЭМ!$B$33:$B$776,Q$47)+'СЕТ СН'!$G$9+СВЦЭМ!$D$10+'СЕТ СН'!$G$6-'СЕТ СН'!$G$19</f>
        <v>1205.70081076</v>
      </c>
      <c r="R50" s="36">
        <f>SUMIFS(СВЦЭМ!$C$33:$C$776,СВЦЭМ!$A$33:$A$776,$A50,СВЦЭМ!$B$33:$B$776,R$47)+'СЕТ СН'!$G$9+СВЦЭМ!$D$10+'СЕТ СН'!$G$6-'СЕТ СН'!$G$19</f>
        <v>1197.7870609299998</v>
      </c>
      <c r="S50" s="36">
        <f>SUMIFS(СВЦЭМ!$C$33:$C$776,СВЦЭМ!$A$33:$A$776,$A50,СВЦЭМ!$B$33:$B$776,S$47)+'СЕТ СН'!$G$9+СВЦЭМ!$D$10+'СЕТ СН'!$G$6-'СЕТ СН'!$G$19</f>
        <v>1180.51474444</v>
      </c>
      <c r="T50" s="36">
        <f>SUMIFS(СВЦЭМ!$C$33:$C$776,СВЦЭМ!$A$33:$A$776,$A50,СВЦЭМ!$B$33:$B$776,T$47)+'СЕТ СН'!$G$9+СВЦЭМ!$D$10+'СЕТ СН'!$G$6-'СЕТ СН'!$G$19</f>
        <v>1162.7347583199999</v>
      </c>
      <c r="U50" s="36">
        <f>SUMIFS(СВЦЭМ!$C$33:$C$776,СВЦЭМ!$A$33:$A$776,$A50,СВЦЭМ!$B$33:$B$776,U$47)+'СЕТ СН'!$G$9+СВЦЭМ!$D$10+'СЕТ СН'!$G$6-'СЕТ СН'!$G$19</f>
        <v>1167.5306217399998</v>
      </c>
      <c r="V50" s="36">
        <f>SUMIFS(СВЦЭМ!$C$33:$C$776,СВЦЭМ!$A$33:$A$776,$A50,СВЦЭМ!$B$33:$B$776,V$47)+'СЕТ СН'!$G$9+СВЦЭМ!$D$10+'СЕТ СН'!$G$6-'СЕТ СН'!$G$19</f>
        <v>1166.69422887</v>
      </c>
      <c r="W50" s="36">
        <f>SUMIFS(СВЦЭМ!$C$33:$C$776,СВЦЭМ!$A$33:$A$776,$A50,СВЦЭМ!$B$33:$B$776,W$47)+'СЕТ СН'!$G$9+СВЦЭМ!$D$10+'СЕТ СН'!$G$6-'СЕТ СН'!$G$19</f>
        <v>1174.8630897200001</v>
      </c>
      <c r="X50" s="36">
        <f>SUMIFS(СВЦЭМ!$C$33:$C$776,СВЦЭМ!$A$33:$A$776,$A50,СВЦЭМ!$B$33:$B$776,X$47)+'СЕТ СН'!$G$9+СВЦЭМ!$D$10+'СЕТ СН'!$G$6-'СЕТ СН'!$G$19</f>
        <v>1184.6348960800001</v>
      </c>
      <c r="Y50" s="36">
        <f>SUMIFS(СВЦЭМ!$C$33:$C$776,СВЦЭМ!$A$33:$A$776,$A50,СВЦЭМ!$B$33:$B$776,Y$47)+'СЕТ СН'!$G$9+СВЦЭМ!$D$10+'СЕТ СН'!$G$6-'СЕТ СН'!$G$19</f>
        <v>1190.59077269</v>
      </c>
    </row>
    <row r="51" spans="1:25" ht="15.75" x14ac:dyDescent="0.2">
      <c r="A51" s="35">
        <f t="shared" si="1"/>
        <v>44200</v>
      </c>
      <c r="B51" s="36">
        <f>SUMIFS(СВЦЭМ!$C$33:$C$776,СВЦЭМ!$A$33:$A$776,$A51,СВЦЭМ!$B$33:$B$776,B$47)+'СЕТ СН'!$G$9+СВЦЭМ!$D$10+'СЕТ СН'!$G$6-'СЕТ СН'!$G$19</f>
        <v>1208.28283362</v>
      </c>
      <c r="C51" s="36">
        <f>SUMIFS(СВЦЭМ!$C$33:$C$776,СВЦЭМ!$A$33:$A$776,$A51,СВЦЭМ!$B$33:$B$776,C$47)+'СЕТ СН'!$G$9+СВЦЭМ!$D$10+'СЕТ СН'!$G$6-'СЕТ СН'!$G$19</f>
        <v>1226.20063284</v>
      </c>
      <c r="D51" s="36">
        <f>SUMIFS(СВЦЭМ!$C$33:$C$776,СВЦЭМ!$A$33:$A$776,$A51,СВЦЭМ!$B$33:$B$776,D$47)+'СЕТ СН'!$G$9+СВЦЭМ!$D$10+'СЕТ СН'!$G$6-'СЕТ СН'!$G$19</f>
        <v>1238.4977646699999</v>
      </c>
      <c r="E51" s="36">
        <f>SUMIFS(СВЦЭМ!$C$33:$C$776,СВЦЭМ!$A$33:$A$776,$A51,СВЦЭМ!$B$33:$B$776,E$47)+'СЕТ СН'!$G$9+СВЦЭМ!$D$10+'СЕТ СН'!$G$6-'СЕТ СН'!$G$19</f>
        <v>1261.37429901</v>
      </c>
      <c r="F51" s="36">
        <f>SUMIFS(СВЦЭМ!$C$33:$C$776,СВЦЭМ!$A$33:$A$776,$A51,СВЦЭМ!$B$33:$B$776,F$47)+'СЕТ СН'!$G$9+СВЦЭМ!$D$10+'СЕТ СН'!$G$6-'СЕТ СН'!$G$19</f>
        <v>1228.3939190900001</v>
      </c>
      <c r="G51" s="36">
        <f>SUMIFS(СВЦЭМ!$C$33:$C$776,СВЦЭМ!$A$33:$A$776,$A51,СВЦЭМ!$B$33:$B$776,G$47)+'СЕТ СН'!$G$9+СВЦЭМ!$D$10+'СЕТ СН'!$G$6-'СЕТ СН'!$G$19</f>
        <v>1225.7477702599999</v>
      </c>
      <c r="H51" s="36">
        <f>SUMIFS(СВЦЭМ!$C$33:$C$776,СВЦЭМ!$A$33:$A$776,$A51,СВЦЭМ!$B$33:$B$776,H$47)+'СЕТ СН'!$G$9+СВЦЭМ!$D$10+'СЕТ СН'!$G$6-'СЕТ СН'!$G$19</f>
        <v>1231.60769411</v>
      </c>
      <c r="I51" s="36">
        <f>SUMIFS(СВЦЭМ!$C$33:$C$776,СВЦЭМ!$A$33:$A$776,$A51,СВЦЭМ!$B$33:$B$776,I$47)+'СЕТ СН'!$G$9+СВЦЭМ!$D$10+'СЕТ СН'!$G$6-'СЕТ СН'!$G$19</f>
        <v>1215.8035603999999</v>
      </c>
      <c r="J51" s="36">
        <f>SUMIFS(СВЦЭМ!$C$33:$C$776,СВЦЭМ!$A$33:$A$776,$A51,СВЦЭМ!$B$33:$B$776,J$47)+'СЕТ СН'!$G$9+СВЦЭМ!$D$10+'СЕТ СН'!$G$6-'СЕТ СН'!$G$19</f>
        <v>1194.67240408</v>
      </c>
      <c r="K51" s="36">
        <f>SUMIFS(СВЦЭМ!$C$33:$C$776,СВЦЭМ!$A$33:$A$776,$A51,СВЦЭМ!$B$33:$B$776,K$47)+'СЕТ СН'!$G$9+СВЦЭМ!$D$10+'СЕТ СН'!$G$6-'СЕТ СН'!$G$19</f>
        <v>1171.47493504</v>
      </c>
      <c r="L51" s="36">
        <f>SUMIFS(СВЦЭМ!$C$33:$C$776,СВЦЭМ!$A$33:$A$776,$A51,СВЦЭМ!$B$33:$B$776,L$47)+'СЕТ СН'!$G$9+СВЦЭМ!$D$10+'СЕТ СН'!$G$6-'СЕТ СН'!$G$19</f>
        <v>1157.5806687099998</v>
      </c>
      <c r="M51" s="36">
        <f>SUMIFS(СВЦЭМ!$C$33:$C$776,СВЦЭМ!$A$33:$A$776,$A51,СВЦЭМ!$B$33:$B$776,M$47)+'СЕТ СН'!$G$9+СВЦЭМ!$D$10+'СЕТ СН'!$G$6-'СЕТ СН'!$G$19</f>
        <v>1152.00880489</v>
      </c>
      <c r="N51" s="36">
        <f>SUMIFS(СВЦЭМ!$C$33:$C$776,СВЦЭМ!$A$33:$A$776,$A51,СВЦЭМ!$B$33:$B$776,N$47)+'СЕТ СН'!$G$9+СВЦЭМ!$D$10+'СЕТ СН'!$G$6-'СЕТ СН'!$G$19</f>
        <v>1167.1953030099999</v>
      </c>
      <c r="O51" s="36">
        <f>SUMIFS(СВЦЭМ!$C$33:$C$776,СВЦЭМ!$A$33:$A$776,$A51,СВЦЭМ!$B$33:$B$776,O$47)+'СЕТ СН'!$G$9+СВЦЭМ!$D$10+'СЕТ СН'!$G$6-'СЕТ СН'!$G$19</f>
        <v>1177.03932768</v>
      </c>
      <c r="P51" s="36">
        <f>SUMIFS(СВЦЭМ!$C$33:$C$776,СВЦЭМ!$A$33:$A$776,$A51,СВЦЭМ!$B$33:$B$776,P$47)+'СЕТ СН'!$G$9+СВЦЭМ!$D$10+'СЕТ СН'!$G$6-'СЕТ СН'!$G$19</f>
        <v>1188.5781478399999</v>
      </c>
      <c r="Q51" s="36">
        <f>SUMIFS(СВЦЭМ!$C$33:$C$776,СВЦЭМ!$A$33:$A$776,$A51,СВЦЭМ!$B$33:$B$776,Q$47)+'СЕТ СН'!$G$9+СВЦЭМ!$D$10+'СЕТ СН'!$G$6-'СЕТ СН'!$G$19</f>
        <v>1193.4112702899999</v>
      </c>
      <c r="R51" s="36">
        <f>SUMIFS(СВЦЭМ!$C$33:$C$776,СВЦЭМ!$A$33:$A$776,$A51,СВЦЭМ!$B$33:$B$776,R$47)+'СЕТ СН'!$G$9+СВЦЭМ!$D$10+'СЕТ СН'!$G$6-'СЕТ СН'!$G$19</f>
        <v>1179.5720122799999</v>
      </c>
      <c r="S51" s="36">
        <f>SUMIFS(СВЦЭМ!$C$33:$C$776,СВЦЭМ!$A$33:$A$776,$A51,СВЦЭМ!$B$33:$B$776,S$47)+'СЕТ СН'!$G$9+СВЦЭМ!$D$10+'СЕТ СН'!$G$6-'СЕТ СН'!$G$19</f>
        <v>1169.09557507</v>
      </c>
      <c r="T51" s="36">
        <f>SUMIFS(СВЦЭМ!$C$33:$C$776,СВЦЭМ!$A$33:$A$776,$A51,СВЦЭМ!$B$33:$B$776,T$47)+'СЕТ СН'!$G$9+СВЦЭМ!$D$10+'СЕТ СН'!$G$6-'СЕТ СН'!$G$19</f>
        <v>1155.3649742299999</v>
      </c>
      <c r="U51" s="36">
        <f>SUMIFS(СВЦЭМ!$C$33:$C$776,СВЦЭМ!$A$33:$A$776,$A51,СВЦЭМ!$B$33:$B$776,U$47)+'СЕТ СН'!$G$9+СВЦЭМ!$D$10+'СЕТ СН'!$G$6-'СЕТ СН'!$G$19</f>
        <v>1161.03711974</v>
      </c>
      <c r="V51" s="36">
        <f>SUMIFS(СВЦЭМ!$C$33:$C$776,СВЦЭМ!$A$33:$A$776,$A51,СВЦЭМ!$B$33:$B$776,V$47)+'СЕТ СН'!$G$9+СВЦЭМ!$D$10+'СЕТ СН'!$G$6-'СЕТ СН'!$G$19</f>
        <v>1164.1652930499999</v>
      </c>
      <c r="W51" s="36">
        <f>SUMIFS(СВЦЭМ!$C$33:$C$776,СВЦЭМ!$A$33:$A$776,$A51,СВЦЭМ!$B$33:$B$776,W$47)+'СЕТ СН'!$G$9+СВЦЭМ!$D$10+'СЕТ СН'!$G$6-'СЕТ СН'!$G$19</f>
        <v>1174.1670967599998</v>
      </c>
      <c r="X51" s="36">
        <f>SUMIFS(СВЦЭМ!$C$33:$C$776,СВЦЭМ!$A$33:$A$776,$A51,СВЦЭМ!$B$33:$B$776,X$47)+'СЕТ СН'!$G$9+СВЦЭМ!$D$10+'СЕТ СН'!$G$6-'СЕТ СН'!$G$19</f>
        <v>1189.0272079299998</v>
      </c>
      <c r="Y51" s="36">
        <f>SUMIFS(СВЦЭМ!$C$33:$C$776,СВЦЭМ!$A$33:$A$776,$A51,СВЦЭМ!$B$33:$B$776,Y$47)+'СЕТ СН'!$G$9+СВЦЭМ!$D$10+'СЕТ СН'!$G$6-'СЕТ СН'!$G$19</f>
        <v>1201.6766873699999</v>
      </c>
    </row>
    <row r="52" spans="1:25" ht="15.75" x14ac:dyDescent="0.2">
      <c r="A52" s="35">
        <f t="shared" si="1"/>
        <v>44201</v>
      </c>
      <c r="B52" s="36">
        <f>SUMIFS(СВЦЭМ!$C$33:$C$776,СВЦЭМ!$A$33:$A$776,$A52,СВЦЭМ!$B$33:$B$776,B$47)+'СЕТ СН'!$G$9+СВЦЭМ!$D$10+'СЕТ СН'!$G$6-'СЕТ СН'!$G$19</f>
        <v>1170.1057920799999</v>
      </c>
      <c r="C52" s="36">
        <f>SUMIFS(СВЦЭМ!$C$33:$C$776,СВЦЭМ!$A$33:$A$776,$A52,СВЦЭМ!$B$33:$B$776,C$47)+'СЕТ СН'!$G$9+СВЦЭМ!$D$10+'СЕТ СН'!$G$6-'СЕТ СН'!$G$19</f>
        <v>1203.5461441299999</v>
      </c>
      <c r="D52" s="36">
        <f>SUMIFS(СВЦЭМ!$C$33:$C$776,СВЦЭМ!$A$33:$A$776,$A52,СВЦЭМ!$B$33:$B$776,D$47)+'СЕТ СН'!$G$9+СВЦЭМ!$D$10+'СЕТ СН'!$G$6-'СЕТ СН'!$G$19</f>
        <v>1213.2564446700001</v>
      </c>
      <c r="E52" s="36">
        <f>SUMIFS(СВЦЭМ!$C$33:$C$776,СВЦЭМ!$A$33:$A$776,$A52,СВЦЭМ!$B$33:$B$776,E$47)+'СЕТ СН'!$G$9+СВЦЭМ!$D$10+'СЕТ СН'!$G$6-'СЕТ СН'!$G$19</f>
        <v>1218.00266973</v>
      </c>
      <c r="F52" s="36">
        <f>SUMIFS(СВЦЭМ!$C$33:$C$776,СВЦЭМ!$A$33:$A$776,$A52,СВЦЭМ!$B$33:$B$776,F$47)+'СЕТ СН'!$G$9+СВЦЭМ!$D$10+'СЕТ СН'!$G$6-'СЕТ СН'!$G$19</f>
        <v>1220.1142165399999</v>
      </c>
      <c r="G52" s="36">
        <f>SUMIFS(СВЦЭМ!$C$33:$C$776,СВЦЭМ!$A$33:$A$776,$A52,СВЦЭМ!$B$33:$B$776,G$47)+'СЕТ СН'!$G$9+СВЦЭМ!$D$10+'СЕТ СН'!$G$6-'СЕТ СН'!$G$19</f>
        <v>1242.08943752</v>
      </c>
      <c r="H52" s="36">
        <f>SUMIFS(СВЦЭМ!$C$33:$C$776,СВЦЭМ!$A$33:$A$776,$A52,СВЦЭМ!$B$33:$B$776,H$47)+'СЕТ СН'!$G$9+СВЦЭМ!$D$10+'СЕТ СН'!$G$6-'СЕТ СН'!$G$19</f>
        <v>1230.91431328</v>
      </c>
      <c r="I52" s="36">
        <f>SUMIFS(СВЦЭМ!$C$33:$C$776,СВЦЭМ!$A$33:$A$776,$A52,СВЦЭМ!$B$33:$B$776,I$47)+'СЕТ СН'!$G$9+СВЦЭМ!$D$10+'СЕТ СН'!$G$6-'СЕТ СН'!$G$19</f>
        <v>1211.3294092900001</v>
      </c>
      <c r="J52" s="36">
        <f>SUMIFS(СВЦЭМ!$C$33:$C$776,СВЦЭМ!$A$33:$A$776,$A52,СВЦЭМ!$B$33:$B$776,J$47)+'СЕТ СН'!$G$9+СВЦЭМ!$D$10+'СЕТ СН'!$G$6-'СЕТ СН'!$G$19</f>
        <v>1186.4975522899999</v>
      </c>
      <c r="K52" s="36">
        <f>SUMIFS(СВЦЭМ!$C$33:$C$776,СВЦЭМ!$A$33:$A$776,$A52,СВЦЭМ!$B$33:$B$776,K$47)+'СЕТ СН'!$G$9+СВЦЭМ!$D$10+'СЕТ СН'!$G$6-'СЕТ СН'!$G$19</f>
        <v>1157.93237701</v>
      </c>
      <c r="L52" s="36">
        <f>SUMIFS(СВЦЭМ!$C$33:$C$776,СВЦЭМ!$A$33:$A$776,$A52,СВЦЭМ!$B$33:$B$776,L$47)+'СЕТ СН'!$G$9+СВЦЭМ!$D$10+'СЕТ СН'!$G$6-'СЕТ СН'!$G$19</f>
        <v>1140.3722270200001</v>
      </c>
      <c r="M52" s="36">
        <f>SUMIFS(СВЦЭМ!$C$33:$C$776,СВЦЭМ!$A$33:$A$776,$A52,СВЦЭМ!$B$33:$B$776,M$47)+'СЕТ СН'!$G$9+СВЦЭМ!$D$10+'СЕТ СН'!$G$6-'СЕТ СН'!$G$19</f>
        <v>1145.0868377300001</v>
      </c>
      <c r="N52" s="36">
        <f>SUMIFS(СВЦЭМ!$C$33:$C$776,СВЦЭМ!$A$33:$A$776,$A52,СВЦЭМ!$B$33:$B$776,N$47)+'СЕТ СН'!$G$9+СВЦЭМ!$D$10+'СЕТ СН'!$G$6-'СЕТ СН'!$G$19</f>
        <v>1175.5224833899999</v>
      </c>
      <c r="O52" s="36">
        <f>SUMIFS(СВЦЭМ!$C$33:$C$776,СВЦЭМ!$A$33:$A$776,$A52,СВЦЭМ!$B$33:$B$776,O$47)+'СЕТ СН'!$G$9+СВЦЭМ!$D$10+'СЕТ СН'!$G$6-'СЕТ СН'!$G$19</f>
        <v>1201.9982447</v>
      </c>
      <c r="P52" s="36">
        <f>SUMIFS(СВЦЭМ!$C$33:$C$776,СВЦЭМ!$A$33:$A$776,$A52,СВЦЭМ!$B$33:$B$776,P$47)+'СЕТ СН'!$G$9+СВЦЭМ!$D$10+'СЕТ СН'!$G$6-'СЕТ СН'!$G$19</f>
        <v>1222.9740908599999</v>
      </c>
      <c r="Q52" s="36">
        <f>SUMIFS(СВЦЭМ!$C$33:$C$776,СВЦЭМ!$A$33:$A$776,$A52,СВЦЭМ!$B$33:$B$776,Q$47)+'СЕТ СН'!$G$9+СВЦЭМ!$D$10+'СЕТ СН'!$G$6-'СЕТ СН'!$G$19</f>
        <v>1228.09012689</v>
      </c>
      <c r="R52" s="36">
        <f>SUMIFS(СВЦЭМ!$C$33:$C$776,СВЦЭМ!$A$33:$A$776,$A52,СВЦЭМ!$B$33:$B$776,R$47)+'СЕТ СН'!$G$9+СВЦЭМ!$D$10+'СЕТ СН'!$G$6-'СЕТ СН'!$G$19</f>
        <v>1214.8276594699998</v>
      </c>
      <c r="S52" s="36">
        <f>SUMIFS(СВЦЭМ!$C$33:$C$776,СВЦЭМ!$A$33:$A$776,$A52,СВЦЭМ!$B$33:$B$776,S$47)+'СЕТ СН'!$G$9+СВЦЭМ!$D$10+'СЕТ СН'!$G$6-'СЕТ СН'!$G$19</f>
        <v>1204.01448796</v>
      </c>
      <c r="T52" s="36">
        <f>SUMIFS(СВЦЭМ!$C$33:$C$776,СВЦЭМ!$A$33:$A$776,$A52,СВЦЭМ!$B$33:$B$776,T$47)+'СЕТ СН'!$G$9+СВЦЭМ!$D$10+'СЕТ СН'!$G$6-'СЕТ СН'!$G$19</f>
        <v>1167.9575975799999</v>
      </c>
      <c r="U52" s="36">
        <f>SUMIFS(СВЦЭМ!$C$33:$C$776,СВЦЭМ!$A$33:$A$776,$A52,СВЦЭМ!$B$33:$B$776,U$47)+'СЕТ СН'!$G$9+СВЦЭМ!$D$10+'СЕТ СН'!$G$6-'СЕТ СН'!$G$19</f>
        <v>1182.8163439999998</v>
      </c>
      <c r="V52" s="36">
        <f>SUMIFS(СВЦЭМ!$C$33:$C$776,СВЦЭМ!$A$33:$A$776,$A52,СВЦЭМ!$B$33:$B$776,V$47)+'СЕТ СН'!$G$9+СВЦЭМ!$D$10+'СЕТ СН'!$G$6-'СЕТ СН'!$G$19</f>
        <v>1186.7773707299998</v>
      </c>
      <c r="W52" s="36">
        <f>SUMIFS(СВЦЭМ!$C$33:$C$776,СВЦЭМ!$A$33:$A$776,$A52,СВЦЭМ!$B$33:$B$776,W$47)+'СЕТ СН'!$G$9+СВЦЭМ!$D$10+'СЕТ СН'!$G$6-'СЕТ СН'!$G$19</f>
        <v>1195.9281684099999</v>
      </c>
      <c r="X52" s="36">
        <f>SUMIFS(СВЦЭМ!$C$33:$C$776,СВЦЭМ!$A$33:$A$776,$A52,СВЦЭМ!$B$33:$B$776,X$47)+'СЕТ СН'!$G$9+СВЦЭМ!$D$10+'СЕТ СН'!$G$6-'СЕТ СН'!$G$19</f>
        <v>1210.7773198499999</v>
      </c>
      <c r="Y52" s="36">
        <f>SUMIFS(СВЦЭМ!$C$33:$C$776,СВЦЭМ!$A$33:$A$776,$A52,СВЦЭМ!$B$33:$B$776,Y$47)+'СЕТ СН'!$G$9+СВЦЭМ!$D$10+'СЕТ СН'!$G$6-'СЕТ СН'!$G$19</f>
        <v>1226.2418199900001</v>
      </c>
    </row>
    <row r="53" spans="1:25" ht="15.75" x14ac:dyDescent="0.2">
      <c r="A53" s="35">
        <f t="shared" si="1"/>
        <v>44202</v>
      </c>
      <c r="B53" s="36">
        <f>SUMIFS(СВЦЭМ!$C$33:$C$776,СВЦЭМ!$A$33:$A$776,$A53,СВЦЭМ!$B$33:$B$776,B$47)+'СЕТ СН'!$G$9+СВЦЭМ!$D$10+'СЕТ СН'!$G$6-'СЕТ СН'!$G$19</f>
        <v>1216.77350112</v>
      </c>
      <c r="C53" s="36">
        <f>SUMIFS(СВЦЭМ!$C$33:$C$776,СВЦЭМ!$A$33:$A$776,$A53,СВЦЭМ!$B$33:$B$776,C$47)+'СЕТ СН'!$G$9+СВЦЭМ!$D$10+'СЕТ СН'!$G$6-'СЕТ СН'!$G$19</f>
        <v>1246.0735508400001</v>
      </c>
      <c r="D53" s="36">
        <f>SUMIFS(СВЦЭМ!$C$33:$C$776,СВЦЭМ!$A$33:$A$776,$A53,СВЦЭМ!$B$33:$B$776,D$47)+'СЕТ СН'!$G$9+СВЦЭМ!$D$10+'СЕТ СН'!$G$6-'СЕТ СН'!$G$19</f>
        <v>1268.7635209699999</v>
      </c>
      <c r="E53" s="36">
        <f>SUMIFS(СВЦЭМ!$C$33:$C$776,СВЦЭМ!$A$33:$A$776,$A53,СВЦЭМ!$B$33:$B$776,E$47)+'СЕТ СН'!$G$9+СВЦЭМ!$D$10+'СЕТ СН'!$G$6-'СЕТ СН'!$G$19</f>
        <v>1277.9071009899999</v>
      </c>
      <c r="F53" s="36">
        <f>SUMIFS(СВЦЭМ!$C$33:$C$776,СВЦЭМ!$A$33:$A$776,$A53,СВЦЭМ!$B$33:$B$776,F$47)+'СЕТ СН'!$G$9+СВЦЭМ!$D$10+'СЕТ СН'!$G$6-'СЕТ СН'!$G$19</f>
        <v>1288.81238637</v>
      </c>
      <c r="G53" s="36">
        <f>SUMIFS(СВЦЭМ!$C$33:$C$776,СВЦЭМ!$A$33:$A$776,$A53,СВЦЭМ!$B$33:$B$776,G$47)+'СЕТ СН'!$G$9+СВЦЭМ!$D$10+'СЕТ СН'!$G$6-'СЕТ СН'!$G$19</f>
        <v>1285.5921497699999</v>
      </c>
      <c r="H53" s="36">
        <f>SUMIFS(СВЦЭМ!$C$33:$C$776,СВЦЭМ!$A$33:$A$776,$A53,СВЦЭМ!$B$33:$B$776,H$47)+'СЕТ СН'!$G$9+СВЦЭМ!$D$10+'СЕТ СН'!$G$6-'СЕТ СН'!$G$19</f>
        <v>1270.07012925</v>
      </c>
      <c r="I53" s="36">
        <f>SUMIFS(СВЦЭМ!$C$33:$C$776,СВЦЭМ!$A$33:$A$776,$A53,СВЦЭМ!$B$33:$B$776,I$47)+'СЕТ СН'!$G$9+СВЦЭМ!$D$10+'СЕТ СН'!$G$6-'СЕТ СН'!$G$19</f>
        <v>1245.6130101399999</v>
      </c>
      <c r="J53" s="36">
        <f>SUMIFS(СВЦЭМ!$C$33:$C$776,СВЦЭМ!$A$33:$A$776,$A53,СВЦЭМ!$B$33:$B$776,J$47)+'СЕТ СН'!$G$9+СВЦЭМ!$D$10+'СЕТ СН'!$G$6-'СЕТ СН'!$G$19</f>
        <v>1202.59485337</v>
      </c>
      <c r="K53" s="36">
        <f>SUMIFS(СВЦЭМ!$C$33:$C$776,СВЦЭМ!$A$33:$A$776,$A53,СВЦЭМ!$B$33:$B$776,K$47)+'СЕТ СН'!$G$9+СВЦЭМ!$D$10+'СЕТ СН'!$G$6-'СЕТ СН'!$G$19</f>
        <v>1162.66234603</v>
      </c>
      <c r="L53" s="36">
        <f>SUMIFS(СВЦЭМ!$C$33:$C$776,СВЦЭМ!$A$33:$A$776,$A53,СВЦЭМ!$B$33:$B$776,L$47)+'СЕТ СН'!$G$9+СВЦЭМ!$D$10+'СЕТ СН'!$G$6-'СЕТ СН'!$G$19</f>
        <v>1150.7911123599999</v>
      </c>
      <c r="M53" s="36">
        <f>SUMIFS(СВЦЭМ!$C$33:$C$776,СВЦЭМ!$A$33:$A$776,$A53,СВЦЭМ!$B$33:$B$776,M$47)+'СЕТ СН'!$G$9+СВЦЭМ!$D$10+'СЕТ СН'!$G$6-'СЕТ СН'!$G$19</f>
        <v>1154.3390900500001</v>
      </c>
      <c r="N53" s="36">
        <f>SUMIFS(СВЦЭМ!$C$33:$C$776,СВЦЭМ!$A$33:$A$776,$A53,СВЦЭМ!$B$33:$B$776,N$47)+'СЕТ СН'!$G$9+СВЦЭМ!$D$10+'СЕТ СН'!$G$6-'СЕТ СН'!$G$19</f>
        <v>1180.42025044</v>
      </c>
      <c r="O53" s="36">
        <f>SUMIFS(СВЦЭМ!$C$33:$C$776,СВЦЭМ!$A$33:$A$776,$A53,СВЦЭМ!$B$33:$B$776,O$47)+'СЕТ СН'!$G$9+СВЦЭМ!$D$10+'СЕТ СН'!$G$6-'СЕТ СН'!$G$19</f>
        <v>1196.8359922999998</v>
      </c>
      <c r="P53" s="36">
        <f>SUMIFS(СВЦЭМ!$C$33:$C$776,СВЦЭМ!$A$33:$A$776,$A53,СВЦЭМ!$B$33:$B$776,P$47)+'СЕТ СН'!$G$9+СВЦЭМ!$D$10+'СЕТ СН'!$G$6-'СЕТ СН'!$G$19</f>
        <v>1208.76457153</v>
      </c>
      <c r="Q53" s="36">
        <f>SUMIFS(СВЦЭМ!$C$33:$C$776,СВЦЭМ!$A$33:$A$776,$A53,СВЦЭМ!$B$33:$B$776,Q$47)+'СЕТ СН'!$G$9+СВЦЭМ!$D$10+'СЕТ СН'!$G$6-'СЕТ СН'!$G$19</f>
        <v>1212.57614848</v>
      </c>
      <c r="R53" s="36">
        <f>SUMIFS(СВЦЭМ!$C$33:$C$776,СВЦЭМ!$A$33:$A$776,$A53,СВЦЭМ!$B$33:$B$776,R$47)+'СЕТ СН'!$G$9+СВЦЭМ!$D$10+'СЕТ СН'!$G$6-'СЕТ СН'!$G$19</f>
        <v>1198.9309565599999</v>
      </c>
      <c r="S53" s="36">
        <f>SUMIFS(СВЦЭМ!$C$33:$C$776,СВЦЭМ!$A$33:$A$776,$A53,СВЦЭМ!$B$33:$B$776,S$47)+'СЕТ СН'!$G$9+СВЦЭМ!$D$10+'СЕТ СН'!$G$6-'СЕТ СН'!$G$19</f>
        <v>1174.6451052399998</v>
      </c>
      <c r="T53" s="36">
        <f>SUMIFS(СВЦЭМ!$C$33:$C$776,СВЦЭМ!$A$33:$A$776,$A53,СВЦЭМ!$B$33:$B$776,T$47)+'СЕТ СН'!$G$9+СВЦЭМ!$D$10+'СЕТ СН'!$G$6-'СЕТ СН'!$G$19</f>
        <v>1149.67933793</v>
      </c>
      <c r="U53" s="36">
        <f>SUMIFS(СВЦЭМ!$C$33:$C$776,СВЦЭМ!$A$33:$A$776,$A53,СВЦЭМ!$B$33:$B$776,U$47)+'СЕТ СН'!$G$9+СВЦЭМ!$D$10+'СЕТ СН'!$G$6-'СЕТ СН'!$G$19</f>
        <v>1156.6684218299999</v>
      </c>
      <c r="V53" s="36">
        <f>SUMIFS(СВЦЭМ!$C$33:$C$776,СВЦЭМ!$A$33:$A$776,$A53,СВЦЭМ!$B$33:$B$776,V$47)+'СЕТ СН'!$G$9+СВЦЭМ!$D$10+'СЕТ СН'!$G$6-'СЕТ СН'!$G$19</f>
        <v>1161.0334426899999</v>
      </c>
      <c r="W53" s="36">
        <f>SUMIFS(СВЦЭМ!$C$33:$C$776,СВЦЭМ!$A$33:$A$776,$A53,СВЦЭМ!$B$33:$B$776,W$47)+'СЕТ СН'!$G$9+СВЦЭМ!$D$10+'СЕТ СН'!$G$6-'СЕТ СН'!$G$19</f>
        <v>1174.2947771300001</v>
      </c>
      <c r="X53" s="36">
        <f>SUMIFS(СВЦЭМ!$C$33:$C$776,СВЦЭМ!$A$33:$A$776,$A53,СВЦЭМ!$B$33:$B$776,X$47)+'СЕТ СН'!$G$9+СВЦЭМ!$D$10+'СЕТ СН'!$G$6-'СЕТ СН'!$G$19</f>
        <v>1191.9034711099998</v>
      </c>
      <c r="Y53" s="36">
        <f>SUMIFS(СВЦЭМ!$C$33:$C$776,СВЦЭМ!$A$33:$A$776,$A53,СВЦЭМ!$B$33:$B$776,Y$47)+'СЕТ СН'!$G$9+СВЦЭМ!$D$10+'СЕТ СН'!$G$6-'СЕТ СН'!$G$19</f>
        <v>1213.14326153</v>
      </c>
    </row>
    <row r="54" spans="1:25" ht="15.75" x14ac:dyDescent="0.2">
      <c r="A54" s="35">
        <f t="shared" si="1"/>
        <v>44203</v>
      </c>
      <c r="B54" s="36">
        <f>SUMIFS(СВЦЭМ!$C$33:$C$776,СВЦЭМ!$A$33:$A$776,$A54,СВЦЭМ!$B$33:$B$776,B$47)+'СЕТ СН'!$G$9+СВЦЭМ!$D$10+'СЕТ СН'!$G$6-'СЕТ СН'!$G$19</f>
        <v>1186.60481918</v>
      </c>
      <c r="C54" s="36">
        <f>SUMIFS(СВЦЭМ!$C$33:$C$776,СВЦЭМ!$A$33:$A$776,$A54,СВЦЭМ!$B$33:$B$776,C$47)+'СЕТ СН'!$G$9+СВЦЭМ!$D$10+'СЕТ СН'!$G$6-'СЕТ СН'!$G$19</f>
        <v>1219.2283232099999</v>
      </c>
      <c r="D54" s="36">
        <f>SUMIFS(СВЦЭМ!$C$33:$C$776,СВЦЭМ!$A$33:$A$776,$A54,СВЦЭМ!$B$33:$B$776,D$47)+'СЕТ СН'!$G$9+СВЦЭМ!$D$10+'СЕТ СН'!$G$6-'СЕТ СН'!$G$19</f>
        <v>1245.82494139</v>
      </c>
      <c r="E54" s="36">
        <f>SUMIFS(СВЦЭМ!$C$33:$C$776,СВЦЭМ!$A$33:$A$776,$A54,СВЦЭМ!$B$33:$B$776,E$47)+'СЕТ СН'!$G$9+СВЦЭМ!$D$10+'СЕТ СН'!$G$6-'СЕТ СН'!$G$19</f>
        <v>1255.99295153</v>
      </c>
      <c r="F54" s="36">
        <f>SUMIFS(СВЦЭМ!$C$33:$C$776,СВЦЭМ!$A$33:$A$776,$A54,СВЦЭМ!$B$33:$B$776,F$47)+'СЕТ СН'!$G$9+СВЦЭМ!$D$10+'СЕТ СН'!$G$6-'СЕТ СН'!$G$19</f>
        <v>1265.1577791699999</v>
      </c>
      <c r="G54" s="36">
        <f>SUMIFS(СВЦЭМ!$C$33:$C$776,СВЦЭМ!$A$33:$A$776,$A54,СВЦЭМ!$B$33:$B$776,G$47)+'СЕТ СН'!$G$9+СВЦЭМ!$D$10+'СЕТ СН'!$G$6-'СЕТ СН'!$G$19</f>
        <v>1258.97629947</v>
      </c>
      <c r="H54" s="36">
        <f>SUMIFS(СВЦЭМ!$C$33:$C$776,СВЦЭМ!$A$33:$A$776,$A54,СВЦЭМ!$B$33:$B$776,H$47)+'СЕТ СН'!$G$9+СВЦЭМ!$D$10+'СЕТ СН'!$G$6-'СЕТ СН'!$G$19</f>
        <v>1243.56821208</v>
      </c>
      <c r="I54" s="36">
        <f>SUMIFS(СВЦЭМ!$C$33:$C$776,СВЦЭМ!$A$33:$A$776,$A54,СВЦЭМ!$B$33:$B$776,I$47)+'СЕТ СН'!$G$9+СВЦЭМ!$D$10+'СЕТ СН'!$G$6-'СЕТ СН'!$G$19</f>
        <v>1218.2816657999999</v>
      </c>
      <c r="J54" s="36">
        <f>SUMIFS(СВЦЭМ!$C$33:$C$776,СВЦЭМ!$A$33:$A$776,$A54,СВЦЭМ!$B$33:$B$776,J$47)+'СЕТ СН'!$G$9+СВЦЭМ!$D$10+'СЕТ СН'!$G$6-'СЕТ СН'!$G$19</f>
        <v>1193.2260042099999</v>
      </c>
      <c r="K54" s="36">
        <f>SUMIFS(СВЦЭМ!$C$33:$C$776,СВЦЭМ!$A$33:$A$776,$A54,СВЦЭМ!$B$33:$B$776,K$47)+'СЕТ СН'!$G$9+СВЦЭМ!$D$10+'СЕТ СН'!$G$6-'СЕТ СН'!$G$19</f>
        <v>1168.7781362199999</v>
      </c>
      <c r="L54" s="36">
        <f>SUMIFS(СВЦЭМ!$C$33:$C$776,СВЦЭМ!$A$33:$A$776,$A54,СВЦЭМ!$B$33:$B$776,L$47)+'СЕТ СН'!$G$9+СВЦЭМ!$D$10+'СЕТ СН'!$G$6-'СЕТ СН'!$G$19</f>
        <v>1153.77087968</v>
      </c>
      <c r="M54" s="36">
        <f>SUMIFS(СВЦЭМ!$C$33:$C$776,СВЦЭМ!$A$33:$A$776,$A54,СВЦЭМ!$B$33:$B$776,M$47)+'СЕТ СН'!$G$9+СВЦЭМ!$D$10+'СЕТ СН'!$G$6-'СЕТ СН'!$G$19</f>
        <v>1168.2948891699998</v>
      </c>
      <c r="N54" s="36">
        <f>SUMIFS(СВЦЭМ!$C$33:$C$776,СВЦЭМ!$A$33:$A$776,$A54,СВЦЭМ!$B$33:$B$776,N$47)+'СЕТ СН'!$G$9+СВЦЭМ!$D$10+'СЕТ СН'!$G$6-'СЕТ СН'!$G$19</f>
        <v>1213.9721851699999</v>
      </c>
      <c r="O54" s="36">
        <f>SUMIFS(СВЦЭМ!$C$33:$C$776,СВЦЭМ!$A$33:$A$776,$A54,СВЦЭМ!$B$33:$B$776,O$47)+'СЕТ СН'!$G$9+СВЦЭМ!$D$10+'СЕТ СН'!$G$6-'СЕТ СН'!$G$19</f>
        <v>1221.06752271</v>
      </c>
      <c r="P54" s="36">
        <f>SUMIFS(СВЦЭМ!$C$33:$C$776,СВЦЭМ!$A$33:$A$776,$A54,СВЦЭМ!$B$33:$B$776,P$47)+'СЕТ СН'!$G$9+СВЦЭМ!$D$10+'СЕТ СН'!$G$6-'СЕТ СН'!$G$19</f>
        <v>1233.9405891700001</v>
      </c>
      <c r="Q54" s="36">
        <f>SUMIFS(СВЦЭМ!$C$33:$C$776,СВЦЭМ!$A$33:$A$776,$A54,СВЦЭМ!$B$33:$B$776,Q$47)+'СЕТ СН'!$G$9+СВЦЭМ!$D$10+'СЕТ СН'!$G$6-'СЕТ СН'!$G$19</f>
        <v>1244.2874030999999</v>
      </c>
      <c r="R54" s="36">
        <f>SUMIFS(СВЦЭМ!$C$33:$C$776,СВЦЭМ!$A$33:$A$776,$A54,СВЦЭМ!$B$33:$B$776,R$47)+'СЕТ СН'!$G$9+СВЦЭМ!$D$10+'СЕТ СН'!$G$6-'СЕТ СН'!$G$19</f>
        <v>1241.23908585</v>
      </c>
      <c r="S54" s="36">
        <f>SUMIFS(СВЦЭМ!$C$33:$C$776,СВЦЭМ!$A$33:$A$776,$A54,СВЦЭМ!$B$33:$B$776,S$47)+'СЕТ СН'!$G$9+СВЦЭМ!$D$10+'СЕТ СН'!$G$6-'СЕТ СН'!$G$19</f>
        <v>1217.29733199</v>
      </c>
      <c r="T54" s="36">
        <f>SUMIFS(СВЦЭМ!$C$33:$C$776,СВЦЭМ!$A$33:$A$776,$A54,СВЦЭМ!$B$33:$B$776,T$47)+'СЕТ СН'!$G$9+СВЦЭМ!$D$10+'СЕТ СН'!$G$6-'СЕТ СН'!$G$19</f>
        <v>1194.0671639299999</v>
      </c>
      <c r="U54" s="36">
        <f>SUMIFS(СВЦЭМ!$C$33:$C$776,СВЦЭМ!$A$33:$A$776,$A54,СВЦЭМ!$B$33:$B$776,U$47)+'СЕТ СН'!$G$9+СВЦЭМ!$D$10+'СЕТ СН'!$G$6-'СЕТ СН'!$G$19</f>
        <v>1202.97730996</v>
      </c>
      <c r="V54" s="36">
        <f>SUMIFS(СВЦЭМ!$C$33:$C$776,СВЦЭМ!$A$33:$A$776,$A54,СВЦЭМ!$B$33:$B$776,V$47)+'СЕТ СН'!$G$9+СВЦЭМ!$D$10+'СЕТ СН'!$G$6-'СЕТ СН'!$G$19</f>
        <v>1202.1425843899999</v>
      </c>
      <c r="W54" s="36">
        <f>SUMIFS(СВЦЭМ!$C$33:$C$776,СВЦЭМ!$A$33:$A$776,$A54,СВЦЭМ!$B$33:$B$776,W$47)+'СЕТ СН'!$G$9+СВЦЭМ!$D$10+'СЕТ СН'!$G$6-'СЕТ СН'!$G$19</f>
        <v>1221.0651507299999</v>
      </c>
      <c r="X54" s="36">
        <f>SUMIFS(СВЦЭМ!$C$33:$C$776,СВЦЭМ!$A$33:$A$776,$A54,СВЦЭМ!$B$33:$B$776,X$47)+'СЕТ СН'!$G$9+СВЦЭМ!$D$10+'СЕТ СН'!$G$6-'СЕТ СН'!$G$19</f>
        <v>1246.0557150099999</v>
      </c>
      <c r="Y54" s="36">
        <f>SUMIFS(СВЦЭМ!$C$33:$C$776,СВЦЭМ!$A$33:$A$776,$A54,СВЦЭМ!$B$33:$B$776,Y$47)+'СЕТ СН'!$G$9+СВЦЭМ!$D$10+'СЕТ СН'!$G$6-'СЕТ СН'!$G$19</f>
        <v>1268.49552518</v>
      </c>
    </row>
    <row r="55" spans="1:25" ht="15.75" x14ac:dyDescent="0.2">
      <c r="A55" s="35">
        <f t="shared" si="1"/>
        <v>44204</v>
      </c>
      <c r="B55" s="36">
        <f>SUMIFS(СВЦЭМ!$C$33:$C$776,СВЦЭМ!$A$33:$A$776,$A55,СВЦЭМ!$B$33:$B$776,B$47)+'СЕТ СН'!$G$9+СВЦЭМ!$D$10+'СЕТ СН'!$G$6-'СЕТ СН'!$G$19</f>
        <v>1211.92478185</v>
      </c>
      <c r="C55" s="36">
        <f>SUMIFS(СВЦЭМ!$C$33:$C$776,СВЦЭМ!$A$33:$A$776,$A55,СВЦЭМ!$B$33:$B$776,C$47)+'СЕТ СН'!$G$9+СВЦЭМ!$D$10+'СЕТ СН'!$G$6-'СЕТ СН'!$G$19</f>
        <v>1246.9375874099999</v>
      </c>
      <c r="D55" s="36">
        <f>SUMIFS(СВЦЭМ!$C$33:$C$776,СВЦЭМ!$A$33:$A$776,$A55,СВЦЭМ!$B$33:$B$776,D$47)+'СЕТ СН'!$G$9+СВЦЭМ!$D$10+'СЕТ СН'!$G$6-'СЕТ СН'!$G$19</f>
        <v>1268.5374319699999</v>
      </c>
      <c r="E55" s="36">
        <f>SUMIFS(СВЦЭМ!$C$33:$C$776,СВЦЭМ!$A$33:$A$776,$A55,СВЦЭМ!$B$33:$B$776,E$47)+'СЕТ СН'!$G$9+СВЦЭМ!$D$10+'СЕТ СН'!$G$6-'СЕТ СН'!$G$19</f>
        <v>1284.70162269</v>
      </c>
      <c r="F55" s="36">
        <f>SUMIFS(СВЦЭМ!$C$33:$C$776,СВЦЭМ!$A$33:$A$776,$A55,СВЦЭМ!$B$33:$B$776,F$47)+'СЕТ СН'!$G$9+СВЦЭМ!$D$10+'СЕТ СН'!$G$6-'СЕТ СН'!$G$19</f>
        <v>1285.12387459</v>
      </c>
      <c r="G55" s="36">
        <f>SUMIFS(СВЦЭМ!$C$33:$C$776,СВЦЭМ!$A$33:$A$776,$A55,СВЦЭМ!$B$33:$B$776,G$47)+'СЕТ СН'!$G$9+СВЦЭМ!$D$10+'СЕТ СН'!$G$6-'СЕТ СН'!$G$19</f>
        <v>1279.5254812799999</v>
      </c>
      <c r="H55" s="36">
        <f>SUMIFS(СВЦЭМ!$C$33:$C$776,СВЦЭМ!$A$33:$A$776,$A55,СВЦЭМ!$B$33:$B$776,H$47)+'СЕТ СН'!$G$9+СВЦЭМ!$D$10+'СЕТ СН'!$G$6-'СЕТ СН'!$G$19</f>
        <v>1261.68052457</v>
      </c>
      <c r="I55" s="36">
        <f>SUMIFS(СВЦЭМ!$C$33:$C$776,СВЦЭМ!$A$33:$A$776,$A55,СВЦЭМ!$B$33:$B$776,I$47)+'СЕТ СН'!$G$9+СВЦЭМ!$D$10+'СЕТ СН'!$G$6-'СЕТ СН'!$G$19</f>
        <v>1283.36714063</v>
      </c>
      <c r="J55" s="36">
        <f>SUMIFS(СВЦЭМ!$C$33:$C$776,СВЦЭМ!$A$33:$A$776,$A55,СВЦЭМ!$B$33:$B$776,J$47)+'СЕТ СН'!$G$9+СВЦЭМ!$D$10+'СЕТ СН'!$G$6-'СЕТ СН'!$G$19</f>
        <v>1255.0504873099999</v>
      </c>
      <c r="K55" s="36">
        <f>SUMIFS(СВЦЭМ!$C$33:$C$776,СВЦЭМ!$A$33:$A$776,$A55,СВЦЭМ!$B$33:$B$776,K$47)+'СЕТ СН'!$G$9+СВЦЭМ!$D$10+'СЕТ СН'!$G$6-'СЕТ СН'!$G$19</f>
        <v>1225.84074498</v>
      </c>
      <c r="L55" s="36">
        <f>SUMIFS(СВЦЭМ!$C$33:$C$776,СВЦЭМ!$A$33:$A$776,$A55,СВЦЭМ!$B$33:$B$776,L$47)+'СЕТ СН'!$G$9+СВЦЭМ!$D$10+'СЕТ СН'!$G$6-'СЕТ СН'!$G$19</f>
        <v>1205.5748722899998</v>
      </c>
      <c r="M55" s="36">
        <f>SUMIFS(СВЦЭМ!$C$33:$C$776,СВЦЭМ!$A$33:$A$776,$A55,СВЦЭМ!$B$33:$B$776,M$47)+'СЕТ СН'!$G$9+СВЦЭМ!$D$10+'СЕТ СН'!$G$6-'СЕТ СН'!$G$19</f>
        <v>1195.9487394799999</v>
      </c>
      <c r="N55" s="36">
        <f>SUMIFS(СВЦЭМ!$C$33:$C$776,СВЦЭМ!$A$33:$A$776,$A55,СВЦЭМ!$B$33:$B$776,N$47)+'СЕТ СН'!$G$9+СВЦЭМ!$D$10+'СЕТ СН'!$G$6-'СЕТ СН'!$G$19</f>
        <v>1216.1325157899998</v>
      </c>
      <c r="O55" s="36">
        <f>SUMIFS(СВЦЭМ!$C$33:$C$776,СВЦЭМ!$A$33:$A$776,$A55,СВЦЭМ!$B$33:$B$776,O$47)+'СЕТ СН'!$G$9+СВЦЭМ!$D$10+'СЕТ СН'!$G$6-'СЕТ СН'!$G$19</f>
        <v>1226.18621029</v>
      </c>
      <c r="P55" s="36">
        <f>SUMIFS(СВЦЭМ!$C$33:$C$776,СВЦЭМ!$A$33:$A$776,$A55,СВЦЭМ!$B$33:$B$776,P$47)+'СЕТ СН'!$G$9+СВЦЭМ!$D$10+'СЕТ СН'!$G$6-'СЕТ СН'!$G$19</f>
        <v>1242.2166802499999</v>
      </c>
      <c r="Q55" s="36">
        <f>SUMIFS(СВЦЭМ!$C$33:$C$776,СВЦЭМ!$A$33:$A$776,$A55,СВЦЭМ!$B$33:$B$776,Q$47)+'СЕТ СН'!$G$9+СВЦЭМ!$D$10+'СЕТ СН'!$G$6-'СЕТ СН'!$G$19</f>
        <v>1253.43030333</v>
      </c>
      <c r="R55" s="36">
        <f>SUMIFS(СВЦЭМ!$C$33:$C$776,СВЦЭМ!$A$33:$A$776,$A55,СВЦЭМ!$B$33:$B$776,R$47)+'СЕТ СН'!$G$9+СВЦЭМ!$D$10+'СЕТ СН'!$G$6-'СЕТ СН'!$G$19</f>
        <v>1243.28230048</v>
      </c>
      <c r="S55" s="36">
        <f>SUMIFS(СВЦЭМ!$C$33:$C$776,СВЦЭМ!$A$33:$A$776,$A55,СВЦЭМ!$B$33:$B$776,S$47)+'СЕТ СН'!$G$9+СВЦЭМ!$D$10+'СЕТ СН'!$G$6-'СЕТ СН'!$G$19</f>
        <v>1216.0460837099999</v>
      </c>
      <c r="T55" s="36">
        <f>SUMIFS(СВЦЭМ!$C$33:$C$776,СВЦЭМ!$A$33:$A$776,$A55,СВЦЭМ!$B$33:$B$776,T$47)+'СЕТ СН'!$G$9+СВЦЭМ!$D$10+'СЕТ СН'!$G$6-'СЕТ СН'!$G$19</f>
        <v>1194.5609547700001</v>
      </c>
      <c r="U55" s="36">
        <f>SUMIFS(СВЦЭМ!$C$33:$C$776,СВЦЭМ!$A$33:$A$776,$A55,СВЦЭМ!$B$33:$B$776,U$47)+'СЕТ СН'!$G$9+СВЦЭМ!$D$10+'СЕТ СН'!$G$6-'СЕТ СН'!$G$19</f>
        <v>1197.19572831</v>
      </c>
      <c r="V55" s="36">
        <f>SUMIFS(СВЦЭМ!$C$33:$C$776,СВЦЭМ!$A$33:$A$776,$A55,СВЦЭМ!$B$33:$B$776,V$47)+'СЕТ СН'!$G$9+СВЦЭМ!$D$10+'СЕТ СН'!$G$6-'СЕТ СН'!$G$19</f>
        <v>1201.67582115</v>
      </c>
      <c r="W55" s="36">
        <f>SUMIFS(СВЦЭМ!$C$33:$C$776,СВЦЭМ!$A$33:$A$776,$A55,СВЦЭМ!$B$33:$B$776,W$47)+'СЕТ СН'!$G$9+СВЦЭМ!$D$10+'СЕТ СН'!$G$6-'СЕТ СН'!$G$19</f>
        <v>1215.52111956</v>
      </c>
      <c r="X55" s="36">
        <f>SUMIFS(СВЦЭМ!$C$33:$C$776,СВЦЭМ!$A$33:$A$776,$A55,СВЦЭМ!$B$33:$B$776,X$47)+'СЕТ СН'!$G$9+СВЦЭМ!$D$10+'СЕТ СН'!$G$6-'СЕТ СН'!$G$19</f>
        <v>1227.5104201699999</v>
      </c>
      <c r="Y55" s="36">
        <f>SUMIFS(СВЦЭМ!$C$33:$C$776,СВЦЭМ!$A$33:$A$776,$A55,СВЦЭМ!$B$33:$B$776,Y$47)+'СЕТ СН'!$G$9+СВЦЭМ!$D$10+'СЕТ СН'!$G$6-'СЕТ СН'!$G$19</f>
        <v>1248.35690634</v>
      </c>
    </row>
    <row r="56" spans="1:25" ht="15.75" x14ac:dyDescent="0.2">
      <c r="A56" s="35">
        <f t="shared" si="1"/>
        <v>44205</v>
      </c>
      <c r="B56" s="36">
        <f>SUMIFS(СВЦЭМ!$C$33:$C$776,СВЦЭМ!$A$33:$A$776,$A56,СВЦЭМ!$B$33:$B$776,B$47)+'СЕТ СН'!$G$9+СВЦЭМ!$D$10+'СЕТ СН'!$G$6-'СЕТ СН'!$G$19</f>
        <v>1223.66937097</v>
      </c>
      <c r="C56" s="36">
        <f>SUMIFS(СВЦЭМ!$C$33:$C$776,СВЦЭМ!$A$33:$A$776,$A56,СВЦЭМ!$B$33:$B$776,C$47)+'СЕТ СН'!$G$9+СВЦЭМ!$D$10+'СЕТ СН'!$G$6-'СЕТ СН'!$G$19</f>
        <v>1251.96181056</v>
      </c>
      <c r="D56" s="36">
        <f>SUMIFS(СВЦЭМ!$C$33:$C$776,СВЦЭМ!$A$33:$A$776,$A56,СВЦЭМ!$B$33:$B$776,D$47)+'СЕТ СН'!$G$9+СВЦЭМ!$D$10+'СЕТ СН'!$G$6-'СЕТ СН'!$G$19</f>
        <v>1267.9087238099999</v>
      </c>
      <c r="E56" s="36">
        <f>SUMIFS(СВЦЭМ!$C$33:$C$776,СВЦЭМ!$A$33:$A$776,$A56,СВЦЭМ!$B$33:$B$776,E$47)+'СЕТ СН'!$G$9+СВЦЭМ!$D$10+'СЕТ СН'!$G$6-'СЕТ СН'!$G$19</f>
        <v>1275.1746773</v>
      </c>
      <c r="F56" s="36">
        <f>SUMIFS(СВЦЭМ!$C$33:$C$776,СВЦЭМ!$A$33:$A$776,$A56,СВЦЭМ!$B$33:$B$776,F$47)+'СЕТ СН'!$G$9+СВЦЭМ!$D$10+'СЕТ СН'!$G$6-'СЕТ СН'!$G$19</f>
        <v>1281.48517122</v>
      </c>
      <c r="G56" s="36">
        <f>SUMIFS(СВЦЭМ!$C$33:$C$776,СВЦЭМ!$A$33:$A$776,$A56,СВЦЭМ!$B$33:$B$776,G$47)+'СЕТ СН'!$G$9+СВЦЭМ!$D$10+'СЕТ СН'!$G$6-'СЕТ СН'!$G$19</f>
        <v>1277.8138269399999</v>
      </c>
      <c r="H56" s="36">
        <f>SUMIFS(СВЦЭМ!$C$33:$C$776,СВЦЭМ!$A$33:$A$776,$A56,СВЦЭМ!$B$33:$B$776,H$47)+'СЕТ СН'!$G$9+СВЦЭМ!$D$10+'СЕТ СН'!$G$6-'СЕТ СН'!$G$19</f>
        <v>1272.1316806099999</v>
      </c>
      <c r="I56" s="36">
        <f>SUMIFS(СВЦЭМ!$C$33:$C$776,СВЦЭМ!$A$33:$A$776,$A56,СВЦЭМ!$B$33:$B$776,I$47)+'СЕТ СН'!$G$9+СВЦЭМ!$D$10+'СЕТ СН'!$G$6-'СЕТ СН'!$G$19</f>
        <v>1242.18641383</v>
      </c>
      <c r="J56" s="36">
        <f>SUMIFS(СВЦЭМ!$C$33:$C$776,СВЦЭМ!$A$33:$A$776,$A56,СВЦЭМ!$B$33:$B$776,J$47)+'СЕТ СН'!$G$9+СВЦЭМ!$D$10+'СЕТ СН'!$G$6-'СЕТ СН'!$G$19</f>
        <v>1219.1663375099999</v>
      </c>
      <c r="K56" s="36">
        <f>SUMIFS(СВЦЭМ!$C$33:$C$776,СВЦЭМ!$A$33:$A$776,$A56,СВЦЭМ!$B$33:$B$776,K$47)+'СЕТ СН'!$G$9+СВЦЭМ!$D$10+'СЕТ СН'!$G$6-'СЕТ СН'!$G$19</f>
        <v>1197.7780798599999</v>
      </c>
      <c r="L56" s="36">
        <f>SUMIFS(СВЦЭМ!$C$33:$C$776,СВЦЭМ!$A$33:$A$776,$A56,СВЦЭМ!$B$33:$B$776,L$47)+'СЕТ СН'!$G$9+СВЦЭМ!$D$10+'СЕТ СН'!$G$6-'СЕТ СН'!$G$19</f>
        <v>1183.7757366799999</v>
      </c>
      <c r="M56" s="36">
        <f>SUMIFS(СВЦЭМ!$C$33:$C$776,СВЦЭМ!$A$33:$A$776,$A56,СВЦЭМ!$B$33:$B$776,M$47)+'СЕТ СН'!$G$9+СВЦЭМ!$D$10+'СЕТ СН'!$G$6-'СЕТ СН'!$G$19</f>
        <v>1179.67103948</v>
      </c>
      <c r="N56" s="36">
        <f>SUMIFS(СВЦЭМ!$C$33:$C$776,СВЦЭМ!$A$33:$A$776,$A56,СВЦЭМ!$B$33:$B$776,N$47)+'СЕТ СН'!$G$9+СВЦЭМ!$D$10+'СЕТ СН'!$G$6-'СЕТ СН'!$G$19</f>
        <v>1196.05418031</v>
      </c>
      <c r="O56" s="36">
        <f>SUMIFS(СВЦЭМ!$C$33:$C$776,СВЦЭМ!$A$33:$A$776,$A56,СВЦЭМ!$B$33:$B$776,O$47)+'СЕТ СН'!$G$9+СВЦЭМ!$D$10+'СЕТ СН'!$G$6-'СЕТ СН'!$G$19</f>
        <v>1208.6935906499998</v>
      </c>
      <c r="P56" s="36">
        <f>SUMIFS(СВЦЭМ!$C$33:$C$776,СВЦЭМ!$A$33:$A$776,$A56,СВЦЭМ!$B$33:$B$776,P$47)+'СЕТ СН'!$G$9+СВЦЭМ!$D$10+'СЕТ СН'!$G$6-'СЕТ СН'!$G$19</f>
        <v>1218.19246262</v>
      </c>
      <c r="Q56" s="36">
        <f>SUMIFS(СВЦЭМ!$C$33:$C$776,СВЦЭМ!$A$33:$A$776,$A56,СВЦЭМ!$B$33:$B$776,Q$47)+'СЕТ СН'!$G$9+СВЦЭМ!$D$10+'СЕТ СН'!$G$6-'СЕТ СН'!$G$19</f>
        <v>1220.5670109099999</v>
      </c>
      <c r="R56" s="36">
        <f>SUMIFS(СВЦЭМ!$C$33:$C$776,СВЦЭМ!$A$33:$A$776,$A56,СВЦЭМ!$B$33:$B$776,R$47)+'СЕТ СН'!$G$9+СВЦЭМ!$D$10+'СЕТ СН'!$G$6-'СЕТ СН'!$G$19</f>
        <v>1209.02332271</v>
      </c>
      <c r="S56" s="36">
        <f>SUMIFS(СВЦЭМ!$C$33:$C$776,СВЦЭМ!$A$33:$A$776,$A56,СВЦЭМ!$B$33:$B$776,S$47)+'СЕТ СН'!$G$9+СВЦЭМ!$D$10+'СЕТ СН'!$G$6-'СЕТ СН'!$G$19</f>
        <v>1191.8320240999999</v>
      </c>
      <c r="T56" s="36">
        <f>SUMIFS(СВЦЭМ!$C$33:$C$776,СВЦЭМ!$A$33:$A$776,$A56,СВЦЭМ!$B$33:$B$776,T$47)+'СЕТ СН'!$G$9+СВЦЭМ!$D$10+'СЕТ СН'!$G$6-'СЕТ СН'!$G$19</f>
        <v>1174.0846980599999</v>
      </c>
      <c r="U56" s="36">
        <f>SUMIFS(СВЦЭМ!$C$33:$C$776,СВЦЭМ!$A$33:$A$776,$A56,СВЦЭМ!$B$33:$B$776,U$47)+'СЕТ СН'!$G$9+СВЦЭМ!$D$10+'СЕТ СН'!$G$6-'СЕТ СН'!$G$19</f>
        <v>1174.7469151199998</v>
      </c>
      <c r="V56" s="36">
        <f>SUMIFS(СВЦЭМ!$C$33:$C$776,СВЦЭМ!$A$33:$A$776,$A56,СВЦЭМ!$B$33:$B$776,V$47)+'СЕТ СН'!$G$9+СВЦЭМ!$D$10+'СЕТ СН'!$G$6-'СЕТ СН'!$G$19</f>
        <v>1167.6341554599999</v>
      </c>
      <c r="W56" s="36">
        <f>SUMIFS(СВЦЭМ!$C$33:$C$776,СВЦЭМ!$A$33:$A$776,$A56,СВЦЭМ!$B$33:$B$776,W$47)+'СЕТ СН'!$G$9+СВЦЭМ!$D$10+'СЕТ СН'!$G$6-'СЕТ СН'!$G$19</f>
        <v>1188.0998091500001</v>
      </c>
      <c r="X56" s="36">
        <f>SUMIFS(СВЦЭМ!$C$33:$C$776,СВЦЭМ!$A$33:$A$776,$A56,СВЦЭМ!$B$33:$B$776,X$47)+'СЕТ СН'!$G$9+СВЦЭМ!$D$10+'СЕТ СН'!$G$6-'СЕТ СН'!$G$19</f>
        <v>1202.06930392</v>
      </c>
      <c r="Y56" s="36">
        <f>SUMIFS(СВЦЭМ!$C$33:$C$776,СВЦЭМ!$A$33:$A$776,$A56,СВЦЭМ!$B$33:$B$776,Y$47)+'СЕТ СН'!$G$9+СВЦЭМ!$D$10+'СЕТ СН'!$G$6-'СЕТ СН'!$G$19</f>
        <v>1217.5314182</v>
      </c>
    </row>
    <row r="57" spans="1:25" ht="15.75" x14ac:dyDescent="0.2">
      <c r="A57" s="35">
        <f t="shared" si="1"/>
        <v>44206</v>
      </c>
      <c r="B57" s="36">
        <f>SUMIFS(СВЦЭМ!$C$33:$C$776,СВЦЭМ!$A$33:$A$776,$A57,СВЦЭМ!$B$33:$B$776,B$47)+'СЕТ СН'!$G$9+СВЦЭМ!$D$10+'СЕТ СН'!$G$6-'СЕТ СН'!$G$19</f>
        <v>1213.0660233799999</v>
      </c>
      <c r="C57" s="36">
        <f>SUMIFS(СВЦЭМ!$C$33:$C$776,СВЦЭМ!$A$33:$A$776,$A57,СВЦЭМ!$B$33:$B$776,C$47)+'СЕТ СН'!$G$9+СВЦЭМ!$D$10+'СЕТ СН'!$G$6-'СЕТ СН'!$G$19</f>
        <v>1247.39173972</v>
      </c>
      <c r="D57" s="36">
        <f>SUMIFS(СВЦЭМ!$C$33:$C$776,СВЦЭМ!$A$33:$A$776,$A57,СВЦЭМ!$B$33:$B$776,D$47)+'СЕТ СН'!$G$9+СВЦЭМ!$D$10+'СЕТ СН'!$G$6-'СЕТ СН'!$G$19</f>
        <v>1271.7940264700001</v>
      </c>
      <c r="E57" s="36">
        <f>SUMIFS(СВЦЭМ!$C$33:$C$776,СВЦЭМ!$A$33:$A$776,$A57,СВЦЭМ!$B$33:$B$776,E$47)+'СЕТ СН'!$G$9+СВЦЭМ!$D$10+'СЕТ СН'!$G$6-'СЕТ СН'!$G$19</f>
        <v>1277.2672895599999</v>
      </c>
      <c r="F57" s="36">
        <f>SUMIFS(СВЦЭМ!$C$33:$C$776,СВЦЭМ!$A$33:$A$776,$A57,СВЦЭМ!$B$33:$B$776,F$47)+'СЕТ СН'!$G$9+СВЦЭМ!$D$10+'СЕТ СН'!$G$6-'СЕТ СН'!$G$19</f>
        <v>1288.2793567799999</v>
      </c>
      <c r="G57" s="36">
        <f>SUMIFS(СВЦЭМ!$C$33:$C$776,СВЦЭМ!$A$33:$A$776,$A57,СВЦЭМ!$B$33:$B$776,G$47)+'СЕТ СН'!$G$9+СВЦЭМ!$D$10+'СЕТ СН'!$G$6-'СЕТ СН'!$G$19</f>
        <v>1284.1221544699999</v>
      </c>
      <c r="H57" s="36">
        <f>SUMIFS(СВЦЭМ!$C$33:$C$776,СВЦЭМ!$A$33:$A$776,$A57,СВЦЭМ!$B$33:$B$776,H$47)+'СЕТ СН'!$G$9+СВЦЭМ!$D$10+'СЕТ СН'!$G$6-'СЕТ СН'!$G$19</f>
        <v>1271.1947609700001</v>
      </c>
      <c r="I57" s="36">
        <f>SUMIFS(СВЦЭМ!$C$33:$C$776,СВЦЭМ!$A$33:$A$776,$A57,СВЦЭМ!$B$33:$B$776,I$47)+'СЕТ СН'!$G$9+СВЦЭМ!$D$10+'СЕТ СН'!$G$6-'СЕТ СН'!$G$19</f>
        <v>1262.9593389199999</v>
      </c>
      <c r="J57" s="36">
        <f>SUMIFS(СВЦЭМ!$C$33:$C$776,СВЦЭМ!$A$33:$A$776,$A57,СВЦЭМ!$B$33:$B$776,J$47)+'СЕТ СН'!$G$9+СВЦЭМ!$D$10+'СЕТ СН'!$G$6-'СЕТ СН'!$G$19</f>
        <v>1254.3633490099999</v>
      </c>
      <c r="K57" s="36">
        <f>SUMIFS(СВЦЭМ!$C$33:$C$776,СВЦЭМ!$A$33:$A$776,$A57,СВЦЭМ!$B$33:$B$776,K$47)+'СЕТ СН'!$G$9+СВЦЭМ!$D$10+'СЕТ СН'!$G$6-'СЕТ СН'!$G$19</f>
        <v>1228.17303726</v>
      </c>
      <c r="L57" s="36">
        <f>SUMIFS(СВЦЭМ!$C$33:$C$776,СВЦЭМ!$A$33:$A$776,$A57,СВЦЭМ!$B$33:$B$776,L$47)+'СЕТ СН'!$G$9+СВЦЭМ!$D$10+'СЕТ СН'!$G$6-'СЕТ СН'!$G$19</f>
        <v>1200.4676149299999</v>
      </c>
      <c r="M57" s="36">
        <f>SUMIFS(СВЦЭМ!$C$33:$C$776,СВЦЭМ!$A$33:$A$776,$A57,СВЦЭМ!$B$33:$B$776,M$47)+'СЕТ СН'!$G$9+СВЦЭМ!$D$10+'СЕТ СН'!$G$6-'СЕТ СН'!$G$19</f>
        <v>1195.93648278</v>
      </c>
      <c r="N57" s="36">
        <f>SUMIFS(СВЦЭМ!$C$33:$C$776,СВЦЭМ!$A$33:$A$776,$A57,СВЦЭМ!$B$33:$B$776,N$47)+'СЕТ СН'!$G$9+СВЦЭМ!$D$10+'СЕТ СН'!$G$6-'СЕТ СН'!$G$19</f>
        <v>1212.7158658999999</v>
      </c>
      <c r="O57" s="36">
        <f>SUMIFS(СВЦЭМ!$C$33:$C$776,СВЦЭМ!$A$33:$A$776,$A57,СВЦЭМ!$B$33:$B$776,O$47)+'СЕТ СН'!$G$9+СВЦЭМ!$D$10+'СЕТ СН'!$G$6-'СЕТ СН'!$G$19</f>
        <v>1221.9049161599999</v>
      </c>
      <c r="P57" s="36">
        <f>SUMIFS(СВЦЭМ!$C$33:$C$776,СВЦЭМ!$A$33:$A$776,$A57,СВЦЭМ!$B$33:$B$776,P$47)+'СЕТ СН'!$G$9+СВЦЭМ!$D$10+'СЕТ СН'!$G$6-'СЕТ СН'!$G$19</f>
        <v>1233.4130250399999</v>
      </c>
      <c r="Q57" s="36">
        <f>SUMIFS(СВЦЭМ!$C$33:$C$776,СВЦЭМ!$A$33:$A$776,$A57,СВЦЭМ!$B$33:$B$776,Q$47)+'СЕТ СН'!$G$9+СВЦЭМ!$D$10+'СЕТ СН'!$G$6-'СЕТ СН'!$G$19</f>
        <v>1235.8717127699999</v>
      </c>
      <c r="R57" s="36">
        <f>SUMIFS(СВЦЭМ!$C$33:$C$776,СВЦЭМ!$A$33:$A$776,$A57,СВЦЭМ!$B$33:$B$776,R$47)+'СЕТ СН'!$G$9+СВЦЭМ!$D$10+'СЕТ СН'!$G$6-'СЕТ СН'!$G$19</f>
        <v>1222.59187127</v>
      </c>
      <c r="S57" s="36">
        <f>SUMIFS(СВЦЭМ!$C$33:$C$776,СВЦЭМ!$A$33:$A$776,$A57,СВЦЭМ!$B$33:$B$776,S$47)+'СЕТ СН'!$G$9+СВЦЭМ!$D$10+'СЕТ СН'!$G$6-'СЕТ СН'!$G$19</f>
        <v>1198.1593709599999</v>
      </c>
      <c r="T57" s="36">
        <f>SUMIFS(СВЦЭМ!$C$33:$C$776,СВЦЭМ!$A$33:$A$776,$A57,СВЦЭМ!$B$33:$B$776,T$47)+'СЕТ СН'!$G$9+СВЦЭМ!$D$10+'СЕТ СН'!$G$6-'СЕТ СН'!$G$19</f>
        <v>1173.27602099</v>
      </c>
      <c r="U57" s="36">
        <f>SUMIFS(СВЦЭМ!$C$33:$C$776,СВЦЭМ!$A$33:$A$776,$A57,СВЦЭМ!$B$33:$B$776,U$47)+'СЕТ СН'!$G$9+СВЦЭМ!$D$10+'СЕТ СН'!$G$6-'СЕТ СН'!$G$19</f>
        <v>1182.4834829399999</v>
      </c>
      <c r="V57" s="36">
        <f>SUMIFS(СВЦЭМ!$C$33:$C$776,СВЦЭМ!$A$33:$A$776,$A57,СВЦЭМ!$B$33:$B$776,V$47)+'СЕТ СН'!$G$9+СВЦЭМ!$D$10+'СЕТ СН'!$G$6-'СЕТ СН'!$G$19</f>
        <v>1172.9170294999999</v>
      </c>
      <c r="W57" s="36">
        <f>SUMIFS(СВЦЭМ!$C$33:$C$776,СВЦЭМ!$A$33:$A$776,$A57,СВЦЭМ!$B$33:$B$776,W$47)+'СЕТ СН'!$G$9+СВЦЭМ!$D$10+'СЕТ СН'!$G$6-'СЕТ СН'!$G$19</f>
        <v>1193.5132801699999</v>
      </c>
      <c r="X57" s="36">
        <f>SUMIFS(СВЦЭМ!$C$33:$C$776,СВЦЭМ!$A$33:$A$776,$A57,СВЦЭМ!$B$33:$B$776,X$47)+'СЕТ СН'!$G$9+СВЦЭМ!$D$10+'СЕТ СН'!$G$6-'СЕТ СН'!$G$19</f>
        <v>1213.1798594299999</v>
      </c>
      <c r="Y57" s="36">
        <f>SUMIFS(СВЦЭМ!$C$33:$C$776,СВЦЭМ!$A$33:$A$776,$A57,СВЦЭМ!$B$33:$B$776,Y$47)+'СЕТ СН'!$G$9+СВЦЭМ!$D$10+'СЕТ СН'!$G$6-'СЕТ СН'!$G$19</f>
        <v>1231.61018698</v>
      </c>
    </row>
    <row r="58" spans="1:25" ht="15.75" x14ac:dyDescent="0.2">
      <c r="A58" s="35">
        <f t="shared" si="1"/>
        <v>44207</v>
      </c>
      <c r="B58" s="36">
        <f>SUMIFS(СВЦЭМ!$C$33:$C$776,СВЦЭМ!$A$33:$A$776,$A58,СВЦЭМ!$B$33:$B$776,B$47)+'СЕТ СН'!$G$9+СВЦЭМ!$D$10+'СЕТ СН'!$G$6-'СЕТ СН'!$G$19</f>
        <v>1273.21034328</v>
      </c>
      <c r="C58" s="36">
        <f>SUMIFS(СВЦЭМ!$C$33:$C$776,СВЦЭМ!$A$33:$A$776,$A58,СВЦЭМ!$B$33:$B$776,C$47)+'СЕТ СН'!$G$9+СВЦЭМ!$D$10+'СЕТ СН'!$G$6-'СЕТ СН'!$G$19</f>
        <v>1313.4028857399999</v>
      </c>
      <c r="D58" s="36">
        <f>SUMIFS(СВЦЭМ!$C$33:$C$776,СВЦЭМ!$A$33:$A$776,$A58,СВЦЭМ!$B$33:$B$776,D$47)+'СЕТ СН'!$G$9+СВЦЭМ!$D$10+'СЕТ СН'!$G$6-'СЕТ СН'!$G$19</f>
        <v>1320.05195635</v>
      </c>
      <c r="E58" s="36">
        <f>SUMIFS(СВЦЭМ!$C$33:$C$776,СВЦЭМ!$A$33:$A$776,$A58,СВЦЭМ!$B$33:$B$776,E$47)+'СЕТ СН'!$G$9+СВЦЭМ!$D$10+'СЕТ СН'!$G$6-'СЕТ СН'!$G$19</f>
        <v>1316.5365940199999</v>
      </c>
      <c r="F58" s="36">
        <f>SUMIFS(СВЦЭМ!$C$33:$C$776,СВЦЭМ!$A$33:$A$776,$A58,СВЦЭМ!$B$33:$B$776,F$47)+'СЕТ СН'!$G$9+СВЦЭМ!$D$10+'СЕТ СН'!$G$6-'СЕТ СН'!$G$19</f>
        <v>1319.7768277999999</v>
      </c>
      <c r="G58" s="36">
        <f>SUMIFS(СВЦЭМ!$C$33:$C$776,СВЦЭМ!$A$33:$A$776,$A58,СВЦЭМ!$B$33:$B$776,G$47)+'СЕТ СН'!$G$9+СВЦЭМ!$D$10+'СЕТ СН'!$G$6-'СЕТ СН'!$G$19</f>
        <v>1323.23181776</v>
      </c>
      <c r="H58" s="36">
        <f>SUMIFS(СВЦЭМ!$C$33:$C$776,СВЦЭМ!$A$33:$A$776,$A58,СВЦЭМ!$B$33:$B$776,H$47)+'СЕТ СН'!$G$9+СВЦЭМ!$D$10+'СЕТ СН'!$G$6-'СЕТ СН'!$G$19</f>
        <v>1314.5217368399999</v>
      </c>
      <c r="I58" s="36">
        <f>SUMIFS(СВЦЭМ!$C$33:$C$776,СВЦЭМ!$A$33:$A$776,$A58,СВЦЭМ!$B$33:$B$776,I$47)+'СЕТ СН'!$G$9+СВЦЭМ!$D$10+'СЕТ СН'!$G$6-'СЕТ СН'!$G$19</f>
        <v>1268.7421859999999</v>
      </c>
      <c r="J58" s="36">
        <f>SUMIFS(СВЦЭМ!$C$33:$C$776,СВЦЭМ!$A$33:$A$776,$A58,СВЦЭМ!$B$33:$B$776,J$47)+'СЕТ СН'!$G$9+СВЦЭМ!$D$10+'СЕТ СН'!$G$6-'СЕТ СН'!$G$19</f>
        <v>1237.41396706</v>
      </c>
      <c r="K58" s="36">
        <f>SUMIFS(СВЦЭМ!$C$33:$C$776,СВЦЭМ!$A$33:$A$776,$A58,СВЦЭМ!$B$33:$B$776,K$47)+'СЕТ СН'!$G$9+СВЦЭМ!$D$10+'СЕТ СН'!$G$6-'СЕТ СН'!$G$19</f>
        <v>1219.2247793399999</v>
      </c>
      <c r="L58" s="36">
        <f>SUMIFS(СВЦЭМ!$C$33:$C$776,СВЦЭМ!$A$33:$A$776,$A58,СВЦЭМ!$B$33:$B$776,L$47)+'СЕТ СН'!$G$9+СВЦЭМ!$D$10+'СЕТ СН'!$G$6-'СЕТ СН'!$G$19</f>
        <v>1213.89170666</v>
      </c>
      <c r="M58" s="36">
        <f>SUMIFS(СВЦЭМ!$C$33:$C$776,СВЦЭМ!$A$33:$A$776,$A58,СВЦЭМ!$B$33:$B$776,M$47)+'СЕТ СН'!$G$9+СВЦЭМ!$D$10+'СЕТ СН'!$G$6-'СЕТ СН'!$G$19</f>
        <v>1218.3498437000001</v>
      </c>
      <c r="N58" s="36">
        <f>SUMIFS(СВЦЭМ!$C$33:$C$776,СВЦЭМ!$A$33:$A$776,$A58,СВЦЭМ!$B$33:$B$776,N$47)+'СЕТ СН'!$G$9+СВЦЭМ!$D$10+'СЕТ СН'!$G$6-'СЕТ СН'!$G$19</f>
        <v>1226.65308125</v>
      </c>
      <c r="O58" s="36">
        <f>SUMIFS(СВЦЭМ!$C$33:$C$776,СВЦЭМ!$A$33:$A$776,$A58,СВЦЭМ!$B$33:$B$776,O$47)+'СЕТ СН'!$G$9+СВЦЭМ!$D$10+'СЕТ СН'!$G$6-'СЕТ СН'!$G$19</f>
        <v>1236.7768952500001</v>
      </c>
      <c r="P58" s="36">
        <f>SUMIFS(СВЦЭМ!$C$33:$C$776,СВЦЭМ!$A$33:$A$776,$A58,СВЦЭМ!$B$33:$B$776,P$47)+'СЕТ СН'!$G$9+СВЦЭМ!$D$10+'СЕТ СН'!$G$6-'СЕТ СН'!$G$19</f>
        <v>1250.2447886999998</v>
      </c>
      <c r="Q58" s="36">
        <f>SUMIFS(СВЦЭМ!$C$33:$C$776,СВЦЭМ!$A$33:$A$776,$A58,СВЦЭМ!$B$33:$B$776,Q$47)+'СЕТ СН'!$G$9+СВЦЭМ!$D$10+'СЕТ СН'!$G$6-'СЕТ СН'!$G$19</f>
        <v>1256.30548294</v>
      </c>
      <c r="R58" s="36">
        <f>SUMIFS(СВЦЭМ!$C$33:$C$776,СВЦЭМ!$A$33:$A$776,$A58,СВЦЭМ!$B$33:$B$776,R$47)+'СЕТ СН'!$G$9+СВЦЭМ!$D$10+'СЕТ СН'!$G$6-'СЕТ СН'!$G$19</f>
        <v>1244.23977896</v>
      </c>
      <c r="S58" s="36">
        <f>SUMIFS(СВЦЭМ!$C$33:$C$776,СВЦЭМ!$A$33:$A$776,$A58,СВЦЭМ!$B$33:$B$776,S$47)+'СЕТ СН'!$G$9+СВЦЭМ!$D$10+'СЕТ СН'!$G$6-'СЕТ СН'!$G$19</f>
        <v>1221.86901736</v>
      </c>
      <c r="T58" s="36">
        <f>SUMIFS(СВЦЭМ!$C$33:$C$776,СВЦЭМ!$A$33:$A$776,$A58,СВЦЭМ!$B$33:$B$776,T$47)+'СЕТ СН'!$G$9+СВЦЭМ!$D$10+'СЕТ СН'!$G$6-'СЕТ СН'!$G$19</f>
        <v>1192.8768460699998</v>
      </c>
      <c r="U58" s="36">
        <f>SUMIFS(СВЦЭМ!$C$33:$C$776,СВЦЭМ!$A$33:$A$776,$A58,СВЦЭМ!$B$33:$B$776,U$47)+'СЕТ СН'!$G$9+СВЦЭМ!$D$10+'СЕТ СН'!$G$6-'СЕТ СН'!$G$19</f>
        <v>1194.0704465499998</v>
      </c>
      <c r="V58" s="36">
        <f>SUMIFS(СВЦЭМ!$C$33:$C$776,СВЦЭМ!$A$33:$A$776,$A58,СВЦЭМ!$B$33:$B$776,V$47)+'СЕТ СН'!$G$9+СВЦЭМ!$D$10+'СЕТ СН'!$G$6-'СЕТ СН'!$G$19</f>
        <v>1206.0795322700001</v>
      </c>
      <c r="W58" s="36">
        <f>SUMIFS(СВЦЭМ!$C$33:$C$776,СВЦЭМ!$A$33:$A$776,$A58,СВЦЭМ!$B$33:$B$776,W$47)+'СЕТ СН'!$G$9+СВЦЭМ!$D$10+'СЕТ СН'!$G$6-'СЕТ СН'!$G$19</f>
        <v>1221.41258784</v>
      </c>
      <c r="X58" s="36">
        <f>SUMIFS(СВЦЭМ!$C$33:$C$776,СВЦЭМ!$A$33:$A$776,$A58,СВЦЭМ!$B$33:$B$776,X$47)+'СЕТ СН'!$G$9+СВЦЭМ!$D$10+'СЕТ СН'!$G$6-'СЕТ СН'!$G$19</f>
        <v>1228.4982269</v>
      </c>
      <c r="Y58" s="36">
        <f>SUMIFS(СВЦЭМ!$C$33:$C$776,СВЦЭМ!$A$33:$A$776,$A58,СВЦЭМ!$B$33:$B$776,Y$47)+'СЕТ СН'!$G$9+СВЦЭМ!$D$10+'СЕТ СН'!$G$6-'СЕТ СН'!$G$19</f>
        <v>1244.5854162000001</v>
      </c>
    </row>
    <row r="59" spans="1:25" ht="15.75" x14ac:dyDescent="0.2">
      <c r="A59" s="35">
        <f t="shared" si="1"/>
        <v>44208</v>
      </c>
      <c r="B59" s="36">
        <f>SUMIFS(СВЦЭМ!$C$33:$C$776,СВЦЭМ!$A$33:$A$776,$A59,СВЦЭМ!$B$33:$B$776,B$47)+'СЕТ СН'!$G$9+СВЦЭМ!$D$10+'СЕТ СН'!$G$6-'СЕТ СН'!$G$19</f>
        <v>1214.3159896899999</v>
      </c>
      <c r="C59" s="36">
        <f>SUMIFS(СВЦЭМ!$C$33:$C$776,СВЦЭМ!$A$33:$A$776,$A59,СВЦЭМ!$B$33:$B$776,C$47)+'СЕТ СН'!$G$9+СВЦЭМ!$D$10+'СЕТ СН'!$G$6-'СЕТ СН'!$G$19</f>
        <v>1247.08602023</v>
      </c>
      <c r="D59" s="36">
        <f>SUMIFS(СВЦЭМ!$C$33:$C$776,СВЦЭМ!$A$33:$A$776,$A59,СВЦЭМ!$B$33:$B$776,D$47)+'СЕТ СН'!$G$9+СВЦЭМ!$D$10+'СЕТ СН'!$G$6-'СЕТ СН'!$G$19</f>
        <v>1263.74108398</v>
      </c>
      <c r="E59" s="36">
        <f>SUMIFS(СВЦЭМ!$C$33:$C$776,СВЦЭМ!$A$33:$A$776,$A59,СВЦЭМ!$B$33:$B$776,E$47)+'СЕТ СН'!$G$9+СВЦЭМ!$D$10+'СЕТ СН'!$G$6-'СЕТ СН'!$G$19</f>
        <v>1277.78716921</v>
      </c>
      <c r="F59" s="36">
        <f>SUMIFS(СВЦЭМ!$C$33:$C$776,СВЦЭМ!$A$33:$A$776,$A59,СВЦЭМ!$B$33:$B$776,F$47)+'СЕТ СН'!$G$9+СВЦЭМ!$D$10+'СЕТ СН'!$G$6-'СЕТ СН'!$G$19</f>
        <v>1285.94229481</v>
      </c>
      <c r="G59" s="36">
        <f>SUMIFS(СВЦЭМ!$C$33:$C$776,СВЦЭМ!$A$33:$A$776,$A59,СВЦЭМ!$B$33:$B$776,G$47)+'СЕТ СН'!$G$9+СВЦЭМ!$D$10+'СЕТ СН'!$G$6-'СЕТ СН'!$G$19</f>
        <v>1271.91249444</v>
      </c>
      <c r="H59" s="36">
        <f>SUMIFS(СВЦЭМ!$C$33:$C$776,СВЦЭМ!$A$33:$A$776,$A59,СВЦЭМ!$B$33:$B$776,H$47)+'СЕТ СН'!$G$9+СВЦЭМ!$D$10+'СЕТ СН'!$G$6-'СЕТ СН'!$G$19</f>
        <v>1263.9258774099999</v>
      </c>
      <c r="I59" s="36">
        <f>SUMIFS(СВЦЭМ!$C$33:$C$776,СВЦЭМ!$A$33:$A$776,$A59,СВЦЭМ!$B$33:$B$776,I$47)+'СЕТ СН'!$G$9+СВЦЭМ!$D$10+'СЕТ СН'!$G$6-'СЕТ СН'!$G$19</f>
        <v>1227.8811094299999</v>
      </c>
      <c r="J59" s="36">
        <f>SUMIFS(СВЦЭМ!$C$33:$C$776,СВЦЭМ!$A$33:$A$776,$A59,СВЦЭМ!$B$33:$B$776,J$47)+'СЕТ СН'!$G$9+СВЦЭМ!$D$10+'СЕТ СН'!$G$6-'СЕТ СН'!$G$19</f>
        <v>1198.3469363700001</v>
      </c>
      <c r="K59" s="36">
        <f>SUMIFS(СВЦЭМ!$C$33:$C$776,СВЦЭМ!$A$33:$A$776,$A59,СВЦЭМ!$B$33:$B$776,K$47)+'СЕТ СН'!$G$9+СВЦЭМ!$D$10+'СЕТ СН'!$G$6-'СЕТ СН'!$G$19</f>
        <v>1195.9318924499999</v>
      </c>
      <c r="L59" s="36">
        <f>SUMIFS(СВЦЭМ!$C$33:$C$776,СВЦЭМ!$A$33:$A$776,$A59,СВЦЭМ!$B$33:$B$776,L$47)+'СЕТ СН'!$G$9+СВЦЭМ!$D$10+'СЕТ СН'!$G$6-'СЕТ СН'!$G$19</f>
        <v>1189.62273039</v>
      </c>
      <c r="M59" s="36">
        <f>SUMIFS(СВЦЭМ!$C$33:$C$776,СВЦЭМ!$A$33:$A$776,$A59,СВЦЭМ!$B$33:$B$776,M$47)+'СЕТ СН'!$G$9+СВЦЭМ!$D$10+'СЕТ СН'!$G$6-'СЕТ СН'!$G$19</f>
        <v>1193.19846693</v>
      </c>
      <c r="N59" s="36">
        <f>SUMIFS(СВЦЭМ!$C$33:$C$776,СВЦЭМ!$A$33:$A$776,$A59,СВЦЭМ!$B$33:$B$776,N$47)+'СЕТ СН'!$G$9+СВЦЭМ!$D$10+'СЕТ СН'!$G$6-'СЕТ СН'!$G$19</f>
        <v>1197.03688382</v>
      </c>
      <c r="O59" s="36">
        <f>SUMIFS(СВЦЭМ!$C$33:$C$776,СВЦЭМ!$A$33:$A$776,$A59,СВЦЭМ!$B$33:$B$776,O$47)+'СЕТ СН'!$G$9+СВЦЭМ!$D$10+'СЕТ СН'!$G$6-'СЕТ СН'!$G$19</f>
        <v>1209.3898064199998</v>
      </c>
      <c r="P59" s="36">
        <f>SUMIFS(СВЦЭМ!$C$33:$C$776,СВЦЭМ!$A$33:$A$776,$A59,СВЦЭМ!$B$33:$B$776,P$47)+'СЕТ СН'!$G$9+СВЦЭМ!$D$10+'СЕТ СН'!$G$6-'СЕТ СН'!$G$19</f>
        <v>1220.6816330199999</v>
      </c>
      <c r="Q59" s="36">
        <f>SUMIFS(СВЦЭМ!$C$33:$C$776,СВЦЭМ!$A$33:$A$776,$A59,СВЦЭМ!$B$33:$B$776,Q$47)+'СЕТ СН'!$G$9+СВЦЭМ!$D$10+'СЕТ СН'!$G$6-'СЕТ СН'!$G$19</f>
        <v>1223.9963763000001</v>
      </c>
      <c r="R59" s="36">
        <f>SUMIFS(СВЦЭМ!$C$33:$C$776,СВЦЭМ!$A$33:$A$776,$A59,СВЦЭМ!$B$33:$B$776,R$47)+'СЕТ СН'!$G$9+СВЦЭМ!$D$10+'СЕТ СН'!$G$6-'СЕТ СН'!$G$19</f>
        <v>1210.5369270900001</v>
      </c>
      <c r="S59" s="36">
        <f>SUMIFS(СВЦЭМ!$C$33:$C$776,СВЦЭМ!$A$33:$A$776,$A59,СВЦЭМ!$B$33:$B$776,S$47)+'СЕТ СН'!$G$9+СВЦЭМ!$D$10+'СЕТ СН'!$G$6-'СЕТ СН'!$G$19</f>
        <v>1194.3487313000001</v>
      </c>
      <c r="T59" s="36">
        <f>SUMIFS(СВЦЭМ!$C$33:$C$776,СВЦЭМ!$A$33:$A$776,$A59,СВЦЭМ!$B$33:$B$776,T$47)+'СЕТ СН'!$G$9+СВЦЭМ!$D$10+'СЕТ СН'!$G$6-'СЕТ СН'!$G$19</f>
        <v>1182.1992793099998</v>
      </c>
      <c r="U59" s="36">
        <f>SUMIFS(СВЦЭМ!$C$33:$C$776,СВЦЭМ!$A$33:$A$776,$A59,СВЦЭМ!$B$33:$B$776,U$47)+'СЕТ СН'!$G$9+СВЦЭМ!$D$10+'СЕТ СН'!$G$6-'СЕТ СН'!$G$19</f>
        <v>1178.87327678</v>
      </c>
      <c r="V59" s="36">
        <f>SUMIFS(СВЦЭМ!$C$33:$C$776,СВЦЭМ!$A$33:$A$776,$A59,СВЦЭМ!$B$33:$B$776,V$47)+'СЕТ СН'!$G$9+СВЦЭМ!$D$10+'СЕТ СН'!$G$6-'СЕТ СН'!$G$19</f>
        <v>1193.62811517</v>
      </c>
      <c r="W59" s="36">
        <f>SUMIFS(СВЦЭМ!$C$33:$C$776,СВЦЭМ!$A$33:$A$776,$A59,СВЦЭМ!$B$33:$B$776,W$47)+'СЕТ СН'!$G$9+СВЦЭМ!$D$10+'СЕТ СН'!$G$6-'СЕТ СН'!$G$19</f>
        <v>1213.28882028</v>
      </c>
      <c r="X59" s="36">
        <f>SUMIFS(СВЦЭМ!$C$33:$C$776,СВЦЭМ!$A$33:$A$776,$A59,СВЦЭМ!$B$33:$B$776,X$47)+'СЕТ СН'!$G$9+СВЦЭМ!$D$10+'СЕТ СН'!$G$6-'СЕТ СН'!$G$19</f>
        <v>1220.25456474</v>
      </c>
      <c r="Y59" s="36">
        <f>SUMIFS(СВЦЭМ!$C$33:$C$776,СВЦЭМ!$A$33:$A$776,$A59,СВЦЭМ!$B$33:$B$776,Y$47)+'СЕТ СН'!$G$9+СВЦЭМ!$D$10+'СЕТ СН'!$G$6-'СЕТ СН'!$G$19</f>
        <v>1245.3112612899999</v>
      </c>
    </row>
    <row r="60" spans="1:25" ht="15.75" x14ac:dyDescent="0.2">
      <c r="A60" s="35">
        <f t="shared" si="1"/>
        <v>44209</v>
      </c>
      <c r="B60" s="36">
        <f>SUMIFS(СВЦЭМ!$C$33:$C$776,СВЦЭМ!$A$33:$A$776,$A60,СВЦЭМ!$B$33:$B$776,B$47)+'СЕТ СН'!$G$9+СВЦЭМ!$D$10+'СЕТ СН'!$G$6-'СЕТ СН'!$G$19</f>
        <v>1240.21431527</v>
      </c>
      <c r="C60" s="36">
        <f>SUMIFS(СВЦЭМ!$C$33:$C$776,СВЦЭМ!$A$33:$A$776,$A60,СВЦЭМ!$B$33:$B$776,C$47)+'СЕТ СН'!$G$9+СВЦЭМ!$D$10+'СЕТ СН'!$G$6-'СЕТ СН'!$G$19</f>
        <v>1275.1843814199999</v>
      </c>
      <c r="D60" s="36">
        <f>SUMIFS(СВЦЭМ!$C$33:$C$776,СВЦЭМ!$A$33:$A$776,$A60,СВЦЭМ!$B$33:$B$776,D$47)+'СЕТ СН'!$G$9+СВЦЭМ!$D$10+'СЕТ СН'!$G$6-'СЕТ СН'!$G$19</f>
        <v>1293.3406272499999</v>
      </c>
      <c r="E60" s="36">
        <f>SUMIFS(СВЦЭМ!$C$33:$C$776,СВЦЭМ!$A$33:$A$776,$A60,СВЦЭМ!$B$33:$B$776,E$47)+'СЕТ СН'!$G$9+СВЦЭМ!$D$10+'СЕТ СН'!$G$6-'СЕТ СН'!$G$19</f>
        <v>1309.7673844399999</v>
      </c>
      <c r="F60" s="36">
        <f>SUMIFS(СВЦЭМ!$C$33:$C$776,СВЦЭМ!$A$33:$A$776,$A60,СВЦЭМ!$B$33:$B$776,F$47)+'СЕТ СН'!$G$9+СВЦЭМ!$D$10+'СЕТ СН'!$G$6-'СЕТ СН'!$G$19</f>
        <v>1305.95610162</v>
      </c>
      <c r="G60" s="36">
        <f>SUMIFS(СВЦЭМ!$C$33:$C$776,СВЦЭМ!$A$33:$A$776,$A60,СВЦЭМ!$B$33:$B$776,G$47)+'СЕТ СН'!$G$9+СВЦЭМ!$D$10+'СЕТ СН'!$G$6-'СЕТ СН'!$G$19</f>
        <v>1294.17360409</v>
      </c>
      <c r="H60" s="36">
        <f>SUMIFS(СВЦЭМ!$C$33:$C$776,СВЦЭМ!$A$33:$A$776,$A60,СВЦЭМ!$B$33:$B$776,H$47)+'СЕТ СН'!$G$9+СВЦЭМ!$D$10+'СЕТ СН'!$G$6-'СЕТ СН'!$G$19</f>
        <v>1274.0604460499999</v>
      </c>
      <c r="I60" s="36">
        <f>SUMIFS(СВЦЭМ!$C$33:$C$776,СВЦЭМ!$A$33:$A$776,$A60,СВЦЭМ!$B$33:$B$776,I$47)+'СЕТ СН'!$G$9+СВЦЭМ!$D$10+'СЕТ СН'!$G$6-'СЕТ СН'!$G$19</f>
        <v>1250.62456296</v>
      </c>
      <c r="J60" s="36">
        <f>SUMIFS(СВЦЭМ!$C$33:$C$776,СВЦЭМ!$A$33:$A$776,$A60,СВЦЭМ!$B$33:$B$776,J$47)+'СЕТ СН'!$G$9+СВЦЭМ!$D$10+'СЕТ СН'!$G$6-'СЕТ СН'!$G$19</f>
        <v>1227.02702475</v>
      </c>
      <c r="K60" s="36">
        <f>SUMIFS(СВЦЭМ!$C$33:$C$776,СВЦЭМ!$A$33:$A$776,$A60,СВЦЭМ!$B$33:$B$776,K$47)+'СЕТ СН'!$G$9+СВЦЭМ!$D$10+'СЕТ СН'!$G$6-'СЕТ СН'!$G$19</f>
        <v>1222.36054087</v>
      </c>
      <c r="L60" s="36">
        <f>SUMIFS(СВЦЭМ!$C$33:$C$776,СВЦЭМ!$A$33:$A$776,$A60,СВЦЭМ!$B$33:$B$776,L$47)+'СЕТ СН'!$G$9+СВЦЭМ!$D$10+'СЕТ СН'!$G$6-'СЕТ СН'!$G$19</f>
        <v>1201.4689850499999</v>
      </c>
      <c r="M60" s="36">
        <f>SUMIFS(СВЦЭМ!$C$33:$C$776,СВЦЭМ!$A$33:$A$776,$A60,СВЦЭМ!$B$33:$B$776,M$47)+'СЕТ СН'!$G$9+СВЦЭМ!$D$10+'СЕТ СН'!$G$6-'СЕТ СН'!$G$19</f>
        <v>1199.7382900699999</v>
      </c>
      <c r="N60" s="36">
        <f>SUMIFS(СВЦЭМ!$C$33:$C$776,СВЦЭМ!$A$33:$A$776,$A60,СВЦЭМ!$B$33:$B$776,N$47)+'СЕТ СН'!$G$9+СВЦЭМ!$D$10+'СЕТ СН'!$G$6-'СЕТ СН'!$G$19</f>
        <v>1212.4211517799999</v>
      </c>
      <c r="O60" s="36">
        <f>SUMIFS(СВЦЭМ!$C$33:$C$776,СВЦЭМ!$A$33:$A$776,$A60,СВЦЭМ!$B$33:$B$776,O$47)+'СЕТ СН'!$G$9+СВЦЭМ!$D$10+'СЕТ СН'!$G$6-'СЕТ СН'!$G$19</f>
        <v>1215.60692479</v>
      </c>
      <c r="P60" s="36">
        <f>SUMIFS(СВЦЭМ!$C$33:$C$776,СВЦЭМ!$A$33:$A$776,$A60,СВЦЭМ!$B$33:$B$776,P$47)+'СЕТ СН'!$G$9+СВЦЭМ!$D$10+'СЕТ СН'!$G$6-'СЕТ СН'!$G$19</f>
        <v>1223.8393871399999</v>
      </c>
      <c r="Q60" s="36">
        <f>SUMIFS(СВЦЭМ!$C$33:$C$776,СВЦЭМ!$A$33:$A$776,$A60,СВЦЭМ!$B$33:$B$776,Q$47)+'СЕТ СН'!$G$9+СВЦЭМ!$D$10+'СЕТ СН'!$G$6-'СЕТ СН'!$G$19</f>
        <v>1226.1206795399999</v>
      </c>
      <c r="R60" s="36">
        <f>SUMIFS(СВЦЭМ!$C$33:$C$776,СВЦЭМ!$A$33:$A$776,$A60,СВЦЭМ!$B$33:$B$776,R$47)+'СЕТ СН'!$G$9+СВЦЭМ!$D$10+'СЕТ СН'!$G$6-'СЕТ СН'!$G$19</f>
        <v>1218.4168307499999</v>
      </c>
      <c r="S60" s="36">
        <f>SUMIFS(СВЦЭМ!$C$33:$C$776,СВЦЭМ!$A$33:$A$776,$A60,СВЦЭМ!$B$33:$B$776,S$47)+'СЕТ СН'!$G$9+СВЦЭМ!$D$10+'СЕТ СН'!$G$6-'СЕТ СН'!$G$19</f>
        <v>1201.92207353</v>
      </c>
      <c r="T60" s="36">
        <f>SUMIFS(СВЦЭМ!$C$33:$C$776,СВЦЭМ!$A$33:$A$776,$A60,СВЦЭМ!$B$33:$B$776,T$47)+'СЕТ СН'!$G$9+СВЦЭМ!$D$10+'СЕТ СН'!$G$6-'СЕТ СН'!$G$19</f>
        <v>1179.2574332499998</v>
      </c>
      <c r="U60" s="36">
        <f>SUMIFS(СВЦЭМ!$C$33:$C$776,СВЦЭМ!$A$33:$A$776,$A60,СВЦЭМ!$B$33:$B$776,U$47)+'СЕТ СН'!$G$9+СВЦЭМ!$D$10+'СЕТ СН'!$G$6-'СЕТ СН'!$G$19</f>
        <v>1182.19318619</v>
      </c>
      <c r="V60" s="36">
        <f>SUMIFS(СВЦЭМ!$C$33:$C$776,СВЦЭМ!$A$33:$A$776,$A60,СВЦЭМ!$B$33:$B$776,V$47)+'СЕТ СН'!$G$9+СВЦЭМ!$D$10+'СЕТ СН'!$G$6-'СЕТ СН'!$G$19</f>
        <v>1194.6789282</v>
      </c>
      <c r="W60" s="36">
        <f>SUMIFS(СВЦЭМ!$C$33:$C$776,СВЦЭМ!$A$33:$A$776,$A60,СВЦЭМ!$B$33:$B$776,W$47)+'СЕТ СН'!$G$9+СВЦЭМ!$D$10+'СЕТ СН'!$G$6-'СЕТ СН'!$G$19</f>
        <v>1209.7782117199999</v>
      </c>
      <c r="X60" s="36">
        <f>SUMIFS(СВЦЭМ!$C$33:$C$776,СВЦЭМ!$A$33:$A$776,$A60,СВЦЭМ!$B$33:$B$776,X$47)+'СЕТ СН'!$G$9+СВЦЭМ!$D$10+'СЕТ СН'!$G$6-'СЕТ СН'!$G$19</f>
        <v>1220.0623671799999</v>
      </c>
      <c r="Y60" s="36">
        <f>SUMIFS(СВЦЭМ!$C$33:$C$776,СВЦЭМ!$A$33:$A$776,$A60,СВЦЭМ!$B$33:$B$776,Y$47)+'СЕТ СН'!$G$9+СВЦЭМ!$D$10+'СЕТ СН'!$G$6-'СЕТ СН'!$G$19</f>
        <v>1236.7295129699999</v>
      </c>
    </row>
    <row r="61" spans="1:25" ht="15.75" x14ac:dyDescent="0.2">
      <c r="A61" s="35">
        <f t="shared" si="1"/>
        <v>44210</v>
      </c>
      <c r="B61" s="36">
        <f>SUMIFS(СВЦЭМ!$C$33:$C$776,СВЦЭМ!$A$33:$A$776,$A61,СВЦЭМ!$B$33:$B$776,B$47)+'СЕТ СН'!$G$9+СВЦЭМ!$D$10+'СЕТ СН'!$G$6-'СЕТ СН'!$G$19</f>
        <v>1247.7015506299999</v>
      </c>
      <c r="C61" s="36">
        <f>SUMIFS(СВЦЭМ!$C$33:$C$776,СВЦЭМ!$A$33:$A$776,$A61,СВЦЭМ!$B$33:$B$776,C$47)+'СЕТ СН'!$G$9+СВЦЭМ!$D$10+'СЕТ СН'!$G$6-'СЕТ СН'!$G$19</f>
        <v>1284.23017172</v>
      </c>
      <c r="D61" s="36">
        <f>SUMIFS(СВЦЭМ!$C$33:$C$776,СВЦЭМ!$A$33:$A$776,$A61,СВЦЭМ!$B$33:$B$776,D$47)+'СЕТ СН'!$G$9+СВЦЭМ!$D$10+'СЕТ СН'!$G$6-'СЕТ СН'!$G$19</f>
        <v>1305.0580352699999</v>
      </c>
      <c r="E61" s="36">
        <f>SUMIFS(СВЦЭМ!$C$33:$C$776,СВЦЭМ!$A$33:$A$776,$A61,СВЦЭМ!$B$33:$B$776,E$47)+'СЕТ СН'!$G$9+СВЦЭМ!$D$10+'СЕТ СН'!$G$6-'СЕТ СН'!$G$19</f>
        <v>1310.1380772299999</v>
      </c>
      <c r="F61" s="36">
        <f>SUMIFS(СВЦЭМ!$C$33:$C$776,СВЦЭМ!$A$33:$A$776,$A61,СВЦЭМ!$B$33:$B$776,F$47)+'СЕТ СН'!$G$9+СВЦЭМ!$D$10+'СЕТ СН'!$G$6-'СЕТ СН'!$G$19</f>
        <v>1317.5586917000001</v>
      </c>
      <c r="G61" s="36">
        <f>SUMIFS(СВЦЭМ!$C$33:$C$776,СВЦЭМ!$A$33:$A$776,$A61,СВЦЭМ!$B$33:$B$776,G$47)+'СЕТ СН'!$G$9+СВЦЭМ!$D$10+'СЕТ СН'!$G$6-'СЕТ СН'!$G$19</f>
        <v>1286.8667910499998</v>
      </c>
      <c r="H61" s="36">
        <f>SUMIFS(СВЦЭМ!$C$33:$C$776,СВЦЭМ!$A$33:$A$776,$A61,СВЦЭМ!$B$33:$B$776,H$47)+'СЕТ СН'!$G$9+СВЦЭМ!$D$10+'СЕТ СН'!$G$6-'СЕТ СН'!$G$19</f>
        <v>1247.1437899</v>
      </c>
      <c r="I61" s="36">
        <f>SUMIFS(СВЦЭМ!$C$33:$C$776,СВЦЭМ!$A$33:$A$776,$A61,СВЦЭМ!$B$33:$B$776,I$47)+'СЕТ СН'!$G$9+СВЦЭМ!$D$10+'СЕТ СН'!$G$6-'СЕТ СН'!$G$19</f>
        <v>1205.77280387</v>
      </c>
      <c r="J61" s="36">
        <f>SUMIFS(СВЦЭМ!$C$33:$C$776,СВЦЭМ!$A$33:$A$776,$A61,СВЦЭМ!$B$33:$B$776,J$47)+'СЕТ СН'!$G$9+СВЦЭМ!$D$10+'СЕТ СН'!$G$6-'СЕТ СН'!$G$19</f>
        <v>1180.0710826499999</v>
      </c>
      <c r="K61" s="36">
        <f>SUMIFS(СВЦЭМ!$C$33:$C$776,СВЦЭМ!$A$33:$A$776,$A61,СВЦЭМ!$B$33:$B$776,K$47)+'СЕТ СН'!$G$9+СВЦЭМ!$D$10+'СЕТ СН'!$G$6-'СЕТ СН'!$G$19</f>
        <v>1178.0877669900001</v>
      </c>
      <c r="L61" s="36">
        <f>SUMIFS(СВЦЭМ!$C$33:$C$776,СВЦЭМ!$A$33:$A$776,$A61,СВЦЭМ!$B$33:$B$776,L$47)+'СЕТ СН'!$G$9+СВЦЭМ!$D$10+'СЕТ СН'!$G$6-'СЕТ СН'!$G$19</f>
        <v>1174.4825934199998</v>
      </c>
      <c r="M61" s="36">
        <f>SUMIFS(СВЦЭМ!$C$33:$C$776,СВЦЭМ!$A$33:$A$776,$A61,СВЦЭМ!$B$33:$B$776,M$47)+'СЕТ СН'!$G$9+СВЦЭМ!$D$10+'СЕТ СН'!$G$6-'СЕТ СН'!$G$19</f>
        <v>1182.95611151</v>
      </c>
      <c r="N61" s="36">
        <f>SUMIFS(СВЦЭМ!$C$33:$C$776,СВЦЭМ!$A$33:$A$776,$A61,СВЦЭМ!$B$33:$B$776,N$47)+'СЕТ СН'!$G$9+СВЦЭМ!$D$10+'СЕТ СН'!$G$6-'СЕТ СН'!$G$19</f>
        <v>1189.6209153099999</v>
      </c>
      <c r="O61" s="36">
        <f>SUMIFS(СВЦЭМ!$C$33:$C$776,СВЦЭМ!$A$33:$A$776,$A61,СВЦЭМ!$B$33:$B$776,O$47)+'СЕТ СН'!$G$9+СВЦЭМ!$D$10+'СЕТ СН'!$G$6-'СЕТ СН'!$G$19</f>
        <v>1195.4780357999998</v>
      </c>
      <c r="P61" s="36">
        <f>SUMIFS(СВЦЭМ!$C$33:$C$776,СВЦЭМ!$A$33:$A$776,$A61,СВЦЭМ!$B$33:$B$776,P$47)+'СЕТ СН'!$G$9+СВЦЭМ!$D$10+'СЕТ СН'!$G$6-'СЕТ СН'!$G$19</f>
        <v>1204.5107673499999</v>
      </c>
      <c r="Q61" s="36">
        <f>SUMIFS(СВЦЭМ!$C$33:$C$776,СВЦЭМ!$A$33:$A$776,$A61,СВЦЭМ!$B$33:$B$776,Q$47)+'СЕТ СН'!$G$9+СВЦЭМ!$D$10+'СЕТ СН'!$G$6-'СЕТ СН'!$G$19</f>
        <v>1209.76729682</v>
      </c>
      <c r="R61" s="36">
        <f>SUMIFS(СВЦЭМ!$C$33:$C$776,СВЦЭМ!$A$33:$A$776,$A61,СВЦЭМ!$B$33:$B$776,R$47)+'СЕТ СН'!$G$9+СВЦЭМ!$D$10+'СЕТ СН'!$G$6-'СЕТ СН'!$G$19</f>
        <v>1201.08678257</v>
      </c>
      <c r="S61" s="36">
        <f>SUMIFS(СВЦЭМ!$C$33:$C$776,СВЦЭМ!$A$33:$A$776,$A61,СВЦЭМ!$B$33:$B$776,S$47)+'СЕТ СН'!$G$9+СВЦЭМ!$D$10+'СЕТ СН'!$G$6-'СЕТ СН'!$G$19</f>
        <v>1199.35431741</v>
      </c>
      <c r="T61" s="36">
        <f>SUMIFS(СВЦЭМ!$C$33:$C$776,СВЦЭМ!$A$33:$A$776,$A61,СВЦЭМ!$B$33:$B$776,T$47)+'СЕТ СН'!$G$9+СВЦЭМ!$D$10+'СЕТ СН'!$G$6-'СЕТ СН'!$G$19</f>
        <v>1185.61173052</v>
      </c>
      <c r="U61" s="36">
        <f>SUMIFS(СВЦЭМ!$C$33:$C$776,СВЦЭМ!$A$33:$A$776,$A61,СВЦЭМ!$B$33:$B$776,U$47)+'СЕТ СН'!$G$9+СВЦЭМ!$D$10+'СЕТ СН'!$G$6-'СЕТ СН'!$G$19</f>
        <v>1185.2722011599999</v>
      </c>
      <c r="V61" s="36">
        <f>SUMIFS(СВЦЭМ!$C$33:$C$776,СВЦЭМ!$A$33:$A$776,$A61,СВЦЭМ!$B$33:$B$776,V$47)+'СЕТ СН'!$G$9+СВЦЭМ!$D$10+'СЕТ СН'!$G$6-'СЕТ СН'!$G$19</f>
        <v>1189.6768276399998</v>
      </c>
      <c r="W61" s="36">
        <f>SUMIFS(СВЦЭМ!$C$33:$C$776,СВЦЭМ!$A$33:$A$776,$A61,СВЦЭМ!$B$33:$B$776,W$47)+'СЕТ СН'!$G$9+СВЦЭМ!$D$10+'СЕТ СН'!$G$6-'СЕТ СН'!$G$19</f>
        <v>1203.0127002700001</v>
      </c>
      <c r="X61" s="36">
        <f>SUMIFS(СВЦЭМ!$C$33:$C$776,СВЦЭМ!$A$33:$A$776,$A61,СВЦЭМ!$B$33:$B$776,X$47)+'СЕТ СН'!$G$9+СВЦЭМ!$D$10+'СЕТ СН'!$G$6-'СЕТ СН'!$G$19</f>
        <v>1216.0059070499999</v>
      </c>
      <c r="Y61" s="36">
        <f>SUMIFS(СВЦЭМ!$C$33:$C$776,СВЦЭМ!$A$33:$A$776,$A61,СВЦЭМ!$B$33:$B$776,Y$47)+'СЕТ СН'!$G$9+СВЦЭМ!$D$10+'СЕТ СН'!$G$6-'СЕТ СН'!$G$19</f>
        <v>1242.5453705</v>
      </c>
    </row>
    <row r="62" spans="1:25" ht="15.75" x14ac:dyDescent="0.2">
      <c r="A62" s="35">
        <f t="shared" si="1"/>
        <v>44211</v>
      </c>
      <c r="B62" s="36">
        <f>SUMIFS(СВЦЭМ!$C$33:$C$776,СВЦЭМ!$A$33:$A$776,$A62,СВЦЭМ!$B$33:$B$776,B$47)+'СЕТ СН'!$G$9+СВЦЭМ!$D$10+'СЕТ СН'!$G$6-'СЕТ СН'!$G$19</f>
        <v>1087.02932332</v>
      </c>
      <c r="C62" s="36">
        <f>SUMIFS(СВЦЭМ!$C$33:$C$776,СВЦЭМ!$A$33:$A$776,$A62,СВЦЭМ!$B$33:$B$776,C$47)+'СЕТ СН'!$G$9+СВЦЭМ!$D$10+'СЕТ СН'!$G$6-'СЕТ СН'!$G$19</f>
        <v>1114.8193492099999</v>
      </c>
      <c r="D62" s="36">
        <f>SUMIFS(СВЦЭМ!$C$33:$C$776,СВЦЭМ!$A$33:$A$776,$A62,СВЦЭМ!$B$33:$B$776,D$47)+'СЕТ СН'!$G$9+СВЦЭМ!$D$10+'СЕТ СН'!$G$6-'СЕТ СН'!$G$19</f>
        <v>1076.6119690400001</v>
      </c>
      <c r="E62" s="36">
        <f>SUMIFS(СВЦЭМ!$C$33:$C$776,СВЦЭМ!$A$33:$A$776,$A62,СВЦЭМ!$B$33:$B$776,E$47)+'СЕТ СН'!$G$9+СВЦЭМ!$D$10+'СЕТ СН'!$G$6-'СЕТ СН'!$G$19</f>
        <v>1081.87231608</v>
      </c>
      <c r="F62" s="36">
        <f>SUMIFS(СВЦЭМ!$C$33:$C$776,СВЦЭМ!$A$33:$A$776,$A62,СВЦЭМ!$B$33:$B$776,F$47)+'СЕТ СН'!$G$9+СВЦЭМ!$D$10+'СЕТ СН'!$G$6-'СЕТ СН'!$G$19</f>
        <v>1085.92136884</v>
      </c>
      <c r="G62" s="36">
        <f>SUMIFS(СВЦЭМ!$C$33:$C$776,СВЦЭМ!$A$33:$A$776,$A62,СВЦЭМ!$B$33:$B$776,G$47)+'СЕТ СН'!$G$9+СВЦЭМ!$D$10+'СЕТ СН'!$G$6-'СЕТ СН'!$G$19</f>
        <v>1075.0868352299999</v>
      </c>
      <c r="H62" s="36">
        <f>SUMIFS(СВЦЭМ!$C$33:$C$776,СВЦЭМ!$A$33:$A$776,$A62,СВЦЭМ!$B$33:$B$776,H$47)+'СЕТ СН'!$G$9+СВЦЭМ!$D$10+'СЕТ СН'!$G$6-'СЕТ СН'!$G$19</f>
        <v>1041.6150111300001</v>
      </c>
      <c r="I62" s="36">
        <f>SUMIFS(СВЦЭМ!$C$33:$C$776,СВЦЭМ!$A$33:$A$776,$A62,СВЦЭМ!$B$33:$B$776,I$47)+'СЕТ СН'!$G$9+СВЦЭМ!$D$10+'СЕТ СН'!$G$6-'СЕТ СН'!$G$19</f>
        <v>1047.3867429899999</v>
      </c>
      <c r="J62" s="36">
        <f>SUMIFS(СВЦЭМ!$C$33:$C$776,СВЦЭМ!$A$33:$A$776,$A62,СВЦЭМ!$B$33:$B$776,J$47)+'СЕТ СН'!$G$9+СВЦЭМ!$D$10+'СЕТ СН'!$G$6-'СЕТ СН'!$G$19</f>
        <v>1062.06698295</v>
      </c>
      <c r="K62" s="36">
        <f>SUMIFS(СВЦЭМ!$C$33:$C$776,СВЦЭМ!$A$33:$A$776,$A62,СВЦЭМ!$B$33:$B$776,K$47)+'СЕТ СН'!$G$9+СВЦЭМ!$D$10+'СЕТ СН'!$G$6-'СЕТ СН'!$G$19</f>
        <v>1063.2288599000001</v>
      </c>
      <c r="L62" s="36">
        <f>SUMIFS(СВЦЭМ!$C$33:$C$776,СВЦЭМ!$A$33:$A$776,$A62,СВЦЭМ!$B$33:$B$776,L$47)+'СЕТ СН'!$G$9+СВЦЭМ!$D$10+'СЕТ СН'!$G$6-'СЕТ СН'!$G$19</f>
        <v>1065.7316721699999</v>
      </c>
      <c r="M62" s="36">
        <f>SUMIFS(СВЦЭМ!$C$33:$C$776,СВЦЭМ!$A$33:$A$776,$A62,СВЦЭМ!$B$33:$B$776,M$47)+'СЕТ СН'!$G$9+СВЦЭМ!$D$10+'СЕТ СН'!$G$6-'СЕТ СН'!$G$19</f>
        <v>1061.2606406100001</v>
      </c>
      <c r="N62" s="36">
        <f>SUMIFS(СВЦЭМ!$C$33:$C$776,СВЦЭМ!$A$33:$A$776,$A62,СВЦЭМ!$B$33:$B$776,N$47)+'СЕТ СН'!$G$9+СВЦЭМ!$D$10+'СЕТ СН'!$G$6-'СЕТ СН'!$G$19</f>
        <v>1052.0513372</v>
      </c>
      <c r="O62" s="36">
        <f>SUMIFS(СВЦЭМ!$C$33:$C$776,СВЦЭМ!$A$33:$A$776,$A62,СВЦЭМ!$B$33:$B$776,O$47)+'СЕТ СН'!$G$9+СВЦЭМ!$D$10+'СЕТ СН'!$G$6-'СЕТ СН'!$G$19</f>
        <v>1056.6027747000001</v>
      </c>
      <c r="P62" s="36">
        <f>SUMIFS(СВЦЭМ!$C$33:$C$776,СВЦЭМ!$A$33:$A$776,$A62,СВЦЭМ!$B$33:$B$776,P$47)+'СЕТ СН'!$G$9+СВЦЭМ!$D$10+'СЕТ СН'!$G$6-'СЕТ СН'!$G$19</f>
        <v>1084.2337692999999</v>
      </c>
      <c r="Q62" s="36">
        <f>SUMIFS(СВЦЭМ!$C$33:$C$776,СВЦЭМ!$A$33:$A$776,$A62,СВЦЭМ!$B$33:$B$776,Q$47)+'СЕТ СН'!$G$9+СВЦЭМ!$D$10+'СЕТ СН'!$G$6-'СЕТ СН'!$G$19</f>
        <v>1074.32974689</v>
      </c>
      <c r="R62" s="36">
        <f>SUMIFS(СВЦЭМ!$C$33:$C$776,СВЦЭМ!$A$33:$A$776,$A62,СВЦЭМ!$B$33:$B$776,R$47)+'СЕТ СН'!$G$9+СВЦЭМ!$D$10+'СЕТ СН'!$G$6-'СЕТ СН'!$G$19</f>
        <v>1084.25780078</v>
      </c>
      <c r="S62" s="36">
        <f>SUMIFS(СВЦЭМ!$C$33:$C$776,СВЦЭМ!$A$33:$A$776,$A62,СВЦЭМ!$B$33:$B$776,S$47)+'СЕТ СН'!$G$9+СВЦЭМ!$D$10+'СЕТ СН'!$G$6-'СЕТ СН'!$G$19</f>
        <v>1083.3061660400001</v>
      </c>
      <c r="T62" s="36">
        <f>SUMIFS(СВЦЭМ!$C$33:$C$776,СВЦЭМ!$A$33:$A$776,$A62,СВЦЭМ!$B$33:$B$776,T$47)+'СЕТ СН'!$G$9+СВЦЭМ!$D$10+'СЕТ СН'!$G$6-'СЕТ СН'!$G$19</f>
        <v>1137.5560884700001</v>
      </c>
      <c r="U62" s="36">
        <f>SUMIFS(СВЦЭМ!$C$33:$C$776,СВЦЭМ!$A$33:$A$776,$A62,СВЦЭМ!$B$33:$B$776,U$47)+'СЕТ СН'!$G$9+СВЦЭМ!$D$10+'СЕТ СН'!$G$6-'СЕТ СН'!$G$19</f>
        <v>1131.38934952</v>
      </c>
      <c r="V62" s="36">
        <f>SUMIFS(СВЦЭМ!$C$33:$C$776,СВЦЭМ!$A$33:$A$776,$A62,СВЦЭМ!$B$33:$B$776,V$47)+'СЕТ СН'!$G$9+СВЦЭМ!$D$10+'СЕТ СН'!$G$6-'СЕТ СН'!$G$19</f>
        <v>1074.0534993199999</v>
      </c>
      <c r="W62" s="36">
        <f>SUMIFS(СВЦЭМ!$C$33:$C$776,СВЦЭМ!$A$33:$A$776,$A62,СВЦЭМ!$B$33:$B$776,W$47)+'СЕТ СН'!$G$9+СВЦЭМ!$D$10+'СЕТ СН'!$G$6-'СЕТ СН'!$G$19</f>
        <v>1086.49589902</v>
      </c>
      <c r="X62" s="36">
        <f>SUMIFS(СВЦЭМ!$C$33:$C$776,СВЦЭМ!$A$33:$A$776,$A62,СВЦЭМ!$B$33:$B$776,X$47)+'СЕТ СН'!$G$9+СВЦЭМ!$D$10+'СЕТ СН'!$G$6-'СЕТ СН'!$G$19</f>
        <v>1091.9722102200001</v>
      </c>
      <c r="Y62" s="36">
        <f>SUMIFS(СВЦЭМ!$C$33:$C$776,СВЦЭМ!$A$33:$A$776,$A62,СВЦЭМ!$B$33:$B$776,Y$47)+'СЕТ СН'!$G$9+СВЦЭМ!$D$10+'СЕТ СН'!$G$6-'СЕТ СН'!$G$19</f>
        <v>1089.5711613599999</v>
      </c>
    </row>
    <row r="63" spans="1:25" ht="15.75" x14ac:dyDescent="0.2">
      <c r="A63" s="35">
        <f t="shared" si="1"/>
        <v>44212</v>
      </c>
      <c r="B63" s="36">
        <f>SUMIFS(СВЦЭМ!$C$33:$C$776,СВЦЭМ!$A$33:$A$776,$A63,СВЦЭМ!$B$33:$B$776,B$47)+'СЕТ СН'!$G$9+СВЦЭМ!$D$10+'СЕТ СН'!$G$6-'СЕТ СН'!$G$19</f>
        <v>1224.5345857499999</v>
      </c>
      <c r="C63" s="36">
        <f>SUMIFS(СВЦЭМ!$C$33:$C$776,СВЦЭМ!$A$33:$A$776,$A63,СВЦЭМ!$B$33:$B$776,C$47)+'СЕТ СН'!$G$9+СВЦЭМ!$D$10+'СЕТ СН'!$G$6-'СЕТ СН'!$G$19</f>
        <v>1253.71180147</v>
      </c>
      <c r="D63" s="36">
        <f>SUMIFS(СВЦЭМ!$C$33:$C$776,СВЦЭМ!$A$33:$A$776,$A63,СВЦЭМ!$B$33:$B$776,D$47)+'СЕТ СН'!$G$9+СВЦЭМ!$D$10+'СЕТ СН'!$G$6-'СЕТ СН'!$G$19</f>
        <v>1263.06893212</v>
      </c>
      <c r="E63" s="36">
        <f>SUMIFS(СВЦЭМ!$C$33:$C$776,СВЦЭМ!$A$33:$A$776,$A63,СВЦЭМ!$B$33:$B$776,E$47)+'СЕТ СН'!$G$9+СВЦЭМ!$D$10+'СЕТ СН'!$G$6-'СЕТ СН'!$G$19</f>
        <v>1267.87568586</v>
      </c>
      <c r="F63" s="36">
        <f>SUMIFS(СВЦЭМ!$C$33:$C$776,СВЦЭМ!$A$33:$A$776,$A63,СВЦЭМ!$B$33:$B$776,F$47)+'СЕТ СН'!$G$9+СВЦЭМ!$D$10+'СЕТ СН'!$G$6-'СЕТ СН'!$G$19</f>
        <v>1280.9875534599998</v>
      </c>
      <c r="G63" s="36">
        <f>SUMIFS(СВЦЭМ!$C$33:$C$776,СВЦЭМ!$A$33:$A$776,$A63,СВЦЭМ!$B$33:$B$776,G$47)+'СЕТ СН'!$G$9+СВЦЭМ!$D$10+'СЕТ СН'!$G$6-'СЕТ СН'!$G$19</f>
        <v>1274.1382867699999</v>
      </c>
      <c r="H63" s="36">
        <f>SUMIFS(СВЦЭМ!$C$33:$C$776,СВЦЭМ!$A$33:$A$776,$A63,СВЦЭМ!$B$33:$B$776,H$47)+'СЕТ СН'!$G$9+СВЦЭМ!$D$10+'СЕТ СН'!$G$6-'СЕТ СН'!$G$19</f>
        <v>1257.5034452800001</v>
      </c>
      <c r="I63" s="36">
        <f>SUMIFS(СВЦЭМ!$C$33:$C$776,СВЦЭМ!$A$33:$A$776,$A63,СВЦЭМ!$B$33:$B$776,I$47)+'СЕТ СН'!$G$9+СВЦЭМ!$D$10+'СЕТ СН'!$G$6-'СЕТ СН'!$G$19</f>
        <v>1233.4333941699999</v>
      </c>
      <c r="J63" s="36">
        <f>SUMIFS(СВЦЭМ!$C$33:$C$776,СВЦЭМ!$A$33:$A$776,$A63,СВЦЭМ!$B$33:$B$776,J$47)+'СЕТ СН'!$G$9+СВЦЭМ!$D$10+'СЕТ СН'!$G$6-'СЕТ СН'!$G$19</f>
        <v>1194.34827694</v>
      </c>
      <c r="K63" s="36">
        <f>SUMIFS(СВЦЭМ!$C$33:$C$776,СВЦЭМ!$A$33:$A$776,$A63,СВЦЭМ!$B$33:$B$776,K$47)+'СЕТ СН'!$G$9+СВЦЭМ!$D$10+'СЕТ СН'!$G$6-'СЕТ СН'!$G$19</f>
        <v>1170.9649620299999</v>
      </c>
      <c r="L63" s="36">
        <f>SUMIFS(СВЦЭМ!$C$33:$C$776,СВЦЭМ!$A$33:$A$776,$A63,СВЦЭМ!$B$33:$B$776,L$47)+'СЕТ СН'!$G$9+СВЦЭМ!$D$10+'СЕТ СН'!$G$6-'СЕТ СН'!$G$19</f>
        <v>1167.20361705</v>
      </c>
      <c r="M63" s="36">
        <f>SUMIFS(СВЦЭМ!$C$33:$C$776,СВЦЭМ!$A$33:$A$776,$A63,СВЦЭМ!$B$33:$B$776,M$47)+'СЕТ СН'!$G$9+СВЦЭМ!$D$10+'СЕТ СН'!$G$6-'СЕТ СН'!$G$19</f>
        <v>1177.01772768</v>
      </c>
      <c r="N63" s="36">
        <f>SUMIFS(СВЦЭМ!$C$33:$C$776,СВЦЭМ!$A$33:$A$776,$A63,СВЦЭМ!$B$33:$B$776,N$47)+'СЕТ СН'!$G$9+СВЦЭМ!$D$10+'СЕТ СН'!$G$6-'СЕТ СН'!$G$19</f>
        <v>1186.3815480399999</v>
      </c>
      <c r="O63" s="36">
        <f>SUMIFS(СВЦЭМ!$C$33:$C$776,СВЦЭМ!$A$33:$A$776,$A63,СВЦЭМ!$B$33:$B$776,O$47)+'СЕТ СН'!$G$9+СВЦЭМ!$D$10+'СЕТ СН'!$G$6-'СЕТ СН'!$G$19</f>
        <v>1197.2536383900001</v>
      </c>
      <c r="P63" s="36">
        <f>SUMIFS(СВЦЭМ!$C$33:$C$776,СВЦЭМ!$A$33:$A$776,$A63,СВЦЭМ!$B$33:$B$776,P$47)+'СЕТ СН'!$G$9+СВЦЭМ!$D$10+'СЕТ СН'!$G$6-'СЕТ СН'!$G$19</f>
        <v>1204.1116851199999</v>
      </c>
      <c r="Q63" s="36">
        <f>SUMIFS(СВЦЭМ!$C$33:$C$776,СВЦЭМ!$A$33:$A$776,$A63,СВЦЭМ!$B$33:$B$776,Q$47)+'СЕТ СН'!$G$9+СВЦЭМ!$D$10+'СЕТ СН'!$G$6-'СЕТ СН'!$G$19</f>
        <v>1207.9681749900001</v>
      </c>
      <c r="R63" s="36">
        <f>SUMIFS(СВЦЭМ!$C$33:$C$776,СВЦЭМ!$A$33:$A$776,$A63,СВЦЭМ!$B$33:$B$776,R$47)+'СЕТ СН'!$G$9+СВЦЭМ!$D$10+'СЕТ СН'!$G$6-'СЕТ СН'!$G$19</f>
        <v>1196.26387368</v>
      </c>
      <c r="S63" s="36">
        <f>SUMIFS(СВЦЭМ!$C$33:$C$776,СВЦЭМ!$A$33:$A$776,$A63,СВЦЭМ!$B$33:$B$776,S$47)+'СЕТ СН'!$G$9+СВЦЭМ!$D$10+'СЕТ СН'!$G$6-'СЕТ СН'!$G$19</f>
        <v>1175.04531329</v>
      </c>
      <c r="T63" s="36">
        <f>SUMIFS(СВЦЭМ!$C$33:$C$776,СВЦЭМ!$A$33:$A$776,$A63,СВЦЭМ!$B$33:$B$776,T$47)+'СЕТ СН'!$G$9+СВЦЭМ!$D$10+'СЕТ СН'!$G$6-'СЕТ СН'!$G$19</f>
        <v>1154.34336274</v>
      </c>
      <c r="U63" s="36">
        <f>SUMIFS(СВЦЭМ!$C$33:$C$776,СВЦЭМ!$A$33:$A$776,$A63,СВЦЭМ!$B$33:$B$776,U$47)+'СЕТ СН'!$G$9+СВЦЭМ!$D$10+'СЕТ СН'!$G$6-'СЕТ СН'!$G$19</f>
        <v>1159.76056294</v>
      </c>
      <c r="V63" s="36">
        <f>SUMIFS(СВЦЭМ!$C$33:$C$776,СВЦЭМ!$A$33:$A$776,$A63,СВЦЭМ!$B$33:$B$776,V$47)+'СЕТ СН'!$G$9+СВЦЭМ!$D$10+'СЕТ СН'!$G$6-'СЕТ СН'!$G$19</f>
        <v>1170.9217685899998</v>
      </c>
      <c r="W63" s="36">
        <f>SUMIFS(СВЦЭМ!$C$33:$C$776,СВЦЭМ!$A$33:$A$776,$A63,СВЦЭМ!$B$33:$B$776,W$47)+'СЕТ СН'!$G$9+СВЦЭМ!$D$10+'СЕТ СН'!$G$6-'СЕТ СН'!$G$19</f>
        <v>1192.9838023399998</v>
      </c>
      <c r="X63" s="36">
        <f>SUMIFS(СВЦЭМ!$C$33:$C$776,СВЦЭМ!$A$33:$A$776,$A63,СВЦЭМ!$B$33:$B$776,X$47)+'СЕТ СН'!$G$9+СВЦЭМ!$D$10+'СЕТ СН'!$G$6-'СЕТ СН'!$G$19</f>
        <v>1198.8963798699999</v>
      </c>
      <c r="Y63" s="36">
        <f>SUMIFS(СВЦЭМ!$C$33:$C$776,СВЦЭМ!$A$33:$A$776,$A63,СВЦЭМ!$B$33:$B$776,Y$47)+'СЕТ СН'!$G$9+СВЦЭМ!$D$10+'СЕТ СН'!$G$6-'СЕТ СН'!$G$19</f>
        <v>1227.0767194099999</v>
      </c>
    </row>
    <row r="64" spans="1:25" ht="15.75" x14ac:dyDescent="0.2">
      <c r="A64" s="35">
        <f t="shared" si="1"/>
        <v>44213</v>
      </c>
      <c r="B64" s="36">
        <f>SUMIFS(СВЦЭМ!$C$33:$C$776,СВЦЭМ!$A$33:$A$776,$A64,СВЦЭМ!$B$33:$B$776,B$47)+'СЕТ СН'!$G$9+СВЦЭМ!$D$10+'СЕТ СН'!$G$6-'СЕТ СН'!$G$19</f>
        <v>1197.9044466199998</v>
      </c>
      <c r="C64" s="36">
        <f>SUMIFS(СВЦЭМ!$C$33:$C$776,СВЦЭМ!$A$33:$A$776,$A64,СВЦЭМ!$B$33:$B$776,C$47)+'СЕТ СН'!$G$9+СВЦЭМ!$D$10+'СЕТ СН'!$G$6-'СЕТ СН'!$G$19</f>
        <v>1232.56623395</v>
      </c>
      <c r="D64" s="36">
        <f>SUMIFS(СВЦЭМ!$C$33:$C$776,СВЦЭМ!$A$33:$A$776,$A64,СВЦЭМ!$B$33:$B$776,D$47)+'СЕТ СН'!$G$9+СВЦЭМ!$D$10+'СЕТ СН'!$G$6-'СЕТ СН'!$G$19</f>
        <v>1254.0248655799999</v>
      </c>
      <c r="E64" s="36">
        <f>SUMIFS(СВЦЭМ!$C$33:$C$776,СВЦЭМ!$A$33:$A$776,$A64,СВЦЭМ!$B$33:$B$776,E$47)+'СЕТ СН'!$G$9+СВЦЭМ!$D$10+'СЕТ СН'!$G$6-'СЕТ СН'!$G$19</f>
        <v>1277.1656733299999</v>
      </c>
      <c r="F64" s="36">
        <f>SUMIFS(СВЦЭМ!$C$33:$C$776,СВЦЭМ!$A$33:$A$776,$A64,СВЦЭМ!$B$33:$B$776,F$47)+'СЕТ СН'!$G$9+СВЦЭМ!$D$10+'СЕТ СН'!$G$6-'СЕТ СН'!$G$19</f>
        <v>1292.7984844499999</v>
      </c>
      <c r="G64" s="36">
        <f>SUMIFS(СВЦЭМ!$C$33:$C$776,СВЦЭМ!$A$33:$A$776,$A64,СВЦЭМ!$B$33:$B$776,G$47)+'СЕТ СН'!$G$9+СВЦЭМ!$D$10+'СЕТ СН'!$G$6-'СЕТ СН'!$G$19</f>
        <v>1287.33652016</v>
      </c>
      <c r="H64" s="36">
        <f>SUMIFS(СВЦЭМ!$C$33:$C$776,СВЦЭМ!$A$33:$A$776,$A64,СВЦЭМ!$B$33:$B$776,H$47)+'СЕТ СН'!$G$9+СВЦЭМ!$D$10+'СЕТ СН'!$G$6-'СЕТ СН'!$G$19</f>
        <v>1269.1800033</v>
      </c>
      <c r="I64" s="36">
        <f>SUMIFS(СВЦЭМ!$C$33:$C$776,СВЦЭМ!$A$33:$A$776,$A64,СВЦЭМ!$B$33:$B$776,I$47)+'СЕТ СН'!$G$9+СВЦЭМ!$D$10+'СЕТ СН'!$G$6-'СЕТ СН'!$G$19</f>
        <v>1256.3192249799999</v>
      </c>
      <c r="J64" s="36">
        <f>SUMIFS(СВЦЭМ!$C$33:$C$776,СВЦЭМ!$A$33:$A$776,$A64,СВЦЭМ!$B$33:$B$776,J$47)+'СЕТ СН'!$G$9+СВЦЭМ!$D$10+'СЕТ СН'!$G$6-'СЕТ СН'!$G$19</f>
        <v>1216.37650624</v>
      </c>
      <c r="K64" s="36">
        <f>SUMIFS(СВЦЭМ!$C$33:$C$776,СВЦЭМ!$A$33:$A$776,$A64,СВЦЭМ!$B$33:$B$776,K$47)+'СЕТ СН'!$G$9+СВЦЭМ!$D$10+'СЕТ СН'!$G$6-'СЕТ СН'!$G$19</f>
        <v>1197.3161226299999</v>
      </c>
      <c r="L64" s="36">
        <f>SUMIFS(СВЦЭМ!$C$33:$C$776,СВЦЭМ!$A$33:$A$776,$A64,СВЦЭМ!$B$33:$B$776,L$47)+'СЕТ СН'!$G$9+СВЦЭМ!$D$10+'СЕТ СН'!$G$6-'СЕТ СН'!$G$19</f>
        <v>1185.08897624</v>
      </c>
      <c r="M64" s="36">
        <f>SUMIFS(СВЦЭМ!$C$33:$C$776,СВЦЭМ!$A$33:$A$776,$A64,СВЦЭМ!$B$33:$B$776,M$47)+'СЕТ СН'!$G$9+СВЦЭМ!$D$10+'СЕТ СН'!$G$6-'СЕТ СН'!$G$19</f>
        <v>1179.7169491599998</v>
      </c>
      <c r="N64" s="36">
        <f>SUMIFS(СВЦЭМ!$C$33:$C$776,СВЦЭМ!$A$33:$A$776,$A64,СВЦЭМ!$B$33:$B$776,N$47)+'СЕТ СН'!$G$9+СВЦЭМ!$D$10+'СЕТ СН'!$G$6-'СЕТ СН'!$G$19</f>
        <v>1185.8426864200001</v>
      </c>
      <c r="O64" s="36">
        <f>SUMIFS(СВЦЭМ!$C$33:$C$776,СВЦЭМ!$A$33:$A$776,$A64,СВЦЭМ!$B$33:$B$776,O$47)+'СЕТ СН'!$G$9+СВЦЭМ!$D$10+'СЕТ СН'!$G$6-'СЕТ СН'!$G$19</f>
        <v>1200.35482873</v>
      </c>
      <c r="P64" s="36">
        <f>SUMIFS(СВЦЭМ!$C$33:$C$776,СВЦЭМ!$A$33:$A$776,$A64,СВЦЭМ!$B$33:$B$776,P$47)+'СЕТ СН'!$G$9+СВЦЭМ!$D$10+'СЕТ СН'!$G$6-'СЕТ СН'!$G$19</f>
        <v>1212.8021918299999</v>
      </c>
      <c r="Q64" s="36">
        <f>SUMIFS(СВЦЭМ!$C$33:$C$776,СВЦЭМ!$A$33:$A$776,$A64,СВЦЭМ!$B$33:$B$776,Q$47)+'СЕТ СН'!$G$9+СВЦЭМ!$D$10+'СЕТ СН'!$G$6-'СЕТ СН'!$G$19</f>
        <v>1223.9031634</v>
      </c>
      <c r="R64" s="36">
        <f>SUMIFS(СВЦЭМ!$C$33:$C$776,СВЦЭМ!$A$33:$A$776,$A64,СВЦЭМ!$B$33:$B$776,R$47)+'СЕТ СН'!$G$9+СВЦЭМ!$D$10+'СЕТ СН'!$G$6-'СЕТ СН'!$G$19</f>
        <v>1211.38100607</v>
      </c>
      <c r="S64" s="36">
        <f>SUMIFS(СВЦЭМ!$C$33:$C$776,СВЦЭМ!$A$33:$A$776,$A64,СВЦЭМ!$B$33:$B$776,S$47)+'СЕТ СН'!$G$9+СВЦЭМ!$D$10+'СЕТ СН'!$G$6-'СЕТ СН'!$G$19</f>
        <v>1185.7603904499999</v>
      </c>
      <c r="T64" s="36">
        <f>SUMIFS(СВЦЭМ!$C$33:$C$776,СВЦЭМ!$A$33:$A$776,$A64,СВЦЭМ!$B$33:$B$776,T$47)+'СЕТ СН'!$G$9+СВЦЭМ!$D$10+'СЕТ СН'!$G$6-'СЕТ СН'!$G$19</f>
        <v>1165.2957615</v>
      </c>
      <c r="U64" s="36">
        <f>SUMIFS(СВЦЭМ!$C$33:$C$776,СВЦЭМ!$A$33:$A$776,$A64,СВЦЭМ!$B$33:$B$776,U$47)+'СЕТ СН'!$G$9+СВЦЭМ!$D$10+'СЕТ СН'!$G$6-'СЕТ СН'!$G$19</f>
        <v>1164.1998551500001</v>
      </c>
      <c r="V64" s="36">
        <f>SUMIFS(СВЦЭМ!$C$33:$C$776,СВЦЭМ!$A$33:$A$776,$A64,СВЦЭМ!$B$33:$B$776,V$47)+'СЕТ СН'!$G$9+СВЦЭМ!$D$10+'СЕТ СН'!$G$6-'СЕТ СН'!$G$19</f>
        <v>1168.4847228899998</v>
      </c>
      <c r="W64" s="36">
        <f>SUMIFS(СВЦЭМ!$C$33:$C$776,СВЦЭМ!$A$33:$A$776,$A64,СВЦЭМ!$B$33:$B$776,W$47)+'СЕТ СН'!$G$9+СВЦЭМ!$D$10+'СЕТ СН'!$G$6-'СЕТ СН'!$G$19</f>
        <v>1186.4602491099999</v>
      </c>
      <c r="X64" s="36">
        <f>SUMIFS(СВЦЭМ!$C$33:$C$776,СВЦЭМ!$A$33:$A$776,$A64,СВЦЭМ!$B$33:$B$776,X$47)+'СЕТ СН'!$G$9+СВЦЭМ!$D$10+'СЕТ СН'!$G$6-'СЕТ СН'!$G$19</f>
        <v>1199.4616529299999</v>
      </c>
      <c r="Y64" s="36">
        <f>SUMIFS(СВЦЭМ!$C$33:$C$776,СВЦЭМ!$A$33:$A$776,$A64,СВЦЭМ!$B$33:$B$776,Y$47)+'СЕТ СН'!$G$9+СВЦЭМ!$D$10+'СЕТ СН'!$G$6-'СЕТ СН'!$G$19</f>
        <v>1226.1724511699999</v>
      </c>
    </row>
    <row r="65" spans="1:27" ht="15.75" x14ac:dyDescent="0.2">
      <c r="A65" s="35">
        <f t="shared" si="1"/>
        <v>44214</v>
      </c>
      <c r="B65" s="36">
        <f>SUMIFS(СВЦЭМ!$C$33:$C$776,СВЦЭМ!$A$33:$A$776,$A65,СВЦЭМ!$B$33:$B$776,B$47)+'СЕТ СН'!$G$9+СВЦЭМ!$D$10+'СЕТ СН'!$G$6-'СЕТ СН'!$G$19</f>
        <v>1249.97399135</v>
      </c>
      <c r="C65" s="36">
        <f>SUMIFS(СВЦЭМ!$C$33:$C$776,СВЦЭМ!$A$33:$A$776,$A65,СВЦЭМ!$B$33:$B$776,C$47)+'СЕТ СН'!$G$9+СВЦЭМ!$D$10+'СЕТ СН'!$G$6-'СЕТ СН'!$G$19</f>
        <v>1285.0850215</v>
      </c>
      <c r="D65" s="36">
        <f>SUMIFS(СВЦЭМ!$C$33:$C$776,СВЦЭМ!$A$33:$A$776,$A65,СВЦЭМ!$B$33:$B$776,D$47)+'СЕТ СН'!$G$9+СВЦЭМ!$D$10+'СЕТ СН'!$G$6-'СЕТ СН'!$G$19</f>
        <v>1295.29442455</v>
      </c>
      <c r="E65" s="36">
        <f>SUMIFS(СВЦЭМ!$C$33:$C$776,СВЦЭМ!$A$33:$A$776,$A65,СВЦЭМ!$B$33:$B$776,E$47)+'СЕТ СН'!$G$9+СВЦЭМ!$D$10+'СЕТ СН'!$G$6-'СЕТ СН'!$G$19</f>
        <v>1304.5847267899999</v>
      </c>
      <c r="F65" s="36">
        <f>SUMIFS(СВЦЭМ!$C$33:$C$776,СВЦЭМ!$A$33:$A$776,$A65,СВЦЭМ!$B$33:$B$776,F$47)+'СЕТ СН'!$G$9+СВЦЭМ!$D$10+'СЕТ СН'!$G$6-'СЕТ СН'!$G$19</f>
        <v>1317.9825762799999</v>
      </c>
      <c r="G65" s="36">
        <f>SUMIFS(СВЦЭМ!$C$33:$C$776,СВЦЭМ!$A$33:$A$776,$A65,СВЦЭМ!$B$33:$B$776,G$47)+'СЕТ СН'!$G$9+СВЦЭМ!$D$10+'СЕТ СН'!$G$6-'СЕТ СН'!$G$19</f>
        <v>1302.07929739</v>
      </c>
      <c r="H65" s="36">
        <f>SUMIFS(СВЦЭМ!$C$33:$C$776,СВЦЭМ!$A$33:$A$776,$A65,СВЦЭМ!$B$33:$B$776,H$47)+'СЕТ СН'!$G$9+СВЦЭМ!$D$10+'СЕТ СН'!$G$6-'СЕТ СН'!$G$19</f>
        <v>1286.82491549</v>
      </c>
      <c r="I65" s="36">
        <f>SUMIFS(СВЦЭМ!$C$33:$C$776,СВЦЭМ!$A$33:$A$776,$A65,СВЦЭМ!$B$33:$B$776,I$47)+'СЕТ СН'!$G$9+СВЦЭМ!$D$10+'СЕТ СН'!$G$6-'СЕТ СН'!$G$19</f>
        <v>1259.2772709399999</v>
      </c>
      <c r="J65" s="36">
        <f>SUMIFS(СВЦЭМ!$C$33:$C$776,СВЦЭМ!$A$33:$A$776,$A65,СВЦЭМ!$B$33:$B$776,J$47)+'СЕТ СН'!$G$9+СВЦЭМ!$D$10+'СЕТ СН'!$G$6-'СЕТ СН'!$G$19</f>
        <v>1221.7551974200001</v>
      </c>
      <c r="K65" s="36">
        <f>SUMIFS(СВЦЭМ!$C$33:$C$776,СВЦЭМ!$A$33:$A$776,$A65,СВЦЭМ!$B$33:$B$776,K$47)+'СЕТ СН'!$G$9+СВЦЭМ!$D$10+'СЕТ СН'!$G$6-'СЕТ СН'!$G$19</f>
        <v>1208.5948948400001</v>
      </c>
      <c r="L65" s="36">
        <f>SUMIFS(СВЦЭМ!$C$33:$C$776,СВЦЭМ!$A$33:$A$776,$A65,СВЦЭМ!$B$33:$B$776,L$47)+'СЕТ СН'!$G$9+СВЦЭМ!$D$10+'СЕТ СН'!$G$6-'СЕТ СН'!$G$19</f>
        <v>1217.2426676699999</v>
      </c>
      <c r="M65" s="36">
        <f>SUMIFS(СВЦЭМ!$C$33:$C$776,СВЦЭМ!$A$33:$A$776,$A65,СВЦЭМ!$B$33:$B$776,M$47)+'СЕТ СН'!$G$9+СВЦЭМ!$D$10+'СЕТ СН'!$G$6-'СЕТ СН'!$G$19</f>
        <v>1213.5818560099999</v>
      </c>
      <c r="N65" s="36">
        <f>SUMIFS(СВЦЭМ!$C$33:$C$776,СВЦЭМ!$A$33:$A$776,$A65,СВЦЭМ!$B$33:$B$776,N$47)+'СЕТ СН'!$G$9+СВЦЭМ!$D$10+'СЕТ СН'!$G$6-'СЕТ СН'!$G$19</f>
        <v>1213.3338661</v>
      </c>
      <c r="O65" s="36">
        <f>SUMIFS(СВЦЭМ!$C$33:$C$776,СВЦЭМ!$A$33:$A$776,$A65,СВЦЭМ!$B$33:$B$776,O$47)+'СЕТ СН'!$G$9+СВЦЭМ!$D$10+'СЕТ СН'!$G$6-'СЕТ СН'!$G$19</f>
        <v>1232.60287741</v>
      </c>
      <c r="P65" s="36">
        <f>SUMIFS(СВЦЭМ!$C$33:$C$776,СВЦЭМ!$A$33:$A$776,$A65,СВЦЭМ!$B$33:$B$776,P$47)+'СЕТ СН'!$G$9+СВЦЭМ!$D$10+'СЕТ СН'!$G$6-'СЕТ СН'!$G$19</f>
        <v>1254.81531737</v>
      </c>
      <c r="Q65" s="36">
        <f>SUMIFS(СВЦЭМ!$C$33:$C$776,СВЦЭМ!$A$33:$A$776,$A65,СВЦЭМ!$B$33:$B$776,Q$47)+'СЕТ СН'!$G$9+СВЦЭМ!$D$10+'СЕТ СН'!$G$6-'СЕТ СН'!$G$19</f>
        <v>1236.35474451</v>
      </c>
      <c r="R65" s="36">
        <f>SUMIFS(СВЦЭМ!$C$33:$C$776,СВЦЭМ!$A$33:$A$776,$A65,СВЦЭМ!$B$33:$B$776,R$47)+'СЕТ СН'!$G$9+СВЦЭМ!$D$10+'СЕТ СН'!$G$6-'СЕТ СН'!$G$19</f>
        <v>1225.8962065999999</v>
      </c>
      <c r="S65" s="36">
        <f>SUMIFS(СВЦЭМ!$C$33:$C$776,СВЦЭМ!$A$33:$A$776,$A65,СВЦЭМ!$B$33:$B$776,S$47)+'СЕТ СН'!$G$9+СВЦЭМ!$D$10+'СЕТ СН'!$G$6-'СЕТ СН'!$G$19</f>
        <v>1210.3735485699999</v>
      </c>
      <c r="T65" s="36">
        <f>SUMIFS(СВЦЭМ!$C$33:$C$776,СВЦЭМ!$A$33:$A$776,$A65,СВЦЭМ!$B$33:$B$776,T$47)+'СЕТ СН'!$G$9+СВЦЭМ!$D$10+'СЕТ СН'!$G$6-'СЕТ СН'!$G$19</f>
        <v>1194.7167090600001</v>
      </c>
      <c r="U65" s="36">
        <f>SUMIFS(СВЦЭМ!$C$33:$C$776,СВЦЭМ!$A$33:$A$776,$A65,СВЦЭМ!$B$33:$B$776,U$47)+'СЕТ СН'!$G$9+СВЦЭМ!$D$10+'СЕТ СН'!$G$6-'СЕТ СН'!$G$19</f>
        <v>1196.50274021</v>
      </c>
      <c r="V65" s="36">
        <f>SUMIFS(СВЦЭМ!$C$33:$C$776,СВЦЭМ!$A$33:$A$776,$A65,СВЦЭМ!$B$33:$B$776,V$47)+'СЕТ СН'!$G$9+СВЦЭМ!$D$10+'СЕТ СН'!$G$6-'СЕТ СН'!$G$19</f>
        <v>1202.57384981</v>
      </c>
      <c r="W65" s="36">
        <f>SUMIFS(СВЦЭМ!$C$33:$C$776,СВЦЭМ!$A$33:$A$776,$A65,СВЦЭМ!$B$33:$B$776,W$47)+'СЕТ СН'!$G$9+СВЦЭМ!$D$10+'СЕТ СН'!$G$6-'СЕТ СН'!$G$19</f>
        <v>1220.2567556699998</v>
      </c>
      <c r="X65" s="36">
        <f>SUMIFS(СВЦЭМ!$C$33:$C$776,СВЦЭМ!$A$33:$A$776,$A65,СВЦЭМ!$B$33:$B$776,X$47)+'СЕТ СН'!$G$9+СВЦЭМ!$D$10+'СЕТ СН'!$G$6-'СЕТ СН'!$G$19</f>
        <v>1230.20384448</v>
      </c>
      <c r="Y65" s="36">
        <f>SUMIFS(СВЦЭМ!$C$33:$C$776,СВЦЭМ!$A$33:$A$776,$A65,СВЦЭМ!$B$33:$B$776,Y$47)+'СЕТ СН'!$G$9+СВЦЭМ!$D$10+'СЕТ СН'!$G$6-'СЕТ СН'!$G$19</f>
        <v>1252.66594005</v>
      </c>
    </row>
    <row r="66" spans="1:27" ht="15.75" x14ac:dyDescent="0.2">
      <c r="A66" s="35">
        <f t="shared" si="1"/>
        <v>44215</v>
      </c>
      <c r="B66" s="36">
        <f>SUMIFS(СВЦЭМ!$C$33:$C$776,СВЦЭМ!$A$33:$A$776,$A66,СВЦЭМ!$B$33:$B$776,B$47)+'СЕТ СН'!$G$9+СВЦЭМ!$D$10+'СЕТ СН'!$G$6-'СЕТ СН'!$G$19</f>
        <v>1250.5894702999999</v>
      </c>
      <c r="C66" s="36">
        <f>SUMIFS(СВЦЭМ!$C$33:$C$776,СВЦЭМ!$A$33:$A$776,$A66,СВЦЭМ!$B$33:$B$776,C$47)+'СЕТ СН'!$G$9+СВЦЭМ!$D$10+'СЕТ СН'!$G$6-'СЕТ СН'!$G$19</f>
        <v>1278.0383166300001</v>
      </c>
      <c r="D66" s="36">
        <f>SUMIFS(СВЦЭМ!$C$33:$C$776,СВЦЭМ!$A$33:$A$776,$A66,СВЦЭМ!$B$33:$B$776,D$47)+'СЕТ СН'!$G$9+СВЦЭМ!$D$10+'СЕТ СН'!$G$6-'СЕТ СН'!$G$19</f>
        <v>1298.6645302899999</v>
      </c>
      <c r="E66" s="36">
        <f>SUMIFS(СВЦЭМ!$C$33:$C$776,СВЦЭМ!$A$33:$A$776,$A66,СВЦЭМ!$B$33:$B$776,E$47)+'СЕТ СН'!$G$9+СВЦЭМ!$D$10+'СЕТ СН'!$G$6-'СЕТ СН'!$G$19</f>
        <v>1281.8689080899999</v>
      </c>
      <c r="F66" s="36">
        <f>SUMIFS(СВЦЭМ!$C$33:$C$776,СВЦЭМ!$A$33:$A$776,$A66,СВЦЭМ!$B$33:$B$776,F$47)+'СЕТ СН'!$G$9+СВЦЭМ!$D$10+'СЕТ СН'!$G$6-'СЕТ СН'!$G$19</f>
        <v>1280.42174946</v>
      </c>
      <c r="G66" s="36">
        <f>SUMIFS(СВЦЭМ!$C$33:$C$776,СВЦЭМ!$A$33:$A$776,$A66,СВЦЭМ!$B$33:$B$776,G$47)+'СЕТ СН'!$G$9+СВЦЭМ!$D$10+'СЕТ СН'!$G$6-'СЕТ СН'!$G$19</f>
        <v>1255.2734017299999</v>
      </c>
      <c r="H66" s="36">
        <f>SUMIFS(СВЦЭМ!$C$33:$C$776,СВЦЭМ!$A$33:$A$776,$A66,СВЦЭМ!$B$33:$B$776,H$47)+'СЕТ СН'!$G$9+СВЦЭМ!$D$10+'СЕТ СН'!$G$6-'СЕТ СН'!$G$19</f>
        <v>1211.7476412599999</v>
      </c>
      <c r="I66" s="36">
        <f>SUMIFS(СВЦЭМ!$C$33:$C$776,СВЦЭМ!$A$33:$A$776,$A66,СВЦЭМ!$B$33:$B$776,I$47)+'СЕТ СН'!$G$9+СВЦЭМ!$D$10+'СЕТ СН'!$G$6-'СЕТ СН'!$G$19</f>
        <v>1185.06894513</v>
      </c>
      <c r="J66" s="36">
        <f>SUMIFS(СВЦЭМ!$C$33:$C$776,СВЦЭМ!$A$33:$A$776,$A66,СВЦЭМ!$B$33:$B$776,J$47)+'СЕТ СН'!$G$9+СВЦЭМ!$D$10+'СЕТ СН'!$G$6-'СЕТ СН'!$G$19</f>
        <v>1165.2711545</v>
      </c>
      <c r="K66" s="36">
        <f>SUMIFS(СВЦЭМ!$C$33:$C$776,СВЦЭМ!$A$33:$A$776,$A66,СВЦЭМ!$B$33:$B$776,K$47)+'СЕТ СН'!$G$9+СВЦЭМ!$D$10+'СЕТ СН'!$G$6-'СЕТ СН'!$G$19</f>
        <v>1153.99120988</v>
      </c>
      <c r="L66" s="36">
        <f>SUMIFS(СВЦЭМ!$C$33:$C$776,СВЦЭМ!$A$33:$A$776,$A66,СВЦЭМ!$B$33:$B$776,L$47)+'СЕТ СН'!$G$9+СВЦЭМ!$D$10+'СЕТ СН'!$G$6-'СЕТ СН'!$G$19</f>
        <v>1144.7985223800001</v>
      </c>
      <c r="M66" s="36">
        <f>SUMIFS(СВЦЭМ!$C$33:$C$776,СВЦЭМ!$A$33:$A$776,$A66,СВЦЭМ!$B$33:$B$776,M$47)+'СЕТ СН'!$G$9+СВЦЭМ!$D$10+'СЕТ СН'!$G$6-'СЕТ СН'!$G$19</f>
        <v>1150.38549947</v>
      </c>
      <c r="N66" s="36">
        <f>SUMIFS(СВЦЭМ!$C$33:$C$776,СВЦЭМ!$A$33:$A$776,$A66,СВЦЭМ!$B$33:$B$776,N$47)+'СЕТ СН'!$G$9+СВЦЭМ!$D$10+'СЕТ СН'!$G$6-'СЕТ СН'!$G$19</f>
        <v>1154.2560829700001</v>
      </c>
      <c r="O66" s="36">
        <f>SUMIFS(СВЦЭМ!$C$33:$C$776,СВЦЭМ!$A$33:$A$776,$A66,СВЦЭМ!$B$33:$B$776,O$47)+'СЕТ СН'!$G$9+СВЦЭМ!$D$10+'СЕТ СН'!$G$6-'СЕТ СН'!$G$19</f>
        <v>1169.97779292</v>
      </c>
      <c r="P66" s="36">
        <f>SUMIFS(СВЦЭМ!$C$33:$C$776,СВЦЭМ!$A$33:$A$776,$A66,СВЦЭМ!$B$33:$B$776,P$47)+'СЕТ СН'!$G$9+СВЦЭМ!$D$10+'СЕТ СН'!$G$6-'СЕТ СН'!$G$19</f>
        <v>1186.7747131000001</v>
      </c>
      <c r="Q66" s="36">
        <f>SUMIFS(СВЦЭМ!$C$33:$C$776,СВЦЭМ!$A$33:$A$776,$A66,СВЦЭМ!$B$33:$B$776,Q$47)+'СЕТ СН'!$G$9+СВЦЭМ!$D$10+'СЕТ СН'!$G$6-'СЕТ СН'!$G$19</f>
        <v>1192.2160322499999</v>
      </c>
      <c r="R66" s="36">
        <f>SUMIFS(СВЦЭМ!$C$33:$C$776,СВЦЭМ!$A$33:$A$776,$A66,СВЦЭМ!$B$33:$B$776,R$47)+'СЕТ СН'!$G$9+СВЦЭМ!$D$10+'СЕТ СН'!$G$6-'СЕТ СН'!$G$19</f>
        <v>1182.17802048</v>
      </c>
      <c r="S66" s="36">
        <f>SUMIFS(СВЦЭМ!$C$33:$C$776,СВЦЭМ!$A$33:$A$776,$A66,СВЦЭМ!$B$33:$B$776,S$47)+'СЕТ СН'!$G$9+СВЦЭМ!$D$10+'СЕТ СН'!$G$6-'СЕТ СН'!$G$19</f>
        <v>1171.1936194099999</v>
      </c>
      <c r="T66" s="36">
        <f>SUMIFS(СВЦЭМ!$C$33:$C$776,СВЦЭМ!$A$33:$A$776,$A66,СВЦЭМ!$B$33:$B$776,T$47)+'СЕТ СН'!$G$9+СВЦЭМ!$D$10+'СЕТ СН'!$G$6-'СЕТ СН'!$G$19</f>
        <v>1152.0302423999999</v>
      </c>
      <c r="U66" s="36">
        <f>SUMIFS(СВЦЭМ!$C$33:$C$776,СВЦЭМ!$A$33:$A$776,$A66,СВЦЭМ!$B$33:$B$776,U$47)+'СЕТ СН'!$G$9+СВЦЭМ!$D$10+'СЕТ СН'!$G$6-'СЕТ СН'!$G$19</f>
        <v>1153.6515155899999</v>
      </c>
      <c r="V66" s="36">
        <f>SUMIFS(СВЦЭМ!$C$33:$C$776,СВЦЭМ!$A$33:$A$776,$A66,СВЦЭМ!$B$33:$B$776,V$47)+'СЕТ СН'!$G$9+СВЦЭМ!$D$10+'СЕТ СН'!$G$6-'СЕТ СН'!$G$19</f>
        <v>1165.0140574500001</v>
      </c>
      <c r="W66" s="36">
        <f>SUMIFS(СВЦЭМ!$C$33:$C$776,СВЦЭМ!$A$33:$A$776,$A66,СВЦЭМ!$B$33:$B$776,W$47)+'СЕТ СН'!$G$9+СВЦЭМ!$D$10+'СЕТ СН'!$G$6-'СЕТ СН'!$G$19</f>
        <v>1177.76229504</v>
      </c>
      <c r="X66" s="36">
        <f>SUMIFS(СВЦЭМ!$C$33:$C$776,СВЦЭМ!$A$33:$A$776,$A66,СВЦЭМ!$B$33:$B$776,X$47)+'СЕТ СН'!$G$9+СВЦЭМ!$D$10+'СЕТ СН'!$G$6-'СЕТ СН'!$G$19</f>
        <v>1183.0510310300001</v>
      </c>
      <c r="Y66" s="36">
        <f>SUMIFS(СВЦЭМ!$C$33:$C$776,СВЦЭМ!$A$33:$A$776,$A66,СВЦЭМ!$B$33:$B$776,Y$47)+'СЕТ СН'!$G$9+СВЦЭМ!$D$10+'СЕТ СН'!$G$6-'СЕТ СН'!$G$19</f>
        <v>1205.1159786799999</v>
      </c>
    </row>
    <row r="67" spans="1:27" ht="15.75" x14ac:dyDescent="0.2">
      <c r="A67" s="35">
        <f t="shared" si="1"/>
        <v>44216</v>
      </c>
      <c r="B67" s="36">
        <f>SUMIFS(СВЦЭМ!$C$33:$C$776,СВЦЭМ!$A$33:$A$776,$A67,СВЦЭМ!$B$33:$B$776,B$47)+'СЕТ СН'!$G$9+СВЦЭМ!$D$10+'СЕТ СН'!$G$6-'СЕТ СН'!$G$19</f>
        <v>1190.42358758</v>
      </c>
      <c r="C67" s="36">
        <f>SUMIFS(СВЦЭМ!$C$33:$C$776,СВЦЭМ!$A$33:$A$776,$A67,СВЦЭМ!$B$33:$B$776,C$47)+'СЕТ СН'!$G$9+СВЦЭМ!$D$10+'СЕТ СН'!$G$6-'СЕТ СН'!$G$19</f>
        <v>1227.97923601</v>
      </c>
      <c r="D67" s="36">
        <f>SUMIFS(СВЦЭМ!$C$33:$C$776,СВЦЭМ!$A$33:$A$776,$A67,СВЦЭМ!$B$33:$B$776,D$47)+'СЕТ СН'!$G$9+СВЦЭМ!$D$10+'СЕТ СН'!$G$6-'СЕТ СН'!$G$19</f>
        <v>1245.0864919199998</v>
      </c>
      <c r="E67" s="36">
        <f>SUMIFS(СВЦЭМ!$C$33:$C$776,СВЦЭМ!$A$33:$A$776,$A67,СВЦЭМ!$B$33:$B$776,E$47)+'СЕТ СН'!$G$9+СВЦЭМ!$D$10+'СЕТ СН'!$G$6-'СЕТ СН'!$G$19</f>
        <v>1247.9190888999999</v>
      </c>
      <c r="F67" s="36">
        <f>SUMIFS(СВЦЭМ!$C$33:$C$776,СВЦЭМ!$A$33:$A$776,$A67,СВЦЭМ!$B$33:$B$776,F$47)+'СЕТ СН'!$G$9+СВЦЭМ!$D$10+'СЕТ СН'!$G$6-'СЕТ СН'!$G$19</f>
        <v>1254.8331419199999</v>
      </c>
      <c r="G67" s="36">
        <f>SUMIFS(СВЦЭМ!$C$33:$C$776,СВЦЭМ!$A$33:$A$776,$A67,СВЦЭМ!$B$33:$B$776,G$47)+'СЕТ СН'!$G$9+СВЦЭМ!$D$10+'СЕТ СН'!$G$6-'СЕТ СН'!$G$19</f>
        <v>1240.1715385099999</v>
      </c>
      <c r="H67" s="36">
        <f>SUMIFS(СВЦЭМ!$C$33:$C$776,СВЦЭМ!$A$33:$A$776,$A67,СВЦЭМ!$B$33:$B$776,H$47)+'СЕТ СН'!$G$9+СВЦЭМ!$D$10+'СЕТ СН'!$G$6-'СЕТ СН'!$G$19</f>
        <v>1207.5627835199998</v>
      </c>
      <c r="I67" s="36">
        <f>SUMIFS(СВЦЭМ!$C$33:$C$776,СВЦЭМ!$A$33:$A$776,$A67,СВЦЭМ!$B$33:$B$776,I$47)+'СЕТ СН'!$G$9+СВЦЭМ!$D$10+'СЕТ СН'!$G$6-'СЕТ СН'!$G$19</f>
        <v>1187.0316475699999</v>
      </c>
      <c r="J67" s="36">
        <f>SUMIFS(СВЦЭМ!$C$33:$C$776,СВЦЭМ!$A$33:$A$776,$A67,СВЦЭМ!$B$33:$B$776,J$47)+'СЕТ СН'!$G$9+СВЦЭМ!$D$10+'СЕТ СН'!$G$6-'СЕТ СН'!$G$19</f>
        <v>1167.0627374999999</v>
      </c>
      <c r="K67" s="36">
        <f>SUMIFS(СВЦЭМ!$C$33:$C$776,СВЦЭМ!$A$33:$A$776,$A67,СВЦЭМ!$B$33:$B$776,K$47)+'СЕТ СН'!$G$9+СВЦЭМ!$D$10+'СЕТ СН'!$G$6-'СЕТ СН'!$G$19</f>
        <v>1158.08760861</v>
      </c>
      <c r="L67" s="36">
        <f>SUMIFS(СВЦЭМ!$C$33:$C$776,СВЦЭМ!$A$33:$A$776,$A67,СВЦЭМ!$B$33:$B$776,L$47)+'СЕТ СН'!$G$9+СВЦЭМ!$D$10+'СЕТ СН'!$G$6-'СЕТ СН'!$G$19</f>
        <v>1150.2086584399999</v>
      </c>
      <c r="M67" s="36">
        <f>SUMIFS(СВЦЭМ!$C$33:$C$776,СВЦЭМ!$A$33:$A$776,$A67,СВЦЭМ!$B$33:$B$776,M$47)+'СЕТ СН'!$G$9+СВЦЭМ!$D$10+'СЕТ СН'!$G$6-'СЕТ СН'!$G$19</f>
        <v>1158.6998835699999</v>
      </c>
      <c r="N67" s="36">
        <f>SUMIFS(СВЦЭМ!$C$33:$C$776,СВЦЭМ!$A$33:$A$776,$A67,СВЦЭМ!$B$33:$B$776,N$47)+'СЕТ СН'!$G$9+СВЦЭМ!$D$10+'СЕТ СН'!$G$6-'СЕТ СН'!$G$19</f>
        <v>1169.00017437</v>
      </c>
      <c r="O67" s="36">
        <f>SUMIFS(СВЦЭМ!$C$33:$C$776,СВЦЭМ!$A$33:$A$776,$A67,СВЦЭМ!$B$33:$B$776,O$47)+'СЕТ СН'!$G$9+СВЦЭМ!$D$10+'СЕТ СН'!$G$6-'СЕТ СН'!$G$19</f>
        <v>1184.64868357</v>
      </c>
      <c r="P67" s="36">
        <f>SUMIFS(СВЦЭМ!$C$33:$C$776,СВЦЭМ!$A$33:$A$776,$A67,СВЦЭМ!$B$33:$B$776,P$47)+'СЕТ СН'!$G$9+СВЦЭМ!$D$10+'СЕТ СН'!$G$6-'СЕТ СН'!$G$19</f>
        <v>1199.1823018199998</v>
      </c>
      <c r="Q67" s="36">
        <f>SUMIFS(СВЦЭМ!$C$33:$C$776,СВЦЭМ!$A$33:$A$776,$A67,СВЦЭМ!$B$33:$B$776,Q$47)+'СЕТ СН'!$G$9+СВЦЭМ!$D$10+'СЕТ СН'!$G$6-'СЕТ СН'!$G$19</f>
        <v>1211.0029666599999</v>
      </c>
      <c r="R67" s="36">
        <f>SUMIFS(СВЦЭМ!$C$33:$C$776,СВЦЭМ!$A$33:$A$776,$A67,СВЦЭМ!$B$33:$B$776,R$47)+'СЕТ СН'!$G$9+СВЦЭМ!$D$10+'СЕТ СН'!$G$6-'СЕТ СН'!$G$19</f>
        <v>1198.01362537</v>
      </c>
      <c r="S67" s="36">
        <f>SUMIFS(СВЦЭМ!$C$33:$C$776,СВЦЭМ!$A$33:$A$776,$A67,СВЦЭМ!$B$33:$B$776,S$47)+'СЕТ СН'!$G$9+СВЦЭМ!$D$10+'СЕТ СН'!$G$6-'СЕТ СН'!$G$19</f>
        <v>1184.9518134999998</v>
      </c>
      <c r="T67" s="36">
        <f>SUMIFS(СВЦЭМ!$C$33:$C$776,СВЦЭМ!$A$33:$A$776,$A67,СВЦЭМ!$B$33:$B$776,T$47)+'СЕТ СН'!$G$9+СВЦЭМ!$D$10+'СЕТ СН'!$G$6-'СЕТ СН'!$G$19</f>
        <v>1165.5491012399998</v>
      </c>
      <c r="U67" s="36">
        <f>SUMIFS(СВЦЭМ!$C$33:$C$776,СВЦЭМ!$A$33:$A$776,$A67,СВЦЭМ!$B$33:$B$776,U$47)+'СЕТ СН'!$G$9+СВЦЭМ!$D$10+'СЕТ СН'!$G$6-'СЕТ СН'!$G$19</f>
        <v>1162.0124009799999</v>
      </c>
      <c r="V67" s="36">
        <f>SUMIFS(СВЦЭМ!$C$33:$C$776,СВЦЭМ!$A$33:$A$776,$A67,СВЦЭМ!$B$33:$B$776,V$47)+'СЕТ СН'!$G$9+СВЦЭМ!$D$10+'СЕТ СН'!$G$6-'СЕТ СН'!$G$19</f>
        <v>1170.0539116499999</v>
      </c>
      <c r="W67" s="36">
        <f>SUMIFS(СВЦЭМ!$C$33:$C$776,СВЦЭМ!$A$33:$A$776,$A67,СВЦЭМ!$B$33:$B$776,W$47)+'СЕТ СН'!$G$9+СВЦЭМ!$D$10+'СЕТ СН'!$G$6-'СЕТ СН'!$G$19</f>
        <v>1184.88681662</v>
      </c>
      <c r="X67" s="36">
        <f>SUMIFS(СВЦЭМ!$C$33:$C$776,СВЦЭМ!$A$33:$A$776,$A67,СВЦЭМ!$B$33:$B$776,X$47)+'СЕТ СН'!$G$9+СВЦЭМ!$D$10+'СЕТ СН'!$G$6-'СЕТ СН'!$G$19</f>
        <v>1191.9560622700001</v>
      </c>
      <c r="Y67" s="36">
        <f>SUMIFS(СВЦЭМ!$C$33:$C$776,СВЦЭМ!$A$33:$A$776,$A67,СВЦЭМ!$B$33:$B$776,Y$47)+'СЕТ СН'!$G$9+СВЦЭМ!$D$10+'СЕТ СН'!$G$6-'СЕТ СН'!$G$19</f>
        <v>1217.06007458</v>
      </c>
    </row>
    <row r="68" spans="1:27" ht="15.75" x14ac:dyDescent="0.2">
      <c r="A68" s="35">
        <f t="shared" si="1"/>
        <v>44217</v>
      </c>
      <c r="B68" s="36">
        <f>SUMIFS(СВЦЭМ!$C$33:$C$776,СВЦЭМ!$A$33:$A$776,$A68,СВЦЭМ!$B$33:$B$776,B$47)+'СЕТ СН'!$G$9+СВЦЭМ!$D$10+'СЕТ СН'!$G$6-'СЕТ СН'!$G$19</f>
        <v>1186.92826388</v>
      </c>
      <c r="C68" s="36">
        <f>SUMIFS(СВЦЭМ!$C$33:$C$776,СВЦЭМ!$A$33:$A$776,$A68,СВЦЭМ!$B$33:$B$776,C$47)+'СЕТ СН'!$G$9+СВЦЭМ!$D$10+'СЕТ СН'!$G$6-'СЕТ СН'!$G$19</f>
        <v>1239.2454670099999</v>
      </c>
      <c r="D68" s="36">
        <f>SUMIFS(СВЦЭМ!$C$33:$C$776,СВЦЭМ!$A$33:$A$776,$A68,СВЦЭМ!$B$33:$B$776,D$47)+'СЕТ СН'!$G$9+СВЦЭМ!$D$10+'СЕТ СН'!$G$6-'СЕТ СН'!$G$19</f>
        <v>1266.9831362</v>
      </c>
      <c r="E68" s="36">
        <f>SUMIFS(СВЦЭМ!$C$33:$C$776,СВЦЭМ!$A$33:$A$776,$A68,СВЦЭМ!$B$33:$B$776,E$47)+'СЕТ СН'!$G$9+СВЦЭМ!$D$10+'СЕТ СН'!$G$6-'СЕТ СН'!$G$19</f>
        <v>1272.1274648999999</v>
      </c>
      <c r="F68" s="36">
        <f>SUMIFS(СВЦЭМ!$C$33:$C$776,СВЦЭМ!$A$33:$A$776,$A68,СВЦЭМ!$B$33:$B$776,F$47)+'СЕТ СН'!$G$9+СВЦЭМ!$D$10+'СЕТ СН'!$G$6-'СЕТ СН'!$G$19</f>
        <v>1272.3721439999999</v>
      </c>
      <c r="G68" s="36">
        <f>SUMIFS(СВЦЭМ!$C$33:$C$776,СВЦЭМ!$A$33:$A$776,$A68,СВЦЭМ!$B$33:$B$776,G$47)+'СЕТ СН'!$G$9+СВЦЭМ!$D$10+'СЕТ СН'!$G$6-'СЕТ СН'!$G$19</f>
        <v>1245.01330143</v>
      </c>
      <c r="H68" s="36">
        <f>SUMIFS(СВЦЭМ!$C$33:$C$776,СВЦЭМ!$A$33:$A$776,$A68,СВЦЭМ!$B$33:$B$776,H$47)+'СЕТ СН'!$G$9+СВЦЭМ!$D$10+'СЕТ СН'!$G$6-'СЕТ СН'!$G$19</f>
        <v>1206.0647573199999</v>
      </c>
      <c r="I68" s="36">
        <f>SUMIFS(СВЦЭМ!$C$33:$C$776,СВЦЭМ!$A$33:$A$776,$A68,СВЦЭМ!$B$33:$B$776,I$47)+'СЕТ СН'!$G$9+СВЦЭМ!$D$10+'СЕТ СН'!$G$6-'СЕТ СН'!$G$19</f>
        <v>1192.0054996700001</v>
      </c>
      <c r="J68" s="36">
        <f>SUMIFS(СВЦЭМ!$C$33:$C$776,СВЦЭМ!$A$33:$A$776,$A68,СВЦЭМ!$B$33:$B$776,J$47)+'СЕТ СН'!$G$9+СВЦЭМ!$D$10+'СЕТ СН'!$G$6-'СЕТ СН'!$G$19</f>
        <v>1167.4056722299999</v>
      </c>
      <c r="K68" s="36">
        <f>SUMIFS(СВЦЭМ!$C$33:$C$776,СВЦЭМ!$A$33:$A$776,$A68,СВЦЭМ!$B$33:$B$776,K$47)+'СЕТ СН'!$G$9+СВЦЭМ!$D$10+'СЕТ СН'!$G$6-'СЕТ СН'!$G$19</f>
        <v>1161.66226506</v>
      </c>
      <c r="L68" s="36">
        <f>SUMIFS(СВЦЭМ!$C$33:$C$776,СВЦЭМ!$A$33:$A$776,$A68,СВЦЭМ!$B$33:$B$776,L$47)+'СЕТ СН'!$G$9+СВЦЭМ!$D$10+'СЕТ СН'!$G$6-'СЕТ СН'!$G$19</f>
        <v>1157.78162834</v>
      </c>
      <c r="M68" s="36">
        <f>SUMIFS(СВЦЭМ!$C$33:$C$776,СВЦЭМ!$A$33:$A$776,$A68,СВЦЭМ!$B$33:$B$776,M$47)+'СЕТ СН'!$G$9+СВЦЭМ!$D$10+'СЕТ СН'!$G$6-'СЕТ СН'!$G$19</f>
        <v>1162.9815365700001</v>
      </c>
      <c r="N68" s="36">
        <f>SUMIFS(СВЦЭМ!$C$33:$C$776,СВЦЭМ!$A$33:$A$776,$A68,СВЦЭМ!$B$33:$B$776,N$47)+'СЕТ СН'!$G$9+СВЦЭМ!$D$10+'СЕТ СН'!$G$6-'СЕТ СН'!$G$19</f>
        <v>1167.4177388999999</v>
      </c>
      <c r="O68" s="36">
        <f>SUMIFS(СВЦЭМ!$C$33:$C$776,СВЦЭМ!$A$33:$A$776,$A68,СВЦЭМ!$B$33:$B$776,O$47)+'СЕТ СН'!$G$9+СВЦЭМ!$D$10+'СЕТ СН'!$G$6-'СЕТ СН'!$G$19</f>
        <v>1183.9561972699998</v>
      </c>
      <c r="P68" s="36">
        <f>SUMIFS(СВЦЭМ!$C$33:$C$776,СВЦЭМ!$A$33:$A$776,$A68,СВЦЭМ!$B$33:$B$776,P$47)+'СЕТ СН'!$G$9+СВЦЭМ!$D$10+'СЕТ СН'!$G$6-'СЕТ СН'!$G$19</f>
        <v>1205.6202079999998</v>
      </c>
      <c r="Q68" s="36">
        <f>SUMIFS(СВЦЭМ!$C$33:$C$776,СВЦЭМ!$A$33:$A$776,$A68,СВЦЭМ!$B$33:$B$776,Q$47)+'СЕТ СН'!$G$9+СВЦЭМ!$D$10+'СЕТ СН'!$G$6-'СЕТ СН'!$G$19</f>
        <v>1206.8911771999999</v>
      </c>
      <c r="R68" s="36">
        <f>SUMIFS(СВЦЭМ!$C$33:$C$776,СВЦЭМ!$A$33:$A$776,$A68,СВЦЭМ!$B$33:$B$776,R$47)+'СЕТ СН'!$G$9+СВЦЭМ!$D$10+'СЕТ СН'!$G$6-'СЕТ СН'!$G$19</f>
        <v>1195.4448419</v>
      </c>
      <c r="S68" s="36">
        <f>SUMIFS(СВЦЭМ!$C$33:$C$776,СВЦЭМ!$A$33:$A$776,$A68,СВЦЭМ!$B$33:$B$776,S$47)+'СЕТ СН'!$G$9+СВЦЭМ!$D$10+'СЕТ СН'!$G$6-'СЕТ СН'!$G$19</f>
        <v>1168.87756526</v>
      </c>
      <c r="T68" s="36">
        <f>SUMIFS(СВЦЭМ!$C$33:$C$776,СВЦЭМ!$A$33:$A$776,$A68,СВЦЭМ!$B$33:$B$776,T$47)+'СЕТ СН'!$G$9+СВЦЭМ!$D$10+'СЕТ СН'!$G$6-'СЕТ СН'!$G$19</f>
        <v>1164.9613828199999</v>
      </c>
      <c r="U68" s="36">
        <f>SUMIFS(СВЦЭМ!$C$33:$C$776,СВЦЭМ!$A$33:$A$776,$A68,СВЦЭМ!$B$33:$B$776,U$47)+'СЕТ СН'!$G$9+СВЦЭМ!$D$10+'СЕТ СН'!$G$6-'СЕТ СН'!$G$19</f>
        <v>1166.60068282</v>
      </c>
      <c r="V68" s="36">
        <f>SUMIFS(СВЦЭМ!$C$33:$C$776,СВЦЭМ!$A$33:$A$776,$A68,СВЦЭМ!$B$33:$B$776,V$47)+'СЕТ СН'!$G$9+СВЦЭМ!$D$10+'СЕТ СН'!$G$6-'СЕТ СН'!$G$19</f>
        <v>1170.5115005099999</v>
      </c>
      <c r="W68" s="36">
        <f>SUMIFS(СВЦЭМ!$C$33:$C$776,СВЦЭМ!$A$33:$A$776,$A68,СВЦЭМ!$B$33:$B$776,W$47)+'СЕТ СН'!$G$9+СВЦЭМ!$D$10+'СЕТ СН'!$G$6-'СЕТ СН'!$G$19</f>
        <v>1184.8976063599998</v>
      </c>
      <c r="X68" s="36">
        <f>SUMIFS(СВЦЭМ!$C$33:$C$776,СВЦЭМ!$A$33:$A$776,$A68,СВЦЭМ!$B$33:$B$776,X$47)+'СЕТ СН'!$G$9+СВЦЭМ!$D$10+'СЕТ СН'!$G$6-'СЕТ СН'!$G$19</f>
        <v>1190.5320477599998</v>
      </c>
      <c r="Y68" s="36">
        <f>SUMIFS(СВЦЭМ!$C$33:$C$776,СВЦЭМ!$A$33:$A$776,$A68,СВЦЭМ!$B$33:$B$776,Y$47)+'СЕТ СН'!$G$9+СВЦЭМ!$D$10+'СЕТ СН'!$G$6-'СЕТ СН'!$G$19</f>
        <v>1216.6550897499999</v>
      </c>
    </row>
    <row r="69" spans="1:27" ht="15.75" x14ac:dyDescent="0.2">
      <c r="A69" s="35">
        <f t="shared" si="1"/>
        <v>44218</v>
      </c>
      <c r="B69" s="36">
        <f>SUMIFS(СВЦЭМ!$C$33:$C$776,СВЦЭМ!$A$33:$A$776,$A69,СВЦЭМ!$B$33:$B$776,B$47)+'СЕТ СН'!$G$9+СВЦЭМ!$D$10+'СЕТ СН'!$G$6-'СЕТ СН'!$G$19</f>
        <v>1190.23537063</v>
      </c>
      <c r="C69" s="36">
        <f>SUMIFS(СВЦЭМ!$C$33:$C$776,СВЦЭМ!$A$33:$A$776,$A69,СВЦЭМ!$B$33:$B$776,C$47)+'СЕТ СН'!$G$9+СВЦЭМ!$D$10+'СЕТ СН'!$G$6-'СЕТ СН'!$G$19</f>
        <v>1232.4801401099999</v>
      </c>
      <c r="D69" s="36">
        <f>SUMIFS(СВЦЭМ!$C$33:$C$776,СВЦЭМ!$A$33:$A$776,$A69,СВЦЭМ!$B$33:$B$776,D$47)+'СЕТ СН'!$G$9+СВЦЭМ!$D$10+'СЕТ СН'!$G$6-'СЕТ СН'!$G$19</f>
        <v>1273.5055518300001</v>
      </c>
      <c r="E69" s="36">
        <f>SUMIFS(СВЦЭМ!$C$33:$C$776,СВЦЭМ!$A$33:$A$776,$A69,СВЦЭМ!$B$33:$B$776,E$47)+'СЕТ СН'!$G$9+СВЦЭМ!$D$10+'СЕТ СН'!$G$6-'СЕТ СН'!$G$19</f>
        <v>1289.34020644</v>
      </c>
      <c r="F69" s="36">
        <f>SUMIFS(СВЦЭМ!$C$33:$C$776,СВЦЭМ!$A$33:$A$776,$A69,СВЦЭМ!$B$33:$B$776,F$47)+'СЕТ СН'!$G$9+СВЦЭМ!$D$10+'СЕТ СН'!$G$6-'СЕТ СН'!$G$19</f>
        <v>1301.66708724</v>
      </c>
      <c r="G69" s="36">
        <f>SUMIFS(СВЦЭМ!$C$33:$C$776,СВЦЭМ!$A$33:$A$776,$A69,СВЦЭМ!$B$33:$B$776,G$47)+'СЕТ СН'!$G$9+СВЦЭМ!$D$10+'СЕТ СН'!$G$6-'СЕТ СН'!$G$19</f>
        <v>1275.6154563499999</v>
      </c>
      <c r="H69" s="36">
        <f>SUMIFS(СВЦЭМ!$C$33:$C$776,СВЦЭМ!$A$33:$A$776,$A69,СВЦЭМ!$B$33:$B$776,H$47)+'СЕТ СН'!$G$9+СВЦЭМ!$D$10+'СЕТ СН'!$G$6-'СЕТ СН'!$G$19</f>
        <v>1233.2500917699999</v>
      </c>
      <c r="I69" s="36">
        <f>SUMIFS(СВЦЭМ!$C$33:$C$776,СВЦЭМ!$A$33:$A$776,$A69,СВЦЭМ!$B$33:$B$776,I$47)+'СЕТ СН'!$G$9+СВЦЭМ!$D$10+'СЕТ СН'!$G$6-'СЕТ СН'!$G$19</f>
        <v>1204.3677877599998</v>
      </c>
      <c r="J69" s="36">
        <f>SUMIFS(СВЦЭМ!$C$33:$C$776,СВЦЭМ!$A$33:$A$776,$A69,СВЦЭМ!$B$33:$B$776,J$47)+'СЕТ СН'!$G$9+СВЦЭМ!$D$10+'СЕТ СН'!$G$6-'СЕТ СН'!$G$19</f>
        <v>1176.7457090099999</v>
      </c>
      <c r="K69" s="36">
        <f>SUMIFS(СВЦЭМ!$C$33:$C$776,СВЦЭМ!$A$33:$A$776,$A69,СВЦЭМ!$B$33:$B$776,K$47)+'СЕТ СН'!$G$9+СВЦЭМ!$D$10+'СЕТ СН'!$G$6-'СЕТ СН'!$G$19</f>
        <v>1165.2745520999999</v>
      </c>
      <c r="L69" s="36">
        <f>SUMIFS(СВЦЭМ!$C$33:$C$776,СВЦЭМ!$A$33:$A$776,$A69,СВЦЭМ!$B$33:$B$776,L$47)+'СЕТ СН'!$G$9+СВЦЭМ!$D$10+'СЕТ СН'!$G$6-'СЕТ СН'!$G$19</f>
        <v>1165.0633366100001</v>
      </c>
      <c r="M69" s="36">
        <f>SUMIFS(СВЦЭМ!$C$33:$C$776,СВЦЭМ!$A$33:$A$776,$A69,СВЦЭМ!$B$33:$B$776,M$47)+'СЕТ СН'!$G$9+СВЦЭМ!$D$10+'СЕТ СН'!$G$6-'СЕТ СН'!$G$19</f>
        <v>1169.5701243999999</v>
      </c>
      <c r="N69" s="36">
        <f>SUMIFS(СВЦЭМ!$C$33:$C$776,СВЦЭМ!$A$33:$A$776,$A69,СВЦЭМ!$B$33:$B$776,N$47)+'СЕТ СН'!$G$9+СВЦЭМ!$D$10+'СЕТ СН'!$G$6-'СЕТ СН'!$G$19</f>
        <v>1174.74349031</v>
      </c>
      <c r="O69" s="36">
        <f>SUMIFS(СВЦЭМ!$C$33:$C$776,СВЦЭМ!$A$33:$A$776,$A69,СВЦЭМ!$B$33:$B$776,O$47)+'СЕТ СН'!$G$9+СВЦЭМ!$D$10+'СЕТ СН'!$G$6-'СЕТ СН'!$G$19</f>
        <v>1211.1487879599999</v>
      </c>
      <c r="P69" s="36">
        <f>SUMIFS(СВЦЭМ!$C$33:$C$776,СВЦЭМ!$A$33:$A$776,$A69,СВЦЭМ!$B$33:$B$776,P$47)+'СЕТ СН'!$G$9+СВЦЭМ!$D$10+'СЕТ СН'!$G$6-'СЕТ СН'!$G$19</f>
        <v>1209.8678388600001</v>
      </c>
      <c r="Q69" s="36">
        <f>SUMIFS(СВЦЭМ!$C$33:$C$776,СВЦЭМ!$A$33:$A$776,$A69,СВЦЭМ!$B$33:$B$776,Q$47)+'СЕТ СН'!$G$9+СВЦЭМ!$D$10+'СЕТ СН'!$G$6-'СЕТ СН'!$G$19</f>
        <v>1217.3829513199998</v>
      </c>
      <c r="R69" s="36">
        <f>SUMIFS(СВЦЭМ!$C$33:$C$776,СВЦЭМ!$A$33:$A$776,$A69,СВЦЭМ!$B$33:$B$776,R$47)+'СЕТ СН'!$G$9+СВЦЭМ!$D$10+'СЕТ СН'!$G$6-'СЕТ СН'!$G$19</f>
        <v>1203.62793723</v>
      </c>
      <c r="S69" s="36">
        <f>SUMIFS(СВЦЭМ!$C$33:$C$776,СВЦЭМ!$A$33:$A$776,$A69,СВЦЭМ!$B$33:$B$776,S$47)+'СЕТ СН'!$G$9+СВЦЭМ!$D$10+'СЕТ СН'!$G$6-'СЕТ СН'!$G$19</f>
        <v>1186.84091906</v>
      </c>
      <c r="T69" s="36">
        <f>SUMIFS(СВЦЭМ!$C$33:$C$776,СВЦЭМ!$A$33:$A$776,$A69,СВЦЭМ!$B$33:$B$776,T$47)+'СЕТ СН'!$G$9+СВЦЭМ!$D$10+'СЕТ СН'!$G$6-'СЕТ СН'!$G$19</f>
        <v>1168.5944485800001</v>
      </c>
      <c r="U69" s="36">
        <f>SUMIFS(СВЦЭМ!$C$33:$C$776,СВЦЭМ!$A$33:$A$776,$A69,СВЦЭМ!$B$33:$B$776,U$47)+'СЕТ СН'!$G$9+СВЦЭМ!$D$10+'СЕТ СН'!$G$6-'СЕТ СН'!$G$19</f>
        <v>1165.3968879499998</v>
      </c>
      <c r="V69" s="36">
        <f>SUMIFS(СВЦЭМ!$C$33:$C$776,СВЦЭМ!$A$33:$A$776,$A69,СВЦЭМ!$B$33:$B$776,V$47)+'СЕТ СН'!$G$9+СВЦЭМ!$D$10+'СЕТ СН'!$G$6-'СЕТ СН'!$G$19</f>
        <v>1173.76204908</v>
      </c>
      <c r="W69" s="36">
        <f>SUMIFS(СВЦЭМ!$C$33:$C$776,СВЦЭМ!$A$33:$A$776,$A69,СВЦЭМ!$B$33:$B$776,W$47)+'СЕТ СН'!$G$9+СВЦЭМ!$D$10+'СЕТ СН'!$G$6-'СЕТ СН'!$G$19</f>
        <v>1192.0520873299999</v>
      </c>
      <c r="X69" s="36">
        <f>SUMIFS(СВЦЭМ!$C$33:$C$776,СВЦЭМ!$A$33:$A$776,$A69,СВЦЭМ!$B$33:$B$776,X$47)+'СЕТ СН'!$G$9+СВЦЭМ!$D$10+'СЕТ СН'!$G$6-'СЕТ СН'!$G$19</f>
        <v>1206.0853054700001</v>
      </c>
      <c r="Y69" s="36">
        <f>SUMIFS(СВЦЭМ!$C$33:$C$776,СВЦЭМ!$A$33:$A$776,$A69,СВЦЭМ!$B$33:$B$776,Y$47)+'СЕТ СН'!$G$9+СВЦЭМ!$D$10+'СЕТ СН'!$G$6-'СЕТ СН'!$G$19</f>
        <v>1232.8539438999999</v>
      </c>
    </row>
    <row r="70" spans="1:27" ht="15.75" x14ac:dyDescent="0.2">
      <c r="A70" s="35">
        <f t="shared" si="1"/>
        <v>44219</v>
      </c>
      <c r="B70" s="36">
        <f>SUMIFS(СВЦЭМ!$C$33:$C$776,СВЦЭМ!$A$33:$A$776,$A70,СВЦЭМ!$B$33:$B$776,B$47)+'СЕТ СН'!$G$9+СВЦЭМ!$D$10+'СЕТ СН'!$G$6-'СЕТ СН'!$G$19</f>
        <v>1236.6027105999999</v>
      </c>
      <c r="C70" s="36">
        <f>SUMIFS(СВЦЭМ!$C$33:$C$776,СВЦЭМ!$A$33:$A$776,$A70,СВЦЭМ!$B$33:$B$776,C$47)+'СЕТ СН'!$G$9+СВЦЭМ!$D$10+'СЕТ СН'!$G$6-'СЕТ СН'!$G$19</f>
        <v>1247.6696530300001</v>
      </c>
      <c r="D70" s="36">
        <f>SUMIFS(СВЦЭМ!$C$33:$C$776,СВЦЭМ!$A$33:$A$776,$A70,СВЦЭМ!$B$33:$B$776,D$47)+'СЕТ СН'!$G$9+СВЦЭМ!$D$10+'СЕТ СН'!$G$6-'СЕТ СН'!$G$19</f>
        <v>1268.98337085</v>
      </c>
      <c r="E70" s="36">
        <f>SUMIFS(СВЦЭМ!$C$33:$C$776,СВЦЭМ!$A$33:$A$776,$A70,СВЦЭМ!$B$33:$B$776,E$47)+'СЕТ СН'!$G$9+СВЦЭМ!$D$10+'СЕТ СН'!$G$6-'СЕТ СН'!$G$19</f>
        <v>1276.90253691</v>
      </c>
      <c r="F70" s="36">
        <f>SUMIFS(СВЦЭМ!$C$33:$C$776,СВЦЭМ!$A$33:$A$776,$A70,СВЦЭМ!$B$33:$B$776,F$47)+'СЕТ СН'!$G$9+СВЦЭМ!$D$10+'СЕТ СН'!$G$6-'СЕТ СН'!$G$19</f>
        <v>1284.0578615499999</v>
      </c>
      <c r="G70" s="36">
        <f>SUMIFS(СВЦЭМ!$C$33:$C$776,СВЦЭМ!$A$33:$A$776,$A70,СВЦЭМ!$B$33:$B$776,G$47)+'СЕТ СН'!$G$9+СВЦЭМ!$D$10+'СЕТ СН'!$G$6-'СЕТ СН'!$G$19</f>
        <v>1273.5380919699999</v>
      </c>
      <c r="H70" s="36">
        <f>SUMIFS(СВЦЭМ!$C$33:$C$776,СВЦЭМ!$A$33:$A$776,$A70,СВЦЭМ!$B$33:$B$776,H$47)+'СЕТ СН'!$G$9+СВЦЭМ!$D$10+'СЕТ СН'!$G$6-'СЕТ СН'!$G$19</f>
        <v>1259.0698026600001</v>
      </c>
      <c r="I70" s="36">
        <f>SUMIFS(СВЦЭМ!$C$33:$C$776,СВЦЭМ!$A$33:$A$776,$A70,СВЦЭМ!$B$33:$B$776,I$47)+'СЕТ СН'!$G$9+СВЦЭМ!$D$10+'СЕТ СН'!$G$6-'СЕТ СН'!$G$19</f>
        <v>1246.9521257399999</v>
      </c>
      <c r="J70" s="36">
        <f>SUMIFS(СВЦЭМ!$C$33:$C$776,СВЦЭМ!$A$33:$A$776,$A70,СВЦЭМ!$B$33:$B$776,J$47)+'СЕТ СН'!$G$9+СВЦЭМ!$D$10+'СЕТ СН'!$G$6-'СЕТ СН'!$G$19</f>
        <v>1209.10000423</v>
      </c>
      <c r="K70" s="36">
        <f>SUMIFS(СВЦЭМ!$C$33:$C$776,СВЦЭМ!$A$33:$A$776,$A70,СВЦЭМ!$B$33:$B$776,K$47)+'СЕТ СН'!$G$9+СВЦЭМ!$D$10+'СЕТ СН'!$G$6-'СЕТ СН'!$G$19</f>
        <v>1164.0236224999999</v>
      </c>
      <c r="L70" s="36">
        <f>SUMIFS(СВЦЭМ!$C$33:$C$776,СВЦЭМ!$A$33:$A$776,$A70,СВЦЭМ!$B$33:$B$776,L$47)+'СЕТ СН'!$G$9+СВЦЭМ!$D$10+'СЕТ СН'!$G$6-'СЕТ СН'!$G$19</f>
        <v>1149.37108302</v>
      </c>
      <c r="M70" s="36">
        <f>SUMIFS(СВЦЭМ!$C$33:$C$776,СВЦЭМ!$A$33:$A$776,$A70,СВЦЭМ!$B$33:$B$776,M$47)+'СЕТ СН'!$G$9+СВЦЭМ!$D$10+'СЕТ СН'!$G$6-'СЕТ СН'!$G$19</f>
        <v>1153.0469170599999</v>
      </c>
      <c r="N70" s="36">
        <f>SUMIFS(СВЦЭМ!$C$33:$C$776,СВЦЭМ!$A$33:$A$776,$A70,СВЦЭМ!$B$33:$B$776,N$47)+'СЕТ СН'!$G$9+СВЦЭМ!$D$10+'СЕТ СН'!$G$6-'СЕТ СН'!$G$19</f>
        <v>1163.86236921</v>
      </c>
      <c r="O70" s="36">
        <f>SUMIFS(СВЦЭМ!$C$33:$C$776,СВЦЭМ!$A$33:$A$776,$A70,СВЦЭМ!$B$33:$B$776,O$47)+'СЕТ СН'!$G$9+СВЦЭМ!$D$10+'СЕТ СН'!$G$6-'СЕТ СН'!$G$19</f>
        <v>1187.3293927599998</v>
      </c>
      <c r="P70" s="36">
        <f>SUMIFS(СВЦЭМ!$C$33:$C$776,СВЦЭМ!$A$33:$A$776,$A70,СВЦЭМ!$B$33:$B$776,P$47)+'СЕТ СН'!$G$9+СВЦЭМ!$D$10+'СЕТ СН'!$G$6-'СЕТ СН'!$G$19</f>
        <v>1206.42482406</v>
      </c>
      <c r="Q70" s="36">
        <f>SUMIFS(СВЦЭМ!$C$33:$C$776,СВЦЭМ!$A$33:$A$776,$A70,СВЦЭМ!$B$33:$B$776,Q$47)+'СЕТ СН'!$G$9+СВЦЭМ!$D$10+'СЕТ СН'!$G$6-'СЕТ СН'!$G$19</f>
        <v>1221.6633792799998</v>
      </c>
      <c r="R70" s="36">
        <f>SUMIFS(СВЦЭМ!$C$33:$C$776,СВЦЭМ!$A$33:$A$776,$A70,СВЦЭМ!$B$33:$B$776,R$47)+'СЕТ СН'!$G$9+СВЦЭМ!$D$10+'СЕТ СН'!$G$6-'СЕТ СН'!$G$19</f>
        <v>1215.5056615599999</v>
      </c>
      <c r="S70" s="36">
        <f>SUMIFS(СВЦЭМ!$C$33:$C$776,СВЦЭМ!$A$33:$A$776,$A70,СВЦЭМ!$B$33:$B$776,S$47)+'СЕТ СН'!$G$9+СВЦЭМ!$D$10+'СЕТ СН'!$G$6-'СЕТ СН'!$G$19</f>
        <v>1184.25025794</v>
      </c>
      <c r="T70" s="36">
        <f>SUMIFS(СВЦЭМ!$C$33:$C$776,СВЦЭМ!$A$33:$A$776,$A70,СВЦЭМ!$B$33:$B$776,T$47)+'СЕТ СН'!$G$9+СВЦЭМ!$D$10+'СЕТ СН'!$G$6-'СЕТ СН'!$G$19</f>
        <v>1156.3123433399999</v>
      </c>
      <c r="U70" s="36">
        <f>SUMIFS(СВЦЭМ!$C$33:$C$776,СВЦЭМ!$A$33:$A$776,$A70,СВЦЭМ!$B$33:$B$776,U$47)+'СЕТ СН'!$G$9+СВЦЭМ!$D$10+'СЕТ СН'!$G$6-'СЕТ СН'!$G$19</f>
        <v>1155.0470159399999</v>
      </c>
      <c r="V70" s="36">
        <f>SUMIFS(СВЦЭМ!$C$33:$C$776,СВЦЭМ!$A$33:$A$776,$A70,СВЦЭМ!$B$33:$B$776,V$47)+'СЕТ СН'!$G$9+СВЦЭМ!$D$10+'СЕТ СН'!$G$6-'СЕТ СН'!$G$19</f>
        <v>1169.45474775</v>
      </c>
      <c r="W70" s="36">
        <f>SUMIFS(СВЦЭМ!$C$33:$C$776,СВЦЭМ!$A$33:$A$776,$A70,СВЦЭМ!$B$33:$B$776,W$47)+'СЕТ СН'!$G$9+СВЦЭМ!$D$10+'СЕТ СН'!$G$6-'СЕТ СН'!$G$19</f>
        <v>1196.8126975800001</v>
      </c>
      <c r="X70" s="36">
        <f>SUMIFS(СВЦЭМ!$C$33:$C$776,СВЦЭМ!$A$33:$A$776,$A70,СВЦЭМ!$B$33:$B$776,X$47)+'СЕТ СН'!$G$9+СВЦЭМ!$D$10+'СЕТ СН'!$G$6-'СЕТ СН'!$G$19</f>
        <v>1202.76896025</v>
      </c>
      <c r="Y70" s="36">
        <f>SUMIFS(СВЦЭМ!$C$33:$C$776,СВЦЭМ!$A$33:$A$776,$A70,СВЦЭМ!$B$33:$B$776,Y$47)+'СЕТ СН'!$G$9+СВЦЭМ!$D$10+'СЕТ СН'!$G$6-'СЕТ СН'!$G$19</f>
        <v>1222.16692969</v>
      </c>
    </row>
    <row r="71" spans="1:27" ht="15.75" x14ac:dyDescent="0.2">
      <c r="A71" s="35">
        <f t="shared" si="1"/>
        <v>44220</v>
      </c>
      <c r="B71" s="36">
        <f>SUMIFS(СВЦЭМ!$C$33:$C$776,СВЦЭМ!$A$33:$A$776,$A71,СВЦЭМ!$B$33:$B$776,B$47)+'СЕТ СН'!$G$9+СВЦЭМ!$D$10+'СЕТ СН'!$G$6-'СЕТ СН'!$G$19</f>
        <v>1205.7686999499999</v>
      </c>
      <c r="C71" s="36">
        <f>SUMIFS(СВЦЭМ!$C$33:$C$776,СВЦЭМ!$A$33:$A$776,$A71,СВЦЭМ!$B$33:$B$776,C$47)+'СЕТ СН'!$G$9+СВЦЭМ!$D$10+'СЕТ СН'!$G$6-'СЕТ СН'!$G$19</f>
        <v>1243.34658498</v>
      </c>
      <c r="D71" s="36">
        <f>SUMIFS(СВЦЭМ!$C$33:$C$776,СВЦЭМ!$A$33:$A$776,$A71,СВЦЭМ!$B$33:$B$776,D$47)+'СЕТ СН'!$G$9+СВЦЭМ!$D$10+'СЕТ СН'!$G$6-'СЕТ СН'!$G$19</f>
        <v>1258.7621408099999</v>
      </c>
      <c r="E71" s="36">
        <f>SUMIFS(СВЦЭМ!$C$33:$C$776,СВЦЭМ!$A$33:$A$776,$A71,СВЦЭМ!$B$33:$B$776,E$47)+'СЕТ СН'!$G$9+СВЦЭМ!$D$10+'СЕТ СН'!$G$6-'СЕТ СН'!$G$19</f>
        <v>1264.90352762</v>
      </c>
      <c r="F71" s="36">
        <f>SUMIFS(СВЦЭМ!$C$33:$C$776,СВЦЭМ!$A$33:$A$776,$A71,СВЦЭМ!$B$33:$B$776,F$47)+'СЕТ СН'!$G$9+СВЦЭМ!$D$10+'СЕТ СН'!$G$6-'СЕТ СН'!$G$19</f>
        <v>1282.83726948</v>
      </c>
      <c r="G71" s="36">
        <f>SUMIFS(СВЦЭМ!$C$33:$C$776,СВЦЭМ!$A$33:$A$776,$A71,СВЦЭМ!$B$33:$B$776,G$47)+'СЕТ СН'!$G$9+СВЦЭМ!$D$10+'СЕТ СН'!$G$6-'СЕТ СН'!$G$19</f>
        <v>1273.0736924799999</v>
      </c>
      <c r="H71" s="36">
        <f>SUMIFS(СВЦЭМ!$C$33:$C$776,СВЦЭМ!$A$33:$A$776,$A71,СВЦЭМ!$B$33:$B$776,H$47)+'СЕТ СН'!$G$9+СВЦЭМ!$D$10+'СЕТ СН'!$G$6-'СЕТ СН'!$G$19</f>
        <v>1258.93548801</v>
      </c>
      <c r="I71" s="36">
        <f>SUMIFS(СВЦЭМ!$C$33:$C$776,СВЦЭМ!$A$33:$A$776,$A71,СВЦЭМ!$B$33:$B$776,I$47)+'СЕТ СН'!$G$9+СВЦЭМ!$D$10+'СЕТ СН'!$G$6-'СЕТ СН'!$G$19</f>
        <v>1238.6779884799998</v>
      </c>
      <c r="J71" s="36">
        <f>SUMIFS(СВЦЭМ!$C$33:$C$776,СВЦЭМ!$A$33:$A$776,$A71,СВЦЭМ!$B$33:$B$776,J$47)+'СЕТ СН'!$G$9+СВЦЭМ!$D$10+'СЕТ СН'!$G$6-'СЕТ СН'!$G$19</f>
        <v>1201.6393981599999</v>
      </c>
      <c r="K71" s="36">
        <f>SUMIFS(СВЦЭМ!$C$33:$C$776,СВЦЭМ!$A$33:$A$776,$A71,СВЦЭМ!$B$33:$B$776,K$47)+'СЕТ СН'!$G$9+СВЦЭМ!$D$10+'СЕТ СН'!$G$6-'СЕТ СН'!$G$19</f>
        <v>1168.83084631</v>
      </c>
      <c r="L71" s="36">
        <f>SUMIFS(СВЦЭМ!$C$33:$C$776,СВЦЭМ!$A$33:$A$776,$A71,СВЦЭМ!$B$33:$B$776,L$47)+'СЕТ СН'!$G$9+СВЦЭМ!$D$10+'СЕТ СН'!$G$6-'СЕТ СН'!$G$19</f>
        <v>1154.5493859600001</v>
      </c>
      <c r="M71" s="36">
        <f>SUMIFS(СВЦЭМ!$C$33:$C$776,СВЦЭМ!$A$33:$A$776,$A71,СВЦЭМ!$B$33:$B$776,M$47)+'СЕТ СН'!$G$9+СВЦЭМ!$D$10+'СЕТ СН'!$G$6-'СЕТ СН'!$G$19</f>
        <v>1156.3790918499999</v>
      </c>
      <c r="N71" s="36">
        <f>SUMIFS(СВЦЭМ!$C$33:$C$776,СВЦЭМ!$A$33:$A$776,$A71,СВЦЭМ!$B$33:$B$776,N$47)+'СЕТ СН'!$G$9+СВЦЭМ!$D$10+'СЕТ СН'!$G$6-'СЕТ СН'!$G$19</f>
        <v>1168.516732</v>
      </c>
      <c r="O71" s="36">
        <f>SUMIFS(СВЦЭМ!$C$33:$C$776,СВЦЭМ!$A$33:$A$776,$A71,СВЦЭМ!$B$33:$B$776,O$47)+'СЕТ СН'!$G$9+СВЦЭМ!$D$10+'СЕТ СН'!$G$6-'СЕТ СН'!$G$19</f>
        <v>1186.5722961500001</v>
      </c>
      <c r="P71" s="36">
        <f>SUMIFS(СВЦЭМ!$C$33:$C$776,СВЦЭМ!$A$33:$A$776,$A71,СВЦЭМ!$B$33:$B$776,P$47)+'СЕТ СН'!$G$9+СВЦЭМ!$D$10+'СЕТ СН'!$G$6-'СЕТ СН'!$G$19</f>
        <v>1221.7007861299999</v>
      </c>
      <c r="Q71" s="36">
        <f>SUMIFS(СВЦЭМ!$C$33:$C$776,СВЦЭМ!$A$33:$A$776,$A71,СВЦЭМ!$B$33:$B$776,Q$47)+'СЕТ СН'!$G$9+СВЦЭМ!$D$10+'СЕТ СН'!$G$6-'СЕТ СН'!$G$19</f>
        <v>1228.43118617</v>
      </c>
      <c r="R71" s="36">
        <f>SUMIFS(СВЦЭМ!$C$33:$C$776,СВЦЭМ!$A$33:$A$776,$A71,СВЦЭМ!$B$33:$B$776,R$47)+'СЕТ СН'!$G$9+СВЦЭМ!$D$10+'СЕТ СН'!$G$6-'СЕТ СН'!$G$19</f>
        <v>1212.3532172</v>
      </c>
      <c r="S71" s="36">
        <f>SUMIFS(СВЦЭМ!$C$33:$C$776,СВЦЭМ!$A$33:$A$776,$A71,СВЦЭМ!$B$33:$B$776,S$47)+'СЕТ СН'!$G$9+СВЦЭМ!$D$10+'СЕТ СН'!$G$6-'СЕТ СН'!$G$19</f>
        <v>1191.38257813</v>
      </c>
      <c r="T71" s="36">
        <f>SUMIFS(СВЦЭМ!$C$33:$C$776,СВЦЭМ!$A$33:$A$776,$A71,СВЦЭМ!$B$33:$B$776,T$47)+'СЕТ СН'!$G$9+СВЦЭМ!$D$10+'СЕТ СН'!$G$6-'СЕТ СН'!$G$19</f>
        <v>1149.6013603199999</v>
      </c>
      <c r="U71" s="36">
        <f>SUMIFS(СВЦЭМ!$C$33:$C$776,СВЦЭМ!$A$33:$A$776,$A71,СВЦЭМ!$B$33:$B$776,U$47)+'СЕТ СН'!$G$9+СВЦЭМ!$D$10+'СЕТ СН'!$G$6-'СЕТ СН'!$G$19</f>
        <v>1143.7233363</v>
      </c>
      <c r="V71" s="36">
        <f>SUMIFS(СВЦЭМ!$C$33:$C$776,СВЦЭМ!$A$33:$A$776,$A71,СВЦЭМ!$B$33:$B$776,V$47)+'СЕТ СН'!$G$9+СВЦЭМ!$D$10+'СЕТ СН'!$G$6-'СЕТ СН'!$G$19</f>
        <v>1141.87941619</v>
      </c>
      <c r="W71" s="36">
        <f>SUMIFS(СВЦЭМ!$C$33:$C$776,СВЦЭМ!$A$33:$A$776,$A71,СВЦЭМ!$B$33:$B$776,W$47)+'СЕТ СН'!$G$9+СВЦЭМ!$D$10+'СЕТ СН'!$G$6-'СЕТ СН'!$G$19</f>
        <v>1160.0344341199998</v>
      </c>
      <c r="X71" s="36">
        <f>SUMIFS(СВЦЭМ!$C$33:$C$776,СВЦЭМ!$A$33:$A$776,$A71,СВЦЭМ!$B$33:$B$776,X$47)+'СЕТ СН'!$G$9+СВЦЭМ!$D$10+'СЕТ СН'!$G$6-'СЕТ СН'!$G$19</f>
        <v>1181.7598725799999</v>
      </c>
      <c r="Y71" s="36">
        <f>SUMIFS(СВЦЭМ!$C$33:$C$776,СВЦЭМ!$A$33:$A$776,$A71,СВЦЭМ!$B$33:$B$776,Y$47)+'СЕТ СН'!$G$9+СВЦЭМ!$D$10+'СЕТ СН'!$G$6-'СЕТ СН'!$G$19</f>
        <v>1202.9002653799998</v>
      </c>
    </row>
    <row r="72" spans="1:27" ht="15.75" x14ac:dyDescent="0.2">
      <c r="A72" s="35">
        <f t="shared" si="1"/>
        <v>44221</v>
      </c>
      <c r="B72" s="36">
        <f>SUMIFS(СВЦЭМ!$C$33:$C$776,СВЦЭМ!$A$33:$A$776,$A72,СВЦЭМ!$B$33:$B$776,B$47)+'СЕТ СН'!$G$9+СВЦЭМ!$D$10+'СЕТ СН'!$G$6-'СЕТ СН'!$G$19</f>
        <v>1217.20629209</v>
      </c>
      <c r="C72" s="36">
        <f>SUMIFS(СВЦЭМ!$C$33:$C$776,СВЦЭМ!$A$33:$A$776,$A72,СВЦЭМ!$B$33:$B$776,C$47)+'СЕТ СН'!$G$9+СВЦЭМ!$D$10+'СЕТ СН'!$G$6-'СЕТ СН'!$G$19</f>
        <v>1245.47865314</v>
      </c>
      <c r="D72" s="36">
        <f>SUMIFS(СВЦЭМ!$C$33:$C$776,СВЦЭМ!$A$33:$A$776,$A72,СВЦЭМ!$B$33:$B$776,D$47)+'СЕТ СН'!$G$9+СВЦЭМ!$D$10+'СЕТ СН'!$G$6-'СЕТ СН'!$G$19</f>
        <v>1259.6798710099999</v>
      </c>
      <c r="E72" s="36">
        <f>SUMIFS(СВЦЭМ!$C$33:$C$776,СВЦЭМ!$A$33:$A$776,$A72,СВЦЭМ!$B$33:$B$776,E$47)+'СЕТ СН'!$G$9+СВЦЭМ!$D$10+'СЕТ СН'!$G$6-'СЕТ СН'!$G$19</f>
        <v>1271.41514231</v>
      </c>
      <c r="F72" s="36">
        <f>SUMIFS(СВЦЭМ!$C$33:$C$776,СВЦЭМ!$A$33:$A$776,$A72,СВЦЭМ!$B$33:$B$776,F$47)+'СЕТ СН'!$G$9+СВЦЭМ!$D$10+'СЕТ СН'!$G$6-'СЕТ СН'!$G$19</f>
        <v>1288.9483980999998</v>
      </c>
      <c r="G72" s="36">
        <f>SUMIFS(СВЦЭМ!$C$33:$C$776,СВЦЭМ!$A$33:$A$776,$A72,СВЦЭМ!$B$33:$B$776,G$47)+'СЕТ СН'!$G$9+СВЦЭМ!$D$10+'СЕТ СН'!$G$6-'СЕТ СН'!$G$19</f>
        <v>1273.74376149</v>
      </c>
      <c r="H72" s="36">
        <f>SUMIFS(СВЦЭМ!$C$33:$C$776,СВЦЭМ!$A$33:$A$776,$A72,СВЦЭМ!$B$33:$B$776,H$47)+'СЕТ СН'!$G$9+СВЦЭМ!$D$10+'СЕТ СН'!$G$6-'СЕТ СН'!$G$19</f>
        <v>1237.9261902199999</v>
      </c>
      <c r="I72" s="36">
        <f>SUMIFS(СВЦЭМ!$C$33:$C$776,СВЦЭМ!$A$33:$A$776,$A72,СВЦЭМ!$B$33:$B$776,I$47)+'СЕТ СН'!$G$9+СВЦЭМ!$D$10+'СЕТ СН'!$G$6-'СЕТ СН'!$G$19</f>
        <v>1212.46146641</v>
      </c>
      <c r="J72" s="36">
        <f>SUMIFS(СВЦЭМ!$C$33:$C$776,СВЦЭМ!$A$33:$A$776,$A72,СВЦЭМ!$B$33:$B$776,J$47)+'СЕТ СН'!$G$9+СВЦЭМ!$D$10+'СЕТ СН'!$G$6-'СЕТ СН'!$G$19</f>
        <v>1183.1277104199999</v>
      </c>
      <c r="K72" s="36">
        <f>SUMIFS(СВЦЭМ!$C$33:$C$776,СВЦЭМ!$A$33:$A$776,$A72,СВЦЭМ!$B$33:$B$776,K$47)+'СЕТ СН'!$G$9+СВЦЭМ!$D$10+'СЕТ СН'!$G$6-'СЕТ СН'!$G$19</f>
        <v>1186.97862885</v>
      </c>
      <c r="L72" s="36">
        <f>SUMIFS(СВЦЭМ!$C$33:$C$776,СВЦЭМ!$A$33:$A$776,$A72,СВЦЭМ!$B$33:$B$776,L$47)+'СЕТ СН'!$G$9+СВЦЭМ!$D$10+'СЕТ СН'!$G$6-'СЕТ СН'!$G$19</f>
        <v>1174.69363849</v>
      </c>
      <c r="M72" s="36">
        <f>SUMIFS(СВЦЭМ!$C$33:$C$776,СВЦЭМ!$A$33:$A$776,$A72,СВЦЭМ!$B$33:$B$776,M$47)+'СЕТ СН'!$G$9+СВЦЭМ!$D$10+'СЕТ СН'!$G$6-'СЕТ СН'!$G$19</f>
        <v>1179.4299087700001</v>
      </c>
      <c r="N72" s="36">
        <f>SUMIFS(СВЦЭМ!$C$33:$C$776,СВЦЭМ!$A$33:$A$776,$A72,СВЦЭМ!$B$33:$B$776,N$47)+'СЕТ СН'!$G$9+СВЦЭМ!$D$10+'СЕТ СН'!$G$6-'СЕТ СН'!$G$19</f>
        <v>1180.8129215399999</v>
      </c>
      <c r="O72" s="36">
        <f>SUMIFS(СВЦЭМ!$C$33:$C$776,СВЦЭМ!$A$33:$A$776,$A72,СВЦЭМ!$B$33:$B$776,O$47)+'СЕТ СН'!$G$9+СВЦЭМ!$D$10+'СЕТ СН'!$G$6-'СЕТ СН'!$G$19</f>
        <v>1191.76950958</v>
      </c>
      <c r="P72" s="36">
        <f>SUMIFS(СВЦЭМ!$C$33:$C$776,СВЦЭМ!$A$33:$A$776,$A72,СВЦЭМ!$B$33:$B$776,P$47)+'СЕТ СН'!$G$9+СВЦЭМ!$D$10+'СЕТ СН'!$G$6-'СЕТ СН'!$G$19</f>
        <v>1193.21945218</v>
      </c>
      <c r="Q72" s="36">
        <f>SUMIFS(СВЦЭМ!$C$33:$C$776,СВЦЭМ!$A$33:$A$776,$A72,СВЦЭМ!$B$33:$B$776,Q$47)+'СЕТ СН'!$G$9+СВЦЭМ!$D$10+'СЕТ СН'!$G$6-'СЕТ СН'!$G$19</f>
        <v>1194.5428955100001</v>
      </c>
      <c r="R72" s="36">
        <f>SUMIFS(СВЦЭМ!$C$33:$C$776,СВЦЭМ!$A$33:$A$776,$A72,СВЦЭМ!$B$33:$B$776,R$47)+'СЕТ СН'!$G$9+СВЦЭМ!$D$10+'СЕТ СН'!$G$6-'СЕТ СН'!$G$19</f>
        <v>1187.0804713</v>
      </c>
      <c r="S72" s="36">
        <f>SUMIFS(СВЦЭМ!$C$33:$C$776,СВЦЭМ!$A$33:$A$776,$A72,СВЦЭМ!$B$33:$B$776,S$47)+'СЕТ СН'!$G$9+СВЦЭМ!$D$10+'СЕТ СН'!$G$6-'СЕТ СН'!$G$19</f>
        <v>1180.3572288800001</v>
      </c>
      <c r="T72" s="36">
        <f>SUMIFS(СВЦЭМ!$C$33:$C$776,СВЦЭМ!$A$33:$A$776,$A72,СВЦЭМ!$B$33:$B$776,T$47)+'СЕТ СН'!$G$9+СВЦЭМ!$D$10+'СЕТ СН'!$G$6-'СЕТ СН'!$G$19</f>
        <v>1157.3703992199999</v>
      </c>
      <c r="U72" s="36">
        <f>SUMIFS(СВЦЭМ!$C$33:$C$776,СВЦЭМ!$A$33:$A$776,$A72,СВЦЭМ!$B$33:$B$776,U$47)+'СЕТ СН'!$G$9+СВЦЭМ!$D$10+'СЕТ СН'!$G$6-'СЕТ СН'!$G$19</f>
        <v>1158.7479819799998</v>
      </c>
      <c r="V72" s="36">
        <f>SUMIFS(СВЦЭМ!$C$33:$C$776,СВЦЭМ!$A$33:$A$776,$A72,СВЦЭМ!$B$33:$B$776,V$47)+'СЕТ СН'!$G$9+СВЦЭМ!$D$10+'СЕТ СН'!$G$6-'СЕТ СН'!$G$19</f>
        <v>1173.26869573</v>
      </c>
      <c r="W72" s="36">
        <f>SUMIFS(СВЦЭМ!$C$33:$C$776,СВЦЭМ!$A$33:$A$776,$A72,СВЦЭМ!$B$33:$B$776,W$47)+'СЕТ СН'!$G$9+СВЦЭМ!$D$10+'СЕТ СН'!$G$6-'СЕТ СН'!$G$19</f>
        <v>1188.7443895699998</v>
      </c>
      <c r="X72" s="36">
        <f>SUMIFS(СВЦЭМ!$C$33:$C$776,СВЦЭМ!$A$33:$A$776,$A72,СВЦЭМ!$B$33:$B$776,X$47)+'СЕТ СН'!$G$9+СВЦЭМ!$D$10+'СЕТ СН'!$G$6-'СЕТ СН'!$G$19</f>
        <v>1184.46078519</v>
      </c>
      <c r="Y72" s="36">
        <f>SUMIFS(СВЦЭМ!$C$33:$C$776,СВЦЭМ!$A$33:$A$776,$A72,СВЦЭМ!$B$33:$B$776,Y$47)+'СЕТ СН'!$G$9+СВЦЭМ!$D$10+'СЕТ СН'!$G$6-'СЕТ СН'!$G$19</f>
        <v>1205.7020848500001</v>
      </c>
    </row>
    <row r="73" spans="1:27" ht="15.75" x14ac:dyDescent="0.2">
      <c r="A73" s="35">
        <f t="shared" si="1"/>
        <v>44222</v>
      </c>
      <c r="B73" s="36">
        <f>SUMIFS(СВЦЭМ!$C$33:$C$776,СВЦЭМ!$A$33:$A$776,$A73,СВЦЭМ!$B$33:$B$776,B$47)+'СЕТ СН'!$G$9+СВЦЭМ!$D$10+'СЕТ СН'!$G$6-'СЕТ СН'!$G$19</f>
        <v>1247.2147332499999</v>
      </c>
      <c r="C73" s="36">
        <f>SUMIFS(СВЦЭМ!$C$33:$C$776,СВЦЭМ!$A$33:$A$776,$A73,СВЦЭМ!$B$33:$B$776,C$47)+'СЕТ СН'!$G$9+СВЦЭМ!$D$10+'СЕТ СН'!$G$6-'СЕТ СН'!$G$19</f>
        <v>1277.23022528</v>
      </c>
      <c r="D73" s="36">
        <f>SUMIFS(СВЦЭМ!$C$33:$C$776,СВЦЭМ!$A$33:$A$776,$A73,СВЦЭМ!$B$33:$B$776,D$47)+'СЕТ СН'!$G$9+СВЦЭМ!$D$10+'СЕТ СН'!$G$6-'СЕТ СН'!$G$19</f>
        <v>1284.11698785</v>
      </c>
      <c r="E73" s="36">
        <f>SUMIFS(СВЦЭМ!$C$33:$C$776,СВЦЭМ!$A$33:$A$776,$A73,СВЦЭМ!$B$33:$B$776,E$47)+'СЕТ СН'!$G$9+СВЦЭМ!$D$10+'СЕТ СН'!$G$6-'СЕТ СН'!$G$19</f>
        <v>1278.77232628</v>
      </c>
      <c r="F73" s="36">
        <f>SUMIFS(СВЦЭМ!$C$33:$C$776,СВЦЭМ!$A$33:$A$776,$A73,СВЦЭМ!$B$33:$B$776,F$47)+'СЕТ СН'!$G$9+СВЦЭМ!$D$10+'СЕТ СН'!$G$6-'СЕТ СН'!$G$19</f>
        <v>1288.7808397700001</v>
      </c>
      <c r="G73" s="36">
        <f>SUMIFS(СВЦЭМ!$C$33:$C$776,СВЦЭМ!$A$33:$A$776,$A73,СВЦЭМ!$B$33:$B$776,G$47)+'СЕТ СН'!$G$9+СВЦЭМ!$D$10+'СЕТ СН'!$G$6-'СЕТ СН'!$G$19</f>
        <v>1272.40502264</v>
      </c>
      <c r="H73" s="36">
        <f>SUMIFS(СВЦЭМ!$C$33:$C$776,СВЦЭМ!$A$33:$A$776,$A73,СВЦЭМ!$B$33:$B$776,H$47)+'СЕТ СН'!$G$9+СВЦЭМ!$D$10+'СЕТ СН'!$G$6-'СЕТ СН'!$G$19</f>
        <v>1235.72286007</v>
      </c>
      <c r="I73" s="36">
        <f>SUMIFS(СВЦЭМ!$C$33:$C$776,СВЦЭМ!$A$33:$A$776,$A73,СВЦЭМ!$B$33:$B$776,I$47)+'СЕТ СН'!$G$9+СВЦЭМ!$D$10+'СЕТ СН'!$G$6-'СЕТ СН'!$G$19</f>
        <v>1193.54687298</v>
      </c>
      <c r="J73" s="36">
        <f>SUMIFS(СВЦЭМ!$C$33:$C$776,СВЦЭМ!$A$33:$A$776,$A73,СВЦЭМ!$B$33:$B$776,J$47)+'СЕТ СН'!$G$9+СВЦЭМ!$D$10+'СЕТ СН'!$G$6-'СЕТ СН'!$G$19</f>
        <v>1168.7709412099998</v>
      </c>
      <c r="K73" s="36">
        <f>SUMIFS(СВЦЭМ!$C$33:$C$776,СВЦЭМ!$A$33:$A$776,$A73,СВЦЭМ!$B$33:$B$776,K$47)+'СЕТ СН'!$G$9+СВЦЭМ!$D$10+'СЕТ СН'!$G$6-'СЕТ СН'!$G$19</f>
        <v>1171.25867421</v>
      </c>
      <c r="L73" s="36">
        <f>SUMIFS(СВЦЭМ!$C$33:$C$776,СВЦЭМ!$A$33:$A$776,$A73,СВЦЭМ!$B$33:$B$776,L$47)+'СЕТ СН'!$G$9+СВЦЭМ!$D$10+'СЕТ СН'!$G$6-'СЕТ СН'!$G$19</f>
        <v>1163.228756</v>
      </c>
      <c r="M73" s="36">
        <f>SUMIFS(СВЦЭМ!$C$33:$C$776,СВЦЭМ!$A$33:$A$776,$A73,СВЦЭМ!$B$33:$B$776,M$47)+'СЕТ СН'!$G$9+СВЦЭМ!$D$10+'СЕТ СН'!$G$6-'СЕТ СН'!$G$19</f>
        <v>1170.12246538</v>
      </c>
      <c r="N73" s="36">
        <f>SUMIFS(СВЦЭМ!$C$33:$C$776,СВЦЭМ!$A$33:$A$776,$A73,СВЦЭМ!$B$33:$B$776,N$47)+'СЕТ СН'!$G$9+СВЦЭМ!$D$10+'СЕТ СН'!$G$6-'СЕТ СН'!$G$19</f>
        <v>1170.2257049499999</v>
      </c>
      <c r="O73" s="36">
        <f>SUMIFS(СВЦЭМ!$C$33:$C$776,СВЦЭМ!$A$33:$A$776,$A73,СВЦЭМ!$B$33:$B$776,O$47)+'СЕТ СН'!$G$9+СВЦЭМ!$D$10+'СЕТ СН'!$G$6-'СЕТ СН'!$G$19</f>
        <v>1184.51659593</v>
      </c>
      <c r="P73" s="36">
        <f>SUMIFS(СВЦЭМ!$C$33:$C$776,СВЦЭМ!$A$33:$A$776,$A73,СВЦЭМ!$B$33:$B$776,P$47)+'СЕТ СН'!$G$9+СВЦЭМ!$D$10+'СЕТ СН'!$G$6-'СЕТ СН'!$G$19</f>
        <v>1189.1104721699999</v>
      </c>
      <c r="Q73" s="36">
        <f>SUMIFS(СВЦЭМ!$C$33:$C$776,СВЦЭМ!$A$33:$A$776,$A73,СВЦЭМ!$B$33:$B$776,Q$47)+'СЕТ СН'!$G$9+СВЦЭМ!$D$10+'СЕТ СН'!$G$6-'СЕТ СН'!$G$19</f>
        <v>1189.0539027</v>
      </c>
      <c r="R73" s="36">
        <f>SUMIFS(СВЦЭМ!$C$33:$C$776,СВЦЭМ!$A$33:$A$776,$A73,СВЦЭМ!$B$33:$B$776,R$47)+'СЕТ СН'!$G$9+СВЦЭМ!$D$10+'СЕТ СН'!$G$6-'СЕТ СН'!$G$19</f>
        <v>1170.10068699</v>
      </c>
      <c r="S73" s="36">
        <f>SUMIFS(СВЦЭМ!$C$33:$C$776,СВЦЭМ!$A$33:$A$776,$A73,СВЦЭМ!$B$33:$B$776,S$47)+'СЕТ СН'!$G$9+СВЦЭМ!$D$10+'СЕТ СН'!$G$6-'СЕТ СН'!$G$19</f>
        <v>1165.11224268</v>
      </c>
      <c r="T73" s="36">
        <f>SUMIFS(СВЦЭМ!$C$33:$C$776,СВЦЭМ!$A$33:$A$776,$A73,СВЦЭМ!$B$33:$B$776,T$47)+'СЕТ СН'!$G$9+СВЦЭМ!$D$10+'СЕТ СН'!$G$6-'СЕТ СН'!$G$19</f>
        <v>1154.66023028</v>
      </c>
      <c r="U73" s="36">
        <f>SUMIFS(СВЦЭМ!$C$33:$C$776,СВЦЭМ!$A$33:$A$776,$A73,СВЦЭМ!$B$33:$B$776,U$47)+'СЕТ СН'!$G$9+СВЦЭМ!$D$10+'СЕТ СН'!$G$6-'СЕТ СН'!$G$19</f>
        <v>1155.6832856999999</v>
      </c>
      <c r="V73" s="36">
        <f>SUMIFS(СВЦЭМ!$C$33:$C$776,СВЦЭМ!$A$33:$A$776,$A73,СВЦЭМ!$B$33:$B$776,V$47)+'СЕТ СН'!$G$9+СВЦЭМ!$D$10+'СЕТ СН'!$G$6-'СЕТ СН'!$G$19</f>
        <v>1168.6752394</v>
      </c>
      <c r="W73" s="36">
        <f>SUMIFS(СВЦЭМ!$C$33:$C$776,СВЦЭМ!$A$33:$A$776,$A73,СВЦЭМ!$B$33:$B$776,W$47)+'СЕТ СН'!$G$9+СВЦЭМ!$D$10+'СЕТ СН'!$G$6-'СЕТ СН'!$G$19</f>
        <v>1190.5568553999999</v>
      </c>
      <c r="X73" s="36">
        <f>SUMIFS(СВЦЭМ!$C$33:$C$776,СВЦЭМ!$A$33:$A$776,$A73,СВЦЭМ!$B$33:$B$776,X$47)+'СЕТ СН'!$G$9+СВЦЭМ!$D$10+'СЕТ СН'!$G$6-'СЕТ СН'!$G$19</f>
        <v>1199.2224182599998</v>
      </c>
      <c r="Y73" s="36">
        <f>SUMIFS(СВЦЭМ!$C$33:$C$776,СВЦЭМ!$A$33:$A$776,$A73,СВЦЭМ!$B$33:$B$776,Y$47)+'СЕТ СН'!$G$9+СВЦЭМ!$D$10+'СЕТ СН'!$G$6-'СЕТ СН'!$G$19</f>
        <v>1216.7049491400001</v>
      </c>
    </row>
    <row r="74" spans="1:27" ht="15.75" x14ac:dyDescent="0.2">
      <c r="A74" s="35">
        <f t="shared" si="1"/>
        <v>44223</v>
      </c>
      <c r="B74" s="36">
        <f>SUMIFS(СВЦЭМ!$C$33:$C$776,СВЦЭМ!$A$33:$A$776,$A74,СВЦЭМ!$B$33:$B$776,B$47)+'СЕТ СН'!$G$9+СВЦЭМ!$D$10+'СЕТ СН'!$G$6-'СЕТ СН'!$G$19</f>
        <v>1228.7640539699998</v>
      </c>
      <c r="C74" s="36">
        <f>SUMIFS(СВЦЭМ!$C$33:$C$776,СВЦЭМ!$A$33:$A$776,$A74,СВЦЭМ!$B$33:$B$776,C$47)+'СЕТ СН'!$G$9+СВЦЭМ!$D$10+'СЕТ СН'!$G$6-'СЕТ СН'!$G$19</f>
        <v>1250.66806649</v>
      </c>
      <c r="D74" s="36">
        <f>SUMIFS(СВЦЭМ!$C$33:$C$776,СВЦЭМ!$A$33:$A$776,$A74,СВЦЭМ!$B$33:$B$776,D$47)+'СЕТ СН'!$G$9+СВЦЭМ!$D$10+'СЕТ СН'!$G$6-'СЕТ СН'!$G$19</f>
        <v>1264.3887855399998</v>
      </c>
      <c r="E74" s="36">
        <f>SUMIFS(СВЦЭМ!$C$33:$C$776,СВЦЭМ!$A$33:$A$776,$A74,СВЦЭМ!$B$33:$B$776,E$47)+'СЕТ СН'!$G$9+СВЦЭМ!$D$10+'СЕТ СН'!$G$6-'СЕТ СН'!$G$19</f>
        <v>1271.62019472</v>
      </c>
      <c r="F74" s="36">
        <f>SUMIFS(СВЦЭМ!$C$33:$C$776,СВЦЭМ!$A$33:$A$776,$A74,СВЦЭМ!$B$33:$B$776,F$47)+'СЕТ СН'!$G$9+СВЦЭМ!$D$10+'СЕТ СН'!$G$6-'СЕТ СН'!$G$19</f>
        <v>1283.56481338</v>
      </c>
      <c r="G74" s="36">
        <f>SUMIFS(СВЦЭМ!$C$33:$C$776,СВЦЭМ!$A$33:$A$776,$A74,СВЦЭМ!$B$33:$B$776,G$47)+'СЕТ СН'!$G$9+СВЦЭМ!$D$10+'СЕТ СН'!$G$6-'СЕТ СН'!$G$19</f>
        <v>1264.35941914</v>
      </c>
      <c r="H74" s="36">
        <f>SUMIFS(СВЦЭМ!$C$33:$C$776,СВЦЭМ!$A$33:$A$776,$A74,СВЦЭМ!$B$33:$B$776,H$47)+'СЕТ СН'!$G$9+СВЦЭМ!$D$10+'СЕТ СН'!$G$6-'СЕТ СН'!$G$19</f>
        <v>1231.7315262299999</v>
      </c>
      <c r="I74" s="36">
        <f>SUMIFS(СВЦЭМ!$C$33:$C$776,СВЦЭМ!$A$33:$A$776,$A74,СВЦЭМ!$B$33:$B$776,I$47)+'СЕТ СН'!$G$9+СВЦЭМ!$D$10+'СЕТ СН'!$G$6-'СЕТ СН'!$G$19</f>
        <v>1208.1937536099999</v>
      </c>
      <c r="J74" s="36">
        <f>SUMIFS(СВЦЭМ!$C$33:$C$776,СВЦЭМ!$A$33:$A$776,$A74,СВЦЭМ!$B$33:$B$776,J$47)+'СЕТ СН'!$G$9+СВЦЭМ!$D$10+'СЕТ СН'!$G$6-'СЕТ СН'!$G$19</f>
        <v>1179.9642939400001</v>
      </c>
      <c r="K74" s="36">
        <f>SUMIFS(СВЦЭМ!$C$33:$C$776,СВЦЭМ!$A$33:$A$776,$A74,СВЦЭМ!$B$33:$B$776,K$47)+'СЕТ СН'!$G$9+СВЦЭМ!$D$10+'СЕТ СН'!$G$6-'СЕТ СН'!$G$19</f>
        <v>1176.3903089599999</v>
      </c>
      <c r="L74" s="36">
        <f>SUMIFS(СВЦЭМ!$C$33:$C$776,СВЦЭМ!$A$33:$A$776,$A74,СВЦЭМ!$B$33:$B$776,L$47)+'СЕТ СН'!$G$9+СВЦЭМ!$D$10+'СЕТ СН'!$G$6-'СЕТ СН'!$G$19</f>
        <v>1169.1115304499999</v>
      </c>
      <c r="M74" s="36">
        <f>SUMIFS(СВЦЭМ!$C$33:$C$776,СВЦЭМ!$A$33:$A$776,$A74,СВЦЭМ!$B$33:$B$776,M$47)+'СЕТ СН'!$G$9+СВЦЭМ!$D$10+'СЕТ СН'!$G$6-'СЕТ СН'!$G$19</f>
        <v>1178.0832831600001</v>
      </c>
      <c r="N74" s="36">
        <f>SUMIFS(СВЦЭМ!$C$33:$C$776,СВЦЭМ!$A$33:$A$776,$A74,СВЦЭМ!$B$33:$B$776,N$47)+'СЕТ СН'!$G$9+СВЦЭМ!$D$10+'СЕТ СН'!$G$6-'СЕТ СН'!$G$19</f>
        <v>1179.7773846800001</v>
      </c>
      <c r="O74" s="36">
        <f>SUMIFS(СВЦЭМ!$C$33:$C$776,СВЦЭМ!$A$33:$A$776,$A74,СВЦЭМ!$B$33:$B$776,O$47)+'СЕТ СН'!$G$9+СВЦЭМ!$D$10+'СЕТ СН'!$G$6-'СЕТ СН'!$G$19</f>
        <v>1190.6151059199999</v>
      </c>
      <c r="P74" s="36">
        <f>SUMIFS(СВЦЭМ!$C$33:$C$776,СВЦЭМ!$A$33:$A$776,$A74,СВЦЭМ!$B$33:$B$776,P$47)+'СЕТ СН'!$G$9+СВЦЭМ!$D$10+'СЕТ СН'!$G$6-'СЕТ СН'!$G$19</f>
        <v>1199.1433155</v>
      </c>
      <c r="Q74" s="36">
        <f>SUMIFS(СВЦЭМ!$C$33:$C$776,СВЦЭМ!$A$33:$A$776,$A74,СВЦЭМ!$B$33:$B$776,Q$47)+'СЕТ СН'!$G$9+СВЦЭМ!$D$10+'СЕТ СН'!$G$6-'СЕТ СН'!$G$19</f>
        <v>1206.89644875</v>
      </c>
      <c r="R74" s="36">
        <f>SUMIFS(СВЦЭМ!$C$33:$C$776,СВЦЭМ!$A$33:$A$776,$A74,СВЦЭМ!$B$33:$B$776,R$47)+'СЕТ СН'!$G$9+СВЦЭМ!$D$10+'СЕТ СН'!$G$6-'СЕТ СН'!$G$19</f>
        <v>1196.78515397</v>
      </c>
      <c r="S74" s="36">
        <f>SUMIFS(СВЦЭМ!$C$33:$C$776,СВЦЭМ!$A$33:$A$776,$A74,СВЦЭМ!$B$33:$B$776,S$47)+'СЕТ СН'!$G$9+СВЦЭМ!$D$10+'СЕТ СН'!$G$6-'СЕТ СН'!$G$19</f>
        <v>1183.1079176799999</v>
      </c>
      <c r="T74" s="36">
        <f>SUMIFS(СВЦЭМ!$C$33:$C$776,СВЦЭМ!$A$33:$A$776,$A74,СВЦЭМ!$B$33:$B$776,T$47)+'СЕТ СН'!$G$9+СВЦЭМ!$D$10+'СЕТ СН'!$G$6-'СЕТ СН'!$G$19</f>
        <v>1151.6402538100001</v>
      </c>
      <c r="U74" s="36">
        <f>SUMIFS(СВЦЭМ!$C$33:$C$776,СВЦЭМ!$A$33:$A$776,$A74,СВЦЭМ!$B$33:$B$776,U$47)+'СЕТ СН'!$G$9+СВЦЭМ!$D$10+'СЕТ СН'!$G$6-'СЕТ СН'!$G$19</f>
        <v>1151.6712021000001</v>
      </c>
      <c r="V74" s="36">
        <f>SUMIFS(СВЦЭМ!$C$33:$C$776,СВЦЭМ!$A$33:$A$776,$A74,СВЦЭМ!$B$33:$B$776,V$47)+'СЕТ СН'!$G$9+СВЦЭМ!$D$10+'СЕТ СН'!$G$6-'СЕТ СН'!$G$19</f>
        <v>1161.9015940499999</v>
      </c>
      <c r="W74" s="36">
        <f>SUMIFS(СВЦЭМ!$C$33:$C$776,СВЦЭМ!$A$33:$A$776,$A74,СВЦЭМ!$B$33:$B$776,W$47)+'СЕТ СН'!$G$9+СВЦЭМ!$D$10+'СЕТ СН'!$G$6-'СЕТ СН'!$G$19</f>
        <v>1181.88937248</v>
      </c>
      <c r="X74" s="36">
        <f>SUMIFS(СВЦЭМ!$C$33:$C$776,СВЦЭМ!$A$33:$A$776,$A74,СВЦЭМ!$B$33:$B$776,X$47)+'СЕТ СН'!$G$9+СВЦЭМ!$D$10+'СЕТ СН'!$G$6-'СЕТ СН'!$G$19</f>
        <v>1190.11062479</v>
      </c>
      <c r="Y74" s="36">
        <f>SUMIFS(СВЦЭМ!$C$33:$C$776,СВЦЭМ!$A$33:$A$776,$A74,СВЦЭМ!$B$33:$B$776,Y$47)+'СЕТ СН'!$G$9+СВЦЭМ!$D$10+'СЕТ СН'!$G$6-'СЕТ СН'!$G$19</f>
        <v>1212.7519134199999</v>
      </c>
    </row>
    <row r="75" spans="1:27" ht="15.75" x14ac:dyDescent="0.2">
      <c r="A75" s="35">
        <f t="shared" si="1"/>
        <v>44224</v>
      </c>
      <c r="B75" s="36">
        <f>SUMIFS(СВЦЭМ!$C$33:$C$776,СВЦЭМ!$A$33:$A$776,$A75,СВЦЭМ!$B$33:$B$776,B$47)+'СЕТ СН'!$G$9+СВЦЭМ!$D$10+'СЕТ СН'!$G$6-'СЕТ СН'!$G$19</f>
        <v>1194.4400286</v>
      </c>
      <c r="C75" s="36">
        <f>SUMIFS(СВЦЭМ!$C$33:$C$776,СВЦЭМ!$A$33:$A$776,$A75,СВЦЭМ!$B$33:$B$776,C$47)+'СЕТ СН'!$G$9+СВЦЭМ!$D$10+'СЕТ СН'!$G$6-'СЕТ СН'!$G$19</f>
        <v>1247.59957377</v>
      </c>
      <c r="D75" s="36">
        <f>SUMIFS(СВЦЭМ!$C$33:$C$776,СВЦЭМ!$A$33:$A$776,$A75,СВЦЭМ!$B$33:$B$776,D$47)+'СЕТ СН'!$G$9+СВЦЭМ!$D$10+'СЕТ СН'!$G$6-'СЕТ СН'!$G$19</f>
        <v>1278.83642622</v>
      </c>
      <c r="E75" s="36">
        <f>SUMIFS(СВЦЭМ!$C$33:$C$776,СВЦЭМ!$A$33:$A$776,$A75,СВЦЭМ!$B$33:$B$776,E$47)+'СЕТ СН'!$G$9+СВЦЭМ!$D$10+'СЕТ СН'!$G$6-'СЕТ СН'!$G$19</f>
        <v>1282.3238200799999</v>
      </c>
      <c r="F75" s="36">
        <f>SUMIFS(СВЦЭМ!$C$33:$C$776,СВЦЭМ!$A$33:$A$776,$A75,СВЦЭМ!$B$33:$B$776,F$47)+'СЕТ СН'!$G$9+СВЦЭМ!$D$10+'СЕТ СН'!$G$6-'СЕТ СН'!$G$19</f>
        <v>1293.1872804099999</v>
      </c>
      <c r="G75" s="36">
        <f>SUMIFS(СВЦЭМ!$C$33:$C$776,СВЦЭМ!$A$33:$A$776,$A75,СВЦЭМ!$B$33:$B$776,G$47)+'СЕТ СН'!$G$9+СВЦЭМ!$D$10+'СЕТ СН'!$G$6-'СЕТ СН'!$G$19</f>
        <v>1278.69214956</v>
      </c>
      <c r="H75" s="36">
        <f>SUMIFS(СВЦЭМ!$C$33:$C$776,СВЦЭМ!$A$33:$A$776,$A75,СВЦЭМ!$B$33:$B$776,H$47)+'СЕТ СН'!$G$9+СВЦЭМ!$D$10+'СЕТ СН'!$G$6-'СЕТ СН'!$G$19</f>
        <v>1241.9981439399999</v>
      </c>
      <c r="I75" s="36">
        <f>SUMIFS(СВЦЭМ!$C$33:$C$776,СВЦЭМ!$A$33:$A$776,$A75,СВЦЭМ!$B$33:$B$776,I$47)+'СЕТ СН'!$G$9+СВЦЭМ!$D$10+'СЕТ СН'!$G$6-'СЕТ СН'!$G$19</f>
        <v>1220.5467379899999</v>
      </c>
      <c r="J75" s="36">
        <f>SUMIFS(СВЦЭМ!$C$33:$C$776,СВЦЭМ!$A$33:$A$776,$A75,СВЦЭМ!$B$33:$B$776,J$47)+'СЕТ СН'!$G$9+СВЦЭМ!$D$10+'СЕТ СН'!$G$6-'СЕТ СН'!$G$19</f>
        <v>1202.35591628</v>
      </c>
      <c r="K75" s="36">
        <f>SUMIFS(СВЦЭМ!$C$33:$C$776,СВЦЭМ!$A$33:$A$776,$A75,СВЦЭМ!$B$33:$B$776,K$47)+'СЕТ СН'!$G$9+СВЦЭМ!$D$10+'СЕТ СН'!$G$6-'СЕТ СН'!$G$19</f>
        <v>1192.4966862799999</v>
      </c>
      <c r="L75" s="36">
        <f>SUMIFS(СВЦЭМ!$C$33:$C$776,СВЦЭМ!$A$33:$A$776,$A75,СВЦЭМ!$B$33:$B$776,L$47)+'СЕТ СН'!$G$9+СВЦЭМ!$D$10+'СЕТ СН'!$G$6-'СЕТ СН'!$G$19</f>
        <v>1187.53354059</v>
      </c>
      <c r="M75" s="36">
        <f>SUMIFS(СВЦЭМ!$C$33:$C$776,СВЦЭМ!$A$33:$A$776,$A75,СВЦЭМ!$B$33:$B$776,M$47)+'СЕТ СН'!$G$9+СВЦЭМ!$D$10+'СЕТ СН'!$G$6-'СЕТ СН'!$G$19</f>
        <v>1194.3447397299999</v>
      </c>
      <c r="N75" s="36">
        <f>SUMIFS(СВЦЭМ!$C$33:$C$776,СВЦЭМ!$A$33:$A$776,$A75,СВЦЭМ!$B$33:$B$776,N$47)+'СЕТ СН'!$G$9+СВЦЭМ!$D$10+'СЕТ СН'!$G$6-'СЕТ СН'!$G$19</f>
        <v>1199.8331151299999</v>
      </c>
      <c r="O75" s="36">
        <f>SUMIFS(СВЦЭМ!$C$33:$C$776,СВЦЭМ!$A$33:$A$776,$A75,СВЦЭМ!$B$33:$B$776,O$47)+'СЕТ СН'!$G$9+СВЦЭМ!$D$10+'СЕТ СН'!$G$6-'СЕТ СН'!$G$19</f>
        <v>1191.60284828</v>
      </c>
      <c r="P75" s="36">
        <f>SUMIFS(СВЦЭМ!$C$33:$C$776,СВЦЭМ!$A$33:$A$776,$A75,СВЦЭМ!$B$33:$B$776,P$47)+'СЕТ СН'!$G$9+СВЦЭМ!$D$10+'СЕТ СН'!$G$6-'СЕТ СН'!$G$19</f>
        <v>1195.8545762700001</v>
      </c>
      <c r="Q75" s="36">
        <f>SUMIFS(СВЦЭМ!$C$33:$C$776,СВЦЭМ!$A$33:$A$776,$A75,СВЦЭМ!$B$33:$B$776,Q$47)+'СЕТ СН'!$G$9+СВЦЭМ!$D$10+'СЕТ СН'!$G$6-'СЕТ СН'!$G$19</f>
        <v>1198.9053294999999</v>
      </c>
      <c r="R75" s="36">
        <f>SUMIFS(СВЦЭМ!$C$33:$C$776,СВЦЭМ!$A$33:$A$776,$A75,СВЦЭМ!$B$33:$B$776,R$47)+'СЕТ СН'!$G$9+СВЦЭМ!$D$10+'СЕТ СН'!$G$6-'СЕТ СН'!$G$19</f>
        <v>1195.2772987399999</v>
      </c>
      <c r="S75" s="36">
        <f>SUMIFS(СВЦЭМ!$C$33:$C$776,СВЦЭМ!$A$33:$A$776,$A75,СВЦЭМ!$B$33:$B$776,S$47)+'СЕТ СН'!$G$9+СВЦЭМ!$D$10+'СЕТ СН'!$G$6-'СЕТ СН'!$G$19</f>
        <v>1188.6832642899999</v>
      </c>
      <c r="T75" s="36">
        <f>SUMIFS(СВЦЭМ!$C$33:$C$776,СВЦЭМ!$A$33:$A$776,$A75,СВЦЭМ!$B$33:$B$776,T$47)+'СЕТ СН'!$G$9+СВЦЭМ!$D$10+'СЕТ СН'!$G$6-'СЕТ СН'!$G$19</f>
        <v>1162.7102173600001</v>
      </c>
      <c r="U75" s="36">
        <f>SUMIFS(СВЦЭМ!$C$33:$C$776,СВЦЭМ!$A$33:$A$776,$A75,СВЦЭМ!$B$33:$B$776,U$47)+'СЕТ СН'!$G$9+СВЦЭМ!$D$10+'СЕТ СН'!$G$6-'СЕТ СН'!$G$19</f>
        <v>1162.4572609699999</v>
      </c>
      <c r="V75" s="36">
        <f>SUMIFS(СВЦЭМ!$C$33:$C$776,СВЦЭМ!$A$33:$A$776,$A75,СВЦЭМ!$B$33:$B$776,V$47)+'СЕТ СН'!$G$9+СВЦЭМ!$D$10+'СЕТ СН'!$G$6-'СЕТ СН'!$G$19</f>
        <v>1172.5723868099999</v>
      </c>
      <c r="W75" s="36">
        <f>SUMIFS(СВЦЭМ!$C$33:$C$776,СВЦЭМ!$A$33:$A$776,$A75,СВЦЭМ!$B$33:$B$776,W$47)+'СЕТ СН'!$G$9+СВЦЭМ!$D$10+'СЕТ СН'!$G$6-'СЕТ СН'!$G$19</f>
        <v>1186.0281615199999</v>
      </c>
      <c r="X75" s="36">
        <f>SUMIFS(СВЦЭМ!$C$33:$C$776,СВЦЭМ!$A$33:$A$776,$A75,СВЦЭМ!$B$33:$B$776,X$47)+'СЕТ СН'!$G$9+СВЦЭМ!$D$10+'СЕТ СН'!$G$6-'СЕТ СН'!$G$19</f>
        <v>1183.6937839899999</v>
      </c>
      <c r="Y75" s="36">
        <f>SUMIFS(СВЦЭМ!$C$33:$C$776,СВЦЭМ!$A$33:$A$776,$A75,СВЦЭМ!$B$33:$B$776,Y$47)+'СЕТ СН'!$G$9+СВЦЭМ!$D$10+'СЕТ СН'!$G$6-'СЕТ СН'!$G$19</f>
        <v>1205.37617514</v>
      </c>
    </row>
    <row r="76" spans="1:27" ht="15.75" x14ac:dyDescent="0.2">
      <c r="A76" s="35">
        <f t="shared" si="1"/>
        <v>44225</v>
      </c>
      <c r="B76" s="36">
        <f>SUMIFS(СВЦЭМ!$C$33:$C$776,СВЦЭМ!$A$33:$A$776,$A76,СВЦЭМ!$B$33:$B$776,B$47)+'СЕТ СН'!$G$9+СВЦЭМ!$D$10+'СЕТ СН'!$G$6-'СЕТ СН'!$G$19</f>
        <v>1192.89067387</v>
      </c>
      <c r="C76" s="36">
        <f>SUMIFS(СВЦЭМ!$C$33:$C$776,СВЦЭМ!$A$33:$A$776,$A76,СВЦЭМ!$B$33:$B$776,C$47)+'СЕТ СН'!$G$9+СВЦЭМ!$D$10+'СЕТ СН'!$G$6-'СЕТ СН'!$G$19</f>
        <v>1229.3075789899999</v>
      </c>
      <c r="D76" s="36">
        <f>SUMIFS(СВЦЭМ!$C$33:$C$776,СВЦЭМ!$A$33:$A$776,$A76,СВЦЭМ!$B$33:$B$776,D$47)+'СЕТ СН'!$G$9+СВЦЭМ!$D$10+'СЕТ СН'!$G$6-'СЕТ СН'!$G$19</f>
        <v>1242.1338068099999</v>
      </c>
      <c r="E76" s="36">
        <f>SUMIFS(СВЦЭМ!$C$33:$C$776,СВЦЭМ!$A$33:$A$776,$A76,СВЦЭМ!$B$33:$B$776,E$47)+'СЕТ СН'!$G$9+СВЦЭМ!$D$10+'СЕТ СН'!$G$6-'СЕТ СН'!$G$19</f>
        <v>1224.79991092</v>
      </c>
      <c r="F76" s="36">
        <f>SUMIFS(СВЦЭМ!$C$33:$C$776,СВЦЭМ!$A$33:$A$776,$A76,СВЦЭМ!$B$33:$B$776,F$47)+'СЕТ СН'!$G$9+СВЦЭМ!$D$10+'СЕТ СН'!$G$6-'СЕТ СН'!$G$19</f>
        <v>1215.27252011</v>
      </c>
      <c r="G76" s="36">
        <f>SUMIFS(СВЦЭМ!$C$33:$C$776,СВЦЭМ!$A$33:$A$776,$A76,СВЦЭМ!$B$33:$B$776,G$47)+'СЕТ СН'!$G$9+СВЦЭМ!$D$10+'СЕТ СН'!$G$6-'СЕТ СН'!$G$19</f>
        <v>1209.8165435699998</v>
      </c>
      <c r="H76" s="36">
        <f>SUMIFS(СВЦЭМ!$C$33:$C$776,СВЦЭМ!$A$33:$A$776,$A76,СВЦЭМ!$B$33:$B$776,H$47)+'СЕТ СН'!$G$9+СВЦЭМ!$D$10+'СЕТ СН'!$G$6-'СЕТ СН'!$G$19</f>
        <v>1182.7840835299999</v>
      </c>
      <c r="I76" s="36">
        <f>SUMIFS(СВЦЭМ!$C$33:$C$776,СВЦЭМ!$A$33:$A$776,$A76,СВЦЭМ!$B$33:$B$776,I$47)+'СЕТ СН'!$G$9+СВЦЭМ!$D$10+'СЕТ СН'!$G$6-'СЕТ СН'!$G$19</f>
        <v>1142.32728694</v>
      </c>
      <c r="J76" s="36">
        <f>SUMIFS(СВЦЭМ!$C$33:$C$776,СВЦЭМ!$A$33:$A$776,$A76,СВЦЭМ!$B$33:$B$776,J$47)+'СЕТ СН'!$G$9+СВЦЭМ!$D$10+'СЕТ СН'!$G$6-'СЕТ СН'!$G$19</f>
        <v>1135.2150959000001</v>
      </c>
      <c r="K76" s="36">
        <f>SUMIFS(СВЦЭМ!$C$33:$C$776,СВЦЭМ!$A$33:$A$776,$A76,СВЦЭМ!$B$33:$B$776,K$47)+'СЕТ СН'!$G$9+СВЦЭМ!$D$10+'СЕТ СН'!$G$6-'СЕТ СН'!$G$19</f>
        <v>1125.9648242799999</v>
      </c>
      <c r="L76" s="36">
        <f>SUMIFS(СВЦЭМ!$C$33:$C$776,СВЦЭМ!$A$33:$A$776,$A76,СВЦЭМ!$B$33:$B$776,L$47)+'СЕТ СН'!$G$9+СВЦЭМ!$D$10+'СЕТ СН'!$G$6-'СЕТ СН'!$G$19</f>
        <v>1130.94594476</v>
      </c>
      <c r="M76" s="36">
        <f>SUMIFS(СВЦЭМ!$C$33:$C$776,СВЦЭМ!$A$33:$A$776,$A76,СВЦЭМ!$B$33:$B$776,M$47)+'СЕТ СН'!$G$9+СВЦЭМ!$D$10+'СЕТ СН'!$G$6-'СЕТ СН'!$G$19</f>
        <v>1164.8824307899999</v>
      </c>
      <c r="N76" s="36">
        <f>SUMIFS(СВЦЭМ!$C$33:$C$776,СВЦЭМ!$A$33:$A$776,$A76,СВЦЭМ!$B$33:$B$776,N$47)+'СЕТ СН'!$G$9+СВЦЭМ!$D$10+'СЕТ СН'!$G$6-'СЕТ СН'!$G$19</f>
        <v>1159.56003231</v>
      </c>
      <c r="O76" s="36">
        <f>SUMIFS(СВЦЭМ!$C$33:$C$776,СВЦЭМ!$A$33:$A$776,$A76,СВЦЭМ!$B$33:$B$776,O$47)+'СЕТ СН'!$G$9+СВЦЭМ!$D$10+'СЕТ СН'!$G$6-'СЕТ СН'!$G$19</f>
        <v>1169.1189713199999</v>
      </c>
      <c r="P76" s="36">
        <f>SUMIFS(СВЦЭМ!$C$33:$C$776,СВЦЭМ!$A$33:$A$776,$A76,СВЦЭМ!$B$33:$B$776,P$47)+'СЕТ СН'!$G$9+СВЦЭМ!$D$10+'СЕТ СН'!$G$6-'СЕТ СН'!$G$19</f>
        <v>1175.2130912699999</v>
      </c>
      <c r="Q76" s="36">
        <f>SUMIFS(СВЦЭМ!$C$33:$C$776,СВЦЭМ!$A$33:$A$776,$A76,СВЦЭМ!$B$33:$B$776,Q$47)+'СЕТ СН'!$G$9+СВЦЭМ!$D$10+'СЕТ СН'!$G$6-'СЕТ СН'!$G$19</f>
        <v>1170.9156551000001</v>
      </c>
      <c r="R76" s="36">
        <f>SUMIFS(СВЦЭМ!$C$33:$C$776,СВЦЭМ!$A$33:$A$776,$A76,СВЦЭМ!$B$33:$B$776,R$47)+'СЕТ СН'!$G$9+СВЦЭМ!$D$10+'СЕТ СН'!$G$6-'СЕТ СН'!$G$19</f>
        <v>1142.95560123</v>
      </c>
      <c r="S76" s="36">
        <f>SUMIFS(СВЦЭМ!$C$33:$C$776,СВЦЭМ!$A$33:$A$776,$A76,СВЦЭМ!$B$33:$B$776,S$47)+'СЕТ СН'!$G$9+СВЦЭМ!$D$10+'СЕТ СН'!$G$6-'СЕТ СН'!$G$19</f>
        <v>1153.43683689</v>
      </c>
      <c r="T76" s="36">
        <f>SUMIFS(СВЦЭМ!$C$33:$C$776,СВЦЭМ!$A$33:$A$776,$A76,СВЦЭМ!$B$33:$B$776,T$47)+'СЕТ СН'!$G$9+СВЦЭМ!$D$10+'СЕТ СН'!$G$6-'СЕТ СН'!$G$19</f>
        <v>1139.1208854399999</v>
      </c>
      <c r="U76" s="36">
        <f>SUMIFS(СВЦЭМ!$C$33:$C$776,СВЦЭМ!$A$33:$A$776,$A76,СВЦЭМ!$B$33:$B$776,U$47)+'СЕТ СН'!$G$9+СВЦЭМ!$D$10+'СЕТ СН'!$G$6-'СЕТ СН'!$G$19</f>
        <v>1137.15632213</v>
      </c>
      <c r="V76" s="36">
        <f>SUMIFS(СВЦЭМ!$C$33:$C$776,СВЦЭМ!$A$33:$A$776,$A76,СВЦЭМ!$B$33:$B$776,V$47)+'СЕТ СН'!$G$9+СВЦЭМ!$D$10+'СЕТ СН'!$G$6-'СЕТ СН'!$G$19</f>
        <v>1154.9358414799999</v>
      </c>
      <c r="W76" s="36">
        <f>SUMIFS(СВЦЭМ!$C$33:$C$776,СВЦЭМ!$A$33:$A$776,$A76,СВЦЭМ!$B$33:$B$776,W$47)+'СЕТ СН'!$G$9+СВЦЭМ!$D$10+'СЕТ СН'!$G$6-'СЕТ СН'!$G$19</f>
        <v>1168.67338264</v>
      </c>
      <c r="X76" s="36">
        <f>SUMIFS(СВЦЭМ!$C$33:$C$776,СВЦЭМ!$A$33:$A$776,$A76,СВЦЭМ!$B$33:$B$776,X$47)+'СЕТ СН'!$G$9+СВЦЭМ!$D$10+'СЕТ СН'!$G$6-'СЕТ СН'!$G$19</f>
        <v>1168.0588421499999</v>
      </c>
      <c r="Y76" s="36">
        <f>SUMIFS(СВЦЭМ!$C$33:$C$776,СВЦЭМ!$A$33:$A$776,$A76,СВЦЭМ!$B$33:$B$776,Y$47)+'СЕТ СН'!$G$9+СВЦЭМ!$D$10+'СЕТ СН'!$G$6-'СЕТ СН'!$G$19</f>
        <v>1177.4877590900001</v>
      </c>
    </row>
    <row r="77" spans="1:27" ht="15.75" x14ac:dyDescent="0.2">
      <c r="A77" s="35">
        <f t="shared" si="1"/>
        <v>44226</v>
      </c>
      <c r="B77" s="36">
        <f>SUMIFS(СВЦЭМ!$C$33:$C$776,СВЦЭМ!$A$33:$A$776,$A77,СВЦЭМ!$B$33:$B$776,B$47)+'СЕТ СН'!$G$9+СВЦЭМ!$D$10+'СЕТ СН'!$G$6-'СЕТ СН'!$G$19</f>
        <v>1171.66760267</v>
      </c>
      <c r="C77" s="36">
        <f>SUMIFS(СВЦЭМ!$C$33:$C$776,СВЦЭМ!$A$33:$A$776,$A77,СВЦЭМ!$B$33:$B$776,C$47)+'СЕТ СН'!$G$9+СВЦЭМ!$D$10+'СЕТ СН'!$G$6-'СЕТ СН'!$G$19</f>
        <v>1203.0863988199999</v>
      </c>
      <c r="D77" s="36">
        <f>SUMIFS(СВЦЭМ!$C$33:$C$776,СВЦЭМ!$A$33:$A$776,$A77,СВЦЭМ!$B$33:$B$776,D$47)+'СЕТ СН'!$G$9+СВЦЭМ!$D$10+'СЕТ СН'!$G$6-'СЕТ СН'!$G$19</f>
        <v>1220.0601427499998</v>
      </c>
      <c r="E77" s="36">
        <f>SUMIFS(СВЦЭМ!$C$33:$C$776,СВЦЭМ!$A$33:$A$776,$A77,СВЦЭМ!$B$33:$B$776,E$47)+'СЕТ СН'!$G$9+СВЦЭМ!$D$10+'СЕТ СН'!$G$6-'СЕТ СН'!$G$19</f>
        <v>1225.3947590799999</v>
      </c>
      <c r="F77" s="36">
        <f>SUMIFS(СВЦЭМ!$C$33:$C$776,СВЦЭМ!$A$33:$A$776,$A77,СВЦЭМ!$B$33:$B$776,F$47)+'СЕТ СН'!$G$9+СВЦЭМ!$D$10+'СЕТ СН'!$G$6-'СЕТ СН'!$G$19</f>
        <v>1238.8611256300001</v>
      </c>
      <c r="G77" s="36">
        <f>SUMIFS(СВЦЭМ!$C$33:$C$776,СВЦЭМ!$A$33:$A$776,$A77,СВЦЭМ!$B$33:$B$776,G$47)+'СЕТ СН'!$G$9+СВЦЭМ!$D$10+'СЕТ СН'!$G$6-'СЕТ СН'!$G$19</f>
        <v>1233.6074794199999</v>
      </c>
      <c r="H77" s="36">
        <f>SUMIFS(СВЦЭМ!$C$33:$C$776,СВЦЭМ!$A$33:$A$776,$A77,СВЦЭМ!$B$33:$B$776,H$47)+'СЕТ СН'!$G$9+СВЦЭМ!$D$10+'СЕТ СН'!$G$6-'СЕТ СН'!$G$19</f>
        <v>1222.2824678299999</v>
      </c>
      <c r="I77" s="36">
        <f>SUMIFS(СВЦЭМ!$C$33:$C$776,СВЦЭМ!$A$33:$A$776,$A77,СВЦЭМ!$B$33:$B$776,I$47)+'СЕТ СН'!$G$9+СВЦЭМ!$D$10+'СЕТ СН'!$G$6-'СЕТ СН'!$G$19</f>
        <v>1201.2161318599999</v>
      </c>
      <c r="J77" s="36">
        <f>SUMIFS(СВЦЭМ!$C$33:$C$776,СВЦЭМ!$A$33:$A$776,$A77,СВЦЭМ!$B$33:$B$776,J$47)+'СЕТ СН'!$G$9+СВЦЭМ!$D$10+'СЕТ СН'!$G$6-'СЕТ СН'!$G$19</f>
        <v>1184.3526987199998</v>
      </c>
      <c r="K77" s="36">
        <f>SUMIFS(СВЦЭМ!$C$33:$C$776,СВЦЭМ!$A$33:$A$776,$A77,СВЦЭМ!$B$33:$B$776,K$47)+'СЕТ СН'!$G$9+СВЦЭМ!$D$10+'СЕТ СН'!$G$6-'СЕТ СН'!$G$19</f>
        <v>1167.29083919</v>
      </c>
      <c r="L77" s="36">
        <f>SUMIFS(СВЦЭМ!$C$33:$C$776,СВЦЭМ!$A$33:$A$776,$A77,СВЦЭМ!$B$33:$B$776,L$47)+'СЕТ СН'!$G$9+СВЦЭМ!$D$10+'СЕТ СН'!$G$6-'СЕТ СН'!$G$19</f>
        <v>1151.35622803</v>
      </c>
      <c r="M77" s="36">
        <f>SUMIFS(СВЦЭМ!$C$33:$C$776,СВЦЭМ!$A$33:$A$776,$A77,СВЦЭМ!$B$33:$B$776,M$47)+'СЕТ СН'!$G$9+СВЦЭМ!$D$10+'СЕТ СН'!$G$6-'СЕТ СН'!$G$19</f>
        <v>1152.6624987</v>
      </c>
      <c r="N77" s="36">
        <f>SUMIFS(СВЦЭМ!$C$33:$C$776,СВЦЭМ!$A$33:$A$776,$A77,СВЦЭМ!$B$33:$B$776,N$47)+'СЕТ СН'!$G$9+СВЦЭМ!$D$10+'СЕТ СН'!$G$6-'СЕТ СН'!$G$19</f>
        <v>1150.1648132600001</v>
      </c>
      <c r="O77" s="36">
        <f>SUMIFS(СВЦЭМ!$C$33:$C$776,СВЦЭМ!$A$33:$A$776,$A77,СВЦЭМ!$B$33:$B$776,O$47)+'СЕТ СН'!$G$9+СВЦЭМ!$D$10+'СЕТ СН'!$G$6-'СЕТ СН'!$G$19</f>
        <v>1155.5050089199999</v>
      </c>
      <c r="P77" s="36">
        <f>SUMIFS(СВЦЭМ!$C$33:$C$776,СВЦЭМ!$A$33:$A$776,$A77,СВЦЭМ!$B$33:$B$776,P$47)+'СЕТ СН'!$G$9+СВЦЭМ!$D$10+'СЕТ СН'!$G$6-'СЕТ СН'!$G$19</f>
        <v>1176.6220704799998</v>
      </c>
      <c r="Q77" s="36">
        <f>SUMIFS(СВЦЭМ!$C$33:$C$776,СВЦЭМ!$A$33:$A$776,$A77,СВЦЭМ!$B$33:$B$776,Q$47)+'СЕТ СН'!$G$9+СВЦЭМ!$D$10+'СЕТ СН'!$G$6-'СЕТ СН'!$G$19</f>
        <v>1181.7244358600001</v>
      </c>
      <c r="R77" s="36">
        <f>SUMIFS(СВЦЭМ!$C$33:$C$776,СВЦЭМ!$A$33:$A$776,$A77,СВЦЭМ!$B$33:$B$776,R$47)+'СЕТ СН'!$G$9+СВЦЭМ!$D$10+'СЕТ СН'!$G$6-'СЕТ СН'!$G$19</f>
        <v>1174.17566261</v>
      </c>
      <c r="S77" s="36">
        <f>SUMIFS(СВЦЭМ!$C$33:$C$776,СВЦЭМ!$A$33:$A$776,$A77,СВЦЭМ!$B$33:$B$776,S$47)+'СЕТ СН'!$G$9+СВЦЭМ!$D$10+'СЕТ СН'!$G$6-'СЕТ СН'!$G$19</f>
        <v>1175.4472591199999</v>
      </c>
      <c r="T77" s="36">
        <f>SUMIFS(СВЦЭМ!$C$33:$C$776,СВЦЭМ!$A$33:$A$776,$A77,СВЦЭМ!$B$33:$B$776,T$47)+'СЕТ СН'!$G$9+СВЦЭМ!$D$10+'СЕТ СН'!$G$6-'СЕТ СН'!$G$19</f>
        <v>1158.10906527</v>
      </c>
      <c r="U77" s="36">
        <f>SUMIFS(СВЦЭМ!$C$33:$C$776,СВЦЭМ!$A$33:$A$776,$A77,СВЦЭМ!$B$33:$B$776,U$47)+'СЕТ СН'!$G$9+СВЦЭМ!$D$10+'СЕТ СН'!$G$6-'СЕТ СН'!$G$19</f>
        <v>1150.68181054</v>
      </c>
      <c r="V77" s="36">
        <f>SUMIFS(СВЦЭМ!$C$33:$C$776,СВЦЭМ!$A$33:$A$776,$A77,СВЦЭМ!$B$33:$B$776,V$47)+'СЕТ СН'!$G$9+СВЦЭМ!$D$10+'СЕТ СН'!$G$6-'СЕТ СН'!$G$19</f>
        <v>1171.4768228799999</v>
      </c>
      <c r="W77" s="36">
        <f>SUMIFS(СВЦЭМ!$C$33:$C$776,СВЦЭМ!$A$33:$A$776,$A77,СВЦЭМ!$B$33:$B$776,W$47)+'СЕТ СН'!$G$9+СВЦЭМ!$D$10+'СЕТ СН'!$G$6-'СЕТ СН'!$G$19</f>
        <v>1180.4220093099998</v>
      </c>
      <c r="X77" s="36">
        <f>SUMIFS(СВЦЭМ!$C$33:$C$776,СВЦЭМ!$A$33:$A$776,$A77,СВЦЭМ!$B$33:$B$776,X$47)+'СЕТ СН'!$G$9+СВЦЭМ!$D$10+'СЕТ СН'!$G$6-'СЕТ СН'!$G$19</f>
        <v>1181.7406122</v>
      </c>
      <c r="Y77" s="36">
        <f>SUMIFS(СВЦЭМ!$C$33:$C$776,СВЦЭМ!$A$33:$A$776,$A77,СВЦЭМ!$B$33:$B$776,Y$47)+'СЕТ СН'!$G$9+СВЦЭМ!$D$10+'СЕТ СН'!$G$6-'СЕТ СН'!$G$19</f>
        <v>1202.54162468</v>
      </c>
      <c r="AA77" s="37"/>
    </row>
    <row r="78" spans="1:27" ht="15.75" x14ac:dyDescent="0.2">
      <c r="A78" s="35">
        <f t="shared" si="1"/>
        <v>44227</v>
      </c>
      <c r="B78" s="36">
        <f>SUMIFS(СВЦЭМ!$C$33:$C$776,СВЦЭМ!$A$33:$A$776,$A78,СВЦЭМ!$B$33:$B$776,B$47)+'СЕТ СН'!$G$9+СВЦЭМ!$D$10+'СЕТ СН'!$G$6-'СЕТ СН'!$G$19</f>
        <v>1154.6680934499998</v>
      </c>
      <c r="C78" s="36">
        <f>SUMIFS(СВЦЭМ!$C$33:$C$776,СВЦЭМ!$A$33:$A$776,$A78,СВЦЭМ!$B$33:$B$776,C$47)+'СЕТ СН'!$G$9+СВЦЭМ!$D$10+'СЕТ СН'!$G$6-'СЕТ СН'!$G$19</f>
        <v>1200.2911512000001</v>
      </c>
      <c r="D78" s="36">
        <f>SUMIFS(СВЦЭМ!$C$33:$C$776,СВЦЭМ!$A$33:$A$776,$A78,СВЦЭМ!$B$33:$B$776,D$47)+'СЕТ СН'!$G$9+СВЦЭМ!$D$10+'СЕТ СН'!$G$6-'СЕТ СН'!$G$19</f>
        <v>1218.99628209</v>
      </c>
      <c r="E78" s="36">
        <f>SUMIFS(СВЦЭМ!$C$33:$C$776,СВЦЭМ!$A$33:$A$776,$A78,СВЦЭМ!$B$33:$B$776,E$47)+'СЕТ СН'!$G$9+СВЦЭМ!$D$10+'СЕТ СН'!$G$6-'СЕТ СН'!$G$19</f>
        <v>1224.2678554899999</v>
      </c>
      <c r="F78" s="36">
        <f>SUMIFS(СВЦЭМ!$C$33:$C$776,СВЦЭМ!$A$33:$A$776,$A78,СВЦЭМ!$B$33:$B$776,F$47)+'СЕТ СН'!$G$9+СВЦЭМ!$D$10+'СЕТ СН'!$G$6-'СЕТ СН'!$G$19</f>
        <v>1241.23368534</v>
      </c>
      <c r="G78" s="36">
        <f>SUMIFS(СВЦЭМ!$C$33:$C$776,СВЦЭМ!$A$33:$A$776,$A78,СВЦЭМ!$B$33:$B$776,G$47)+'СЕТ СН'!$G$9+СВЦЭМ!$D$10+'СЕТ СН'!$G$6-'СЕТ СН'!$G$19</f>
        <v>1231.1308780299998</v>
      </c>
      <c r="H78" s="36">
        <f>SUMIFS(СВЦЭМ!$C$33:$C$776,СВЦЭМ!$A$33:$A$776,$A78,СВЦЭМ!$B$33:$B$776,H$47)+'СЕТ СН'!$G$9+СВЦЭМ!$D$10+'СЕТ СН'!$G$6-'СЕТ СН'!$G$19</f>
        <v>1221.9684091199999</v>
      </c>
      <c r="I78" s="36">
        <f>SUMIFS(СВЦЭМ!$C$33:$C$776,СВЦЭМ!$A$33:$A$776,$A78,СВЦЭМ!$B$33:$B$776,I$47)+'СЕТ СН'!$G$9+СВЦЭМ!$D$10+'СЕТ СН'!$G$6-'СЕТ СН'!$G$19</f>
        <v>1215.3001997700001</v>
      </c>
      <c r="J78" s="36">
        <f>SUMIFS(СВЦЭМ!$C$33:$C$776,СВЦЭМ!$A$33:$A$776,$A78,СВЦЭМ!$B$33:$B$776,J$47)+'СЕТ СН'!$G$9+СВЦЭМ!$D$10+'СЕТ СН'!$G$6-'СЕТ СН'!$G$19</f>
        <v>1196.5183840599998</v>
      </c>
      <c r="K78" s="36">
        <f>SUMIFS(СВЦЭМ!$C$33:$C$776,СВЦЭМ!$A$33:$A$776,$A78,СВЦЭМ!$B$33:$B$776,K$47)+'СЕТ СН'!$G$9+СВЦЭМ!$D$10+'СЕТ СН'!$G$6-'СЕТ СН'!$G$19</f>
        <v>1177.4328510099999</v>
      </c>
      <c r="L78" s="36">
        <f>SUMIFS(СВЦЭМ!$C$33:$C$776,СВЦЭМ!$A$33:$A$776,$A78,СВЦЭМ!$B$33:$B$776,L$47)+'СЕТ СН'!$G$9+СВЦЭМ!$D$10+'СЕТ СН'!$G$6-'СЕТ СН'!$G$19</f>
        <v>1162.9198631099998</v>
      </c>
      <c r="M78" s="36">
        <f>SUMIFS(СВЦЭМ!$C$33:$C$776,СВЦЭМ!$A$33:$A$776,$A78,СВЦЭМ!$B$33:$B$776,M$47)+'СЕТ СН'!$G$9+СВЦЭМ!$D$10+'СЕТ СН'!$G$6-'СЕТ СН'!$G$19</f>
        <v>1165.19281297</v>
      </c>
      <c r="N78" s="36">
        <f>SUMIFS(СВЦЭМ!$C$33:$C$776,СВЦЭМ!$A$33:$A$776,$A78,СВЦЭМ!$B$33:$B$776,N$47)+'СЕТ СН'!$G$9+СВЦЭМ!$D$10+'СЕТ СН'!$G$6-'СЕТ СН'!$G$19</f>
        <v>1158.9554876</v>
      </c>
      <c r="O78" s="36">
        <f>SUMIFS(СВЦЭМ!$C$33:$C$776,СВЦЭМ!$A$33:$A$776,$A78,СВЦЭМ!$B$33:$B$776,O$47)+'СЕТ СН'!$G$9+СВЦЭМ!$D$10+'СЕТ СН'!$G$6-'СЕТ СН'!$G$19</f>
        <v>1160.8134267799999</v>
      </c>
      <c r="P78" s="36">
        <f>SUMIFS(СВЦЭМ!$C$33:$C$776,СВЦЭМ!$A$33:$A$776,$A78,СВЦЭМ!$B$33:$B$776,P$47)+'СЕТ СН'!$G$9+СВЦЭМ!$D$10+'СЕТ СН'!$G$6-'СЕТ СН'!$G$19</f>
        <v>1146.58128356</v>
      </c>
      <c r="Q78" s="36">
        <f>SUMIFS(СВЦЭМ!$C$33:$C$776,СВЦЭМ!$A$33:$A$776,$A78,СВЦЭМ!$B$33:$B$776,Q$47)+'СЕТ СН'!$G$9+СВЦЭМ!$D$10+'СЕТ СН'!$G$6-'СЕТ СН'!$G$19</f>
        <v>1151.61816215</v>
      </c>
      <c r="R78" s="36">
        <f>SUMIFS(СВЦЭМ!$C$33:$C$776,СВЦЭМ!$A$33:$A$776,$A78,СВЦЭМ!$B$33:$B$776,R$47)+'СЕТ СН'!$G$9+СВЦЭМ!$D$10+'СЕТ СН'!$G$6-'СЕТ СН'!$G$19</f>
        <v>1165.69670468</v>
      </c>
      <c r="S78" s="36">
        <f>SUMIFS(СВЦЭМ!$C$33:$C$776,СВЦЭМ!$A$33:$A$776,$A78,СВЦЭМ!$B$33:$B$776,S$47)+'СЕТ СН'!$G$9+СВЦЭМ!$D$10+'СЕТ СН'!$G$6-'СЕТ СН'!$G$19</f>
        <v>1186.34081926</v>
      </c>
      <c r="T78" s="36">
        <f>SUMIFS(СВЦЭМ!$C$33:$C$776,СВЦЭМ!$A$33:$A$776,$A78,СВЦЭМ!$B$33:$B$776,T$47)+'СЕТ СН'!$G$9+СВЦЭМ!$D$10+'СЕТ СН'!$G$6-'СЕТ СН'!$G$19</f>
        <v>1197.4404458099998</v>
      </c>
      <c r="U78" s="36">
        <f>SUMIFS(СВЦЭМ!$C$33:$C$776,СВЦЭМ!$A$33:$A$776,$A78,СВЦЭМ!$B$33:$B$776,U$47)+'СЕТ СН'!$G$9+СВЦЭМ!$D$10+'СЕТ СН'!$G$6-'СЕТ СН'!$G$19</f>
        <v>1200.64056508</v>
      </c>
      <c r="V78" s="36">
        <f>SUMIFS(СВЦЭМ!$C$33:$C$776,СВЦЭМ!$A$33:$A$776,$A78,СВЦЭМ!$B$33:$B$776,V$47)+'СЕТ СН'!$G$9+СВЦЭМ!$D$10+'СЕТ СН'!$G$6-'СЕТ СН'!$G$19</f>
        <v>1199.44243222</v>
      </c>
      <c r="W78" s="36">
        <f>SUMIFS(СВЦЭМ!$C$33:$C$776,СВЦЭМ!$A$33:$A$776,$A78,СВЦЭМ!$B$33:$B$776,W$47)+'СЕТ СН'!$G$9+СВЦЭМ!$D$10+'СЕТ СН'!$G$6-'СЕТ СН'!$G$19</f>
        <v>1193.6428032199999</v>
      </c>
      <c r="X78" s="36">
        <f>SUMIFS(СВЦЭМ!$C$33:$C$776,СВЦЭМ!$A$33:$A$776,$A78,СВЦЭМ!$B$33:$B$776,X$47)+'СЕТ СН'!$G$9+СВЦЭМ!$D$10+'СЕТ СН'!$G$6-'СЕТ СН'!$G$19</f>
        <v>1175.1157488499998</v>
      </c>
      <c r="Y78" s="36">
        <f>SUMIFS(СВЦЭМ!$C$33:$C$776,СВЦЭМ!$A$33:$A$776,$A78,СВЦЭМ!$B$33:$B$776,Y$47)+'СЕТ СН'!$G$9+СВЦЭМ!$D$10+'СЕТ СН'!$G$6-'СЕТ СН'!$G$19</f>
        <v>1176.7080186799999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2"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33"/>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3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01.01.2021</v>
      </c>
      <c r="B84" s="36">
        <f>SUMIFS(СВЦЭМ!$C$33:$C$776,СВЦЭМ!$A$33:$A$776,$A84,СВЦЭМ!$B$33:$B$776,B$83)+'СЕТ СН'!$H$9+СВЦЭМ!$D$10+'СЕТ СН'!$H$6-'СЕТ СН'!$H$19</f>
        <v>1219.14270973</v>
      </c>
      <c r="C84" s="36">
        <f>SUMIFS(СВЦЭМ!$C$33:$C$776,СВЦЭМ!$A$33:$A$776,$A84,СВЦЭМ!$B$33:$B$776,C$83)+'СЕТ СН'!$H$9+СВЦЭМ!$D$10+'СЕТ СН'!$H$6-'СЕТ СН'!$H$19</f>
        <v>1242.9729741000001</v>
      </c>
      <c r="D84" s="36">
        <f>SUMIFS(СВЦЭМ!$C$33:$C$776,СВЦЭМ!$A$33:$A$776,$A84,СВЦЭМ!$B$33:$B$776,D$83)+'СЕТ СН'!$H$9+СВЦЭМ!$D$10+'СЕТ СН'!$H$6-'СЕТ СН'!$H$19</f>
        <v>1214.73878027</v>
      </c>
      <c r="E84" s="36">
        <f>SUMIFS(СВЦЭМ!$C$33:$C$776,СВЦЭМ!$A$33:$A$776,$A84,СВЦЭМ!$B$33:$B$776,E$83)+'СЕТ СН'!$H$9+СВЦЭМ!$D$10+'СЕТ СН'!$H$6-'СЕТ СН'!$H$19</f>
        <v>1215.3359728400001</v>
      </c>
      <c r="F84" s="36">
        <f>SUMIFS(СВЦЭМ!$C$33:$C$776,СВЦЭМ!$A$33:$A$776,$A84,СВЦЭМ!$B$33:$B$776,F$83)+'СЕТ СН'!$H$9+СВЦЭМ!$D$10+'СЕТ СН'!$H$6-'СЕТ СН'!$H$19</f>
        <v>1198.9820634299999</v>
      </c>
      <c r="G84" s="36">
        <f>SUMIFS(СВЦЭМ!$C$33:$C$776,СВЦЭМ!$A$33:$A$776,$A84,СВЦЭМ!$B$33:$B$776,G$83)+'СЕТ СН'!$H$9+СВЦЭМ!$D$10+'СЕТ СН'!$H$6-'СЕТ СН'!$H$19</f>
        <v>1203.5654602100001</v>
      </c>
      <c r="H84" s="36">
        <f>SUMIFS(СВЦЭМ!$C$33:$C$776,СВЦЭМ!$A$33:$A$776,$A84,СВЦЭМ!$B$33:$B$776,H$83)+'СЕТ СН'!$H$9+СВЦЭМ!$D$10+'СЕТ СН'!$H$6-'СЕТ СН'!$H$19</f>
        <v>1230.77740219</v>
      </c>
      <c r="I84" s="36">
        <f>SUMIFS(СВЦЭМ!$C$33:$C$776,СВЦЭМ!$A$33:$A$776,$A84,СВЦЭМ!$B$33:$B$776,I$83)+'СЕТ СН'!$H$9+СВЦЭМ!$D$10+'СЕТ СН'!$H$6-'СЕТ СН'!$H$19</f>
        <v>1225.8775266100001</v>
      </c>
      <c r="J84" s="36">
        <f>SUMIFS(СВЦЭМ!$C$33:$C$776,СВЦЭМ!$A$33:$A$776,$A84,СВЦЭМ!$B$33:$B$776,J$83)+'СЕТ СН'!$H$9+СВЦЭМ!$D$10+'СЕТ СН'!$H$6-'СЕТ СН'!$H$19</f>
        <v>1219.96855114</v>
      </c>
      <c r="K84" s="36">
        <f>SUMIFS(СВЦЭМ!$C$33:$C$776,СВЦЭМ!$A$33:$A$776,$A84,СВЦЭМ!$B$33:$B$776,K$83)+'СЕТ СН'!$H$9+СВЦЭМ!$D$10+'СЕТ СН'!$H$6-'СЕТ СН'!$H$19</f>
        <v>1202.8341920799999</v>
      </c>
      <c r="L84" s="36">
        <f>SUMIFS(СВЦЭМ!$C$33:$C$776,СВЦЭМ!$A$33:$A$776,$A84,СВЦЭМ!$B$33:$B$776,L$83)+'СЕТ СН'!$H$9+СВЦЭМ!$D$10+'СЕТ СН'!$H$6-'СЕТ СН'!$H$19</f>
        <v>1191.2144682799999</v>
      </c>
      <c r="M84" s="36">
        <f>SUMIFS(СВЦЭМ!$C$33:$C$776,СВЦЭМ!$A$33:$A$776,$A84,СВЦЭМ!$B$33:$B$776,M$83)+'СЕТ СН'!$H$9+СВЦЭМ!$D$10+'СЕТ СН'!$H$6-'СЕТ СН'!$H$19</f>
        <v>1184.76358908</v>
      </c>
      <c r="N84" s="36">
        <f>SUMIFS(СВЦЭМ!$C$33:$C$776,СВЦЭМ!$A$33:$A$776,$A84,СВЦЭМ!$B$33:$B$776,N$83)+'СЕТ СН'!$H$9+СВЦЭМ!$D$10+'СЕТ СН'!$H$6-'СЕТ СН'!$H$19</f>
        <v>1189.1751163500001</v>
      </c>
      <c r="O84" s="36">
        <f>SUMIFS(СВЦЭМ!$C$33:$C$776,СВЦЭМ!$A$33:$A$776,$A84,СВЦЭМ!$B$33:$B$776,O$83)+'СЕТ СН'!$H$9+СВЦЭМ!$D$10+'СЕТ СН'!$H$6-'СЕТ СН'!$H$19</f>
        <v>1191.32488068</v>
      </c>
      <c r="P84" s="36">
        <f>SUMIFS(СВЦЭМ!$C$33:$C$776,СВЦЭМ!$A$33:$A$776,$A84,СВЦЭМ!$B$33:$B$776,P$83)+'СЕТ СН'!$H$9+СВЦЭМ!$D$10+'СЕТ СН'!$H$6-'СЕТ СН'!$H$19</f>
        <v>1214.60203512</v>
      </c>
      <c r="Q84" s="36">
        <f>SUMIFS(СВЦЭМ!$C$33:$C$776,СВЦЭМ!$A$33:$A$776,$A84,СВЦЭМ!$B$33:$B$776,Q$83)+'СЕТ СН'!$H$9+СВЦЭМ!$D$10+'СЕТ СН'!$H$6-'СЕТ СН'!$H$19</f>
        <v>1213.5347083400002</v>
      </c>
      <c r="R84" s="36">
        <f>SUMIFS(СВЦЭМ!$C$33:$C$776,СВЦЭМ!$A$33:$A$776,$A84,СВЦЭМ!$B$33:$B$776,R$83)+'СЕТ СН'!$H$9+СВЦЭМ!$D$10+'СЕТ СН'!$H$6-'СЕТ СН'!$H$19</f>
        <v>1192.9676609799999</v>
      </c>
      <c r="S84" s="36">
        <f>SUMIFS(СВЦЭМ!$C$33:$C$776,СВЦЭМ!$A$33:$A$776,$A84,СВЦЭМ!$B$33:$B$776,S$83)+'СЕТ СН'!$H$9+СВЦЭМ!$D$10+'СЕТ СН'!$H$6-'СЕТ СН'!$H$19</f>
        <v>1174.15581576</v>
      </c>
      <c r="T84" s="36">
        <f>SUMIFS(СВЦЭМ!$C$33:$C$776,СВЦЭМ!$A$33:$A$776,$A84,СВЦЭМ!$B$33:$B$776,T$83)+'СЕТ СН'!$H$9+СВЦЭМ!$D$10+'СЕТ СН'!$H$6-'СЕТ СН'!$H$19</f>
        <v>1163.21943956</v>
      </c>
      <c r="U84" s="36">
        <f>SUMIFS(СВЦЭМ!$C$33:$C$776,СВЦЭМ!$A$33:$A$776,$A84,СВЦЭМ!$B$33:$B$776,U$83)+'СЕТ СН'!$H$9+СВЦЭМ!$D$10+'СЕТ СН'!$H$6-'СЕТ СН'!$H$19</f>
        <v>1156.87631083</v>
      </c>
      <c r="V84" s="36">
        <f>SUMIFS(СВЦЭМ!$C$33:$C$776,СВЦЭМ!$A$33:$A$776,$A84,СВЦЭМ!$B$33:$B$776,V$83)+'СЕТ СН'!$H$9+СВЦЭМ!$D$10+'СЕТ СН'!$H$6-'СЕТ СН'!$H$19</f>
        <v>1147.3087808499999</v>
      </c>
      <c r="W84" s="36">
        <f>SUMIFS(СВЦЭМ!$C$33:$C$776,СВЦЭМ!$A$33:$A$776,$A84,СВЦЭМ!$B$33:$B$776,W$83)+'СЕТ СН'!$H$9+СВЦЭМ!$D$10+'СЕТ СН'!$H$6-'СЕТ СН'!$H$19</f>
        <v>1159.8700731399999</v>
      </c>
      <c r="X84" s="36">
        <f>SUMIFS(СВЦЭМ!$C$33:$C$776,СВЦЭМ!$A$33:$A$776,$A84,СВЦЭМ!$B$33:$B$776,X$83)+'СЕТ СН'!$H$9+СВЦЭМ!$D$10+'СЕТ СН'!$H$6-'СЕТ СН'!$H$19</f>
        <v>1170.3983129100002</v>
      </c>
      <c r="Y84" s="36">
        <f>SUMIFS(СВЦЭМ!$C$33:$C$776,СВЦЭМ!$A$33:$A$776,$A84,СВЦЭМ!$B$33:$B$776,Y$83)+'СЕТ СН'!$H$9+СВЦЭМ!$D$10+'СЕТ СН'!$H$6-'СЕТ СН'!$H$19</f>
        <v>1173.5379152</v>
      </c>
    </row>
    <row r="85" spans="1:25" ht="15.75" x14ac:dyDescent="0.2">
      <c r="A85" s="35">
        <f>A84+1</f>
        <v>44198</v>
      </c>
      <c r="B85" s="36">
        <f>SUMIFS(СВЦЭМ!$C$33:$C$776,СВЦЭМ!$A$33:$A$776,$A85,СВЦЭМ!$B$33:$B$776,B$83)+'СЕТ СН'!$H$9+СВЦЭМ!$D$10+'СЕТ СН'!$H$6-'СЕТ СН'!$H$19</f>
        <v>1209.2901892899999</v>
      </c>
      <c r="C85" s="36">
        <f>SUMIFS(СВЦЭМ!$C$33:$C$776,СВЦЭМ!$A$33:$A$776,$A85,СВЦЭМ!$B$33:$B$776,C$83)+'СЕТ СН'!$H$9+СВЦЭМ!$D$10+'СЕТ СН'!$H$6-'СЕТ СН'!$H$19</f>
        <v>1230.04377056</v>
      </c>
      <c r="D85" s="36">
        <f>SUMIFS(СВЦЭМ!$C$33:$C$776,СВЦЭМ!$A$33:$A$776,$A85,СВЦЭМ!$B$33:$B$776,D$83)+'СЕТ СН'!$H$9+СВЦЭМ!$D$10+'СЕТ СН'!$H$6-'СЕТ СН'!$H$19</f>
        <v>1240.24959932</v>
      </c>
      <c r="E85" s="36">
        <f>SUMIFS(СВЦЭМ!$C$33:$C$776,СВЦЭМ!$A$33:$A$776,$A85,СВЦЭМ!$B$33:$B$776,E$83)+'СЕТ СН'!$H$9+СВЦЭМ!$D$10+'СЕТ СН'!$H$6-'СЕТ СН'!$H$19</f>
        <v>1265.7244658500001</v>
      </c>
      <c r="F85" s="36">
        <f>SUMIFS(СВЦЭМ!$C$33:$C$776,СВЦЭМ!$A$33:$A$776,$A85,СВЦЭМ!$B$33:$B$776,F$83)+'СЕТ СН'!$H$9+СВЦЭМ!$D$10+'СЕТ СН'!$H$6-'СЕТ СН'!$H$19</f>
        <v>1248.6711838000001</v>
      </c>
      <c r="G85" s="36">
        <f>SUMIFS(СВЦЭМ!$C$33:$C$776,СВЦЭМ!$A$33:$A$776,$A85,СВЦЭМ!$B$33:$B$776,G$83)+'СЕТ СН'!$H$9+СВЦЭМ!$D$10+'СЕТ СН'!$H$6-'СЕТ СН'!$H$19</f>
        <v>1246.7478513000001</v>
      </c>
      <c r="H85" s="36">
        <f>SUMIFS(СВЦЭМ!$C$33:$C$776,СВЦЭМ!$A$33:$A$776,$A85,СВЦЭМ!$B$33:$B$776,H$83)+'СЕТ СН'!$H$9+СВЦЭМ!$D$10+'СЕТ СН'!$H$6-'СЕТ СН'!$H$19</f>
        <v>1264.89319344</v>
      </c>
      <c r="I85" s="36">
        <f>SUMIFS(СВЦЭМ!$C$33:$C$776,СВЦЭМ!$A$33:$A$776,$A85,СВЦЭМ!$B$33:$B$776,I$83)+'СЕТ СН'!$H$9+СВЦЭМ!$D$10+'СЕТ СН'!$H$6-'СЕТ СН'!$H$19</f>
        <v>1253.9118901500001</v>
      </c>
      <c r="J85" s="36">
        <f>SUMIFS(СВЦЭМ!$C$33:$C$776,СВЦЭМ!$A$33:$A$776,$A85,СВЦЭМ!$B$33:$B$776,J$83)+'СЕТ СН'!$H$9+СВЦЭМ!$D$10+'СЕТ СН'!$H$6-'СЕТ СН'!$H$19</f>
        <v>1234.9086448</v>
      </c>
      <c r="K85" s="36">
        <f>SUMIFS(СВЦЭМ!$C$33:$C$776,СВЦЭМ!$A$33:$A$776,$A85,СВЦЭМ!$B$33:$B$776,K$83)+'СЕТ СН'!$H$9+СВЦЭМ!$D$10+'СЕТ СН'!$H$6-'СЕТ СН'!$H$19</f>
        <v>1212.7409748800001</v>
      </c>
      <c r="L85" s="36">
        <f>SUMIFS(СВЦЭМ!$C$33:$C$776,СВЦЭМ!$A$33:$A$776,$A85,СВЦЭМ!$B$33:$B$776,L$83)+'СЕТ СН'!$H$9+СВЦЭМ!$D$10+'СЕТ СН'!$H$6-'СЕТ СН'!$H$19</f>
        <v>1195.6285111500001</v>
      </c>
      <c r="M85" s="36">
        <f>SUMIFS(СВЦЭМ!$C$33:$C$776,СВЦЭМ!$A$33:$A$776,$A85,СВЦЭМ!$B$33:$B$776,M$83)+'СЕТ СН'!$H$9+СВЦЭМ!$D$10+'СЕТ СН'!$H$6-'СЕТ СН'!$H$19</f>
        <v>1156.4004960100001</v>
      </c>
      <c r="N85" s="36">
        <f>SUMIFS(СВЦЭМ!$C$33:$C$776,СВЦЭМ!$A$33:$A$776,$A85,СВЦЭМ!$B$33:$B$776,N$83)+'СЕТ СН'!$H$9+СВЦЭМ!$D$10+'СЕТ СН'!$H$6-'СЕТ СН'!$H$19</f>
        <v>1165.8310347900001</v>
      </c>
      <c r="O85" s="36">
        <f>SUMIFS(СВЦЭМ!$C$33:$C$776,СВЦЭМ!$A$33:$A$776,$A85,СВЦЭМ!$B$33:$B$776,O$83)+'СЕТ СН'!$H$9+СВЦЭМ!$D$10+'СЕТ СН'!$H$6-'СЕТ СН'!$H$19</f>
        <v>1178.2836162399999</v>
      </c>
      <c r="P85" s="36">
        <f>SUMIFS(СВЦЭМ!$C$33:$C$776,СВЦЭМ!$A$33:$A$776,$A85,СВЦЭМ!$B$33:$B$776,P$83)+'СЕТ СН'!$H$9+СВЦЭМ!$D$10+'СЕТ СН'!$H$6-'СЕТ СН'!$H$19</f>
        <v>1185.4307278900001</v>
      </c>
      <c r="Q85" s="36">
        <f>SUMIFS(СВЦЭМ!$C$33:$C$776,СВЦЭМ!$A$33:$A$776,$A85,СВЦЭМ!$B$33:$B$776,Q$83)+'СЕТ СН'!$H$9+СВЦЭМ!$D$10+'СЕТ СН'!$H$6-'СЕТ СН'!$H$19</f>
        <v>1184.6042167200001</v>
      </c>
      <c r="R85" s="36">
        <f>SUMIFS(СВЦЭМ!$C$33:$C$776,СВЦЭМ!$A$33:$A$776,$A85,СВЦЭМ!$B$33:$B$776,R$83)+'СЕТ СН'!$H$9+СВЦЭМ!$D$10+'СЕТ СН'!$H$6-'СЕТ СН'!$H$19</f>
        <v>1170.25581977</v>
      </c>
      <c r="S85" s="36">
        <f>SUMIFS(СВЦЭМ!$C$33:$C$776,СВЦЭМ!$A$33:$A$776,$A85,СВЦЭМ!$B$33:$B$776,S$83)+'СЕТ СН'!$H$9+СВЦЭМ!$D$10+'СЕТ СН'!$H$6-'СЕТ СН'!$H$19</f>
        <v>1177.83321114</v>
      </c>
      <c r="T85" s="36">
        <f>SUMIFS(СВЦЭМ!$C$33:$C$776,СВЦЭМ!$A$33:$A$776,$A85,СВЦЭМ!$B$33:$B$776,T$83)+'СЕТ СН'!$H$9+СВЦЭМ!$D$10+'СЕТ СН'!$H$6-'СЕТ СН'!$H$19</f>
        <v>1166.0069405899999</v>
      </c>
      <c r="U85" s="36">
        <f>SUMIFS(СВЦЭМ!$C$33:$C$776,СВЦЭМ!$A$33:$A$776,$A85,СВЦЭМ!$B$33:$B$776,U$83)+'СЕТ СН'!$H$9+СВЦЭМ!$D$10+'СЕТ СН'!$H$6-'СЕТ СН'!$H$19</f>
        <v>1159.4478858</v>
      </c>
      <c r="V85" s="36">
        <f>SUMIFS(СВЦЭМ!$C$33:$C$776,СВЦЭМ!$A$33:$A$776,$A85,СВЦЭМ!$B$33:$B$776,V$83)+'СЕТ СН'!$H$9+СВЦЭМ!$D$10+'СЕТ СН'!$H$6-'СЕТ СН'!$H$19</f>
        <v>1163.6130892199999</v>
      </c>
      <c r="W85" s="36">
        <f>SUMIFS(СВЦЭМ!$C$33:$C$776,СВЦЭМ!$A$33:$A$776,$A85,СВЦЭМ!$B$33:$B$776,W$83)+'СЕТ СН'!$H$9+СВЦЭМ!$D$10+'СЕТ СН'!$H$6-'СЕТ СН'!$H$19</f>
        <v>1175.4548662000002</v>
      </c>
      <c r="X85" s="36">
        <f>SUMIFS(СВЦЭМ!$C$33:$C$776,СВЦЭМ!$A$33:$A$776,$A85,СВЦЭМ!$B$33:$B$776,X$83)+'СЕТ СН'!$H$9+СВЦЭМ!$D$10+'СЕТ СН'!$H$6-'СЕТ СН'!$H$19</f>
        <v>1180.3549939499999</v>
      </c>
      <c r="Y85" s="36">
        <f>SUMIFS(СВЦЭМ!$C$33:$C$776,СВЦЭМ!$A$33:$A$776,$A85,СВЦЭМ!$B$33:$B$776,Y$83)+'СЕТ СН'!$H$9+СВЦЭМ!$D$10+'СЕТ СН'!$H$6-'СЕТ СН'!$H$19</f>
        <v>1189.175919</v>
      </c>
    </row>
    <row r="86" spans="1:25" ht="15.75" x14ac:dyDescent="0.2">
      <c r="A86" s="35">
        <f t="shared" ref="A86:A114" si="2">A85+1</f>
        <v>44199</v>
      </c>
      <c r="B86" s="36">
        <f>SUMIFS(СВЦЭМ!$C$33:$C$776,СВЦЭМ!$A$33:$A$776,$A86,СВЦЭМ!$B$33:$B$776,B$83)+'СЕТ СН'!$H$9+СВЦЭМ!$D$10+'СЕТ СН'!$H$6-'СЕТ СН'!$H$19</f>
        <v>1181.5245449700001</v>
      </c>
      <c r="C86" s="36">
        <f>SUMIFS(СВЦЭМ!$C$33:$C$776,СВЦЭМ!$A$33:$A$776,$A86,СВЦЭМ!$B$33:$B$776,C$83)+'СЕТ СН'!$H$9+СВЦЭМ!$D$10+'СЕТ СН'!$H$6-'СЕТ СН'!$H$19</f>
        <v>1195.6885383600002</v>
      </c>
      <c r="D86" s="36">
        <f>SUMIFS(СВЦЭМ!$C$33:$C$776,СВЦЭМ!$A$33:$A$776,$A86,СВЦЭМ!$B$33:$B$776,D$83)+'СЕТ СН'!$H$9+СВЦЭМ!$D$10+'СЕТ СН'!$H$6-'СЕТ СН'!$H$19</f>
        <v>1203.55333481</v>
      </c>
      <c r="E86" s="36">
        <f>SUMIFS(СВЦЭМ!$C$33:$C$776,СВЦЭМ!$A$33:$A$776,$A86,СВЦЭМ!$B$33:$B$776,E$83)+'СЕТ СН'!$H$9+СВЦЭМ!$D$10+'СЕТ СН'!$H$6-'СЕТ СН'!$H$19</f>
        <v>1221.43697944</v>
      </c>
      <c r="F86" s="36">
        <f>SUMIFS(СВЦЭМ!$C$33:$C$776,СВЦЭМ!$A$33:$A$776,$A86,СВЦЭМ!$B$33:$B$776,F$83)+'СЕТ СН'!$H$9+СВЦЭМ!$D$10+'СЕТ СН'!$H$6-'СЕТ СН'!$H$19</f>
        <v>1202.2210587299999</v>
      </c>
      <c r="G86" s="36">
        <f>SUMIFS(СВЦЭМ!$C$33:$C$776,СВЦЭМ!$A$33:$A$776,$A86,СВЦЭМ!$B$33:$B$776,G$83)+'СЕТ СН'!$H$9+СВЦЭМ!$D$10+'СЕТ СН'!$H$6-'СЕТ СН'!$H$19</f>
        <v>1200.1137861899999</v>
      </c>
      <c r="H86" s="36">
        <f>SUMIFS(СВЦЭМ!$C$33:$C$776,СВЦЭМ!$A$33:$A$776,$A86,СВЦЭМ!$B$33:$B$776,H$83)+'СЕТ СН'!$H$9+СВЦЭМ!$D$10+'СЕТ СН'!$H$6-'СЕТ СН'!$H$19</f>
        <v>1222.91665708</v>
      </c>
      <c r="I86" s="36">
        <f>SUMIFS(СВЦЭМ!$C$33:$C$776,СВЦЭМ!$A$33:$A$776,$A86,СВЦЭМ!$B$33:$B$776,I$83)+'СЕТ СН'!$H$9+СВЦЭМ!$D$10+'СЕТ СН'!$H$6-'СЕТ СН'!$H$19</f>
        <v>1228.6509601799999</v>
      </c>
      <c r="J86" s="36">
        <f>SUMIFS(СВЦЭМ!$C$33:$C$776,СВЦЭМ!$A$33:$A$776,$A86,СВЦЭМ!$B$33:$B$776,J$83)+'СЕТ СН'!$H$9+СВЦЭМ!$D$10+'СЕТ СН'!$H$6-'СЕТ СН'!$H$19</f>
        <v>1225.7026551200001</v>
      </c>
      <c r="K86" s="36">
        <f>SUMIFS(СВЦЭМ!$C$33:$C$776,СВЦЭМ!$A$33:$A$776,$A86,СВЦЭМ!$B$33:$B$776,K$83)+'СЕТ СН'!$H$9+СВЦЭМ!$D$10+'СЕТ СН'!$H$6-'СЕТ СН'!$H$19</f>
        <v>1223.9369300399999</v>
      </c>
      <c r="L86" s="36">
        <f>SUMIFS(СВЦЭМ!$C$33:$C$776,СВЦЭМ!$A$33:$A$776,$A86,СВЦЭМ!$B$33:$B$776,L$83)+'СЕТ СН'!$H$9+СВЦЭМ!$D$10+'СЕТ СН'!$H$6-'СЕТ СН'!$H$19</f>
        <v>1212.74768784</v>
      </c>
      <c r="M86" s="36">
        <f>SUMIFS(СВЦЭМ!$C$33:$C$776,СВЦЭМ!$A$33:$A$776,$A86,СВЦЭМ!$B$33:$B$776,M$83)+'СЕТ СН'!$H$9+СВЦЭМ!$D$10+'СЕТ СН'!$H$6-'СЕТ СН'!$H$19</f>
        <v>1212.4637088300001</v>
      </c>
      <c r="N86" s="36">
        <f>SUMIFS(СВЦЭМ!$C$33:$C$776,СВЦЭМ!$A$33:$A$776,$A86,СВЦЭМ!$B$33:$B$776,N$83)+'СЕТ СН'!$H$9+СВЦЭМ!$D$10+'СЕТ СН'!$H$6-'СЕТ СН'!$H$19</f>
        <v>1219.64341971</v>
      </c>
      <c r="O86" s="36">
        <f>SUMIFS(СВЦЭМ!$C$33:$C$776,СВЦЭМ!$A$33:$A$776,$A86,СВЦЭМ!$B$33:$B$776,O$83)+'СЕТ СН'!$H$9+СВЦЭМ!$D$10+'СЕТ СН'!$H$6-'СЕТ СН'!$H$19</f>
        <v>1231.63547234</v>
      </c>
      <c r="P86" s="36">
        <f>SUMIFS(СВЦЭМ!$C$33:$C$776,СВЦЭМ!$A$33:$A$776,$A86,СВЦЭМ!$B$33:$B$776,P$83)+'СЕТ СН'!$H$9+СВЦЭМ!$D$10+'СЕТ СН'!$H$6-'СЕТ СН'!$H$19</f>
        <v>1245.17908618</v>
      </c>
      <c r="Q86" s="36">
        <f>SUMIFS(СВЦЭМ!$C$33:$C$776,СВЦЭМ!$A$33:$A$776,$A86,СВЦЭМ!$B$33:$B$776,Q$83)+'СЕТ СН'!$H$9+СВЦЭМ!$D$10+'СЕТ СН'!$H$6-'СЕТ СН'!$H$19</f>
        <v>1248.12081076</v>
      </c>
      <c r="R86" s="36">
        <f>SUMIFS(СВЦЭМ!$C$33:$C$776,СВЦЭМ!$A$33:$A$776,$A86,СВЦЭМ!$B$33:$B$776,R$83)+'СЕТ СН'!$H$9+СВЦЭМ!$D$10+'СЕТ СН'!$H$6-'СЕТ СН'!$H$19</f>
        <v>1240.2070609299999</v>
      </c>
      <c r="S86" s="36">
        <f>SUMIFS(СВЦЭМ!$C$33:$C$776,СВЦЭМ!$A$33:$A$776,$A86,СВЦЭМ!$B$33:$B$776,S$83)+'СЕТ СН'!$H$9+СВЦЭМ!$D$10+'СЕТ СН'!$H$6-'СЕТ СН'!$H$19</f>
        <v>1222.93474444</v>
      </c>
      <c r="T86" s="36">
        <f>SUMIFS(СВЦЭМ!$C$33:$C$776,СВЦЭМ!$A$33:$A$776,$A86,СВЦЭМ!$B$33:$B$776,T$83)+'СЕТ СН'!$H$9+СВЦЭМ!$D$10+'СЕТ СН'!$H$6-'СЕТ СН'!$H$19</f>
        <v>1205.1547583199999</v>
      </c>
      <c r="U86" s="36">
        <f>SUMIFS(СВЦЭМ!$C$33:$C$776,СВЦЭМ!$A$33:$A$776,$A86,СВЦЭМ!$B$33:$B$776,U$83)+'СЕТ СН'!$H$9+СВЦЭМ!$D$10+'СЕТ СН'!$H$6-'СЕТ СН'!$H$19</f>
        <v>1209.9506217399999</v>
      </c>
      <c r="V86" s="36">
        <f>SUMIFS(СВЦЭМ!$C$33:$C$776,СВЦЭМ!$A$33:$A$776,$A86,СВЦЭМ!$B$33:$B$776,V$83)+'СЕТ СН'!$H$9+СВЦЭМ!$D$10+'СЕТ СН'!$H$6-'СЕТ СН'!$H$19</f>
        <v>1209.11422887</v>
      </c>
      <c r="W86" s="36">
        <f>SUMIFS(СВЦЭМ!$C$33:$C$776,СВЦЭМ!$A$33:$A$776,$A86,СВЦЭМ!$B$33:$B$776,W$83)+'СЕТ СН'!$H$9+СВЦЭМ!$D$10+'СЕТ СН'!$H$6-'СЕТ СН'!$H$19</f>
        <v>1217.2830897200001</v>
      </c>
      <c r="X86" s="36">
        <f>SUMIFS(СВЦЭМ!$C$33:$C$776,СВЦЭМ!$A$33:$A$776,$A86,СВЦЭМ!$B$33:$B$776,X$83)+'СЕТ СН'!$H$9+СВЦЭМ!$D$10+'СЕТ СН'!$H$6-'СЕТ СН'!$H$19</f>
        <v>1227.0548960800002</v>
      </c>
      <c r="Y86" s="36">
        <f>SUMIFS(СВЦЭМ!$C$33:$C$776,СВЦЭМ!$A$33:$A$776,$A86,СВЦЭМ!$B$33:$B$776,Y$83)+'СЕТ СН'!$H$9+СВЦЭМ!$D$10+'СЕТ СН'!$H$6-'СЕТ СН'!$H$19</f>
        <v>1233.0107726900001</v>
      </c>
    </row>
    <row r="87" spans="1:25" ht="15.75" x14ac:dyDescent="0.2">
      <c r="A87" s="35">
        <f t="shared" si="2"/>
        <v>44200</v>
      </c>
      <c r="B87" s="36">
        <f>SUMIFS(СВЦЭМ!$C$33:$C$776,СВЦЭМ!$A$33:$A$776,$A87,СВЦЭМ!$B$33:$B$776,B$83)+'СЕТ СН'!$H$9+СВЦЭМ!$D$10+'СЕТ СН'!$H$6-'СЕТ СН'!$H$19</f>
        <v>1250.7028336200001</v>
      </c>
      <c r="C87" s="36">
        <f>SUMIFS(СВЦЭМ!$C$33:$C$776,СВЦЭМ!$A$33:$A$776,$A87,СВЦЭМ!$B$33:$B$776,C$83)+'СЕТ СН'!$H$9+СВЦЭМ!$D$10+'СЕТ СН'!$H$6-'СЕТ СН'!$H$19</f>
        <v>1268.6206328400001</v>
      </c>
      <c r="D87" s="36">
        <f>SUMIFS(СВЦЭМ!$C$33:$C$776,СВЦЭМ!$A$33:$A$776,$A87,СВЦЭМ!$B$33:$B$776,D$83)+'СЕТ СН'!$H$9+СВЦЭМ!$D$10+'СЕТ СН'!$H$6-'СЕТ СН'!$H$19</f>
        <v>1280.91776467</v>
      </c>
      <c r="E87" s="36">
        <f>SUMIFS(СВЦЭМ!$C$33:$C$776,СВЦЭМ!$A$33:$A$776,$A87,СВЦЭМ!$B$33:$B$776,E$83)+'СЕТ СН'!$H$9+СВЦЭМ!$D$10+'СЕТ СН'!$H$6-'СЕТ СН'!$H$19</f>
        <v>1303.79429901</v>
      </c>
      <c r="F87" s="36">
        <f>SUMIFS(СВЦЭМ!$C$33:$C$776,СВЦЭМ!$A$33:$A$776,$A87,СВЦЭМ!$B$33:$B$776,F$83)+'СЕТ СН'!$H$9+СВЦЭМ!$D$10+'СЕТ СН'!$H$6-'СЕТ СН'!$H$19</f>
        <v>1270.8139190900001</v>
      </c>
      <c r="G87" s="36">
        <f>SUMIFS(СВЦЭМ!$C$33:$C$776,СВЦЭМ!$A$33:$A$776,$A87,СВЦЭМ!$B$33:$B$776,G$83)+'СЕТ СН'!$H$9+СВЦЭМ!$D$10+'СЕТ СН'!$H$6-'СЕТ СН'!$H$19</f>
        <v>1268.16777026</v>
      </c>
      <c r="H87" s="36">
        <f>SUMIFS(СВЦЭМ!$C$33:$C$776,СВЦЭМ!$A$33:$A$776,$A87,СВЦЭМ!$B$33:$B$776,H$83)+'СЕТ СН'!$H$9+СВЦЭМ!$D$10+'СЕТ СН'!$H$6-'СЕТ СН'!$H$19</f>
        <v>1274.0276941100001</v>
      </c>
      <c r="I87" s="36">
        <f>SUMIFS(СВЦЭМ!$C$33:$C$776,СВЦЭМ!$A$33:$A$776,$A87,СВЦЭМ!$B$33:$B$776,I$83)+'СЕТ СН'!$H$9+СВЦЭМ!$D$10+'СЕТ СН'!$H$6-'СЕТ СН'!$H$19</f>
        <v>1258.2235604</v>
      </c>
      <c r="J87" s="36">
        <f>SUMIFS(СВЦЭМ!$C$33:$C$776,СВЦЭМ!$A$33:$A$776,$A87,СВЦЭМ!$B$33:$B$776,J$83)+'СЕТ СН'!$H$9+СВЦЭМ!$D$10+'СЕТ СН'!$H$6-'СЕТ СН'!$H$19</f>
        <v>1237.0924040800001</v>
      </c>
      <c r="K87" s="36">
        <f>SUMIFS(СВЦЭМ!$C$33:$C$776,СВЦЭМ!$A$33:$A$776,$A87,СВЦЭМ!$B$33:$B$776,K$83)+'СЕТ СН'!$H$9+СВЦЭМ!$D$10+'СЕТ СН'!$H$6-'СЕТ СН'!$H$19</f>
        <v>1213.8949350400001</v>
      </c>
      <c r="L87" s="36">
        <f>SUMIFS(СВЦЭМ!$C$33:$C$776,СВЦЭМ!$A$33:$A$776,$A87,СВЦЭМ!$B$33:$B$776,L$83)+'СЕТ СН'!$H$9+СВЦЭМ!$D$10+'СЕТ СН'!$H$6-'СЕТ СН'!$H$19</f>
        <v>1200.0006687099999</v>
      </c>
      <c r="M87" s="36">
        <f>SUMIFS(СВЦЭМ!$C$33:$C$776,СВЦЭМ!$A$33:$A$776,$A87,СВЦЭМ!$B$33:$B$776,M$83)+'СЕТ СН'!$H$9+СВЦЭМ!$D$10+'СЕТ СН'!$H$6-'СЕТ СН'!$H$19</f>
        <v>1194.42880489</v>
      </c>
      <c r="N87" s="36">
        <f>SUMIFS(СВЦЭМ!$C$33:$C$776,СВЦЭМ!$A$33:$A$776,$A87,СВЦЭМ!$B$33:$B$776,N$83)+'СЕТ СН'!$H$9+СВЦЭМ!$D$10+'СЕТ СН'!$H$6-'СЕТ СН'!$H$19</f>
        <v>1209.6153030099999</v>
      </c>
      <c r="O87" s="36">
        <f>SUMIFS(СВЦЭМ!$C$33:$C$776,СВЦЭМ!$A$33:$A$776,$A87,СВЦЭМ!$B$33:$B$776,O$83)+'СЕТ СН'!$H$9+СВЦЭМ!$D$10+'СЕТ СН'!$H$6-'СЕТ СН'!$H$19</f>
        <v>1219.4593276800001</v>
      </c>
      <c r="P87" s="36">
        <f>SUMIFS(СВЦЭМ!$C$33:$C$776,СВЦЭМ!$A$33:$A$776,$A87,СВЦЭМ!$B$33:$B$776,P$83)+'СЕТ СН'!$H$9+СВЦЭМ!$D$10+'СЕТ СН'!$H$6-'СЕТ СН'!$H$19</f>
        <v>1230.99814784</v>
      </c>
      <c r="Q87" s="36">
        <f>SUMIFS(СВЦЭМ!$C$33:$C$776,СВЦЭМ!$A$33:$A$776,$A87,СВЦЭМ!$B$33:$B$776,Q$83)+'СЕТ СН'!$H$9+СВЦЭМ!$D$10+'СЕТ СН'!$H$6-'СЕТ СН'!$H$19</f>
        <v>1235.83127029</v>
      </c>
      <c r="R87" s="36">
        <f>SUMIFS(СВЦЭМ!$C$33:$C$776,СВЦЭМ!$A$33:$A$776,$A87,СВЦЭМ!$B$33:$B$776,R$83)+'СЕТ СН'!$H$9+СВЦЭМ!$D$10+'СЕТ СН'!$H$6-'СЕТ СН'!$H$19</f>
        <v>1221.9920122799999</v>
      </c>
      <c r="S87" s="36">
        <f>SUMIFS(СВЦЭМ!$C$33:$C$776,СВЦЭМ!$A$33:$A$776,$A87,СВЦЭМ!$B$33:$B$776,S$83)+'СЕТ СН'!$H$9+СВЦЭМ!$D$10+'СЕТ СН'!$H$6-'СЕТ СН'!$H$19</f>
        <v>1211.5155750700001</v>
      </c>
      <c r="T87" s="36">
        <f>SUMIFS(СВЦЭМ!$C$33:$C$776,СВЦЭМ!$A$33:$A$776,$A87,СВЦЭМ!$B$33:$B$776,T$83)+'СЕТ СН'!$H$9+СВЦЭМ!$D$10+'СЕТ СН'!$H$6-'СЕТ СН'!$H$19</f>
        <v>1197.78497423</v>
      </c>
      <c r="U87" s="36">
        <f>SUMIFS(СВЦЭМ!$C$33:$C$776,СВЦЭМ!$A$33:$A$776,$A87,СВЦЭМ!$B$33:$B$776,U$83)+'СЕТ СН'!$H$9+СВЦЭМ!$D$10+'СЕТ СН'!$H$6-'СЕТ СН'!$H$19</f>
        <v>1203.4571197400001</v>
      </c>
      <c r="V87" s="36">
        <f>SUMIFS(СВЦЭМ!$C$33:$C$776,СВЦЭМ!$A$33:$A$776,$A87,СВЦЭМ!$B$33:$B$776,V$83)+'СЕТ СН'!$H$9+СВЦЭМ!$D$10+'СЕТ СН'!$H$6-'СЕТ СН'!$H$19</f>
        <v>1206.58529305</v>
      </c>
      <c r="W87" s="36">
        <f>SUMIFS(СВЦЭМ!$C$33:$C$776,СВЦЭМ!$A$33:$A$776,$A87,СВЦЭМ!$B$33:$B$776,W$83)+'СЕТ СН'!$H$9+СВЦЭМ!$D$10+'СЕТ СН'!$H$6-'СЕТ СН'!$H$19</f>
        <v>1216.5870967599999</v>
      </c>
      <c r="X87" s="36">
        <f>SUMIFS(СВЦЭМ!$C$33:$C$776,СВЦЭМ!$A$33:$A$776,$A87,СВЦЭМ!$B$33:$B$776,X$83)+'СЕТ СН'!$H$9+СВЦЭМ!$D$10+'СЕТ СН'!$H$6-'СЕТ СН'!$H$19</f>
        <v>1231.4472079299999</v>
      </c>
      <c r="Y87" s="36">
        <f>SUMIFS(СВЦЭМ!$C$33:$C$776,СВЦЭМ!$A$33:$A$776,$A87,СВЦЭМ!$B$33:$B$776,Y$83)+'СЕТ СН'!$H$9+СВЦЭМ!$D$10+'СЕТ СН'!$H$6-'СЕТ СН'!$H$19</f>
        <v>1244.0966873699999</v>
      </c>
    </row>
    <row r="88" spans="1:25" ht="15.75" x14ac:dyDescent="0.2">
      <c r="A88" s="35">
        <f t="shared" si="2"/>
        <v>44201</v>
      </c>
      <c r="B88" s="36">
        <f>SUMIFS(СВЦЭМ!$C$33:$C$776,СВЦЭМ!$A$33:$A$776,$A88,СВЦЭМ!$B$33:$B$776,B$83)+'СЕТ СН'!$H$9+СВЦЭМ!$D$10+'СЕТ СН'!$H$6-'СЕТ СН'!$H$19</f>
        <v>1212.52579208</v>
      </c>
      <c r="C88" s="36">
        <f>SUMIFS(СВЦЭМ!$C$33:$C$776,СВЦЭМ!$A$33:$A$776,$A88,СВЦЭМ!$B$33:$B$776,C$83)+'СЕТ СН'!$H$9+СВЦЭМ!$D$10+'СЕТ СН'!$H$6-'СЕТ СН'!$H$19</f>
        <v>1245.96614413</v>
      </c>
      <c r="D88" s="36">
        <f>SUMIFS(СВЦЭМ!$C$33:$C$776,СВЦЭМ!$A$33:$A$776,$A88,СВЦЭМ!$B$33:$B$776,D$83)+'СЕТ СН'!$H$9+СВЦЭМ!$D$10+'СЕТ СН'!$H$6-'СЕТ СН'!$H$19</f>
        <v>1255.6764446700001</v>
      </c>
      <c r="E88" s="36">
        <f>SUMIFS(СВЦЭМ!$C$33:$C$776,СВЦЭМ!$A$33:$A$776,$A88,СВЦЭМ!$B$33:$B$776,E$83)+'СЕТ СН'!$H$9+СВЦЭМ!$D$10+'СЕТ СН'!$H$6-'СЕТ СН'!$H$19</f>
        <v>1260.4226697300001</v>
      </c>
      <c r="F88" s="36">
        <f>SUMIFS(СВЦЭМ!$C$33:$C$776,СВЦЭМ!$A$33:$A$776,$A88,СВЦЭМ!$B$33:$B$776,F$83)+'СЕТ СН'!$H$9+СВЦЭМ!$D$10+'СЕТ СН'!$H$6-'СЕТ СН'!$H$19</f>
        <v>1262.53421654</v>
      </c>
      <c r="G88" s="36">
        <f>SUMIFS(СВЦЭМ!$C$33:$C$776,СВЦЭМ!$A$33:$A$776,$A88,СВЦЭМ!$B$33:$B$776,G$83)+'СЕТ СН'!$H$9+СВЦЭМ!$D$10+'СЕТ СН'!$H$6-'СЕТ СН'!$H$19</f>
        <v>1284.5094375200001</v>
      </c>
      <c r="H88" s="36">
        <f>SUMIFS(СВЦЭМ!$C$33:$C$776,СВЦЭМ!$A$33:$A$776,$A88,СВЦЭМ!$B$33:$B$776,H$83)+'СЕТ СН'!$H$9+СВЦЭМ!$D$10+'СЕТ СН'!$H$6-'СЕТ СН'!$H$19</f>
        <v>1273.3343132800001</v>
      </c>
      <c r="I88" s="36">
        <f>SUMIFS(СВЦЭМ!$C$33:$C$776,СВЦЭМ!$A$33:$A$776,$A88,СВЦЭМ!$B$33:$B$776,I$83)+'СЕТ СН'!$H$9+СВЦЭМ!$D$10+'СЕТ СН'!$H$6-'СЕТ СН'!$H$19</f>
        <v>1253.7494092900001</v>
      </c>
      <c r="J88" s="36">
        <f>SUMIFS(СВЦЭМ!$C$33:$C$776,СВЦЭМ!$A$33:$A$776,$A88,СВЦЭМ!$B$33:$B$776,J$83)+'СЕТ СН'!$H$9+СВЦЭМ!$D$10+'СЕТ СН'!$H$6-'СЕТ СН'!$H$19</f>
        <v>1228.91755229</v>
      </c>
      <c r="K88" s="36">
        <f>SUMIFS(СВЦЭМ!$C$33:$C$776,СВЦЭМ!$A$33:$A$776,$A88,СВЦЭМ!$B$33:$B$776,K$83)+'СЕТ СН'!$H$9+СВЦЭМ!$D$10+'СЕТ СН'!$H$6-'СЕТ СН'!$H$19</f>
        <v>1200.3523770100001</v>
      </c>
      <c r="L88" s="36">
        <f>SUMIFS(СВЦЭМ!$C$33:$C$776,СВЦЭМ!$A$33:$A$776,$A88,СВЦЭМ!$B$33:$B$776,L$83)+'СЕТ СН'!$H$9+СВЦЭМ!$D$10+'СЕТ СН'!$H$6-'СЕТ СН'!$H$19</f>
        <v>1182.7922270200002</v>
      </c>
      <c r="M88" s="36">
        <f>SUMIFS(СВЦЭМ!$C$33:$C$776,СВЦЭМ!$A$33:$A$776,$A88,СВЦЭМ!$B$33:$B$776,M$83)+'СЕТ СН'!$H$9+СВЦЭМ!$D$10+'СЕТ СН'!$H$6-'СЕТ СН'!$H$19</f>
        <v>1187.5068377299999</v>
      </c>
      <c r="N88" s="36">
        <f>SUMIFS(СВЦЭМ!$C$33:$C$776,СВЦЭМ!$A$33:$A$776,$A88,СВЦЭМ!$B$33:$B$776,N$83)+'СЕТ СН'!$H$9+СВЦЭМ!$D$10+'СЕТ СН'!$H$6-'СЕТ СН'!$H$19</f>
        <v>1217.94248339</v>
      </c>
      <c r="O88" s="36">
        <f>SUMIFS(СВЦЭМ!$C$33:$C$776,СВЦЭМ!$A$33:$A$776,$A88,СВЦЭМ!$B$33:$B$776,O$83)+'СЕТ СН'!$H$9+СВЦЭМ!$D$10+'СЕТ СН'!$H$6-'СЕТ СН'!$H$19</f>
        <v>1244.4182447000001</v>
      </c>
      <c r="P88" s="36">
        <f>SUMIFS(СВЦЭМ!$C$33:$C$776,СВЦЭМ!$A$33:$A$776,$A88,СВЦЭМ!$B$33:$B$776,P$83)+'СЕТ СН'!$H$9+СВЦЭМ!$D$10+'СЕТ СН'!$H$6-'СЕТ СН'!$H$19</f>
        <v>1265.39409086</v>
      </c>
      <c r="Q88" s="36">
        <f>SUMIFS(СВЦЭМ!$C$33:$C$776,СВЦЭМ!$A$33:$A$776,$A88,СВЦЭМ!$B$33:$B$776,Q$83)+'СЕТ СН'!$H$9+СВЦЭМ!$D$10+'СЕТ СН'!$H$6-'СЕТ СН'!$H$19</f>
        <v>1270.51012689</v>
      </c>
      <c r="R88" s="36">
        <f>SUMIFS(СВЦЭМ!$C$33:$C$776,СВЦЭМ!$A$33:$A$776,$A88,СВЦЭМ!$B$33:$B$776,R$83)+'СЕТ СН'!$H$9+СВЦЭМ!$D$10+'СЕТ СН'!$H$6-'СЕТ СН'!$H$19</f>
        <v>1257.2476594699999</v>
      </c>
      <c r="S88" s="36">
        <f>SUMIFS(СВЦЭМ!$C$33:$C$776,СВЦЭМ!$A$33:$A$776,$A88,СВЦЭМ!$B$33:$B$776,S$83)+'СЕТ СН'!$H$9+СВЦЭМ!$D$10+'СЕТ СН'!$H$6-'СЕТ СН'!$H$19</f>
        <v>1246.4344879600001</v>
      </c>
      <c r="T88" s="36">
        <f>SUMIFS(СВЦЭМ!$C$33:$C$776,СВЦЭМ!$A$33:$A$776,$A88,СВЦЭМ!$B$33:$B$776,T$83)+'СЕТ СН'!$H$9+СВЦЭМ!$D$10+'СЕТ СН'!$H$6-'СЕТ СН'!$H$19</f>
        <v>1210.3775975799999</v>
      </c>
      <c r="U88" s="36">
        <f>SUMIFS(СВЦЭМ!$C$33:$C$776,СВЦЭМ!$A$33:$A$776,$A88,СВЦЭМ!$B$33:$B$776,U$83)+'СЕТ СН'!$H$9+СВЦЭМ!$D$10+'СЕТ СН'!$H$6-'СЕТ СН'!$H$19</f>
        <v>1225.2363439999999</v>
      </c>
      <c r="V88" s="36">
        <f>SUMIFS(СВЦЭМ!$C$33:$C$776,СВЦЭМ!$A$33:$A$776,$A88,СВЦЭМ!$B$33:$B$776,V$83)+'СЕТ СН'!$H$9+СВЦЭМ!$D$10+'СЕТ СН'!$H$6-'СЕТ СН'!$H$19</f>
        <v>1229.1973707299999</v>
      </c>
      <c r="W88" s="36">
        <f>SUMIFS(СВЦЭМ!$C$33:$C$776,СВЦЭМ!$A$33:$A$776,$A88,СВЦЭМ!$B$33:$B$776,W$83)+'СЕТ СН'!$H$9+СВЦЭМ!$D$10+'СЕТ СН'!$H$6-'СЕТ СН'!$H$19</f>
        <v>1238.34816841</v>
      </c>
      <c r="X88" s="36">
        <f>SUMIFS(СВЦЭМ!$C$33:$C$776,СВЦЭМ!$A$33:$A$776,$A88,СВЦЭМ!$B$33:$B$776,X$83)+'СЕТ СН'!$H$9+СВЦЭМ!$D$10+'СЕТ СН'!$H$6-'СЕТ СН'!$H$19</f>
        <v>1253.19731985</v>
      </c>
      <c r="Y88" s="36">
        <f>SUMIFS(СВЦЭМ!$C$33:$C$776,СВЦЭМ!$A$33:$A$776,$A88,СВЦЭМ!$B$33:$B$776,Y$83)+'СЕТ СН'!$H$9+СВЦЭМ!$D$10+'СЕТ СН'!$H$6-'СЕТ СН'!$H$19</f>
        <v>1268.6618199900001</v>
      </c>
    </row>
    <row r="89" spans="1:25" ht="15.75" x14ac:dyDescent="0.2">
      <c r="A89" s="35">
        <f t="shared" si="2"/>
        <v>44202</v>
      </c>
      <c r="B89" s="36">
        <f>SUMIFS(СВЦЭМ!$C$33:$C$776,СВЦЭМ!$A$33:$A$776,$A89,СВЦЭМ!$B$33:$B$776,B$83)+'СЕТ СН'!$H$9+СВЦЭМ!$D$10+'СЕТ СН'!$H$6-'СЕТ СН'!$H$19</f>
        <v>1259.1935011200001</v>
      </c>
      <c r="C89" s="36">
        <f>SUMIFS(СВЦЭМ!$C$33:$C$776,СВЦЭМ!$A$33:$A$776,$A89,СВЦЭМ!$B$33:$B$776,C$83)+'СЕТ СН'!$H$9+СВЦЭМ!$D$10+'СЕТ СН'!$H$6-'СЕТ СН'!$H$19</f>
        <v>1288.4935508400001</v>
      </c>
      <c r="D89" s="36">
        <f>SUMIFS(СВЦЭМ!$C$33:$C$776,СВЦЭМ!$A$33:$A$776,$A89,СВЦЭМ!$B$33:$B$776,D$83)+'СЕТ СН'!$H$9+СВЦЭМ!$D$10+'СЕТ СН'!$H$6-'СЕТ СН'!$H$19</f>
        <v>1311.18352097</v>
      </c>
      <c r="E89" s="36">
        <f>SUMIFS(СВЦЭМ!$C$33:$C$776,СВЦЭМ!$A$33:$A$776,$A89,СВЦЭМ!$B$33:$B$776,E$83)+'СЕТ СН'!$H$9+СВЦЭМ!$D$10+'СЕТ СН'!$H$6-'СЕТ СН'!$H$19</f>
        <v>1320.32710099</v>
      </c>
      <c r="F89" s="36">
        <f>SUMIFS(СВЦЭМ!$C$33:$C$776,СВЦЭМ!$A$33:$A$776,$A89,СВЦЭМ!$B$33:$B$776,F$83)+'СЕТ СН'!$H$9+СВЦЭМ!$D$10+'СЕТ СН'!$H$6-'СЕТ СН'!$H$19</f>
        <v>1331.2323863700001</v>
      </c>
      <c r="G89" s="36">
        <f>SUMIFS(СВЦЭМ!$C$33:$C$776,СВЦЭМ!$A$33:$A$776,$A89,СВЦЭМ!$B$33:$B$776,G$83)+'СЕТ СН'!$H$9+СВЦЭМ!$D$10+'СЕТ СН'!$H$6-'СЕТ СН'!$H$19</f>
        <v>1328.01214977</v>
      </c>
      <c r="H89" s="36">
        <f>SUMIFS(СВЦЭМ!$C$33:$C$776,СВЦЭМ!$A$33:$A$776,$A89,СВЦЭМ!$B$33:$B$776,H$83)+'СЕТ СН'!$H$9+СВЦЭМ!$D$10+'СЕТ СН'!$H$6-'СЕТ СН'!$H$19</f>
        <v>1312.4901292500001</v>
      </c>
      <c r="I89" s="36">
        <f>SUMIFS(СВЦЭМ!$C$33:$C$776,СВЦЭМ!$A$33:$A$776,$A89,СВЦЭМ!$B$33:$B$776,I$83)+'СЕТ СН'!$H$9+СВЦЭМ!$D$10+'СЕТ СН'!$H$6-'СЕТ СН'!$H$19</f>
        <v>1288.03301014</v>
      </c>
      <c r="J89" s="36">
        <f>SUMIFS(СВЦЭМ!$C$33:$C$776,СВЦЭМ!$A$33:$A$776,$A89,СВЦЭМ!$B$33:$B$776,J$83)+'СЕТ СН'!$H$9+СВЦЭМ!$D$10+'СЕТ СН'!$H$6-'СЕТ СН'!$H$19</f>
        <v>1245.0148533700001</v>
      </c>
      <c r="K89" s="36">
        <f>SUMIFS(СВЦЭМ!$C$33:$C$776,СВЦЭМ!$A$33:$A$776,$A89,СВЦЭМ!$B$33:$B$776,K$83)+'СЕТ СН'!$H$9+СВЦЭМ!$D$10+'СЕТ СН'!$H$6-'СЕТ СН'!$H$19</f>
        <v>1205.0823460300001</v>
      </c>
      <c r="L89" s="36">
        <f>SUMIFS(СВЦЭМ!$C$33:$C$776,СВЦЭМ!$A$33:$A$776,$A89,СВЦЭМ!$B$33:$B$776,L$83)+'СЕТ СН'!$H$9+СВЦЭМ!$D$10+'СЕТ СН'!$H$6-'СЕТ СН'!$H$19</f>
        <v>1193.21111236</v>
      </c>
      <c r="M89" s="36">
        <f>SUMIFS(СВЦЭМ!$C$33:$C$776,СВЦЭМ!$A$33:$A$776,$A89,СВЦЭМ!$B$33:$B$776,M$83)+'СЕТ СН'!$H$9+СВЦЭМ!$D$10+'СЕТ СН'!$H$6-'СЕТ СН'!$H$19</f>
        <v>1196.7590900499999</v>
      </c>
      <c r="N89" s="36">
        <f>SUMIFS(СВЦЭМ!$C$33:$C$776,СВЦЭМ!$A$33:$A$776,$A89,СВЦЭМ!$B$33:$B$776,N$83)+'СЕТ СН'!$H$9+СВЦЭМ!$D$10+'СЕТ СН'!$H$6-'СЕТ СН'!$H$19</f>
        <v>1222.8402504400001</v>
      </c>
      <c r="O89" s="36">
        <f>SUMIFS(СВЦЭМ!$C$33:$C$776,СВЦЭМ!$A$33:$A$776,$A89,СВЦЭМ!$B$33:$B$776,O$83)+'СЕТ СН'!$H$9+СВЦЭМ!$D$10+'СЕТ СН'!$H$6-'СЕТ СН'!$H$19</f>
        <v>1239.2559922999999</v>
      </c>
      <c r="P89" s="36">
        <f>SUMIFS(СВЦЭМ!$C$33:$C$776,СВЦЭМ!$A$33:$A$776,$A89,СВЦЭМ!$B$33:$B$776,P$83)+'СЕТ СН'!$H$9+СВЦЭМ!$D$10+'СЕТ СН'!$H$6-'СЕТ СН'!$H$19</f>
        <v>1251.1845715300001</v>
      </c>
      <c r="Q89" s="36">
        <f>SUMIFS(СВЦЭМ!$C$33:$C$776,СВЦЭМ!$A$33:$A$776,$A89,СВЦЭМ!$B$33:$B$776,Q$83)+'СЕТ СН'!$H$9+СВЦЭМ!$D$10+'СЕТ СН'!$H$6-'СЕТ СН'!$H$19</f>
        <v>1254.9961484800001</v>
      </c>
      <c r="R89" s="36">
        <f>SUMIFS(СВЦЭМ!$C$33:$C$776,СВЦЭМ!$A$33:$A$776,$A89,СВЦЭМ!$B$33:$B$776,R$83)+'СЕТ СН'!$H$9+СВЦЭМ!$D$10+'СЕТ СН'!$H$6-'СЕТ СН'!$H$19</f>
        <v>1241.35095656</v>
      </c>
      <c r="S89" s="36">
        <f>SUMIFS(СВЦЭМ!$C$33:$C$776,СВЦЭМ!$A$33:$A$776,$A89,СВЦЭМ!$B$33:$B$776,S$83)+'СЕТ СН'!$H$9+СВЦЭМ!$D$10+'СЕТ СН'!$H$6-'СЕТ СН'!$H$19</f>
        <v>1217.0651052399999</v>
      </c>
      <c r="T89" s="36">
        <f>SUMIFS(СВЦЭМ!$C$33:$C$776,СВЦЭМ!$A$33:$A$776,$A89,СВЦЭМ!$B$33:$B$776,T$83)+'СЕТ СН'!$H$9+СВЦЭМ!$D$10+'СЕТ СН'!$H$6-'СЕТ СН'!$H$19</f>
        <v>1192.09933793</v>
      </c>
      <c r="U89" s="36">
        <f>SUMIFS(СВЦЭМ!$C$33:$C$776,СВЦЭМ!$A$33:$A$776,$A89,СВЦЭМ!$B$33:$B$776,U$83)+'СЕТ СН'!$H$9+СВЦЭМ!$D$10+'СЕТ СН'!$H$6-'СЕТ СН'!$H$19</f>
        <v>1199.08842183</v>
      </c>
      <c r="V89" s="36">
        <f>SUMIFS(СВЦЭМ!$C$33:$C$776,СВЦЭМ!$A$33:$A$776,$A89,СВЦЭМ!$B$33:$B$776,V$83)+'СЕТ СН'!$H$9+СВЦЭМ!$D$10+'СЕТ СН'!$H$6-'СЕТ СН'!$H$19</f>
        <v>1203.45344269</v>
      </c>
      <c r="W89" s="36">
        <f>SUMIFS(СВЦЭМ!$C$33:$C$776,СВЦЭМ!$A$33:$A$776,$A89,СВЦЭМ!$B$33:$B$776,W$83)+'СЕТ СН'!$H$9+СВЦЭМ!$D$10+'СЕТ СН'!$H$6-'СЕТ СН'!$H$19</f>
        <v>1216.7147771300001</v>
      </c>
      <c r="X89" s="36">
        <f>SUMIFS(СВЦЭМ!$C$33:$C$776,СВЦЭМ!$A$33:$A$776,$A89,СВЦЭМ!$B$33:$B$776,X$83)+'СЕТ СН'!$H$9+СВЦЭМ!$D$10+'СЕТ СН'!$H$6-'СЕТ СН'!$H$19</f>
        <v>1234.3234711099999</v>
      </c>
      <c r="Y89" s="36">
        <f>SUMIFS(СВЦЭМ!$C$33:$C$776,СВЦЭМ!$A$33:$A$776,$A89,СВЦЭМ!$B$33:$B$776,Y$83)+'СЕТ СН'!$H$9+СВЦЭМ!$D$10+'СЕТ СН'!$H$6-'СЕТ СН'!$H$19</f>
        <v>1255.5632615300001</v>
      </c>
    </row>
    <row r="90" spans="1:25" ht="15.75" x14ac:dyDescent="0.2">
      <c r="A90" s="35">
        <f t="shared" si="2"/>
        <v>44203</v>
      </c>
      <c r="B90" s="36">
        <f>SUMIFS(СВЦЭМ!$C$33:$C$776,СВЦЭМ!$A$33:$A$776,$A90,СВЦЭМ!$B$33:$B$776,B$83)+'СЕТ СН'!$H$9+СВЦЭМ!$D$10+'СЕТ СН'!$H$6-'СЕТ СН'!$H$19</f>
        <v>1229.0248191800001</v>
      </c>
      <c r="C90" s="36">
        <f>SUMIFS(СВЦЭМ!$C$33:$C$776,СВЦЭМ!$A$33:$A$776,$A90,СВЦЭМ!$B$33:$B$776,C$83)+'СЕТ СН'!$H$9+СВЦЭМ!$D$10+'СЕТ СН'!$H$6-'СЕТ СН'!$H$19</f>
        <v>1261.6483232099999</v>
      </c>
      <c r="D90" s="36">
        <f>SUMIFS(СВЦЭМ!$C$33:$C$776,СВЦЭМ!$A$33:$A$776,$A90,СВЦЭМ!$B$33:$B$776,D$83)+'СЕТ СН'!$H$9+СВЦЭМ!$D$10+'СЕТ СН'!$H$6-'СЕТ СН'!$H$19</f>
        <v>1288.2449413900001</v>
      </c>
      <c r="E90" s="36">
        <f>SUMIFS(СВЦЭМ!$C$33:$C$776,СВЦЭМ!$A$33:$A$776,$A90,СВЦЭМ!$B$33:$B$776,E$83)+'СЕТ СН'!$H$9+СВЦЭМ!$D$10+'СЕТ СН'!$H$6-'СЕТ СН'!$H$19</f>
        <v>1298.4129515300001</v>
      </c>
      <c r="F90" s="36">
        <f>SUMIFS(СВЦЭМ!$C$33:$C$776,СВЦЭМ!$A$33:$A$776,$A90,СВЦЭМ!$B$33:$B$776,F$83)+'СЕТ СН'!$H$9+СВЦЭМ!$D$10+'СЕТ СН'!$H$6-'СЕТ СН'!$H$19</f>
        <v>1307.57777917</v>
      </c>
      <c r="G90" s="36">
        <f>SUMIFS(СВЦЭМ!$C$33:$C$776,СВЦЭМ!$A$33:$A$776,$A90,СВЦЭМ!$B$33:$B$776,G$83)+'СЕТ СН'!$H$9+СВЦЭМ!$D$10+'СЕТ СН'!$H$6-'СЕТ СН'!$H$19</f>
        <v>1301.39629947</v>
      </c>
      <c r="H90" s="36">
        <f>SUMIFS(СВЦЭМ!$C$33:$C$776,СВЦЭМ!$A$33:$A$776,$A90,СВЦЭМ!$B$33:$B$776,H$83)+'СЕТ СН'!$H$9+СВЦЭМ!$D$10+'СЕТ СН'!$H$6-'СЕТ СН'!$H$19</f>
        <v>1285.98821208</v>
      </c>
      <c r="I90" s="36">
        <f>SUMIFS(СВЦЭМ!$C$33:$C$776,СВЦЭМ!$A$33:$A$776,$A90,СВЦЭМ!$B$33:$B$776,I$83)+'СЕТ СН'!$H$9+СВЦЭМ!$D$10+'СЕТ СН'!$H$6-'СЕТ СН'!$H$19</f>
        <v>1260.7016658</v>
      </c>
      <c r="J90" s="36">
        <f>SUMIFS(СВЦЭМ!$C$33:$C$776,СВЦЭМ!$A$33:$A$776,$A90,СВЦЭМ!$B$33:$B$776,J$83)+'СЕТ СН'!$H$9+СВЦЭМ!$D$10+'СЕТ СН'!$H$6-'СЕТ СН'!$H$19</f>
        <v>1235.64600421</v>
      </c>
      <c r="K90" s="36">
        <f>SUMIFS(СВЦЭМ!$C$33:$C$776,СВЦЭМ!$A$33:$A$776,$A90,СВЦЭМ!$B$33:$B$776,K$83)+'СЕТ СН'!$H$9+СВЦЭМ!$D$10+'СЕТ СН'!$H$6-'СЕТ СН'!$H$19</f>
        <v>1211.1981362199999</v>
      </c>
      <c r="L90" s="36">
        <f>SUMIFS(СВЦЭМ!$C$33:$C$776,СВЦЭМ!$A$33:$A$776,$A90,СВЦЭМ!$B$33:$B$776,L$83)+'СЕТ СН'!$H$9+СВЦЭМ!$D$10+'СЕТ СН'!$H$6-'СЕТ СН'!$H$19</f>
        <v>1196.1908796800001</v>
      </c>
      <c r="M90" s="36">
        <f>SUMIFS(СВЦЭМ!$C$33:$C$776,СВЦЭМ!$A$33:$A$776,$A90,СВЦЭМ!$B$33:$B$776,M$83)+'СЕТ СН'!$H$9+СВЦЭМ!$D$10+'СЕТ СН'!$H$6-'СЕТ СН'!$H$19</f>
        <v>1210.7148891699999</v>
      </c>
      <c r="N90" s="36">
        <f>SUMIFS(СВЦЭМ!$C$33:$C$776,СВЦЭМ!$A$33:$A$776,$A90,СВЦЭМ!$B$33:$B$776,N$83)+'СЕТ СН'!$H$9+СВЦЭМ!$D$10+'СЕТ СН'!$H$6-'СЕТ СН'!$H$19</f>
        <v>1256.3921851699999</v>
      </c>
      <c r="O90" s="36">
        <f>SUMIFS(СВЦЭМ!$C$33:$C$776,СВЦЭМ!$A$33:$A$776,$A90,СВЦЭМ!$B$33:$B$776,O$83)+'СЕТ СН'!$H$9+СВЦЭМ!$D$10+'СЕТ СН'!$H$6-'СЕТ СН'!$H$19</f>
        <v>1263.4875227100001</v>
      </c>
      <c r="P90" s="36">
        <f>SUMIFS(СВЦЭМ!$C$33:$C$776,СВЦЭМ!$A$33:$A$776,$A90,СВЦЭМ!$B$33:$B$776,P$83)+'СЕТ СН'!$H$9+СВЦЭМ!$D$10+'СЕТ СН'!$H$6-'СЕТ СН'!$H$19</f>
        <v>1276.3605891700001</v>
      </c>
      <c r="Q90" s="36">
        <f>SUMIFS(СВЦЭМ!$C$33:$C$776,СВЦЭМ!$A$33:$A$776,$A90,СВЦЭМ!$B$33:$B$776,Q$83)+'СЕТ СН'!$H$9+СВЦЭМ!$D$10+'СЕТ СН'!$H$6-'СЕТ СН'!$H$19</f>
        <v>1286.7074031</v>
      </c>
      <c r="R90" s="36">
        <f>SUMIFS(СВЦЭМ!$C$33:$C$776,СВЦЭМ!$A$33:$A$776,$A90,СВЦЭМ!$B$33:$B$776,R$83)+'СЕТ СН'!$H$9+СВЦЭМ!$D$10+'СЕТ СН'!$H$6-'СЕТ СН'!$H$19</f>
        <v>1283.6590858500001</v>
      </c>
      <c r="S90" s="36">
        <f>SUMIFS(СВЦЭМ!$C$33:$C$776,СВЦЭМ!$A$33:$A$776,$A90,СВЦЭМ!$B$33:$B$776,S$83)+'СЕТ СН'!$H$9+СВЦЭМ!$D$10+'СЕТ СН'!$H$6-'СЕТ СН'!$H$19</f>
        <v>1259.71733199</v>
      </c>
      <c r="T90" s="36">
        <f>SUMIFS(СВЦЭМ!$C$33:$C$776,СВЦЭМ!$A$33:$A$776,$A90,СВЦЭМ!$B$33:$B$776,T$83)+'СЕТ СН'!$H$9+СВЦЭМ!$D$10+'СЕТ СН'!$H$6-'СЕТ СН'!$H$19</f>
        <v>1236.48716393</v>
      </c>
      <c r="U90" s="36">
        <f>SUMIFS(СВЦЭМ!$C$33:$C$776,СВЦЭМ!$A$33:$A$776,$A90,СВЦЭМ!$B$33:$B$776,U$83)+'СЕТ СН'!$H$9+СВЦЭМ!$D$10+'СЕТ СН'!$H$6-'СЕТ СН'!$H$19</f>
        <v>1245.39730996</v>
      </c>
      <c r="V90" s="36">
        <f>SUMIFS(СВЦЭМ!$C$33:$C$776,СВЦЭМ!$A$33:$A$776,$A90,СВЦЭМ!$B$33:$B$776,V$83)+'СЕТ СН'!$H$9+СВЦЭМ!$D$10+'СЕТ СН'!$H$6-'СЕТ СН'!$H$19</f>
        <v>1244.56258439</v>
      </c>
      <c r="W90" s="36">
        <f>SUMIFS(СВЦЭМ!$C$33:$C$776,СВЦЭМ!$A$33:$A$776,$A90,СВЦЭМ!$B$33:$B$776,W$83)+'СЕТ СН'!$H$9+СВЦЭМ!$D$10+'СЕТ СН'!$H$6-'СЕТ СН'!$H$19</f>
        <v>1263.48515073</v>
      </c>
      <c r="X90" s="36">
        <f>SUMIFS(СВЦЭМ!$C$33:$C$776,СВЦЭМ!$A$33:$A$776,$A90,СВЦЭМ!$B$33:$B$776,X$83)+'СЕТ СН'!$H$9+СВЦЭМ!$D$10+'СЕТ СН'!$H$6-'СЕТ СН'!$H$19</f>
        <v>1288.4757150099999</v>
      </c>
      <c r="Y90" s="36">
        <f>SUMIFS(СВЦЭМ!$C$33:$C$776,СВЦЭМ!$A$33:$A$776,$A90,СВЦЭМ!$B$33:$B$776,Y$83)+'СЕТ СН'!$H$9+СВЦЭМ!$D$10+'СЕТ СН'!$H$6-'СЕТ СН'!$H$19</f>
        <v>1310.91552518</v>
      </c>
    </row>
    <row r="91" spans="1:25" ht="15.75" x14ac:dyDescent="0.2">
      <c r="A91" s="35">
        <f t="shared" si="2"/>
        <v>44204</v>
      </c>
      <c r="B91" s="36">
        <f>SUMIFS(СВЦЭМ!$C$33:$C$776,СВЦЭМ!$A$33:$A$776,$A91,СВЦЭМ!$B$33:$B$776,B$83)+'СЕТ СН'!$H$9+СВЦЭМ!$D$10+'СЕТ СН'!$H$6-'СЕТ СН'!$H$19</f>
        <v>1254.3447818500001</v>
      </c>
      <c r="C91" s="36">
        <f>SUMIFS(СВЦЭМ!$C$33:$C$776,СВЦЭМ!$A$33:$A$776,$A91,СВЦЭМ!$B$33:$B$776,C$83)+'СЕТ СН'!$H$9+СВЦЭМ!$D$10+'СЕТ СН'!$H$6-'СЕТ СН'!$H$19</f>
        <v>1289.35758741</v>
      </c>
      <c r="D91" s="36">
        <f>SUMIFS(СВЦЭМ!$C$33:$C$776,СВЦЭМ!$A$33:$A$776,$A91,СВЦЭМ!$B$33:$B$776,D$83)+'СЕТ СН'!$H$9+СВЦЭМ!$D$10+'СЕТ СН'!$H$6-'СЕТ СН'!$H$19</f>
        <v>1310.95743197</v>
      </c>
      <c r="E91" s="36">
        <f>SUMIFS(СВЦЭМ!$C$33:$C$776,СВЦЭМ!$A$33:$A$776,$A91,СВЦЭМ!$B$33:$B$776,E$83)+'СЕТ СН'!$H$9+СВЦЭМ!$D$10+'СЕТ СН'!$H$6-'СЕТ СН'!$H$19</f>
        <v>1327.1216226900001</v>
      </c>
      <c r="F91" s="36">
        <f>SUMIFS(СВЦЭМ!$C$33:$C$776,СВЦЭМ!$A$33:$A$776,$A91,СВЦЭМ!$B$33:$B$776,F$83)+'СЕТ СН'!$H$9+СВЦЭМ!$D$10+'СЕТ СН'!$H$6-'СЕТ СН'!$H$19</f>
        <v>1327.5438745900001</v>
      </c>
      <c r="G91" s="36">
        <f>SUMIFS(СВЦЭМ!$C$33:$C$776,СВЦЭМ!$A$33:$A$776,$A91,СВЦЭМ!$B$33:$B$776,G$83)+'СЕТ СН'!$H$9+СВЦЭМ!$D$10+'СЕТ СН'!$H$6-'СЕТ СН'!$H$19</f>
        <v>1321.94548128</v>
      </c>
      <c r="H91" s="36">
        <f>SUMIFS(СВЦЭМ!$C$33:$C$776,СВЦЭМ!$A$33:$A$776,$A91,СВЦЭМ!$B$33:$B$776,H$83)+'СЕТ СН'!$H$9+СВЦЭМ!$D$10+'СЕТ СН'!$H$6-'СЕТ СН'!$H$19</f>
        <v>1304.1005245700001</v>
      </c>
      <c r="I91" s="36">
        <f>SUMIFS(СВЦЭМ!$C$33:$C$776,СВЦЭМ!$A$33:$A$776,$A91,СВЦЭМ!$B$33:$B$776,I$83)+'СЕТ СН'!$H$9+СВЦЭМ!$D$10+'СЕТ СН'!$H$6-'СЕТ СН'!$H$19</f>
        <v>1325.7871406300001</v>
      </c>
      <c r="J91" s="36">
        <f>SUMIFS(СВЦЭМ!$C$33:$C$776,СВЦЭМ!$A$33:$A$776,$A91,СВЦЭМ!$B$33:$B$776,J$83)+'СЕТ СН'!$H$9+СВЦЭМ!$D$10+'СЕТ СН'!$H$6-'СЕТ СН'!$H$19</f>
        <v>1297.47048731</v>
      </c>
      <c r="K91" s="36">
        <f>SUMIFS(СВЦЭМ!$C$33:$C$776,СВЦЭМ!$A$33:$A$776,$A91,СВЦЭМ!$B$33:$B$776,K$83)+'СЕТ СН'!$H$9+СВЦЭМ!$D$10+'СЕТ СН'!$H$6-'СЕТ СН'!$H$19</f>
        <v>1268.26074498</v>
      </c>
      <c r="L91" s="36">
        <f>SUMIFS(СВЦЭМ!$C$33:$C$776,СВЦЭМ!$A$33:$A$776,$A91,СВЦЭМ!$B$33:$B$776,L$83)+'СЕТ СН'!$H$9+СВЦЭМ!$D$10+'СЕТ СН'!$H$6-'СЕТ СН'!$H$19</f>
        <v>1247.9948722899999</v>
      </c>
      <c r="M91" s="36">
        <f>SUMIFS(СВЦЭМ!$C$33:$C$776,СВЦЭМ!$A$33:$A$776,$A91,СВЦЭМ!$B$33:$B$776,M$83)+'СЕТ СН'!$H$9+СВЦЭМ!$D$10+'СЕТ СН'!$H$6-'СЕТ СН'!$H$19</f>
        <v>1238.3687394799999</v>
      </c>
      <c r="N91" s="36">
        <f>SUMIFS(СВЦЭМ!$C$33:$C$776,СВЦЭМ!$A$33:$A$776,$A91,СВЦЭМ!$B$33:$B$776,N$83)+'СЕТ СН'!$H$9+СВЦЭМ!$D$10+'СЕТ СН'!$H$6-'СЕТ СН'!$H$19</f>
        <v>1258.5525157899999</v>
      </c>
      <c r="O91" s="36">
        <f>SUMIFS(СВЦЭМ!$C$33:$C$776,СВЦЭМ!$A$33:$A$776,$A91,СВЦЭМ!$B$33:$B$776,O$83)+'СЕТ СН'!$H$9+СВЦЭМ!$D$10+'СЕТ СН'!$H$6-'СЕТ СН'!$H$19</f>
        <v>1268.60621029</v>
      </c>
      <c r="P91" s="36">
        <f>SUMIFS(СВЦЭМ!$C$33:$C$776,СВЦЭМ!$A$33:$A$776,$A91,СВЦЭМ!$B$33:$B$776,P$83)+'СЕТ СН'!$H$9+СВЦЭМ!$D$10+'СЕТ СН'!$H$6-'СЕТ СН'!$H$19</f>
        <v>1284.6366802499999</v>
      </c>
      <c r="Q91" s="36">
        <f>SUMIFS(СВЦЭМ!$C$33:$C$776,СВЦЭМ!$A$33:$A$776,$A91,СВЦЭМ!$B$33:$B$776,Q$83)+'СЕТ СН'!$H$9+СВЦЭМ!$D$10+'СЕТ СН'!$H$6-'СЕТ СН'!$H$19</f>
        <v>1295.8503033300001</v>
      </c>
      <c r="R91" s="36">
        <f>SUMIFS(СВЦЭМ!$C$33:$C$776,СВЦЭМ!$A$33:$A$776,$A91,СВЦЭМ!$B$33:$B$776,R$83)+'СЕТ СН'!$H$9+СВЦЭМ!$D$10+'СЕТ СН'!$H$6-'СЕТ СН'!$H$19</f>
        <v>1285.7023004800001</v>
      </c>
      <c r="S91" s="36">
        <f>SUMIFS(СВЦЭМ!$C$33:$C$776,СВЦЭМ!$A$33:$A$776,$A91,СВЦЭМ!$B$33:$B$776,S$83)+'СЕТ СН'!$H$9+СВЦЭМ!$D$10+'СЕТ СН'!$H$6-'СЕТ СН'!$H$19</f>
        <v>1258.46608371</v>
      </c>
      <c r="T91" s="36">
        <f>SUMIFS(СВЦЭМ!$C$33:$C$776,СВЦЭМ!$A$33:$A$776,$A91,СВЦЭМ!$B$33:$B$776,T$83)+'СЕТ СН'!$H$9+СВЦЭМ!$D$10+'СЕТ СН'!$H$6-'СЕТ СН'!$H$19</f>
        <v>1236.9809547700002</v>
      </c>
      <c r="U91" s="36">
        <f>SUMIFS(СВЦЭМ!$C$33:$C$776,СВЦЭМ!$A$33:$A$776,$A91,СВЦЭМ!$B$33:$B$776,U$83)+'СЕТ СН'!$H$9+СВЦЭМ!$D$10+'СЕТ СН'!$H$6-'СЕТ СН'!$H$19</f>
        <v>1239.6157283100001</v>
      </c>
      <c r="V91" s="36">
        <f>SUMIFS(СВЦЭМ!$C$33:$C$776,СВЦЭМ!$A$33:$A$776,$A91,СВЦЭМ!$B$33:$B$776,V$83)+'СЕТ СН'!$H$9+СВЦЭМ!$D$10+'СЕТ СН'!$H$6-'СЕТ СН'!$H$19</f>
        <v>1244.0958211500001</v>
      </c>
      <c r="W91" s="36">
        <f>SUMIFS(СВЦЭМ!$C$33:$C$776,СВЦЭМ!$A$33:$A$776,$A91,СВЦЭМ!$B$33:$B$776,W$83)+'СЕТ СН'!$H$9+СВЦЭМ!$D$10+'СЕТ СН'!$H$6-'СЕТ СН'!$H$19</f>
        <v>1257.9411195600001</v>
      </c>
      <c r="X91" s="36">
        <f>SUMIFS(СВЦЭМ!$C$33:$C$776,СВЦЭМ!$A$33:$A$776,$A91,СВЦЭМ!$B$33:$B$776,X$83)+'СЕТ СН'!$H$9+СВЦЭМ!$D$10+'СЕТ СН'!$H$6-'СЕТ СН'!$H$19</f>
        <v>1269.9304201699999</v>
      </c>
      <c r="Y91" s="36">
        <f>SUMIFS(СВЦЭМ!$C$33:$C$776,СВЦЭМ!$A$33:$A$776,$A91,СВЦЭМ!$B$33:$B$776,Y$83)+'СЕТ СН'!$H$9+СВЦЭМ!$D$10+'СЕТ СН'!$H$6-'СЕТ СН'!$H$19</f>
        <v>1290.7769063400001</v>
      </c>
    </row>
    <row r="92" spans="1:25" ht="15.75" x14ac:dyDescent="0.2">
      <c r="A92" s="35">
        <f t="shared" si="2"/>
        <v>44205</v>
      </c>
      <c r="B92" s="36">
        <f>SUMIFS(СВЦЭМ!$C$33:$C$776,СВЦЭМ!$A$33:$A$776,$A92,СВЦЭМ!$B$33:$B$776,B$83)+'СЕТ СН'!$H$9+СВЦЭМ!$D$10+'СЕТ СН'!$H$6-'СЕТ СН'!$H$19</f>
        <v>1266.0893709700001</v>
      </c>
      <c r="C92" s="36">
        <f>SUMIFS(СВЦЭМ!$C$33:$C$776,СВЦЭМ!$A$33:$A$776,$A92,СВЦЭМ!$B$33:$B$776,C$83)+'СЕТ СН'!$H$9+СВЦЭМ!$D$10+'СЕТ СН'!$H$6-'СЕТ СН'!$H$19</f>
        <v>1294.3818105600001</v>
      </c>
      <c r="D92" s="36">
        <f>SUMIFS(СВЦЭМ!$C$33:$C$776,СВЦЭМ!$A$33:$A$776,$A92,СВЦЭМ!$B$33:$B$776,D$83)+'СЕТ СН'!$H$9+СВЦЭМ!$D$10+'СЕТ СН'!$H$6-'СЕТ СН'!$H$19</f>
        <v>1310.3287238099999</v>
      </c>
      <c r="E92" s="36">
        <f>SUMIFS(СВЦЭМ!$C$33:$C$776,СВЦЭМ!$A$33:$A$776,$A92,СВЦЭМ!$B$33:$B$776,E$83)+'СЕТ СН'!$H$9+СВЦЭМ!$D$10+'СЕТ СН'!$H$6-'СЕТ СН'!$H$19</f>
        <v>1317.5946773000001</v>
      </c>
      <c r="F92" s="36">
        <f>SUMIFS(СВЦЭМ!$C$33:$C$776,СВЦЭМ!$A$33:$A$776,$A92,СВЦЭМ!$B$33:$B$776,F$83)+'СЕТ СН'!$H$9+СВЦЭМ!$D$10+'СЕТ СН'!$H$6-'СЕТ СН'!$H$19</f>
        <v>1323.9051712200001</v>
      </c>
      <c r="G92" s="36">
        <f>SUMIFS(СВЦЭМ!$C$33:$C$776,СВЦЭМ!$A$33:$A$776,$A92,СВЦЭМ!$B$33:$B$776,G$83)+'СЕТ СН'!$H$9+СВЦЭМ!$D$10+'СЕТ СН'!$H$6-'СЕТ СН'!$H$19</f>
        <v>1320.23382694</v>
      </c>
      <c r="H92" s="36">
        <f>SUMIFS(СВЦЭМ!$C$33:$C$776,СВЦЭМ!$A$33:$A$776,$A92,СВЦЭМ!$B$33:$B$776,H$83)+'СЕТ СН'!$H$9+СВЦЭМ!$D$10+'СЕТ СН'!$H$6-'СЕТ СН'!$H$19</f>
        <v>1314.5516806099999</v>
      </c>
      <c r="I92" s="36">
        <f>SUMIFS(СВЦЭМ!$C$33:$C$776,СВЦЭМ!$A$33:$A$776,$A92,СВЦЭМ!$B$33:$B$776,I$83)+'СЕТ СН'!$H$9+СВЦЭМ!$D$10+'СЕТ СН'!$H$6-'СЕТ СН'!$H$19</f>
        <v>1284.6064138300001</v>
      </c>
      <c r="J92" s="36">
        <f>SUMIFS(СВЦЭМ!$C$33:$C$776,СВЦЭМ!$A$33:$A$776,$A92,СВЦЭМ!$B$33:$B$776,J$83)+'СЕТ СН'!$H$9+СВЦЭМ!$D$10+'СЕТ СН'!$H$6-'СЕТ СН'!$H$19</f>
        <v>1261.58633751</v>
      </c>
      <c r="K92" s="36">
        <f>SUMIFS(СВЦЭМ!$C$33:$C$776,СВЦЭМ!$A$33:$A$776,$A92,СВЦЭМ!$B$33:$B$776,K$83)+'СЕТ СН'!$H$9+СВЦЭМ!$D$10+'СЕТ СН'!$H$6-'СЕТ СН'!$H$19</f>
        <v>1240.19807986</v>
      </c>
      <c r="L92" s="36">
        <f>SUMIFS(СВЦЭМ!$C$33:$C$776,СВЦЭМ!$A$33:$A$776,$A92,СВЦЭМ!$B$33:$B$776,L$83)+'СЕТ СН'!$H$9+СВЦЭМ!$D$10+'СЕТ СН'!$H$6-'СЕТ СН'!$H$19</f>
        <v>1226.19573668</v>
      </c>
      <c r="M92" s="36">
        <f>SUMIFS(СВЦЭМ!$C$33:$C$776,СВЦЭМ!$A$33:$A$776,$A92,СВЦЭМ!$B$33:$B$776,M$83)+'СЕТ СН'!$H$9+СВЦЭМ!$D$10+'СЕТ СН'!$H$6-'СЕТ СН'!$H$19</f>
        <v>1222.0910394800001</v>
      </c>
      <c r="N92" s="36">
        <f>SUMIFS(СВЦЭМ!$C$33:$C$776,СВЦЭМ!$A$33:$A$776,$A92,СВЦЭМ!$B$33:$B$776,N$83)+'СЕТ СН'!$H$9+СВЦЭМ!$D$10+'СЕТ СН'!$H$6-'СЕТ СН'!$H$19</f>
        <v>1238.4741803100001</v>
      </c>
      <c r="O92" s="36">
        <f>SUMIFS(СВЦЭМ!$C$33:$C$776,СВЦЭМ!$A$33:$A$776,$A92,СВЦЭМ!$B$33:$B$776,O$83)+'СЕТ СН'!$H$9+СВЦЭМ!$D$10+'СЕТ СН'!$H$6-'СЕТ СН'!$H$19</f>
        <v>1251.1135906499999</v>
      </c>
      <c r="P92" s="36">
        <f>SUMIFS(СВЦЭМ!$C$33:$C$776,СВЦЭМ!$A$33:$A$776,$A92,СВЦЭМ!$B$33:$B$776,P$83)+'СЕТ СН'!$H$9+СВЦЭМ!$D$10+'СЕТ СН'!$H$6-'СЕТ СН'!$H$19</f>
        <v>1260.6124626200001</v>
      </c>
      <c r="Q92" s="36">
        <f>SUMIFS(СВЦЭМ!$C$33:$C$776,СВЦЭМ!$A$33:$A$776,$A92,СВЦЭМ!$B$33:$B$776,Q$83)+'СЕТ СН'!$H$9+СВЦЭМ!$D$10+'СЕТ СН'!$H$6-'СЕТ СН'!$H$19</f>
        <v>1262.98701091</v>
      </c>
      <c r="R92" s="36">
        <f>SUMIFS(СВЦЭМ!$C$33:$C$776,СВЦЭМ!$A$33:$A$776,$A92,СВЦЭМ!$B$33:$B$776,R$83)+'СЕТ СН'!$H$9+СВЦЭМ!$D$10+'СЕТ СН'!$H$6-'СЕТ СН'!$H$19</f>
        <v>1251.4433227100001</v>
      </c>
      <c r="S92" s="36">
        <f>SUMIFS(СВЦЭМ!$C$33:$C$776,СВЦЭМ!$A$33:$A$776,$A92,СВЦЭМ!$B$33:$B$776,S$83)+'СЕТ СН'!$H$9+СВЦЭМ!$D$10+'СЕТ СН'!$H$6-'СЕТ СН'!$H$19</f>
        <v>1234.2520241</v>
      </c>
      <c r="T92" s="36">
        <f>SUMIFS(СВЦЭМ!$C$33:$C$776,СВЦЭМ!$A$33:$A$776,$A92,СВЦЭМ!$B$33:$B$776,T$83)+'СЕТ СН'!$H$9+СВЦЭМ!$D$10+'СЕТ СН'!$H$6-'СЕТ СН'!$H$19</f>
        <v>1216.50469806</v>
      </c>
      <c r="U92" s="36">
        <f>SUMIFS(СВЦЭМ!$C$33:$C$776,СВЦЭМ!$A$33:$A$776,$A92,СВЦЭМ!$B$33:$B$776,U$83)+'СЕТ СН'!$H$9+СВЦЭМ!$D$10+'СЕТ СН'!$H$6-'СЕТ СН'!$H$19</f>
        <v>1217.1669151199999</v>
      </c>
      <c r="V92" s="36">
        <f>SUMIFS(СВЦЭМ!$C$33:$C$776,СВЦЭМ!$A$33:$A$776,$A92,СВЦЭМ!$B$33:$B$776,V$83)+'СЕТ СН'!$H$9+СВЦЭМ!$D$10+'СЕТ СН'!$H$6-'СЕТ СН'!$H$19</f>
        <v>1210.0541554599999</v>
      </c>
      <c r="W92" s="36">
        <f>SUMIFS(СВЦЭМ!$C$33:$C$776,СВЦЭМ!$A$33:$A$776,$A92,СВЦЭМ!$B$33:$B$776,W$83)+'СЕТ СН'!$H$9+СВЦЭМ!$D$10+'СЕТ СН'!$H$6-'СЕТ СН'!$H$19</f>
        <v>1230.5198091500001</v>
      </c>
      <c r="X92" s="36">
        <f>SUMIFS(СВЦЭМ!$C$33:$C$776,СВЦЭМ!$A$33:$A$776,$A92,СВЦЭМ!$B$33:$B$776,X$83)+'СЕТ СН'!$H$9+СВЦЭМ!$D$10+'СЕТ СН'!$H$6-'СЕТ СН'!$H$19</f>
        <v>1244.4893039200001</v>
      </c>
      <c r="Y92" s="36">
        <f>SUMIFS(СВЦЭМ!$C$33:$C$776,СВЦЭМ!$A$33:$A$776,$A92,СВЦЭМ!$B$33:$B$776,Y$83)+'СЕТ СН'!$H$9+СВЦЭМ!$D$10+'СЕТ СН'!$H$6-'СЕТ СН'!$H$19</f>
        <v>1259.9514182</v>
      </c>
    </row>
    <row r="93" spans="1:25" ht="15.75" x14ac:dyDescent="0.2">
      <c r="A93" s="35">
        <f t="shared" si="2"/>
        <v>44206</v>
      </c>
      <c r="B93" s="36">
        <f>SUMIFS(СВЦЭМ!$C$33:$C$776,СВЦЭМ!$A$33:$A$776,$A93,СВЦЭМ!$B$33:$B$776,B$83)+'СЕТ СН'!$H$9+СВЦЭМ!$D$10+'СЕТ СН'!$H$6-'СЕТ СН'!$H$19</f>
        <v>1255.48602338</v>
      </c>
      <c r="C93" s="36">
        <f>SUMIFS(СВЦЭМ!$C$33:$C$776,СВЦЭМ!$A$33:$A$776,$A93,СВЦЭМ!$B$33:$B$776,C$83)+'СЕТ СН'!$H$9+СВЦЭМ!$D$10+'СЕТ СН'!$H$6-'СЕТ СН'!$H$19</f>
        <v>1289.8117397200001</v>
      </c>
      <c r="D93" s="36">
        <f>SUMIFS(СВЦЭМ!$C$33:$C$776,СВЦЭМ!$A$33:$A$776,$A93,СВЦЭМ!$B$33:$B$776,D$83)+'СЕТ СН'!$H$9+СВЦЭМ!$D$10+'СЕТ СН'!$H$6-'СЕТ СН'!$H$19</f>
        <v>1314.2140264700001</v>
      </c>
      <c r="E93" s="36">
        <f>SUMIFS(СВЦЭМ!$C$33:$C$776,СВЦЭМ!$A$33:$A$776,$A93,СВЦЭМ!$B$33:$B$776,E$83)+'СЕТ СН'!$H$9+СВЦЭМ!$D$10+'СЕТ СН'!$H$6-'СЕТ СН'!$H$19</f>
        <v>1319.68728956</v>
      </c>
      <c r="F93" s="36">
        <f>SUMIFS(СВЦЭМ!$C$33:$C$776,СВЦЭМ!$A$33:$A$776,$A93,СВЦЭМ!$B$33:$B$776,F$83)+'СЕТ СН'!$H$9+СВЦЭМ!$D$10+'СЕТ СН'!$H$6-'СЕТ СН'!$H$19</f>
        <v>1330.69935678</v>
      </c>
      <c r="G93" s="36">
        <f>SUMIFS(СВЦЭМ!$C$33:$C$776,СВЦЭМ!$A$33:$A$776,$A93,СВЦЭМ!$B$33:$B$776,G$83)+'СЕТ СН'!$H$9+СВЦЭМ!$D$10+'СЕТ СН'!$H$6-'СЕТ СН'!$H$19</f>
        <v>1326.54215447</v>
      </c>
      <c r="H93" s="36">
        <f>SUMIFS(СВЦЭМ!$C$33:$C$776,СВЦЭМ!$A$33:$A$776,$A93,СВЦЭМ!$B$33:$B$776,H$83)+'СЕТ СН'!$H$9+СВЦЭМ!$D$10+'СЕТ СН'!$H$6-'СЕТ СН'!$H$19</f>
        <v>1313.6147609700001</v>
      </c>
      <c r="I93" s="36">
        <f>SUMIFS(СВЦЭМ!$C$33:$C$776,СВЦЭМ!$A$33:$A$776,$A93,СВЦЭМ!$B$33:$B$776,I$83)+'СЕТ СН'!$H$9+СВЦЭМ!$D$10+'СЕТ СН'!$H$6-'СЕТ СН'!$H$19</f>
        <v>1305.37933892</v>
      </c>
      <c r="J93" s="36">
        <f>SUMIFS(СВЦЭМ!$C$33:$C$776,СВЦЭМ!$A$33:$A$776,$A93,СВЦЭМ!$B$33:$B$776,J$83)+'СЕТ СН'!$H$9+СВЦЭМ!$D$10+'СЕТ СН'!$H$6-'СЕТ СН'!$H$19</f>
        <v>1296.7833490099999</v>
      </c>
      <c r="K93" s="36">
        <f>SUMIFS(СВЦЭМ!$C$33:$C$776,СВЦЭМ!$A$33:$A$776,$A93,СВЦЭМ!$B$33:$B$776,K$83)+'СЕТ СН'!$H$9+СВЦЭМ!$D$10+'СЕТ СН'!$H$6-'СЕТ СН'!$H$19</f>
        <v>1270.5930372600001</v>
      </c>
      <c r="L93" s="36">
        <f>SUMIFS(СВЦЭМ!$C$33:$C$776,СВЦЭМ!$A$33:$A$776,$A93,СВЦЭМ!$B$33:$B$776,L$83)+'СЕТ СН'!$H$9+СВЦЭМ!$D$10+'СЕТ СН'!$H$6-'СЕТ СН'!$H$19</f>
        <v>1242.8876149299999</v>
      </c>
      <c r="M93" s="36">
        <f>SUMIFS(СВЦЭМ!$C$33:$C$776,СВЦЭМ!$A$33:$A$776,$A93,СВЦЭМ!$B$33:$B$776,M$83)+'СЕТ СН'!$H$9+СВЦЭМ!$D$10+'СЕТ СН'!$H$6-'СЕТ СН'!$H$19</f>
        <v>1238.3564827800001</v>
      </c>
      <c r="N93" s="36">
        <f>SUMIFS(СВЦЭМ!$C$33:$C$776,СВЦЭМ!$A$33:$A$776,$A93,СВЦЭМ!$B$33:$B$776,N$83)+'СЕТ СН'!$H$9+СВЦЭМ!$D$10+'СЕТ СН'!$H$6-'СЕТ СН'!$H$19</f>
        <v>1255.1358659</v>
      </c>
      <c r="O93" s="36">
        <f>SUMIFS(СВЦЭМ!$C$33:$C$776,СВЦЭМ!$A$33:$A$776,$A93,СВЦЭМ!$B$33:$B$776,O$83)+'СЕТ СН'!$H$9+СВЦЭМ!$D$10+'СЕТ СН'!$H$6-'СЕТ СН'!$H$19</f>
        <v>1264.3249161599999</v>
      </c>
      <c r="P93" s="36">
        <f>SUMIFS(СВЦЭМ!$C$33:$C$776,СВЦЭМ!$A$33:$A$776,$A93,СВЦЭМ!$B$33:$B$776,P$83)+'СЕТ СН'!$H$9+СВЦЭМ!$D$10+'СЕТ СН'!$H$6-'СЕТ СН'!$H$19</f>
        <v>1275.8330250399999</v>
      </c>
      <c r="Q93" s="36">
        <f>SUMIFS(СВЦЭМ!$C$33:$C$776,СВЦЭМ!$A$33:$A$776,$A93,СВЦЭМ!$B$33:$B$776,Q$83)+'СЕТ СН'!$H$9+СВЦЭМ!$D$10+'СЕТ СН'!$H$6-'СЕТ СН'!$H$19</f>
        <v>1278.29171277</v>
      </c>
      <c r="R93" s="36">
        <f>SUMIFS(СВЦЭМ!$C$33:$C$776,СВЦЭМ!$A$33:$A$776,$A93,СВЦЭМ!$B$33:$B$776,R$83)+'СЕТ СН'!$H$9+СВЦЭМ!$D$10+'СЕТ СН'!$H$6-'СЕТ СН'!$H$19</f>
        <v>1265.01187127</v>
      </c>
      <c r="S93" s="36">
        <f>SUMIFS(СВЦЭМ!$C$33:$C$776,СВЦЭМ!$A$33:$A$776,$A93,СВЦЭМ!$B$33:$B$776,S$83)+'СЕТ СН'!$H$9+СВЦЭМ!$D$10+'СЕТ СН'!$H$6-'СЕТ СН'!$H$19</f>
        <v>1240.57937096</v>
      </c>
      <c r="T93" s="36">
        <f>SUMIFS(СВЦЭМ!$C$33:$C$776,СВЦЭМ!$A$33:$A$776,$A93,СВЦЭМ!$B$33:$B$776,T$83)+'СЕТ СН'!$H$9+СВЦЭМ!$D$10+'СЕТ СН'!$H$6-'СЕТ СН'!$H$19</f>
        <v>1215.6960209900001</v>
      </c>
      <c r="U93" s="36">
        <f>SUMIFS(СВЦЭМ!$C$33:$C$776,СВЦЭМ!$A$33:$A$776,$A93,СВЦЭМ!$B$33:$B$776,U$83)+'СЕТ СН'!$H$9+СВЦЭМ!$D$10+'СЕТ СН'!$H$6-'СЕТ СН'!$H$19</f>
        <v>1224.90348294</v>
      </c>
      <c r="V93" s="36">
        <f>SUMIFS(СВЦЭМ!$C$33:$C$776,СВЦЭМ!$A$33:$A$776,$A93,СВЦЭМ!$B$33:$B$776,V$83)+'СЕТ СН'!$H$9+СВЦЭМ!$D$10+'СЕТ СН'!$H$6-'СЕТ СН'!$H$19</f>
        <v>1215.3370295</v>
      </c>
      <c r="W93" s="36">
        <f>SUMIFS(СВЦЭМ!$C$33:$C$776,СВЦЭМ!$A$33:$A$776,$A93,СВЦЭМ!$B$33:$B$776,W$83)+'СЕТ СН'!$H$9+СВЦЭМ!$D$10+'СЕТ СН'!$H$6-'СЕТ СН'!$H$19</f>
        <v>1235.93328017</v>
      </c>
      <c r="X93" s="36">
        <f>SUMIFS(СВЦЭМ!$C$33:$C$776,СВЦЭМ!$A$33:$A$776,$A93,СВЦЭМ!$B$33:$B$776,X$83)+'СЕТ СН'!$H$9+СВЦЭМ!$D$10+'СЕТ СН'!$H$6-'СЕТ СН'!$H$19</f>
        <v>1255.5998594299999</v>
      </c>
      <c r="Y93" s="36">
        <f>SUMIFS(СВЦЭМ!$C$33:$C$776,СВЦЭМ!$A$33:$A$776,$A93,СВЦЭМ!$B$33:$B$776,Y$83)+'СЕТ СН'!$H$9+СВЦЭМ!$D$10+'СЕТ СН'!$H$6-'СЕТ СН'!$H$19</f>
        <v>1274.0301869800001</v>
      </c>
    </row>
    <row r="94" spans="1:25" ht="15.75" x14ac:dyDescent="0.2">
      <c r="A94" s="35">
        <f t="shared" si="2"/>
        <v>44207</v>
      </c>
      <c r="B94" s="36">
        <f>SUMIFS(СВЦЭМ!$C$33:$C$776,СВЦЭМ!$A$33:$A$776,$A94,СВЦЭМ!$B$33:$B$776,B$83)+'СЕТ СН'!$H$9+СВЦЭМ!$D$10+'СЕТ СН'!$H$6-'СЕТ СН'!$H$19</f>
        <v>1315.63034328</v>
      </c>
      <c r="C94" s="36">
        <f>SUMIFS(СВЦЭМ!$C$33:$C$776,СВЦЭМ!$A$33:$A$776,$A94,СВЦЭМ!$B$33:$B$776,C$83)+'СЕТ СН'!$H$9+СВЦЭМ!$D$10+'СЕТ СН'!$H$6-'СЕТ СН'!$H$19</f>
        <v>1355.8228857399999</v>
      </c>
      <c r="D94" s="36">
        <f>SUMIFS(СВЦЭМ!$C$33:$C$776,СВЦЭМ!$A$33:$A$776,$A94,СВЦЭМ!$B$33:$B$776,D$83)+'СЕТ СН'!$H$9+СВЦЭМ!$D$10+'СЕТ СН'!$H$6-'СЕТ СН'!$H$19</f>
        <v>1362.47195635</v>
      </c>
      <c r="E94" s="36">
        <f>SUMIFS(СВЦЭМ!$C$33:$C$776,СВЦЭМ!$A$33:$A$776,$A94,СВЦЭМ!$B$33:$B$776,E$83)+'СЕТ СН'!$H$9+СВЦЭМ!$D$10+'СЕТ СН'!$H$6-'СЕТ СН'!$H$19</f>
        <v>1358.95659402</v>
      </c>
      <c r="F94" s="36">
        <f>SUMIFS(СВЦЭМ!$C$33:$C$776,СВЦЭМ!$A$33:$A$776,$A94,СВЦЭМ!$B$33:$B$776,F$83)+'СЕТ СН'!$H$9+СВЦЭМ!$D$10+'СЕТ СН'!$H$6-'СЕТ СН'!$H$19</f>
        <v>1362.1968277999999</v>
      </c>
      <c r="G94" s="36">
        <f>SUMIFS(СВЦЭМ!$C$33:$C$776,СВЦЭМ!$A$33:$A$776,$A94,СВЦЭМ!$B$33:$B$776,G$83)+'СЕТ СН'!$H$9+СВЦЭМ!$D$10+'СЕТ СН'!$H$6-'СЕТ СН'!$H$19</f>
        <v>1365.6518177600001</v>
      </c>
      <c r="H94" s="36">
        <f>SUMIFS(СВЦЭМ!$C$33:$C$776,СВЦЭМ!$A$33:$A$776,$A94,СВЦЭМ!$B$33:$B$776,H$83)+'СЕТ СН'!$H$9+СВЦЭМ!$D$10+'СЕТ СН'!$H$6-'СЕТ СН'!$H$19</f>
        <v>1356.94173684</v>
      </c>
      <c r="I94" s="36">
        <f>SUMIFS(СВЦЭМ!$C$33:$C$776,СВЦЭМ!$A$33:$A$776,$A94,СВЦЭМ!$B$33:$B$776,I$83)+'СЕТ СН'!$H$9+СВЦЭМ!$D$10+'СЕТ СН'!$H$6-'СЕТ СН'!$H$19</f>
        <v>1311.162186</v>
      </c>
      <c r="J94" s="36">
        <f>SUMIFS(СВЦЭМ!$C$33:$C$776,СВЦЭМ!$A$33:$A$776,$A94,СВЦЭМ!$B$33:$B$776,J$83)+'СЕТ СН'!$H$9+СВЦЭМ!$D$10+'СЕТ СН'!$H$6-'СЕТ СН'!$H$19</f>
        <v>1279.8339670600001</v>
      </c>
      <c r="K94" s="36">
        <f>SUMIFS(СВЦЭМ!$C$33:$C$776,СВЦЭМ!$A$33:$A$776,$A94,СВЦЭМ!$B$33:$B$776,K$83)+'СЕТ СН'!$H$9+СВЦЭМ!$D$10+'СЕТ СН'!$H$6-'СЕТ СН'!$H$19</f>
        <v>1261.64477934</v>
      </c>
      <c r="L94" s="36">
        <f>SUMIFS(СВЦЭМ!$C$33:$C$776,СВЦЭМ!$A$33:$A$776,$A94,СВЦЭМ!$B$33:$B$776,L$83)+'СЕТ СН'!$H$9+СВЦЭМ!$D$10+'СЕТ СН'!$H$6-'СЕТ СН'!$H$19</f>
        <v>1256.31170666</v>
      </c>
      <c r="M94" s="36">
        <f>SUMIFS(СВЦЭМ!$C$33:$C$776,СВЦЭМ!$A$33:$A$776,$A94,СВЦЭМ!$B$33:$B$776,M$83)+'СЕТ СН'!$H$9+СВЦЭМ!$D$10+'СЕТ СН'!$H$6-'СЕТ СН'!$H$19</f>
        <v>1260.7698437000001</v>
      </c>
      <c r="N94" s="36">
        <f>SUMIFS(СВЦЭМ!$C$33:$C$776,СВЦЭМ!$A$33:$A$776,$A94,СВЦЭМ!$B$33:$B$776,N$83)+'СЕТ СН'!$H$9+СВЦЭМ!$D$10+'СЕТ СН'!$H$6-'СЕТ СН'!$H$19</f>
        <v>1269.0730812500001</v>
      </c>
      <c r="O94" s="36">
        <f>SUMIFS(СВЦЭМ!$C$33:$C$776,СВЦЭМ!$A$33:$A$776,$A94,СВЦЭМ!$B$33:$B$776,O$83)+'СЕТ СН'!$H$9+СВЦЭМ!$D$10+'СЕТ СН'!$H$6-'СЕТ СН'!$H$19</f>
        <v>1279.1968952500001</v>
      </c>
      <c r="P94" s="36">
        <f>SUMIFS(СВЦЭМ!$C$33:$C$776,СВЦЭМ!$A$33:$A$776,$A94,СВЦЭМ!$B$33:$B$776,P$83)+'СЕТ СН'!$H$9+СВЦЭМ!$D$10+'СЕТ СН'!$H$6-'СЕТ СН'!$H$19</f>
        <v>1292.6647886999999</v>
      </c>
      <c r="Q94" s="36">
        <f>SUMIFS(СВЦЭМ!$C$33:$C$776,СВЦЭМ!$A$33:$A$776,$A94,СВЦЭМ!$B$33:$B$776,Q$83)+'СЕТ СН'!$H$9+СВЦЭМ!$D$10+'СЕТ СН'!$H$6-'СЕТ СН'!$H$19</f>
        <v>1298.7254829400001</v>
      </c>
      <c r="R94" s="36">
        <f>SUMIFS(СВЦЭМ!$C$33:$C$776,СВЦЭМ!$A$33:$A$776,$A94,СВЦЭМ!$B$33:$B$776,R$83)+'СЕТ СН'!$H$9+СВЦЭМ!$D$10+'СЕТ СН'!$H$6-'СЕТ СН'!$H$19</f>
        <v>1286.65977896</v>
      </c>
      <c r="S94" s="36">
        <f>SUMIFS(СВЦЭМ!$C$33:$C$776,СВЦЭМ!$A$33:$A$776,$A94,СВЦЭМ!$B$33:$B$776,S$83)+'СЕТ СН'!$H$9+СВЦЭМ!$D$10+'СЕТ СН'!$H$6-'СЕТ СН'!$H$19</f>
        <v>1264.2890173600001</v>
      </c>
      <c r="T94" s="36">
        <f>SUMIFS(СВЦЭМ!$C$33:$C$776,СВЦЭМ!$A$33:$A$776,$A94,СВЦЭМ!$B$33:$B$776,T$83)+'СЕТ СН'!$H$9+СВЦЭМ!$D$10+'СЕТ СН'!$H$6-'СЕТ СН'!$H$19</f>
        <v>1235.2968460699999</v>
      </c>
      <c r="U94" s="36">
        <f>SUMIFS(СВЦЭМ!$C$33:$C$776,СВЦЭМ!$A$33:$A$776,$A94,СВЦЭМ!$B$33:$B$776,U$83)+'СЕТ СН'!$H$9+СВЦЭМ!$D$10+'СЕТ СН'!$H$6-'СЕТ СН'!$H$19</f>
        <v>1236.4904465499999</v>
      </c>
      <c r="V94" s="36">
        <f>SUMIFS(СВЦЭМ!$C$33:$C$776,СВЦЭМ!$A$33:$A$776,$A94,СВЦЭМ!$B$33:$B$776,V$83)+'СЕТ СН'!$H$9+СВЦЭМ!$D$10+'СЕТ СН'!$H$6-'СЕТ СН'!$H$19</f>
        <v>1248.4995322700001</v>
      </c>
      <c r="W94" s="36">
        <f>SUMIFS(СВЦЭМ!$C$33:$C$776,СВЦЭМ!$A$33:$A$776,$A94,СВЦЭМ!$B$33:$B$776,W$83)+'СЕТ СН'!$H$9+СВЦЭМ!$D$10+'СЕТ СН'!$H$6-'СЕТ СН'!$H$19</f>
        <v>1263.8325878400001</v>
      </c>
      <c r="X94" s="36">
        <f>SUMIFS(СВЦЭМ!$C$33:$C$776,СВЦЭМ!$A$33:$A$776,$A94,СВЦЭМ!$B$33:$B$776,X$83)+'СЕТ СН'!$H$9+СВЦЭМ!$D$10+'СЕТ СН'!$H$6-'СЕТ СН'!$H$19</f>
        <v>1270.9182269</v>
      </c>
      <c r="Y94" s="36">
        <f>SUMIFS(СВЦЭМ!$C$33:$C$776,СВЦЭМ!$A$33:$A$776,$A94,СВЦЭМ!$B$33:$B$776,Y$83)+'СЕТ СН'!$H$9+СВЦЭМ!$D$10+'СЕТ СН'!$H$6-'СЕТ СН'!$H$19</f>
        <v>1287.0054162000001</v>
      </c>
    </row>
    <row r="95" spans="1:25" ht="15.75" x14ac:dyDescent="0.2">
      <c r="A95" s="35">
        <f t="shared" si="2"/>
        <v>44208</v>
      </c>
      <c r="B95" s="36">
        <f>SUMIFS(СВЦЭМ!$C$33:$C$776,СВЦЭМ!$A$33:$A$776,$A95,СВЦЭМ!$B$33:$B$776,B$83)+'СЕТ СН'!$H$9+СВЦЭМ!$D$10+'СЕТ СН'!$H$6-'СЕТ СН'!$H$19</f>
        <v>1256.73598969</v>
      </c>
      <c r="C95" s="36">
        <f>SUMIFS(СВЦЭМ!$C$33:$C$776,СВЦЭМ!$A$33:$A$776,$A95,СВЦЭМ!$B$33:$B$776,C$83)+'СЕТ СН'!$H$9+СВЦЭМ!$D$10+'СЕТ СН'!$H$6-'СЕТ СН'!$H$19</f>
        <v>1289.5060202300001</v>
      </c>
      <c r="D95" s="36">
        <f>SUMIFS(СВЦЭМ!$C$33:$C$776,СВЦЭМ!$A$33:$A$776,$A95,СВЦЭМ!$B$33:$B$776,D$83)+'СЕТ СН'!$H$9+СВЦЭМ!$D$10+'СЕТ СН'!$H$6-'СЕТ СН'!$H$19</f>
        <v>1306.1610839800001</v>
      </c>
      <c r="E95" s="36">
        <f>SUMIFS(СВЦЭМ!$C$33:$C$776,СВЦЭМ!$A$33:$A$776,$A95,СВЦЭМ!$B$33:$B$776,E$83)+'СЕТ СН'!$H$9+СВЦЭМ!$D$10+'СЕТ СН'!$H$6-'СЕТ СН'!$H$19</f>
        <v>1320.2071692100001</v>
      </c>
      <c r="F95" s="36">
        <f>SUMIFS(СВЦЭМ!$C$33:$C$776,СВЦЭМ!$A$33:$A$776,$A95,СВЦЭМ!$B$33:$B$776,F$83)+'СЕТ СН'!$H$9+СВЦЭМ!$D$10+'СЕТ СН'!$H$6-'СЕТ СН'!$H$19</f>
        <v>1328.3622948100001</v>
      </c>
      <c r="G95" s="36">
        <f>SUMIFS(СВЦЭМ!$C$33:$C$776,СВЦЭМ!$A$33:$A$776,$A95,СВЦЭМ!$B$33:$B$776,G$83)+'СЕТ СН'!$H$9+СВЦЭМ!$D$10+'СЕТ СН'!$H$6-'СЕТ СН'!$H$19</f>
        <v>1314.3324944400001</v>
      </c>
      <c r="H95" s="36">
        <f>SUMIFS(СВЦЭМ!$C$33:$C$776,СВЦЭМ!$A$33:$A$776,$A95,СВЦЭМ!$B$33:$B$776,H$83)+'СЕТ СН'!$H$9+СВЦЭМ!$D$10+'СЕТ СН'!$H$6-'СЕТ СН'!$H$19</f>
        <v>1306.34587741</v>
      </c>
      <c r="I95" s="36">
        <f>SUMIFS(СВЦЭМ!$C$33:$C$776,СВЦЭМ!$A$33:$A$776,$A95,СВЦЭМ!$B$33:$B$776,I$83)+'СЕТ СН'!$H$9+СВЦЭМ!$D$10+'СЕТ СН'!$H$6-'СЕТ СН'!$H$19</f>
        <v>1270.30110943</v>
      </c>
      <c r="J95" s="36">
        <f>SUMIFS(СВЦЭМ!$C$33:$C$776,СВЦЭМ!$A$33:$A$776,$A95,СВЦЭМ!$B$33:$B$776,J$83)+'СЕТ СН'!$H$9+СВЦЭМ!$D$10+'СЕТ СН'!$H$6-'СЕТ СН'!$H$19</f>
        <v>1240.7669363700002</v>
      </c>
      <c r="K95" s="36">
        <f>SUMIFS(СВЦЭМ!$C$33:$C$776,СВЦЭМ!$A$33:$A$776,$A95,СВЦЭМ!$B$33:$B$776,K$83)+'СЕТ СН'!$H$9+СВЦЭМ!$D$10+'СЕТ СН'!$H$6-'СЕТ СН'!$H$19</f>
        <v>1238.3518924499999</v>
      </c>
      <c r="L95" s="36">
        <f>SUMIFS(СВЦЭМ!$C$33:$C$776,СВЦЭМ!$A$33:$A$776,$A95,СВЦЭМ!$B$33:$B$776,L$83)+'СЕТ СН'!$H$9+СВЦЭМ!$D$10+'СЕТ СН'!$H$6-'СЕТ СН'!$H$19</f>
        <v>1232.0427303900001</v>
      </c>
      <c r="M95" s="36">
        <f>SUMIFS(СВЦЭМ!$C$33:$C$776,СВЦЭМ!$A$33:$A$776,$A95,СВЦЭМ!$B$33:$B$776,M$83)+'СЕТ СН'!$H$9+СВЦЭМ!$D$10+'СЕТ СН'!$H$6-'СЕТ СН'!$H$19</f>
        <v>1235.6184669300001</v>
      </c>
      <c r="N95" s="36">
        <f>SUMIFS(СВЦЭМ!$C$33:$C$776,СВЦЭМ!$A$33:$A$776,$A95,СВЦЭМ!$B$33:$B$776,N$83)+'СЕТ СН'!$H$9+СВЦЭМ!$D$10+'СЕТ СН'!$H$6-'СЕТ СН'!$H$19</f>
        <v>1239.45688382</v>
      </c>
      <c r="O95" s="36">
        <f>SUMIFS(СВЦЭМ!$C$33:$C$776,СВЦЭМ!$A$33:$A$776,$A95,СВЦЭМ!$B$33:$B$776,O$83)+'СЕТ СН'!$H$9+СВЦЭМ!$D$10+'СЕТ СН'!$H$6-'СЕТ СН'!$H$19</f>
        <v>1251.8098064199999</v>
      </c>
      <c r="P95" s="36">
        <f>SUMIFS(СВЦЭМ!$C$33:$C$776,СВЦЭМ!$A$33:$A$776,$A95,СВЦЭМ!$B$33:$B$776,P$83)+'СЕТ СН'!$H$9+СВЦЭМ!$D$10+'СЕТ СН'!$H$6-'СЕТ СН'!$H$19</f>
        <v>1263.10163302</v>
      </c>
      <c r="Q95" s="36">
        <f>SUMIFS(СВЦЭМ!$C$33:$C$776,СВЦЭМ!$A$33:$A$776,$A95,СВЦЭМ!$B$33:$B$776,Q$83)+'СЕТ СН'!$H$9+СВЦЭМ!$D$10+'СЕТ СН'!$H$6-'СЕТ СН'!$H$19</f>
        <v>1266.4163763000001</v>
      </c>
      <c r="R95" s="36">
        <f>SUMIFS(СВЦЭМ!$C$33:$C$776,СВЦЭМ!$A$33:$A$776,$A95,СВЦЭМ!$B$33:$B$776,R$83)+'СЕТ СН'!$H$9+СВЦЭМ!$D$10+'СЕТ СН'!$H$6-'СЕТ СН'!$H$19</f>
        <v>1252.9569270900001</v>
      </c>
      <c r="S95" s="36">
        <f>SUMIFS(СВЦЭМ!$C$33:$C$776,СВЦЭМ!$A$33:$A$776,$A95,СВЦЭМ!$B$33:$B$776,S$83)+'СЕТ СН'!$H$9+СВЦЭМ!$D$10+'СЕТ СН'!$H$6-'СЕТ СН'!$H$19</f>
        <v>1236.7687313000001</v>
      </c>
      <c r="T95" s="36">
        <f>SUMIFS(СВЦЭМ!$C$33:$C$776,СВЦЭМ!$A$33:$A$776,$A95,СВЦЭМ!$B$33:$B$776,T$83)+'СЕТ СН'!$H$9+СВЦЭМ!$D$10+'СЕТ СН'!$H$6-'СЕТ СН'!$H$19</f>
        <v>1224.6192793099999</v>
      </c>
      <c r="U95" s="36">
        <f>SUMIFS(СВЦЭМ!$C$33:$C$776,СВЦЭМ!$A$33:$A$776,$A95,СВЦЭМ!$B$33:$B$776,U$83)+'СЕТ СН'!$H$9+СВЦЭМ!$D$10+'СЕТ СН'!$H$6-'СЕТ СН'!$H$19</f>
        <v>1221.29327678</v>
      </c>
      <c r="V95" s="36">
        <f>SUMIFS(СВЦЭМ!$C$33:$C$776,СВЦЭМ!$A$33:$A$776,$A95,СВЦЭМ!$B$33:$B$776,V$83)+'СЕТ СН'!$H$9+СВЦЭМ!$D$10+'СЕТ СН'!$H$6-'СЕТ СН'!$H$19</f>
        <v>1236.0481151700001</v>
      </c>
      <c r="W95" s="36">
        <f>SUMIFS(СВЦЭМ!$C$33:$C$776,СВЦЭМ!$A$33:$A$776,$A95,СВЦЭМ!$B$33:$B$776,W$83)+'СЕТ СН'!$H$9+СВЦЭМ!$D$10+'СЕТ СН'!$H$6-'СЕТ СН'!$H$19</f>
        <v>1255.7088202800001</v>
      </c>
      <c r="X95" s="36">
        <f>SUMIFS(СВЦЭМ!$C$33:$C$776,СВЦЭМ!$A$33:$A$776,$A95,СВЦЭМ!$B$33:$B$776,X$83)+'СЕТ СН'!$H$9+СВЦЭМ!$D$10+'СЕТ СН'!$H$6-'СЕТ СН'!$H$19</f>
        <v>1262.6745647400001</v>
      </c>
      <c r="Y95" s="36">
        <f>SUMIFS(СВЦЭМ!$C$33:$C$776,СВЦЭМ!$A$33:$A$776,$A95,СВЦЭМ!$B$33:$B$776,Y$83)+'СЕТ СН'!$H$9+СВЦЭМ!$D$10+'СЕТ СН'!$H$6-'СЕТ СН'!$H$19</f>
        <v>1287.73126129</v>
      </c>
    </row>
    <row r="96" spans="1:25" ht="15.75" x14ac:dyDescent="0.2">
      <c r="A96" s="35">
        <f t="shared" si="2"/>
        <v>44209</v>
      </c>
      <c r="B96" s="36">
        <f>SUMIFS(СВЦЭМ!$C$33:$C$776,СВЦЭМ!$A$33:$A$776,$A96,СВЦЭМ!$B$33:$B$776,B$83)+'СЕТ СН'!$H$9+СВЦЭМ!$D$10+'СЕТ СН'!$H$6-'СЕТ СН'!$H$19</f>
        <v>1282.6343152700001</v>
      </c>
      <c r="C96" s="36">
        <f>SUMIFS(СВЦЭМ!$C$33:$C$776,СВЦЭМ!$A$33:$A$776,$A96,СВЦЭМ!$B$33:$B$776,C$83)+'СЕТ СН'!$H$9+СВЦЭМ!$D$10+'СЕТ СН'!$H$6-'СЕТ СН'!$H$19</f>
        <v>1317.60438142</v>
      </c>
      <c r="D96" s="36">
        <f>SUMIFS(СВЦЭМ!$C$33:$C$776,СВЦЭМ!$A$33:$A$776,$A96,СВЦЭМ!$B$33:$B$776,D$83)+'СЕТ СН'!$H$9+СВЦЭМ!$D$10+'СЕТ СН'!$H$6-'СЕТ СН'!$H$19</f>
        <v>1335.76062725</v>
      </c>
      <c r="E96" s="36">
        <f>SUMIFS(СВЦЭМ!$C$33:$C$776,СВЦЭМ!$A$33:$A$776,$A96,СВЦЭМ!$B$33:$B$776,E$83)+'СЕТ СН'!$H$9+СВЦЭМ!$D$10+'СЕТ СН'!$H$6-'СЕТ СН'!$H$19</f>
        <v>1352.18738444</v>
      </c>
      <c r="F96" s="36">
        <f>SUMIFS(СВЦЭМ!$C$33:$C$776,СВЦЭМ!$A$33:$A$776,$A96,СВЦЭМ!$B$33:$B$776,F$83)+'СЕТ СН'!$H$9+СВЦЭМ!$D$10+'СЕТ СН'!$H$6-'СЕТ СН'!$H$19</f>
        <v>1348.3761016200001</v>
      </c>
      <c r="G96" s="36">
        <f>SUMIFS(СВЦЭМ!$C$33:$C$776,СВЦЭМ!$A$33:$A$776,$A96,СВЦЭМ!$B$33:$B$776,G$83)+'СЕТ СН'!$H$9+СВЦЭМ!$D$10+'СЕТ СН'!$H$6-'СЕТ СН'!$H$19</f>
        <v>1336.5936040900001</v>
      </c>
      <c r="H96" s="36">
        <f>SUMIFS(СВЦЭМ!$C$33:$C$776,СВЦЭМ!$A$33:$A$776,$A96,СВЦЭМ!$B$33:$B$776,H$83)+'СЕТ СН'!$H$9+СВЦЭМ!$D$10+'СЕТ СН'!$H$6-'СЕТ СН'!$H$19</f>
        <v>1316.48044605</v>
      </c>
      <c r="I96" s="36">
        <f>SUMIFS(СВЦЭМ!$C$33:$C$776,СВЦЭМ!$A$33:$A$776,$A96,СВЦЭМ!$B$33:$B$776,I$83)+'СЕТ СН'!$H$9+СВЦЭМ!$D$10+'СЕТ СН'!$H$6-'СЕТ СН'!$H$19</f>
        <v>1293.0445629600001</v>
      </c>
      <c r="J96" s="36">
        <f>SUMIFS(СВЦЭМ!$C$33:$C$776,СВЦЭМ!$A$33:$A$776,$A96,СВЦЭМ!$B$33:$B$776,J$83)+'СЕТ СН'!$H$9+СВЦЭМ!$D$10+'СЕТ СН'!$H$6-'СЕТ СН'!$H$19</f>
        <v>1269.4470247500001</v>
      </c>
      <c r="K96" s="36">
        <f>SUMIFS(СВЦЭМ!$C$33:$C$776,СВЦЭМ!$A$33:$A$776,$A96,СВЦЭМ!$B$33:$B$776,K$83)+'СЕТ СН'!$H$9+СВЦЭМ!$D$10+'СЕТ СН'!$H$6-'СЕТ СН'!$H$19</f>
        <v>1264.7805408700001</v>
      </c>
      <c r="L96" s="36">
        <f>SUMIFS(СВЦЭМ!$C$33:$C$776,СВЦЭМ!$A$33:$A$776,$A96,СВЦЭМ!$B$33:$B$776,L$83)+'СЕТ СН'!$H$9+СВЦЭМ!$D$10+'СЕТ СН'!$H$6-'СЕТ СН'!$H$19</f>
        <v>1243.88898505</v>
      </c>
      <c r="M96" s="36">
        <f>SUMIFS(СВЦЭМ!$C$33:$C$776,СВЦЭМ!$A$33:$A$776,$A96,СВЦЭМ!$B$33:$B$776,M$83)+'СЕТ СН'!$H$9+СВЦЭМ!$D$10+'СЕТ СН'!$H$6-'СЕТ СН'!$H$19</f>
        <v>1242.15829007</v>
      </c>
      <c r="N96" s="36">
        <f>SUMIFS(СВЦЭМ!$C$33:$C$776,СВЦЭМ!$A$33:$A$776,$A96,СВЦЭМ!$B$33:$B$776,N$83)+'СЕТ СН'!$H$9+СВЦЭМ!$D$10+'СЕТ СН'!$H$6-'СЕТ СН'!$H$19</f>
        <v>1254.84115178</v>
      </c>
      <c r="O96" s="36">
        <f>SUMIFS(СВЦЭМ!$C$33:$C$776,СВЦЭМ!$A$33:$A$776,$A96,СВЦЭМ!$B$33:$B$776,O$83)+'СЕТ СН'!$H$9+СВЦЭМ!$D$10+'СЕТ СН'!$H$6-'СЕТ СН'!$H$19</f>
        <v>1258.0269247900001</v>
      </c>
      <c r="P96" s="36">
        <f>SUMIFS(СВЦЭМ!$C$33:$C$776,СВЦЭМ!$A$33:$A$776,$A96,СВЦЭМ!$B$33:$B$776,P$83)+'СЕТ СН'!$H$9+СВЦЭМ!$D$10+'СЕТ СН'!$H$6-'СЕТ СН'!$H$19</f>
        <v>1266.2593871399999</v>
      </c>
      <c r="Q96" s="36">
        <f>SUMIFS(СВЦЭМ!$C$33:$C$776,СВЦЭМ!$A$33:$A$776,$A96,СВЦЭМ!$B$33:$B$776,Q$83)+'СЕТ СН'!$H$9+СВЦЭМ!$D$10+'СЕТ СН'!$H$6-'СЕТ СН'!$H$19</f>
        <v>1268.5406795399999</v>
      </c>
      <c r="R96" s="36">
        <f>SUMIFS(СВЦЭМ!$C$33:$C$776,СВЦЭМ!$A$33:$A$776,$A96,СВЦЭМ!$B$33:$B$776,R$83)+'СЕТ СН'!$H$9+СВЦЭМ!$D$10+'СЕТ СН'!$H$6-'СЕТ СН'!$H$19</f>
        <v>1260.83683075</v>
      </c>
      <c r="S96" s="36">
        <f>SUMIFS(СВЦЭМ!$C$33:$C$776,СВЦЭМ!$A$33:$A$776,$A96,СВЦЭМ!$B$33:$B$776,S$83)+'СЕТ СН'!$H$9+СВЦЭМ!$D$10+'СЕТ СН'!$H$6-'СЕТ СН'!$H$19</f>
        <v>1244.3420735300001</v>
      </c>
      <c r="T96" s="36">
        <f>SUMIFS(СВЦЭМ!$C$33:$C$776,СВЦЭМ!$A$33:$A$776,$A96,СВЦЭМ!$B$33:$B$776,T$83)+'СЕТ СН'!$H$9+СВЦЭМ!$D$10+'СЕТ СН'!$H$6-'СЕТ СН'!$H$19</f>
        <v>1221.6774332499999</v>
      </c>
      <c r="U96" s="36">
        <f>SUMIFS(СВЦЭМ!$C$33:$C$776,СВЦЭМ!$A$33:$A$776,$A96,СВЦЭМ!$B$33:$B$776,U$83)+'СЕТ СН'!$H$9+СВЦЭМ!$D$10+'СЕТ СН'!$H$6-'СЕТ СН'!$H$19</f>
        <v>1224.6131861900001</v>
      </c>
      <c r="V96" s="36">
        <f>SUMIFS(СВЦЭМ!$C$33:$C$776,СВЦЭМ!$A$33:$A$776,$A96,СВЦЭМ!$B$33:$B$776,V$83)+'СЕТ СН'!$H$9+СВЦЭМ!$D$10+'СЕТ СН'!$H$6-'СЕТ СН'!$H$19</f>
        <v>1237.0989282</v>
      </c>
      <c r="W96" s="36">
        <f>SUMIFS(СВЦЭМ!$C$33:$C$776,СВЦЭМ!$A$33:$A$776,$A96,СВЦЭМ!$B$33:$B$776,W$83)+'СЕТ СН'!$H$9+СВЦЭМ!$D$10+'СЕТ СН'!$H$6-'СЕТ СН'!$H$19</f>
        <v>1252.19821172</v>
      </c>
      <c r="X96" s="36">
        <f>SUMIFS(СВЦЭМ!$C$33:$C$776,СВЦЭМ!$A$33:$A$776,$A96,СВЦЭМ!$B$33:$B$776,X$83)+'СЕТ СН'!$H$9+СВЦЭМ!$D$10+'СЕТ СН'!$H$6-'СЕТ СН'!$H$19</f>
        <v>1262.48236718</v>
      </c>
      <c r="Y96" s="36">
        <f>SUMIFS(СВЦЭМ!$C$33:$C$776,СВЦЭМ!$A$33:$A$776,$A96,СВЦЭМ!$B$33:$B$776,Y$83)+'СЕТ СН'!$H$9+СВЦЭМ!$D$10+'СЕТ СН'!$H$6-'СЕТ СН'!$H$19</f>
        <v>1279.1495129699999</v>
      </c>
    </row>
    <row r="97" spans="1:25" ht="15.75" x14ac:dyDescent="0.2">
      <c r="A97" s="35">
        <f t="shared" si="2"/>
        <v>44210</v>
      </c>
      <c r="B97" s="36">
        <f>SUMIFS(СВЦЭМ!$C$33:$C$776,СВЦЭМ!$A$33:$A$776,$A97,СВЦЭМ!$B$33:$B$776,B$83)+'СЕТ СН'!$H$9+СВЦЭМ!$D$10+'СЕТ СН'!$H$6-'СЕТ СН'!$H$19</f>
        <v>1290.12155063</v>
      </c>
      <c r="C97" s="36">
        <f>SUMIFS(СВЦЭМ!$C$33:$C$776,СВЦЭМ!$A$33:$A$776,$A97,СВЦЭМ!$B$33:$B$776,C$83)+'СЕТ СН'!$H$9+СВЦЭМ!$D$10+'СЕТ СН'!$H$6-'СЕТ СН'!$H$19</f>
        <v>1326.6501717200001</v>
      </c>
      <c r="D97" s="36">
        <f>SUMIFS(СВЦЭМ!$C$33:$C$776,СВЦЭМ!$A$33:$A$776,$A97,СВЦЭМ!$B$33:$B$776,D$83)+'СЕТ СН'!$H$9+СВЦЭМ!$D$10+'СЕТ СН'!$H$6-'СЕТ СН'!$H$19</f>
        <v>1347.47803527</v>
      </c>
      <c r="E97" s="36">
        <f>SUMIFS(СВЦЭМ!$C$33:$C$776,СВЦЭМ!$A$33:$A$776,$A97,СВЦЭМ!$B$33:$B$776,E$83)+'СЕТ СН'!$H$9+СВЦЭМ!$D$10+'СЕТ СН'!$H$6-'СЕТ СН'!$H$19</f>
        <v>1352.55807723</v>
      </c>
      <c r="F97" s="36">
        <f>SUMIFS(СВЦЭМ!$C$33:$C$776,СВЦЭМ!$A$33:$A$776,$A97,СВЦЭМ!$B$33:$B$776,F$83)+'СЕТ СН'!$H$9+СВЦЭМ!$D$10+'СЕТ СН'!$H$6-'СЕТ СН'!$H$19</f>
        <v>1359.9786917000001</v>
      </c>
      <c r="G97" s="36">
        <f>SUMIFS(СВЦЭМ!$C$33:$C$776,СВЦЭМ!$A$33:$A$776,$A97,СВЦЭМ!$B$33:$B$776,G$83)+'СЕТ СН'!$H$9+СВЦЭМ!$D$10+'СЕТ СН'!$H$6-'СЕТ СН'!$H$19</f>
        <v>1329.2867910499999</v>
      </c>
      <c r="H97" s="36">
        <f>SUMIFS(СВЦЭМ!$C$33:$C$776,СВЦЭМ!$A$33:$A$776,$A97,СВЦЭМ!$B$33:$B$776,H$83)+'СЕТ СН'!$H$9+СВЦЭМ!$D$10+'СЕТ СН'!$H$6-'СЕТ СН'!$H$19</f>
        <v>1289.5637899000001</v>
      </c>
      <c r="I97" s="36">
        <f>SUMIFS(СВЦЭМ!$C$33:$C$776,СВЦЭМ!$A$33:$A$776,$A97,СВЦЭМ!$B$33:$B$776,I$83)+'СЕТ СН'!$H$9+СВЦЭМ!$D$10+'СЕТ СН'!$H$6-'СЕТ СН'!$H$19</f>
        <v>1248.19280387</v>
      </c>
      <c r="J97" s="36">
        <f>SUMIFS(СВЦЭМ!$C$33:$C$776,СВЦЭМ!$A$33:$A$776,$A97,СВЦЭМ!$B$33:$B$776,J$83)+'СЕТ СН'!$H$9+СВЦЭМ!$D$10+'СЕТ СН'!$H$6-'СЕТ СН'!$H$19</f>
        <v>1222.49108265</v>
      </c>
      <c r="K97" s="36">
        <f>SUMIFS(СВЦЭМ!$C$33:$C$776,СВЦЭМ!$A$33:$A$776,$A97,СВЦЭМ!$B$33:$B$776,K$83)+'СЕТ СН'!$H$9+СВЦЭМ!$D$10+'СЕТ СН'!$H$6-'СЕТ СН'!$H$19</f>
        <v>1220.5077669900002</v>
      </c>
      <c r="L97" s="36">
        <f>SUMIFS(СВЦЭМ!$C$33:$C$776,СВЦЭМ!$A$33:$A$776,$A97,СВЦЭМ!$B$33:$B$776,L$83)+'СЕТ СН'!$H$9+СВЦЭМ!$D$10+'СЕТ СН'!$H$6-'СЕТ СН'!$H$19</f>
        <v>1216.9025934199999</v>
      </c>
      <c r="M97" s="36">
        <f>SUMIFS(СВЦЭМ!$C$33:$C$776,СВЦЭМ!$A$33:$A$776,$A97,СВЦЭМ!$B$33:$B$776,M$83)+'СЕТ СН'!$H$9+СВЦЭМ!$D$10+'СЕТ СН'!$H$6-'СЕТ СН'!$H$19</f>
        <v>1225.3761115100001</v>
      </c>
      <c r="N97" s="36">
        <f>SUMIFS(СВЦЭМ!$C$33:$C$776,СВЦЭМ!$A$33:$A$776,$A97,СВЦЭМ!$B$33:$B$776,N$83)+'СЕТ СН'!$H$9+СВЦЭМ!$D$10+'СЕТ СН'!$H$6-'СЕТ СН'!$H$19</f>
        <v>1232.0409153099999</v>
      </c>
      <c r="O97" s="36">
        <f>SUMIFS(СВЦЭМ!$C$33:$C$776,СВЦЭМ!$A$33:$A$776,$A97,СВЦЭМ!$B$33:$B$776,O$83)+'СЕТ СН'!$H$9+СВЦЭМ!$D$10+'СЕТ СН'!$H$6-'СЕТ СН'!$H$19</f>
        <v>1237.8980357999999</v>
      </c>
      <c r="P97" s="36">
        <f>SUMIFS(СВЦЭМ!$C$33:$C$776,СВЦЭМ!$A$33:$A$776,$A97,СВЦЭМ!$B$33:$B$776,P$83)+'СЕТ СН'!$H$9+СВЦЭМ!$D$10+'СЕТ СН'!$H$6-'СЕТ СН'!$H$19</f>
        <v>1246.93076735</v>
      </c>
      <c r="Q97" s="36">
        <f>SUMIFS(СВЦЭМ!$C$33:$C$776,СВЦЭМ!$A$33:$A$776,$A97,СВЦЭМ!$B$33:$B$776,Q$83)+'СЕТ СН'!$H$9+СВЦЭМ!$D$10+'СЕТ СН'!$H$6-'СЕТ СН'!$H$19</f>
        <v>1252.18729682</v>
      </c>
      <c r="R97" s="36">
        <f>SUMIFS(СВЦЭМ!$C$33:$C$776,СВЦЭМ!$A$33:$A$776,$A97,СВЦЭМ!$B$33:$B$776,R$83)+'СЕТ СН'!$H$9+СВЦЭМ!$D$10+'СЕТ СН'!$H$6-'СЕТ СН'!$H$19</f>
        <v>1243.50678257</v>
      </c>
      <c r="S97" s="36">
        <f>SUMIFS(СВЦЭМ!$C$33:$C$776,СВЦЭМ!$A$33:$A$776,$A97,СВЦЭМ!$B$33:$B$776,S$83)+'СЕТ СН'!$H$9+СВЦЭМ!$D$10+'СЕТ СН'!$H$6-'СЕТ СН'!$H$19</f>
        <v>1241.7743174100001</v>
      </c>
      <c r="T97" s="36">
        <f>SUMIFS(СВЦЭМ!$C$33:$C$776,СВЦЭМ!$A$33:$A$776,$A97,СВЦЭМ!$B$33:$B$776,T$83)+'СЕТ СН'!$H$9+СВЦЭМ!$D$10+'СЕТ СН'!$H$6-'СЕТ СН'!$H$19</f>
        <v>1228.0317305200001</v>
      </c>
      <c r="U97" s="36">
        <f>SUMIFS(СВЦЭМ!$C$33:$C$776,СВЦЭМ!$A$33:$A$776,$A97,СВЦЭМ!$B$33:$B$776,U$83)+'СЕТ СН'!$H$9+СВЦЭМ!$D$10+'СЕТ СН'!$H$6-'СЕТ СН'!$H$19</f>
        <v>1227.69220116</v>
      </c>
      <c r="V97" s="36">
        <f>SUMIFS(СВЦЭМ!$C$33:$C$776,СВЦЭМ!$A$33:$A$776,$A97,СВЦЭМ!$B$33:$B$776,V$83)+'СЕТ СН'!$H$9+СВЦЭМ!$D$10+'СЕТ СН'!$H$6-'СЕТ СН'!$H$19</f>
        <v>1232.0968276399999</v>
      </c>
      <c r="W97" s="36">
        <f>SUMIFS(СВЦЭМ!$C$33:$C$776,СВЦЭМ!$A$33:$A$776,$A97,СВЦЭМ!$B$33:$B$776,W$83)+'СЕТ СН'!$H$9+СВЦЭМ!$D$10+'СЕТ СН'!$H$6-'СЕТ СН'!$H$19</f>
        <v>1245.4327002700002</v>
      </c>
      <c r="X97" s="36">
        <f>SUMIFS(СВЦЭМ!$C$33:$C$776,СВЦЭМ!$A$33:$A$776,$A97,СВЦЭМ!$B$33:$B$776,X$83)+'СЕТ СН'!$H$9+СВЦЭМ!$D$10+'СЕТ СН'!$H$6-'СЕТ СН'!$H$19</f>
        <v>1258.42590705</v>
      </c>
      <c r="Y97" s="36">
        <f>SUMIFS(СВЦЭМ!$C$33:$C$776,СВЦЭМ!$A$33:$A$776,$A97,СВЦЭМ!$B$33:$B$776,Y$83)+'СЕТ СН'!$H$9+СВЦЭМ!$D$10+'СЕТ СН'!$H$6-'СЕТ СН'!$H$19</f>
        <v>1284.9653705000001</v>
      </c>
    </row>
    <row r="98" spans="1:25" ht="15.75" x14ac:dyDescent="0.2">
      <c r="A98" s="35">
        <f t="shared" si="2"/>
        <v>44211</v>
      </c>
      <c r="B98" s="36">
        <f>SUMIFS(СВЦЭМ!$C$33:$C$776,СВЦЭМ!$A$33:$A$776,$A98,СВЦЭМ!$B$33:$B$776,B$83)+'СЕТ СН'!$H$9+СВЦЭМ!$D$10+'СЕТ СН'!$H$6-'СЕТ СН'!$H$19</f>
        <v>1129.4493233200001</v>
      </c>
      <c r="C98" s="36">
        <f>SUMIFS(СВЦЭМ!$C$33:$C$776,СВЦЭМ!$A$33:$A$776,$A98,СВЦЭМ!$B$33:$B$776,C$83)+'СЕТ СН'!$H$9+СВЦЭМ!$D$10+'СЕТ СН'!$H$6-'СЕТ СН'!$H$19</f>
        <v>1157.23934921</v>
      </c>
      <c r="D98" s="36">
        <f>SUMIFS(СВЦЭМ!$C$33:$C$776,СВЦЭМ!$A$33:$A$776,$A98,СВЦЭМ!$B$33:$B$776,D$83)+'СЕТ СН'!$H$9+СВЦЭМ!$D$10+'СЕТ СН'!$H$6-'СЕТ СН'!$H$19</f>
        <v>1119.0319690400001</v>
      </c>
      <c r="E98" s="36">
        <f>SUMIFS(СВЦЭМ!$C$33:$C$776,СВЦЭМ!$A$33:$A$776,$A98,СВЦЭМ!$B$33:$B$776,E$83)+'СЕТ СН'!$H$9+СВЦЭМ!$D$10+'СЕТ СН'!$H$6-'СЕТ СН'!$H$19</f>
        <v>1124.2923160800001</v>
      </c>
      <c r="F98" s="36">
        <f>SUMIFS(СВЦЭМ!$C$33:$C$776,СВЦЭМ!$A$33:$A$776,$A98,СВЦЭМ!$B$33:$B$776,F$83)+'СЕТ СН'!$H$9+СВЦЭМ!$D$10+'СЕТ СН'!$H$6-'СЕТ СН'!$H$19</f>
        <v>1128.3413688400001</v>
      </c>
      <c r="G98" s="36">
        <f>SUMIFS(СВЦЭМ!$C$33:$C$776,СВЦЭМ!$A$33:$A$776,$A98,СВЦЭМ!$B$33:$B$776,G$83)+'СЕТ СН'!$H$9+СВЦЭМ!$D$10+'СЕТ СН'!$H$6-'СЕТ СН'!$H$19</f>
        <v>1117.50683523</v>
      </c>
      <c r="H98" s="36">
        <f>SUMIFS(СВЦЭМ!$C$33:$C$776,СВЦЭМ!$A$33:$A$776,$A98,СВЦЭМ!$B$33:$B$776,H$83)+'СЕТ СН'!$H$9+СВЦЭМ!$D$10+'СЕТ СН'!$H$6-'СЕТ СН'!$H$19</f>
        <v>1084.0350111299999</v>
      </c>
      <c r="I98" s="36">
        <f>SUMIFS(СВЦЭМ!$C$33:$C$776,СВЦЭМ!$A$33:$A$776,$A98,СВЦЭМ!$B$33:$B$776,I$83)+'СЕТ СН'!$H$9+СВЦЭМ!$D$10+'СЕТ СН'!$H$6-'СЕТ СН'!$H$19</f>
        <v>1089.80674299</v>
      </c>
      <c r="J98" s="36">
        <f>SUMIFS(СВЦЭМ!$C$33:$C$776,СВЦЭМ!$A$33:$A$776,$A98,СВЦЭМ!$B$33:$B$776,J$83)+'СЕТ СН'!$H$9+СВЦЭМ!$D$10+'СЕТ СН'!$H$6-'СЕТ СН'!$H$19</f>
        <v>1104.4869829499999</v>
      </c>
      <c r="K98" s="36">
        <f>SUMIFS(СВЦЭМ!$C$33:$C$776,СВЦЭМ!$A$33:$A$776,$A98,СВЦЭМ!$B$33:$B$776,K$83)+'СЕТ СН'!$H$9+СВЦЭМ!$D$10+'СЕТ СН'!$H$6-'СЕТ СН'!$H$19</f>
        <v>1105.6488598999999</v>
      </c>
      <c r="L98" s="36">
        <f>SUMIFS(СВЦЭМ!$C$33:$C$776,СВЦЭМ!$A$33:$A$776,$A98,СВЦЭМ!$B$33:$B$776,L$83)+'СЕТ СН'!$H$9+СВЦЭМ!$D$10+'СЕТ СН'!$H$6-'СЕТ СН'!$H$19</f>
        <v>1108.15167217</v>
      </c>
      <c r="M98" s="36">
        <f>SUMIFS(СВЦЭМ!$C$33:$C$776,СВЦЭМ!$A$33:$A$776,$A98,СВЦЭМ!$B$33:$B$776,M$83)+'СЕТ СН'!$H$9+СВЦЭМ!$D$10+'СЕТ СН'!$H$6-'СЕТ СН'!$H$19</f>
        <v>1103.68064061</v>
      </c>
      <c r="N98" s="36">
        <f>SUMIFS(СВЦЭМ!$C$33:$C$776,СВЦЭМ!$A$33:$A$776,$A98,СВЦЭМ!$B$33:$B$776,N$83)+'СЕТ СН'!$H$9+СВЦЭМ!$D$10+'СЕТ СН'!$H$6-'СЕТ СН'!$H$19</f>
        <v>1094.4713372000001</v>
      </c>
      <c r="O98" s="36">
        <f>SUMIFS(СВЦЭМ!$C$33:$C$776,СВЦЭМ!$A$33:$A$776,$A98,СВЦЭМ!$B$33:$B$776,O$83)+'СЕТ СН'!$H$9+СВЦЭМ!$D$10+'СЕТ СН'!$H$6-'СЕТ СН'!$H$19</f>
        <v>1099.0227746999999</v>
      </c>
      <c r="P98" s="36">
        <f>SUMIFS(СВЦЭМ!$C$33:$C$776,СВЦЭМ!$A$33:$A$776,$A98,СВЦЭМ!$B$33:$B$776,P$83)+'СЕТ СН'!$H$9+СВЦЭМ!$D$10+'СЕТ СН'!$H$6-'СЕТ СН'!$H$19</f>
        <v>1126.6537693</v>
      </c>
      <c r="Q98" s="36">
        <f>SUMIFS(СВЦЭМ!$C$33:$C$776,СВЦЭМ!$A$33:$A$776,$A98,СВЦЭМ!$B$33:$B$776,Q$83)+'СЕТ СН'!$H$9+СВЦЭМ!$D$10+'СЕТ СН'!$H$6-'СЕТ СН'!$H$19</f>
        <v>1116.7497468900001</v>
      </c>
      <c r="R98" s="36">
        <f>SUMIFS(СВЦЭМ!$C$33:$C$776,СВЦЭМ!$A$33:$A$776,$A98,СВЦЭМ!$B$33:$B$776,R$83)+'СЕТ СН'!$H$9+СВЦЭМ!$D$10+'СЕТ СН'!$H$6-'СЕТ СН'!$H$19</f>
        <v>1126.6778007799999</v>
      </c>
      <c r="S98" s="36">
        <f>SUMIFS(СВЦЭМ!$C$33:$C$776,СВЦЭМ!$A$33:$A$776,$A98,СВЦЭМ!$B$33:$B$776,S$83)+'СЕТ СН'!$H$9+СВЦЭМ!$D$10+'СЕТ СН'!$H$6-'СЕТ СН'!$H$19</f>
        <v>1125.72616604</v>
      </c>
      <c r="T98" s="36">
        <f>SUMIFS(СВЦЭМ!$C$33:$C$776,СВЦЭМ!$A$33:$A$776,$A98,СВЦЭМ!$B$33:$B$776,T$83)+'СЕТ СН'!$H$9+СВЦЭМ!$D$10+'СЕТ СН'!$H$6-'СЕТ СН'!$H$19</f>
        <v>1179.9760884699999</v>
      </c>
      <c r="U98" s="36">
        <f>SUMIFS(СВЦЭМ!$C$33:$C$776,СВЦЭМ!$A$33:$A$776,$A98,СВЦЭМ!$B$33:$B$776,U$83)+'СЕТ СН'!$H$9+СВЦЭМ!$D$10+'СЕТ СН'!$H$6-'СЕТ СН'!$H$19</f>
        <v>1173.8093495200001</v>
      </c>
      <c r="V98" s="36">
        <f>SUMIFS(СВЦЭМ!$C$33:$C$776,СВЦЭМ!$A$33:$A$776,$A98,СВЦЭМ!$B$33:$B$776,V$83)+'СЕТ СН'!$H$9+СВЦЭМ!$D$10+'СЕТ СН'!$H$6-'СЕТ СН'!$H$19</f>
        <v>1116.47349932</v>
      </c>
      <c r="W98" s="36">
        <f>SUMIFS(СВЦЭМ!$C$33:$C$776,СВЦЭМ!$A$33:$A$776,$A98,СВЦЭМ!$B$33:$B$776,W$83)+'СЕТ СН'!$H$9+СВЦЭМ!$D$10+'СЕТ СН'!$H$6-'СЕТ СН'!$H$19</f>
        <v>1128.9158990199999</v>
      </c>
      <c r="X98" s="36">
        <f>SUMIFS(СВЦЭМ!$C$33:$C$776,СВЦЭМ!$A$33:$A$776,$A98,СВЦЭМ!$B$33:$B$776,X$83)+'СЕТ СН'!$H$9+СВЦЭМ!$D$10+'СЕТ СН'!$H$6-'СЕТ СН'!$H$19</f>
        <v>1134.3922102199999</v>
      </c>
      <c r="Y98" s="36">
        <f>SUMIFS(СВЦЭМ!$C$33:$C$776,СВЦЭМ!$A$33:$A$776,$A98,СВЦЭМ!$B$33:$B$776,Y$83)+'СЕТ СН'!$H$9+СВЦЭМ!$D$10+'СЕТ СН'!$H$6-'СЕТ СН'!$H$19</f>
        <v>1131.99116136</v>
      </c>
    </row>
    <row r="99" spans="1:25" ht="15.75" x14ac:dyDescent="0.2">
      <c r="A99" s="35">
        <f t="shared" si="2"/>
        <v>44212</v>
      </c>
      <c r="B99" s="36">
        <f>SUMIFS(СВЦЭМ!$C$33:$C$776,СВЦЭМ!$A$33:$A$776,$A99,СВЦЭМ!$B$33:$B$776,B$83)+'СЕТ СН'!$H$9+СВЦЭМ!$D$10+'СЕТ СН'!$H$6-'СЕТ СН'!$H$19</f>
        <v>1266.95458575</v>
      </c>
      <c r="C99" s="36">
        <f>SUMIFS(СВЦЭМ!$C$33:$C$776,СВЦЭМ!$A$33:$A$776,$A99,СВЦЭМ!$B$33:$B$776,C$83)+'СЕТ СН'!$H$9+СВЦЭМ!$D$10+'СЕТ СН'!$H$6-'СЕТ СН'!$H$19</f>
        <v>1296.13180147</v>
      </c>
      <c r="D99" s="36">
        <f>SUMIFS(СВЦЭМ!$C$33:$C$776,СВЦЭМ!$A$33:$A$776,$A99,СВЦЭМ!$B$33:$B$776,D$83)+'СЕТ СН'!$H$9+СВЦЭМ!$D$10+'СЕТ СН'!$H$6-'СЕТ СН'!$H$19</f>
        <v>1305.4889321200001</v>
      </c>
      <c r="E99" s="36">
        <f>SUMIFS(СВЦЭМ!$C$33:$C$776,СВЦЭМ!$A$33:$A$776,$A99,СВЦЭМ!$B$33:$B$776,E$83)+'СЕТ СН'!$H$9+СВЦЭМ!$D$10+'СЕТ СН'!$H$6-'СЕТ СН'!$H$19</f>
        <v>1310.29568586</v>
      </c>
      <c r="F99" s="36">
        <f>SUMIFS(СВЦЭМ!$C$33:$C$776,СВЦЭМ!$A$33:$A$776,$A99,СВЦЭМ!$B$33:$B$776,F$83)+'СЕТ СН'!$H$9+СВЦЭМ!$D$10+'СЕТ СН'!$H$6-'СЕТ СН'!$H$19</f>
        <v>1323.4075534599999</v>
      </c>
      <c r="G99" s="36">
        <f>SUMIFS(СВЦЭМ!$C$33:$C$776,СВЦЭМ!$A$33:$A$776,$A99,СВЦЭМ!$B$33:$B$776,G$83)+'СЕТ СН'!$H$9+СВЦЭМ!$D$10+'СЕТ СН'!$H$6-'СЕТ СН'!$H$19</f>
        <v>1316.55828677</v>
      </c>
      <c r="H99" s="36">
        <f>SUMIFS(СВЦЭМ!$C$33:$C$776,СВЦЭМ!$A$33:$A$776,$A99,СВЦЭМ!$B$33:$B$776,H$83)+'СЕТ СН'!$H$9+СВЦЭМ!$D$10+'СЕТ СН'!$H$6-'СЕТ СН'!$H$19</f>
        <v>1299.9234452800001</v>
      </c>
      <c r="I99" s="36">
        <f>SUMIFS(СВЦЭМ!$C$33:$C$776,СВЦЭМ!$A$33:$A$776,$A99,СВЦЭМ!$B$33:$B$776,I$83)+'СЕТ СН'!$H$9+СВЦЭМ!$D$10+'СЕТ СН'!$H$6-'СЕТ СН'!$H$19</f>
        <v>1275.85339417</v>
      </c>
      <c r="J99" s="36">
        <f>SUMIFS(СВЦЭМ!$C$33:$C$776,СВЦЭМ!$A$33:$A$776,$A99,СВЦЭМ!$B$33:$B$776,J$83)+'СЕТ СН'!$H$9+СВЦЭМ!$D$10+'СЕТ СН'!$H$6-'СЕТ СН'!$H$19</f>
        <v>1236.7682769400001</v>
      </c>
      <c r="K99" s="36">
        <f>SUMIFS(СВЦЭМ!$C$33:$C$776,СВЦЭМ!$A$33:$A$776,$A99,СВЦЭМ!$B$33:$B$776,K$83)+'СЕТ СН'!$H$9+СВЦЭМ!$D$10+'СЕТ СН'!$H$6-'СЕТ СН'!$H$19</f>
        <v>1213.38496203</v>
      </c>
      <c r="L99" s="36">
        <f>SUMIFS(СВЦЭМ!$C$33:$C$776,СВЦЭМ!$A$33:$A$776,$A99,СВЦЭМ!$B$33:$B$776,L$83)+'СЕТ СН'!$H$9+СВЦЭМ!$D$10+'СЕТ СН'!$H$6-'СЕТ СН'!$H$19</f>
        <v>1209.6236170500001</v>
      </c>
      <c r="M99" s="36">
        <f>SUMIFS(СВЦЭМ!$C$33:$C$776,СВЦЭМ!$A$33:$A$776,$A99,СВЦЭМ!$B$33:$B$776,M$83)+'СЕТ СН'!$H$9+СВЦЭМ!$D$10+'СЕТ СН'!$H$6-'СЕТ СН'!$H$19</f>
        <v>1219.4377276800001</v>
      </c>
      <c r="N99" s="36">
        <f>SUMIFS(СВЦЭМ!$C$33:$C$776,СВЦЭМ!$A$33:$A$776,$A99,СВЦЭМ!$B$33:$B$776,N$83)+'СЕТ СН'!$H$9+СВЦЭМ!$D$10+'СЕТ СН'!$H$6-'СЕТ СН'!$H$19</f>
        <v>1228.8015480399999</v>
      </c>
      <c r="O99" s="36">
        <f>SUMIFS(СВЦЭМ!$C$33:$C$776,СВЦЭМ!$A$33:$A$776,$A99,СВЦЭМ!$B$33:$B$776,O$83)+'СЕТ СН'!$H$9+СВЦЭМ!$D$10+'СЕТ СН'!$H$6-'СЕТ СН'!$H$19</f>
        <v>1239.6736383900002</v>
      </c>
      <c r="P99" s="36">
        <f>SUMIFS(СВЦЭМ!$C$33:$C$776,СВЦЭМ!$A$33:$A$776,$A99,СВЦЭМ!$B$33:$B$776,P$83)+'СЕТ СН'!$H$9+СВЦЭМ!$D$10+'СЕТ СН'!$H$6-'СЕТ СН'!$H$19</f>
        <v>1246.53168512</v>
      </c>
      <c r="Q99" s="36">
        <f>SUMIFS(СВЦЭМ!$C$33:$C$776,СВЦЭМ!$A$33:$A$776,$A99,СВЦЭМ!$B$33:$B$776,Q$83)+'СЕТ СН'!$H$9+СВЦЭМ!$D$10+'СЕТ СН'!$H$6-'СЕТ СН'!$H$19</f>
        <v>1250.3881749900002</v>
      </c>
      <c r="R99" s="36">
        <f>SUMIFS(СВЦЭМ!$C$33:$C$776,СВЦЭМ!$A$33:$A$776,$A99,СВЦЭМ!$B$33:$B$776,R$83)+'СЕТ СН'!$H$9+СВЦЭМ!$D$10+'СЕТ СН'!$H$6-'СЕТ СН'!$H$19</f>
        <v>1238.68387368</v>
      </c>
      <c r="S99" s="36">
        <f>SUMIFS(СВЦЭМ!$C$33:$C$776,СВЦЭМ!$A$33:$A$776,$A99,СВЦЭМ!$B$33:$B$776,S$83)+'СЕТ СН'!$H$9+СВЦЭМ!$D$10+'СЕТ СН'!$H$6-'СЕТ СН'!$H$19</f>
        <v>1217.46531329</v>
      </c>
      <c r="T99" s="36">
        <f>SUMIFS(СВЦЭМ!$C$33:$C$776,СВЦЭМ!$A$33:$A$776,$A99,СВЦЭМ!$B$33:$B$776,T$83)+'СЕТ СН'!$H$9+СВЦЭМ!$D$10+'СЕТ СН'!$H$6-'СЕТ СН'!$H$19</f>
        <v>1196.76336274</v>
      </c>
      <c r="U99" s="36">
        <f>SUMIFS(СВЦЭМ!$C$33:$C$776,СВЦЭМ!$A$33:$A$776,$A99,СВЦЭМ!$B$33:$B$776,U$83)+'СЕТ СН'!$H$9+СВЦЭМ!$D$10+'СЕТ СН'!$H$6-'СЕТ СН'!$H$19</f>
        <v>1202.1805629400001</v>
      </c>
      <c r="V99" s="36">
        <f>SUMIFS(СВЦЭМ!$C$33:$C$776,СВЦЭМ!$A$33:$A$776,$A99,СВЦЭМ!$B$33:$B$776,V$83)+'СЕТ СН'!$H$9+СВЦЭМ!$D$10+'СЕТ СН'!$H$6-'СЕТ СН'!$H$19</f>
        <v>1213.3417685899999</v>
      </c>
      <c r="W99" s="36">
        <f>SUMIFS(СВЦЭМ!$C$33:$C$776,СВЦЭМ!$A$33:$A$776,$A99,СВЦЭМ!$B$33:$B$776,W$83)+'СЕТ СН'!$H$9+СВЦЭМ!$D$10+'СЕТ СН'!$H$6-'СЕТ СН'!$H$19</f>
        <v>1235.4038023399999</v>
      </c>
      <c r="X99" s="36">
        <f>SUMIFS(СВЦЭМ!$C$33:$C$776,СВЦЭМ!$A$33:$A$776,$A99,СВЦЭМ!$B$33:$B$776,X$83)+'СЕТ СН'!$H$9+СВЦЭМ!$D$10+'СЕТ СН'!$H$6-'СЕТ СН'!$H$19</f>
        <v>1241.31637987</v>
      </c>
      <c r="Y99" s="36">
        <f>SUMIFS(СВЦЭМ!$C$33:$C$776,СВЦЭМ!$A$33:$A$776,$A99,СВЦЭМ!$B$33:$B$776,Y$83)+'СЕТ СН'!$H$9+СВЦЭМ!$D$10+'СЕТ СН'!$H$6-'СЕТ СН'!$H$19</f>
        <v>1269.49671941</v>
      </c>
    </row>
    <row r="100" spans="1:25" ht="15.75" x14ac:dyDescent="0.2">
      <c r="A100" s="35">
        <f t="shared" si="2"/>
        <v>44213</v>
      </c>
      <c r="B100" s="36">
        <f>SUMIFS(СВЦЭМ!$C$33:$C$776,СВЦЭМ!$A$33:$A$776,$A100,СВЦЭМ!$B$33:$B$776,B$83)+'СЕТ СН'!$H$9+СВЦЭМ!$D$10+'СЕТ СН'!$H$6-'СЕТ СН'!$H$19</f>
        <v>1240.3244466199999</v>
      </c>
      <c r="C100" s="36">
        <f>SUMIFS(СВЦЭМ!$C$33:$C$776,СВЦЭМ!$A$33:$A$776,$A100,СВЦЭМ!$B$33:$B$776,C$83)+'СЕТ СН'!$H$9+СВЦЭМ!$D$10+'СЕТ СН'!$H$6-'СЕТ СН'!$H$19</f>
        <v>1274.98623395</v>
      </c>
      <c r="D100" s="36">
        <f>SUMIFS(СВЦЭМ!$C$33:$C$776,СВЦЭМ!$A$33:$A$776,$A100,СВЦЭМ!$B$33:$B$776,D$83)+'СЕТ СН'!$H$9+СВЦЭМ!$D$10+'СЕТ СН'!$H$6-'СЕТ СН'!$H$19</f>
        <v>1296.4448655799999</v>
      </c>
      <c r="E100" s="36">
        <f>SUMIFS(СВЦЭМ!$C$33:$C$776,СВЦЭМ!$A$33:$A$776,$A100,СВЦЭМ!$B$33:$B$776,E$83)+'СЕТ СН'!$H$9+СВЦЭМ!$D$10+'СЕТ СН'!$H$6-'СЕТ СН'!$H$19</f>
        <v>1319.58567333</v>
      </c>
      <c r="F100" s="36">
        <f>SUMIFS(СВЦЭМ!$C$33:$C$776,СВЦЭМ!$A$33:$A$776,$A100,СВЦЭМ!$B$33:$B$776,F$83)+'СЕТ СН'!$H$9+СВЦЭМ!$D$10+'СЕТ СН'!$H$6-'СЕТ СН'!$H$19</f>
        <v>1335.21848445</v>
      </c>
      <c r="G100" s="36">
        <f>SUMIFS(СВЦЭМ!$C$33:$C$776,СВЦЭМ!$A$33:$A$776,$A100,СВЦЭМ!$B$33:$B$776,G$83)+'СЕТ СН'!$H$9+СВЦЭМ!$D$10+'СЕТ СН'!$H$6-'СЕТ СН'!$H$19</f>
        <v>1329.75652016</v>
      </c>
      <c r="H100" s="36">
        <f>SUMIFS(СВЦЭМ!$C$33:$C$776,СВЦЭМ!$A$33:$A$776,$A100,СВЦЭМ!$B$33:$B$776,H$83)+'СЕТ СН'!$H$9+СВЦЭМ!$D$10+'СЕТ СН'!$H$6-'СЕТ СН'!$H$19</f>
        <v>1311.6000033</v>
      </c>
      <c r="I100" s="36">
        <f>SUMIFS(СВЦЭМ!$C$33:$C$776,СВЦЭМ!$A$33:$A$776,$A100,СВЦЭМ!$B$33:$B$776,I$83)+'СЕТ СН'!$H$9+СВЦЭМ!$D$10+'СЕТ СН'!$H$6-'СЕТ СН'!$H$19</f>
        <v>1298.73922498</v>
      </c>
      <c r="J100" s="36">
        <f>SUMIFS(СВЦЭМ!$C$33:$C$776,СВЦЭМ!$A$33:$A$776,$A100,СВЦЭМ!$B$33:$B$776,J$83)+'СЕТ СН'!$H$9+СВЦЭМ!$D$10+'СЕТ СН'!$H$6-'СЕТ СН'!$H$19</f>
        <v>1258.7965062400001</v>
      </c>
      <c r="K100" s="36">
        <f>SUMIFS(СВЦЭМ!$C$33:$C$776,СВЦЭМ!$A$33:$A$776,$A100,СВЦЭМ!$B$33:$B$776,K$83)+'СЕТ СН'!$H$9+СВЦЭМ!$D$10+'СЕТ СН'!$H$6-'СЕТ СН'!$H$19</f>
        <v>1239.73612263</v>
      </c>
      <c r="L100" s="36">
        <f>SUMIFS(СВЦЭМ!$C$33:$C$776,СВЦЭМ!$A$33:$A$776,$A100,СВЦЭМ!$B$33:$B$776,L$83)+'СЕТ СН'!$H$9+СВЦЭМ!$D$10+'СЕТ СН'!$H$6-'СЕТ СН'!$H$19</f>
        <v>1227.50897624</v>
      </c>
      <c r="M100" s="36">
        <f>SUMIFS(СВЦЭМ!$C$33:$C$776,СВЦЭМ!$A$33:$A$776,$A100,СВЦЭМ!$B$33:$B$776,M$83)+'СЕТ СН'!$H$9+СВЦЭМ!$D$10+'СЕТ СН'!$H$6-'СЕТ СН'!$H$19</f>
        <v>1222.1369491599999</v>
      </c>
      <c r="N100" s="36">
        <f>SUMIFS(СВЦЭМ!$C$33:$C$776,СВЦЭМ!$A$33:$A$776,$A100,СВЦЭМ!$B$33:$B$776,N$83)+'СЕТ СН'!$H$9+СВЦЭМ!$D$10+'СЕТ СН'!$H$6-'СЕТ СН'!$H$19</f>
        <v>1228.2626864200001</v>
      </c>
      <c r="O100" s="36">
        <f>SUMIFS(СВЦЭМ!$C$33:$C$776,СВЦЭМ!$A$33:$A$776,$A100,СВЦЭМ!$B$33:$B$776,O$83)+'СЕТ СН'!$H$9+СВЦЭМ!$D$10+'СЕТ СН'!$H$6-'СЕТ СН'!$H$19</f>
        <v>1242.7748287300001</v>
      </c>
      <c r="P100" s="36">
        <f>SUMIFS(СВЦЭМ!$C$33:$C$776,СВЦЭМ!$A$33:$A$776,$A100,СВЦЭМ!$B$33:$B$776,P$83)+'СЕТ СН'!$H$9+СВЦЭМ!$D$10+'СЕТ СН'!$H$6-'СЕТ СН'!$H$19</f>
        <v>1255.2221918299999</v>
      </c>
      <c r="Q100" s="36">
        <f>SUMIFS(СВЦЭМ!$C$33:$C$776,СВЦЭМ!$A$33:$A$776,$A100,СВЦЭМ!$B$33:$B$776,Q$83)+'СЕТ СН'!$H$9+СВЦЭМ!$D$10+'СЕТ СН'!$H$6-'СЕТ СН'!$H$19</f>
        <v>1266.3231634000001</v>
      </c>
      <c r="R100" s="36">
        <f>SUMIFS(СВЦЭМ!$C$33:$C$776,СВЦЭМ!$A$33:$A$776,$A100,СВЦЭМ!$B$33:$B$776,R$83)+'СЕТ СН'!$H$9+СВЦЭМ!$D$10+'СЕТ СН'!$H$6-'СЕТ СН'!$H$19</f>
        <v>1253.8010060700001</v>
      </c>
      <c r="S100" s="36">
        <f>SUMIFS(СВЦЭМ!$C$33:$C$776,СВЦЭМ!$A$33:$A$776,$A100,СВЦЭМ!$B$33:$B$776,S$83)+'СЕТ СН'!$H$9+СВЦЭМ!$D$10+'СЕТ СН'!$H$6-'СЕТ СН'!$H$19</f>
        <v>1228.18039045</v>
      </c>
      <c r="T100" s="36">
        <f>SUMIFS(СВЦЭМ!$C$33:$C$776,СВЦЭМ!$A$33:$A$776,$A100,СВЦЭМ!$B$33:$B$776,T$83)+'СЕТ СН'!$H$9+СВЦЭМ!$D$10+'СЕТ СН'!$H$6-'СЕТ СН'!$H$19</f>
        <v>1207.7157615000001</v>
      </c>
      <c r="U100" s="36">
        <f>SUMIFS(СВЦЭМ!$C$33:$C$776,СВЦЭМ!$A$33:$A$776,$A100,СВЦЭМ!$B$33:$B$776,U$83)+'СЕТ СН'!$H$9+СВЦЭМ!$D$10+'СЕТ СН'!$H$6-'СЕТ СН'!$H$19</f>
        <v>1206.6198551500001</v>
      </c>
      <c r="V100" s="36">
        <f>SUMIFS(СВЦЭМ!$C$33:$C$776,СВЦЭМ!$A$33:$A$776,$A100,СВЦЭМ!$B$33:$B$776,V$83)+'СЕТ СН'!$H$9+СВЦЭМ!$D$10+'СЕТ СН'!$H$6-'СЕТ СН'!$H$19</f>
        <v>1210.9047228899999</v>
      </c>
      <c r="W100" s="36">
        <f>SUMIFS(СВЦЭМ!$C$33:$C$776,СВЦЭМ!$A$33:$A$776,$A100,СВЦЭМ!$B$33:$B$776,W$83)+'СЕТ СН'!$H$9+СВЦЭМ!$D$10+'СЕТ СН'!$H$6-'СЕТ СН'!$H$19</f>
        <v>1228.88024911</v>
      </c>
      <c r="X100" s="36">
        <f>SUMIFS(СВЦЭМ!$C$33:$C$776,СВЦЭМ!$A$33:$A$776,$A100,СВЦЭМ!$B$33:$B$776,X$83)+'СЕТ СН'!$H$9+СВЦЭМ!$D$10+'СЕТ СН'!$H$6-'СЕТ СН'!$H$19</f>
        <v>1241.88165293</v>
      </c>
      <c r="Y100" s="36">
        <f>SUMIFS(СВЦЭМ!$C$33:$C$776,СВЦЭМ!$A$33:$A$776,$A100,СВЦЭМ!$B$33:$B$776,Y$83)+'СЕТ СН'!$H$9+СВЦЭМ!$D$10+'СЕТ СН'!$H$6-'СЕТ СН'!$H$19</f>
        <v>1268.59245117</v>
      </c>
    </row>
    <row r="101" spans="1:25" ht="15.75" x14ac:dyDescent="0.2">
      <c r="A101" s="35">
        <f t="shared" si="2"/>
        <v>44214</v>
      </c>
      <c r="B101" s="36">
        <f>SUMIFS(СВЦЭМ!$C$33:$C$776,СВЦЭМ!$A$33:$A$776,$A101,СВЦЭМ!$B$33:$B$776,B$83)+'СЕТ СН'!$H$9+СВЦЭМ!$D$10+'СЕТ СН'!$H$6-'СЕТ СН'!$H$19</f>
        <v>1292.3939913500001</v>
      </c>
      <c r="C101" s="36">
        <f>SUMIFS(СВЦЭМ!$C$33:$C$776,СВЦЭМ!$A$33:$A$776,$A101,СВЦЭМ!$B$33:$B$776,C$83)+'СЕТ СН'!$H$9+СВЦЭМ!$D$10+'СЕТ СН'!$H$6-'СЕТ СН'!$H$19</f>
        <v>1327.5050215000001</v>
      </c>
      <c r="D101" s="36">
        <f>SUMIFS(СВЦЭМ!$C$33:$C$776,СВЦЭМ!$A$33:$A$776,$A101,СВЦЭМ!$B$33:$B$776,D$83)+'СЕТ СН'!$H$9+СВЦЭМ!$D$10+'СЕТ СН'!$H$6-'СЕТ СН'!$H$19</f>
        <v>1337.7144245500001</v>
      </c>
      <c r="E101" s="36">
        <f>SUMIFS(СВЦЭМ!$C$33:$C$776,СВЦЭМ!$A$33:$A$776,$A101,СВЦЭМ!$B$33:$B$776,E$83)+'СЕТ СН'!$H$9+СВЦЭМ!$D$10+'СЕТ СН'!$H$6-'СЕТ СН'!$H$19</f>
        <v>1347.0047267899999</v>
      </c>
      <c r="F101" s="36">
        <f>SUMIFS(СВЦЭМ!$C$33:$C$776,СВЦЭМ!$A$33:$A$776,$A101,СВЦЭМ!$B$33:$B$776,F$83)+'СЕТ СН'!$H$9+СВЦЭМ!$D$10+'СЕТ СН'!$H$6-'СЕТ СН'!$H$19</f>
        <v>1360.4025762799999</v>
      </c>
      <c r="G101" s="36">
        <f>SUMIFS(СВЦЭМ!$C$33:$C$776,СВЦЭМ!$A$33:$A$776,$A101,СВЦЭМ!$B$33:$B$776,G$83)+'СЕТ СН'!$H$9+СВЦЭМ!$D$10+'СЕТ СН'!$H$6-'СЕТ СН'!$H$19</f>
        <v>1344.49929739</v>
      </c>
      <c r="H101" s="36">
        <f>SUMIFS(СВЦЭМ!$C$33:$C$776,СВЦЭМ!$A$33:$A$776,$A101,СВЦЭМ!$B$33:$B$776,H$83)+'СЕТ СН'!$H$9+СВЦЭМ!$D$10+'СЕТ СН'!$H$6-'СЕТ СН'!$H$19</f>
        <v>1329.24491549</v>
      </c>
      <c r="I101" s="36">
        <f>SUMIFS(СВЦЭМ!$C$33:$C$776,СВЦЭМ!$A$33:$A$776,$A101,СВЦЭМ!$B$33:$B$776,I$83)+'СЕТ СН'!$H$9+СВЦЭМ!$D$10+'СЕТ СН'!$H$6-'СЕТ СН'!$H$19</f>
        <v>1301.69727094</v>
      </c>
      <c r="J101" s="36">
        <f>SUMIFS(СВЦЭМ!$C$33:$C$776,СВЦЭМ!$A$33:$A$776,$A101,СВЦЭМ!$B$33:$B$776,J$83)+'СЕТ СН'!$H$9+СВЦЭМ!$D$10+'СЕТ СН'!$H$6-'СЕТ СН'!$H$19</f>
        <v>1264.1751974200001</v>
      </c>
      <c r="K101" s="36">
        <f>SUMIFS(СВЦЭМ!$C$33:$C$776,СВЦЭМ!$A$33:$A$776,$A101,СВЦЭМ!$B$33:$B$776,K$83)+'СЕТ СН'!$H$9+СВЦЭМ!$D$10+'СЕТ СН'!$H$6-'СЕТ СН'!$H$19</f>
        <v>1251.0148948400001</v>
      </c>
      <c r="L101" s="36">
        <f>SUMIFS(СВЦЭМ!$C$33:$C$776,СВЦЭМ!$A$33:$A$776,$A101,СВЦЭМ!$B$33:$B$776,L$83)+'СЕТ СН'!$H$9+СВЦЭМ!$D$10+'СЕТ СН'!$H$6-'СЕТ СН'!$H$19</f>
        <v>1259.66266767</v>
      </c>
      <c r="M101" s="36">
        <f>SUMIFS(СВЦЭМ!$C$33:$C$776,СВЦЭМ!$A$33:$A$776,$A101,СВЦЭМ!$B$33:$B$776,M$83)+'СЕТ СН'!$H$9+СВЦЭМ!$D$10+'СЕТ СН'!$H$6-'СЕТ СН'!$H$19</f>
        <v>1256.00185601</v>
      </c>
      <c r="N101" s="36">
        <f>SUMIFS(СВЦЭМ!$C$33:$C$776,СВЦЭМ!$A$33:$A$776,$A101,СВЦЭМ!$B$33:$B$776,N$83)+'СЕТ СН'!$H$9+СВЦЭМ!$D$10+'СЕТ СН'!$H$6-'СЕТ СН'!$H$19</f>
        <v>1255.7538661000001</v>
      </c>
      <c r="O101" s="36">
        <f>SUMIFS(СВЦЭМ!$C$33:$C$776,СВЦЭМ!$A$33:$A$776,$A101,СВЦЭМ!$B$33:$B$776,O$83)+'СЕТ СН'!$H$9+СВЦЭМ!$D$10+'СЕТ СН'!$H$6-'СЕТ СН'!$H$19</f>
        <v>1275.0228774100001</v>
      </c>
      <c r="P101" s="36">
        <f>SUMIFS(СВЦЭМ!$C$33:$C$776,СВЦЭМ!$A$33:$A$776,$A101,СВЦЭМ!$B$33:$B$776,P$83)+'СЕТ СН'!$H$9+СВЦЭМ!$D$10+'СЕТ СН'!$H$6-'СЕТ СН'!$H$19</f>
        <v>1297.2353173700001</v>
      </c>
      <c r="Q101" s="36">
        <f>SUMIFS(СВЦЭМ!$C$33:$C$776,СВЦЭМ!$A$33:$A$776,$A101,СВЦЭМ!$B$33:$B$776,Q$83)+'СЕТ СН'!$H$9+СВЦЭМ!$D$10+'СЕТ СН'!$H$6-'СЕТ СН'!$H$19</f>
        <v>1278.7747445100001</v>
      </c>
      <c r="R101" s="36">
        <f>SUMIFS(СВЦЭМ!$C$33:$C$776,СВЦЭМ!$A$33:$A$776,$A101,СВЦЭМ!$B$33:$B$776,R$83)+'СЕТ СН'!$H$9+СВЦЭМ!$D$10+'СЕТ СН'!$H$6-'СЕТ СН'!$H$19</f>
        <v>1268.3162066</v>
      </c>
      <c r="S101" s="36">
        <f>SUMIFS(СВЦЭМ!$C$33:$C$776,СВЦЭМ!$A$33:$A$776,$A101,СВЦЭМ!$B$33:$B$776,S$83)+'СЕТ СН'!$H$9+СВЦЭМ!$D$10+'СЕТ СН'!$H$6-'СЕТ СН'!$H$19</f>
        <v>1252.79354857</v>
      </c>
      <c r="T101" s="36">
        <f>SUMIFS(СВЦЭМ!$C$33:$C$776,СВЦЭМ!$A$33:$A$776,$A101,СВЦЭМ!$B$33:$B$776,T$83)+'СЕТ СН'!$H$9+СВЦЭМ!$D$10+'СЕТ СН'!$H$6-'СЕТ СН'!$H$19</f>
        <v>1237.1367090600002</v>
      </c>
      <c r="U101" s="36">
        <f>SUMIFS(СВЦЭМ!$C$33:$C$776,СВЦЭМ!$A$33:$A$776,$A101,СВЦЭМ!$B$33:$B$776,U$83)+'СЕТ СН'!$H$9+СВЦЭМ!$D$10+'СЕТ СН'!$H$6-'СЕТ СН'!$H$19</f>
        <v>1238.92274021</v>
      </c>
      <c r="V101" s="36">
        <f>SUMIFS(СВЦЭМ!$C$33:$C$776,СВЦЭМ!$A$33:$A$776,$A101,СВЦЭМ!$B$33:$B$776,V$83)+'СЕТ СН'!$H$9+СВЦЭМ!$D$10+'СЕТ СН'!$H$6-'СЕТ СН'!$H$19</f>
        <v>1244.99384981</v>
      </c>
      <c r="W101" s="36">
        <f>SUMIFS(СВЦЭМ!$C$33:$C$776,СВЦЭМ!$A$33:$A$776,$A101,СВЦЭМ!$B$33:$B$776,W$83)+'СЕТ СН'!$H$9+СВЦЭМ!$D$10+'СЕТ СН'!$H$6-'СЕТ СН'!$H$19</f>
        <v>1262.6767556699999</v>
      </c>
      <c r="X101" s="36">
        <f>SUMIFS(СВЦЭМ!$C$33:$C$776,СВЦЭМ!$A$33:$A$776,$A101,СВЦЭМ!$B$33:$B$776,X$83)+'СЕТ СН'!$H$9+СВЦЭМ!$D$10+'СЕТ СН'!$H$6-'СЕТ СН'!$H$19</f>
        <v>1272.6238444800001</v>
      </c>
      <c r="Y101" s="36">
        <f>SUMIFS(СВЦЭМ!$C$33:$C$776,СВЦЭМ!$A$33:$A$776,$A101,СВЦЭМ!$B$33:$B$776,Y$83)+'СЕТ СН'!$H$9+СВЦЭМ!$D$10+'СЕТ СН'!$H$6-'СЕТ СН'!$H$19</f>
        <v>1295.0859400500001</v>
      </c>
    </row>
    <row r="102" spans="1:25" ht="15.75" x14ac:dyDescent="0.2">
      <c r="A102" s="35">
        <f t="shared" si="2"/>
        <v>44215</v>
      </c>
      <c r="B102" s="36">
        <f>SUMIFS(СВЦЭМ!$C$33:$C$776,СВЦЭМ!$A$33:$A$776,$A102,СВЦЭМ!$B$33:$B$776,B$83)+'СЕТ СН'!$H$9+СВЦЭМ!$D$10+'СЕТ СН'!$H$6-'СЕТ СН'!$H$19</f>
        <v>1293.0094703</v>
      </c>
      <c r="C102" s="36">
        <f>SUMIFS(СВЦЭМ!$C$33:$C$776,СВЦЭМ!$A$33:$A$776,$A102,СВЦЭМ!$B$33:$B$776,C$83)+'СЕТ СН'!$H$9+СВЦЭМ!$D$10+'СЕТ СН'!$H$6-'СЕТ СН'!$H$19</f>
        <v>1320.4583166300001</v>
      </c>
      <c r="D102" s="36">
        <f>SUMIFS(СВЦЭМ!$C$33:$C$776,СВЦЭМ!$A$33:$A$776,$A102,СВЦЭМ!$B$33:$B$776,D$83)+'СЕТ СН'!$H$9+СВЦЭМ!$D$10+'СЕТ СН'!$H$6-'СЕТ СН'!$H$19</f>
        <v>1341.08453029</v>
      </c>
      <c r="E102" s="36">
        <f>SUMIFS(СВЦЭМ!$C$33:$C$776,СВЦЭМ!$A$33:$A$776,$A102,СВЦЭМ!$B$33:$B$776,E$83)+'СЕТ СН'!$H$9+СВЦЭМ!$D$10+'СЕТ СН'!$H$6-'СЕТ СН'!$H$19</f>
        <v>1324.2889080899999</v>
      </c>
      <c r="F102" s="36">
        <f>SUMIFS(СВЦЭМ!$C$33:$C$776,СВЦЭМ!$A$33:$A$776,$A102,СВЦЭМ!$B$33:$B$776,F$83)+'СЕТ СН'!$H$9+СВЦЭМ!$D$10+'СЕТ СН'!$H$6-'СЕТ СН'!$H$19</f>
        <v>1322.8417494600001</v>
      </c>
      <c r="G102" s="36">
        <f>SUMIFS(СВЦЭМ!$C$33:$C$776,СВЦЭМ!$A$33:$A$776,$A102,СВЦЭМ!$B$33:$B$776,G$83)+'СЕТ СН'!$H$9+СВЦЭМ!$D$10+'СЕТ СН'!$H$6-'СЕТ СН'!$H$19</f>
        <v>1297.69340173</v>
      </c>
      <c r="H102" s="36">
        <f>SUMIFS(СВЦЭМ!$C$33:$C$776,СВЦЭМ!$A$33:$A$776,$A102,СВЦЭМ!$B$33:$B$776,H$83)+'СЕТ СН'!$H$9+СВЦЭМ!$D$10+'СЕТ СН'!$H$6-'СЕТ СН'!$H$19</f>
        <v>1254.16764126</v>
      </c>
      <c r="I102" s="36">
        <f>SUMIFS(СВЦЭМ!$C$33:$C$776,СВЦЭМ!$A$33:$A$776,$A102,СВЦЭМ!$B$33:$B$776,I$83)+'СЕТ СН'!$H$9+СВЦЭМ!$D$10+'СЕТ СН'!$H$6-'СЕТ СН'!$H$19</f>
        <v>1227.48894513</v>
      </c>
      <c r="J102" s="36">
        <f>SUMIFS(СВЦЭМ!$C$33:$C$776,СВЦЭМ!$A$33:$A$776,$A102,СВЦЭМ!$B$33:$B$776,J$83)+'СЕТ СН'!$H$9+СВЦЭМ!$D$10+'СЕТ СН'!$H$6-'СЕТ СН'!$H$19</f>
        <v>1207.6911545</v>
      </c>
      <c r="K102" s="36">
        <f>SUMIFS(СВЦЭМ!$C$33:$C$776,СВЦЭМ!$A$33:$A$776,$A102,СВЦЭМ!$B$33:$B$776,K$83)+'СЕТ СН'!$H$9+СВЦЭМ!$D$10+'СЕТ СН'!$H$6-'СЕТ СН'!$H$19</f>
        <v>1196.4112098800001</v>
      </c>
      <c r="L102" s="36">
        <f>SUMIFS(СВЦЭМ!$C$33:$C$776,СВЦЭМ!$A$33:$A$776,$A102,СВЦЭМ!$B$33:$B$776,L$83)+'СЕТ СН'!$H$9+СВЦЭМ!$D$10+'СЕТ СН'!$H$6-'СЕТ СН'!$H$19</f>
        <v>1187.2185223800002</v>
      </c>
      <c r="M102" s="36">
        <f>SUMIFS(СВЦЭМ!$C$33:$C$776,СВЦЭМ!$A$33:$A$776,$A102,СВЦЭМ!$B$33:$B$776,M$83)+'СЕТ СН'!$H$9+СВЦЭМ!$D$10+'СЕТ СН'!$H$6-'СЕТ СН'!$H$19</f>
        <v>1192.8054994700001</v>
      </c>
      <c r="N102" s="36">
        <f>SUMIFS(СВЦЭМ!$C$33:$C$776,СВЦЭМ!$A$33:$A$776,$A102,СВЦЭМ!$B$33:$B$776,N$83)+'СЕТ СН'!$H$9+СВЦЭМ!$D$10+'СЕТ СН'!$H$6-'СЕТ СН'!$H$19</f>
        <v>1196.6760829700002</v>
      </c>
      <c r="O102" s="36">
        <f>SUMIFS(СВЦЭМ!$C$33:$C$776,СВЦЭМ!$A$33:$A$776,$A102,СВЦЭМ!$B$33:$B$776,O$83)+'СЕТ СН'!$H$9+СВЦЭМ!$D$10+'СЕТ СН'!$H$6-'СЕТ СН'!$H$19</f>
        <v>1212.39779292</v>
      </c>
      <c r="P102" s="36">
        <f>SUMIFS(СВЦЭМ!$C$33:$C$776,СВЦЭМ!$A$33:$A$776,$A102,СВЦЭМ!$B$33:$B$776,P$83)+'СЕТ СН'!$H$9+СВЦЭМ!$D$10+'СЕТ СН'!$H$6-'СЕТ СН'!$H$19</f>
        <v>1229.1947131000002</v>
      </c>
      <c r="Q102" s="36">
        <f>SUMIFS(СВЦЭМ!$C$33:$C$776,СВЦЭМ!$A$33:$A$776,$A102,СВЦЭМ!$B$33:$B$776,Q$83)+'СЕТ СН'!$H$9+СВЦЭМ!$D$10+'СЕТ СН'!$H$6-'СЕТ СН'!$H$19</f>
        <v>1234.63603225</v>
      </c>
      <c r="R102" s="36">
        <f>SUMIFS(СВЦЭМ!$C$33:$C$776,СВЦЭМ!$A$33:$A$776,$A102,СВЦЭМ!$B$33:$B$776,R$83)+'СЕТ СН'!$H$9+СВЦЭМ!$D$10+'СЕТ СН'!$H$6-'СЕТ СН'!$H$19</f>
        <v>1224.5980204800001</v>
      </c>
      <c r="S102" s="36">
        <f>SUMIFS(СВЦЭМ!$C$33:$C$776,СВЦЭМ!$A$33:$A$776,$A102,СВЦЭМ!$B$33:$B$776,S$83)+'СЕТ СН'!$H$9+СВЦЭМ!$D$10+'СЕТ СН'!$H$6-'СЕТ СН'!$H$19</f>
        <v>1213.61361941</v>
      </c>
      <c r="T102" s="36">
        <f>SUMIFS(СВЦЭМ!$C$33:$C$776,СВЦЭМ!$A$33:$A$776,$A102,СВЦЭМ!$B$33:$B$776,T$83)+'СЕТ СН'!$H$9+СВЦЭМ!$D$10+'СЕТ СН'!$H$6-'СЕТ СН'!$H$19</f>
        <v>1194.4502424</v>
      </c>
      <c r="U102" s="36">
        <f>SUMIFS(СВЦЭМ!$C$33:$C$776,СВЦЭМ!$A$33:$A$776,$A102,СВЦЭМ!$B$33:$B$776,U$83)+'СЕТ СН'!$H$9+СВЦЭМ!$D$10+'СЕТ СН'!$H$6-'СЕТ СН'!$H$19</f>
        <v>1196.07151559</v>
      </c>
      <c r="V102" s="36">
        <f>SUMIFS(СВЦЭМ!$C$33:$C$776,СВЦЭМ!$A$33:$A$776,$A102,СВЦЭМ!$B$33:$B$776,V$83)+'СЕТ СН'!$H$9+СВЦЭМ!$D$10+'СЕТ СН'!$H$6-'СЕТ СН'!$H$19</f>
        <v>1207.4340574500002</v>
      </c>
      <c r="W102" s="36">
        <f>SUMIFS(СВЦЭМ!$C$33:$C$776,СВЦЭМ!$A$33:$A$776,$A102,СВЦЭМ!$B$33:$B$776,W$83)+'СЕТ СН'!$H$9+СВЦЭМ!$D$10+'СЕТ СН'!$H$6-'СЕТ СН'!$H$19</f>
        <v>1220.1822950400001</v>
      </c>
      <c r="X102" s="36">
        <f>SUMIFS(СВЦЭМ!$C$33:$C$776,СВЦЭМ!$A$33:$A$776,$A102,СВЦЭМ!$B$33:$B$776,X$83)+'СЕТ СН'!$H$9+СВЦЭМ!$D$10+'СЕТ СН'!$H$6-'СЕТ СН'!$H$19</f>
        <v>1225.4710310300002</v>
      </c>
      <c r="Y102" s="36">
        <f>SUMIFS(СВЦЭМ!$C$33:$C$776,СВЦЭМ!$A$33:$A$776,$A102,СВЦЭМ!$B$33:$B$776,Y$83)+'СЕТ СН'!$H$9+СВЦЭМ!$D$10+'СЕТ СН'!$H$6-'СЕТ СН'!$H$19</f>
        <v>1247.53597868</v>
      </c>
    </row>
    <row r="103" spans="1:25" ht="15.75" x14ac:dyDescent="0.2">
      <c r="A103" s="35">
        <f t="shared" si="2"/>
        <v>44216</v>
      </c>
      <c r="B103" s="36">
        <f>SUMIFS(СВЦЭМ!$C$33:$C$776,СВЦЭМ!$A$33:$A$776,$A103,СВЦЭМ!$B$33:$B$776,B$83)+'СЕТ СН'!$H$9+СВЦЭМ!$D$10+'СЕТ СН'!$H$6-'СЕТ СН'!$H$19</f>
        <v>1232.8435875800001</v>
      </c>
      <c r="C103" s="36">
        <f>SUMIFS(СВЦЭМ!$C$33:$C$776,СВЦЭМ!$A$33:$A$776,$A103,СВЦЭМ!$B$33:$B$776,C$83)+'СЕТ СН'!$H$9+СВЦЭМ!$D$10+'СЕТ СН'!$H$6-'СЕТ СН'!$H$19</f>
        <v>1270.3992360100001</v>
      </c>
      <c r="D103" s="36">
        <f>SUMIFS(СВЦЭМ!$C$33:$C$776,СВЦЭМ!$A$33:$A$776,$A103,СВЦЭМ!$B$33:$B$776,D$83)+'СЕТ СН'!$H$9+СВЦЭМ!$D$10+'СЕТ СН'!$H$6-'СЕТ СН'!$H$19</f>
        <v>1287.5064919199999</v>
      </c>
      <c r="E103" s="36">
        <f>SUMIFS(СВЦЭМ!$C$33:$C$776,СВЦЭМ!$A$33:$A$776,$A103,СВЦЭМ!$B$33:$B$776,E$83)+'СЕТ СН'!$H$9+СВЦЭМ!$D$10+'СЕТ СН'!$H$6-'СЕТ СН'!$H$19</f>
        <v>1290.3390889</v>
      </c>
      <c r="F103" s="36">
        <f>SUMIFS(СВЦЭМ!$C$33:$C$776,СВЦЭМ!$A$33:$A$776,$A103,СВЦЭМ!$B$33:$B$776,F$83)+'СЕТ СН'!$H$9+СВЦЭМ!$D$10+'СЕТ СН'!$H$6-'СЕТ СН'!$H$19</f>
        <v>1297.25314192</v>
      </c>
      <c r="G103" s="36">
        <f>SUMIFS(СВЦЭМ!$C$33:$C$776,СВЦЭМ!$A$33:$A$776,$A103,СВЦЭМ!$B$33:$B$776,G$83)+'СЕТ СН'!$H$9+СВЦЭМ!$D$10+'СЕТ СН'!$H$6-'СЕТ СН'!$H$19</f>
        <v>1282.59153851</v>
      </c>
      <c r="H103" s="36">
        <f>SUMIFS(СВЦЭМ!$C$33:$C$776,СВЦЭМ!$A$33:$A$776,$A103,СВЦЭМ!$B$33:$B$776,H$83)+'СЕТ СН'!$H$9+СВЦЭМ!$D$10+'СЕТ СН'!$H$6-'СЕТ СН'!$H$19</f>
        <v>1249.9827835199999</v>
      </c>
      <c r="I103" s="36">
        <f>SUMIFS(СВЦЭМ!$C$33:$C$776,СВЦЭМ!$A$33:$A$776,$A103,СВЦЭМ!$B$33:$B$776,I$83)+'СЕТ СН'!$H$9+СВЦЭМ!$D$10+'СЕТ СН'!$H$6-'СЕТ СН'!$H$19</f>
        <v>1229.45164757</v>
      </c>
      <c r="J103" s="36">
        <f>SUMIFS(СВЦЭМ!$C$33:$C$776,СВЦЭМ!$A$33:$A$776,$A103,СВЦЭМ!$B$33:$B$776,J$83)+'СЕТ СН'!$H$9+СВЦЭМ!$D$10+'СЕТ СН'!$H$6-'СЕТ СН'!$H$19</f>
        <v>1209.4827375</v>
      </c>
      <c r="K103" s="36">
        <f>SUMIFS(СВЦЭМ!$C$33:$C$776,СВЦЭМ!$A$33:$A$776,$A103,СВЦЭМ!$B$33:$B$776,K$83)+'СЕТ СН'!$H$9+СВЦЭМ!$D$10+'СЕТ СН'!$H$6-'СЕТ СН'!$H$19</f>
        <v>1200.50760861</v>
      </c>
      <c r="L103" s="36">
        <f>SUMIFS(СВЦЭМ!$C$33:$C$776,СВЦЭМ!$A$33:$A$776,$A103,СВЦЭМ!$B$33:$B$776,L$83)+'СЕТ СН'!$H$9+СВЦЭМ!$D$10+'СЕТ СН'!$H$6-'СЕТ СН'!$H$19</f>
        <v>1192.62865844</v>
      </c>
      <c r="M103" s="36">
        <f>SUMIFS(СВЦЭМ!$C$33:$C$776,СВЦЭМ!$A$33:$A$776,$A103,СВЦЭМ!$B$33:$B$776,M$83)+'СЕТ СН'!$H$9+СВЦЭМ!$D$10+'СЕТ СН'!$H$6-'СЕТ СН'!$H$19</f>
        <v>1201.11988357</v>
      </c>
      <c r="N103" s="36">
        <f>SUMIFS(СВЦЭМ!$C$33:$C$776,СВЦЭМ!$A$33:$A$776,$A103,СВЦЭМ!$B$33:$B$776,N$83)+'СЕТ СН'!$H$9+СВЦЭМ!$D$10+'СЕТ СН'!$H$6-'СЕТ СН'!$H$19</f>
        <v>1211.42017437</v>
      </c>
      <c r="O103" s="36">
        <f>SUMIFS(СВЦЭМ!$C$33:$C$776,СВЦЭМ!$A$33:$A$776,$A103,СВЦЭМ!$B$33:$B$776,O$83)+'СЕТ СН'!$H$9+СВЦЭМ!$D$10+'СЕТ СН'!$H$6-'СЕТ СН'!$H$19</f>
        <v>1227.0686835700001</v>
      </c>
      <c r="P103" s="36">
        <f>SUMIFS(СВЦЭМ!$C$33:$C$776,СВЦЭМ!$A$33:$A$776,$A103,СВЦЭМ!$B$33:$B$776,P$83)+'СЕТ СН'!$H$9+СВЦЭМ!$D$10+'СЕТ СН'!$H$6-'СЕТ СН'!$H$19</f>
        <v>1241.6023018199999</v>
      </c>
      <c r="Q103" s="36">
        <f>SUMIFS(СВЦЭМ!$C$33:$C$776,СВЦЭМ!$A$33:$A$776,$A103,СВЦЭМ!$B$33:$B$776,Q$83)+'СЕТ СН'!$H$9+СВЦЭМ!$D$10+'СЕТ СН'!$H$6-'СЕТ СН'!$H$19</f>
        <v>1253.4229666599999</v>
      </c>
      <c r="R103" s="36">
        <f>SUMIFS(СВЦЭМ!$C$33:$C$776,СВЦЭМ!$A$33:$A$776,$A103,СВЦЭМ!$B$33:$B$776,R$83)+'СЕТ СН'!$H$9+СВЦЭМ!$D$10+'СЕТ СН'!$H$6-'СЕТ СН'!$H$19</f>
        <v>1240.4336253700001</v>
      </c>
      <c r="S103" s="36">
        <f>SUMIFS(СВЦЭМ!$C$33:$C$776,СВЦЭМ!$A$33:$A$776,$A103,СВЦЭМ!$B$33:$B$776,S$83)+'СЕТ СН'!$H$9+СВЦЭМ!$D$10+'СЕТ СН'!$H$6-'СЕТ СН'!$H$19</f>
        <v>1227.3718134999999</v>
      </c>
      <c r="T103" s="36">
        <f>SUMIFS(СВЦЭМ!$C$33:$C$776,СВЦЭМ!$A$33:$A$776,$A103,СВЦЭМ!$B$33:$B$776,T$83)+'СЕТ СН'!$H$9+СВЦЭМ!$D$10+'СЕТ СН'!$H$6-'СЕТ СН'!$H$19</f>
        <v>1207.9691012399999</v>
      </c>
      <c r="U103" s="36">
        <f>SUMIFS(СВЦЭМ!$C$33:$C$776,СВЦЭМ!$A$33:$A$776,$A103,СВЦЭМ!$B$33:$B$776,U$83)+'СЕТ СН'!$H$9+СВЦЭМ!$D$10+'СЕТ СН'!$H$6-'СЕТ СН'!$H$19</f>
        <v>1204.43240098</v>
      </c>
      <c r="V103" s="36">
        <f>SUMIFS(СВЦЭМ!$C$33:$C$776,СВЦЭМ!$A$33:$A$776,$A103,СВЦЭМ!$B$33:$B$776,V$83)+'СЕТ СН'!$H$9+СВЦЭМ!$D$10+'СЕТ СН'!$H$6-'СЕТ СН'!$H$19</f>
        <v>1212.47391165</v>
      </c>
      <c r="W103" s="36">
        <f>SUMIFS(СВЦЭМ!$C$33:$C$776,СВЦЭМ!$A$33:$A$776,$A103,СВЦЭМ!$B$33:$B$776,W$83)+'СЕТ СН'!$H$9+СВЦЭМ!$D$10+'СЕТ СН'!$H$6-'СЕТ СН'!$H$19</f>
        <v>1227.3068166200001</v>
      </c>
      <c r="X103" s="36">
        <f>SUMIFS(СВЦЭМ!$C$33:$C$776,СВЦЭМ!$A$33:$A$776,$A103,СВЦЭМ!$B$33:$B$776,X$83)+'СЕТ СН'!$H$9+СВЦЭМ!$D$10+'СЕТ СН'!$H$6-'СЕТ СН'!$H$19</f>
        <v>1234.3760622700001</v>
      </c>
      <c r="Y103" s="36">
        <f>SUMIFS(СВЦЭМ!$C$33:$C$776,СВЦЭМ!$A$33:$A$776,$A103,СВЦЭМ!$B$33:$B$776,Y$83)+'СЕТ СН'!$H$9+СВЦЭМ!$D$10+'СЕТ СН'!$H$6-'СЕТ СН'!$H$19</f>
        <v>1259.4800745800001</v>
      </c>
    </row>
    <row r="104" spans="1:25" ht="15.75" x14ac:dyDescent="0.2">
      <c r="A104" s="35">
        <f t="shared" si="2"/>
        <v>44217</v>
      </c>
      <c r="B104" s="36">
        <f>SUMIFS(СВЦЭМ!$C$33:$C$776,СВЦЭМ!$A$33:$A$776,$A104,СВЦЭМ!$B$33:$B$776,B$83)+'СЕТ СН'!$H$9+СВЦЭМ!$D$10+'СЕТ СН'!$H$6-'СЕТ СН'!$H$19</f>
        <v>1229.3482638800001</v>
      </c>
      <c r="C104" s="36">
        <f>SUMIFS(СВЦЭМ!$C$33:$C$776,СВЦЭМ!$A$33:$A$776,$A104,СВЦЭМ!$B$33:$B$776,C$83)+'СЕТ СН'!$H$9+СВЦЭМ!$D$10+'СЕТ СН'!$H$6-'СЕТ СН'!$H$19</f>
        <v>1281.6654670099999</v>
      </c>
      <c r="D104" s="36">
        <f>SUMIFS(СВЦЭМ!$C$33:$C$776,СВЦЭМ!$A$33:$A$776,$A104,СВЦЭМ!$B$33:$B$776,D$83)+'СЕТ СН'!$H$9+СВЦЭМ!$D$10+'СЕТ СН'!$H$6-'СЕТ СН'!$H$19</f>
        <v>1309.4031362000001</v>
      </c>
      <c r="E104" s="36">
        <f>SUMIFS(СВЦЭМ!$C$33:$C$776,СВЦЭМ!$A$33:$A$776,$A104,СВЦЭМ!$B$33:$B$776,E$83)+'СЕТ СН'!$H$9+СВЦЭМ!$D$10+'СЕТ СН'!$H$6-'СЕТ СН'!$H$19</f>
        <v>1314.5474649</v>
      </c>
      <c r="F104" s="36">
        <f>SUMIFS(СВЦЭМ!$C$33:$C$776,СВЦЭМ!$A$33:$A$776,$A104,СВЦЭМ!$B$33:$B$776,F$83)+'СЕТ СН'!$H$9+СВЦЭМ!$D$10+'СЕТ СН'!$H$6-'СЕТ СН'!$H$19</f>
        <v>1314.792144</v>
      </c>
      <c r="G104" s="36">
        <f>SUMIFS(СВЦЭМ!$C$33:$C$776,СВЦЭМ!$A$33:$A$776,$A104,СВЦЭМ!$B$33:$B$776,G$83)+'СЕТ СН'!$H$9+СВЦЭМ!$D$10+'СЕТ СН'!$H$6-'СЕТ СН'!$H$19</f>
        <v>1287.43330143</v>
      </c>
      <c r="H104" s="36">
        <f>SUMIFS(СВЦЭМ!$C$33:$C$776,СВЦЭМ!$A$33:$A$776,$A104,СВЦЭМ!$B$33:$B$776,H$83)+'СЕТ СН'!$H$9+СВЦЭМ!$D$10+'СЕТ СН'!$H$6-'СЕТ СН'!$H$19</f>
        <v>1248.48475732</v>
      </c>
      <c r="I104" s="36">
        <f>SUMIFS(СВЦЭМ!$C$33:$C$776,СВЦЭМ!$A$33:$A$776,$A104,СВЦЭМ!$B$33:$B$776,I$83)+'СЕТ СН'!$H$9+СВЦЭМ!$D$10+'СЕТ СН'!$H$6-'СЕТ СН'!$H$19</f>
        <v>1234.4254996700001</v>
      </c>
      <c r="J104" s="36">
        <f>SUMIFS(СВЦЭМ!$C$33:$C$776,СВЦЭМ!$A$33:$A$776,$A104,СВЦЭМ!$B$33:$B$776,J$83)+'СЕТ СН'!$H$9+СВЦЭМ!$D$10+'СЕТ СН'!$H$6-'СЕТ СН'!$H$19</f>
        <v>1209.82567223</v>
      </c>
      <c r="K104" s="36">
        <f>SUMIFS(СВЦЭМ!$C$33:$C$776,СВЦЭМ!$A$33:$A$776,$A104,СВЦЭМ!$B$33:$B$776,K$83)+'СЕТ СН'!$H$9+СВЦЭМ!$D$10+'СЕТ СН'!$H$6-'СЕТ СН'!$H$19</f>
        <v>1204.0822650600001</v>
      </c>
      <c r="L104" s="36">
        <f>SUMIFS(СВЦЭМ!$C$33:$C$776,СВЦЭМ!$A$33:$A$776,$A104,СВЦЭМ!$B$33:$B$776,L$83)+'СЕТ СН'!$H$9+СВЦЭМ!$D$10+'СЕТ СН'!$H$6-'СЕТ СН'!$H$19</f>
        <v>1200.2016283400001</v>
      </c>
      <c r="M104" s="36">
        <f>SUMIFS(СВЦЭМ!$C$33:$C$776,СВЦЭМ!$A$33:$A$776,$A104,СВЦЭМ!$B$33:$B$776,M$83)+'СЕТ СН'!$H$9+СВЦЭМ!$D$10+'СЕТ СН'!$H$6-'СЕТ СН'!$H$19</f>
        <v>1205.4015365700002</v>
      </c>
      <c r="N104" s="36">
        <f>SUMIFS(СВЦЭМ!$C$33:$C$776,СВЦЭМ!$A$33:$A$776,$A104,СВЦЭМ!$B$33:$B$776,N$83)+'СЕТ СН'!$H$9+СВЦЭМ!$D$10+'СЕТ СН'!$H$6-'СЕТ СН'!$H$19</f>
        <v>1209.8377389</v>
      </c>
      <c r="O104" s="36">
        <f>SUMIFS(СВЦЭМ!$C$33:$C$776,СВЦЭМ!$A$33:$A$776,$A104,СВЦЭМ!$B$33:$B$776,O$83)+'СЕТ СН'!$H$9+СВЦЭМ!$D$10+'СЕТ СН'!$H$6-'СЕТ СН'!$H$19</f>
        <v>1226.3761972699999</v>
      </c>
      <c r="P104" s="36">
        <f>SUMIFS(СВЦЭМ!$C$33:$C$776,СВЦЭМ!$A$33:$A$776,$A104,СВЦЭМ!$B$33:$B$776,P$83)+'СЕТ СН'!$H$9+СВЦЭМ!$D$10+'СЕТ СН'!$H$6-'СЕТ СН'!$H$19</f>
        <v>1248.0402079999999</v>
      </c>
      <c r="Q104" s="36">
        <f>SUMIFS(СВЦЭМ!$C$33:$C$776,СВЦЭМ!$A$33:$A$776,$A104,СВЦЭМ!$B$33:$B$776,Q$83)+'СЕТ СН'!$H$9+СВЦЭМ!$D$10+'СЕТ СН'!$H$6-'СЕТ СН'!$H$19</f>
        <v>1249.3111772</v>
      </c>
      <c r="R104" s="36">
        <f>SUMIFS(СВЦЭМ!$C$33:$C$776,СВЦЭМ!$A$33:$A$776,$A104,СВЦЭМ!$B$33:$B$776,R$83)+'СЕТ СН'!$H$9+СВЦЭМ!$D$10+'СЕТ СН'!$H$6-'СЕТ СН'!$H$19</f>
        <v>1237.8648419000001</v>
      </c>
      <c r="S104" s="36">
        <f>SUMIFS(СВЦЭМ!$C$33:$C$776,СВЦЭМ!$A$33:$A$776,$A104,СВЦЭМ!$B$33:$B$776,S$83)+'СЕТ СН'!$H$9+СВЦЭМ!$D$10+'СЕТ СН'!$H$6-'СЕТ СН'!$H$19</f>
        <v>1211.2975652600001</v>
      </c>
      <c r="T104" s="36">
        <f>SUMIFS(СВЦЭМ!$C$33:$C$776,СВЦЭМ!$A$33:$A$776,$A104,СВЦЭМ!$B$33:$B$776,T$83)+'СЕТ СН'!$H$9+СВЦЭМ!$D$10+'СЕТ СН'!$H$6-'СЕТ СН'!$H$19</f>
        <v>1207.38138282</v>
      </c>
      <c r="U104" s="36">
        <f>SUMIFS(СВЦЭМ!$C$33:$C$776,СВЦЭМ!$A$33:$A$776,$A104,СВЦЭМ!$B$33:$B$776,U$83)+'СЕТ СН'!$H$9+СВЦЭМ!$D$10+'СЕТ СН'!$H$6-'СЕТ СН'!$H$19</f>
        <v>1209.02068282</v>
      </c>
      <c r="V104" s="36">
        <f>SUMIFS(СВЦЭМ!$C$33:$C$776,СВЦЭМ!$A$33:$A$776,$A104,СВЦЭМ!$B$33:$B$776,V$83)+'СЕТ СН'!$H$9+СВЦЭМ!$D$10+'СЕТ СН'!$H$6-'СЕТ СН'!$H$19</f>
        <v>1212.93150051</v>
      </c>
      <c r="W104" s="36">
        <f>SUMIFS(СВЦЭМ!$C$33:$C$776,СВЦЭМ!$A$33:$A$776,$A104,СВЦЭМ!$B$33:$B$776,W$83)+'СЕТ СН'!$H$9+СВЦЭМ!$D$10+'СЕТ СН'!$H$6-'СЕТ СН'!$H$19</f>
        <v>1227.3176063599999</v>
      </c>
      <c r="X104" s="36">
        <f>SUMIFS(СВЦЭМ!$C$33:$C$776,СВЦЭМ!$A$33:$A$776,$A104,СВЦЭМ!$B$33:$B$776,X$83)+'СЕТ СН'!$H$9+СВЦЭМ!$D$10+'СЕТ СН'!$H$6-'СЕТ СН'!$H$19</f>
        <v>1232.9520477599999</v>
      </c>
      <c r="Y104" s="36">
        <f>SUMIFS(СВЦЭМ!$C$33:$C$776,СВЦЭМ!$A$33:$A$776,$A104,СВЦЭМ!$B$33:$B$776,Y$83)+'СЕТ СН'!$H$9+СВЦЭМ!$D$10+'СЕТ СН'!$H$6-'СЕТ СН'!$H$19</f>
        <v>1259.07508975</v>
      </c>
    </row>
    <row r="105" spans="1:25" ht="15.75" x14ac:dyDescent="0.2">
      <c r="A105" s="35">
        <f t="shared" si="2"/>
        <v>44218</v>
      </c>
      <c r="B105" s="36">
        <f>SUMIFS(СВЦЭМ!$C$33:$C$776,СВЦЭМ!$A$33:$A$776,$A105,СВЦЭМ!$B$33:$B$776,B$83)+'СЕТ СН'!$H$9+СВЦЭМ!$D$10+'СЕТ СН'!$H$6-'СЕТ СН'!$H$19</f>
        <v>1232.6553706300001</v>
      </c>
      <c r="C105" s="36">
        <f>SUMIFS(СВЦЭМ!$C$33:$C$776,СВЦЭМ!$A$33:$A$776,$A105,СВЦЭМ!$B$33:$B$776,C$83)+'СЕТ СН'!$H$9+СВЦЭМ!$D$10+'СЕТ СН'!$H$6-'СЕТ СН'!$H$19</f>
        <v>1274.9001401099999</v>
      </c>
      <c r="D105" s="36">
        <f>SUMIFS(СВЦЭМ!$C$33:$C$776,СВЦЭМ!$A$33:$A$776,$A105,СВЦЭМ!$B$33:$B$776,D$83)+'СЕТ СН'!$H$9+СВЦЭМ!$D$10+'СЕТ СН'!$H$6-'СЕТ СН'!$H$19</f>
        <v>1315.9255518300001</v>
      </c>
      <c r="E105" s="36">
        <f>SUMIFS(СВЦЭМ!$C$33:$C$776,СВЦЭМ!$A$33:$A$776,$A105,СВЦЭМ!$B$33:$B$776,E$83)+'СЕТ СН'!$H$9+СВЦЭМ!$D$10+'СЕТ СН'!$H$6-'СЕТ СН'!$H$19</f>
        <v>1331.76020644</v>
      </c>
      <c r="F105" s="36">
        <f>SUMIFS(СВЦЭМ!$C$33:$C$776,СВЦЭМ!$A$33:$A$776,$A105,СВЦЭМ!$B$33:$B$776,F$83)+'СЕТ СН'!$H$9+СВЦЭМ!$D$10+'СЕТ СН'!$H$6-'СЕТ СН'!$H$19</f>
        <v>1344.0870872400001</v>
      </c>
      <c r="G105" s="36">
        <f>SUMIFS(СВЦЭМ!$C$33:$C$776,СВЦЭМ!$A$33:$A$776,$A105,СВЦЭМ!$B$33:$B$776,G$83)+'СЕТ СН'!$H$9+СВЦЭМ!$D$10+'СЕТ СН'!$H$6-'СЕТ СН'!$H$19</f>
        <v>1318.03545635</v>
      </c>
      <c r="H105" s="36">
        <f>SUMIFS(СВЦЭМ!$C$33:$C$776,СВЦЭМ!$A$33:$A$776,$A105,СВЦЭМ!$B$33:$B$776,H$83)+'СЕТ СН'!$H$9+СВЦЭМ!$D$10+'СЕТ СН'!$H$6-'СЕТ СН'!$H$19</f>
        <v>1275.67009177</v>
      </c>
      <c r="I105" s="36">
        <f>SUMIFS(СВЦЭМ!$C$33:$C$776,СВЦЭМ!$A$33:$A$776,$A105,СВЦЭМ!$B$33:$B$776,I$83)+'СЕТ СН'!$H$9+СВЦЭМ!$D$10+'СЕТ СН'!$H$6-'СЕТ СН'!$H$19</f>
        <v>1246.7877877599999</v>
      </c>
      <c r="J105" s="36">
        <f>SUMIFS(СВЦЭМ!$C$33:$C$776,СВЦЭМ!$A$33:$A$776,$A105,СВЦЭМ!$B$33:$B$776,J$83)+'СЕТ СН'!$H$9+СВЦЭМ!$D$10+'СЕТ СН'!$H$6-'СЕТ СН'!$H$19</f>
        <v>1219.16570901</v>
      </c>
      <c r="K105" s="36">
        <f>SUMIFS(СВЦЭМ!$C$33:$C$776,СВЦЭМ!$A$33:$A$776,$A105,СВЦЭМ!$B$33:$B$776,K$83)+'СЕТ СН'!$H$9+СВЦЭМ!$D$10+'СЕТ СН'!$H$6-'СЕТ СН'!$H$19</f>
        <v>1207.6945521</v>
      </c>
      <c r="L105" s="36">
        <f>SUMIFS(СВЦЭМ!$C$33:$C$776,СВЦЭМ!$A$33:$A$776,$A105,СВЦЭМ!$B$33:$B$776,L$83)+'СЕТ СН'!$H$9+СВЦЭМ!$D$10+'СЕТ СН'!$H$6-'СЕТ СН'!$H$19</f>
        <v>1207.4833366100002</v>
      </c>
      <c r="M105" s="36">
        <f>SUMIFS(СВЦЭМ!$C$33:$C$776,СВЦЭМ!$A$33:$A$776,$A105,СВЦЭМ!$B$33:$B$776,M$83)+'СЕТ СН'!$H$9+СВЦЭМ!$D$10+'СЕТ СН'!$H$6-'СЕТ СН'!$H$19</f>
        <v>1211.9901244</v>
      </c>
      <c r="N105" s="36">
        <f>SUMIFS(СВЦЭМ!$C$33:$C$776,СВЦЭМ!$A$33:$A$776,$A105,СВЦЭМ!$B$33:$B$776,N$83)+'СЕТ СН'!$H$9+СВЦЭМ!$D$10+'СЕТ СН'!$H$6-'СЕТ СН'!$H$19</f>
        <v>1217.16349031</v>
      </c>
      <c r="O105" s="36">
        <f>SUMIFS(СВЦЭМ!$C$33:$C$776,СВЦЭМ!$A$33:$A$776,$A105,СВЦЭМ!$B$33:$B$776,O$83)+'СЕТ СН'!$H$9+СВЦЭМ!$D$10+'СЕТ СН'!$H$6-'СЕТ СН'!$H$19</f>
        <v>1253.56878796</v>
      </c>
      <c r="P105" s="36">
        <f>SUMIFS(СВЦЭМ!$C$33:$C$776,СВЦЭМ!$A$33:$A$776,$A105,СВЦЭМ!$B$33:$B$776,P$83)+'СЕТ СН'!$H$9+СВЦЭМ!$D$10+'СЕТ СН'!$H$6-'СЕТ СН'!$H$19</f>
        <v>1252.2878388600002</v>
      </c>
      <c r="Q105" s="36">
        <f>SUMIFS(СВЦЭМ!$C$33:$C$776,СВЦЭМ!$A$33:$A$776,$A105,СВЦЭМ!$B$33:$B$776,Q$83)+'СЕТ СН'!$H$9+СВЦЭМ!$D$10+'СЕТ СН'!$H$6-'СЕТ СН'!$H$19</f>
        <v>1259.8029513199999</v>
      </c>
      <c r="R105" s="36">
        <f>SUMIFS(СВЦЭМ!$C$33:$C$776,СВЦЭМ!$A$33:$A$776,$A105,СВЦЭМ!$B$33:$B$776,R$83)+'СЕТ СН'!$H$9+СВЦЭМ!$D$10+'СЕТ СН'!$H$6-'СЕТ СН'!$H$19</f>
        <v>1246.0479372300001</v>
      </c>
      <c r="S105" s="36">
        <f>SUMIFS(СВЦЭМ!$C$33:$C$776,СВЦЭМ!$A$33:$A$776,$A105,СВЦЭМ!$B$33:$B$776,S$83)+'СЕТ СН'!$H$9+СВЦЭМ!$D$10+'СЕТ СН'!$H$6-'СЕТ СН'!$H$19</f>
        <v>1229.2609190600001</v>
      </c>
      <c r="T105" s="36">
        <f>SUMIFS(СВЦЭМ!$C$33:$C$776,СВЦЭМ!$A$33:$A$776,$A105,СВЦЭМ!$B$33:$B$776,T$83)+'СЕТ СН'!$H$9+СВЦЭМ!$D$10+'СЕТ СН'!$H$6-'СЕТ СН'!$H$19</f>
        <v>1211.0144485800001</v>
      </c>
      <c r="U105" s="36">
        <f>SUMIFS(СВЦЭМ!$C$33:$C$776,СВЦЭМ!$A$33:$A$776,$A105,СВЦЭМ!$B$33:$B$776,U$83)+'СЕТ СН'!$H$9+СВЦЭМ!$D$10+'СЕТ СН'!$H$6-'СЕТ СН'!$H$19</f>
        <v>1207.8168879499999</v>
      </c>
      <c r="V105" s="36">
        <f>SUMIFS(СВЦЭМ!$C$33:$C$776,СВЦЭМ!$A$33:$A$776,$A105,СВЦЭМ!$B$33:$B$776,V$83)+'СЕТ СН'!$H$9+СВЦЭМ!$D$10+'СЕТ СН'!$H$6-'СЕТ СН'!$H$19</f>
        <v>1216.1820490800001</v>
      </c>
      <c r="W105" s="36">
        <f>SUMIFS(СВЦЭМ!$C$33:$C$776,СВЦЭМ!$A$33:$A$776,$A105,СВЦЭМ!$B$33:$B$776,W$83)+'СЕТ СН'!$H$9+СВЦЭМ!$D$10+'СЕТ СН'!$H$6-'СЕТ СН'!$H$19</f>
        <v>1234.47208733</v>
      </c>
      <c r="X105" s="36">
        <f>SUMIFS(СВЦЭМ!$C$33:$C$776,СВЦЭМ!$A$33:$A$776,$A105,СВЦЭМ!$B$33:$B$776,X$83)+'СЕТ СН'!$H$9+СВЦЭМ!$D$10+'СЕТ СН'!$H$6-'СЕТ СН'!$H$19</f>
        <v>1248.5053054700002</v>
      </c>
      <c r="Y105" s="36">
        <f>SUMIFS(СВЦЭМ!$C$33:$C$776,СВЦЭМ!$A$33:$A$776,$A105,СВЦЭМ!$B$33:$B$776,Y$83)+'СЕТ СН'!$H$9+СВЦЭМ!$D$10+'СЕТ СН'!$H$6-'СЕТ СН'!$H$19</f>
        <v>1275.2739438999999</v>
      </c>
    </row>
    <row r="106" spans="1:25" ht="15.75" x14ac:dyDescent="0.2">
      <c r="A106" s="35">
        <f t="shared" si="2"/>
        <v>44219</v>
      </c>
      <c r="B106" s="36">
        <f>SUMIFS(СВЦЭМ!$C$33:$C$776,СВЦЭМ!$A$33:$A$776,$A106,СВЦЭМ!$B$33:$B$776,B$83)+'СЕТ СН'!$H$9+СВЦЭМ!$D$10+'СЕТ СН'!$H$6-'СЕТ СН'!$H$19</f>
        <v>1279.0227106</v>
      </c>
      <c r="C106" s="36">
        <f>SUMIFS(СВЦЭМ!$C$33:$C$776,СВЦЭМ!$A$33:$A$776,$A106,СВЦЭМ!$B$33:$B$776,C$83)+'СЕТ СН'!$H$9+СВЦЭМ!$D$10+'СЕТ СН'!$H$6-'СЕТ СН'!$H$19</f>
        <v>1290.0896530300001</v>
      </c>
      <c r="D106" s="36">
        <f>SUMIFS(СВЦЭМ!$C$33:$C$776,СВЦЭМ!$A$33:$A$776,$A106,СВЦЭМ!$B$33:$B$776,D$83)+'СЕТ СН'!$H$9+СВЦЭМ!$D$10+'СЕТ СН'!$H$6-'СЕТ СН'!$H$19</f>
        <v>1311.4033708500001</v>
      </c>
      <c r="E106" s="36">
        <f>SUMIFS(СВЦЭМ!$C$33:$C$776,СВЦЭМ!$A$33:$A$776,$A106,СВЦЭМ!$B$33:$B$776,E$83)+'СЕТ СН'!$H$9+СВЦЭМ!$D$10+'СЕТ СН'!$H$6-'СЕТ СН'!$H$19</f>
        <v>1319.3225369100001</v>
      </c>
      <c r="F106" s="36">
        <f>SUMIFS(СВЦЭМ!$C$33:$C$776,СВЦЭМ!$A$33:$A$776,$A106,СВЦЭМ!$B$33:$B$776,F$83)+'СЕТ СН'!$H$9+СВЦЭМ!$D$10+'СЕТ СН'!$H$6-'СЕТ СН'!$H$19</f>
        <v>1326.4778615499999</v>
      </c>
      <c r="G106" s="36">
        <f>SUMIFS(СВЦЭМ!$C$33:$C$776,СВЦЭМ!$A$33:$A$776,$A106,СВЦЭМ!$B$33:$B$776,G$83)+'СЕТ СН'!$H$9+СВЦЭМ!$D$10+'СЕТ СН'!$H$6-'СЕТ СН'!$H$19</f>
        <v>1315.9580919699999</v>
      </c>
      <c r="H106" s="36">
        <f>SUMIFS(СВЦЭМ!$C$33:$C$776,СВЦЭМ!$A$33:$A$776,$A106,СВЦЭМ!$B$33:$B$776,H$83)+'СЕТ СН'!$H$9+СВЦЭМ!$D$10+'СЕТ СН'!$H$6-'СЕТ СН'!$H$19</f>
        <v>1301.4898026600001</v>
      </c>
      <c r="I106" s="36">
        <f>SUMIFS(СВЦЭМ!$C$33:$C$776,СВЦЭМ!$A$33:$A$776,$A106,СВЦЭМ!$B$33:$B$776,I$83)+'СЕТ СН'!$H$9+СВЦЭМ!$D$10+'СЕТ СН'!$H$6-'СЕТ СН'!$H$19</f>
        <v>1289.37212574</v>
      </c>
      <c r="J106" s="36">
        <f>SUMIFS(СВЦЭМ!$C$33:$C$776,СВЦЭМ!$A$33:$A$776,$A106,СВЦЭМ!$B$33:$B$776,J$83)+'СЕТ СН'!$H$9+СВЦЭМ!$D$10+'СЕТ СН'!$H$6-'СЕТ СН'!$H$19</f>
        <v>1251.52000423</v>
      </c>
      <c r="K106" s="36">
        <f>SUMIFS(СВЦЭМ!$C$33:$C$776,СВЦЭМ!$A$33:$A$776,$A106,СВЦЭМ!$B$33:$B$776,K$83)+'СЕТ СН'!$H$9+СВЦЭМ!$D$10+'СЕТ СН'!$H$6-'СЕТ СН'!$H$19</f>
        <v>1206.4436224999999</v>
      </c>
      <c r="L106" s="36">
        <f>SUMIFS(СВЦЭМ!$C$33:$C$776,СВЦЭМ!$A$33:$A$776,$A106,СВЦЭМ!$B$33:$B$776,L$83)+'СЕТ СН'!$H$9+СВЦЭМ!$D$10+'СЕТ СН'!$H$6-'СЕТ СН'!$H$19</f>
        <v>1191.7910830199999</v>
      </c>
      <c r="M106" s="36">
        <f>SUMIFS(СВЦЭМ!$C$33:$C$776,СВЦЭМ!$A$33:$A$776,$A106,СВЦЭМ!$B$33:$B$776,M$83)+'СЕТ СН'!$H$9+СВЦЭМ!$D$10+'СЕТ СН'!$H$6-'СЕТ СН'!$H$19</f>
        <v>1195.46691706</v>
      </c>
      <c r="N106" s="36">
        <f>SUMIFS(СВЦЭМ!$C$33:$C$776,СВЦЭМ!$A$33:$A$776,$A106,СВЦЭМ!$B$33:$B$776,N$83)+'СЕТ СН'!$H$9+СВЦЭМ!$D$10+'СЕТ СН'!$H$6-'СЕТ СН'!$H$19</f>
        <v>1206.2823692100001</v>
      </c>
      <c r="O106" s="36">
        <f>SUMIFS(СВЦЭМ!$C$33:$C$776,СВЦЭМ!$A$33:$A$776,$A106,СВЦЭМ!$B$33:$B$776,O$83)+'СЕТ СН'!$H$9+СВЦЭМ!$D$10+'СЕТ СН'!$H$6-'СЕТ СН'!$H$19</f>
        <v>1229.7493927599999</v>
      </c>
      <c r="P106" s="36">
        <f>SUMIFS(СВЦЭМ!$C$33:$C$776,СВЦЭМ!$A$33:$A$776,$A106,СВЦЭМ!$B$33:$B$776,P$83)+'СЕТ СН'!$H$9+СВЦЭМ!$D$10+'СЕТ СН'!$H$6-'СЕТ СН'!$H$19</f>
        <v>1248.8448240600001</v>
      </c>
      <c r="Q106" s="36">
        <f>SUMIFS(СВЦЭМ!$C$33:$C$776,СВЦЭМ!$A$33:$A$776,$A106,СВЦЭМ!$B$33:$B$776,Q$83)+'СЕТ СН'!$H$9+СВЦЭМ!$D$10+'СЕТ СН'!$H$6-'СЕТ СН'!$H$19</f>
        <v>1264.0833792799999</v>
      </c>
      <c r="R106" s="36">
        <f>SUMIFS(СВЦЭМ!$C$33:$C$776,СВЦЭМ!$A$33:$A$776,$A106,СВЦЭМ!$B$33:$B$776,R$83)+'СЕТ СН'!$H$9+СВЦЭМ!$D$10+'СЕТ СН'!$H$6-'СЕТ СН'!$H$19</f>
        <v>1257.92566156</v>
      </c>
      <c r="S106" s="36">
        <f>SUMIFS(СВЦЭМ!$C$33:$C$776,СВЦЭМ!$A$33:$A$776,$A106,СВЦЭМ!$B$33:$B$776,S$83)+'СЕТ СН'!$H$9+СВЦЭМ!$D$10+'СЕТ СН'!$H$6-'СЕТ СН'!$H$19</f>
        <v>1226.6702579400001</v>
      </c>
      <c r="T106" s="36">
        <f>SUMIFS(СВЦЭМ!$C$33:$C$776,СВЦЭМ!$A$33:$A$776,$A106,СВЦЭМ!$B$33:$B$776,T$83)+'СЕТ СН'!$H$9+СВЦЭМ!$D$10+'СЕТ СН'!$H$6-'СЕТ СН'!$H$19</f>
        <v>1198.7323433399999</v>
      </c>
      <c r="U106" s="36">
        <f>SUMIFS(СВЦЭМ!$C$33:$C$776,СВЦЭМ!$A$33:$A$776,$A106,СВЦЭМ!$B$33:$B$776,U$83)+'СЕТ СН'!$H$9+СВЦЭМ!$D$10+'СЕТ СН'!$H$6-'СЕТ СН'!$H$19</f>
        <v>1197.46701594</v>
      </c>
      <c r="V106" s="36">
        <f>SUMIFS(СВЦЭМ!$C$33:$C$776,СВЦЭМ!$A$33:$A$776,$A106,СВЦЭМ!$B$33:$B$776,V$83)+'СЕТ СН'!$H$9+СВЦЭМ!$D$10+'СЕТ СН'!$H$6-'СЕТ СН'!$H$19</f>
        <v>1211.8747477500001</v>
      </c>
      <c r="W106" s="36">
        <f>SUMIFS(СВЦЭМ!$C$33:$C$776,СВЦЭМ!$A$33:$A$776,$A106,СВЦЭМ!$B$33:$B$776,W$83)+'СЕТ СН'!$H$9+СВЦЭМ!$D$10+'СЕТ СН'!$H$6-'СЕТ СН'!$H$19</f>
        <v>1239.2326975800001</v>
      </c>
      <c r="X106" s="36">
        <f>SUMIFS(СВЦЭМ!$C$33:$C$776,СВЦЭМ!$A$33:$A$776,$A106,СВЦЭМ!$B$33:$B$776,X$83)+'СЕТ СН'!$H$9+СВЦЭМ!$D$10+'СЕТ СН'!$H$6-'СЕТ СН'!$H$19</f>
        <v>1245.18896025</v>
      </c>
      <c r="Y106" s="36">
        <f>SUMIFS(СВЦЭМ!$C$33:$C$776,СВЦЭМ!$A$33:$A$776,$A106,СВЦЭМ!$B$33:$B$776,Y$83)+'СЕТ СН'!$H$9+СВЦЭМ!$D$10+'СЕТ СН'!$H$6-'СЕТ СН'!$H$19</f>
        <v>1264.58692969</v>
      </c>
    </row>
    <row r="107" spans="1:25" ht="15.75" x14ac:dyDescent="0.2">
      <c r="A107" s="35">
        <f t="shared" si="2"/>
        <v>44220</v>
      </c>
      <c r="B107" s="36">
        <f>SUMIFS(СВЦЭМ!$C$33:$C$776,СВЦЭМ!$A$33:$A$776,$A107,СВЦЭМ!$B$33:$B$776,B$83)+'СЕТ СН'!$H$9+СВЦЭМ!$D$10+'СЕТ СН'!$H$6-'СЕТ СН'!$H$19</f>
        <v>1248.18869995</v>
      </c>
      <c r="C107" s="36">
        <f>SUMIFS(СВЦЭМ!$C$33:$C$776,СВЦЭМ!$A$33:$A$776,$A107,СВЦЭМ!$B$33:$B$776,C$83)+'СЕТ СН'!$H$9+СВЦЭМ!$D$10+'СЕТ СН'!$H$6-'СЕТ СН'!$H$19</f>
        <v>1285.7665849800001</v>
      </c>
      <c r="D107" s="36">
        <f>SUMIFS(СВЦЭМ!$C$33:$C$776,СВЦЭМ!$A$33:$A$776,$A107,СВЦЭМ!$B$33:$B$776,D$83)+'СЕТ СН'!$H$9+СВЦЭМ!$D$10+'СЕТ СН'!$H$6-'СЕТ СН'!$H$19</f>
        <v>1301.18214081</v>
      </c>
      <c r="E107" s="36">
        <f>SUMIFS(СВЦЭМ!$C$33:$C$776,СВЦЭМ!$A$33:$A$776,$A107,СВЦЭМ!$B$33:$B$776,E$83)+'СЕТ СН'!$H$9+СВЦЭМ!$D$10+'СЕТ СН'!$H$6-'СЕТ СН'!$H$19</f>
        <v>1307.32352762</v>
      </c>
      <c r="F107" s="36">
        <f>SUMIFS(СВЦЭМ!$C$33:$C$776,СВЦЭМ!$A$33:$A$776,$A107,СВЦЭМ!$B$33:$B$776,F$83)+'СЕТ СН'!$H$9+СВЦЭМ!$D$10+'СЕТ СН'!$H$6-'СЕТ СН'!$H$19</f>
        <v>1325.2572694800001</v>
      </c>
      <c r="G107" s="36">
        <f>SUMIFS(СВЦЭМ!$C$33:$C$776,СВЦЭМ!$A$33:$A$776,$A107,СВЦЭМ!$B$33:$B$776,G$83)+'СЕТ СН'!$H$9+СВЦЭМ!$D$10+'СЕТ СН'!$H$6-'СЕТ СН'!$H$19</f>
        <v>1315.4936924799999</v>
      </c>
      <c r="H107" s="36">
        <f>SUMIFS(СВЦЭМ!$C$33:$C$776,СВЦЭМ!$A$33:$A$776,$A107,СВЦЭМ!$B$33:$B$776,H$83)+'СЕТ СН'!$H$9+СВЦЭМ!$D$10+'СЕТ СН'!$H$6-'СЕТ СН'!$H$19</f>
        <v>1301.35548801</v>
      </c>
      <c r="I107" s="36">
        <f>SUMIFS(СВЦЭМ!$C$33:$C$776,СВЦЭМ!$A$33:$A$776,$A107,СВЦЭМ!$B$33:$B$776,I$83)+'СЕТ СН'!$H$9+СВЦЭМ!$D$10+'СЕТ СН'!$H$6-'СЕТ СН'!$H$19</f>
        <v>1281.0979884799999</v>
      </c>
      <c r="J107" s="36">
        <f>SUMIFS(СВЦЭМ!$C$33:$C$776,СВЦЭМ!$A$33:$A$776,$A107,СВЦЭМ!$B$33:$B$776,J$83)+'СЕТ СН'!$H$9+СВЦЭМ!$D$10+'СЕТ СН'!$H$6-'СЕТ СН'!$H$19</f>
        <v>1244.05939816</v>
      </c>
      <c r="K107" s="36">
        <f>SUMIFS(СВЦЭМ!$C$33:$C$776,СВЦЭМ!$A$33:$A$776,$A107,СВЦЭМ!$B$33:$B$776,K$83)+'СЕТ СН'!$H$9+СВЦЭМ!$D$10+'СЕТ СН'!$H$6-'СЕТ СН'!$H$19</f>
        <v>1211.25084631</v>
      </c>
      <c r="L107" s="36">
        <f>SUMIFS(СВЦЭМ!$C$33:$C$776,СВЦЭМ!$A$33:$A$776,$A107,СВЦЭМ!$B$33:$B$776,L$83)+'СЕТ СН'!$H$9+СВЦЭМ!$D$10+'СЕТ СН'!$H$6-'СЕТ СН'!$H$19</f>
        <v>1196.9693859600002</v>
      </c>
      <c r="M107" s="36">
        <f>SUMIFS(СВЦЭМ!$C$33:$C$776,СВЦЭМ!$A$33:$A$776,$A107,СВЦЭМ!$B$33:$B$776,M$83)+'СЕТ СН'!$H$9+СВЦЭМ!$D$10+'СЕТ СН'!$H$6-'СЕТ СН'!$H$19</f>
        <v>1198.79909185</v>
      </c>
      <c r="N107" s="36">
        <f>SUMIFS(СВЦЭМ!$C$33:$C$776,СВЦЭМ!$A$33:$A$776,$A107,СВЦЭМ!$B$33:$B$776,N$83)+'СЕТ СН'!$H$9+СВЦЭМ!$D$10+'СЕТ СН'!$H$6-'СЕТ СН'!$H$19</f>
        <v>1210.9367320000001</v>
      </c>
      <c r="O107" s="36">
        <f>SUMIFS(СВЦЭМ!$C$33:$C$776,СВЦЭМ!$A$33:$A$776,$A107,СВЦЭМ!$B$33:$B$776,O$83)+'СЕТ СН'!$H$9+СВЦЭМ!$D$10+'СЕТ СН'!$H$6-'СЕТ СН'!$H$19</f>
        <v>1228.9922961500001</v>
      </c>
      <c r="P107" s="36">
        <f>SUMIFS(СВЦЭМ!$C$33:$C$776,СВЦЭМ!$A$33:$A$776,$A107,СВЦЭМ!$B$33:$B$776,P$83)+'СЕТ СН'!$H$9+СВЦЭМ!$D$10+'СЕТ СН'!$H$6-'СЕТ СН'!$H$19</f>
        <v>1264.1207861299999</v>
      </c>
      <c r="Q107" s="36">
        <f>SUMIFS(СВЦЭМ!$C$33:$C$776,СВЦЭМ!$A$33:$A$776,$A107,СВЦЭМ!$B$33:$B$776,Q$83)+'СЕТ СН'!$H$9+СВЦЭМ!$D$10+'СЕТ СН'!$H$6-'СЕТ СН'!$H$19</f>
        <v>1270.8511861700001</v>
      </c>
      <c r="R107" s="36">
        <f>SUMIFS(СВЦЭМ!$C$33:$C$776,СВЦЭМ!$A$33:$A$776,$A107,СВЦЭМ!$B$33:$B$776,R$83)+'СЕТ СН'!$H$9+СВЦЭМ!$D$10+'СЕТ СН'!$H$6-'СЕТ СН'!$H$19</f>
        <v>1254.7732172000001</v>
      </c>
      <c r="S107" s="36">
        <f>SUMIFS(СВЦЭМ!$C$33:$C$776,СВЦЭМ!$A$33:$A$776,$A107,СВЦЭМ!$B$33:$B$776,S$83)+'СЕТ СН'!$H$9+СВЦЭМ!$D$10+'СЕТ СН'!$H$6-'СЕТ СН'!$H$19</f>
        <v>1233.80257813</v>
      </c>
      <c r="T107" s="36">
        <f>SUMIFS(СВЦЭМ!$C$33:$C$776,СВЦЭМ!$A$33:$A$776,$A107,СВЦЭМ!$B$33:$B$776,T$83)+'СЕТ СН'!$H$9+СВЦЭМ!$D$10+'СЕТ СН'!$H$6-'СЕТ СН'!$H$19</f>
        <v>1192.02136032</v>
      </c>
      <c r="U107" s="36">
        <f>SUMIFS(СВЦЭМ!$C$33:$C$776,СВЦЭМ!$A$33:$A$776,$A107,СВЦЭМ!$B$33:$B$776,U$83)+'СЕТ СН'!$H$9+СВЦЭМ!$D$10+'СЕТ СН'!$H$6-'СЕТ СН'!$H$19</f>
        <v>1186.1433363000001</v>
      </c>
      <c r="V107" s="36">
        <f>SUMIFS(СВЦЭМ!$C$33:$C$776,СВЦЭМ!$A$33:$A$776,$A107,СВЦЭМ!$B$33:$B$776,V$83)+'СЕТ СН'!$H$9+СВЦЭМ!$D$10+'СЕТ СН'!$H$6-'СЕТ СН'!$H$19</f>
        <v>1184.2994161900001</v>
      </c>
      <c r="W107" s="36">
        <f>SUMIFS(СВЦЭМ!$C$33:$C$776,СВЦЭМ!$A$33:$A$776,$A107,СВЦЭМ!$B$33:$B$776,W$83)+'СЕТ СН'!$H$9+СВЦЭМ!$D$10+'СЕТ СН'!$H$6-'СЕТ СН'!$H$19</f>
        <v>1202.4544341199999</v>
      </c>
      <c r="X107" s="36">
        <f>SUMIFS(СВЦЭМ!$C$33:$C$776,СВЦЭМ!$A$33:$A$776,$A107,СВЦЭМ!$B$33:$B$776,X$83)+'СЕТ СН'!$H$9+СВЦЭМ!$D$10+'СЕТ СН'!$H$6-'СЕТ СН'!$H$19</f>
        <v>1224.1798725799999</v>
      </c>
      <c r="Y107" s="36">
        <f>SUMIFS(СВЦЭМ!$C$33:$C$776,СВЦЭМ!$A$33:$A$776,$A107,СВЦЭМ!$B$33:$B$776,Y$83)+'СЕТ СН'!$H$9+СВЦЭМ!$D$10+'СЕТ СН'!$H$6-'СЕТ СН'!$H$19</f>
        <v>1245.3202653799999</v>
      </c>
    </row>
    <row r="108" spans="1:25" ht="15.75" x14ac:dyDescent="0.2">
      <c r="A108" s="35">
        <f t="shared" si="2"/>
        <v>44221</v>
      </c>
      <c r="B108" s="36">
        <f>SUMIFS(СВЦЭМ!$C$33:$C$776,СВЦЭМ!$A$33:$A$776,$A108,СВЦЭМ!$B$33:$B$776,B$83)+'СЕТ СН'!$H$9+СВЦЭМ!$D$10+'СЕТ СН'!$H$6-'СЕТ СН'!$H$19</f>
        <v>1259.6262920900001</v>
      </c>
      <c r="C108" s="36">
        <f>SUMIFS(СВЦЭМ!$C$33:$C$776,СВЦЭМ!$A$33:$A$776,$A108,СВЦЭМ!$B$33:$B$776,C$83)+'СЕТ СН'!$H$9+СВЦЭМ!$D$10+'СЕТ СН'!$H$6-'СЕТ СН'!$H$19</f>
        <v>1287.8986531400001</v>
      </c>
      <c r="D108" s="36">
        <f>SUMIFS(СВЦЭМ!$C$33:$C$776,СВЦЭМ!$A$33:$A$776,$A108,СВЦЭМ!$B$33:$B$776,D$83)+'СЕТ СН'!$H$9+СВЦЭМ!$D$10+'СЕТ СН'!$H$6-'СЕТ СН'!$H$19</f>
        <v>1302.09987101</v>
      </c>
      <c r="E108" s="36">
        <f>SUMIFS(СВЦЭМ!$C$33:$C$776,СВЦЭМ!$A$33:$A$776,$A108,СВЦЭМ!$B$33:$B$776,E$83)+'СЕТ СН'!$H$9+СВЦЭМ!$D$10+'СЕТ СН'!$H$6-'СЕТ СН'!$H$19</f>
        <v>1313.83514231</v>
      </c>
      <c r="F108" s="36">
        <f>SUMIFS(СВЦЭМ!$C$33:$C$776,СВЦЭМ!$A$33:$A$776,$A108,СВЦЭМ!$B$33:$B$776,F$83)+'СЕТ СН'!$H$9+СВЦЭМ!$D$10+'СЕТ СН'!$H$6-'СЕТ СН'!$H$19</f>
        <v>1331.3683980999999</v>
      </c>
      <c r="G108" s="36">
        <f>SUMIFS(СВЦЭМ!$C$33:$C$776,СВЦЭМ!$A$33:$A$776,$A108,СВЦЭМ!$B$33:$B$776,G$83)+'СЕТ СН'!$H$9+СВЦЭМ!$D$10+'СЕТ СН'!$H$6-'СЕТ СН'!$H$19</f>
        <v>1316.1637614900001</v>
      </c>
      <c r="H108" s="36">
        <f>SUMIFS(СВЦЭМ!$C$33:$C$776,СВЦЭМ!$A$33:$A$776,$A108,СВЦЭМ!$B$33:$B$776,H$83)+'СЕТ СН'!$H$9+СВЦЭМ!$D$10+'СЕТ СН'!$H$6-'СЕТ СН'!$H$19</f>
        <v>1280.3461902199999</v>
      </c>
      <c r="I108" s="36">
        <f>SUMIFS(СВЦЭМ!$C$33:$C$776,СВЦЭМ!$A$33:$A$776,$A108,СВЦЭМ!$B$33:$B$776,I$83)+'СЕТ СН'!$H$9+СВЦЭМ!$D$10+'СЕТ СН'!$H$6-'СЕТ СН'!$H$19</f>
        <v>1254.88146641</v>
      </c>
      <c r="J108" s="36">
        <f>SUMIFS(СВЦЭМ!$C$33:$C$776,СВЦЭМ!$A$33:$A$776,$A108,СВЦЭМ!$B$33:$B$776,J$83)+'СЕТ СН'!$H$9+СВЦЭМ!$D$10+'СЕТ СН'!$H$6-'СЕТ СН'!$H$19</f>
        <v>1225.5477104199999</v>
      </c>
      <c r="K108" s="36">
        <f>SUMIFS(СВЦЭМ!$C$33:$C$776,СВЦЭМ!$A$33:$A$776,$A108,СВЦЭМ!$B$33:$B$776,K$83)+'СЕТ СН'!$H$9+СВЦЭМ!$D$10+'СЕТ СН'!$H$6-'СЕТ СН'!$H$19</f>
        <v>1229.39862885</v>
      </c>
      <c r="L108" s="36">
        <f>SUMIFS(СВЦЭМ!$C$33:$C$776,СВЦЭМ!$A$33:$A$776,$A108,СВЦЭМ!$B$33:$B$776,L$83)+'СЕТ СН'!$H$9+СВЦЭМ!$D$10+'СЕТ СН'!$H$6-'СЕТ СН'!$H$19</f>
        <v>1217.1136384900001</v>
      </c>
      <c r="M108" s="36">
        <f>SUMIFS(СВЦЭМ!$C$33:$C$776,СВЦЭМ!$A$33:$A$776,$A108,СВЦЭМ!$B$33:$B$776,M$83)+'СЕТ СН'!$H$9+СВЦЭМ!$D$10+'СЕТ СН'!$H$6-'СЕТ СН'!$H$19</f>
        <v>1221.8499087700002</v>
      </c>
      <c r="N108" s="36">
        <f>SUMIFS(СВЦЭМ!$C$33:$C$776,СВЦЭМ!$A$33:$A$776,$A108,СВЦЭМ!$B$33:$B$776,N$83)+'СЕТ СН'!$H$9+СВЦЭМ!$D$10+'СЕТ СН'!$H$6-'СЕТ СН'!$H$19</f>
        <v>1223.23292154</v>
      </c>
      <c r="O108" s="36">
        <f>SUMIFS(СВЦЭМ!$C$33:$C$776,СВЦЭМ!$A$33:$A$776,$A108,СВЦЭМ!$B$33:$B$776,O$83)+'СЕТ СН'!$H$9+СВЦЭМ!$D$10+'СЕТ СН'!$H$6-'СЕТ СН'!$H$19</f>
        <v>1234.18950958</v>
      </c>
      <c r="P108" s="36">
        <f>SUMIFS(СВЦЭМ!$C$33:$C$776,СВЦЭМ!$A$33:$A$776,$A108,СВЦЭМ!$B$33:$B$776,P$83)+'СЕТ СН'!$H$9+СВЦЭМ!$D$10+'СЕТ СН'!$H$6-'СЕТ СН'!$H$19</f>
        <v>1235.63945218</v>
      </c>
      <c r="Q108" s="36">
        <f>SUMIFS(СВЦЭМ!$C$33:$C$776,СВЦЭМ!$A$33:$A$776,$A108,СВЦЭМ!$B$33:$B$776,Q$83)+'СЕТ СН'!$H$9+СВЦЭМ!$D$10+'СЕТ СН'!$H$6-'СЕТ СН'!$H$19</f>
        <v>1236.9628955100002</v>
      </c>
      <c r="R108" s="36">
        <f>SUMIFS(СВЦЭМ!$C$33:$C$776,СВЦЭМ!$A$33:$A$776,$A108,СВЦЭМ!$B$33:$B$776,R$83)+'СЕТ СН'!$H$9+СВЦЭМ!$D$10+'СЕТ СН'!$H$6-'СЕТ СН'!$H$19</f>
        <v>1229.5004713000001</v>
      </c>
      <c r="S108" s="36">
        <f>SUMIFS(СВЦЭМ!$C$33:$C$776,СВЦЭМ!$A$33:$A$776,$A108,СВЦЭМ!$B$33:$B$776,S$83)+'СЕТ СН'!$H$9+СВЦЭМ!$D$10+'СЕТ СН'!$H$6-'СЕТ СН'!$H$19</f>
        <v>1222.7772288800002</v>
      </c>
      <c r="T108" s="36">
        <f>SUMIFS(СВЦЭМ!$C$33:$C$776,СВЦЭМ!$A$33:$A$776,$A108,СВЦЭМ!$B$33:$B$776,T$83)+'СЕТ СН'!$H$9+СВЦЭМ!$D$10+'СЕТ СН'!$H$6-'СЕТ СН'!$H$19</f>
        <v>1199.7903992199999</v>
      </c>
      <c r="U108" s="36">
        <f>SUMIFS(СВЦЭМ!$C$33:$C$776,СВЦЭМ!$A$33:$A$776,$A108,СВЦЭМ!$B$33:$B$776,U$83)+'СЕТ СН'!$H$9+СВЦЭМ!$D$10+'СЕТ СН'!$H$6-'СЕТ СН'!$H$19</f>
        <v>1201.1679819799999</v>
      </c>
      <c r="V108" s="36">
        <f>SUMIFS(СВЦЭМ!$C$33:$C$776,СВЦЭМ!$A$33:$A$776,$A108,СВЦЭМ!$B$33:$B$776,V$83)+'СЕТ СН'!$H$9+СВЦЭМ!$D$10+'СЕТ СН'!$H$6-'СЕТ СН'!$H$19</f>
        <v>1215.6886957300001</v>
      </c>
      <c r="W108" s="36">
        <f>SUMIFS(СВЦЭМ!$C$33:$C$776,СВЦЭМ!$A$33:$A$776,$A108,СВЦЭМ!$B$33:$B$776,W$83)+'СЕТ СН'!$H$9+СВЦЭМ!$D$10+'СЕТ СН'!$H$6-'СЕТ СН'!$H$19</f>
        <v>1231.1643895699999</v>
      </c>
      <c r="X108" s="36">
        <f>SUMIFS(СВЦЭМ!$C$33:$C$776,СВЦЭМ!$A$33:$A$776,$A108,СВЦЭМ!$B$33:$B$776,X$83)+'СЕТ СН'!$H$9+СВЦЭМ!$D$10+'СЕТ СН'!$H$6-'СЕТ СН'!$H$19</f>
        <v>1226.8807851900001</v>
      </c>
      <c r="Y108" s="36">
        <f>SUMIFS(СВЦЭМ!$C$33:$C$776,СВЦЭМ!$A$33:$A$776,$A108,СВЦЭМ!$B$33:$B$776,Y$83)+'СЕТ СН'!$H$9+СВЦЭМ!$D$10+'СЕТ СН'!$H$6-'СЕТ СН'!$H$19</f>
        <v>1248.1220848500002</v>
      </c>
    </row>
    <row r="109" spans="1:25" ht="15.75" x14ac:dyDescent="0.2">
      <c r="A109" s="35">
        <f t="shared" si="2"/>
        <v>44222</v>
      </c>
      <c r="B109" s="36">
        <f>SUMIFS(СВЦЭМ!$C$33:$C$776,СВЦЭМ!$A$33:$A$776,$A109,СВЦЭМ!$B$33:$B$776,B$83)+'СЕТ СН'!$H$9+СВЦЭМ!$D$10+'СЕТ СН'!$H$6-'СЕТ СН'!$H$19</f>
        <v>1289.63473325</v>
      </c>
      <c r="C109" s="36">
        <f>SUMIFS(СВЦЭМ!$C$33:$C$776,СВЦЭМ!$A$33:$A$776,$A109,СВЦЭМ!$B$33:$B$776,C$83)+'СЕТ СН'!$H$9+СВЦЭМ!$D$10+'СЕТ СН'!$H$6-'СЕТ СН'!$H$19</f>
        <v>1319.6502252800001</v>
      </c>
      <c r="D109" s="36">
        <f>SUMIFS(СВЦЭМ!$C$33:$C$776,СВЦЭМ!$A$33:$A$776,$A109,СВЦЭМ!$B$33:$B$776,D$83)+'СЕТ СН'!$H$9+СВЦЭМ!$D$10+'СЕТ СН'!$H$6-'СЕТ СН'!$H$19</f>
        <v>1326.5369878500001</v>
      </c>
      <c r="E109" s="36">
        <f>SUMIFS(СВЦЭМ!$C$33:$C$776,СВЦЭМ!$A$33:$A$776,$A109,СВЦЭМ!$B$33:$B$776,E$83)+'СЕТ СН'!$H$9+СВЦЭМ!$D$10+'СЕТ СН'!$H$6-'СЕТ СН'!$H$19</f>
        <v>1321.1923262800001</v>
      </c>
      <c r="F109" s="36">
        <f>SUMIFS(СВЦЭМ!$C$33:$C$776,СВЦЭМ!$A$33:$A$776,$A109,СВЦЭМ!$B$33:$B$776,F$83)+'СЕТ СН'!$H$9+СВЦЭМ!$D$10+'СЕТ СН'!$H$6-'СЕТ СН'!$H$19</f>
        <v>1331.2008397700001</v>
      </c>
      <c r="G109" s="36">
        <f>SUMIFS(СВЦЭМ!$C$33:$C$776,СВЦЭМ!$A$33:$A$776,$A109,СВЦЭМ!$B$33:$B$776,G$83)+'СЕТ СН'!$H$9+СВЦЭМ!$D$10+'СЕТ СН'!$H$6-'СЕТ СН'!$H$19</f>
        <v>1314.82502264</v>
      </c>
      <c r="H109" s="36">
        <f>SUMIFS(СВЦЭМ!$C$33:$C$776,СВЦЭМ!$A$33:$A$776,$A109,СВЦЭМ!$B$33:$B$776,H$83)+'СЕТ СН'!$H$9+СВЦЭМ!$D$10+'СЕТ СН'!$H$6-'СЕТ СН'!$H$19</f>
        <v>1278.1428600700001</v>
      </c>
      <c r="I109" s="36">
        <f>SUMIFS(СВЦЭМ!$C$33:$C$776,СВЦЭМ!$A$33:$A$776,$A109,СВЦЭМ!$B$33:$B$776,I$83)+'СЕТ СН'!$H$9+СВЦЭМ!$D$10+'СЕТ СН'!$H$6-'СЕТ СН'!$H$19</f>
        <v>1235.9668729800001</v>
      </c>
      <c r="J109" s="36">
        <f>SUMIFS(СВЦЭМ!$C$33:$C$776,СВЦЭМ!$A$33:$A$776,$A109,СВЦЭМ!$B$33:$B$776,J$83)+'СЕТ СН'!$H$9+СВЦЭМ!$D$10+'СЕТ СН'!$H$6-'СЕТ СН'!$H$19</f>
        <v>1211.1909412099999</v>
      </c>
      <c r="K109" s="36">
        <f>SUMIFS(СВЦЭМ!$C$33:$C$776,СВЦЭМ!$A$33:$A$776,$A109,СВЦЭМ!$B$33:$B$776,K$83)+'СЕТ СН'!$H$9+СВЦЭМ!$D$10+'СЕТ СН'!$H$6-'СЕТ СН'!$H$19</f>
        <v>1213.6786742100001</v>
      </c>
      <c r="L109" s="36">
        <f>SUMIFS(СВЦЭМ!$C$33:$C$776,СВЦЭМ!$A$33:$A$776,$A109,СВЦЭМ!$B$33:$B$776,L$83)+'СЕТ СН'!$H$9+СВЦЭМ!$D$10+'СЕТ СН'!$H$6-'СЕТ СН'!$H$19</f>
        <v>1205.648756</v>
      </c>
      <c r="M109" s="36">
        <f>SUMIFS(СВЦЭМ!$C$33:$C$776,СВЦЭМ!$A$33:$A$776,$A109,СВЦЭМ!$B$33:$B$776,M$83)+'СЕТ СН'!$H$9+СВЦЭМ!$D$10+'СЕТ СН'!$H$6-'СЕТ СН'!$H$19</f>
        <v>1212.5424653800001</v>
      </c>
      <c r="N109" s="36">
        <f>SUMIFS(СВЦЭМ!$C$33:$C$776,СВЦЭМ!$A$33:$A$776,$A109,СВЦЭМ!$B$33:$B$776,N$83)+'СЕТ СН'!$H$9+СВЦЭМ!$D$10+'СЕТ СН'!$H$6-'СЕТ СН'!$H$19</f>
        <v>1212.64570495</v>
      </c>
      <c r="O109" s="36">
        <f>SUMIFS(СВЦЭМ!$C$33:$C$776,СВЦЭМ!$A$33:$A$776,$A109,СВЦЭМ!$B$33:$B$776,O$83)+'СЕТ СН'!$H$9+СВЦЭМ!$D$10+'СЕТ СН'!$H$6-'СЕТ СН'!$H$19</f>
        <v>1226.9365959300001</v>
      </c>
      <c r="P109" s="36">
        <f>SUMIFS(СВЦЭМ!$C$33:$C$776,СВЦЭМ!$A$33:$A$776,$A109,СВЦЭМ!$B$33:$B$776,P$83)+'СЕТ СН'!$H$9+СВЦЭМ!$D$10+'СЕТ СН'!$H$6-'СЕТ СН'!$H$19</f>
        <v>1231.5304721699999</v>
      </c>
      <c r="Q109" s="36">
        <f>SUMIFS(СВЦЭМ!$C$33:$C$776,СВЦЭМ!$A$33:$A$776,$A109,СВЦЭМ!$B$33:$B$776,Q$83)+'СЕТ СН'!$H$9+СВЦЭМ!$D$10+'СЕТ СН'!$H$6-'СЕТ СН'!$H$19</f>
        <v>1231.4739027000001</v>
      </c>
      <c r="R109" s="36">
        <f>SUMIFS(СВЦЭМ!$C$33:$C$776,СВЦЭМ!$A$33:$A$776,$A109,СВЦЭМ!$B$33:$B$776,R$83)+'СЕТ СН'!$H$9+СВЦЭМ!$D$10+'СЕТ СН'!$H$6-'СЕТ СН'!$H$19</f>
        <v>1212.5206869900001</v>
      </c>
      <c r="S109" s="36">
        <f>SUMIFS(СВЦЭМ!$C$33:$C$776,СВЦЭМ!$A$33:$A$776,$A109,СВЦЭМ!$B$33:$B$776,S$83)+'СЕТ СН'!$H$9+СВЦЭМ!$D$10+'СЕТ СН'!$H$6-'СЕТ СН'!$H$19</f>
        <v>1207.5322426800001</v>
      </c>
      <c r="T109" s="36">
        <f>SUMIFS(СВЦЭМ!$C$33:$C$776,СВЦЭМ!$A$33:$A$776,$A109,СВЦЭМ!$B$33:$B$776,T$83)+'СЕТ СН'!$H$9+СВЦЭМ!$D$10+'СЕТ СН'!$H$6-'СЕТ СН'!$H$19</f>
        <v>1197.08023028</v>
      </c>
      <c r="U109" s="36">
        <f>SUMIFS(СВЦЭМ!$C$33:$C$776,СВЦЭМ!$A$33:$A$776,$A109,СВЦЭМ!$B$33:$B$776,U$83)+'СЕТ СН'!$H$9+СВЦЭМ!$D$10+'СЕТ СН'!$H$6-'СЕТ СН'!$H$19</f>
        <v>1198.1032857</v>
      </c>
      <c r="V109" s="36">
        <f>SUMIFS(СВЦЭМ!$C$33:$C$776,СВЦЭМ!$A$33:$A$776,$A109,СВЦЭМ!$B$33:$B$776,V$83)+'СЕТ СН'!$H$9+СВЦЭМ!$D$10+'СЕТ СН'!$H$6-'СЕТ СН'!$H$19</f>
        <v>1211.0952394000001</v>
      </c>
      <c r="W109" s="36">
        <f>SUMIFS(СВЦЭМ!$C$33:$C$776,СВЦЭМ!$A$33:$A$776,$A109,СВЦЭМ!$B$33:$B$776,W$83)+'СЕТ СН'!$H$9+СВЦЭМ!$D$10+'СЕТ СН'!$H$6-'СЕТ СН'!$H$19</f>
        <v>1232.9768554</v>
      </c>
      <c r="X109" s="36">
        <f>SUMIFS(СВЦЭМ!$C$33:$C$776,СВЦЭМ!$A$33:$A$776,$A109,СВЦЭМ!$B$33:$B$776,X$83)+'СЕТ СН'!$H$9+СВЦЭМ!$D$10+'СЕТ СН'!$H$6-'СЕТ СН'!$H$19</f>
        <v>1241.6424182599999</v>
      </c>
      <c r="Y109" s="36">
        <f>SUMIFS(СВЦЭМ!$C$33:$C$776,СВЦЭМ!$A$33:$A$776,$A109,СВЦЭМ!$B$33:$B$776,Y$83)+'СЕТ СН'!$H$9+СВЦЭМ!$D$10+'СЕТ СН'!$H$6-'СЕТ СН'!$H$19</f>
        <v>1259.1249491400001</v>
      </c>
    </row>
    <row r="110" spans="1:25" ht="15.75" x14ac:dyDescent="0.2">
      <c r="A110" s="35">
        <f t="shared" si="2"/>
        <v>44223</v>
      </c>
      <c r="B110" s="36">
        <f>SUMIFS(СВЦЭМ!$C$33:$C$776,СВЦЭМ!$A$33:$A$776,$A110,СВЦЭМ!$B$33:$B$776,B$83)+'СЕТ СН'!$H$9+СВЦЭМ!$D$10+'СЕТ СН'!$H$6-'СЕТ СН'!$H$19</f>
        <v>1271.1840539699999</v>
      </c>
      <c r="C110" s="36">
        <f>SUMIFS(СВЦЭМ!$C$33:$C$776,СВЦЭМ!$A$33:$A$776,$A110,СВЦЭМ!$B$33:$B$776,C$83)+'СЕТ СН'!$H$9+СВЦЭМ!$D$10+'СЕТ СН'!$H$6-'СЕТ СН'!$H$19</f>
        <v>1293.0880664900001</v>
      </c>
      <c r="D110" s="36">
        <f>SUMIFS(СВЦЭМ!$C$33:$C$776,СВЦЭМ!$A$33:$A$776,$A110,СВЦЭМ!$B$33:$B$776,D$83)+'СЕТ СН'!$H$9+СВЦЭМ!$D$10+'СЕТ СН'!$H$6-'СЕТ СН'!$H$19</f>
        <v>1306.8087855399999</v>
      </c>
      <c r="E110" s="36">
        <f>SUMIFS(СВЦЭМ!$C$33:$C$776,СВЦЭМ!$A$33:$A$776,$A110,СВЦЭМ!$B$33:$B$776,E$83)+'СЕТ СН'!$H$9+СВЦЭМ!$D$10+'СЕТ СН'!$H$6-'СЕТ СН'!$H$19</f>
        <v>1314.04019472</v>
      </c>
      <c r="F110" s="36">
        <f>SUMIFS(СВЦЭМ!$C$33:$C$776,СВЦЭМ!$A$33:$A$776,$A110,СВЦЭМ!$B$33:$B$776,F$83)+'СЕТ СН'!$H$9+СВЦЭМ!$D$10+'СЕТ СН'!$H$6-'СЕТ СН'!$H$19</f>
        <v>1325.9848133800001</v>
      </c>
      <c r="G110" s="36">
        <f>SUMIFS(СВЦЭМ!$C$33:$C$776,СВЦЭМ!$A$33:$A$776,$A110,СВЦЭМ!$B$33:$B$776,G$83)+'СЕТ СН'!$H$9+СВЦЭМ!$D$10+'СЕТ СН'!$H$6-'СЕТ СН'!$H$19</f>
        <v>1306.7794191400001</v>
      </c>
      <c r="H110" s="36">
        <f>SUMIFS(СВЦЭМ!$C$33:$C$776,СВЦЭМ!$A$33:$A$776,$A110,СВЦЭМ!$B$33:$B$776,H$83)+'СЕТ СН'!$H$9+СВЦЭМ!$D$10+'СЕТ СН'!$H$6-'СЕТ СН'!$H$19</f>
        <v>1274.1515262299999</v>
      </c>
      <c r="I110" s="36">
        <f>SUMIFS(СВЦЭМ!$C$33:$C$776,СВЦЭМ!$A$33:$A$776,$A110,СВЦЭМ!$B$33:$B$776,I$83)+'СЕТ СН'!$H$9+СВЦЭМ!$D$10+'СЕТ СН'!$H$6-'СЕТ СН'!$H$19</f>
        <v>1250.61375361</v>
      </c>
      <c r="J110" s="36">
        <f>SUMIFS(СВЦЭМ!$C$33:$C$776,СВЦЭМ!$A$33:$A$776,$A110,СВЦЭМ!$B$33:$B$776,J$83)+'СЕТ СН'!$H$9+СВЦЭМ!$D$10+'СЕТ СН'!$H$6-'СЕТ СН'!$H$19</f>
        <v>1222.3842939400001</v>
      </c>
      <c r="K110" s="36">
        <f>SUMIFS(СВЦЭМ!$C$33:$C$776,СВЦЭМ!$A$33:$A$776,$A110,СВЦЭМ!$B$33:$B$776,K$83)+'СЕТ СН'!$H$9+СВЦЭМ!$D$10+'СЕТ СН'!$H$6-'СЕТ СН'!$H$19</f>
        <v>1218.8103089599999</v>
      </c>
      <c r="L110" s="36">
        <f>SUMIFS(СВЦЭМ!$C$33:$C$776,СВЦЭМ!$A$33:$A$776,$A110,СВЦЭМ!$B$33:$B$776,L$83)+'СЕТ СН'!$H$9+СВЦЭМ!$D$10+'СЕТ СН'!$H$6-'СЕТ СН'!$H$19</f>
        <v>1211.53153045</v>
      </c>
      <c r="M110" s="36">
        <f>SUMIFS(СВЦЭМ!$C$33:$C$776,СВЦЭМ!$A$33:$A$776,$A110,СВЦЭМ!$B$33:$B$776,M$83)+'СЕТ СН'!$H$9+СВЦЭМ!$D$10+'СЕТ СН'!$H$6-'СЕТ СН'!$H$19</f>
        <v>1220.5032831600001</v>
      </c>
      <c r="N110" s="36">
        <f>SUMIFS(СВЦЭМ!$C$33:$C$776,СВЦЭМ!$A$33:$A$776,$A110,СВЦЭМ!$B$33:$B$776,N$83)+'СЕТ СН'!$H$9+СВЦЭМ!$D$10+'СЕТ СН'!$H$6-'СЕТ СН'!$H$19</f>
        <v>1222.1973846800001</v>
      </c>
      <c r="O110" s="36">
        <f>SUMIFS(СВЦЭМ!$C$33:$C$776,СВЦЭМ!$A$33:$A$776,$A110,СВЦЭМ!$B$33:$B$776,O$83)+'СЕТ СН'!$H$9+СВЦЭМ!$D$10+'СЕТ СН'!$H$6-'СЕТ СН'!$H$19</f>
        <v>1233.03510592</v>
      </c>
      <c r="P110" s="36">
        <f>SUMIFS(СВЦЭМ!$C$33:$C$776,СВЦЭМ!$A$33:$A$776,$A110,СВЦЭМ!$B$33:$B$776,P$83)+'СЕТ СН'!$H$9+СВЦЭМ!$D$10+'СЕТ СН'!$H$6-'СЕТ СН'!$H$19</f>
        <v>1241.5633155</v>
      </c>
      <c r="Q110" s="36">
        <f>SUMIFS(СВЦЭМ!$C$33:$C$776,СВЦЭМ!$A$33:$A$776,$A110,СВЦЭМ!$B$33:$B$776,Q$83)+'СЕТ СН'!$H$9+СВЦЭМ!$D$10+'СЕТ СН'!$H$6-'СЕТ СН'!$H$19</f>
        <v>1249.3164487500001</v>
      </c>
      <c r="R110" s="36">
        <f>SUMIFS(СВЦЭМ!$C$33:$C$776,СВЦЭМ!$A$33:$A$776,$A110,СВЦЭМ!$B$33:$B$776,R$83)+'СЕТ СН'!$H$9+СВЦЭМ!$D$10+'СЕТ СН'!$H$6-'СЕТ СН'!$H$19</f>
        <v>1239.2051539700001</v>
      </c>
      <c r="S110" s="36">
        <f>SUMIFS(СВЦЭМ!$C$33:$C$776,СВЦЭМ!$A$33:$A$776,$A110,СВЦЭМ!$B$33:$B$776,S$83)+'СЕТ СН'!$H$9+СВЦЭМ!$D$10+'СЕТ СН'!$H$6-'СЕТ СН'!$H$19</f>
        <v>1225.52791768</v>
      </c>
      <c r="T110" s="36">
        <f>SUMIFS(СВЦЭМ!$C$33:$C$776,СВЦЭМ!$A$33:$A$776,$A110,СВЦЭМ!$B$33:$B$776,T$83)+'СЕТ СН'!$H$9+СВЦЭМ!$D$10+'СЕТ СН'!$H$6-'СЕТ СН'!$H$19</f>
        <v>1194.0602538100002</v>
      </c>
      <c r="U110" s="36">
        <f>SUMIFS(СВЦЭМ!$C$33:$C$776,СВЦЭМ!$A$33:$A$776,$A110,СВЦЭМ!$B$33:$B$776,U$83)+'СЕТ СН'!$H$9+СВЦЭМ!$D$10+'СЕТ СН'!$H$6-'СЕТ СН'!$H$19</f>
        <v>1194.0912020999999</v>
      </c>
      <c r="V110" s="36">
        <f>SUMIFS(СВЦЭМ!$C$33:$C$776,СВЦЭМ!$A$33:$A$776,$A110,СВЦЭМ!$B$33:$B$776,V$83)+'СЕТ СН'!$H$9+СВЦЭМ!$D$10+'СЕТ СН'!$H$6-'СЕТ СН'!$H$19</f>
        <v>1204.3215940499999</v>
      </c>
      <c r="W110" s="36">
        <f>SUMIFS(СВЦЭМ!$C$33:$C$776,СВЦЭМ!$A$33:$A$776,$A110,СВЦЭМ!$B$33:$B$776,W$83)+'СЕТ СН'!$H$9+СВЦЭМ!$D$10+'СЕТ СН'!$H$6-'СЕТ СН'!$H$19</f>
        <v>1224.3093724800001</v>
      </c>
      <c r="X110" s="36">
        <f>SUMIFS(СВЦЭМ!$C$33:$C$776,СВЦЭМ!$A$33:$A$776,$A110,СВЦЭМ!$B$33:$B$776,X$83)+'СЕТ СН'!$H$9+СВЦЭМ!$D$10+'СЕТ СН'!$H$6-'СЕТ СН'!$H$19</f>
        <v>1232.53062479</v>
      </c>
      <c r="Y110" s="36">
        <f>SUMIFS(СВЦЭМ!$C$33:$C$776,СВЦЭМ!$A$33:$A$776,$A110,СВЦЭМ!$B$33:$B$776,Y$83)+'СЕТ СН'!$H$9+СВЦЭМ!$D$10+'СЕТ СН'!$H$6-'СЕТ СН'!$H$19</f>
        <v>1255.17191342</v>
      </c>
    </row>
    <row r="111" spans="1:25" ht="15.75" x14ac:dyDescent="0.2">
      <c r="A111" s="35">
        <f t="shared" si="2"/>
        <v>44224</v>
      </c>
      <c r="B111" s="36">
        <f>SUMIFS(СВЦЭМ!$C$33:$C$776,СВЦЭМ!$A$33:$A$776,$A111,СВЦЭМ!$B$33:$B$776,B$83)+'СЕТ СН'!$H$9+СВЦЭМ!$D$10+'СЕТ СН'!$H$6-'СЕТ СН'!$H$19</f>
        <v>1236.8600286000001</v>
      </c>
      <c r="C111" s="36">
        <f>SUMIFS(СВЦЭМ!$C$33:$C$776,СВЦЭМ!$A$33:$A$776,$A111,СВЦЭМ!$B$33:$B$776,C$83)+'СЕТ СН'!$H$9+СВЦЭМ!$D$10+'СЕТ СН'!$H$6-'СЕТ СН'!$H$19</f>
        <v>1290.0195737700001</v>
      </c>
      <c r="D111" s="36">
        <f>SUMIFS(СВЦЭМ!$C$33:$C$776,СВЦЭМ!$A$33:$A$776,$A111,СВЦЭМ!$B$33:$B$776,D$83)+'СЕТ СН'!$H$9+СВЦЭМ!$D$10+'СЕТ СН'!$H$6-'СЕТ СН'!$H$19</f>
        <v>1321.2564262200001</v>
      </c>
      <c r="E111" s="36">
        <f>SUMIFS(СВЦЭМ!$C$33:$C$776,СВЦЭМ!$A$33:$A$776,$A111,СВЦЭМ!$B$33:$B$776,E$83)+'СЕТ СН'!$H$9+СВЦЭМ!$D$10+'СЕТ СН'!$H$6-'СЕТ СН'!$H$19</f>
        <v>1324.74382008</v>
      </c>
      <c r="F111" s="36">
        <f>SUMIFS(СВЦЭМ!$C$33:$C$776,СВЦЭМ!$A$33:$A$776,$A111,СВЦЭМ!$B$33:$B$776,F$83)+'СЕТ СН'!$H$9+СВЦЭМ!$D$10+'СЕТ СН'!$H$6-'СЕТ СН'!$H$19</f>
        <v>1335.6072804099999</v>
      </c>
      <c r="G111" s="36">
        <f>SUMIFS(СВЦЭМ!$C$33:$C$776,СВЦЭМ!$A$33:$A$776,$A111,СВЦЭМ!$B$33:$B$776,G$83)+'СЕТ СН'!$H$9+СВЦЭМ!$D$10+'СЕТ СН'!$H$6-'СЕТ СН'!$H$19</f>
        <v>1321.11214956</v>
      </c>
      <c r="H111" s="36">
        <f>SUMIFS(СВЦЭМ!$C$33:$C$776,СВЦЭМ!$A$33:$A$776,$A111,СВЦЭМ!$B$33:$B$776,H$83)+'СЕТ СН'!$H$9+СВЦЭМ!$D$10+'СЕТ СН'!$H$6-'СЕТ СН'!$H$19</f>
        <v>1284.4181439399999</v>
      </c>
      <c r="I111" s="36">
        <f>SUMIFS(СВЦЭМ!$C$33:$C$776,СВЦЭМ!$A$33:$A$776,$A111,СВЦЭМ!$B$33:$B$776,I$83)+'СЕТ СН'!$H$9+СВЦЭМ!$D$10+'СЕТ СН'!$H$6-'СЕТ СН'!$H$19</f>
        <v>1262.96673799</v>
      </c>
      <c r="J111" s="36">
        <f>SUMIFS(СВЦЭМ!$C$33:$C$776,СВЦЭМ!$A$33:$A$776,$A111,СВЦЭМ!$B$33:$B$776,J$83)+'СЕТ СН'!$H$9+СВЦЭМ!$D$10+'СЕТ СН'!$H$6-'СЕТ СН'!$H$19</f>
        <v>1244.77591628</v>
      </c>
      <c r="K111" s="36">
        <f>SUMIFS(СВЦЭМ!$C$33:$C$776,СВЦЭМ!$A$33:$A$776,$A111,СВЦЭМ!$B$33:$B$776,K$83)+'СЕТ СН'!$H$9+СВЦЭМ!$D$10+'СЕТ СН'!$H$6-'СЕТ СН'!$H$19</f>
        <v>1234.91668628</v>
      </c>
      <c r="L111" s="36">
        <f>SUMIFS(СВЦЭМ!$C$33:$C$776,СВЦЭМ!$A$33:$A$776,$A111,СВЦЭМ!$B$33:$B$776,L$83)+'СЕТ СН'!$H$9+СВЦЭМ!$D$10+'СЕТ СН'!$H$6-'СЕТ СН'!$H$19</f>
        <v>1229.9535405900001</v>
      </c>
      <c r="M111" s="36">
        <f>SUMIFS(СВЦЭМ!$C$33:$C$776,СВЦЭМ!$A$33:$A$776,$A111,СВЦЭМ!$B$33:$B$776,M$83)+'СЕТ СН'!$H$9+СВЦЭМ!$D$10+'СЕТ СН'!$H$6-'СЕТ СН'!$H$19</f>
        <v>1236.76473973</v>
      </c>
      <c r="N111" s="36">
        <f>SUMIFS(СВЦЭМ!$C$33:$C$776,СВЦЭМ!$A$33:$A$776,$A111,СВЦЭМ!$B$33:$B$776,N$83)+'СЕТ СН'!$H$9+СВЦЭМ!$D$10+'СЕТ СН'!$H$6-'СЕТ СН'!$H$19</f>
        <v>1242.25311513</v>
      </c>
      <c r="O111" s="36">
        <f>SUMIFS(СВЦЭМ!$C$33:$C$776,СВЦЭМ!$A$33:$A$776,$A111,СВЦЭМ!$B$33:$B$776,O$83)+'СЕТ СН'!$H$9+СВЦЭМ!$D$10+'СЕТ СН'!$H$6-'СЕТ СН'!$H$19</f>
        <v>1234.0228482800001</v>
      </c>
      <c r="P111" s="36">
        <f>SUMIFS(СВЦЭМ!$C$33:$C$776,СВЦЭМ!$A$33:$A$776,$A111,СВЦЭМ!$B$33:$B$776,P$83)+'СЕТ СН'!$H$9+СВЦЭМ!$D$10+'СЕТ СН'!$H$6-'СЕТ СН'!$H$19</f>
        <v>1238.2745762700001</v>
      </c>
      <c r="Q111" s="36">
        <f>SUMIFS(СВЦЭМ!$C$33:$C$776,СВЦЭМ!$A$33:$A$776,$A111,СВЦЭМ!$B$33:$B$776,Q$83)+'СЕТ СН'!$H$9+СВЦЭМ!$D$10+'СЕТ СН'!$H$6-'СЕТ СН'!$H$19</f>
        <v>1241.3253295</v>
      </c>
      <c r="R111" s="36">
        <f>SUMIFS(СВЦЭМ!$C$33:$C$776,СВЦЭМ!$A$33:$A$776,$A111,СВЦЭМ!$B$33:$B$776,R$83)+'СЕТ СН'!$H$9+СВЦЭМ!$D$10+'СЕТ СН'!$H$6-'СЕТ СН'!$H$19</f>
        <v>1237.69729874</v>
      </c>
      <c r="S111" s="36">
        <f>SUMIFS(СВЦЭМ!$C$33:$C$776,СВЦЭМ!$A$33:$A$776,$A111,СВЦЭМ!$B$33:$B$776,S$83)+'СЕТ СН'!$H$9+СВЦЭМ!$D$10+'СЕТ СН'!$H$6-'СЕТ СН'!$H$19</f>
        <v>1231.10326429</v>
      </c>
      <c r="T111" s="36">
        <f>SUMIFS(СВЦЭМ!$C$33:$C$776,СВЦЭМ!$A$33:$A$776,$A111,СВЦЭМ!$B$33:$B$776,T$83)+'СЕТ СН'!$H$9+СВЦЭМ!$D$10+'СЕТ СН'!$H$6-'СЕТ СН'!$H$19</f>
        <v>1205.1302173600002</v>
      </c>
      <c r="U111" s="36">
        <f>SUMIFS(СВЦЭМ!$C$33:$C$776,СВЦЭМ!$A$33:$A$776,$A111,СВЦЭМ!$B$33:$B$776,U$83)+'СЕТ СН'!$H$9+СВЦЭМ!$D$10+'СЕТ СН'!$H$6-'СЕТ СН'!$H$19</f>
        <v>1204.87726097</v>
      </c>
      <c r="V111" s="36">
        <f>SUMIFS(СВЦЭМ!$C$33:$C$776,СВЦЭМ!$A$33:$A$776,$A111,СВЦЭМ!$B$33:$B$776,V$83)+'СЕТ СН'!$H$9+СВЦЭМ!$D$10+'СЕТ СН'!$H$6-'СЕТ СН'!$H$19</f>
        <v>1214.99238681</v>
      </c>
      <c r="W111" s="36">
        <f>SUMIFS(СВЦЭМ!$C$33:$C$776,СВЦЭМ!$A$33:$A$776,$A111,СВЦЭМ!$B$33:$B$776,W$83)+'СЕТ СН'!$H$9+СВЦЭМ!$D$10+'СЕТ СН'!$H$6-'СЕТ СН'!$H$19</f>
        <v>1228.44816152</v>
      </c>
      <c r="X111" s="36">
        <f>SUMIFS(СВЦЭМ!$C$33:$C$776,СВЦЭМ!$A$33:$A$776,$A111,СВЦЭМ!$B$33:$B$776,X$83)+'СЕТ СН'!$H$9+СВЦЭМ!$D$10+'СЕТ СН'!$H$6-'СЕТ СН'!$H$19</f>
        <v>1226.11378399</v>
      </c>
      <c r="Y111" s="36">
        <f>SUMIFS(СВЦЭМ!$C$33:$C$776,СВЦЭМ!$A$33:$A$776,$A111,СВЦЭМ!$B$33:$B$776,Y$83)+'СЕТ СН'!$H$9+СВЦЭМ!$D$10+'СЕТ СН'!$H$6-'СЕТ СН'!$H$19</f>
        <v>1247.7961751400001</v>
      </c>
    </row>
    <row r="112" spans="1:25" ht="15.75" x14ac:dyDescent="0.2">
      <c r="A112" s="35">
        <f t="shared" si="2"/>
        <v>44225</v>
      </c>
      <c r="B112" s="36">
        <f>SUMIFS(СВЦЭМ!$C$33:$C$776,СВЦЭМ!$A$33:$A$776,$A112,СВЦЭМ!$B$33:$B$776,B$83)+'СЕТ СН'!$H$9+СВЦЭМ!$D$10+'СЕТ СН'!$H$6-'СЕТ СН'!$H$19</f>
        <v>1235.3106738700001</v>
      </c>
      <c r="C112" s="36">
        <f>SUMIFS(СВЦЭМ!$C$33:$C$776,СВЦЭМ!$A$33:$A$776,$A112,СВЦЭМ!$B$33:$B$776,C$83)+'СЕТ СН'!$H$9+СВЦЭМ!$D$10+'СЕТ СН'!$H$6-'СЕТ СН'!$H$19</f>
        <v>1271.72757899</v>
      </c>
      <c r="D112" s="36">
        <f>SUMIFS(СВЦЭМ!$C$33:$C$776,СВЦЭМ!$A$33:$A$776,$A112,СВЦЭМ!$B$33:$B$776,D$83)+'СЕТ СН'!$H$9+СВЦЭМ!$D$10+'СЕТ СН'!$H$6-'СЕТ СН'!$H$19</f>
        <v>1284.55380681</v>
      </c>
      <c r="E112" s="36">
        <f>SUMIFS(СВЦЭМ!$C$33:$C$776,СВЦЭМ!$A$33:$A$776,$A112,СВЦЭМ!$B$33:$B$776,E$83)+'СЕТ СН'!$H$9+СВЦЭМ!$D$10+'СЕТ СН'!$H$6-'СЕТ СН'!$H$19</f>
        <v>1267.2199109200001</v>
      </c>
      <c r="F112" s="36">
        <f>SUMIFS(СВЦЭМ!$C$33:$C$776,СВЦЭМ!$A$33:$A$776,$A112,СВЦЭМ!$B$33:$B$776,F$83)+'СЕТ СН'!$H$9+СВЦЭМ!$D$10+'СЕТ СН'!$H$6-'СЕТ СН'!$H$19</f>
        <v>1257.69252011</v>
      </c>
      <c r="G112" s="36">
        <f>SUMIFS(СВЦЭМ!$C$33:$C$776,СВЦЭМ!$A$33:$A$776,$A112,СВЦЭМ!$B$33:$B$776,G$83)+'СЕТ СН'!$H$9+СВЦЭМ!$D$10+'СЕТ СН'!$H$6-'СЕТ СН'!$H$19</f>
        <v>1252.2365435699999</v>
      </c>
      <c r="H112" s="36">
        <f>SUMIFS(СВЦЭМ!$C$33:$C$776,СВЦЭМ!$A$33:$A$776,$A112,СВЦЭМ!$B$33:$B$776,H$83)+'СЕТ СН'!$H$9+СВЦЭМ!$D$10+'СЕТ СН'!$H$6-'СЕТ СН'!$H$19</f>
        <v>1225.2040835299999</v>
      </c>
      <c r="I112" s="36">
        <f>SUMIFS(СВЦЭМ!$C$33:$C$776,СВЦЭМ!$A$33:$A$776,$A112,СВЦЭМ!$B$33:$B$776,I$83)+'СЕТ СН'!$H$9+СВЦЭМ!$D$10+'СЕТ СН'!$H$6-'СЕТ СН'!$H$19</f>
        <v>1184.7472869399999</v>
      </c>
      <c r="J112" s="36">
        <f>SUMIFS(СВЦЭМ!$C$33:$C$776,СВЦЭМ!$A$33:$A$776,$A112,СВЦЭМ!$B$33:$B$776,J$83)+'СЕТ СН'!$H$9+СВЦЭМ!$D$10+'СЕТ СН'!$H$6-'СЕТ СН'!$H$19</f>
        <v>1177.6350959000001</v>
      </c>
      <c r="K112" s="36">
        <f>SUMIFS(СВЦЭМ!$C$33:$C$776,СВЦЭМ!$A$33:$A$776,$A112,СВЦЭМ!$B$33:$B$776,K$83)+'СЕТ СН'!$H$9+СВЦЭМ!$D$10+'СЕТ СН'!$H$6-'СЕТ СН'!$H$19</f>
        <v>1168.38482428</v>
      </c>
      <c r="L112" s="36">
        <f>SUMIFS(СВЦЭМ!$C$33:$C$776,СВЦЭМ!$A$33:$A$776,$A112,СВЦЭМ!$B$33:$B$776,L$83)+'СЕТ СН'!$H$9+СВЦЭМ!$D$10+'СЕТ СН'!$H$6-'СЕТ СН'!$H$19</f>
        <v>1173.36594476</v>
      </c>
      <c r="M112" s="36">
        <f>SUMIFS(СВЦЭМ!$C$33:$C$776,СВЦЭМ!$A$33:$A$776,$A112,СВЦЭМ!$B$33:$B$776,M$83)+'СЕТ СН'!$H$9+СВЦЭМ!$D$10+'СЕТ СН'!$H$6-'СЕТ СН'!$H$19</f>
        <v>1207.30243079</v>
      </c>
      <c r="N112" s="36">
        <f>SUMIFS(СВЦЭМ!$C$33:$C$776,СВЦЭМ!$A$33:$A$776,$A112,СВЦЭМ!$B$33:$B$776,N$83)+'СЕТ СН'!$H$9+СВЦЭМ!$D$10+'СЕТ СН'!$H$6-'СЕТ СН'!$H$19</f>
        <v>1201.9800323100001</v>
      </c>
      <c r="O112" s="36">
        <f>SUMIFS(СВЦЭМ!$C$33:$C$776,СВЦЭМ!$A$33:$A$776,$A112,СВЦЭМ!$B$33:$B$776,O$83)+'СЕТ СН'!$H$9+СВЦЭМ!$D$10+'СЕТ СН'!$H$6-'СЕТ СН'!$H$19</f>
        <v>1211.53897132</v>
      </c>
      <c r="P112" s="36">
        <f>SUMIFS(СВЦЭМ!$C$33:$C$776,СВЦЭМ!$A$33:$A$776,$A112,СВЦЭМ!$B$33:$B$776,P$83)+'СЕТ СН'!$H$9+СВЦЭМ!$D$10+'СЕТ СН'!$H$6-'СЕТ СН'!$H$19</f>
        <v>1217.63309127</v>
      </c>
      <c r="Q112" s="36">
        <f>SUMIFS(СВЦЭМ!$C$33:$C$776,СВЦЭМ!$A$33:$A$776,$A112,СВЦЭМ!$B$33:$B$776,Q$83)+'СЕТ СН'!$H$9+СВЦЭМ!$D$10+'СЕТ СН'!$H$6-'СЕТ СН'!$H$19</f>
        <v>1213.3356551000002</v>
      </c>
      <c r="R112" s="36">
        <f>SUMIFS(СВЦЭМ!$C$33:$C$776,СВЦЭМ!$A$33:$A$776,$A112,СВЦЭМ!$B$33:$B$776,R$83)+'СЕТ СН'!$H$9+СВЦЭМ!$D$10+'СЕТ СН'!$H$6-'СЕТ СН'!$H$19</f>
        <v>1185.37560123</v>
      </c>
      <c r="S112" s="36">
        <f>SUMIFS(СВЦЭМ!$C$33:$C$776,СВЦЭМ!$A$33:$A$776,$A112,СВЦЭМ!$B$33:$B$776,S$83)+'СЕТ СН'!$H$9+СВЦЭМ!$D$10+'СЕТ СН'!$H$6-'СЕТ СН'!$H$19</f>
        <v>1195.8568368900001</v>
      </c>
      <c r="T112" s="36">
        <f>SUMIFS(СВЦЭМ!$C$33:$C$776,СВЦЭМ!$A$33:$A$776,$A112,СВЦЭМ!$B$33:$B$776,T$83)+'СЕТ СН'!$H$9+СВЦЭМ!$D$10+'СЕТ СН'!$H$6-'СЕТ СН'!$H$19</f>
        <v>1181.54088544</v>
      </c>
      <c r="U112" s="36">
        <f>SUMIFS(СВЦЭМ!$C$33:$C$776,СВЦЭМ!$A$33:$A$776,$A112,СВЦЭМ!$B$33:$B$776,U$83)+'СЕТ СН'!$H$9+СВЦЭМ!$D$10+'СЕТ СН'!$H$6-'СЕТ СН'!$H$19</f>
        <v>1179.5763221299999</v>
      </c>
      <c r="V112" s="36">
        <f>SUMIFS(СВЦЭМ!$C$33:$C$776,СВЦЭМ!$A$33:$A$776,$A112,СВЦЭМ!$B$33:$B$776,V$83)+'СЕТ СН'!$H$9+СВЦЭМ!$D$10+'СЕТ СН'!$H$6-'СЕТ СН'!$H$19</f>
        <v>1197.35584148</v>
      </c>
      <c r="W112" s="36">
        <f>SUMIFS(СВЦЭМ!$C$33:$C$776,СВЦЭМ!$A$33:$A$776,$A112,СВЦЭМ!$B$33:$B$776,W$83)+'СЕТ СН'!$H$9+СВЦЭМ!$D$10+'СЕТ СН'!$H$6-'СЕТ СН'!$H$19</f>
        <v>1211.0933826400001</v>
      </c>
      <c r="X112" s="36">
        <f>SUMIFS(СВЦЭМ!$C$33:$C$776,СВЦЭМ!$A$33:$A$776,$A112,СВЦЭМ!$B$33:$B$776,X$83)+'СЕТ СН'!$H$9+СВЦЭМ!$D$10+'СЕТ СН'!$H$6-'СЕТ СН'!$H$19</f>
        <v>1210.47884215</v>
      </c>
      <c r="Y112" s="36">
        <f>SUMIFS(СВЦЭМ!$C$33:$C$776,СВЦЭМ!$A$33:$A$776,$A112,СВЦЭМ!$B$33:$B$776,Y$83)+'СЕТ СН'!$H$9+СВЦЭМ!$D$10+'СЕТ СН'!$H$6-'СЕТ СН'!$H$19</f>
        <v>1219.9077590900001</v>
      </c>
    </row>
    <row r="113" spans="1:27" ht="15.75" x14ac:dyDescent="0.2">
      <c r="A113" s="35">
        <f t="shared" si="2"/>
        <v>44226</v>
      </c>
      <c r="B113" s="36">
        <f>SUMIFS(СВЦЭМ!$C$33:$C$776,СВЦЭМ!$A$33:$A$776,$A113,СВЦЭМ!$B$33:$B$776,B$83)+'СЕТ СН'!$H$9+СВЦЭМ!$D$10+'СЕТ СН'!$H$6-'СЕТ СН'!$H$19</f>
        <v>1214.08760267</v>
      </c>
      <c r="C113" s="36">
        <f>SUMIFS(СВЦЭМ!$C$33:$C$776,СВЦЭМ!$A$33:$A$776,$A113,СВЦЭМ!$B$33:$B$776,C$83)+'СЕТ СН'!$H$9+СВЦЭМ!$D$10+'СЕТ СН'!$H$6-'СЕТ СН'!$H$19</f>
        <v>1245.50639882</v>
      </c>
      <c r="D113" s="36">
        <f>SUMIFS(СВЦЭМ!$C$33:$C$776,СВЦЭМ!$A$33:$A$776,$A113,СВЦЭМ!$B$33:$B$776,D$83)+'СЕТ СН'!$H$9+СВЦЭМ!$D$10+'СЕТ СН'!$H$6-'СЕТ СН'!$H$19</f>
        <v>1262.4801427499999</v>
      </c>
      <c r="E113" s="36">
        <f>SUMIFS(СВЦЭМ!$C$33:$C$776,СВЦЭМ!$A$33:$A$776,$A113,СВЦЭМ!$B$33:$B$776,E$83)+'СЕТ СН'!$H$9+СВЦЭМ!$D$10+'СЕТ СН'!$H$6-'СЕТ СН'!$H$19</f>
        <v>1267.8147590799999</v>
      </c>
      <c r="F113" s="36">
        <f>SUMIFS(СВЦЭМ!$C$33:$C$776,СВЦЭМ!$A$33:$A$776,$A113,СВЦЭМ!$B$33:$B$776,F$83)+'СЕТ СН'!$H$9+СВЦЭМ!$D$10+'СЕТ СН'!$H$6-'СЕТ СН'!$H$19</f>
        <v>1281.2811256300001</v>
      </c>
      <c r="G113" s="36">
        <f>SUMIFS(СВЦЭМ!$C$33:$C$776,СВЦЭМ!$A$33:$A$776,$A113,СВЦЭМ!$B$33:$B$776,G$83)+'СЕТ СН'!$H$9+СВЦЭМ!$D$10+'СЕТ СН'!$H$6-'СЕТ СН'!$H$19</f>
        <v>1276.02747942</v>
      </c>
      <c r="H113" s="36">
        <f>SUMIFS(СВЦЭМ!$C$33:$C$776,СВЦЭМ!$A$33:$A$776,$A113,СВЦЭМ!$B$33:$B$776,H$83)+'СЕТ СН'!$H$9+СВЦЭМ!$D$10+'СЕТ СН'!$H$6-'СЕТ СН'!$H$19</f>
        <v>1264.7024678299999</v>
      </c>
      <c r="I113" s="36">
        <f>SUMIFS(СВЦЭМ!$C$33:$C$776,СВЦЭМ!$A$33:$A$776,$A113,СВЦЭМ!$B$33:$B$776,I$83)+'СЕТ СН'!$H$9+СВЦЭМ!$D$10+'СЕТ СН'!$H$6-'СЕТ СН'!$H$19</f>
        <v>1243.63613186</v>
      </c>
      <c r="J113" s="36">
        <f>SUMIFS(СВЦЭМ!$C$33:$C$776,СВЦЭМ!$A$33:$A$776,$A113,СВЦЭМ!$B$33:$B$776,J$83)+'СЕТ СН'!$H$9+СВЦЭМ!$D$10+'СЕТ СН'!$H$6-'СЕТ СН'!$H$19</f>
        <v>1226.7726987199999</v>
      </c>
      <c r="K113" s="36">
        <f>SUMIFS(СВЦЭМ!$C$33:$C$776,СВЦЭМ!$A$33:$A$776,$A113,СВЦЭМ!$B$33:$B$776,K$83)+'СЕТ СН'!$H$9+СВЦЭМ!$D$10+'СЕТ СН'!$H$6-'СЕТ СН'!$H$19</f>
        <v>1209.7108391900001</v>
      </c>
      <c r="L113" s="36">
        <f>SUMIFS(СВЦЭМ!$C$33:$C$776,СВЦЭМ!$A$33:$A$776,$A113,СВЦЭМ!$B$33:$B$776,L$83)+'СЕТ СН'!$H$9+СВЦЭМ!$D$10+'СЕТ СН'!$H$6-'СЕТ СН'!$H$19</f>
        <v>1193.7762280299999</v>
      </c>
      <c r="M113" s="36">
        <f>SUMIFS(СВЦЭМ!$C$33:$C$776,СВЦЭМ!$A$33:$A$776,$A113,СВЦЭМ!$B$33:$B$776,M$83)+'СЕТ СН'!$H$9+СВЦЭМ!$D$10+'СЕТ СН'!$H$6-'СЕТ СН'!$H$19</f>
        <v>1195.0824987000001</v>
      </c>
      <c r="N113" s="36">
        <f>SUMIFS(СВЦЭМ!$C$33:$C$776,СВЦЭМ!$A$33:$A$776,$A113,СВЦЭМ!$B$33:$B$776,N$83)+'СЕТ СН'!$H$9+СВЦЭМ!$D$10+'СЕТ СН'!$H$6-'СЕТ СН'!$H$19</f>
        <v>1192.5848132599999</v>
      </c>
      <c r="O113" s="36">
        <f>SUMIFS(СВЦЭМ!$C$33:$C$776,СВЦЭМ!$A$33:$A$776,$A113,СВЦЭМ!$B$33:$B$776,O$83)+'СЕТ СН'!$H$9+СВЦЭМ!$D$10+'СЕТ СН'!$H$6-'СЕТ СН'!$H$19</f>
        <v>1197.92500892</v>
      </c>
      <c r="P113" s="36">
        <f>SUMIFS(СВЦЭМ!$C$33:$C$776,СВЦЭМ!$A$33:$A$776,$A113,СВЦЭМ!$B$33:$B$776,P$83)+'СЕТ СН'!$H$9+СВЦЭМ!$D$10+'СЕТ СН'!$H$6-'СЕТ СН'!$H$19</f>
        <v>1219.0420704799999</v>
      </c>
      <c r="Q113" s="36">
        <f>SUMIFS(СВЦЭМ!$C$33:$C$776,СВЦЭМ!$A$33:$A$776,$A113,СВЦЭМ!$B$33:$B$776,Q$83)+'СЕТ СН'!$H$9+СВЦЭМ!$D$10+'СЕТ СН'!$H$6-'СЕТ СН'!$H$19</f>
        <v>1224.1444358600002</v>
      </c>
      <c r="R113" s="36">
        <f>SUMIFS(СВЦЭМ!$C$33:$C$776,СВЦЭМ!$A$33:$A$776,$A113,СВЦЭМ!$B$33:$B$776,R$83)+'СЕТ СН'!$H$9+СВЦЭМ!$D$10+'СЕТ СН'!$H$6-'СЕТ СН'!$H$19</f>
        <v>1216.5956626100001</v>
      </c>
      <c r="S113" s="36">
        <f>SUMIFS(СВЦЭМ!$C$33:$C$776,СВЦЭМ!$A$33:$A$776,$A113,СВЦЭМ!$B$33:$B$776,S$83)+'СЕТ СН'!$H$9+СВЦЭМ!$D$10+'СЕТ СН'!$H$6-'СЕТ СН'!$H$19</f>
        <v>1217.86725912</v>
      </c>
      <c r="T113" s="36">
        <f>SUMIFS(СВЦЭМ!$C$33:$C$776,СВЦЭМ!$A$33:$A$776,$A113,СВЦЭМ!$B$33:$B$776,T$83)+'СЕТ СН'!$H$9+СВЦЭМ!$D$10+'СЕТ СН'!$H$6-'СЕТ СН'!$H$19</f>
        <v>1200.52906527</v>
      </c>
      <c r="U113" s="36">
        <f>SUMIFS(СВЦЭМ!$C$33:$C$776,СВЦЭМ!$A$33:$A$776,$A113,СВЦЭМ!$B$33:$B$776,U$83)+'СЕТ СН'!$H$9+СВЦЭМ!$D$10+'СЕТ СН'!$H$6-'СЕТ СН'!$H$19</f>
        <v>1193.1018105399999</v>
      </c>
      <c r="V113" s="36">
        <f>SUMIFS(СВЦЭМ!$C$33:$C$776,СВЦЭМ!$A$33:$A$776,$A113,СВЦЭМ!$B$33:$B$776,V$83)+'СЕТ СН'!$H$9+СВЦЭМ!$D$10+'СЕТ СН'!$H$6-'СЕТ СН'!$H$19</f>
        <v>1213.8968228799999</v>
      </c>
      <c r="W113" s="36">
        <f>SUMIFS(СВЦЭМ!$C$33:$C$776,СВЦЭМ!$A$33:$A$776,$A113,СВЦЭМ!$B$33:$B$776,W$83)+'СЕТ СН'!$H$9+СВЦЭМ!$D$10+'СЕТ СН'!$H$6-'СЕТ СН'!$H$19</f>
        <v>1222.8420093099999</v>
      </c>
      <c r="X113" s="36">
        <f>SUMIFS(СВЦЭМ!$C$33:$C$776,СВЦЭМ!$A$33:$A$776,$A113,СВЦЭМ!$B$33:$B$776,X$83)+'СЕТ СН'!$H$9+СВЦЭМ!$D$10+'СЕТ СН'!$H$6-'СЕТ СН'!$H$19</f>
        <v>1224.1606122000001</v>
      </c>
      <c r="Y113" s="36">
        <f>SUMIFS(СВЦЭМ!$C$33:$C$776,СВЦЭМ!$A$33:$A$776,$A113,СВЦЭМ!$B$33:$B$776,Y$83)+'СЕТ СН'!$H$9+СВЦЭМ!$D$10+'СЕТ СН'!$H$6-'СЕТ СН'!$H$19</f>
        <v>1244.9616246800001</v>
      </c>
      <c r="AA113" s="37"/>
    </row>
    <row r="114" spans="1:27" ht="15.75" x14ac:dyDescent="0.2">
      <c r="A114" s="35">
        <f t="shared" si="2"/>
        <v>44227</v>
      </c>
      <c r="B114" s="36">
        <f>SUMIFS(СВЦЭМ!$C$33:$C$776,СВЦЭМ!$A$33:$A$776,$A114,СВЦЭМ!$B$33:$B$776,B$83)+'СЕТ СН'!$H$9+СВЦЭМ!$D$10+'СЕТ СН'!$H$6-'СЕТ СН'!$H$19</f>
        <v>1197.0880934499999</v>
      </c>
      <c r="C114" s="36">
        <f>SUMIFS(СВЦЭМ!$C$33:$C$776,СВЦЭМ!$A$33:$A$776,$A114,СВЦЭМ!$B$33:$B$776,C$83)+'СЕТ СН'!$H$9+СВЦЭМ!$D$10+'СЕТ СН'!$H$6-'СЕТ СН'!$H$19</f>
        <v>1242.7111512000001</v>
      </c>
      <c r="D114" s="36">
        <f>SUMIFS(СВЦЭМ!$C$33:$C$776,СВЦЭМ!$A$33:$A$776,$A114,СВЦЭМ!$B$33:$B$776,D$83)+'СЕТ СН'!$H$9+СВЦЭМ!$D$10+'СЕТ СН'!$H$6-'СЕТ СН'!$H$19</f>
        <v>1261.4162820900001</v>
      </c>
      <c r="E114" s="36">
        <f>SUMIFS(СВЦЭМ!$C$33:$C$776,СВЦЭМ!$A$33:$A$776,$A114,СВЦЭМ!$B$33:$B$776,E$83)+'СЕТ СН'!$H$9+СВЦЭМ!$D$10+'СЕТ СН'!$H$6-'СЕТ СН'!$H$19</f>
        <v>1266.6878554899999</v>
      </c>
      <c r="F114" s="36">
        <f>SUMIFS(СВЦЭМ!$C$33:$C$776,СВЦЭМ!$A$33:$A$776,$A114,СВЦЭМ!$B$33:$B$776,F$83)+'СЕТ СН'!$H$9+СВЦЭМ!$D$10+'СЕТ СН'!$H$6-'СЕТ СН'!$H$19</f>
        <v>1283.65368534</v>
      </c>
      <c r="G114" s="36">
        <f>SUMIFS(СВЦЭМ!$C$33:$C$776,СВЦЭМ!$A$33:$A$776,$A114,СВЦЭМ!$B$33:$B$776,G$83)+'СЕТ СН'!$H$9+СВЦЭМ!$D$10+'СЕТ СН'!$H$6-'СЕТ СН'!$H$19</f>
        <v>1273.5508780299999</v>
      </c>
      <c r="H114" s="36">
        <f>SUMIFS(СВЦЭМ!$C$33:$C$776,СВЦЭМ!$A$33:$A$776,$A114,СВЦЭМ!$B$33:$B$776,H$83)+'СЕТ СН'!$H$9+СВЦЭМ!$D$10+'СЕТ СН'!$H$6-'СЕТ СН'!$H$19</f>
        <v>1264.38840912</v>
      </c>
      <c r="I114" s="36">
        <f>SUMIFS(СВЦЭМ!$C$33:$C$776,СВЦЭМ!$A$33:$A$776,$A114,СВЦЭМ!$B$33:$B$776,I$83)+'СЕТ СН'!$H$9+СВЦЭМ!$D$10+'СЕТ СН'!$H$6-'СЕТ СН'!$H$19</f>
        <v>1257.7201997700001</v>
      </c>
      <c r="J114" s="36">
        <f>SUMIFS(СВЦЭМ!$C$33:$C$776,СВЦЭМ!$A$33:$A$776,$A114,СВЦЭМ!$B$33:$B$776,J$83)+'СЕТ СН'!$H$9+СВЦЭМ!$D$10+'СЕТ СН'!$H$6-'СЕТ СН'!$H$19</f>
        <v>1238.9383840599999</v>
      </c>
      <c r="K114" s="36">
        <f>SUMIFS(СВЦЭМ!$C$33:$C$776,СВЦЭМ!$A$33:$A$776,$A114,СВЦЭМ!$B$33:$B$776,K$83)+'СЕТ СН'!$H$9+СВЦЭМ!$D$10+'СЕТ СН'!$H$6-'СЕТ СН'!$H$19</f>
        <v>1219.85285101</v>
      </c>
      <c r="L114" s="36">
        <f>SUMIFS(СВЦЭМ!$C$33:$C$776,СВЦЭМ!$A$33:$A$776,$A114,СВЦЭМ!$B$33:$B$776,L$83)+'СЕТ СН'!$H$9+СВЦЭМ!$D$10+'СЕТ СН'!$H$6-'СЕТ СН'!$H$19</f>
        <v>1205.3398631099999</v>
      </c>
      <c r="M114" s="36">
        <f>SUMIFS(СВЦЭМ!$C$33:$C$776,СВЦЭМ!$A$33:$A$776,$A114,СВЦЭМ!$B$33:$B$776,M$83)+'СЕТ СН'!$H$9+СВЦЭМ!$D$10+'СЕТ СН'!$H$6-'СЕТ СН'!$H$19</f>
        <v>1207.61281297</v>
      </c>
      <c r="N114" s="36">
        <f>SUMIFS(СВЦЭМ!$C$33:$C$776,СВЦЭМ!$A$33:$A$776,$A114,СВЦЭМ!$B$33:$B$776,N$83)+'СЕТ СН'!$H$9+СВЦЭМ!$D$10+'СЕТ СН'!$H$6-'СЕТ СН'!$H$19</f>
        <v>1201.3754876</v>
      </c>
      <c r="O114" s="36">
        <f>SUMIFS(СВЦЭМ!$C$33:$C$776,СВЦЭМ!$A$33:$A$776,$A114,СВЦЭМ!$B$33:$B$776,O$83)+'СЕТ СН'!$H$9+СВЦЭМ!$D$10+'СЕТ СН'!$H$6-'СЕТ СН'!$H$19</f>
        <v>1203.2334267799999</v>
      </c>
      <c r="P114" s="36">
        <f>SUMIFS(СВЦЭМ!$C$33:$C$776,СВЦЭМ!$A$33:$A$776,$A114,СВЦЭМ!$B$33:$B$776,P$83)+'СЕТ СН'!$H$9+СВЦЭМ!$D$10+'СЕТ СН'!$H$6-'СЕТ СН'!$H$19</f>
        <v>1189.00128356</v>
      </c>
      <c r="Q114" s="36">
        <f>SUMIFS(СВЦЭМ!$C$33:$C$776,СВЦЭМ!$A$33:$A$776,$A114,СВЦЭМ!$B$33:$B$776,Q$83)+'СЕТ СН'!$H$9+СВЦЭМ!$D$10+'СЕТ СН'!$H$6-'СЕТ СН'!$H$19</f>
        <v>1194.0381621500001</v>
      </c>
      <c r="R114" s="36">
        <f>SUMIFS(СВЦЭМ!$C$33:$C$776,СВЦЭМ!$A$33:$A$776,$A114,СВЦЭМ!$B$33:$B$776,R$83)+'СЕТ СН'!$H$9+СВЦЭМ!$D$10+'СЕТ СН'!$H$6-'СЕТ СН'!$H$19</f>
        <v>1208.1167046800001</v>
      </c>
      <c r="S114" s="36">
        <f>SUMIFS(СВЦЭМ!$C$33:$C$776,СВЦЭМ!$A$33:$A$776,$A114,СВЦЭМ!$B$33:$B$776,S$83)+'СЕТ СН'!$H$9+СВЦЭМ!$D$10+'СЕТ СН'!$H$6-'СЕТ СН'!$H$19</f>
        <v>1228.7608192600001</v>
      </c>
      <c r="T114" s="36">
        <f>SUMIFS(СВЦЭМ!$C$33:$C$776,СВЦЭМ!$A$33:$A$776,$A114,СВЦЭМ!$B$33:$B$776,T$83)+'СЕТ СН'!$H$9+СВЦЭМ!$D$10+'СЕТ СН'!$H$6-'СЕТ СН'!$H$19</f>
        <v>1239.8604458099999</v>
      </c>
      <c r="U114" s="36">
        <f>SUMIFS(СВЦЭМ!$C$33:$C$776,СВЦЭМ!$A$33:$A$776,$A114,СВЦЭМ!$B$33:$B$776,U$83)+'СЕТ СН'!$H$9+СВЦЭМ!$D$10+'СЕТ СН'!$H$6-'СЕТ СН'!$H$19</f>
        <v>1243.0605650800001</v>
      </c>
      <c r="V114" s="36">
        <f>SUMIFS(СВЦЭМ!$C$33:$C$776,СВЦЭМ!$A$33:$A$776,$A114,СВЦЭМ!$B$33:$B$776,V$83)+'СЕТ СН'!$H$9+СВЦЭМ!$D$10+'СЕТ СН'!$H$6-'СЕТ СН'!$H$19</f>
        <v>1241.8624322200001</v>
      </c>
      <c r="W114" s="36">
        <f>SUMIFS(СВЦЭМ!$C$33:$C$776,СВЦЭМ!$A$33:$A$776,$A114,СВЦЭМ!$B$33:$B$776,W$83)+'СЕТ СН'!$H$9+СВЦЭМ!$D$10+'СЕТ СН'!$H$6-'СЕТ СН'!$H$19</f>
        <v>1236.06280322</v>
      </c>
      <c r="X114" s="36">
        <f>SUMIFS(СВЦЭМ!$C$33:$C$776,СВЦЭМ!$A$33:$A$776,$A114,СВЦЭМ!$B$33:$B$776,X$83)+'СЕТ СН'!$H$9+СВЦЭМ!$D$10+'СЕТ СН'!$H$6-'СЕТ СН'!$H$19</f>
        <v>1217.5357488499999</v>
      </c>
      <c r="Y114" s="36">
        <f>SUMIFS(СВЦЭМ!$C$33:$C$776,СВЦЭМ!$A$33:$A$776,$A114,СВЦЭМ!$B$33:$B$776,Y$83)+'СЕТ СН'!$H$9+СВЦЭМ!$D$10+'СЕТ СН'!$H$6-'СЕТ СН'!$H$19</f>
        <v>1219.12801868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2"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33"/>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3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01.01.2021</v>
      </c>
      <c r="B120" s="36">
        <f>SUMIFS(СВЦЭМ!$C$33:$C$776,СВЦЭМ!$A$33:$A$776,$A120,СВЦЭМ!$B$33:$B$776,B$119)+'СЕТ СН'!$I$9+СВЦЭМ!$D$10+'СЕТ СН'!$I$6-'СЕТ СН'!$I$19</f>
        <v>1513.1927097299999</v>
      </c>
      <c r="C120" s="36">
        <f>SUMIFS(СВЦЭМ!$C$33:$C$776,СВЦЭМ!$A$33:$A$776,$A120,СВЦЭМ!$B$33:$B$776,C$119)+'СЕТ СН'!$I$9+СВЦЭМ!$D$10+'СЕТ СН'!$I$6-'СЕТ СН'!$I$19</f>
        <v>1537.0229741000001</v>
      </c>
      <c r="D120" s="36">
        <f>SUMIFS(СВЦЭМ!$C$33:$C$776,СВЦЭМ!$A$33:$A$776,$A120,СВЦЭМ!$B$33:$B$776,D$119)+'СЕТ СН'!$I$9+СВЦЭМ!$D$10+'СЕТ СН'!$I$6-'СЕТ СН'!$I$19</f>
        <v>1508.78878027</v>
      </c>
      <c r="E120" s="36">
        <f>SUMIFS(СВЦЭМ!$C$33:$C$776,СВЦЭМ!$A$33:$A$776,$A120,СВЦЭМ!$B$33:$B$776,E$119)+'СЕТ СН'!$I$9+СВЦЭМ!$D$10+'СЕТ СН'!$I$6-'СЕТ СН'!$I$19</f>
        <v>1509.38597284</v>
      </c>
      <c r="F120" s="36">
        <f>SUMIFS(СВЦЭМ!$C$33:$C$776,СВЦЭМ!$A$33:$A$776,$A120,СВЦЭМ!$B$33:$B$776,F$119)+'СЕТ СН'!$I$9+СВЦЭМ!$D$10+'СЕТ СН'!$I$6-'СЕТ СН'!$I$19</f>
        <v>1493.0320634299999</v>
      </c>
      <c r="G120" s="36">
        <f>SUMIFS(СВЦЭМ!$C$33:$C$776,СВЦЭМ!$A$33:$A$776,$A120,СВЦЭМ!$B$33:$B$776,G$119)+'СЕТ СН'!$I$9+СВЦЭМ!$D$10+'СЕТ СН'!$I$6-'СЕТ СН'!$I$19</f>
        <v>1497.61546021</v>
      </c>
      <c r="H120" s="36">
        <f>SUMIFS(СВЦЭМ!$C$33:$C$776,СВЦЭМ!$A$33:$A$776,$A120,СВЦЭМ!$B$33:$B$776,H$119)+'СЕТ СН'!$I$9+СВЦЭМ!$D$10+'СЕТ СН'!$I$6-'СЕТ СН'!$I$19</f>
        <v>1524.8274021899999</v>
      </c>
      <c r="I120" s="36">
        <f>SUMIFS(СВЦЭМ!$C$33:$C$776,СВЦЭМ!$A$33:$A$776,$A120,СВЦЭМ!$B$33:$B$776,I$119)+'СЕТ СН'!$I$9+СВЦЭМ!$D$10+'СЕТ СН'!$I$6-'СЕТ СН'!$I$19</f>
        <v>1519.9275266100001</v>
      </c>
      <c r="J120" s="36">
        <f>SUMIFS(СВЦЭМ!$C$33:$C$776,СВЦЭМ!$A$33:$A$776,$A120,СВЦЭМ!$B$33:$B$776,J$119)+'СЕТ СН'!$I$9+СВЦЭМ!$D$10+'СЕТ СН'!$I$6-'СЕТ СН'!$I$19</f>
        <v>1514.01855114</v>
      </c>
      <c r="K120" s="36">
        <f>SUMIFS(СВЦЭМ!$C$33:$C$776,СВЦЭМ!$A$33:$A$776,$A120,СВЦЭМ!$B$33:$B$776,K$119)+'СЕТ СН'!$I$9+СВЦЭМ!$D$10+'СЕТ СН'!$I$6-'СЕТ СН'!$I$19</f>
        <v>1496.8841920799998</v>
      </c>
      <c r="L120" s="36">
        <f>SUMIFS(СВЦЭМ!$C$33:$C$776,СВЦЭМ!$A$33:$A$776,$A120,СВЦЭМ!$B$33:$B$776,L$119)+'СЕТ СН'!$I$9+СВЦЭМ!$D$10+'СЕТ СН'!$I$6-'СЕТ СН'!$I$19</f>
        <v>1485.2644682800001</v>
      </c>
      <c r="M120" s="36">
        <f>SUMIFS(СВЦЭМ!$C$33:$C$776,СВЦЭМ!$A$33:$A$776,$A120,СВЦЭМ!$B$33:$B$776,M$119)+'СЕТ СН'!$I$9+СВЦЭМ!$D$10+'СЕТ СН'!$I$6-'СЕТ СН'!$I$19</f>
        <v>1478.8135890799999</v>
      </c>
      <c r="N120" s="36">
        <f>SUMIFS(СВЦЭМ!$C$33:$C$776,СВЦЭМ!$A$33:$A$776,$A120,СВЦЭМ!$B$33:$B$776,N$119)+'СЕТ СН'!$I$9+СВЦЭМ!$D$10+'СЕТ СН'!$I$6-'СЕТ СН'!$I$19</f>
        <v>1483.22511635</v>
      </c>
      <c r="O120" s="36">
        <f>SUMIFS(СВЦЭМ!$C$33:$C$776,СВЦЭМ!$A$33:$A$776,$A120,СВЦЭМ!$B$33:$B$776,O$119)+'СЕТ СН'!$I$9+СВЦЭМ!$D$10+'СЕТ СН'!$I$6-'СЕТ СН'!$I$19</f>
        <v>1485.3748806799999</v>
      </c>
      <c r="P120" s="36">
        <f>SUMIFS(СВЦЭМ!$C$33:$C$776,СВЦЭМ!$A$33:$A$776,$A120,СВЦЭМ!$B$33:$B$776,P$119)+'СЕТ СН'!$I$9+СВЦЭМ!$D$10+'СЕТ СН'!$I$6-'СЕТ СН'!$I$19</f>
        <v>1508.6520351199999</v>
      </c>
      <c r="Q120" s="36">
        <f>SUMIFS(СВЦЭМ!$C$33:$C$776,СВЦЭМ!$A$33:$A$776,$A120,СВЦЭМ!$B$33:$B$776,Q$119)+'СЕТ СН'!$I$9+СВЦЭМ!$D$10+'СЕТ СН'!$I$6-'СЕТ СН'!$I$19</f>
        <v>1507.5847083400001</v>
      </c>
      <c r="R120" s="36">
        <f>SUMIFS(СВЦЭМ!$C$33:$C$776,СВЦЭМ!$A$33:$A$776,$A120,СВЦЭМ!$B$33:$B$776,R$119)+'СЕТ СН'!$I$9+СВЦЭМ!$D$10+'СЕТ СН'!$I$6-'СЕТ СН'!$I$19</f>
        <v>1487.0176609800001</v>
      </c>
      <c r="S120" s="36">
        <f>SUMIFS(СВЦЭМ!$C$33:$C$776,СВЦЭМ!$A$33:$A$776,$A120,СВЦЭМ!$B$33:$B$776,S$119)+'СЕТ СН'!$I$9+СВЦЭМ!$D$10+'СЕТ СН'!$I$6-'СЕТ СН'!$I$19</f>
        <v>1468.20581576</v>
      </c>
      <c r="T120" s="36">
        <f>SUMIFS(СВЦЭМ!$C$33:$C$776,СВЦЭМ!$A$33:$A$776,$A120,СВЦЭМ!$B$33:$B$776,T$119)+'СЕТ СН'!$I$9+СВЦЭМ!$D$10+'СЕТ СН'!$I$6-'СЕТ СН'!$I$19</f>
        <v>1457.2694395600001</v>
      </c>
      <c r="U120" s="36">
        <f>SUMIFS(СВЦЭМ!$C$33:$C$776,СВЦЭМ!$A$33:$A$776,$A120,СВЦЭМ!$B$33:$B$776,U$119)+'СЕТ СН'!$I$9+СВЦЭМ!$D$10+'СЕТ СН'!$I$6-'СЕТ СН'!$I$19</f>
        <v>1450.9263108300001</v>
      </c>
      <c r="V120" s="36">
        <f>SUMIFS(СВЦЭМ!$C$33:$C$776,СВЦЭМ!$A$33:$A$776,$A120,СВЦЭМ!$B$33:$B$776,V$119)+'СЕТ СН'!$I$9+СВЦЭМ!$D$10+'СЕТ СН'!$I$6-'СЕТ СН'!$I$19</f>
        <v>1441.3587808500001</v>
      </c>
      <c r="W120" s="36">
        <f>SUMIFS(СВЦЭМ!$C$33:$C$776,СВЦЭМ!$A$33:$A$776,$A120,СВЦЭМ!$B$33:$B$776,W$119)+'СЕТ СН'!$I$9+СВЦЭМ!$D$10+'СЕТ СН'!$I$6-'СЕТ СН'!$I$19</f>
        <v>1453.9200731400001</v>
      </c>
      <c r="X120" s="36">
        <f>SUMIFS(СВЦЭМ!$C$33:$C$776,СВЦЭМ!$A$33:$A$776,$A120,СВЦЭМ!$B$33:$B$776,X$119)+'СЕТ СН'!$I$9+СВЦЭМ!$D$10+'СЕТ СН'!$I$6-'СЕТ СН'!$I$19</f>
        <v>1464.4483129100001</v>
      </c>
      <c r="Y120" s="36">
        <f>SUMIFS(СВЦЭМ!$C$33:$C$776,СВЦЭМ!$A$33:$A$776,$A120,СВЦЭМ!$B$33:$B$776,Y$119)+'СЕТ СН'!$I$9+СВЦЭМ!$D$10+'СЕТ СН'!$I$6-'СЕТ СН'!$I$19</f>
        <v>1467.5879152</v>
      </c>
    </row>
    <row r="121" spans="1:27" ht="15.75" x14ac:dyDescent="0.2">
      <c r="A121" s="35">
        <f>A120+1</f>
        <v>44198</v>
      </c>
      <c r="B121" s="36">
        <f>SUMIFS(СВЦЭМ!$C$33:$C$776,СВЦЭМ!$A$33:$A$776,$A121,СВЦЭМ!$B$33:$B$776,B$119)+'СЕТ СН'!$I$9+СВЦЭМ!$D$10+'СЕТ СН'!$I$6-'СЕТ СН'!$I$19</f>
        <v>1503.3401892899999</v>
      </c>
      <c r="C121" s="36">
        <f>SUMIFS(СВЦЭМ!$C$33:$C$776,СВЦЭМ!$A$33:$A$776,$A121,СВЦЭМ!$B$33:$B$776,C$119)+'СЕТ СН'!$I$9+СВЦЭМ!$D$10+'СЕТ СН'!$I$6-'СЕТ СН'!$I$19</f>
        <v>1524.0937705599999</v>
      </c>
      <c r="D121" s="36">
        <f>SUMIFS(СВЦЭМ!$C$33:$C$776,СВЦЭМ!$A$33:$A$776,$A121,СВЦЭМ!$B$33:$B$776,D$119)+'СЕТ СН'!$I$9+СВЦЭМ!$D$10+'СЕТ СН'!$I$6-'СЕТ СН'!$I$19</f>
        <v>1534.29959932</v>
      </c>
      <c r="E121" s="36">
        <f>SUMIFS(СВЦЭМ!$C$33:$C$776,СВЦЭМ!$A$33:$A$776,$A121,СВЦЭМ!$B$33:$B$776,E$119)+'СЕТ СН'!$I$9+СВЦЭМ!$D$10+'СЕТ СН'!$I$6-'СЕТ СН'!$I$19</f>
        <v>1559.7744658500001</v>
      </c>
      <c r="F121" s="36">
        <f>SUMIFS(СВЦЭМ!$C$33:$C$776,СВЦЭМ!$A$33:$A$776,$A121,СВЦЭМ!$B$33:$B$776,F$119)+'СЕТ СН'!$I$9+СВЦЭМ!$D$10+'СЕТ СН'!$I$6-'СЕТ СН'!$I$19</f>
        <v>1542.7211838000001</v>
      </c>
      <c r="G121" s="36">
        <f>SUMIFS(СВЦЭМ!$C$33:$C$776,СВЦЭМ!$A$33:$A$776,$A121,СВЦЭМ!$B$33:$B$776,G$119)+'СЕТ СН'!$I$9+СВЦЭМ!$D$10+'СЕТ СН'!$I$6-'СЕТ СН'!$I$19</f>
        <v>1540.7978513</v>
      </c>
      <c r="H121" s="36">
        <f>SUMIFS(СВЦЭМ!$C$33:$C$776,СВЦЭМ!$A$33:$A$776,$A121,СВЦЭМ!$B$33:$B$776,H$119)+'СЕТ СН'!$I$9+СВЦЭМ!$D$10+'СЕТ СН'!$I$6-'СЕТ СН'!$I$19</f>
        <v>1558.94319344</v>
      </c>
      <c r="I121" s="36">
        <f>SUMIFS(СВЦЭМ!$C$33:$C$776,СВЦЭМ!$A$33:$A$776,$A121,СВЦЭМ!$B$33:$B$776,I$119)+'СЕТ СН'!$I$9+СВЦЭМ!$D$10+'СЕТ СН'!$I$6-'СЕТ СН'!$I$19</f>
        <v>1547.96189015</v>
      </c>
      <c r="J121" s="36">
        <f>SUMIFS(СВЦЭМ!$C$33:$C$776,СВЦЭМ!$A$33:$A$776,$A121,СВЦЭМ!$B$33:$B$776,J$119)+'СЕТ СН'!$I$9+СВЦЭМ!$D$10+'СЕТ СН'!$I$6-'СЕТ СН'!$I$19</f>
        <v>1528.9586448</v>
      </c>
      <c r="K121" s="36">
        <f>SUMIFS(СВЦЭМ!$C$33:$C$776,СВЦЭМ!$A$33:$A$776,$A121,СВЦЭМ!$B$33:$B$776,K$119)+'СЕТ СН'!$I$9+СВЦЭМ!$D$10+'СЕТ СН'!$I$6-'СЕТ СН'!$I$19</f>
        <v>1506.79097488</v>
      </c>
      <c r="L121" s="36">
        <f>SUMIFS(СВЦЭМ!$C$33:$C$776,СВЦЭМ!$A$33:$A$776,$A121,СВЦЭМ!$B$33:$B$776,L$119)+'СЕТ СН'!$I$9+СВЦЭМ!$D$10+'СЕТ СН'!$I$6-'СЕТ СН'!$I$19</f>
        <v>1489.6785111500001</v>
      </c>
      <c r="M121" s="36">
        <f>SUMIFS(СВЦЭМ!$C$33:$C$776,СВЦЭМ!$A$33:$A$776,$A121,СВЦЭМ!$B$33:$B$776,M$119)+'СЕТ СН'!$I$9+СВЦЭМ!$D$10+'СЕТ СН'!$I$6-'СЕТ СН'!$I$19</f>
        <v>1450.4504960100001</v>
      </c>
      <c r="N121" s="36">
        <f>SUMIFS(СВЦЭМ!$C$33:$C$776,СВЦЭМ!$A$33:$A$776,$A121,СВЦЭМ!$B$33:$B$776,N$119)+'СЕТ СН'!$I$9+СВЦЭМ!$D$10+'СЕТ СН'!$I$6-'СЕТ СН'!$I$19</f>
        <v>1459.8810347900001</v>
      </c>
      <c r="O121" s="36">
        <f>SUMIFS(СВЦЭМ!$C$33:$C$776,СВЦЭМ!$A$33:$A$776,$A121,СВЦЭМ!$B$33:$B$776,O$119)+'СЕТ СН'!$I$9+СВЦЭМ!$D$10+'СЕТ СН'!$I$6-'СЕТ СН'!$I$19</f>
        <v>1472.3336162400001</v>
      </c>
      <c r="P121" s="36">
        <f>SUMIFS(СВЦЭМ!$C$33:$C$776,СВЦЭМ!$A$33:$A$776,$A121,СВЦЭМ!$B$33:$B$776,P$119)+'СЕТ СН'!$I$9+СВЦЭМ!$D$10+'СЕТ СН'!$I$6-'СЕТ СН'!$I$19</f>
        <v>1479.48072789</v>
      </c>
      <c r="Q121" s="36">
        <f>SUMIFS(СВЦЭМ!$C$33:$C$776,СВЦЭМ!$A$33:$A$776,$A121,СВЦЭМ!$B$33:$B$776,Q$119)+'СЕТ СН'!$I$9+СВЦЭМ!$D$10+'СЕТ СН'!$I$6-'СЕТ СН'!$I$19</f>
        <v>1478.65421672</v>
      </c>
      <c r="R121" s="36">
        <f>SUMIFS(СВЦЭМ!$C$33:$C$776,СВЦЭМ!$A$33:$A$776,$A121,СВЦЭМ!$B$33:$B$776,R$119)+'СЕТ СН'!$I$9+СВЦЭМ!$D$10+'СЕТ СН'!$I$6-'СЕТ СН'!$I$19</f>
        <v>1464.30581977</v>
      </c>
      <c r="S121" s="36">
        <f>SUMIFS(СВЦЭМ!$C$33:$C$776,СВЦЭМ!$A$33:$A$776,$A121,СВЦЭМ!$B$33:$B$776,S$119)+'СЕТ СН'!$I$9+СВЦЭМ!$D$10+'СЕТ СН'!$I$6-'СЕТ СН'!$I$19</f>
        <v>1471.88321114</v>
      </c>
      <c r="T121" s="36">
        <f>SUMIFS(СВЦЭМ!$C$33:$C$776,СВЦЭМ!$A$33:$A$776,$A121,СВЦЭМ!$B$33:$B$776,T$119)+'СЕТ СН'!$I$9+СВЦЭМ!$D$10+'СЕТ СН'!$I$6-'СЕТ СН'!$I$19</f>
        <v>1460.0569405900001</v>
      </c>
      <c r="U121" s="36">
        <f>SUMIFS(СВЦЭМ!$C$33:$C$776,СВЦЭМ!$A$33:$A$776,$A121,СВЦЭМ!$B$33:$B$776,U$119)+'СЕТ СН'!$I$9+СВЦЭМ!$D$10+'СЕТ СН'!$I$6-'СЕТ СН'!$I$19</f>
        <v>1453.4978857999999</v>
      </c>
      <c r="V121" s="36">
        <f>SUMIFS(СВЦЭМ!$C$33:$C$776,СВЦЭМ!$A$33:$A$776,$A121,СВЦЭМ!$B$33:$B$776,V$119)+'СЕТ СН'!$I$9+СВЦЭМ!$D$10+'СЕТ СН'!$I$6-'СЕТ СН'!$I$19</f>
        <v>1457.6630892200001</v>
      </c>
      <c r="W121" s="36">
        <f>SUMIFS(СВЦЭМ!$C$33:$C$776,СВЦЭМ!$A$33:$A$776,$A121,СВЦЭМ!$B$33:$B$776,W$119)+'СЕТ СН'!$I$9+СВЦЭМ!$D$10+'СЕТ СН'!$I$6-'СЕТ СН'!$I$19</f>
        <v>1469.5048662000002</v>
      </c>
      <c r="X121" s="36">
        <f>SUMIFS(СВЦЭМ!$C$33:$C$776,СВЦЭМ!$A$33:$A$776,$A121,СВЦЭМ!$B$33:$B$776,X$119)+'СЕТ СН'!$I$9+СВЦЭМ!$D$10+'СЕТ СН'!$I$6-'СЕТ СН'!$I$19</f>
        <v>1474.4049939500001</v>
      </c>
      <c r="Y121" s="36">
        <f>SUMIFS(СВЦЭМ!$C$33:$C$776,СВЦЭМ!$A$33:$A$776,$A121,СВЦЭМ!$B$33:$B$776,Y$119)+'СЕТ СН'!$I$9+СВЦЭМ!$D$10+'СЕТ СН'!$I$6-'СЕТ СН'!$I$19</f>
        <v>1483.225919</v>
      </c>
    </row>
    <row r="122" spans="1:27" ht="15.75" x14ac:dyDescent="0.2">
      <c r="A122" s="35">
        <f t="shared" ref="A122:A150" si="3">A121+1</f>
        <v>44199</v>
      </c>
      <c r="B122" s="36">
        <f>SUMIFS(СВЦЭМ!$C$33:$C$776,СВЦЭМ!$A$33:$A$776,$A122,СВЦЭМ!$B$33:$B$776,B$119)+'СЕТ СН'!$I$9+СВЦЭМ!$D$10+'СЕТ СН'!$I$6-'СЕТ СН'!$I$19</f>
        <v>1475.57454497</v>
      </c>
      <c r="C122" s="36">
        <f>SUMIFS(СВЦЭМ!$C$33:$C$776,СВЦЭМ!$A$33:$A$776,$A122,СВЦЭМ!$B$33:$B$776,C$119)+'СЕТ СН'!$I$9+СВЦЭМ!$D$10+'СЕТ СН'!$I$6-'СЕТ СН'!$I$19</f>
        <v>1489.7385383600001</v>
      </c>
      <c r="D122" s="36">
        <f>SUMIFS(СВЦЭМ!$C$33:$C$776,СВЦЭМ!$A$33:$A$776,$A122,СВЦЭМ!$B$33:$B$776,D$119)+'СЕТ СН'!$I$9+СВЦЭМ!$D$10+'СЕТ СН'!$I$6-'СЕТ СН'!$I$19</f>
        <v>1497.60333481</v>
      </c>
      <c r="E122" s="36">
        <f>SUMIFS(СВЦЭМ!$C$33:$C$776,СВЦЭМ!$A$33:$A$776,$A122,СВЦЭМ!$B$33:$B$776,E$119)+'СЕТ СН'!$I$9+СВЦЭМ!$D$10+'СЕТ СН'!$I$6-'СЕТ СН'!$I$19</f>
        <v>1515.4869794399999</v>
      </c>
      <c r="F122" s="36">
        <f>SUMIFS(СВЦЭМ!$C$33:$C$776,СВЦЭМ!$A$33:$A$776,$A122,СВЦЭМ!$B$33:$B$776,F$119)+'СЕТ СН'!$I$9+СВЦЭМ!$D$10+'СЕТ СН'!$I$6-'СЕТ СН'!$I$19</f>
        <v>1496.2710587299998</v>
      </c>
      <c r="G122" s="36">
        <f>SUMIFS(СВЦЭМ!$C$33:$C$776,СВЦЭМ!$A$33:$A$776,$A122,СВЦЭМ!$B$33:$B$776,G$119)+'СЕТ СН'!$I$9+СВЦЭМ!$D$10+'СЕТ СН'!$I$6-'СЕТ СН'!$I$19</f>
        <v>1494.1637861899999</v>
      </c>
      <c r="H122" s="36">
        <f>SUMIFS(СВЦЭМ!$C$33:$C$776,СВЦЭМ!$A$33:$A$776,$A122,СВЦЭМ!$B$33:$B$776,H$119)+'СЕТ СН'!$I$9+СВЦЭМ!$D$10+'СЕТ СН'!$I$6-'СЕТ СН'!$I$19</f>
        <v>1516.96665708</v>
      </c>
      <c r="I122" s="36">
        <f>SUMIFS(СВЦЭМ!$C$33:$C$776,СВЦЭМ!$A$33:$A$776,$A122,СВЦЭМ!$B$33:$B$776,I$119)+'СЕТ СН'!$I$9+СВЦЭМ!$D$10+'СЕТ СН'!$I$6-'СЕТ СН'!$I$19</f>
        <v>1522.7009601799998</v>
      </c>
      <c r="J122" s="36">
        <f>SUMIFS(СВЦЭМ!$C$33:$C$776,СВЦЭМ!$A$33:$A$776,$A122,СВЦЭМ!$B$33:$B$776,J$119)+'СЕТ СН'!$I$9+СВЦЭМ!$D$10+'СЕТ СН'!$I$6-'СЕТ СН'!$I$19</f>
        <v>1519.7526551200001</v>
      </c>
      <c r="K122" s="36">
        <f>SUMIFS(СВЦЭМ!$C$33:$C$776,СВЦЭМ!$A$33:$A$776,$A122,СВЦЭМ!$B$33:$B$776,K$119)+'СЕТ СН'!$I$9+СВЦЭМ!$D$10+'СЕТ СН'!$I$6-'СЕТ СН'!$I$19</f>
        <v>1517.9869300399998</v>
      </c>
      <c r="L122" s="36">
        <f>SUMIFS(СВЦЭМ!$C$33:$C$776,СВЦЭМ!$A$33:$A$776,$A122,СВЦЭМ!$B$33:$B$776,L$119)+'СЕТ СН'!$I$9+СВЦЭМ!$D$10+'СЕТ СН'!$I$6-'СЕТ СН'!$I$19</f>
        <v>1506.79768784</v>
      </c>
      <c r="M122" s="36">
        <f>SUMIFS(СВЦЭМ!$C$33:$C$776,СВЦЭМ!$A$33:$A$776,$A122,СВЦЭМ!$B$33:$B$776,M$119)+'СЕТ СН'!$I$9+СВЦЭМ!$D$10+'СЕТ СН'!$I$6-'СЕТ СН'!$I$19</f>
        <v>1506.51370883</v>
      </c>
      <c r="N122" s="36">
        <f>SUMIFS(СВЦЭМ!$C$33:$C$776,СВЦЭМ!$A$33:$A$776,$A122,СВЦЭМ!$B$33:$B$776,N$119)+'СЕТ СН'!$I$9+СВЦЭМ!$D$10+'СЕТ СН'!$I$6-'СЕТ СН'!$I$19</f>
        <v>1513.6934197099999</v>
      </c>
      <c r="O122" s="36">
        <f>SUMIFS(СВЦЭМ!$C$33:$C$776,СВЦЭМ!$A$33:$A$776,$A122,СВЦЭМ!$B$33:$B$776,O$119)+'СЕТ СН'!$I$9+СВЦЭМ!$D$10+'СЕТ СН'!$I$6-'СЕТ СН'!$I$19</f>
        <v>1525.6854723399999</v>
      </c>
      <c r="P122" s="36">
        <f>SUMIFS(СВЦЭМ!$C$33:$C$776,СВЦЭМ!$A$33:$A$776,$A122,СВЦЭМ!$B$33:$B$776,P$119)+'СЕТ СН'!$I$9+СВЦЭМ!$D$10+'СЕТ СН'!$I$6-'СЕТ СН'!$I$19</f>
        <v>1539.22908618</v>
      </c>
      <c r="Q122" s="36">
        <f>SUMIFS(СВЦЭМ!$C$33:$C$776,СВЦЭМ!$A$33:$A$776,$A122,СВЦЭМ!$B$33:$B$776,Q$119)+'СЕТ СН'!$I$9+СВЦЭМ!$D$10+'СЕТ СН'!$I$6-'СЕТ СН'!$I$19</f>
        <v>1542.17081076</v>
      </c>
      <c r="R122" s="36">
        <f>SUMIFS(СВЦЭМ!$C$33:$C$776,СВЦЭМ!$A$33:$A$776,$A122,СВЦЭМ!$B$33:$B$776,R$119)+'СЕТ СН'!$I$9+СВЦЭМ!$D$10+'СЕТ СН'!$I$6-'СЕТ СН'!$I$19</f>
        <v>1534.2570609299999</v>
      </c>
      <c r="S122" s="36">
        <f>SUMIFS(СВЦЭМ!$C$33:$C$776,СВЦЭМ!$A$33:$A$776,$A122,СВЦЭМ!$B$33:$B$776,S$119)+'СЕТ СН'!$I$9+СВЦЭМ!$D$10+'СЕТ СН'!$I$6-'СЕТ СН'!$I$19</f>
        <v>1516.98474444</v>
      </c>
      <c r="T122" s="36">
        <f>SUMIFS(СВЦЭМ!$C$33:$C$776,СВЦЭМ!$A$33:$A$776,$A122,СВЦЭМ!$B$33:$B$776,T$119)+'СЕТ СН'!$I$9+СВЦЭМ!$D$10+'СЕТ СН'!$I$6-'СЕТ СН'!$I$19</f>
        <v>1499.2047583199999</v>
      </c>
      <c r="U122" s="36">
        <f>SUMIFS(СВЦЭМ!$C$33:$C$776,СВЦЭМ!$A$33:$A$776,$A122,СВЦЭМ!$B$33:$B$776,U$119)+'СЕТ СН'!$I$9+СВЦЭМ!$D$10+'СЕТ СН'!$I$6-'СЕТ СН'!$I$19</f>
        <v>1504.0006217399998</v>
      </c>
      <c r="V122" s="36">
        <f>SUMIFS(СВЦЭМ!$C$33:$C$776,СВЦЭМ!$A$33:$A$776,$A122,СВЦЭМ!$B$33:$B$776,V$119)+'СЕТ СН'!$I$9+СВЦЭМ!$D$10+'СЕТ СН'!$I$6-'СЕТ СН'!$I$19</f>
        <v>1503.16422887</v>
      </c>
      <c r="W122" s="36">
        <f>SUMIFS(СВЦЭМ!$C$33:$C$776,СВЦЭМ!$A$33:$A$776,$A122,СВЦЭМ!$B$33:$B$776,W$119)+'СЕТ СН'!$I$9+СВЦЭМ!$D$10+'СЕТ СН'!$I$6-'СЕТ СН'!$I$19</f>
        <v>1511.3330897200001</v>
      </c>
      <c r="X122" s="36">
        <f>SUMIFS(СВЦЭМ!$C$33:$C$776,СВЦЭМ!$A$33:$A$776,$A122,СВЦЭМ!$B$33:$B$776,X$119)+'СЕТ СН'!$I$9+СВЦЭМ!$D$10+'СЕТ СН'!$I$6-'СЕТ СН'!$I$19</f>
        <v>1521.1048960800001</v>
      </c>
      <c r="Y122" s="36">
        <f>SUMIFS(СВЦЭМ!$C$33:$C$776,СВЦЭМ!$A$33:$A$776,$A122,СВЦЭМ!$B$33:$B$776,Y$119)+'СЕТ СН'!$I$9+СВЦЭМ!$D$10+'СЕТ СН'!$I$6-'СЕТ СН'!$I$19</f>
        <v>1527.06077269</v>
      </c>
    </row>
    <row r="123" spans="1:27" ht="15.75" x14ac:dyDescent="0.2">
      <c r="A123" s="35">
        <f t="shared" si="3"/>
        <v>44200</v>
      </c>
      <c r="B123" s="36">
        <f>SUMIFS(СВЦЭМ!$C$33:$C$776,СВЦЭМ!$A$33:$A$776,$A123,СВЦЭМ!$B$33:$B$776,B$119)+'СЕТ СН'!$I$9+СВЦЭМ!$D$10+'СЕТ СН'!$I$6-'СЕТ СН'!$I$19</f>
        <v>1544.75283362</v>
      </c>
      <c r="C123" s="36">
        <f>SUMIFS(СВЦЭМ!$C$33:$C$776,СВЦЭМ!$A$33:$A$776,$A123,СВЦЭМ!$B$33:$B$776,C$119)+'СЕТ СН'!$I$9+СВЦЭМ!$D$10+'СЕТ СН'!$I$6-'СЕТ СН'!$I$19</f>
        <v>1562.6706328400001</v>
      </c>
      <c r="D123" s="36">
        <f>SUMIFS(СВЦЭМ!$C$33:$C$776,СВЦЭМ!$A$33:$A$776,$A123,СВЦЭМ!$B$33:$B$776,D$119)+'СЕТ СН'!$I$9+СВЦЭМ!$D$10+'СЕТ СН'!$I$6-'СЕТ СН'!$I$19</f>
        <v>1574.96776467</v>
      </c>
      <c r="E123" s="36">
        <f>SUMIFS(СВЦЭМ!$C$33:$C$776,СВЦЭМ!$A$33:$A$776,$A123,СВЦЭМ!$B$33:$B$776,E$119)+'СЕТ СН'!$I$9+СВЦЭМ!$D$10+'СЕТ СН'!$I$6-'СЕТ СН'!$I$19</f>
        <v>1597.84429901</v>
      </c>
      <c r="F123" s="36">
        <f>SUMIFS(СВЦЭМ!$C$33:$C$776,СВЦЭМ!$A$33:$A$776,$A123,СВЦЭМ!$B$33:$B$776,F$119)+'СЕТ СН'!$I$9+СВЦЭМ!$D$10+'СЕТ СН'!$I$6-'СЕТ СН'!$I$19</f>
        <v>1564.8639190900001</v>
      </c>
      <c r="G123" s="36">
        <f>SUMIFS(СВЦЭМ!$C$33:$C$776,СВЦЭМ!$A$33:$A$776,$A123,СВЦЭМ!$B$33:$B$776,G$119)+'СЕТ СН'!$I$9+СВЦЭМ!$D$10+'СЕТ СН'!$I$6-'СЕТ СН'!$I$19</f>
        <v>1562.21777026</v>
      </c>
      <c r="H123" s="36">
        <f>SUMIFS(СВЦЭМ!$C$33:$C$776,СВЦЭМ!$A$33:$A$776,$A123,СВЦЭМ!$B$33:$B$776,H$119)+'СЕТ СН'!$I$9+СВЦЭМ!$D$10+'СЕТ СН'!$I$6-'СЕТ СН'!$I$19</f>
        <v>1568.07769411</v>
      </c>
      <c r="I123" s="36">
        <f>SUMIFS(СВЦЭМ!$C$33:$C$776,СВЦЭМ!$A$33:$A$776,$A123,СВЦЭМ!$B$33:$B$776,I$119)+'СЕТ СН'!$I$9+СВЦЭМ!$D$10+'СЕТ СН'!$I$6-'СЕТ СН'!$I$19</f>
        <v>1552.2735604</v>
      </c>
      <c r="J123" s="36">
        <f>SUMIFS(СВЦЭМ!$C$33:$C$776,СВЦЭМ!$A$33:$A$776,$A123,СВЦЭМ!$B$33:$B$776,J$119)+'СЕТ СН'!$I$9+СВЦЭМ!$D$10+'СЕТ СН'!$I$6-'СЕТ СН'!$I$19</f>
        <v>1531.14240408</v>
      </c>
      <c r="K123" s="36">
        <f>SUMIFS(СВЦЭМ!$C$33:$C$776,СВЦЭМ!$A$33:$A$776,$A123,СВЦЭМ!$B$33:$B$776,K$119)+'СЕТ СН'!$I$9+СВЦЭМ!$D$10+'СЕТ СН'!$I$6-'СЕТ СН'!$I$19</f>
        <v>1507.94493504</v>
      </c>
      <c r="L123" s="36">
        <f>SUMIFS(СВЦЭМ!$C$33:$C$776,СВЦЭМ!$A$33:$A$776,$A123,СВЦЭМ!$B$33:$B$776,L$119)+'СЕТ СН'!$I$9+СВЦЭМ!$D$10+'СЕТ СН'!$I$6-'СЕТ СН'!$I$19</f>
        <v>1494.0506687099999</v>
      </c>
      <c r="M123" s="36">
        <f>SUMIFS(СВЦЭМ!$C$33:$C$776,СВЦЭМ!$A$33:$A$776,$A123,СВЦЭМ!$B$33:$B$776,M$119)+'СЕТ СН'!$I$9+СВЦЭМ!$D$10+'СЕТ СН'!$I$6-'СЕТ СН'!$I$19</f>
        <v>1488.47880489</v>
      </c>
      <c r="N123" s="36">
        <f>SUMIFS(СВЦЭМ!$C$33:$C$776,СВЦЭМ!$A$33:$A$776,$A123,СВЦЭМ!$B$33:$B$776,N$119)+'СЕТ СН'!$I$9+СВЦЭМ!$D$10+'СЕТ СН'!$I$6-'СЕТ СН'!$I$19</f>
        <v>1503.6653030099999</v>
      </c>
      <c r="O123" s="36">
        <f>SUMIFS(СВЦЭМ!$C$33:$C$776,СВЦЭМ!$A$33:$A$776,$A123,СВЦЭМ!$B$33:$B$776,O$119)+'СЕТ СН'!$I$9+СВЦЭМ!$D$10+'СЕТ СН'!$I$6-'СЕТ СН'!$I$19</f>
        <v>1513.5093276800001</v>
      </c>
      <c r="P123" s="36">
        <f>SUMIFS(СВЦЭМ!$C$33:$C$776,СВЦЭМ!$A$33:$A$776,$A123,СВЦЭМ!$B$33:$B$776,P$119)+'СЕТ СН'!$I$9+СВЦЭМ!$D$10+'СЕТ СН'!$I$6-'СЕТ СН'!$I$19</f>
        <v>1525.04814784</v>
      </c>
      <c r="Q123" s="36">
        <f>SUMIFS(СВЦЭМ!$C$33:$C$776,СВЦЭМ!$A$33:$A$776,$A123,СВЦЭМ!$B$33:$B$776,Q$119)+'СЕТ СН'!$I$9+СВЦЭМ!$D$10+'СЕТ СН'!$I$6-'СЕТ СН'!$I$19</f>
        <v>1529.88127029</v>
      </c>
      <c r="R123" s="36">
        <f>SUMIFS(СВЦЭМ!$C$33:$C$776,СВЦЭМ!$A$33:$A$776,$A123,СВЦЭМ!$B$33:$B$776,R$119)+'СЕТ СН'!$I$9+СВЦЭМ!$D$10+'СЕТ СН'!$I$6-'СЕТ СН'!$I$19</f>
        <v>1516.0420122799999</v>
      </c>
      <c r="S123" s="36">
        <f>SUMIFS(СВЦЭМ!$C$33:$C$776,СВЦЭМ!$A$33:$A$776,$A123,СВЦЭМ!$B$33:$B$776,S$119)+'СЕТ СН'!$I$9+СВЦЭМ!$D$10+'СЕТ СН'!$I$6-'СЕТ СН'!$I$19</f>
        <v>1505.56557507</v>
      </c>
      <c r="T123" s="36">
        <f>SUMIFS(СВЦЭМ!$C$33:$C$776,СВЦЭМ!$A$33:$A$776,$A123,СВЦЭМ!$B$33:$B$776,T$119)+'СЕТ СН'!$I$9+СВЦЭМ!$D$10+'СЕТ СН'!$I$6-'СЕТ СН'!$I$19</f>
        <v>1491.8349742299999</v>
      </c>
      <c r="U123" s="36">
        <f>SUMIFS(СВЦЭМ!$C$33:$C$776,СВЦЭМ!$A$33:$A$776,$A123,СВЦЭМ!$B$33:$B$776,U$119)+'СЕТ СН'!$I$9+СВЦЭМ!$D$10+'СЕТ СН'!$I$6-'СЕТ СН'!$I$19</f>
        <v>1497.50711974</v>
      </c>
      <c r="V123" s="36">
        <f>SUMIFS(СВЦЭМ!$C$33:$C$776,СВЦЭМ!$A$33:$A$776,$A123,СВЦЭМ!$B$33:$B$776,V$119)+'СЕТ СН'!$I$9+СВЦЭМ!$D$10+'СЕТ СН'!$I$6-'СЕТ СН'!$I$19</f>
        <v>1500.63529305</v>
      </c>
      <c r="W123" s="36">
        <f>SUMIFS(СВЦЭМ!$C$33:$C$776,СВЦЭМ!$A$33:$A$776,$A123,СВЦЭМ!$B$33:$B$776,W$119)+'СЕТ СН'!$I$9+СВЦЭМ!$D$10+'СЕТ СН'!$I$6-'СЕТ СН'!$I$19</f>
        <v>1510.6370967599998</v>
      </c>
      <c r="X123" s="36">
        <f>SUMIFS(СВЦЭМ!$C$33:$C$776,СВЦЭМ!$A$33:$A$776,$A123,СВЦЭМ!$B$33:$B$776,X$119)+'СЕТ СН'!$I$9+СВЦЭМ!$D$10+'СЕТ СН'!$I$6-'СЕТ СН'!$I$19</f>
        <v>1525.4972079299998</v>
      </c>
      <c r="Y123" s="36">
        <f>SUMIFS(СВЦЭМ!$C$33:$C$776,СВЦЭМ!$A$33:$A$776,$A123,СВЦЭМ!$B$33:$B$776,Y$119)+'СЕТ СН'!$I$9+СВЦЭМ!$D$10+'СЕТ СН'!$I$6-'СЕТ СН'!$I$19</f>
        <v>1538.1466873699999</v>
      </c>
    </row>
    <row r="124" spans="1:27" ht="15.75" x14ac:dyDescent="0.2">
      <c r="A124" s="35">
        <f t="shared" si="3"/>
        <v>44201</v>
      </c>
      <c r="B124" s="36">
        <f>SUMIFS(СВЦЭМ!$C$33:$C$776,СВЦЭМ!$A$33:$A$776,$A124,СВЦЭМ!$B$33:$B$776,B$119)+'СЕТ СН'!$I$9+СВЦЭМ!$D$10+'СЕТ СН'!$I$6-'СЕТ СН'!$I$19</f>
        <v>1506.5757920799999</v>
      </c>
      <c r="C124" s="36">
        <f>SUMIFS(СВЦЭМ!$C$33:$C$776,СВЦЭМ!$A$33:$A$776,$A124,СВЦЭМ!$B$33:$B$776,C$119)+'СЕТ СН'!$I$9+СВЦЭМ!$D$10+'СЕТ СН'!$I$6-'СЕТ СН'!$I$19</f>
        <v>1540.0161441299999</v>
      </c>
      <c r="D124" s="36">
        <f>SUMIFS(СВЦЭМ!$C$33:$C$776,СВЦЭМ!$A$33:$A$776,$A124,СВЦЭМ!$B$33:$B$776,D$119)+'СЕТ СН'!$I$9+СВЦЭМ!$D$10+'СЕТ СН'!$I$6-'СЕТ СН'!$I$19</f>
        <v>1549.7264446700001</v>
      </c>
      <c r="E124" s="36">
        <f>SUMIFS(СВЦЭМ!$C$33:$C$776,СВЦЭМ!$A$33:$A$776,$A124,СВЦЭМ!$B$33:$B$776,E$119)+'СЕТ СН'!$I$9+СВЦЭМ!$D$10+'СЕТ СН'!$I$6-'СЕТ СН'!$I$19</f>
        <v>1554.47266973</v>
      </c>
      <c r="F124" s="36">
        <f>SUMIFS(СВЦЭМ!$C$33:$C$776,СВЦЭМ!$A$33:$A$776,$A124,СВЦЭМ!$B$33:$B$776,F$119)+'СЕТ СН'!$I$9+СВЦЭМ!$D$10+'СЕТ СН'!$I$6-'СЕТ СН'!$I$19</f>
        <v>1556.5842165399999</v>
      </c>
      <c r="G124" s="36">
        <f>SUMIFS(СВЦЭМ!$C$33:$C$776,СВЦЭМ!$A$33:$A$776,$A124,СВЦЭМ!$B$33:$B$776,G$119)+'СЕТ СН'!$I$9+СВЦЭМ!$D$10+'СЕТ СН'!$I$6-'СЕТ СН'!$I$19</f>
        <v>1578.5594375200001</v>
      </c>
      <c r="H124" s="36">
        <f>SUMIFS(СВЦЭМ!$C$33:$C$776,СВЦЭМ!$A$33:$A$776,$A124,СВЦЭМ!$B$33:$B$776,H$119)+'СЕТ СН'!$I$9+СВЦЭМ!$D$10+'СЕТ СН'!$I$6-'СЕТ СН'!$I$19</f>
        <v>1567.38431328</v>
      </c>
      <c r="I124" s="36">
        <f>SUMIFS(СВЦЭМ!$C$33:$C$776,СВЦЭМ!$A$33:$A$776,$A124,СВЦЭМ!$B$33:$B$776,I$119)+'СЕТ СН'!$I$9+СВЦЭМ!$D$10+'СЕТ СН'!$I$6-'СЕТ СН'!$I$19</f>
        <v>1547.7994092900001</v>
      </c>
      <c r="J124" s="36">
        <f>SUMIFS(СВЦЭМ!$C$33:$C$776,СВЦЭМ!$A$33:$A$776,$A124,СВЦЭМ!$B$33:$B$776,J$119)+'СЕТ СН'!$I$9+СВЦЭМ!$D$10+'СЕТ СН'!$I$6-'СЕТ СН'!$I$19</f>
        <v>1522.96755229</v>
      </c>
      <c r="K124" s="36">
        <f>SUMIFS(СВЦЭМ!$C$33:$C$776,СВЦЭМ!$A$33:$A$776,$A124,СВЦЭМ!$B$33:$B$776,K$119)+'СЕТ СН'!$I$9+СВЦЭМ!$D$10+'СЕТ СН'!$I$6-'СЕТ СН'!$I$19</f>
        <v>1494.40237701</v>
      </c>
      <c r="L124" s="36">
        <f>SUMIFS(СВЦЭМ!$C$33:$C$776,СВЦЭМ!$A$33:$A$776,$A124,СВЦЭМ!$B$33:$B$776,L$119)+'СЕТ СН'!$I$9+СВЦЭМ!$D$10+'СЕТ СН'!$I$6-'СЕТ СН'!$I$19</f>
        <v>1476.8422270200001</v>
      </c>
      <c r="M124" s="36">
        <f>SUMIFS(СВЦЭМ!$C$33:$C$776,СВЦЭМ!$A$33:$A$776,$A124,СВЦЭМ!$B$33:$B$776,M$119)+'СЕТ СН'!$I$9+СВЦЭМ!$D$10+'СЕТ СН'!$I$6-'СЕТ СН'!$I$19</f>
        <v>1481.5568377300001</v>
      </c>
      <c r="N124" s="36">
        <f>SUMIFS(СВЦЭМ!$C$33:$C$776,СВЦЭМ!$A$33:$A$776,$A124,СВЦЭМ!$B$33:$B$776,N$119)+'СЕТ СН'!$I$9+СВЦЭМ!$D$10+'СЕТ СН'!$I$6-'СЕТ СН'!$I$19</f>
        <v>1511.99248339</v>
      </c>
      <c r="O124" s="36">
        <f>SUMIFS(СВЦЭМ!$C$33:$C$776,СВЦЭМ!$A$33:$A$776,$A124,СВЦЭМ!$B$33:$B$776,O$119)+'СЕТ СН'!$I$9+СВЦЭМ!$D$10+'СЕТ СН'!$I$6-'СЕТ СН'!$I$19</f>
        <v>1538.4682447</v>
      </c>
      <c r="P124" s="36">
        <f>SUMIFS(СВЦЭМ!$C$33:$C$776,СВЦЭМ!$A$33:$A$776,$A124,СВЦЭМ!$B$33:$B$776,P$119)+'СЕТ СН'!$I$9+СВЦЭМ!$D$10+'СЕТ СН'!$I$6-'СЕТ СН'!$I$19</f>
        <v>1559.44409086</v>
      </c>
      <c r="Q124" s="36">
        <f>SUMIFS(СВЦЭМ!$C$33:$C$776,СВЦЭМ!$A$33:$A$776,$A124,СВЦЭМ!$B$33:$B$776,Q$119)+'СЕТ СН'!$I$9+СВЦЭМ!$D$10+'СЕТ СН'!$I$6-'СЕТ СН'!$I$19</f>
        <v>1564.56012689</v>
      </c>
      <c r="R124" s="36">
        <f>SUMIFS(СВЦЭМ!$C$33:$C$776,СВЦЭМ!$A$33:$A$776,$A124,СВЦЭМ!$B$33:$B$776,R$119)+'СЕТ СН'!$I$9+СВЦЭМ!$D$10+'СЕТ СН'!$I$6-'СЕТ СН'!$I$19</f>
        <v>1551.2976594699999</v>
      </c>
      <c r="S124" s="36">
        <f>SUMIFS(СВЦЭМ!$C$33:$C$776,СВЦЭМ!$A$33:$A$776,$A124,СВЦЭМ!$B$33:$B$776,S$119)+'СЕТ СН'!$I$9+СВЦЭМ!$D$10+'СЕТ СН'!$I$6-'СЕТ СН'!$I$19</f>
        <v>1540.48448796</v>
      </c>
      <c r="T124" s="36">
        <f>SUMIFS(СВЦЭМ!$C$33:$C$776,СВЦЭМ!$A$33:$A$776,$A124,СВЦЭМ!$B$33:$B$776,T$119)+'СЕТ СН'!$I$9+СВЦЭМ!$D$10+'СЕТ СН'!$I$6-'СЕТ СН'!$I$19</f>
        <v>1504.4275975799999</v>
      </c>
      <c r="U124" s="36">
        <f>SUMIFS(СВЦЭМ!$C$33:$C$776,СВЦЭМ!$A$33:$A$776,$A124,СВЦЭМ!$B$33:$B$776,U$119)+'СЕТ СН'!$I$9+СВЦЭМ!$D$10+'СЕТ СН'!$I$6-'СЕТ СН'!$I$19</f>
        <v>1519.2863439999999</v>
      </c>
      <c r="V124" s="36">
        <f>SUMIFS(СВЦЭМ!$C$33:$C$776,СВЦЭМ!$A$33:$A$776,$A124,СВЦЭМ!$B$33:$B$776,V$119)+'СЕТ СН'!$I$9+СВЦЭМ!$D$10+'СЕТ СН'!$I$6-'СЕТ СН'!$I$19</f>
        <v>1523.2473707299998</v>
      </c>
      <c r="W124" s="36">
        <f>SUMIFS(СВЦЭМ!$C$33:$C$776,СВЦЭМ!$A$33:$A$776,$A124,СВЦЭМ!$B$33:$B$776,W$119)+'СЕТ СН'!$I$9+СВЦЭМ!$D$10+'СЕТ СН'!$I$6-'СЕТ СН'!$I$19</f>
        <v>1532.3981684099999</v>
      </c>
      <c r="X124" s="36">
        <f>SUMIFS(СВЦЭМ!$C$33:$C$776,СВЦЭМ!$A$33:$A$776,$A124,СВЦЭМ!$B$33:$B$776,X$119)+'СЕТ СН'!$I$9+СВЦЭМ!$D$10+'СЕТ СН'!$I$6-'СЕТ СН'!$I$19</f>
        <v>1547.2473198499999</v>
      </c>
      <c r="Y124" s="36">
        <f>SUMIFS(СВЦЭМ!$C$33:$C$776,СВЦЭМ!$A$33:$A$776,$A124,СВЦЭМ!$B$33:$B$776,Y$119)+'СЕТ СН'!$I$9+СВЦЭМ!$D$10+'СЕТ СН'!$I$6-'СЕТ СН'!$I$19</f>
        <v>1562.7118199900001</v>
      </c>
    </row>
    <row r="125" spans="1:27" ht="15.75" x14ac:dyDescent="0.2">
      <c r="A125" s="35">
        <f t="shared" si="3"/>
        <v>44202</v>
      </c>
      <c r="B125" s="36">
        <f>SUMIFS(СВЦЭМ!$C$33:$C$776,СВЦЭМ!$A$33:$A$776,$A125,СВЦЭМ!$B$33:$B$776,B$119)+'СЕТ СН'!$I$9+СВЦЭМ!$D$10+'СЕТ СН'!$I$6-'СЕТ СН'!$I$19</f>
        <v>1553.24350112</v>
      </c>
      <c r="C125" s="36">
        <f>SUMIFS(СВЦЭМ!$C$33:$C$776,СВЦЭМ!$A$33:$A$776,$A125,СВЦЭМ!$B$33:$B$776,C$119)+'СЕТ СН'!$I$9+СВЦЭМ!$D$10+'СЕТ СН'!$I$6-'СЕТ СН'!$I$19</f>
        <v>1582.5435508400001</v>
      </c>
      <c r="D125" s="36">
        <f>SUMIFS(СВЦЭМ!$C$33:$C$776,СВЦЭМ!$A$33:$A$776,$A125,СВЦЭМ!$B$33:$B$776,D$119)+'СЕТ СН'!$I$9+СВЦЭМ!$D$10+'СЕТ СН'!$I$6-'СЕТ СН'!$I$19</f>
        <v>1605.23352097</v>
      </c>
      <c r="E125" s="36">
        <f>SUMIFS(СВЦЭМ!$C$33:$C$776,СВЦЭМ!$A$33:$A$776,$A125,СВЦЭМ!$B$33:$B$776,E$119)+'СЕТ СН'!$I$9+СВЦЭМ!$D$10+'СЕТ СН'!$I$6-'СЕТ СН'!$I$19</f>
        <v>1614.3771009899999</v>
      </c>
      <c r="F125" s="36">
        <f>SUMIFS(СВЦЭМ!$C$33:$C$776,СВЦЭМ!$A$33:$A$776,$A125,СВЦЭМ!$B$33:$B$776,F$119)+'СЕТ СН'!$I$9+СВЦЭМ!$D$10+'СЕТ СН'!$I$6-'СЕТ СН'!$I$19</f>
        <v>1625.28238637</v>
      </c>
      <c r="G125" s="36">
        <f>SUMIFS(СВЦЭМ!$C$33:$C$776,СВЦЭМ!$A$33:$A$776,$A125,СВЦЭМ!$B$33:$B$776,G$119)+'СЕТ СН'!$I$9+СВЦЭМ!$D$10+'СЕТ СН'!$I$6-'СЕТ СН'!$I$19</f>
        <v>1622.0621497699999</v>
      </c>
      <c r="H125" s="36">
        <f>SUMIFS(СВЦЭМ!$C$33:$C$776,СВЦЭМ!$A$33:$A$776,$A125,СВЦЭМ!$B$33:$B$776,H$119)+'СЕТ СН'!$I$9+СВЦЭМ!$D$10+'СЕТ СН'!$I$6-'СЕТ СН'!$I$19</f>
        <v>1606.5401292500001</v>
      </c>
      <c r="I125" s="36">
        <f>SUMIFS(СВЦЭМ!$C$33:$C$776,СВЦЭМ!$A$33:$A$776,$A125,СВЦЭМ!$B$33:$B$776,I$119)+'СЕТ СН'!$I$9+СВЦЭМ!$D$10+'СЕТ СН'!$I$6-'СЕТ СН'!$I$19</f>
        <v>1582.0830101399999</v>
      </c>
      <c r="J125" s="36">
        <f>SUMIFS(СВЦЭМ!$C$33:$C$776,СВЦЭМ!$A$33:$A$776,$A125,СВЦЭМ!$B$33:$B$776,J$119)+'СЕТ СН'!$I$9+СВЦЭМ!$D$10+'СЕТ СН'!$I$6-'СЕТ СН'!$I$19</f>
        <v>1539.06485337</v>
      </c>
      <c r="K125" s="36">
        <f>SUMIFS(СВЦЭМ!$C$33:$C$776,СВЦЭМ!$A$33:$A$776,$A125,СВЦЭМ!$B$33:$B$776,K$119)+'СЕТ СН'!$I$9+СВЦЭМ!$D$10+'СЕТ СН'!$I$6-'СЕТ СН'!$I$19</f>
        <v>1499.13234603</v>
      </c>
      <c r="L125" s="36">
        <f>SUMIFS(СВЦЭМ!$C$33:$C$776,СВЦЭМ!$A$33:$A$776,$A125,СВЦЭМ!$B$33:$B$776,L$119)+'СЕТ СН'!$I$9+СВЦЭМ!$D$10+'СЕТ СН'!$I$6-'СЕТ СН'!$I$19</f>
        <v>1487.26111236</v>
      </c>
      <c r="M125" s="36">
        <f>SUMIFS(СВЦЭМ!$C$33:$C$776,СВЦЭМ!$A$33:$A$776,$A125,СВЦЭМ!$B$33:$B$776,M$119)+'СЕТ СН'!$I$9+СВЦЭМ!$D$10+'СЕТ СН'!$I$6-'СЕТ СН'!$I$19</f>
        <v>1490.8090900500001</v>
      </c>
      <c r="N125" s="36">
        <f>SUMIFS(СВЦЭМ!$C$33:$C$776,СВЦЭМ!$A$33:$A$776,$A125,СВЦЭМ!$B$33:$B$776,N$119)+'СЕТ СН'!$I$9+СВЦЭМ!$D$10+'СЕТ СН'!$I$6-'СЕТ СН'!$I$19</f>
        <v>1516.89025044</v>
      </c>
      <c r="O125" s="36">
        <f>SUMIFS(СВЦЭМ!$C$33:$C$776,СВЦЭМ!$A$33:$A$776,$A125,СВЦЭМ!$B$33:$B$776,O$119)+'СЕТ СН'!$I$9+СВЦЭМ!$D$10+'СЕТ СН'!$I$6-'СЕТ СН'!$I$19</f>
        <v>1533.3059922999998</v>
      </c>
      <c r="P125" s="36">
        <f>SUMIFS(СВЦЭМ!$C$33:$C$776,СВЦЭМ!$A$33:$A$776,$A125,СВЦЭМ!$B$33:$B$776,P$119)+'СЕТ СН'!$I$9+СВЦЭМ!$D$10+'СЕТ СН'!$I$6-'СЕТ СН'!$I$19</f>
        <v>1545.23457153</v>
      </c>
      <c r="Q125" s="36">
        <f>SUMIFS(СВЦЭМ!$C$33:$C$776,СВЦЭМ!$A$33:$A$776,$A125,СВЦЭМ!$B$33:$B$776,Q$119)+'СЕТ СН'!$I$9+СВЦЭМ!$D$10+'СЕТ СН'!$I$6-'СЕТ СН'!$I$19</f>
        <v>1549.0461484800001</v>
      </c>
      <c r="R125" s="36">
        <f>SUMIFS(СВЦЭМ!$C$33:$C$776,СВЦЭМ!$A$33:$A$776,$A125,СВЦЭМ!$B$33:$B$776,R$119)+'СЕТ СН'!$I$9+СВЦЭМ!$D$10+'СЕТ СН'!$I$6-'СЕТ СН'!$I$19</f>
        <v>1535.4009565599999</v>
      </c>
      <c r="S125" s="36">
        <f>SUMIFS(СВЦЭМ!$C$33:$C$776,СВЦЭМ!$A$33:$A$776,$A125,СВЦЭМ!$B$33:$B$776,S$119)+'СЕТ СН'!$I$9+СВЦЭМ!$D$10+'СЕТ СН'!$I$6-'СЕТ СН'!$I$19</f>
        <v>1511.1151052399998</v>
      </c>
      <c r="T125" s="36">
        <f>SUMIFS(СВЦЭМ!$C$33:$C$776,СВЦЭМ!$A$33:$A$776,$A125,СВЦЭМ!$B$33:$B$776,T$119)+'СЕТ СН'!$I$9+СВЦЭМ!$D$10+'СЕТ СН'!$I$6-'СЕТ СН'!$I$19</f>
        <v>1486.14933793</v>
      </c>
      <c r="U125" s="36">
        <f>SUMIFS(СВЦЭМ!$C$33:$C$776,СВЦЭМ!$A$33:$A$776,$A125,СВЦЭМ!$B$33:$B$776,U$119)+'СЕТ СН'!$I$9+СВЦЭМ!$D$10+'СЕТ СН'!$I$6-'СЕТ СН'!$I$19</f>
        <v>1493.13842183</v>
      </c>
      <c r="V125" s="36">
        <f>SUMIFS(СВЦЭМ!$C$33:$C$776,СВЦЭМ!$A$33:$A$776,$A125,СВЦЭМ!$B$33:$B$776,V$119)+'СЕТ СН'!$I$9+СВЦЭМ!$D$10+'СЕТ СН'!$I$6-'СЕТ СН'!$I$19</f>
        <v>1497.5034426899999</v>
      </c>
      <c r="W125" s="36">
        <f>SUMIFS(СВЦЭМ!$C$33:$C$776,СВЦЭМ!$A$33:$A$776,$A125,СВЦЭМ!$B$33:$B$776,W$119)+'СЕТ СН'!$I$9+СВЦЭМ!$D$10+'СЕТ СН'!$I$6-'СЕТ СН'!$I$19</f>
        <v>1510.7647771300001</v>
      </c>
      <c r="X125" s="36">
        <f>SUMIFS(СВЦЭМ!$C$33:$C$776,СВЦЭМ!$A$33:$A$776,$A125,СВЦЭМ!$B$33:$B$776,X$119)+'СЕТ СН'!$I$9+СВЦЭМ!$D$10+'СЕТ СН'!$I$6-'СЕТ СН'!$I$19</f>
        <v>1528.3734711099999</v>
      </c>
      <c r="Y125" s="36">
        <f>SUMIFS(СВЦЭМ!$C$33:$C$776,СВЦЭМ!$A$33:$A$776,$A125,СВЦЭМ!$B$33:$B$776,Y$119)+'СЕТ СН'!$I$9+СВЦЭМ!$D$10+'СЕТ СН'!$I$6-'СЕТ СН'!$I$19</f>
        <v>1549.61326153</v>
      </c>
    </row>
    <row r="126" spans="1:27" ht="15.75" x14ac:dyDescent="0.2">
      <c r="A126" s="35">
        <f t="shared" si="3"/>
        <v>44203</v>
      </c>
      <c r="B126" s="36">
        <f>SUMIFS(СВЦЭМ!$C$33:$C$776,СВЦЭМ!$A$33:$A$776,$A126,СВЦЭМ!$B$33:$B$776,B$119)+'СЕТ СН'!$I$9+СВЦЭМ!$D$10+'СЕТ СН'!$I$6-'СЕТ СН'!$I$19</f>
        <v>1523.0748191800001</v>
      </c>
      <c r="C126" s="36">
        <f>SUMIFS(СВЦЭМ!$C$33:$C$776,СВЦЭМ!$A$33:$A$776,$A126,СВЦЭМ!$B$33:$B$776,C$119)+'СЕТ СН'!$I$9+СВЦЭМ!$D$10+'СЕТ СН'!$I$6-'СЕТ СН'!$I$19</f>
        <v>1555.6983232099999</v>
      </c>
      <c r="D126" s="36">
        <f>SUMIFS(СВЦЭМ!$C$33:$C$776,СВЦЭМ!$A$33:$A$776,$A126,СВЦЭМ!$B$33:$B$776,D$119)+'СЕТ СН'!$I$9+СВЦЭМ!$D$10+'СЕТ СН'!$I$6-'СЕТ СН'!$I$19</f>
        <v>1582.2949413900001</v>
      </c>
      <c r="E126" s="36">
        <f>SUMIFS(СВЦЭМ!$C$33:$C$776,СВЦЭМ!$A$33:$A$776,$A126,СВЦЭМ!$B$33:$B$776,E$119)+'СЕТ СН'!$I$9+СВЦЭМ!$D$10+'СЕТ СН'!$I$6-'СЕТ СН'!$I$19</f>
        <v>1592.4629515300001</v>
      </c>
      <c r="F126" s="36">
        <f>SUMIFS(СВЦЭМ!$C$33:$C$776,СВЦЭМ!$A$33:$A$776,$A126,СВЦЭМ!$B$33:$B$776,F$119)+'СЕТ СН'!$I$9+СВЦЭМ!$D$10+'СЕТ СН'!$I$6-'СЕТ СН'!$I$19</f>
        <v>1601.6277791699999</v>
      </c>
      <c r="G126" s="36">
        <f>SUMIFS(СВЦЭМ!$C$33:$C$776,СВЦЭМ!$A$33:$A$776,$A126,СВЦЭМ!$B$33:$B$776,G$119)+'СЕТ СН'!$I$9+СВЦЭМ!$D$10+'СЕТ СН'!$I$6-'СЕТ СН'!$I$19</f>
        <v>1595.44629947</v>
      </c>
      <c r="H126" s="36">
        <f>SUMIFS(СВЦЭМ!$C$33:$C$776,СВЦЭМ!$A$33:$A$776,$A126,СВЦЭМ!$B$33:$B$776,H$119)+'СЕТ СН'!$I$9+СВЦЭМ!$D$10+'СЕТ СН'!$I$6-'СЕТ СН'!$I$19</f>
        <v>1580.03821208</v>
      </c>
      <c r="I126" s="36">
        <f>SUMIFS(СВЦЭМ!$C$33:$C$776,СВЦЭМ!$A$33:$A$776,$A126,СВЦЭМ!$B$33:$B$776,I$119)+'СЕТ СН'!$I$9+СВЦЭМ!$D$10+'СЕТ СН'!$I$6-'СЕТ СН'!$I$19</f>
        <v>1554.7516658</v>
      </c>
      <c r="J126" s="36">
        <f>SUMIFS(СВЦЭМ!$C$33:$C$776,СВЦЭМ!$A$33:$A$776,$A126,СВЦЭМ!$B$33:$B$776,J$119)+'СЕТ СН'!$I$9+СВЦЭМ!$D$10+'СЕТ СН'!$I$6-'СЕТ СН'!$I$19</f>
        <v>1529.69600421</v>
      </c>
      <c r="K126" s="36">
        <f>SUMIFS(СВЦЭМ!$C$33:$C$776,СВЦЭМ!$A$33:$A$776,$A126,СВЦЭМ!$B$33:$B$776,K$119)+'СЕТ СН'!$I$9+СВЦЭМ!$D$10+'СЕТ СН'!$I$6-'СЕТ СН'!$I$19</f>
        <v>1505.2481362199999</v>
      </c>
      <c r="L126" s="36">
        <f>SUMIFS(СВЦЭМ!$C$33:$C$776,СВЦЭМ!$A$33:$A$776,$A126,СВЦЭМ!$B$33:$B$776,L$119)+'СЕТ СН'!$I$9+СВЦЭМ!$D$10+'СЕТ СН'!$I$6-'СЕТ СН'!$I$19</f>
        <v>1490.24087968</v>
      </c>
      <c r="M126" s="36">
        <f>SUMIFS(СВЦЭМ!$C$33:$C$776,СВЦЭМ!$A$33:$A$776,$A126,СВЦЭМ!$B$33:$B$776,M$119)+'СЕТ СН'!$I$9+СВЦЭМ!$D$10+'СЕТ СН'!$I$6-'СЕТ СН'!$I$19</f>
        <v>1504.7648891699998</v>
      </c>
      <c r="N126" s="36">
        <f>SUMIFS(СВЦЭМ!$C$33:$C$776,СВЦЭМ!$A$33:$A$776,$A126,СВЦЭМ!$B$33:$B$776,N$119)+'СЕТ СН'!$I$9+СВЦЭМ!$D$10+'СЕТ СН'!$I$6-'СЕТ СН'!$I$19</f>
        <v>1550.4421851699999</v>
      </c>
      <c r="O126" s="36">
        <f>SUMIFS(СВЦЭМ!$C$33:$C$776,СВЦЭМ!$A$33:$A$776,$A126,СВЦЭМ!$B$33:$B$776,O$119)+'СЕТ СН'!$I$9+СВЦЭМ!$D$10+'СЕТ СН'!$I$6-'СЕТ СН'!$I$19</f>
        <v>1557.5375227100001</v>
      </c>
      <c r="P126" s="36">
        <f>SUMIFS(СВЦЭМ!$C$33:$C$776,СВЦЭМ!$A$33:$A$776,$A126,СВЦЭМ!$B$33:$B$776,P$119)+'СЕТ СН'!$I$9+СВЦЭМ!$D$10+'СЕТ СН'!$I$6-'СЕТ СН'!$I$19</f>
        <v>1570.4105891700001</v>
      </c>
      <c r="Q126" s="36">
        <f>SUMIFS(СВЦЭМ!$C$33:$C$776,СВЦЭМ!$A$33:$A$776,$A126,СВЦЭМ!$B$33:$B$776,Q$119)+'СЕТ СН'!$I$9+СВЦЭМ!$D$10+'СЕТ СН'!$I$6-'СЕТ СН'!$I$19</f>
        <v>1580.7574030999999</v>
      </c>
      <c r="R126" s="36">
        <f>SUMIFS(СВЦЭМ!$C$33:$C$776,СВЦЭМ!$A$33:$A$776,$A126,СВЦЭМ!$B$33:$B$776,R$119)+'СЕТ СН'!$I$9+СВЦЭМ!$D$10+'СЕТ СН'!$I$6-'СЕТ СН'!$I$19</f>
        <v>1577.7090858500001</v>
      </c>
      <c r="S126" s="36">
        <f>SUMIFS(СВЦЭМ!$C$33:$C$776,СВЦЭМ!$A$33:$A$776,$A126,СВЦЭМ!$B$33:$B$776,S$119)+'СЕТ СН'!$I$9+СВЦЭМ!$D$10+'СЕТ СН'!$I$6-'СЕТ СН'!$I$19</f>
        <v>1553.76733199</v>
      </c>
      <c r="T126" s="36">
        <f>SUMIFS(СВЦЭМ!$C$33:$C$776,СВЦЭМ!$A$33:$A$776,$A126,СВЦЭМ!$B$33:$B$776,T$119)+'СЕТ СН'!$I$9+СВЦЭМ!$D$10+'СЕТ СН'!$I$6-'СЕТ СН'!$I$19</f>
        <v>1530.5371639299999</v>
      </c>
      <c r="U126" s="36">
        <f>SUMIFS(СВЦЭМ!$C$33:$C$776,СВЦЭМ!$A$33:$A$776,$A126,СВЦЭМ!$B$33:$B$776,U$119)+'СЕТ СН'!$I$9+СВЦЭМ!$D$10+'СЕТ СН'!$I$6-'СЕТ СН'!$I$19</f>
        <v>1539.44730996</v>
      </c>
      <c r="V126" s="36">
        <f>SUMIFS(СВЦЭМ!$C$33:$C$776,СВЦЭМ!$A$33:$A$776,$A126,СВЦЭМ!$B$33:$B$776,V$119)+'СЕТ СН'!$I$9+СВЦЭМ!$D$10+'СЕТ СН'!$I$6-'СЕТ СН'!$I$19</f>
        <v>1538.6125843899999</v>
      </c>
      <c r="W126" s="36">
        <f>SUMIFS(СВЦЭМ!$C$33:$C$776,СВЦЭМ!$A$33:$A$776,$A126,СВЦЭМ!$B$33:$B$776,W$119)+'СЕТ СН'!$I$9+СВЦЭМ!$D$10+'СЕТ СН'!$I$6-'СЕТ СН'!$I$19</f>
        <v>1557.5351507299999</v>
      </c>
      <c r="X126" s="36">
        <f>SUMIFS(СВЦЭМ!$C$33:$C$776,СВЦЭМ!$A$33:$A$776,$A126,СВЦЭМ!$B$33:$B$776,X$119)+'СЕТ СН'!$I$9+СВЦЭМ!$D$10+'СЕТ СН'!$I$6-'СЕТ СН'!$I$19</f>
        <v>1582.5257150099999</v>
      </c>
      <c r="Y126" s="36">
        <f>SUMIFS(СВЦЭМ!$C$33:$C$776,СВЦЭМ!$A$33:$A$776,$A126,СВЦЭМ!$B$33:$B$776,Y$119)+'СЕТ СН'!$I$9+СВЦЭМ!$D$10+'СЕТ СН'!$I$6-'СЕТ СН'!$I$19</f>
        <v>1604.96552518</v>
      </c>
    </row>
    <row r="127" spans="1:27" ht="15.75" x14ac:dyDescent="0.2">
      <c r="A127" s="35">
        <f t="shared" si="3"/>
        <v>44204</v>
      </c>
      <c r="B127" s="36">
        <f>SUMIFS(СВЦЭМ!$C$33:$C$776,СВЦЭМ!$A$33:$A$776,$A127,СВЦЭМ!$B$33:$B$776,B$119)+'СЕТ СН'!$I$9+СВЦЭМ!$D$10+'СЕТ СН'!$I$6-'СЕТ СН'!$I$19</f>
        <v>1548.3947818500001</v>
      </c>
      <c r="C127" s="36">
        <f>SUMIFS(СВЦЭМ!$C$33:$C$776,СВЦЭМ!$A$33:$A$776,$A127,СВЦЭМ!$B$33:$B$776,C$119)+'СЕТ СН'!$I$9+СВЦЭМ!$D$10+'СЕТ СН'!$I$6-'СЕТ СН'!$I$19</f>
        <v>1583.4075874099999</v>
      </c>
      <c r="D127" s="36">
        <f>SUMIFS(СВЦЭМ!$C$33:$C$776,СВЦЭМ!$A$33:$A$776,$A127,СВЦЭМ!$B$33:$B$776,D$119)+'СЕТ СН'!$I$9+СВЦЭМ!$D$10+'СЕТ СН'!$I$6-'СЕТ СН'!$I$19</f>
        <v>1605.00743197</v>
      </c>
      <c r="E127" s="36">
        <f>SUMIFS(СВЦЭМ!$C$33:$C$776,СВЦЭМ!$A$33:$A$776,$A127,СВЦЭМ!$B$33:$B$776,E$119)+'СЕТ СН'!$I$9+СВЦЭМ!$D$10+'СЕТ СН'!$I$6-'СЕТ СН'!$I$19</f>
        <v>1621.17162269</v>
      </c>
      <c r="F127" s="36">
        <f>SUMIFS(СВЦЭМ!$C$33:$C$776,СВЦЭМ!$A$33:$A$776,$A127,СВЦЭМ!$B$33:$B$776,F$119)+'СЕТ СН'!$I$9+СВЦЭМ!$D$10+'СЕТ СН'!$I$6-'СЕТ СН'!$I$19</f>
        <v>1621.59387459</v>
      </c>
      <c r="G127" s="36">
        <f>SUMIFS(СВЦЭМ!$C$33:$C$776,СВЦЭМ!$A$33:$A$776,$A127,СВЦЭМ!$B$33:$B$776,G$119)+'СЕТ СН'!$I$9+СВЦЭМ!$D$10+'СЕТ СН'!$I$6-'СЕТ СН'!$I$19</f>
        <v>1615.9954812799999</v>
      </c>
      <c r="H127" s="36">
        <f>SUMIFS(СВЦЭМ!$C$33:$C$776,СВЦЭМ!$A$33:$A$776,$A127,СВЦЭМ!$B$33:$B$776,H$119)+'СЕТ СН'!$I$9+СВЦЭМ!$D$10+'СЕТ СН'!$I$6-'СЕТ СН'!$I$19</f>
        <v>1598.15052457</v>
      </c>
      <c r="I127" s="36">
        <f>SUMIFS(СВЦЭМ!$C$33:$C$776,СВЦЭМ!$A$33:$A$776,$A127,СВЦЭМ!$B$33:$B$776,I$119)+'СЕТ СН'!$I$9+СВЦЭМ!$D$10+'СЕТ СН'!$I$6-'СЕТ СН'!$I$19</f>
        <v>1619.83714063</v>
      </c>
      <c r="J127" s="36">
        <f>SUMIFS(СВЦЭМ!$C$33:$C$776,СВЦЭМ!$A$33:$A$776,$A127,СВЦЭМ!$B$33:$B$776,J$119)+'СЕТ СН'!$I$9+СВЦЭМ!$D$10+'СЕТ СН'!$I$6-'СЕТ СН'!$I$19</f>
        <v>1591.5204873099999</v>
      </c>
      <c r="K127" s="36">
        <f>SUMIFS(СВЦЭМ!$C$33:$C$776,СВЦЭМ!$A$33:$A$776,$A127,СВЦЭМ!$B$33:$B$776,K$119)+'СЕТ СН'!$I$9+СВЦЭМ!$D$10+'СЕТ СН'!$I$6-'СЕТ СН'!$I$19</f>
        <v>1562.31074498</v>
      </c>
      <c r="L127" s="36">
        <f>SUMIFS(СВЦЭМ!$C$33:$C$776,СВЦЭМ!$A$33:$A$776,$A127,СВЦЭМ!$B$33:$B$776,L$119)+'СЕТ СН'!$I$9+СВЦЭМ!$D$10+'СЕТ СН'!$I$6-'СЕТ СН'!$I$19</f>
        <v>1542.0448722899998</v>
      </c>
      <c r="M127" s="36">
        <f>SUMIFS(СВЦЭМ!$C$33:$C$776,СВЦЭМ!$A$33:$A$776,$A127,СВЦЭМ!$B$33:$B$776,M$119)+'СЕТ СН'!$I$9+СВЦЭМ!$D$10+'СЕТ СН'!$I$6-'СЕТ СН'!$I$19</f>
        <v>1532.4187394799999</v>
      </c>
      <c r="N127" s="36">
        <f>SUMIFS(СВЦЭМ!$C$33:$C$776,СВЦЭМ!$A$33:$A$776,$A127,СВЦЭМ!$B$33:$B$776,N$119)+'СЕТ СН'!$I$9+СВЦЭМ!$D$10+'СЕТ СН'!$I$6-'СЕТ СН'!$I$19</f>
        <v>1552.6025157899999</v>
      </c>
      <c r="O127" s="36">
        <f>SUMIFS(СВЦЭМ!$C$33:$C$776,СВЦЭМ!$A$33:$A$776,$A127,СВЦЭМ!$B$33:$B$776,O$119)+'СЕТ СН'!$I$9+СВЦЭМ!$D$10+'СЕТ СН'!$I$6-'СЕТ СН'!$I$19</f>
        <v>1562.65621029</v>
      </c>
      <c r="P127" s="36">
        <f>SUMIFS(СВЦЭМ!$C$33:$C$776,СВЦЭМ!$A$33:$A$776,$A127,СВЦЭМ!$B$33:$B$776,P$119)+'СЕТ СН'!$I$9+СВЦЭМ!$D$10+'СЕТ СН'!$I$6-'СЕТ СН'!$I$19</f>
        <v>1578.6866802499999</v>
      </c>
      <c r="Q127" s="36">
        <f>SUMIFS(СВЦЭМ!$C$33:$C$776,СВЦЭМ!$A$33:$A$776,$A127,СВЦЭМ!$B$33:$B$776,Q$119)+'СЕТ СН'!$I$9+СВЦЭМ!$D$10+'СЕТ СН'!$I$6-'СЕТ СН'!$I$19</f>
        <v>1589.90030333</v>
      </c>
      <c r="R127" s="36">
        <f>SUMIFS(СВЦЭМ!$C$33:$C$776,СВЦЭМ!$A$33:$A$776,$A127,СВЦЭМ!$B$33:$B$776,R$119)+'СЕТ СН'!$I$9+СВЦЭМ!$D$10+'СЕТ СН'!$I$6-'СЕТ СН'!$I$19</f>
        <v>1579.75230048</v>
      </c>
      <c r="S127" s="36">
        <f>SUMIFS(СВЦЭМ!$C$33:$C$776,СВЦЭМ!$A$33:$A$776,$A127,СВЦЭМ!$B$33:$B$776,S$119)+'СЕТ СН'!$I$9+СВЦЭМ!$D$10+'СЕТ СН'!$I$6-'СЕТ СН'!$I$19</f>
        <v>1552.51608371</v>
      </c>
      <c r="T127" s="36">
        <f>SUMIFS(СВЦЭМ!$C$33:$C$776,СВЦЭМ!$A$33:$A$776,$A127,СВЦЭМ!$B$33:$B$776,T$119)+'СЕТ СН'!$I$9+СВЦЭМ!$D$10+'СЕТ СН'!$I$6-'СЕТ СН'!$I$19</f>
        <v>1531.0309547700001</v>
      </c>
      <c r="U127" s="36">
        <f>SUMIFS(СВЦЭМ!$C$33:$C$776,СВЦЭМ!$A$33:$A$776,$A127,СВЦЭМ!$B$33:$B$776,U$119)+'СЕТ СН'!$I$9+СВЦЭМ!$D$10+'СЕТ СН'!$I$6-'СЕТ СН'!$I$19</f>
        <v>1533.6657283100001</v>
      </c>
      <c r="V127" s="36">
        <f>SUMIFS(СВЦЭМ!$C$33:$C$776,СВЦЭМ!$A$33:$A$776,$A127,СВЦЭМ!$B$33:$B$776,V$119)+'СЕТ СН'!$I$9+СВЦЭМ!$D$10+'СЕТ СН'!$I$6-'СЕТ СН'!$I$19</f>
        <v>1538.1458211500001</v>
      </c>
      <c r="W127" s="36">
        <f>SUMIFS(СВЦЭМ!$C$33:$C$776,СВЦЭМ!$A$33:$A$776,$A127,СВЦЭМ!$B$33:$B$776,W$119)+'СЕТ СН'!$I$9+СВЦЭМ!$D$10+'СЕТ СН'!$I$6-'СЕТ СН'!$I$19</f>
        <v>1551.99111956</v>
      </c>
      <c r="X127" s="36">
        <f>SUMIFS(СВЦЭМ!$C$33:$C$776,СВЦЭМ!$A$33:$A$776,$A127,СВЦЭМ!$B$33:$B$776,X$119)+'СЕТ СН'!$I$9+СВЦЭМ!$D$10+'СЕТ СН'!$I$6-'СЕТ СН'!$I$19</f>
        <v>1563.9804201699999</v>
      </c>
      <c r="Y127" s="36">
        <f>SUMIFS(СВЦЭМ!$C$33:$C$776,СВЦЭМ!$A$33:$A$776,$A127,СВЦЭМ!$B$33:$B$776,Y$119)+'СЕТ СН'!$I$9+СВЦЭМ!$D$10+'СЕТ СН'!$I$6-'СЕТ СН'!$I$19</f>
        <v>1584.8269063400001</v>
      </c>
    </row>
    <row r="128" spans="1:27" ht="15.75" x14ac:dyDescent="0.2">
      <c r="A128" s="35">
        <f t="shared" si="3"/>
        <v>44205</v>
      </c>
      <c r="B128" s="36">
        <f>SUMIFS(СВЦЭМ!$C$33:$C$776,СВЦЭМ!$A$33:$A$776,$A128,СВЦЭМ!$B$33:$B$776,B$119)+'СЕТ СН'!$I$9+СВЦЭМ!$D$10+'СЕТ СН'!$I$6-'СЕТ СН'!$I$19</f>
        <v>1560.1393709700001</v>
      </c>
      <c r="C128" s="36">
        <f>SUMIFS(СВЦЭМ!$C$33:$C$776,СВЦЭМ!$A$33:$A$776,$A128,СВЦЭМ!$B$33:$B$776,C$119)+'СЕТ СН'!$I$9+СВЦЭМ!$D$10+'СЕТ СН'!$I$6-'СЕТ СН'!$I$19</f>
        <v>1588.43181056</v>
      </c>
      <c r="D128" s="36">
        <f>SUMIFS(СВЦЭМ!$C$33:$C$776,СВЦЭМ!$A$33:$A$776,$A128,СВЦЭМ!$B$33:$B$776,D$119)+'СЕТ СН'!$I$9+СВЦЭМ!$D$10+'СЕТ СН'!$I$6-'СЕТ СН'!$I$19</f>
        <v>1604.3787238099999</v>
      </c>
      <c r="E128" s="36">
        <f>SUMIFS(СВЦЭМ!$C$33:$C$776,СВЦЭМ!$A$33:$A$776,$A128,СВЦЭМ!$B$33:$B$776,E$119)+'СЕТ СН'!$I$9+СВЦЭМ!$D$10+'СЕТ СН'!$I$6-'СЕТ СН'!$I$19</f>
        <v>1611.6446773</v>
      </c>
      <c r="F128" s="36">
        <f>SUMIFS(СВЦЭМ!$C$33:$C$776,СВЦЭМ!$A$33:$A$776,$A128,СВЦЭМ!$B$33:$B$776,F$119)+'СЕТ СН'!$I$9+СВЦЭМ!$D$10+'СЕТ СН'!$I$6-'СЕТ СН'!$I$19</f>
        <v>1617.95517122</v>
      </c>
      <c r="G128" s="36">
        <f>SUMIFS(СВЦЭМ!$C$33:$C$776,СВЦЭМ!$A$33:$A$776,$A128,СВЦЭМ!$B$33:$B$776,G$119)+'СЕТ СН'!$I$9+СВЦЭМ!$D$10+'СЕТ СН'!$I$6-'СЕТ СН'!$I$19</f>
        <v>1614.2838269399999</v>
      </c>
      <c r="H128" s="36">
        <f>SUMIFS(СВЦЭМ!$C$33:$C$776,СВЦЭМ!$A$33:$A$776,$A128,СВЦЭМ!$B$33:$B$776,H$119)+'СЕТ СН'!$I$9+СВЦЭМ!$D$10+'СЕТ СН'!$I$6-'СЕТ СН'!$I$19</f>
        <v>1608.6016806099999</v>
      </c>
      <c r="I128" s="36">
        <f>SUMIFS(СВЦЭМ!$C$33:$C$776,СВЦЭМ!$A$33:$A$776,$A128,СВЦЭМ!$B$33:$B$776,I$119)+'СЕТ СН'!$I$9+СВЦЭМ!$D$10+'СЕТ СН'!$I$6-'СЕТ СН'!$I$19</f>
        <v>1578.65641383</v>
      </c>
      <c r="J128" s="36">
        <f>SUMIFS(СВЦЭМ!$C$33:$C$776,СВЦЭМ!$A$33:$A$776,$A128,СВЦЭМ!$B$33:$B$776,J$119)+'СЕТ СН'!$I$9+СВЦЭМ!$D$10+'СЕТ СН'!$I$6-'СЕТ СН'!$I$19</f>
        <v>1555.63633751</v>
      </c>
      <c r="K128" s="36">
        <f>SUMIFS(СВЦЭМ!$C$33:$C$776,СВЦЭМ!$A$33:$A$776,$A128,СВЦЭМ!$B$33:$B$776,K$119)+'СЕТ СН'!$I$9+СВЦЭМ!$D$10+'СЕТ СН'!$I$6-'СЕТ СН'!$I$19</f>
        <v>1534.24807986</v>
      </c>
      <c r="L128" s="36">
        <f>SUMIFS(СВЦЭМ!$C$33:$C$776,СВЦЭМ!$A$33:$A$776,$A128,СВЦЭМ!$B$33:$B$776,L$119)+'СЕТ СН'!$I$9+СВЦЭМ!$D$10+'СЕТ СН'!$I$6-'СЕТ СН'!$I$19</f>
        <v>1520.2457366799999</v>
      </c>
      <c r="M128" s="36">
        <f>SUMIFS(СВЦЭМ!$C$33:$C$776,СВЦЭМ!$A$33:$A$776,$A128,СВЦЭМ!$B$33:$B$776,M$119)+'СЕТ СН'!$I$9+СВЦЭМ!$D$10+'СЕТ СН'!$I$6-'СЕТ СН'!$I$19</f>
        <v>1516.14103948</v>
      </c>
      <c r="N128" s="36">
        <f>SUMIFS(СВЦЭМ!$C$33:$C$776,СВЦЭМ!$A$33:$A$776,$A128,СВЦЭМ!$B$33:$B$776,N$119)+'СЕТ СН'!$I$9+СВЦЭМ!$D$10+'СЕТ СН'!$I$6-'СЕТ СН'!$I$19</f>
        <v>1532.52418031</v>
      </c>
      <c r="O128" s="36">
        <f>SUMIFS(СВЦЭМ!$C$33:$C$776,СВЦЭМ!$A$33:$A$776,$A128,СВЦЭМ!$B$33:$B$776,O$119)+'СЕТ СН'!$I$9+СВЦЭМ!$D$10+'СЕТ СН'!$I$6-'СЕТ СН'!$I$19</f>
        <v>1545.1635906499998</v>
      </c>
      <c r="P128" s="36">
        <f>SUMIFS(СВЦЭМ!$C$33:$C$776,СВЦЭМ!$A$33:$A$776,$A128,СВЦЭМ!$B$33:$B$776,P$119)+'СЕТ СН'!$I$9+СВЦЭМ!$D$10+'СЕТ СН'!$I$6-'СЕТ СН'!$I$19</f>
        <v>1554.66246262</v>
      </c>
      <c r="Q128" s="36">
        <f>SUMIFS(СВЦЭМ!$C$33:$C$776,СВЦЭМ!$A$33:$A$776,$A128,СВЦЭМ!$B$33:$B$776,Q$119)+'СЕТ СН'!$I$9+СВЦЭМ!$D$10+'СЕТ СН'!$I$6-'СЕТ СН'!$I$19</f>
        <v>1557.0370109099999</v>
      </c>
      <c r="R128" s="36">
        <f>SUMIFS(СВЦЭМ!$C$33:$C$776,СВЦЭМ!$A$33:$A$776,$A128,СВЦЭМ!$B$33:$B$776,R$119)+'СЕТ СН'!$I$9+СВЦЭМ!$D$10+'СЕТ СН'!$I$6-'СЕТ СН'!$I$19</f>
        <v>1545.49332271</v>
      </c>
      <c r="S128" s="36">
        <f>SUMIFS(СВЦЭМ!$C$33:$C$776,СВЦЭМ!$A$33:$A$776,$A128,СВЦЭМ!$B$33:$B$776,S$119)+'СЕТ СН'!$I$9+СВЦЭМ!$D$10+'СЕТ СН'!$I$6-'СЕТ СН'!$I$19</f>
        <v>1528.3020240999999</v>
      </c>
      <c r="T128" s="36">
        <f>SUMIFS(СВЦЭМ!$C$33:$C$776,СВЦЭМ!$A$33:$A$776,$A128,СВЦЭМ!$B$33:$B$776,T$119)+'СЕТ СН'!$I$9+СВЦЭМ!$D$10+'СЕТ СН'!$I$6-'СЕТ СН'!$I$19</f>
        <v>1510.55469806</v>
      </c>
      <c r="U128" s="36">
        <f>SUMIFS(СВЦЭМ!$C$33:$C$776,СВЦЭМ!$A$33:$A$776,$A128,СВЦЭМ!$B$33:$B$776,U$119)+'СЕТ СН'!$I$9+СВЦЭМ!$D$10+'СЕТ СН'!$I$6-'СЕТ СН'!$I$19</f>
        <v>1511.2169151199998</v>
      </c>
      <c r="V128" s="36">
        <f>SUMIFS(СВЦЭМ!$C$33:$C$776,СВЦЭМ!$A$33:$A$776,$A128,СВЦЭМ!$B$33:$B$776,V$119)+'СЕТ СН'!$I$9+СВЦЭМ!$D$10+'СЕТ СН'!$I$6-'СЕТ СН'!$I$19</f>
        <v>1504.1041554599999</v>
      </c>
      <c r="W128" s="36">
        <f>SUMIFS(СВЦЭМ!$C$33:$C$776,СВЦЭМ!$A$33:$A$776,$A128,СВЦЭМ!$B$33:$B$776,W$119)+'СЕТ СН'!$I$9+СВЦЭМ!$D$10+'СЕТ СН'!$I$6-'СЕТ СН'!$I$19</f>
        <v>1524.5698091500001</v>
      </c>
      <c r="X128" s="36">
        <f>SUMIFS(СВЦЭМ!$C$33:$C$776,СВЦЭМ!$A$33:$A$776,$A128,СВЦЭМ!$B$33:$B$776,X$119)+'СЕТ СН'!$I$9+СВЦЭМ!$D$10+'СЕТ СН'!$I$6-'СЕТ СН'!$I$19</f>
        <v>1538.5393039200001</v>
      </c>
      <c r="Y128" s="36">
        <f>SUMIFS(СВЦЭМ!$C$33:$C$776,СВЦЭМ!$A$33:$A$776,$A128,СВЦЭМ!$B$33:$B$776,Y$119)+'СЕТ СН'!$I$9+СВЦЭМ!$D$10+'СЕТ СН'!$I$6-'СЕТ СН'!$I$19</f>
        <v>1554.0014182</v>
      </c>
    </row>
    <row r="129" spans="1:25" ht="15.75" x14ac:dyDescent="0.2">
      <c r="A129" s="35">
        <f t="shared" si="3"/>
        <v>44206</v>
      </c>
      <c r="B129" s="36">
        <f>SUMIFS(СВЦЭМ!$C$33:$C$776,СВЦЭМ!$A$33:$A$776,$A129,СВЦЭМ!$B$33:$B$776,B$119)+'СЕТ СН'!$I$9+СВЦЭМ!$D$10+'СЕТ СН'!$I$6-'СЕТ СН'!$I$19</f>
        <v>1549.53602338</v>
      </c>
      <c r="C129" s="36">
        <f>SUMIFS(СВЦЭМ!$C$33:$C$776,СВЦЭМ!$A$33:$A$776,$A129,СВЦЭМ!$B$33:$B$776,C$119)+'СЕТ СН'!$I$9+СВЦЭМ!$D$10+'СЕТ СН'!$I$6-'СЕТ СН'!$I$19</f>
        <v>1583.8617397200001</v>
      </c>
      <c r="D129" s="36">
        <f>SUMIFS(СВЦЭМ!$C$33:$C$776,СВЦЭМ!$A$33:$A$776,$A129,СВЦЭМ!$B$33:$B$776,D$119)+'СЕТ СН'!$I$9+СВЦЭМ!$D$10+'СЕТ СН'!$I$6-'СЕТ СН'!$I$19</f>
        <v>1608.2640264700001</v>
      </c>
      <c r="E129" s="36">
        <f>SUMIFS(СВЦЭМ!$C$33:$C$776,СВЦЭМ!$A$33:$A$776,$A129,СВЦЭМ!$B$33:$B$776,E$119)+'СЕТ СН'!$I$9+СВЦЭМ!$D$10+'СЕТ СН'!$I$6-'СЕТ СН'!$I$19</f>
        <v>1613.7372895599999</v>
      </c>
      <c r="F129" s="36">
        <f>SUMIFS(СВЦЭМ!$C$33:$C$776,СВЦЭМ!$A$33:$A$776,$A129,СВЦЭМ!$B$33:$B$776,F$119)+'СЕТ СН'!$I$9+СВЦЭМ!$D$10+'СЕТ СН'!$I$6-'СЕТ СН'!$I$19</f>
        <v>1624.74935678</v>
      </c>
      <c r="G129" s="36">
        <f>SUMIFS(СВЦЭМ!$C$33:$C$776,СВЦЭМ!$A$33:$A$776,$A129,СВЦЭМ!$B$33:$B$776,G$119)+'СЕТ СН'!$I$9+СВЦЭМ!$D$10+'СЕТ СН'!$I$6-'СЕТ СН'!$I$19</f>
        <v>1620.59215447</v>
      </c>
      <c r="H129" s="36">
        <f>SUMIFS(СВЦЭМ!$C$33:$C$776,СВЦЭМ!$A$33:$A$776,$A129,СВЦЭМ!$B$33:$B$776,H$119)+'СЕТ СН'!$I$9+СВЦЭМ!$D$10+'СЕТ СН'!$I$6-'СЕТ СН'!$I$19</f>
        <v>1607.6647609700001</v>
      </c>
      <c r="I129" s="36">
        <f>SUMIFS(СВЦЭМ!$C$33:$C$776,СВЦЭМ!$A$33:$A$776,$A129,СВЦЭМ!$B$33:$B$776,I$119)+'СЕТ СН'!$I$9+СВЦЭМ!$D$10+'СЕТ СН'!$I$6-'СЕТ СН'!$I$19</f>
        <v>1599.42933892</v>
      </c>
      <c r="J129" s="36">
        <f>SUMIFS(СВЦЭМ!$C$33:$C$776,СВЦЭМ!$A$33:$A$776,$A129,СВЦЭМ!$B$33:$B$776,J$119)+'СЕТ СН'!$I$9+СВЦЭМ!$D$10+'СЕТ СН'!$I$6-'СЕТ СН'!$I$19</f>
        <v>1590.8333490099999</v>
      </c>
      <c r="K129" s="36">
        <f>SUMIFS(СВЦЭМ!$C$33:$C$776,СВЦЭМ!$A$33:$A$776,$A129,СВЦЭМ!$B$33:$B$776,K$119)+'СЕТ СН'!$I$9+СВЦЭМ!$D$10+'СЕТ СН'!$I$6-'СЕТ СН'!$I$19</f>
        <v>1564.64303726</v>
      </c>
      <c r="L129" s="36">
        <f>SUMIFS(СВЦЭМ!$C$33:$C$776,СВЦЭМ!$A$33:$A$776,$A129,СВЦЭМ!$B$33:$B$776,L$119)+'СЕТ СН'!$I$9+СВЦЭМ!$D$10+'СЕТ СН'!$I$6-'СЕТ СН'!$I$19</f>
        <v>1536.9376149299999</v>
      </c>
      <c r="M129" s="36">
        <f>SUMIFS(СВЦЭМ!$C$33:$C$776,СВЦЭМ!$A$33:$A$776,$A129,СВЦЭМ!$B$33:$B$776,M$119)+'СЕТ СН'!$I$9+СВЦЭМ!$D$10+'СЕТ СН'!$I$6-'СЕТ СН'!$I$19</f>
        <v>1532.40648278</v>
      </c>
      <c r="N129" s="36">
        <f>SUMIFS(СВЦЭМ!$C$33:$C$776,СВЦЭМ!$A$33:$A$776,$A129,СВЦЭМ!$B$33:$B$776,N$119)+'СЕТ СН'!$I$9+СВЦЭМ!$D$10+'СЕТ СН'!$I$6-'СЕТ СН'!$I$19</f>
        <v>1549.1858659</v>
      </c>
      <c r="O129" s="36">
        <f>SUMIFS(СВЦЭМ!$C$33:$C$776,СВЦЭМ!$A$33:$A$776,$A129,СВЦЭМ!$B$33:$B$776,O$119)+'СЕТ СН'!$I$9+СВЦЭМ!$D$10+'СЕТ СН'!$I$6-'СЕТ СН'!$I$19</f>
        <v>1558.3749161599999</v>
      </c>
      <c r="P129" s="36">
        <f>SUMIFS(СВЦЭМ!$C$33:$C$776,СВЦЭМ!$A$33:$A$776,$A129,СВЦЭМ!$B$33:$B$776,P$119)+'СЕТ СН'!$I$9+СВЦЭМ!$D$10+'СЕТ СН'!$I$6-'СЕТ СН'!$I$19</f>
        <v>1569.8830250399999</v>
      </c>
      <c r="Q129" s="36">
        <f>SUMIFS(СВЦЭМ!$C$33:$C$776,СВЦЭМ!$A$33:$A$776,$A129,СВЦЭМ!$B$33:$B$776,Q$119)+'СЕТ СН'!$I$9+СВЦЭМ!$D$10+'СЕТ СН'!$I$6-'СЕТ СН'!$I$19</f>
        <v>1572.34171277</v>
      </c>
      <c r="R129" s="36">
        <f>SUMIFS(СВЦЭМ!$C$33:$C$776,СВЦЭМ!$A$33:$A$776,$A129,СВЦЭМ!$B$33:$B$776,R$119)+'СЕТ СН'!$I$9+СВЦЭМ!$D$10+'СЕТ СН'!$I$6-'СЕТ СН'!$I$19</f>
        <v>1559.06187127</v>
      </c>
      <c r="S129" s="36">
        <f>SUMIFS(СВЦЭМ!$C$33:$C$776,СВЦЭМ!$A$33:$A$776,$A129,СВЦЭМ!$B$33:$B$776,S$119)+'СЕТ СН'!$I$9+СВЦЭМ!$D$10+'СЕТ СН'!$I$6-'СЕТ СН'!$I$19</f>
        <v>1534.62937096</v>
      </c>
      <c r="T129" s="36">
        <f>SUMIFS(СВЦЭМ!$C$33:$C$776,СВЦЭМ!$A$33:$A$776,$A129,СВЦЭМ!$B$33:$B$776,T$119)+'СЕТ СН'!$I$9+СВЦЭМ!$D$10+'СЕТ СН'!$I$6-'СЕТ СН'!$I$19</f>
        <v>1509.74602099</v>
      </c>
      <c r="U129" s="36">
        <f>SUMIFS(СВЦЭМ!$C$33:$C$776,СВЦЭМ!$A$33:$A$776,$A129,СВЦЭМ!$B$33:$B$776,U$119)+'СЕТ СН'!$I$9+СВЦЭМ!$D$10+'СЕТ СН'!$I$6-'СЕТ СН'!$I$19</f>
        <v>1518.95348294</v>
      </c>
      <c r="V129" s="36">
        <f>SUMIFS(СВЦЭМ!$C$33:$C$776,СВЦЭМ!$A$33:$A$776,$A129,СВЦЭМ!$B$33:$B$776,V$119)+'СЕТ СН'!$I$9+СВЦЭМ!$D$10+'СЕТ СН'!$I$6-'СЕТ СН'!$I$19</f>
        <v>1509.3870294999999</v>
      </c>
      <c r="W129" s="36">
        <f>SUMIFS(СВЦЭМ!$C$33:$C$776,СВЦЭМ!$A$33:$A$776,$A129,СВЦЭМ!$B$33:$B$776,W$119)+'СЕТ СН'!$I$9+СВЦЭМ!$D$10+'СЕТ СН'!$I$6-'СЕТ СН'!$I$19</f>
        <v>1529.9832801699999</v>
      </c>
      <c r="X129" s="36">
        <f>SUMIFS(СВЦЭМ!$C$33:$C$776,СВЦЭМ!$A$33:$A$776,$A129,СВЦЭМ!$B$33:$B$776,X$119)+'СЕТ СН'!$I$9+СВЦЭМ!$D$10+'СЕТ СН'!$I$6-'СЕТ СН'!$I$19</f>
        <v>1549.6498594299999</v>
      </c>
      <c r="Y129" s="36">
        <f>SUMIFS(СВЦЭМ!$C$33:$C$776,СВЦЭМ!$A$33:$A$776,$A129,СВЦЭМ!$B$33:$B$776,Y$119)+'СЕТ СН'!$I$9+СВЦЭМ!$D$10+'СЕТ СН'!$I$6-'СЕТ СН'!$I$19</f>
        <v>1568.08018698</v>
      </c>
    </row>
    <row r="130" spans="1:25" ht="15.75" x14ac:dyDescent="0.2">
      <c r="A130" s="35">
        <f t="shared" si="3"/>
        <v>44207</v>
      </c>
      <c r="B130" s="36">
        <f>SUMIFS(СВЦЭМ!$C$33:$C$776,СВЦЭМ!$A$33:$A$776,$A130,СВЦЭМ!$B$33:$B$776,B$119)+'СЕТ СН'!$I$9+СВЦЭМ!$D$10+'СЕТ СН'!$I$6-'СЕТ СН'!$I$19</f>
        <v>1609.68034328</v>
      </c>
      <c r="C130" s="36">
        <f>SUMIFS(СВЦЭМ!$C$33:$C$776,СВЦЭМ!$A$33:$A$776,$A130,СВЦЭМ!$B$33:$B$776,C$119)+'СЕТ СН'!$I$9+СВЦЭМ!$D$10+'СЕТ СН'!$I$6-'СЕТ СН'!$I$19</f>
        <v>1649.8728857399999</v>
      </c>
      <c r="D130" s="36">
        <f>SUMIFS(СВЦЭМ!$C$33:$C$776,СВЦЭМ!$A$33:$A$776,$A130,СВЦЭМ!$B$33:$B$776,D$119)+'СЕТ СН'!$I$9+СВЦЭМ!$D$10+'СЕТ СН'!$I$6-'СЕТ СН'!$I$19</f>
        <v>1656.52195635</v>
      </c>
      <c r="E130" s="36">
        <f>SUMIFS(СВЦЭМ!$C$33:$C$776,СВЦЭМ!$A$33:$A$776,$A130,СВЦЭМ!$B$33:$B$776,E$119)+'СЕТ СН'!$I$9+СВЦЭМ!$D$10+'СЕТ СН'!$I$6-'СЕТ СН'!$I$19</f>
        <v>1653.00659402</v>
      </c>
      <c r="F130" s="36">
        <f>SUMIFS(СВЦЭМ!$C$33:$C$776,СВЦЭМ!$A$33:$A$776,$A130,СВЦЭМ!$B$33:$B$776,F$119)+'СЕТ СН'!$I$9+СВЦЭМ!$D$10+'СЕТ СН'!$I$6-'СЕТ СН'!$I$19</f>
        <v>1656.2468277999999</v>
      </c>
      <c r="G130" s="36">
        <f>SUMIFS(СВЦЭМ!$C$33:$C$776,СВЦЭМ!$A$33:$A$776,$A130,СВЦЭМ!$B$33:$B$776,G$119)+'СЕТ СН'!$I$9+СВЦЭМ!$D$10+'СЕТ СН'!$I$6-'СЕТ СН'!$I$19</f>
        <v>1659.70181776</v>
      </c>
      <c r="H130" s="36">
        <f>SUMIFS(СВЦЭМ!$C$33:$C$776,СВЦЭМ!$A$33:$A$776,$A130,СВЦЭМ!$B$33:$B$776,H$119)+'СЕТ СН'!$I$9+СВЦЭМ!$D$10+'СЕТ СН'!$I$6-'СЕТ СН'!$I$19</f>
        <v>1650.9917368399999</v>
      </c>
      <c r="I130" s="36">
        <f>SUMIFS(СВЦЭМ!$C$33:$C$776,СВЦЭМ!$A$33:$A$776,$A130,СВЦЭМ!$B$33:$B$776,I$119)+'СЕТ СН'!$I$9+СВЦЭМ!$D$10+'СЕТ СН'!$I$6-'СЕТ СН'!$I$19</f>
        <v>1605.212186</v>
      </c>
      <c r="J130" s="36">
        <f>SUMIFS(СВЦЭМ!$C$33:$C$776,СВЦЭМ!$A$33:$A$776,$A130,СВЦЭМ!$B$33:$B$776,J$119)+'СЕТ СН'!$I$9+СВЦЭМ!$D$10+'СЕТ СН'!$I$6-'СЕТ СН'!$I$19</f>
        <v>1573.88396706</v>
      </c>
      <c r="K130" s="36">
        <f>SUMIFS(СВЦЭМ!$C$33:$C$776,СВЦЭМ!$A$33:$A$776,$A130,СВЦЭМ!$B$33:$B$776,K$119)+'СЕТ СН'!$I$9+СВЦЭМ!$D$10+'СЕТ СН'!$I$6-'СЕТ СН'!$I$19</f>
        <v>1555.69477934</v>
      </c>
      <c r="L130" s="36">
        <f>SUMIFS(СВЦЭМ!$C$33:$C$776,СВЦЭМ!$A$33:$A$776,$A130,СВЦЭМ!$B$33:$B$776,L$119)+'СЕТ СН'!$I$9+СВЦЭМ!$D$10+'СЕТ СН'!$I$6-'СЕТ СН'!$I$19</f>
        <v>1550.36170666</v>
      </c>
      <c r="M130" s="36">
        <f>SUMIFS(СВЦЭМ!$C$33:$C$776,СВЦЭМ!$A$33:$A$776,$A130,СВЦЭМ!$B$33:$B$776,M$119)+'СЕТ СН'!$I$9+СВЦЭМ!$D$10+'СЕТ СН'!$I$6-'СЕТ СН'!$I$19</f>
        <v>1554.8198437000001</v>
      </c>
      <c r="N130" s="36">
        <f>SUMIFS(СВЦЭМ!$C$33:$C$776,СВЦЭМ!$A$33:$A$776,$A130,СВЦЭМ!$B$33:$B$776,N$119)+'СЕТ СН'!$I$9+СВЦЭМ!$D$10+'СЕТ СН'!$I$6-'СЕТ СН'!$I$19</f>
        <v>1563.12308125</v>
      </c>
      <c r="O130" s="36">
        <f>SUMIFS(СВЦЭМ!$C$33:$C$776,СВЦЭМ!$A$33:$A$776,$A130,СВЦЭМ!$B$33:$B$776,O$119)+'СЕТ СН'!$I$9+СВЦЭМ!$D$10+'СЕТ СН'!$I$6-'СЕТ СН'!$I$19</f>
        <v>1573.2468952500001</v>
      </c>
      <c r="P130" s="36">
        <f>SUMIFS(СВЦЭМ!$C$33:$C$776,СВЦЭМ!$A$33:$A$776,$A130,СВЦЭМ!$B$33:$B$776,P$119)+'СЕТ СН'!$I$9+СВЦЭМ!$D$10+'СЕТ СН'!$I$6-'СЕТ СН'!$I$19</f>
        <v>1586.7147886999999</v>
      </c>
      <c r="Q130" s="36">
        <f>SUMIFS(СВЦЭМ!$C$33:$C$776,СВЦЭМ!$A$33:$A$776,$A130,СВЦЭМ!$B$33:$B$776,Q$119)+'СЕТ СН'!$I$9+СВЦЭМ!$D$10+'СЕТ СН'!$I$6-'СЕТ СН'!$I$19</f>
        <v>1592.7754829400001</v>
      </c>
      <c r="R130" s="36">
        <f>SUMIFS(СВЦЭМ!$C$33:$C$776,СВЦЭМ!$A$33:$A$776,$A130,СВЦЭМ!$B$33:$B$776,R$119)+'СЕТ СН'!$I$9+СВЦЭМ!$D$10+'СЕТ СН'!$I$6-'СЕТ СН'!$I$19</f>
        <v>1580.70977896</v>
      </c>
      <c r="S130" s="36">
        <f>SUMIFS(СВЦЭМ!$C$33:$C$776,СВЦЭМ!$A$33:$A$776,$A130,СВЦЭМ!$B$33:$B$776,S$119)+'СЕТ СН'!$I$9+СВЦЭМ!$D$10+'СЕТ СН'!$I$6-'СЕТ СН'!$I$19</f>
        <v>1558.3390173600001</v>
      </c>
      <c r="T130" s="36">
        <f>SUMIFS(СВЦЭМ!$C$33:$C$776,СВЦЭМ!$A$33:$A$776,$A130,СВЦЭМ!$B$33:$B$776,T$119)+'СЕТ СН'!$I$9+СВЦЭМ!$D$10+'СЕТ СН'!$I$6-'СЕТ СН'!$I$19</f>
        <v>1529.3468460699999</v>
      </c>
      <c r="U130" s="36">
        <f>SUMIFS(СВЦЭМ!$C$33:$C$776,СВЦЭМ!$A$33:$A$776,$A130,СВЦЭМ!$B$33:$B$776,U$119)+'СЕТ СН'!$I$9+СВЦЭМ!$D$10+'СЕТ СН'!$I$6-'СЕТ СН'!$I$19</f>
        <v>1530.5404465499998</v>
      </c>
      <c r="V130" s="36">
        <f>SUMIFS(СВЦЭМ!$C$33:$C$776,СВЦЭМ!$A$33:$A$776,$A130,СВЦЭМ!$B$33:$B$776,V$119)+'СЕТ СН'!$I$9+СВЦЭМ!$D$10+'СЕТ СН'!$I$6-'СЕТ СН'!$I$19</f>
        <v>1542.5495322700001</v>
      </c>
      <c r="W130" s="36">
        <f>SUMIFS(СВЦЭМ!$C$33:$C$776,СВЦЭМ!$A$33:$A$776,$A130,СВЦЭМ!$B$33:$B$776,W$119)+'СЕТ СН'!$I$9+СВЦЭМ!$D$10+'СЕТ СН'!$I$6-'СЕТ СН'!$I$19</f>
        <v>1557.88258784</v>
      </c>
      <c r="X130" s="36">
        <f>SUMIFS(СВЦЭМ!$C$33:$C$776,СВЦЭМ!$A$33:$A$776,$A130,СВЦЭМ!$B$33:$B$776,X$119)+'СЕТ СН'!$I$9+СВЦЭМ!$D$10+'СЕТ СН'!$I$6-'СЕТ СН'!$I$19</f>
        <v>1564.9682269</v>
      </c>
      <c r="Y130" s="36">
        <f>SUMIFS(СВЦЭМ!$C$33:$C$776,СВЦЭМ!$A$33:$A$776,$A130,СВЦЭМ!$B$33:$B$776,Y$119)+'СЕТ СН'!$I$9+СВЦЭМ!$D$10+'СЕТ СН'!$I$6-'СЕТ СН'!$I$19</f>
        <v>1581.0554162000001</v>
      </c>
    </row>
    <row r="131" spans="1:25" ht="15.75" x14ac:dyDescent="0.2">
      <c r="A131" s="35">
        <f t="shared" si="3"/>
        <v>44208</v>
      </c>
      <c r="B131" s="36">
        <f>SUMIFS(СВЦЭМ!$C$33:$C$776,СВЦЭМ!$A$33:$A$776,$A131,СВЦЭМ!$B$33:$B$776,B$119)+'СЕТ СН'!$I$9+СВЦЭМ!$D$10+'СЕТ СН'!$I$6-'СЕТ СН'!$I$19</f>
        <v>1550.78598969</v>
      </c>
      <c r="C131" s="36">
        <f>SUMIFS(СВЦЭМ!$C$33:$C$776,СВЦЭМ!$A$33:$A$776,$A131,СВЦЭМ!$B$33:$B$776,C$119)+'СЕТ СН'!$I$9+СВЦЭМ!$D$10+'СЕТ СН'!$I$6-'СЕТ СН'!$I$19</f>
        <v>1583.5560202300001</v>
      </c>
      <c r="D131" s="36">
        <f>SUMIFS(СВЦЭМ!$C$33:$C$776,СВЦЭМ!$A$33:$A$776,$A131,СВЦЭМ!$B$33:$B$776,D$119)+'СЕТ СН'!$I$9+СВЦЭМ!$D$10+'СЕТ СН'!$I$6-'СЕТ СН'!$I$19</f>
        <v>1600.21108398</v>
      </c>
      <c r="E131" s="36">
        <f>SUMIFS(СВЦЭМ!$C$33:$C$776,СВЦЭМ!$A$33:$A$776,$A131,СВЦЭМ!$B$33:$B$776,E$119)+'СЕТ СН'!$I$9+СВЦЭМ!$D$10+'СЕТ СН'!$I$6-'СЕТ СН'!$I$19</f>
        <v>1614.25716921</v>
      </c>
      <c r="F131" s="36">
        <f>SUMIFS(СВЦЭМ!$C$33:$C$776,СВЦЭМ!$A$33:$A$776,$A131,СВЦЭМ!$B$33:$B$776,F$119)+'СЕТ СН'!$I$9+СВЦЭМ!$D$10+'СЕТ СН'!$I$6-'СЕТ СН'!$I$19</f>
        <v>1622.41229481</v>
      </c>
      <c r="G131" s="36">
        <f>SUMIFS(СВЦЭМ!$C$33:$C$776,СВЦЭМ!$A$33:$A$776,$A131,СВЦЭМ!$B$33:$B$776,G$119)+'СЕТ СН'!$I$9+СВЦЭМ!$D$10+'СЕТ СН'!$I$6-'СЕТ СН'!$I$19</f>
        <v>1608.3824944400001</v>
      </c>
      <c r="H131" s="36">
        <f>SUMIFS(СВЦЭМ!$C$33:$C$776,СВЦЭМ!$A$33:$A$776,$A131,СВЦЭМ!$B$33:$B$776,H$119)+'СЕТ СН'!$I$9+СВЦЭМ!$D$10+'СЕТ СН'!$I$6-'СЕТ СН'!$I$19</f>
        <v>1600.3958774099999</v>
      </c>
      <c r="I131" s="36">
        <f>SUMIFS(СВЦЭМ!$C$33:$C$776,СВЦЭМ!$A$33:$A$776,$A131,СВЦЭМ!$B$33:$B$776,I$119)+'СЕТ СН'!$I$9+СВЦЭМ!$D$10+'СЕТ СН'!$I$6-'СЕТ СН'!$I$19</f>
        <v>1564.35110943</v>
      </c>
      <c r="J131" s="36">
        <f>SUMIFS(СВЦЭМ!$C$33:$C$776,СВЦЭМ!$A$33:$A$776,$A131,СВЦЭМ!$B$33:$B$776,J$119)+'СЕТ СН'!$I$9+СВЦЭМ!$D$10+'СЕТ СН'!$I$6-'СЕТ СН'!$I$19</f>
        <v>1534.8169363700001</v>
      </c>
      <c r="K131" s="36">
        <f>SUMIFS(СВЦЭМ!$C$33:$C$776,СВЦЭМ!$A$33:$A$776,$A131,СВЦЭМ!$B$33:$B$776,K$119)+'СЕТ СН'!$I$9+СВЦЭМ!$D$10+'СЕТ СН'!$I$6-'СЕТ СН'!$I$19</f>
        <v>1532.4018924499999</v>
      </c>
      <c r="L131" s="36">
        <f>SUMIFS(СВЦЭМ!$C$33:$C$776,СВЦЭМ!$A$33:$A$776,$A131,СВЦЭМ!$B$33:$B$776,L$119)+'СЕТ СН'!$I$9+СВЦЭМ!$D$10+'СЕТ СН'!$I$6-'СЕТ СН'!$I$19</f>
        <v>1526.09273039</v>
      </c>
      <c r="M131" s="36">
        <f>SUMIFS(СВЦЭМ!$C$33:$C$776,СВЦЭМ!$A$33:$A$776,$A131,СВЦЭМ!$B$33:$B$776,M$119)+'СЕТ СН'!$I$9+СВЦЭМ!$D$10+'СЕТ СН'!$I$6-'СЕТ СН'!$I$19</f>
        <v>1529.66846693</v>
      </c>
      <c r="N131" s="36">
        <f>SUMIFS(СВЦЭМ!$C$33:$C$776,СВЦЭМ!$A$33:$A$776,$A131,СВЦЭМ!$B$33:$B$776,N$119)+'СЕТ СН'!$I$9+СВЦЭМ!$D$10+'СЕТ СН'!$I$6-'СЕТ СН'!$I$19</f>
        <v>1533.50688382</v>
      </c>
      <c r="O131" s="36">
        <f>SUMIFS(СВЦЭМ!$C$33:$C$776,СВЦЭМ!$A$33:$A$776,$A131,СВЦЭМ!$B$33:$B$776,O$119)+'СЕТ СН'!$I$9+СВЦЭМ!$D$10+'СЕТ СН'!$I$6-'СЕТ СН'!$I$19</f>
        <v>1545.8598064199998</v>
      </c>
      <c r="P131" s="36">
        <f>SUMIFS(СВЦЭМ!$C$33:$C$776,СВЦЭМ!$A$33:$A$776,$A131,СВЦЭМ!$B$33:$B$776,P$119)+'СЕТ СН'!$I$9+СВЦЭМ!$D$10+'СЕТ СН'!$I$6-'СЕТ СН'!$I$19</f>
        <v>1557.15163302</v>
      </c>
      <c r="Q131" s="36">
        <f>SUMIFS(СВЦЭМ!$C$33:$C$776,СВЦЭМ!$A$33:$A$776,$A131,СВЦЭМ!$B$33:$B$776,Q$119)+'СЕТ СН'!$I$9+СВЦЭМ!$D$10+'СЕТ СН'!$I$6-'СЕТ СН'!$I$19</f>
        <v>1560.4663763000001</v>
      </c>
      <c r="R131" s="36">
        <f>SUMIFS(СВЦЭМ!$C$33:$C$776,СВЦЭМ!$A$33:$A$776,$A131,СВЦЭМ!$B$33:$B$776,R$119)+'СЕТ СН'!$I$9+СВЦЭМ!$D$10+'СЕТ СН'!$I$6-'СЕТ СН'!$I$19</f>
        <v>1547.0069270900001</v>
      </c>
      <c r="S131" s="36">
        <f>SUMIFS(СВЦЭМ!$C$33:$C$776,СВЦЭМ!$A$33:$A$776,$A131,СВЦЭМ!$B$33:$B$776,S$119)+'СЕТ СН'!$I$9+СВЦЭМ!$D$10+'СЕТ СН'!$I$6-'СЕТ СН'!$I$19</f>
        <v>1530.8187313000001</v>
      </c>
      <c r="T131" s="36">
        <f>SUMIFS(СВЦЭМ!$C$33:$C$776,СВЦЭМ!$A$33:$A$776,$A131,СВЦЭМ!$B$33:$B$776,T$119)+'СЕТ СН'!$I$9+СВЦЭМ!$D$10+'СЕТ СН'!$I$6-'СЕТ СН'!$I$19</f>
        <v>1518.6692793099999</v>
      </c>
      <c r="U131" s="36">
        <f>SUMIFS(СВЦЭМ!$C$33:$C$776,СВЦЭМ!$A$33:$A$776,$A131,СВЦЭМ!$B$33:$B$776,U$119)+'СЕТ СН'!$I$9+СВЦЭМ!$D$10+'СЕТ СН'!$I$6-'СЕТ СН'!$I$19</f>
        <v>1515.34327678</v>
      </c>
      <c r="V131" s="36">
        <f>SUMIFS(СВЦЭМ!$C$33:$C$776,СВЦЭМ!$A$33:$A$776,$A131,СВЦЭМ!$B$33:$B$776,V$119)+'СЕТ СН'!$I$9+СВЦЭМ!$D$10+'СЕТ СН'!$I$6-'СЕТ СН'!$I$19</f>
        <v>1530.09811517</v>
      </c>
      <c r="W131" s="36">
        <f>SUMIFS(СВЦЭМ!$C$33:$C$776,СВЦЭМ!$A$33:$A$776,$A131,СВЦЭМ!$B$33:$B$776,W$119)+'СЕТ СН'!$I$9+СВЦЭМ!$D$10+'СЕТ СН'!$I$6-'СЕТ СН'!$I$19</f>
        <v>1549.75882028</v>
      </c>
      <c r="X131" s="36">
        <f>SUMIFS(СВЦЭМ!$C$33:$C$776,СВЦЭМ!$A$33:$A$776,$A131,СВЦЭМ!$B$33:$B$776,X$119)+'СЕТ СН'!$I$9+СВЦЭМ!$D$10+'СЕТ СН'!$I$6-'СЕТ СН'!$I$19</f>
        <v>1556.72456474</v>
      </c>
      <c r="Y131" s="36">
        <f>SUMIFS(СВЦЭМ!$C$33:$C$776,СВЦЭМ!$A$33:$A$776,$A131,СВЦЭМ!$B$33:$B$776,Y$119)+'СЕТ СН'!$I$9+СВЦЭМ!$D$10+'СЕТ СН'!$I$6-'СЕТ СН'!$I$19</f>
        <v>1581.78126129</v>
      </c>
    </row>
    <row r="132" spans="1:25" ht="15.75" x14ac:dyDescent="0.2">
      <c r="A132" s="35">
        <f t="shared" si="3"/>
        <v>44209</v>
      </c>
      <c r="B132" s="36">
        <f>SUMIFS(СВЦЭМ!$C$33:$C$776,СВЦЭМ!$A$33:$A$776,$A132,СВЦЭМ!$B$33:$B$776,B$119)+'СЕТ СН'!$I$9+СВЦЭМ!$D$10+'СЕТ СН'!$I$6-'СЕТ СН'!$I$19</f>
        <v>1576.6843152700001</v>
      </c>
      <c r="C132" s="36">
        <f>SUMIFS(СВЦЭМ!$C$33:$C$776,СВЦЭМ!$A$33:$A$776,$A132,СВЦЭМ!$B$33:$B$776,C$119)+'СЕТ СН'!$I$9+СВЦЭМ!$D$10+'СЕТ СН'!$I$6-'СЕТ СН'!$I$19</f>
        <v>1611.6543814199999</v>
      </c>
      <c r="D132" s="36">
        <f>SUMIFS(СВЦЭМ!$C$33:$C$776,СВЦЭМ!$A$33:$A$776,$A132,СВЦЭМ!$B$33:$B$776,D$119)+'СЕТ СН'!$I$9+СВЦЭМ!$D$10+'СЕТ СН'!$I$6-'СЕТ СН'!$I$19</f>
        <v>1629.8106272499999</v>
      </c>
      <c r="E132" s="36">
        <f>SUMIFS(СВЦЭМ!$C$33:$C$776,СВЦЭМ!$A$33:$A$776,$A132,СВЦЭМ!$B$33:$B$776,E$119)+'СЕТ СН'!$I$9+СВЦЭМ!$D$10+'СЕТ СН'!$I$6-'СЕТ СН'!$I$19</f>
        <v>1646.2373844399999</v>
      </c>
      <c r="F132" s="36">
        <f>SUMIFS(СВЦЭМ!$C$33:$C$776,СВЦЭМ!$A$33:$A$776,$A132,СВЦЭМ!$B$33:$B$776,F$119)+'СЕТ СН'!$I$9+СВЦЭМ!$D$10+'СЕТ СН'!$I$6-'СЕТ СН'!$I$19</f>
        <v>1642.4261016200001</v>
      </c>
      <c r="G132" s="36">
        <f>SUMIFS(СВЦЭМ!$C$33:$C$776,СВЦЭМ!$A$33:$A$776,$A132,СВЦЭМ!$B$33:$B$776,G$119)+'СЕТ СН'!$I$9+СВЦЭМ!$D$10+'СЕТ СН'!$I$6-'СЕТ СН'!$I$19</f>
        <v>1630.6436040900001</v>
      </c>
      <c r="H132" s="36">
        <f>SUMIFS(СВЦЭМ!$C$33:$C$776,СВЦЭМ!$A$33:$A$776,$A132,СВЦЭМ!$B$33:$B$776,H$119)+'СЕТ СН'!$I$9+СВЦЭМ!$D$10+'СЕТ СН'!$I$6-'СЕТ СН'!$I$19</f>
        <v>1610.5304460499999</v>
      </c>
      <c r="I132" s="36">
        <f>SUMIFS(СВЦЭМ!$C$33:$C$776,СВЦЭМ!$A$33:$A$776,$A132,СВЦЭМ!$B$33:$B$776,I$119)+'СЕТ СН'!$I$9+СВЦЭМ!$D$10+'СЕТ СН'!$I$6-'СЕТ СН'!$I$19</f>
        <v>1587.0945629600001</v>
      </c>
      <c r="J132" s="36">
        <f>SUMIFS(СВЦЭМ!$C$33:$C$776,СВЦЭМ!$A$33:$A$776,$A132,СВЦЭМ!$B$33:$B$776,J$119)+'СЕТ СН'!$I$9+СВЦЭМ!$D$10+'СЕТ СН'!$I$6-'СЕТ СН'!$I$19</f>
        <v>1563.49702475</v>
      </c>
      <c r="K132" s="36">
        <f>SUMIFS(СВЦЭМ!$C$33:$C$776,СВЦЭМ!$A$33:$A$776,$A132,СВЦЭМ!$B$33:$B$776,K$119)+'СЕТ СН'!$I$9+СВЦЭМ!$D$10+'СЕТ СН'!$I$6-'СЕТ СН'!$I$19</f>
        <v>1558.83054087</v>
      </c>
      <c r="L132" s="36">
        <f>SUMIFS(СВЦЭМ!$C$33:$C$776,СВЦЭМ!$A$33:$A$776,$A132,СВЦЭМ!$B$33:$B$776,L$119)+'СЕТ СН'!$I$9+СВЦЭМ!$D$10+'СЕТ СН'!$I$6-'СЕТ СН'!$I$19</f>
        <v>1537.9389850499999</v>
      </c>
      <c r="M132" s="36">
        <f>SUMIFS(СВЦЭМ!$C$33:$C$776,СВЦЭМ!$A$33:$A$776,$A132,СВЦЭМ!$B$33:$B$776,M$119)+'СЕТ СН'!$I$9+СВЦЭМ!$D$10+'СЕТ СН'!$I$6-'СЕТ СН'!$I$19</f>
        <v>1536.20829007</v>
      </c>
      <c r="N132" s="36">
        <f>SUMIFS(СВЦЭМ!$C$33:$C$776,СВЦЭМ!$A$33:$A$776,$A132,СВЦЭМ!$B$33:$B$776,N$119)+'СЕТ СН'!$I$9+СВЦЭМ!$D$10+'СЕТ СН'!$I$6-'СЕТ СН'!$I$19</f>
        <v>1548.89115178</v>
      </c>
      <c r="O132" s="36">
        <f>SUMIFS(СВЦЭМ!$C$33:$C$776,СВЦЭМ!$A$33:$A$776,$A132,СВЦЭМ!$B$33:$B$776,O$119)+'СЕТ СН'!$I$9+СВЦЭМ!$D$10+'СЕТ СН'!$I$6-'СЕТ СН'!$I$19</f>
        <v>1552.07692479</v>
      </c>
      <c r="P132" s="36">
        <f>SUMIFS(СВЦЭМ!$C$33:$C$776,СВЦЭМ!$A$33:$A$776,$A132,СВЦЭМ!$B$33:$B$776,P$119)+'СЕТ СН'!$I$9+СВЦЭМ!$D$10+'СЕТ СН'!$I$6-'СЕТ СН'!$I$19</f>
        <v>1560.3093871399999</v>
      </c>
      <c r="Q132" s="36">
        <f>SUMIFS(СВЦЭМ!$C$33:$C$776,СВЦЭМ!$A$33:$A$776,$A132,СВЦЭМ!$B$33:$B$776,Q$119)+'СЕТ СН'!$I$9+СВЦЭМ!$D$10+'СЕТ СН'!$I$6-'СЕТ СН'!$I$19</f>
        <v>1562.5906795399999</v>
      </c>
      <c r="R132" s="36">
        <f>SUMIFS(СВЦЭМ!$C$33:$C$776,СВЦЭМ!$A$33:$A$776,$A132,СВЦЭМ!$B$33:$B$776,R$119)+'СЕТ СН'!$I$9+СВЦЭМ!$D$10+'СЕТ СН'!$I$6-'СЕТ СН'!$I$19</f>
        <v>1554.8868307499999</v>
      </c>
      <c r="S132" s="36">
        <f>SUMIFS(СВЦЭМ!$C$33:$C$776,СВЦЭМ!$A$33:$A$776,$A132,СВЦЭМ!$B$33:$B$776,S$119)+'СЕТ СН'!$I$9+СВЦЭМ!$D$10+'СЕТ СН'!$I$6-'СЕТ СН'!$I$19</f>
        <v>1538.3920735300001</v>
      </c>
      <c r="T132" s="36">
        <f>SUMIFS(СВЦЭМ!$C$33:$C$776,СВЦЭМ!$A$33:$A$776,$A132,СВЦЭМ!$B$33:$B$776,T$119)+'СЕТ СН'!$I$9+СВЦЭМ!$D$10+'СЕТ СН'!$I$6-'СЕТ СН'!$I$19</f>
        <v>1515.7274332499999</v>
      </c>
      <c r="U132" s="36">
        <f>SUMIFS(СВЦЭМ!$C$33:$C$776,СВЦЭМ!$A$33:$A$776,$A132,СВЦЭМ!$B$33:$B$776,U$119)+'СЕТ СН'!$I$9+СВЦЭМ!$D$10+'СЕТ СН'!$I$6-'СЕТ СН'!$I$19</f>
        <v>1518.66318619</v>
      </c>
      <c r="V132" s="36">
        <f>SUMIFS(СВЦЭМ!$C$33:$C$776,СВЦЭМ!$A$33:$A$776,$A132,СВЦЭМ!$B$33:$B$776,V$119)+'СЕТ СН'!$I$9+СВЦЭМ!$D$10+'СЕТ СН'!$I$6-'СЕТ СН'!$I$19</f>
        <v>1531.1489282</v>
      </c>
      <c r="W132" s="36">
        <f>SUMIFS(СВЦЭМ!$C$33:$C$776,СВЦЭМ!$A$33:$A$776,$A132,СВЦЭМ!$B$33:$B$776,W$119)+'СЕТ СН'!$I$9+СВЦЭМ!$D$10+'СЕТ СН'!$I$6-'СЕТ СН'!$I$19</f>
        <v>1546.24821172</v>
      </c>
      <c r="X132" s="36">
        <f>SUMIFS(СВЦЭМ!$C$33:$C$776,СВЦЭМ!$A$33:$A$776,$A132,СВЦЭМ!$B$33:$B$776,X$119)+'СЕТ СН'!$I$9+СВЦЭМ!$D$10+'СЕТ СН'!$I$6-'СЕТ СН'!$I$19</f>
        <v>1556.5323671799999</v>
      </c>
      <c r="Y132" s="36">
        <f>SUMIFS(СВЦЭМ!$C$33:$C$776,СВЦЭМ!$A$33:$A$776,$A132,СВЦЭМ!$B$33:$B$776,Y$119)+'СЕТ СН'!$I$9+СВЦЭМ!$D$10+'СЕТ СН'!$I$6-'СЕТ СН'!$I$19</f>
        <v>1573.1995129699999</v>
      </c>
    </row>
    <row r="133" spans="1:25" ht="15.75" x14ac:dyDescent="0.2">
      <c r="A133" s="35">
        <f t="shared" si="3"/>
        <v>44210</v>
      </c>
      <c r="B133" s="36">
        <f>SUMIFS(СВЦЭМ!$C$33:$C$776,СВЦЭМ!$A$33:$A$776,$A133,СВЦЭМ!$B$33:$B$776,B$119)+'СЕТ СН'!$I$9+СВЦЭМ!$D$10+'СЕТ СН'!$I$6-'СЕТ СН'!$I$19</f>
        <v>1584.17155063</v>
      </c>
      <c r="C133" s="36">
        <f>SUMIFS(СВЦЭМ!$C$33:$C$776,СВЦЭМ!$A$33:$A$776,$A133,СВЦЭМ!$B$33:$B$776,C$119)+'СЕТ СН'!$I$9+СВЦЭМ!$D$10+'СЕТ СН'!$I$6-'СЕТ СН'!$I$19</f>
        <v>1620.7001717200001</v>
      </c>
      <c r="D133" s="36">
        <f>SUMIFS(СВЦЭМ!$C$33:$C$776,СВЦЭМ!$A$33:$A$776,$A133,СВЦЭМ!$B$33:$B$776,D$119)+'СЕТ СН'!$I$9+СВЦЭМ!$D$10+'СЕТ СН'!$I$6-'СЕТ СН'!$I$19</f>
        <v>1641.5280352699999</v>
      </c>
      <c r="E133" s="36">
        <f>SUMIFS(СВЦЭМ!$C$33:$C$776,СВЦЭМ!$A$33:$A$776,$A133,СВЦЭМ!$B$33:$B$776,E$119)+'СЕТ СН'!$I$9+СВЦЭМ!$D$10+'СЕТ СН'!$I$6-'СЕТ СН'!$I$19</f>
        <v>1646.6080772299999</v>
      </c>
      <c r="F133" s="36">
        <f>SUMIFS(СВЦЭМ!$C$33:$C$776,СВЦЭМ!$A$33:$A$776,$A133,СВЦЭМ!$B$33:$B$776,F$119)+'СЕТ СН'!$I$9+СВЦЭМ!$D$10+'СЕТ СН'!$I$6-'СЕТ СН'!$I$19</f>
        <v>1654.0286917000001</v>
      </c>
      <c r="G133" s="36">
        <f>SUMIFS(СВЦЭМ!$C$33:$C$776,СВЦЭМ!$A$33:$A$776,$A133,СВЦЭМ!$B$33:$B$776,G$119)+'СЕТ СН'!$I$9+СВЦЭМ!$D$10+'СЕТ СН'!$I$6-'СЕТ СН'!$I$19</f>
        <v>1623.3367910499999</v>
      </c>
      <c r="H133" s="36">
        <f>SUMIFS(СВЦЭМ!$C$33:$C$776,СВЦЭМ!$A$33:$A$776,$A133,СВЦЭМ!$B$33:$B$776,H$119)+'СЕТ СН'!$I$9+СВЦЭМ!$D$10+'СЕТ СН'!$I$6-'СЕТ СН'!$I$19</f>
        <v>1583.6137899</v>
      </c>
      <c r="I133" s="36">
        <f>SUMIFS(СВЦЭМ!$C$33:$C$776,СВЦЭМ!$A$33:$A$776,$A133,СВЦЭМ!$B$33:$B$776,I$119)+'СЕТ СН'!$I$9+СВЦЭМ!$D$10+'СЕТ СН'!$I$6-'СЕТ СН'!$I$19</f>
        <v>1542.24280387</v>
      </c>
      <c r="J133" s="36">
        <f>SUMIFS(СВЦЭМ!$C$33:$C$776,СВЦЭМ!$A$33:$A$776,$A133,СВЦЭМ!$B$33:$B$776,J$119)+'СЕТ СН'!$I$9+СВЦЭМ!$D$10+'СЕТ СН'!$I$6-'СЕТ СН'!$I$19</f>
        <v>1516.5410826499999</v>
      </c>
      <c r="K133" s="36">
        <f>SUMIFS(СВЦЭМ!$C$33:$C$776,СВЦЭМ!$A$33:$A$776,$A133,СВЦЭМ!$B$33:$B$776,K$119)+'СЕТ СН'!$I$9+СВЦЭМ!$D$10+'СЕТ СН'!$I$6-'СЕТ СН'!$I$19</f>
        <v>1514.5577669900001</v>
      </c>
      <c r="L133" s="36">
        <f>SUMIFS(СВЦЭМ!$C$33:$C$776,СВЦЭМ!$A$33:$A$776,$A133,СВЦЭМ!$B$33:$B$776,L$119)+'СЕТ СН'!$I$9+СВЦЭМ!$D$10+'СЕТ СН'!$I$6-'СЕТ СН'!$I$19</f>
        <v>1510.9525934199999</v>
      </c>
      <c r="M133" s="36">
        <f>SUMIFS(СВЦЭМ!$C$33:$C$776,СВЦЭМ!$A$33:$A$776,$A133,СВЦЭМ!$B$33:$B$776,M$119)+'СЕТ СН'!$I$9+СВЦЭМ!$D$10+'СЕТ СН'!$I$6-'СЕТ СН'!$I$19</f>
        <v>1519.4261115100001</v>
      </c>
      <c r="N133" s="36">
        <f>SUMIFS(СВЦЭМ!$C$33:$C$776,СВЦЭМ!$A$33:$A$776,$A133,СВЦЭМ!$B$33:$B$776,N$119)+'СЕТ СН'!$I$9+СВЦЭМ!$D$10+'СЕТ СН'!$I$6-'СЕТ СН'!$I$19</f>
        <v>1526.0909153099999</v>
      </c>
      <c r="O133" s="36">
        <f>SUMIFS(СВЦЭМ!$C$33:$C$776,СВЦЭМ!$A$33:$A$776,$A133,СВЦЭМ!$B$33:$B$776,O$119)+'СЕТ СН'!$I$9+СВЦЭМ!$D$10+'СЕТ СН'!$I$6-'СЕТ СН'!$I$19</f>
        <v>1531.9480357999998</v>
      </c>
      <c r="P133" s="36">
        <f>SUMIFS(СВЦЭМ!$C$33:$C$776,СВЦЭМ!$A$33:$A$776,$A133,СВЦЭМ!$B$33:$B$776,P$119)+'СЕТ СН'!$I$9+СВЦЭМ!$D$10+'СЕТ СН'!$I$6-'СЕТ СН'!$I$19</f>
        <v>1540.98076735</v>
      </c>
      <c r="Q133" s="36">
        <f>SUMIFS(СВЦЭМ!$C$33:$C$776,СВЦЭМ!$A$33:$A$776,$A133,СВЦЭМ!$B$33:$B$776,Q$119)+'СЕТ СН'!$I$9+СВЦЭМ!$D$10+'СЕТ СН'!$I$6-'СЕТ СН'!$I$19</f>
        <v>1546.23729682</v>
      </c>
      <c r="R133" s="36">
        <f>SUMIFS(СВЦЭМ!$C$33:$C$776,СВЦЭМ!$A$33:$A$776,$A133,СВЦЭМ!$B$33:$B$776,R$119)+'СЕТ СН'!$I$9+СВЦЭМ!$D$10+'СЕТ СН'!$I$6-'СЕТ СН'!$I$19</f>
        <v>1537.55678257</v>
      </c>
      <c r="S133" s="36">
        <f>SUMIFS(СВЦЭМ!$C$33:$C$776,СВЦЭМ!$A$33:$A$776,$A133,СВЦЭМ!$B$33:$B$776,S$119)+'СЕТ СН'!$I$9+СВЦЭМ!$D$10+'СЕТ СН'!$I$6-'СЕТ СН'!$I$19</f>
        <v>1535.82431741</v>
      </c>
      <c r="T133" s="36">
        <f>SUMIFS(СВЦЭМ!$C$33:$C$776,СВЦЭМ!$A$33:$A$776,$A133,СВЦЭМ!$B$33:$B$776,T$119)+'СЕТ СН'!$I$9+СВЦЭМ!$D$10+'СЕТ СН'!$I$6-'СЕТ СН'!$I$19</f>
        <v>1522.0817305200001</v>
      </c>
      <c r="U133" s="36">
        <f>SUMIFS(СВЦЭМ!$C$33:$C$776,СВЦЭМ!$A$33:$A$776,$A133,СВЦЭМ!$B$33:$B$776,U$119)+'СЕТ СН'!$I$9+СВЦЭМ!$D$10+'СЕТ СН'!$I$6-'СЕТ СН'!$I$19</f>
        <v>1521.7422011599999</v>
      </c>
      <c r="V133" s="36">
        <f>SUMIFS(СВЦЭМ!$C$33:$C$776,СВЦЭМ!$A$33:$A$776,$A133,СВЦЭМ!$B$33:$B$776,V$119)+'СЕТ СН'!$I$9+СВЦЭМ!$D$10+'СЕТ СН'!$I$6-'СЕТ СН'!$I$19</f>
        <v>1526.1468276399999</v>
      </c>
      <c r="W133" s="36">
        <f>SUMIFS(СВЦЭМ!$C$33:$C$776,СВЦЭМ!$A$33:$A$776,$A133,СВЦЭМ!$B$33:$B$776,W$119)+'СЕТ СН'!$I$9+СВЦЭМ!$D$10+'СЕТ СН'!$I$6-'СЕТ СН'!$I$19</f>
        <v>1539.4827002700001</v>
      </c>
      <c r="X133" s="36">
        <f>SUMIFS(СВЦЭМ!$C$33:$C$776,СВЦЭМ!$A$33:$A$776,$A133,СВЦЭМ!$B$33:$B$776,X$119)+'СЕТ СН'!$I$9+СВЦЭМ!$D$10+'СЕТ СН'!$I$6-'СЕТ СН'!$I$19</f>
        <v>1552.4759070499999</v>
      </c>
      <c r="Y133" s="36">
        <f>SUMIFS(СВЦЭМ!$C$33:$C$776,СВЦЭМ!$A$33:$A$776,$A133,СВЦЭМ!$B$33:$B$776,Y$119)+'СЕТ СН'!$I$9+СВЦЭМ!$D$10+'СЕТ СН'!$I$6-'СЕТ СН'!$I$19</f>
        <v>1579.0153705</v>
      </c>
    </row>
    <row r="134" spans="1:25" ht="15.75" x14ac:dyDescent="0.2">
      <c r="A134" s="35">
        <f t="shared" si="3"/>
        <v>44211</v>
      </c>
      <c r="B134" s="36">
        <f>SUMIFS(СВЦЭМ!$C$33:$C$776,СВЦЭМ!$A$33:$A$776,$A134,СВЦЭМ!$B$33:$B$776,B$119)+'СЕТ СН'!$I$9+СВЦЭМ!$D$10+'СЕТ СН'!$I$6-'СЕТ СН'!$I$19</f>
        <v>1423.49932332</v>
      </c>
      <c r="C134" s="36">
        <f>SUMIFS(СВЦЭМ!$C$33:$C$776,СВЦЭМ!$A$33:$A$776,$A134,СВЦЭМ!$B$33:$B$776,C$119)+'СЕТ СН'!$I$9+СВЦЭМ!$D$10+'СЕТ СН'!$I$6-'СЕТ СН'!$I$19</f>
        <v>1451.28934921</v>
      </c>
      <c r="D134" s="36">
        <f>SUMIFS(СВЦЭМ!$C$33:$C$776,СВЦЭМ!$A$33:$A$776,$A134,СВЦЭМ!$B$33:$B$776,D$119)+'СЕТ СН'!$I$9+СВЦЭМ!$D$10+'СЕТ СН'!$I$6-'СЕТ СН'!$I$19</f>
        <v>1413.0819690400001</v>
      </c>
      <c r="E134" s="36">
        <f>SUMIFS(СВЦЭМ!$C$33:$C$776,СВЦЭМ!$A$33:$A$776,$A134,СВЦЭМ!$B$33:$B$776,E$119)+'СЕТ СН'!$I$9+СВЦЭМ!$D$10+'СЕТ СН'!$I$6-'СЕТ СН'!$I$19</f>
        <v>1418.34231608</v>
      </c>
      <c r="F134" s="36">
        <f>SUMIFS(СВЦЭМ!$C$33:$C$776,СВЦЭМ!$A$33:$A$776,$A134,СВЦЭМ!$B$33:$B$776,F$119)+'СЕТ СН'!$I$9+СВЦЭМ!$D$10+'СЕТ СН'!$I$6-'СЕТ СН'!$I$19</f>
        <v>1422.39136884</v>
      </c>
      <c r="G134" s="36">
        <f>SUMIFS(СВЦЭМ!$C$33:$C$776,СВЦЭМ!$A$33:$A$776,$A134,СВЦЭМ!$B$33:$B$776,G$119)+'СЕТ СН'!$I$9+СВЦЭМ!$D$10+'СЕТ СН'!$I$6-'СЕТ СН'!$I$19</f>
        <v>1411.5568352299999</v>
      </c>
      <c r="H134" s="36">
        <f>SUMIFS(СВЦЭМ!$C$33:$C$776,СВЦЭМ!$A$33:$A$776,$A134,СВЦЭМ!$B$33:$B$776,H$119)+'СЕТ СН'!$I$9+СВЦЭМ!$D$10+'СЕТ СН'!$I$6-'СЕТ СН'!$I$19</f>
        <v>1378.0850111300001</v>
      </c>
      <c r="I134" s="36">
        <f>SUMIFS(СВЦЭМ!$C$33:$C$776,СВЦЭМ!$A$33:$A$776,$A134,СВЦЭМ!$B$33:$B$776,I$119)+'СЕТ СН'!$I$9+СВЦЭМ!$D$10+'СЕТ СН'!$I$6-'СЕТ СН'!$I$19</f>
        <v>1383.8567429899999</v>
      </c>
      <c r="J134" s="36">
        <f>SUMIFS(СВЦЭМ!$C$33:$C$776,СВЦЭМ!$A$33:$A$776,$A134,СВЦЭМ!$B$33:$B$776,J$119)+'СЕТ СН'!$I$9+СВЦЭМ!$D$10+'СЕТ СН'!$I$6-'СЕТ СН'!$I$19</f>
        <v>1398.53698295</v>
      </c>
      <c r="K134" s="36">
        <f>SUMIFS(СВЦЭМ!$C$33:$C$776,СВЦЭМ!$A$33:$A$776,$A134,СВЦЭМ!$B$33:$B$776,K$119)+'СЕТ СН'!$I$9+СВЦЭМ!$D$10+'СЕТ СН'!$I$6-'СЕТ СН'!$I$19</f>
        <v>1399.6988599000001</v>
      </c>
      <c r="L134" s="36">
        <f>SUMIFS(СВЦЭМ!$C$33:$C$776,СВЦЭМ!$A$33:$A$776,$A134,СВЦЭМ!$B$33:$B$776,L$119)+'СЕТ СН'!$I$9+СВЦЭМ!$D$10+'СЕТ СН'!$I$6-'СЕТ СН'!$I$19</f>
        <v>1402.2016721699999</v>
      </c>
      <c r="M134" s="36">
        <f>SUMIFS(СВЦЭМ!$C$33:$C$776,СВЦЭМ!$A$33:$A$776,$A134,СВЦЭМ!$B$33:$B$776,M$119)+'СЕТ СН'!$I$9+СВЦЭМ!$D$10+'СЕТ СН'!$I$6-'СЕТ СН'!$I$19</f>
        <v>1397.7306406100001</v>
      </c>
      <c r="N134" s="36">
        <f>SUMIFS(СВЦЭМ!$C$33:$C$776,СВЦЭМ!$A$33:$A$776,$A134,СВЦЭМ!$B$33:$B$776,N$119)+'СЕТ СН'!$I$9+СВЦЭМ!$D$10+'СЕТ СН'!$I$6-'СЕТ СН'!$I$19</f>
        <v>1388.5213372000001</v>
      </c>
      <c r="O134" s="36">
        <f>SUMIFS(СВЦЭМ!$C$33:$C$776,СВЦЭМ!$A$33:$A$776,$A134,СВЦЭМ!$B$33:$B$776,O$119)+'СЕТ СН'!$I$9+СВЦЭМ!$D$10+'СЕТ СН'!$I$6-'СЕТ СН'!$I$19</f>
        <v>1393.0727747000001</v>
      </c>
      <c r="P134" s="36">
        <f>SUMIFS(СВЦЭМ!$C$33:$C$776,СВЦЭМ!$A$33:$A$776,$A134,СВЦЭМ!$B$33:$B$776,P$119)+'СЕТ СН'!$I$9+СВЦЭМ!$D$10+'СЕТ СН'!$I$6-'СЕТ СН'!$I$19</f>
        <v>1420.7037693</v>
      </c>
      <c r="Q134" s="36">
        <f>SUMIFS(СВЦЭМ!$C$33:$C$776,СВЦЭМ!$A$33:$A$776,$A134,СВЦЭМ!$B$33:$B$776,Q$119)+'СЕТ СН'!$I$9+СВЦЭМ!$D$10+'СЕТ СН'!$I$6-'СЕТ СН'!$I$19</f>
        <v>1410.7997468900001</v>
      </c>
      <c r="R134" s="36">
        <f>SUMIFS(СВЦЭМ!$C$33:$C$776,СВЦЭМ!$A$33:$A$776,$A134,СВЦЭМ!$B$33:$B$776,R$119)+'СЕТ СН'!$I$9+СВЦЭМ!$D$10+'СЕТ СН'!$I$6-'СЕТ СН'!$I$19</f>
        <v>1420.7278007800001</v>
      </c>
      <c r="S134" s="36">
        <f>SUMIFS(СВЦЭМ!$C$33:$C$776,СВЦЭМ!$A$33:$A$776,$A134,СВЦЭМ!$B$33:$B$776,S$119)+'СЕТ СН'!$I$9+СВЦЭМ!$D$10+'СЕТ СН'!$I$6-'СЕТ СН'!$I$19</f>
        <v>1419.7761660400001</v>
      </c>
      <c r="T134" s="36">
        <f>SUMIFS(СВЦЭМ!$C$33:$C$776,СВЦЭМ!$A$33:$A$776,$A134,СВЦЭМ!$B$33:$B$776,T$119)+'СЕТ СН'!$I$9+СВЦЭМ!$D$10+'СЕТ СН'!$I$6-'СЕТ СН'!$I$19</f>
        <v>1474.0260884700001</v>
      </c>
      <c r="U134" s="36">
        <f>SUMIFS(СВЦЭМ!$C$33:$C$776,СВЦЭМ!$A$33:$A$776,$A134,СВЦЭМ!$B$33:$B$776,U$119)+'СЕТ СН'!$I$9+СВЦЭМ!$D$10+'СЕТ СН'!$I$6-'СЕТ СН'!$I$19</f>
        <v>1467.85934952</v>
      </c>
      <c r="V134" s="36">
        <f>SUMIFS(СВЦЭМ!$C$33:$C$776,СВЦЭМ!$A$33:$A$776,$A134,СВЦЭМ!$B$33:$B$776,V$119)+'СЕТ СН'!$I$9+СВЦЭМ!$D$10+'СЕТ СН'!$I$6-'СЕТ СН'!$I$19</f>
        <v>1410.5234993199999</v>
      </c>
      <c r="W134" s="36">
        <f>SUMIFS(СВЦЭМ!$C$33:$C$776,СВЦЭМ!$A$33:$A$776,$A134,СВЦЭМ!$B$33:$B$776,W$119)+'СЕТ СН'!$I$9+СВЦЭМ!$D$10+'СЕТ СН'!$I$6-'СЕТ СН'!$I$19</f>
        <v>1422.9658990200001</v>
      </c>
      <c r="X134" s="36">
        <f>SUMIFS(СВЦЭМ!$C$33:$C$776,СВЦЭМ!$A$33:$A$776,$A134,СВЦЭМ!$B$33:$B$776,X$119)+'СЕТ СН'!$I$9+СВЦЭМ!$D$10+'СЕТ СН'!$I$6-'СЕТ СН'!$I$19</f>
        <v>1428.4422102200001</v>
      </c>
      <c r="Y134" s="36">
        <f>SUMIFS(СВЦЭМ!$C$33:$C$776,СВЦЭМ!$A$33:$A$776,$A134,СВЦЭМ!$B$33:$B$776,Y$119)+'СЕТ СН'!$I$9+СВЦЭМ!$D$10+'СЕТ СН'!$I$6-'СЕТ СН'!$I$19</f>
        <v>1426.0411613599999</v>
      </c>
    </row>
    <row r="135" spans="1:25" ht="15.75" x14ac:dyDescent="0.2">
      <c r="A135" s="35">
        <f t="shared" si="3"/>
        <v>44212</v>
      </c>
      <c r="B135" s="36">
        <f>SUMIFS(СВЦЭМ!$C$33:$C$776,СВЦЭМ!$A$33:$A$776,$A135,СВЦЭМ!$B$33:$B$776,B$119)+'СЕТ СН'!$I$9+СВЦЭМ!$D$10+'СЕТ СН'!$I$6-'СЕТ СН'!$I$19</f>
        <v>1561.0045857499999</v>
      </c>
      <c r="C135" s="36">
        <f>SUMIFS(СВЦЭМ!$C$33:$C$776,СВЦЭМ!$A$33:$A$776,$A135,СВЦЭМ!$B$33:$B$776,C$119)+'СЕТ СН'!$I$9+СВЦЭМ!$D$10+'СЕТ СН'!$I$6-'СЕТ СН'!$I$19</f>
        <v>1590.18180147</v>
      </c>
      <c r="D135" s="36">
        <f>SUMIFS(СВЦЭМ!$C$33:$C$776,СВЦЭМ!$A$33:$A$776,$A135,СВЦЭМ!$B$33:$B$776,D$119)+'СЕТ СН'!$I$9+СВЦЭМ!$D$10+'СЕТ СН'!$I$6-'СЕТ СН'!$I$19</f>
        <v>1599.53893212</v>
      </c>
      <c r="E135" s="36">
        <f>SUMIFS(СВЦЭМ!$C$33:$C$776,СВЦЭМ!$A$33:$A$776,$A135,СВЦЭМ!$B$33:$B$776,E$119)+'СЕТ СН'!$I$9+СВЦЭМ!$D$10+'СЕТ СН'!$I$6-'СЕТ СН'!$I$19</f>
        <v>1604.34568586</v>
      </c>
      <c r="F135" s="36">
        <f>SUMIFS(СВЦЭМ!$C$33:$C$776,СВЦЭМ!$A$33:$A$776,$A135,СВЦЭМ!$B$33:$B$776,F$119)+'СЕТ СН'!$I$9+СВЦЭМ!$D$10+'СЕТ СН'!$I$6-'СЕТ СН'!$I$19</f>
        <v>1617.4575534599999</v>
      </c>
      <c r="G135" s="36">
        <f>SUMIFS(СВЦЭМ!$C$33:$C$776,СВЦЭМ!$A$33:$A$776,$A135,СВЦЭМ!$B$33:$B$776,G$119)+'СЕТ СН'!$I$9+СВЦЭМ!$D$10+'СЕТ СН'!$I$6-'СЕТ СН'!$I$19</f>
        <v>1610.6082867699999</v>
      </c>
      <c r="H135" s="36">
        <f>SUMIFS(СВЦЭМ!$C$33:$C$776,СВЦЭМ!$A$33:$A$776,$A135,СВЦЭМ!$B$33:$B$776,H$119)+'СЕТ СН'!$I$9+СВЦЭМ!$D$10+'СЕТ СН'!$I$6-'СЕТ СН'!$I$19</f>
        <v>1593.9734452800001</v>
      </c>
      <c r="I135" s="36">
        <f>SUMIFS(СВЦЭМ!$C$33:$C$776,СВЦЭМ!$A$33:$A$776,$A135,СВЦЭМ!$B$33:$B$776,I$119)+'СЕТ СН'!$I$9+СВЦЭМ!$D$10+'СЕТ СН'!$I$6-'СЕТ СН'!$I$19</f>
        <v>1569.90339417</v>
      </c>
      <c r="J135" s="36">
        <f>SUMIFS(СВЦЭМ!$C$33:$C$776,СВЦЭМ!$A$33:$A$776,$A135,СВЦЭМ!$B$33:$B$776,J$119)+'СЕТ СН'!$I$9+СВЦЭМ!$D$10+'СЕТ СН'!$I$6-'СЕТ СН'!$I$19</f>
        <v>1530.81827694</v>
      </c>
      <c r="K135" s="36">
        <f>SUMIFS(СВЦЭМ!$C$33:$C$776,СВЦЭМ!$A$33:$A$776,$A135,СВЦЭМ!$B$33:$B$776,K$119)+'СЕТ СН'!$I$9+СВЦЭМ!$D$10+'СЕТ СН'!$I$6-'СЕТ СН'!$I$19</f>
        <v>1507.43496203</v>
      </c>
      <c r="L135" s="36">
        <f>SUMIFS(СВЦЭМ!$C$33:$C$776,СВЦЭМ!$A$33:$A$776,$A135,СВЦЭМ!$B$33:$B$776,L$119)+'СЕТ СН'!$I$9+СВЦЭМ!$D$10+'СЕТ СН'!$I$6-'СЕТ СН'!$I$19</f>
        <v>1503.6736170500001</v>
      </c>
      <c r="M135" s="36">
        <f>SUMIFS(СВЦЭМ!$C$33:$C$776,СВЦЭМ!$A$33:$A$776,$A135,СВЦЭМ!$B$33:$B$776,M$119)+'СЕТ СН'!$I$9+СВЦЭМ!$D$10+'СЕТ СН'!$I$6-'СЕТ СН'!$I$19</f>
        <v>1513.48772768</v>
      </c>
      <c r="N135" s="36">
        <f>SUMIFS(СВЦЭМ!$C$33:$C$776,СВЦЭМ!$A$33:$A$776,$A135,СВЦЭМ!$B$33:$B$776,N$119)+'СЕТ СН'!$I$9+СВЦЭМ!$D$10+'СЕТ СН'!$I$6-'СЕТ СН'!$I$19</f>
        <v>1522.8515480399999</v>
      </c>
      <c r="O135" s="36">
        <f>SUMIFS(СВЦЭМ!$C$33:$C$776,СВЦЭМ!$A$33:$A$776,$A135,СВЦЭМ!$B$33:$B$776,O$119)+'СЕТ СН'!$I$9+СВЦЭМ!$D$10+'СЕТ СН'!$I$6-'СЕТ СН'!$I$19</f>
        <v>1533.7236383900001</v>
      </c>
      <c r="P135" s="36">
        <f>SUMIFS(СВЦЭМ!$C$33:$C$776,СВЦЭМ!$A$33:$A$776,$A135,СВЦЭМ!$B$33:$B$776,P$119)+'СЕТ СН'!$I$9+СВЦЭМ!$D$10+'СЕТ СН'!$I$6-'СЕТ СН'!$I$19</f>
        <v>1540.58168512</v>
      </c>
      <c r="Q135" s="36">
        <f>SUMIFS(СВЦЭМ!$C$33:$C$776,СВЦЭМ!$A$33:$A$776,$A135,СВЦЭМ!$B$33:$B$776,Q$119)+'СЕТ СН'!$I$9+СВЦЭМ!$D$10+'СЕТ СН'!$I$6-'СЕТ СН'!$I$19</f>
        <v>1544.4381749900001</v>
      </c>
      <c r="R135" s="36">
        <f>SUMIFS(СВЦЭМ!$C$33:$C$776,СВЦЭМ!$A$33:$A$776,$A135,СВЦЭМ!$B$33:$B$776,R$119)+'СЕТ СН'!$I$9+СВЦЭМ!$D$10+'СЕТ СН'!$I$6-'СЕТ СН'!$I$19</f>
        <v>1532.73387368</v>
      </c>
      <c r="S135" s="36">
        <f>SUMIFS(СВЦЭМ!$C$33:$C$776,СВЦЭМ!$A$33:$A$776,$A135,СВЦЭМ!$B$33:$B$776,S$119)+'СЕТ СН'!$I$9+СВЦЭМ!$D$10+'СЕТ СН'!$I$6-'СЕТ СН'!$I$19</f>
        <v>1511.51531329</v>
      </c>
      <c r="T135" s="36">
        <f>SUMIFS(СВЦЭМ!$C$33:$C$776,СВЦЭМ!$A$33:$A$776,$A135,СВЦЭМ!$B$33:$B$776,T$119)+'СЕТ СН'!$I$9+СВЦЭМ!$D$10+'СЕТ СН'!$I$6-'СЕТ СН'!$I$19</f>
        <v>1490.81336274</v>
      </c>
      <c r="U135" s="36">
        <f>SUMIFS(СВЦЭМ!$C$33:$C$776,СВЦЭМ!$A$33:$A$776,$A135,СВЦЭМ!$B$33:$B$776,U$119)+'СЕТ СН'!$I$9+СВЦЭМ!$D$10+'СЕТ СН'!$I$6-'СЕТ СН'!$I$19</f>
        <v>1496.23056294</v>
      </c>
      <c r="V135" s="36">
        <f>SUMIFS(СВЦЭМ!$C$33:$C$776,СВЦЭМ!$A$33:$A$776,$A135,СВЦЭМ!$B$33:$B$776,V$119)+'СЕТ СН'!$I$9+СВЦЭМ!$D$10+'СЕТ СН'!$I$6-'СЕТ СН'!$I$19</f>
        <v>1507.3917685899999</v>
      </c>
      <c r="W135" s="36">
        <f>SUMIFS(СВЦЭМ!$C$33:$C$776,СВЦЭМ!$A$33:$A$776,$A135,СВЦЭМ!$B$33:$B$776,W$119)+'СЕТ СН'!$I$9+СВЦЭМ!$D$10+'СЕТ СН'!$I$6-'СЕТ СН'!$I$19</f>
        <v>1529.4538023399998</v>
      </c>
      <c r="X135" s="36">
        <f>SUMIFS(СВЦЭМ!$C$33:$C$776,СВЦЭМ!$A$33:$A$776,$A135,СВЦЭМ!$B$33:$B$776,X$119)+'СЕТ СН'!$I$9+СВЦЭМ!$D$10+'СЕТ СН'!$I$6-'СЕТ СН'!$I$19</f>
        <v>1535.3663798699999</v>
      </c>
      <c r="Y135" s="36">
        <f>SUMIFS(СВЦЭМ!$C$33:$C$776,СВЦЭМ!$A$33:$A$776,$A135,СВЦЭМ!$B$33:$B$776,Y$119)+'СЕТ СН'!$I$9+СВЦЭМ!$D$10+'СЕТ СН'!$I$6-'СЕТ СН'!$I$19</f>
        <v>1563.5467194099999</v>
      </c>
    </row>
    <row r="136" spans="1:25" ht="15.75" x14ac:dyDescent="0.2">
      <c r="A136" s="35">
        <f t="shared" si="3"/>
        <v>44213</v>
      </c>
      <c r="B136" s="36">
        <f>SUMIFS(СВЦЭМ!$C$33:$C$776,СВЦЭМ!$A$33:$A$776,$A136,СВЦЭМ!$B$33:$B$776,B$119)+'СЕТ СН'!$I$9+СВЦЭМ!$D$10+'СЕТ СН'!$I$6-'СЕТ СН'!$I$19</f>
        <v>1534.3744466199998</v>
      </c>
      <c r="C136" s="36">
        <f>SUMIFS(СВЦЭМ!$C$33:$C$776,СВЦЭМ!$A$33:$A$776,$A136,СВЦЭМ!$B$33:$B$776,C$119)+'СЕТ СН'!$I$9+СВЦЭМ!$D$10+'СЕТ СН'!$I$6-'СЕТ СН'!$I$19</f>
        <v>1569.03623395</v>
      </c>
      <c r="D136" s="36">
        <f>SUMIFS(СВЦЭМ!$C$33:$C$776,СВЦЭМ!$A$33:$A$776,$A136,СВЦЭМ!$B$33:$B$776,D$119)+'СЕТ СН'!$I$9+СВЦЭМ!$D$10+'СЕТ СН'!$I$6-'СЕТ СН'!$I$19</f>
        <v>1590.4948655799999</v>
      </c>
      <c r="E136" s="36">
        <f>SUMIFS(СВЦЭМ!$C$33:$C$776,СВЦЭМ!$A$33:$A$776,$A136,СВЦЭМ!$B$33:$B$776,E$119)+'СЕТ СН'!$I$9+СВЦЭМ!$D$10+'СЕТ СН'!$I$6-'СЕТ СН'!$I$19</f>
        <v>1613.6356733299999</v>
      </c>
      <c r="F136" s="36">
        <f>SUMIFS(СВЦЭМ!$C$33:$C$776,СВЦЭМ!$A$33:$A$776,$A136,СВЦЭМ!$B$33:$B$776,F$119)+'СЕТ СН'!$I$9+СВЦЭМ!$D$10+'СЕТ СН'!$I$6-'СЕТ СН'!$I$19</f>
        <v>1629.26848445</v>
      </c>
      <c r="G136" s="36">
        <f>SUMIFS(СВЦЭМ!$C$33:$C$776,СВЦЭМ!$A$33:$A$776,$A136,СВЦЭМ!$B$33:$B$776,G$119)+'СЕТ СН'!$I$9+СВЦЭМ!$D$10+'СЕТ СН'!$I$6-'СЕТ СН'!$I$19</f>
        <v>1623.80652016</v>
      </c>
      <c r="H136" s="36">
        <f>SUMIFS(СВЦЭМ!$C$33:$C$776,СВЦЭМ!$A$33:$A$776,$A136,СВЦЭМ!$B$33:$B$776,H$119)+'СЕТ СН'!$I$9+СВЦЭМ!$D$10+'СЕТ СН'!$I$6-'СЕТ СН'!$I$19</f>
        <v>1605.6500033</v>
      </c>
      <c r="I136" s="36">
        <f>SUMIFS(СВЦЭМ!$C$33:$C$776,СВЦЭМ!$A$33:$A$776,$A136,СВЦЭМ!$B$33:$B$776,I$119)+'СЕТ СН'!$I$9+СВЦЭМ!$D$10+'СЕТ СН'!$I$6-'СЕТ СН'!$I$19</f>
        <v>1592.78922498</v>
      </c>
      <c r="J136" s="36">
        <f>SUMIFS(СВЦЭМ!$C$33:$C$776,СВЦЭМ!$A$33:$A$776,$A136,СВЦЭМ!$B$33:$B$776,J$119)+'СЕТ СН'!$I$9+СВЦЭМ!$D$10+'СЕТ СН'!$I$6-'СЕТ СН'!$I$19</f>
        <v>1552.8465062400001</v>
      </c>
      <c r="K136" s="36">
        <f>SUMIFS(СВЦЭМ!$C$33:$C$776,СВЦЭМ!$A$33:$A$776,$A136,СВЦЭМ!$B$33:$B$776,K$119)+'СЕТ СН'!$I$9+СВЦЭМ!$D$10+'СЕТ СН'!$I$6-'СЕТ СН'!$I$19</f>
        <v>1533.7861226299999</v>
      </c>
      <c r="L136" s="36">
        <f>SUMIFS(СВЦЭМ!$C$33:$C$776,СВЦЭМ!$A$33:$A$776,$A136,СВЦЭМ!$B$33:$B$776,L$119)+'СЕТ СН'!$I$9+СВЦЭМ!$D$10+'СЕТ СН'!$I$6-'СЕТ СН'!$I$19</f>
        <v>1521.55897624</v>
      </c>
      <c r="M136" s="36">
        <f>SUMIFS(СВЦЭМ!$C$33:$C$776,СВЦЭМ!$A$33:$A$776,$A136,СВЦЭМ!$B$33:$B$776,M$119)+'СЕТ СН'!$I$9+СВЦЭМ!$D$10+'СЕТ СН'!$I$6-'СЕТ СН'!$I$19</f>
        <v>1516.1869491599998</v>
      </c>
      <c r="N136" s="36">
        <f>SUMIFS(СВЦЭМ!$C$33:$C$776,СВЦЭМ!$A$33:$A$776,$A136,СВЦЭМ!$B$33:$B$776,N$119)+'СЕТ СН'!$I$9+СВЦЭМ!$D$10+'СЕТ СН'!$I$6-'СЕТ СН'!$I$19</f>
        <v>1522.3126864200001</v>
      </c>
      <c r="O136" s="36">
        <f>SUMIFS(СВЦЭМ!$C$33:$C$776,СВЦЭМ!$A$33:$A$776,$A136,СВЦЭМ!$B$33:$B$776,O$119)+'СЕТ СН'!$I$9+СВЦЭМ!$D$10+'СЕТ СН'!$I$6-'СЕТ СН'!$I$19</f>
        <v>1536.82482873</v>
      </c>
      <c r="P136" s="36">
        <f>SUMIFS(СВЦЭМ!$C$33:$C$776,СВЦЭМ!$A$33:$A$776,$A136,СВЦЭМ!$B$33:$B$776,P$119)+'СЕТ СН'!$I$9+СВЦЭМ!$D$10+'СЕТ СН'!$I$6-'СЕТ СН'!$I$19</f>
        <v>1549.2721918299999</v>
      </c>
      <c r="Q136" s="36">
        <f>SUMIFS(СВЦЭМ!$C$33:$C$776,СВЦЭМ!$A$33:$A$776,$A136,СВЦЭМ!$B$33:$B$776,Q$119)+'СЕТ СН'!$I$9+СВЦЭМ!$D$10+'СЕТ СН'!$I$6-'СЕТ СН'!$I$19</f>
        <v>1560.3731634000001</v>
      </c>
      <c r="R136" s="36">
        <f>SUMIFS(СВЦЭМ!$C$33:$C$776,СВЦЭМ!$A$33:$A$776,$A136,СВЦЭМ!$B$33:$B$776,R$119)+'СЕТ СН'!$I$9+СВЦЭМ!$D$10+'СЕТ СН'!$I$6-'СЕТ СН'!$I$19</f>
        <v>1547.85100607</v>
      </c>
      <c r="S136" s="36">
        <f>SUMIFS(СВЦЭМ!$C$33:$C$776,СВЦЭМ!$A$33:$A$776,$A136,СВЦЭМ!$B$33:$B$776,S$119)+'СЕТ СН'!$I$9+СВЦЭМ!$D$10+'СЕТ СН'!$I$6-'СЕТ СН'!$I$19</f>
        <v>1522.23039045</v>
      </c>
      <c r="T136" s="36">
        <f>SUMIFS(СВЦЭМ!$C$33:$C$776,СВЦЭМ!$A$33:$A$776,$A136,СВЦЭМ!$B$33:$B$776,T$119)+'СЕТ СН'!$I$9+СВЦЭМ!$D$10+'СЕТ СН'!$I$6-'СЕТ СН'!$I$19</f>
        <v>1501.7657615000001</v>
      </c>
      <c r="U136" s="36">
        <f>SUMIFS(СВЦЭМ!$C$33:$C$776,СВЦЭМ!$A$33:$A$776,$A136,СВЦЭМ!$B$33:$B$776,U$119)+'СЕТ СН'!$I$9+СВЦЭМ!$D$10+'СЕТ СН'!$I$6-'СЕТ СН'!$I$19</f>
        <v>1500.6698551500001</v>
      </c>
      <c r="V136" s="36">
        <f>SUMIFS(СВЦЭМ!$C$33:$C$776,СВЦЭМ!$A$33:$A$776,$A136,СВЦЭМ!$B$33:$B$776,V$119)+'СЕТ СН'!$I$9+СВЦЭМ!$D$10+'СЕТ СН'!$I$6-'СЕТ СН'!$I$19</f>
        <v>1504.9547228899999</v>
      </c>
      <c r="W136" s="36">
        <f>SUMIFS(СВЦЭМ!$C$33:$C$776,СВЦЭМ!$A$33:$A$776,$A136,СВЦЭМ!$B$33:$B$776,W$119)+'СЕТ СН'!$I$9+СВЦЭМ!$D$10+'СЕТ СН'!$I$6-'СЕТ СН'!$I$19</f>
        <v>1522.93024911</v>
      </c>
      <c r="X136" s="36">
        <f>SUMIFS(СВЦЭМ!$C$33:$C$776,СВЦЭМ!$A$33:$A$776,$A136,СВЦЭМ!$B$33:$B$776,X$119)+'СЕТ СН'!$I$9+СВЦЭМ!$D$10+'СЕТ СН'!$I$6-'СЕТ СН'!$I$19</f>
        <v>1535.9316529299999</v>
      </c>
      <c r="Y136" s="36">
        <f>SUMIFS(СВЦЭМ!$C$33:$C$776,СВЦЭМ!$A$33:$A$776,$A136,СВЦЭМ!$B$33:$B$776,Y$119)+'СЕТ СН'!$I$9+СВЦЭМ!$D$10+'СЕТ СН'!$I$6-'СЕТ СН'!$I$19</f>
        <v>1562.64245117</v>
      </c>
    </row>
    <row r="137" spans="1:25" ht="15.75" x14ac:dyDescent="0.2">
      <c r="A137" s="35">
        <f t="shared" si="3"/>
        <v>44214</v>
      </c>
      <c r="B137" s="36">
        <f>SUMIFS(СВЦЭМ!$C$33:$C$776,СВЦЭМ!$A$33:$A$776,$A137,СВЦЭМ!$B$33:$B$776,B$119)+'СЕТ СН'!$I$9+СВЦЭМ!$D$10+'СЕТ СН'!$I$6-'СЕТ СН'!$I$19</f>
        <v>1586.44399135</v>
      </c>
      <c r="C137" s="36">
        <f>SUMIFS(СВЦЭМ!$C$33:$C$776,СВЦЭМ!$A$33:$A$776,$A137,СВЦЭМ!$B$33:$B$776,C$119)+'СЕТ СН'!$I$9+СВЦЭМ!$D$10+'СЕТ СН'!$I$6-'СЕТ СН'!$I$19</f>
        <v>1621.5550215000001</v>
      </c>
      <c r="D137" s="36">
        <f>SUMIFS(СВЦЭМ!$C$33:$C$776,СВЦЭМ!$A$33:$A$776,$A137,СВЦЭМ!$B$33:$B$776,D$119)+'СЕТ СН'!$I$9+СВЦЭМ!$D$10+'СЕТ СН'!$I$6-'СЕТ СН'!$I$19</f>
        <v>1631.7644245500001</v>
      </c>
      <c r="E137" s="36">
        <f>SUMIFS(СВЦЭМ!$C$33:$C$776,СВЦЭМ!$A$33:$A$776,$A137,СВЦЭМ!$B$33:$B$776,E$119)+'СЕТ СН'!$I$9+СВЦЭМ!$D$10+'СЕТ СН'!$I$6-'СЕТ СН'!$I$19</f>
        <v>1641.0547267899999</v>
      </c>
      <c r="F137" s="36">
        <f>SUMIFS(СВЦЭМ!$C$33:$C$776,СВЦЭМ!$A$33:$A$776,$A137,СВЦЭМ!$B$33:$B$776,F$119)+'СЕТ СН'!$I$9+СВЦЭМ!$D$10+'СЕТ СН'!$I$6-'СЕТ СН'!$I$19</f>
        <v>1654.4525762799999</v>
      </c>
      <c r="G137" s="36">
        <f>SUMIFS(СВЦЭМ!$C$33:$C$776,СВЦЭМ!$A$33:$A$776,$A137,СВЦЭМ!$B$33:$B$776,G$119)+'СЕТ СН'!$I$9+СВЦЭМ!$D$10+'СЕТ СН'!$I$6-'СЕТ СН'!$I$19</f>
        <v>1638.54929739</v>
      </c>
      <c r="H137" s="36">
        <f>SUMIFS(СВЦЭМ!$C$33:$C$776,СВЦЭМ!$A$33:$A$776,$A137,СВЦЭМ!$B$33:$B$776,H$119)+'СЕТ СН'!$I$9+СВЦЭМ!$D$10+'СЕТ СН'!$I$6-'СЕТ СН'!$I$19</f>
        <v>1623.29491549</v>
      </c>
      <c r="I137" s="36">
        <f>SUMIFS(СВЦЭМ!$C$33:$C$776,СВЦЭМ!$A$33:$A$776,$A137,СВЦЭМ!$B$33:$B$776,I$119)+'СЕТ СН'!$I$9+СВЦЭМ!$D$10+'СЕТ СН'!$I$6-'СЕТ СН'!$I$19</f>
        <v>1595.7472709399999</v>
      </c>
      <c r="J137" s="36">
        <f>SUMIFS(СВЦЭМ!$C$33:$C$776,СВЦЭМ!$A$33:$A$776,$A137,СВЦЭМ!$B$33:$B$776,J$119)+'СЕТ СН'!$I$9+СВЦЭМ!$D$10+'СЕТ СН'!$I$6-'СЕТ СН'!$I$19</f>
        <v>1558.2251974200001</v>
      </c>
      <c r="K137" s="36">
        <f>SUMIFS(СВЦЭМ!$C$33:$C$776,СВЦЭМ!$A$33:$A$776,$A137,СВЦЭМ!$B$33:$B$776,K$119)+'СЕТ СН'!$I$9+СВЦЭМ!$D$10+'СЕТ СН'!$I$6-'СЕТ СН'!$I$19</f>
        <v>1545.0648948400001</v>
      </c>
      <c r="L137" s="36">
        <f>SUMIFS(СВЦЭМ!$C$33:$C$776,СВЦЭМ!$A$33:$A$776,$A137,СВЦЭМ!$B$33:$B$776,L$119)+'СЕТ СН'!$I$9+СВЦЭМ!$D$10+'СЕТ СН'!$I$6-'СЕТ СН'!$I$19</f>
        <v>1553.71266767</v>
      </c>
      <c r="M137" s="36">
        <f>SUMIFS(СВЦЭМ!$C$33:$C$776,СВЦЭМ!$A$33:$A$776,$A137,СВЦЭМ!$B$33:$B$776,M$119)+'СЕТ СН'!$I$9+СВЦЭМ!$D$10+'СЕТ СН'!$I$6-'СЕТ СН'!$I$19</f>
        <v>1550.0518560099999</v>
      </c>
      <c r="N137" s="36">
        <f>SUMIFS(СВЦЭМ!$C$33:$C$776,СВЦЭМ!$A$33:$A$776,$A137,СВЦЭМ!$B$33:$B$776,N$119)+'СЕТ СН'!$I$9+СВЦЭМ!$D$10+'СЕТ СН'!$I$6-'СЕТ СН'!$I$19</f>
        <v>1549.8038661000001</v>
      </c>
      <c r="O137" s="36">
        <f>SUMIFS(СВЦЭМ!$C$33:$C$776,СВЦЭМ!$A$33:$A$776,$A137,СВЦЭМ!$B$33:$B$776,O$119)+'СЕТ СН'!$I$9+СВЦЭМ!$D$10+'СЕТ СН'!$I$6-'СЕТ СН'!$I$19</f>
        <v>1569.07287741</v>
      </c>
      <c r="P137" s="36">
        <f>SUMIFS(СВЦЭМ!$C$33:$C$776,СВЦЭМ!$A$33:$A$776,$A137,СВЦЭМ!$B$33:$B$776,P$119)+'СЕТ СН'!$I$9+СВЦЭМ!$D$10+'СЕТ СН'!$I$6-'СЕТ СН'!$I$19</f>
        <v>1591.28531737</v>
      </c>
      <c r="Q137" s="36">
        <f>SUMIFS(СВЦЭМ!$C$33:$C$776,СВЦЭМ!$A$33:$A$776,$A137,СВЦЭМ!$B$33:$B$776,Q$119)+'СЕТ СН'!$I$9+СВЦЭМ!$D$10+'СЕТ СН'!$I$6-'СЕТ СН'!$I$19</f>
        <v>1572.8247445100001</v>
      </c>
      <c r="R137" s="36">
        <f>SUMIFS(СВЦЭМ!$C$33:$C$776,СВЦЭМ!$A$33:$A$776,$A137,СВЦЭМ!$B$33:$B$776,R$119)+'СЕТ СН'!$I$9+СВЦЭМ!$D$10+'СЕТ СН'!$I$6-'СЕТ СН'!$I$19</f>
        <v>1562.3662065999999</v>
      </c>
      <c r="S137" s="36">
        <f>SUMIFS(СВЦЭМ!$C$33:$C$776,СВЦЭМ!$A$33:$A$776,$A137,СВЦЭМ!$B$33:$B$776,S$119)+'СЕТ СН'!$I$9+СВЦЭМ!$D$10+'СЕТ СН'!$I$6-'СЕТ СН'!$I$19</f>
        <v>1546.8435485699999</v>
      </c>
      <c r="T137" s="36">
        <f>SUMIFS(СВЦЭМ!$C$33:$C$776,СВЦЭМ!$A$33:$A$776,$A137,СВЦЭМ!$B$33:$B$776,T$119)+'СЕТ СН'!$I$9+СВЦЭМ!$D$10+'СЕТ СН'!$I$6-'СЕТ СН'!$I$19</f>
        <v>1531.1867090600001</v>
      </c>
      <c r="U137" s="36">
        <f>SUMIFS(СВЦЭМ!$C$33:$C$776,СВЦЭМ!$A$33:$A$776,$A137,СВЦЭМ!$B$33:$B$776,U$119)+'СЕТ СН'!$I$9+СВЦЭМ!$D$10+'СЕТ СН'!$I$6-'СЕТ СН'!$I$19</f>
        <v>1532.97274021</v>
      </c>
      <c r="V137" s="36">
        <f>SUMIFS(СВЦЭМ!$C$33:$C$776,СВЦЭМ!$A$33:$A$776,$A137,СВЦЭМ!$B$33:$B$776,V$119)+'СЕТ СН'!$I$9+СВЦЭМ!$D$10+'СЕТ СН'!$I$6-'СЕТ СН'!$I$19</f>
        <v>1539.04384981</v>
      </c>
      <c r="W137" s="36">
        <f>SUMIFS(СВЦЭМ!$C$33:$C$776,СВЦЭМ!$A$33:$A$776,$A137,СВЦЭМ!$B$33:$B$776,W$119)+'СЕТ СН'!$I$9+СВЦЭМ!$D$10+'СЕТ СН'!$I$6-'СЕТ СН'!$I$19</f>
        <v>1556.7267556699999</v>
      </c>
      <c r="X137" s="36">
        <f>SUMIFS(СВЦЭМ!$C$33:$C$776,СВЦЭМ!$A$33:$A$776,$A137,СВЦЭМ!$B$33:$B$776,X$119)+'СЕТ СН'!$I$9+СВЦЭМ!$D$10+'СЕТ СН'!$I$6-'СЕТ СН'!$I$19</f>
        <v>1566.6738444800001</v>
      </c>
      <c r="Y137" s="36">
        <f>SUMIFS(СВЦЭМ!$C$33:$C$776,СВЦЭМ!$A$33:$A$776,$A137,СВЦЭМ!$B$33:$B$776,Y$119)+'СЕТ СН'!$I$9+СВЦЭМ!$D$10+'СЕТ СН'!$I$6-'СЕТ СН'!$I$19</f>
        <v>1589.13594005</v>
      </c>
    </row>
    <row r="138" spans="1:25" ht="15.75" x14ac:dyDescent="0.2">
      <c r="A138" s="35">
        <f t="shared" si="3"/>
        <v>44215</v>
      </c>
      <c r="B138" s="36">
        <f>SUMIFS(СВЦЭМ!$C$33:$C$776,СВЦЭМ!$A$33:$A$776,$A138,СВЦЭМ!$B$33:$B$776,B$119)+'СЕТ СН'!$I$9+СВЦЭМ!$D$10+'СЕТ СН'!$I$6-'СЕТ СН'!$I$19</f>
        <v>1587.0594702999999</v>
      </c>
      <c r="C138" s="36">
        <f>SUMIFS(СВЦЭМ!$C$33:$C$776,СВЦЭМ!$A$33:$A$776,$A138,СВЦЭМ!$B$33:$B$776,C$119)+'СЕТ СН'!$I$9+СВЦЭМ!$D$10+'СЕТ СН'!$I$6-'СЕТ СН'!$I$19</f>
        <v>1614.5083166300001</v>
      </c>
      <c r="D138" s="36">
        <f>SUMIFS(СВЦЭМ!$C$33:$C$776,СВЦЭМ!$A$33:$A$776,$A138,СВЦЭМ!$B$33:$B$776,D$119)+'СЕТ СН'!$I$9+СВЦЭМ!$D$10+'СЕТ СН'!$I$6-'СЕТ СН'!$I$19</f>
        <v>1635.1345302899999</v>
      </c>
      <c r="E138" s="36">
        <f>SUMIFS(СВЦЭМ!$C$33:$C$776,СВЦЭМ!$A$33:$A$776,$A138,СВЦЭМ!$B$33:$B$776,E$119)+'СЕТ СН'!$I$9+СВЦЭМ!$D$10+'СЕТ СН'!$I$6-'СЕТ СН'!$I$19</f>
        <v>1618.3389080899999</v>
      </c>
      <c r="F138" s="36">
        <f>SUMIFS(СВЦЭМ!$C$33:$C$776,СВЦЭМ!$A$33:$A$776,$A138,СВЦЭМ!$B$33:$B$776,F$119)+'СЕТ СН'!$I$9+СВЦЭМ!$D$10+'СЕТ СН'!$I$6-'СЕТ СН'!$I$19</f>
        <v>1616.89174946</v>
      </c>
      <c r="G138" s="36">
        <f>SUMIFS(СВЦЭМ!$C$33:$C$776,СВЦЭМ!$A$33:$A$776,$A138,СВЦЭМ!$B$33:$B$776,G$119)+'СЕТ СН'!$I$9+СВЦЭМ!$D$10+'СЕТ СН'!$I$6-'СЕТ СН'!$I$19</f>
        <v>1591.74340173</v>
      </c>
      <c r="H138" s="36">
        <f>SUMIFS(СВЦЭМ!$C$33:$C$776,СВЦЭМ!$A$33:$A$776,$A138,СВЦЭМ!$B$33:$B$776,H$119)+'СЕТ СН'!$I$9+СВЦЭМ!$D$10+'СЕТ СН'!$I$6-'СЕТ СН'!$I$19</f>
        <v>1548.2176412599999</v>
      </c>
      <c r="I138" s="36">
        <f>SUMIFS(СВЦЭМ!$C$33:$C$776,СВЦЭМ!$A$33:$A$776,$A138,СВЦЭМ!$B$33:$B$776,I$119)+'СЕТ СН'!$I$9+СВЦЭМ!$D$10+'СЕТ СН'!$I$6-'СЕТ СН'!$I$19</f>
        <v>1521.53894513</v>
      </c>
      <c r="J138" s="36">
        <f>SUMIFS(СВЦЭМ!$C$33:$C$776,СВЦЭМ!$A$33:$A$776,$A138,СВЦЭМ!$B$33:$B$776,J$119)+'СЕТ СН'!$I$9+СВЦЭМ!$D$10+'СЕТ СН'!$I$6-'СЕТ СН'!$I$19</f>
        <v>1501.7411545</v>
      </c>
      <c r="K138" s="36">
        <f>SUMIFS(СВЦЭМ!$C$33:$C$776,СВЦЭМ!$A$33:$A$776,$A138,СВЦЭМ!$B$33:$B$776,K$119)+'СЕТ СН'!$I$9+СВЦЭМ!$D$10+'СЕТ СН'!$I$6-'СЕТ СН'!$I$19</f>
        <v>1490.4612098800001</v>
      </c>
      <c r="L138" s="36">
        <f>SUMIFS(СВЦЭМ!$C$33:$C$776,СВЦЭМ!$A$33:$A$776,$A138,СВЦЭМ!$B$33:$B$776,L$119)+'СЕТ СН'!$I$9+СВЦЭМ!$D$10+'СЕТ СН'!$I$6-'СЕТ СН'!$I$19</f>
        <v>1481.2685223800001</v>
      </c>
      <c r="M138" s="36">
        <f>SUMIFS(СВЦЭМ!$C$33:$C$776,СВЦЭМ!$A$33:$A$776,$A138,СВЦЭМ!$B$33:$B$776,M$119)+'СЕТ СН'!$I$9+СВЦЭМ!$D$10+'СЕТ СН'!$I$6-'СЕТ СН'!$I$19</f>
        <v>1486.85549947</v>
      </c>
      <c r="N138" s="36">
        <f>SUMIFS(СВЦЭМ!$C$33:$C$776,СВЦЭМ!$A$33:$A$776,$A138,СВЦЭМ!$B$33:$B$776,N$119)+'СЕТ СН'!$I$9+СВЦЭМ!$D$10+'СЕТ СН'!$I$6-'СЕТ СН'!$I$19</f>
        <v>1490.7260829700001</v>
      </c>
      <c r="O138" s="36">
        <f>SUMIFS(СВЦЭМ!$C$33:$C$776,СВЦЭМ!$A$33:$A$776,$A138,СВЦЭМ!$B$33:$B$776,O$119)+'СЕТ СН'!$I$9+СВЦЭМ!$D$10+'СЕТ СН'!$I$6-'СЕТ СН'!$I$19</f>
        <v>1506.44779292</v>
      </c>
      <c r="P138" s="36">
        <f>SUMIFS(СВЦЭМ!$C$33:$C$776,СВЦЭМ!$A$33:$A$776,$A138,СВЦЭМ!$B$33:$B$776,P$119)+'СЕТ СН'!$I$9+СВЦЭМ!$D$10+'СЕТ СН'!$I$6-'СЕТ СН'!$I$19</f>
        <v>1523.2447131000001</v>
      </c>
      <c r="Q138" s="36">
        <f>SUMIFS(СВЦЭМ!$C$33:$C$776,СВЦЭМ!$A$33:$A$776,$A138,СВЦЭМ!$B$33:$B$776,Q$119)+'СЕТ СН'!$I$9+СВЦЭМ!$D$10+'СЕТ СН'!$I$6-'СЕТ СН'!$I$19</f>
        <v>1528.6860322499999</v>
      </c>
      <c r="R138" s="36">
        <f>SUMIFS(СВЦЭМ!$C$33:$C$776,СВЦЭМ!$A$33:$A$776,$A138,СВЦЭМ!$B$33:$B$776,R$119)+'СЕТ СН'!$I$9+СВЦЭМ!$D$10+'СЕТ СН'!$I$6-'СЕТ СН'!$I$19</f>
        <v>1518.64802048</v>
      </c>
      <c r="S138" s="36">
        <f>SUMIFS(СВЦЭМ!$C$33:$C$776,СВЦЭМ!$A$33:$A$776,$A138,СВЦЭМ!$B$33:$B$776,S$119)+'СЕТ СН'!$I$9+СВЦЭМ!$D$10+'СЕТ СН'!$I$6-'СЕТ СН'!$I$19</f>
        <v>1507.6636194099999</v>
      </c>
      <c r="T138" s="36">
        <f>SUMIFS(СВЦЭМ!$C$33:$C$776,СВЦЭМ!$A$33:$A$776,$A138,СВЦЭМ!$B$33:$B$776,T$119)+'СЕТ СН'!$I$9+СВЦЭМ!$D$10+'СЕТ СН'!$I$6-'СЕТ СН'!$I$19</f>
        <v>1488.5002423999999</v>
      </c>
      <c r="U138" s="36">
        <f>SUMIFS(СВЦЭМ!$C$33:$C$776,СВЦЭМ!$A$33:$A$776,$A138,СВЦЭМ!$B$33:$B$776,U$119)+'СЕТ СН'!$I$9+СВЦЭМ!$D$10+'СЕТ СН'!$I$6-'СЕТ СН'!$I$19</f>
        <v>1490.1215155899999</v>
      </c>
      <c r="V138" s="36">
        <f>SUMIFS(СВЦЭМ!$C$33:$C$776,СВЦЭМ!$A$33:$A$776,$A138,СВЦЭМ!$B$33:$B$776,V$119)+'СЕТ СН'!$I$9+СВЦЭМ!$D$10+'СЕТ СН'!$I$6-'СЕТ СН'!$I$19</f>
        <v>1501.4840574500001</v>
      </c>
      <c r="W138" s="36">
        <f>SUMIFS(СВЦЭМ!$C$33:$C$776,СВЦЭМ!$A$33:$A$776,$A138,СВЦЭМ!$B$33:$B$776,W$119)+'СЕТ СН'!$I$9+СВЦЭМ!$D$10+'СЕТ СН'!$I$6-'СЕТ СН'!$I$19</f>
        <v>1514.2322950400001</v>
      </c>
      <c r="X138" s="36">
        <f>SUMIFS(СВЦЭМ!$C$33:$C$776,СВЦЭМ!$A$33:$A$776,$A138,СВЦЭМ!$B$33:$B$776,X$119)+'СЕТ СН'!$I$9+СВЦЭМ!$D$10+'СЕТ СН'!$I$6-'СЕТ СН'!$I$19</f>
        <v>1519.5210310300001</v>
      </c>
      <c r="Y138" s="36">
        <f>SUMIFS(СВЦЭМ!$C$33:$C$776,СВЦЭМ!$A$33:$A$776,$A138,СВЦЭМ!$B$33:$B$776,Y$119)+'СЕТ СН'!$I$9+СВЦЭМ!$D$10+'СЕТ СН'!$I$6-'СЕТ СН'!$I$19</f>
        <v>1541.5859786799999</v>
      </c>
    </row>
    <row r="139" spans="1:25" ht="15.75" x14ac:dyDescent="0.2">
      <c r="A139" s="35">
        <f t="shared" si="3"/>
        <v>44216</v>
      </c>
      <c r="B139" s="36">
        <f>SUMIFS(СВЦЭМ!$C$33:$C$776,СВЦЭМ!$A$33:$A$776,$A139,СВЦЭМ!$B$33:$B$776,B$119)+'СЕТ СН'!$I$9+СВЦЭМ!$D$10+'СЕТ СН'!$I$6-'СЕТ СН'!$I$19</f>
        <v>1526.89358758</v>
      </c>
      <c r="C139" s="36">
        <f>SUMIFS(СВЦЭМ!$C$33:$C$776,СВЦЭМ!$A$33:$A$776,$A139,СВЦЭМ!$B$33:$B$776,C$119)+'СЕТ СН'!$I$9+СВЦЭМ!$D$10+'СЕТ СН'!$I$6-'СЕТ СН'!$I$19</f>
        <v>1564.44923601</v>
      </c>
      <c r="D139" s="36">
        <f>SUMIFS(СВЦЭМ!$C$33:$C$776,СВЦЭМ!$A$33:$A$776,$A139,СВЦЭМ!$B$33:$B$776,D$119)+'СЕТ СН'!$I$9+СВЦЭМ!$D$10+'СЕТ СН'!$I$6-'СЕТ СН'!$I$19</f>
        <v>1581.5564919199999</v>
      </c>
      <c r="E139" s="36">
        <f>SUMIFS(СВЦЭМ!$C$33:$C$776,СВЦЭМ!$A$33:$A$776,$A139,СВЦЭМ!$B$33:$B$776,E$119)+'СЕТ СН'!$I$9+СВЦЭМ!$D$10+'СЕТ СН'!$I$6-'СЕТ СН'!$I$19</f>
        <v>1584.3890888999999</v>
      </c>
      <c r="F139" s="36">
        <f>SUMIFS(СВЦЭМ!$C$33:$C$776,СВЦЭМ!$A$33:$A$776,$A139,СВЦЭМ!$B$33:$B$776,F$119)+'СЕТ СН'!$I$9+СВЦЭМ!$D$10+'СЕТ СН'!$I$6-'СЕТ СН'!$I$19</f>
        <v>1591.3031419199999</v>
      </c>
      <c r="G139" s="36">
        <f>SUMIFS(СВЦЭМ!$C$33:$C$776,СВЦЭМ!$A$33:$A$776,$A139,СВЦЭМ!$B$33:$B$776,G$119)+'СЕТ СН'!$I$9+СВЦЭМ!$D$10+'СЕТ СН'!$I$6-'СЕТ СН'!$I$19</f>
        <v>1576.6415385099999</v>
      </c>
      <c r="H139" s="36">
        <f>SUMIFS(СВЦЭМ!$C$33:$C$776,СВЦЭМ!$A$33:$A$776,$A139,СВЦЭМ!$B$33:$B$776,H$119)+'СЕТ СН'!$I$9+СВЦЭМ!$D$10+'СЕТ СН'!$I$6-'СЕТ СН'!$I$19</f>
        <v>1544.0327835199998</v>
      </c>
      <c r="I139" s="36">
        <f>SUMIFS(СВЦЭМ!$C$33:$C$776,СВЦЭМ!$A$33:$A$776,$A139,СВЦЭМ!$B$33:$B$776,I$119)+'СЕТ СН'!$I$9+СВЦЭМ!$D$10+'СЕТ СН'!$I$6-'СЕТ СН'!$I$19</f>
        <v>1523.5016475699999</v>
      </c>
      <c r="J139" s="36">
        <f>SUMIFS(СВЦЭМ!$C$33:$C$776,СВЦЭМ!$A$33:$A$776,$A139,СВЦЭМ!$B$33:$B$776,J$119)+'СЕТ СН'!$I$9+СВЦЭМ!$D$10+'СЕТ СН'!$I$6-'СЕТ СН'!$I$19</f>
        <v>1503.5327374999999</v>
      </c>
      <c r="K139" s="36">
        <f>SUMIFS(СВЦЭМ!$C$33:$C$776,СВЦЭМ!$A$33:$A$776,$A139,СВЦЭМ!$B$33:$B$776,K$119)+'СЕТ СН'!$I$9+СВЦЭМ!$D$10+'СЕТ СН'!$I$6-'СЕТ СН'!$I$19</f>
        <v>1494.55760861</v>
      </c>
      <c r="L139" s="36">
        <f>SUMIFS(СВЦЭМ!$C$33:$C$776,СВЦЭМ!$A$33:$A$776,$A139,СВЦЭМ!$B$33:$B$776,L$119)+'СЕТ СН'!$I$9+СВЦЭМ!$D$10+'СЕТ СН'!$I$6-'СЕТ СН'!$I$19</f>
        <v>1486.6786584399999</v>
      </c>
      <c r="M139" s="36">
        <f>SUMIFS(СВЦЭМ!$C$33:$C$776,СВЦЭМ!$A$33:$A$776,$A139,СВЦЭМ!$B$33:$B$776,M$119)+'СЕТ СН'!$I$9+СВЦЭМ!$D$10+'СЕТ СН'!$I$6-'СЕТ СН'!$I$19</f>
        <v>1495.1698835699999</v>
      </c>
      <c r="N139" s="36">
        <f>SUMIFS(СВЦЭМ!$C$33:$C$776,СВЦЭМ!$A$33:$A$776,$A139,СВЦЭМ!$B$33:$B$776,N$119)+'СЕТ СН'!$I$9+СВЦЭМ!$D$10+'СЕТ СН'!$I$6-'СЕТ СН'!$I$19</f>
        <v>1505.47017437</v>
      </c>
      <c r="O139" s="36">
        <f>SUMIFS(СВЦЭМ!$C$33:$C$776,СВЦЭМ!$A$33:$A$776,$A139,СВЦЭМ!$B$33:$B$776,O$119)+'СЕТ СН'!$I$9+СВЦЭМ!$D$10+'СЕТ СН'!$I$6-'СЕТ СН'!$I$19</f>
        <v>1521.11868357</v>
      </c>
      <c r="P139" s="36">
        <f>SUMIFS(СВЦЭМ!$C$33:$C$776,СВЦЭМ!$A$33:$A$776,$A139,СВЦЭМ!$B$33:$B$776,P$119)+'СЕТ СН'!$I$9+СВЦЭМ!$D$10+'СЕТ СН'!$I$6-'СЕТ СН'!$I$19</f>
        <v>1535.6523018199998</v>
      </c>
      <c r="Q139" s="36">
        <f>SUMIFS(СВЦЭМ!$C$33:$C$776,СВЦЭМ!$A$33:$A$776,$A139,СВЦЭМ!$B$33:$B$776,Q$119)+'СЕТ СН'!$I$9+СВЦЭМ!$D$10+'СЕТ СН'!$I$6-'СЕТ СН'!$I$19</f>
        <v>1547.4729666599999</v>
      </c>
      <c r="R139" s="36">
        <f>SUMIFS(СВЦЭМ!$C$33:$C$776,СВЦЭМ!$A$33:$A$776,$A139,СВЦЭМ!$B$33:$B$776,R$119)+'СЕТ СН'!$I$9+СВЦЭМ!$D$10+'СЕТ СН'!$I$6-'СЕТ СН'!$I$19</f>
        <v>1534.48362537</v>
      </c>
      <c r="S139" s="36">
        <f>SUMIFS(СВЦЭМ!$C$33:$C$776,СВЦЭМ!$A$33:$A$776,$A139,СВЦЭМ!$B$33:$B$776,S$119)+'СЕТ СН'!$I$9+СВЦЭМ!$D$10+'СЕТ СН'!$I$6-'СЕТ СН'!$I$19</f>
        <v>1521.4218134999999</v>
      </c>
      <c r="T139" s="36">
        <f>SUMIFS(СВЦЭМ!$C$33:$C$776,СВЦЭМ!$A$33:$A$776,$A139,СВЦЭМ!$B$33:$B$776,T$119)+'СЕТ СН'!$I$9+СВЦЭМ!$D$10+'СЕТ СН'!$I$6-'СЕТ СН'!$I$19</f>
        <v>1502.0191012399998</v>
      </c>
      <c r="U139" s="36">
        <f>SUMIFS(СВЦЭМ!$C$33:$C$776,СВЦЭМ!$A$33:$A$776,$A139,СВЦЭМ!$B$33:$B$776,U$119)+'СЕТ СН'!$I$9+СВЦЭМ!$D$10+'СЕТ СН'!$I$6-'СЕТ СН'!$I$19</f>
        <v>1498.48240098</v>
      </c>
      <c r="V139" s="36">
        <f>SUMIFS(СВЦЭМ!$C$33:$C$776,СВЦЭМ!$A$33:$A$776,$A139,СВЦЭМ!$B$33:$B$776,V$119)+'СЕТ СН'!$I$9+СВЦЭМ!$D$10+'СЕТ СН'!$I$6-'СЕТ СН'!$I$19</f>
        <v>1506.5239116499999</v>
      </c>
      <c r="W139" s="36">
        <f>SUMIFS(СВЦЭМ!$C$33:$C$776,СВЦЭМ!$A$33:$A$776,$A139,СВЦЭМ!$B$33:$B$776,W$119)+'СЕТ СН'!$I$9+СВЦЭМ!$D$10+'СЕТ СН'!$I$6-'СЕТ СН'!$I$19</f>
        <v>1521.35681662</v>
      </c>
      <c r="X139" s="36">
        <f>SUMIFS(СВЦЭМ!$C$33:$C$776,СВЦЭМ!$A$33:$A$776,$A139,СВЦЭМ!$B$33:$B$776,X$119)+'СЕТ СН'!$I$9+СВЦЭМ!$D$10+'СЕТ СН'!$I$6-'СЕТ СН'!$I$19</f>
        <v>1528.4260622700001</v>
      </c>
      <c r="Y139" s="36">
        <f>SUMIFS(СВЦЭМ!$C$33:$C$776,СВЦЭМ!$A$33:$A$776,$A139,СВЦЭМ!$B$33:$B$776,Y$119)+'СЕТ СН'!$I$9+СВЦЭМ!$D$10+'СЕТ СН'!$I$6-'СЕТ СН'!$I$19</f>
        <v>1553.53007458</v>
      </c>
    </row>
    <row r="140" spans="1:25" ht="15.75" x14ac:dyDescent="0.2">
      <c r="A140" s="35">
        <f t="shared" si="3"/>
        <v>44217</v>
      </c>
      <c r="B140" s="36">
        <f>SUMIFS(СВЦЭМ!$C$33:$C$776,СВЦЭМ!$A$33:$A$776,$A140,СВЦЭМ!$B$33:$B$776,B$119)+'СЕТ СН'!$I$9+СВЦЭМ!$D$10+'СЕТ СН'!$I$6-'СЕТ СН'!$I$19</f>
        <v>1523.3982638800001</v>
      </c>
      <c r="C140" s="36">
        <f>SUMIFS(СВЦЭМ!$C$33:$C$776,СВЦЭМ!$A$33:$A$776,$A140,СВЦЭМ!$B$33:$B$776,C$119)+'СЕТ СН'!$I$9+СВЦЭМ!$D$10+'СЕТ СН'!$I$6-'СЕТ СН'!$I$19</f>
        <v>1575.7154670099999</v>
      </c>
      <c r="D140" s="36">
        <f>SUMIFS(СВЦЭМ!$C$33:$C$776,СВЦЭМ!$A$33:$A$776,$A140,СВЦЭМ!$B$33:$B$776,D$119)+'СЕТ СН'!$I$9+СВЦЭМ!$D$10+'СЕТ СН'!$I$6-'СЕТ СН'!$I$19</f>
        <v>1603.4531362</v>
      </c>
      <c r="E140" s="36">
        <f>SUMIFS(СВЦЭМ!$C$33:$C$776,СВЦЭМ!$A$33:$A$776,$A140,СВЦЭМ!$B$33:$B$776,E$119)+'СЕТ СН'!$I$9+СВЦЭМ!$D$10+'СЕТ СН'!$I$6-'СЕТ СН'!$I$19</f>
        <v>1608.5974649</v>
      </c>
      <c r="F140" s="36">
        <f>SUMIFS(СВЦЭМ!$C$33:$C$776,СВЦЭМ!$A$33:$A$776,$A140,СВЦЭМ!$B$33:$B$776,F$119)+'СЕТ СН'!$I$9+СВЦЭМ!$D$10+'СЕТ СН'!$I$6-'СЕТ СН'!$I$19</f>
        <v>1608.842144</v>
      </c>
      <c r="G140" s="36">
        <f>SUMIFS(СВЦЭМ!$C$33:$C$776,СВЦЭМ!$A$33:$A$776,$A140,СВЦЭМ!$B$33:$B$776,G$119)+'СЕТ СН'!$I$9+СВЦЭМ!$D$10+'СЕТ СН'!$I$6-'СЕТ СН'!$I$19</f>
        <v>1581.48330143</v>
      </c>
      <c r="H140" s="36">
        <f>SUMIFS(СВЦЭМ!$C$33:$C$776,СВЦЭМ!$A$33:$A$776,$A140,СВЦЭМ!$B$33:$B$776,H$119)+'СЕТ СН'!$I$9+СВЦЭМ!$D$10+'СЕТ СН'!$I$6-'СЕТ СН'!$I$19</f>
        <v>1542.5347573199999</v>
      </c>
      <c r="I140" s="36">
        <f>SUMIFS(СВЦЭМ!$C$33:$C$776,СВЦЭМ!$A$33:$A$776,$A140,СВЦЭМ!$B$33:$B$776,I$119)+'СЕТ СН'!$I$9+СВЦЭМ!$D$10+'СЕТ СН'!$I$6-'СЕТ СН'!$I$19</f>
        <v>1528.4754996700001</v>
      </c>
      <c r="J140" s="36">
        <f>SUMIFS(СВЦЭМ!$C$33:$C$776,СВЦЭМ!$A$33:$A$776,$A140,СВЦЭМ!$B$33:$B$776,J$119)+'СЕТ СН'!$I$9+СВЦЭМ!$D$10+'СЕТ СН'!$I$6-'СЕТ СН'!$I$19</f>
        <v>1503.87567223</v>
      </c>
      <c r="K140" s="36">
        <f>SUMIFS(СВЦЭМ!$C$33:$C$776,СВЦЭМ!$A$33:$A$776,$A140,СВЦЭМ!$B$33:$B$776,K$119)+'СЕТ СН'!$I$9+СВЦЭМ!$D$10+'СЕТ СН'!$I$6-'СЕТ СН'!$I$19</f>
        <v>1498.13226506</v>
      </c>
      <c r="L140" s="36">
        <f>SUMIFS(СВЦЭМ!$C$33:$C$776,СВЦЭМ!$A$33:$A$776,$A140,СВЦЭМ!$B$33:$B$776,L$119)+'СЕТ СН'!$I$9+СВЦЭМ!$D$10+'СЕТ СН'!$I$6-'СЕТ СН'!$I$19</f>
        <v>1494.25162834</v>
      </c>
      <c r="M140" s="36">
        <f>SUMIFS(СВЦЭМ!$C$33:$C$776,СВЦЭМ!$A$33:$A$776,$A140,СВЦЭМ!$B$33:$B$776,M$119)+'СЕТ СН'!$I$9+СВЦЭМ!$D$10+'СЕТ СН'!$I$6-'СЕТ СН'!$I$19</f>
        <v>1499.4515365700001</v>
      </c>
      <c r="N140" s="36">
        <f>SUMIFS(СВЦЭМ!$C$33:$C$776,СВЦЭМ!$A$33:$A$776,$A140,СВЦЭМ!$B$33:$B$776,N$119)+'СЕТ СН'!$I$9+СВЦЭМ!$D$10+'СЕТ СН'!$I$6-'СЕТ СН'!$I$19</f>
        <v>1503.8877388999999</v>
      </c>
      <c r="O140" s="36">
        <f>SUMIFS(СВЦЭМ!$C$33:$C$776,СВЦЭМ!$A$33:$A$776,$A140,СВЦЭМ!$B$33:$B$776,O$119)+'СЕТ СН'!$I$9+СВЦЭМ!$D$10+'СЕТ СН'!$I$6-'СЕТ СН'!$I$19</f>
        <v>1520.4261972699999</v>
      </c>
      <c r="P140" s="36">
        <f>SUMIFS(СВЦЭМ!$C$33:$C$776,СВЦЭМ!$A$33:$A$776,$A140,СВЦЭМ!$B$33:$B$776,P$119)+'СЕТ СН'!$I$9+СВЦЭМ!$D$10+'СЕТ СН'!$I$6-'СЕТ СН'!$I$19</f>
        <v>1542.0902079999998</v>
      </c>
      <c r="Q140" s="36">
        <f>SUMIFS(СВЦЭМ!$C$33:$C$776,СВЦЭМ!$A$33:$A$776,$A140,СВЦЭМ!$B$33:$B$776,Q$119)+'СЕТ СН'!$I$9+СВЦЭМ!$D$10+'СЕТ СН'!$I$6-'СЕТ СН'!$I$19</f>
        <v>1543.3611771999999</v>
      </c>
      <c r="R140" s="36">
        <f>SUMIFS(СВЦЭМ!$C$33:$C$776,СВЦЭМ!$A$33:$A$776,$A140,СВЦЭМ!$B$33:$B$776,R$119)+'СЕТ СН'!$I$9+СВЦЭМ!$D$10+'СЕТ СН'!$I$6-'СЕТ СН'!$I$19</f>
        <v>1531.9148419000001</v>
      </c>
      <c r="S140" s="36">
        <f>SUMIFS(СВЦЭМ!$C$33:$C$776,СВЦЭМ!$A$33:$A$776,$A140,СВЦЭМ!$B$33:$B$776,S$119)+'СЕТ СН'!$I$9+СВЦЭМ!$D$10+'СЕТ СН'!$I$6-'СЕТ СН'!$I$19</f>
        <v>1505.34756526</v>
      </c>
      <c r="T140" s="36">
        <f>SUMIFS(СВЦЭМ!$C$33:$C$776,СВЦЭМ!$A$33:$A$776,$A140,СВЦЭМ!$B$33:$B$776,T$119)+'СЕТ СН'!$I$9+СВЦЭМ!$D$10+'СЕТ СН'!$I$6-'СЕТ СН'!$I$19</f>
        <v>1501.43138282</v>
      </c>
      <c r="U140" s="36">
        <f>SUMIFS(СВЦЭМ!$C$33:$C$776,СВЦЭМ!$A$33:$A$776,$A140,СВЦЭМ!$B$33:$B$776,U$119)+'СЕТ СН'!$I$9+СВЦЭМ!$D$10+'СЕТ СН'!$I$6-'СЕТ СН'!$I$19</f>
        <v>1503.07068282</v>
      </c>
      <c r="V140" s="36">
        <f>SUMIFS(СВЦЭМ!$C$33:$C$776,СВЦЭМ!$A$33:$A$776,$A140,СВЦЭМ!$B$33:$B$776,V$119)+'СЕТ СН'!$I$9+СВЦЭМ!$D$10+'СЕТ СН'!$I$6-'СЕТ СН'!$I$19</f>
        <v>1506.9815005099999</v>
      </c>
      <c r="W140" s="36">
        <f>SUMIFS(СВЦЭМ!$C$33:$C$776,СВЦЭМ!$A$33:$A$776,$A140,СВЦЭМ!$B$33:$B$776,W$119)+'СЕТ СН'!$I$9+СВЦЭМ!$D$10+'СЕТ СН'!$I$6-'СЕТ СН'!$I$19</f>
        <v>1521.3676063599999</v>
      </c>
      <c r="X140" s="36">
        <f>SUMIFS(СВЦЭМ!$C$33:$C$776,СВЦЭМ!$A$33:$A$776,$A140,СВЦЭМ!$B$33:$B$776,X$119)+'СЕТ СН'!$I$9+СВЦЭМ!$D$10+'СЕТ СН'!$I$6-'СЕТ СН'!$I$19</f>
        <v>1527.0020477599999</v>
      </c>
      <c r="Y140" s="36">
        <f>SUMIFS(СВЦЭМ!$C$33:$C$776,СВЦЭМ!$A$33:$A$776,$A140,СВЦЭМ!$B$33:$B$776,Y$119)+'СЕТ СН'!$I$9+СВЦЭМ!$D$10+'СЕТ СН'!$I$6-'СЕТ СН'!$I$19</f>
        <v>1553.1250897499999</v>
      </c>
    </row>
    <row r="141" spans="1:25" ht="15.75" x14ac:dyDescent="0.2">
      <c r="A141" s="35">
        <f t="shared" si="3"/>
        <v>44218</v>
      </c>
      <c r="B141" s="36">
        <f>SUMIFS(СВЦЭМ!$C$33:$C$776,СВЦЭМ!$A$33:$A$776,$A141,СВЦЭМ!$B$33:$B$776,B$119)+'СЕТ СН'!$I$9+СВЦЭМ!$D$10+'СЕТ СН'!$I$6-'СЕТ СН'!$I$19</f>
        <v>1526.7053706300001</v>
      </c>
      <c r="C141" s="36">
        <f>SUMIFS(СВЦЭМ!$C$33:$C$776,СВЦЭМ!$A$33:$A$776,$A141,СВЦЭМ!$B$33:$B$776,C$119)+'СЕТ СН'!$I$9+СВЦЭМ!$D$10+'СЕТ СН'!$I$6-'СЕТ СН'!$I$19</f>
        <v>1568.9501401099999</v>
      </c>
      <c r="D141" s="36">
        <f>SUMIFS(СВЦЭМ!$C$33:$C$776,СВЦЭМ!$A$33:$A$776,$A141,СВЦЭМ!$B$33:$B$776,D$119)+'СЕТ СН'!$I$9+СВЦЭМ!$D$10+'СЕТ СН'!$I$6-'СЕТ СН'!$I$19</f>
        <v>1609.9755518300001</v>
      </c>
      <c r="E141" s="36">
        <f>SUMIFS(СВЦЭМ!$C$33:$C$776,СВЦЭМ!$A$33:$A$776,$A141,СВЦЭМ!$B$33:$B$776,E$119)+'СЕТ СН'!$I$9+СВЦЭМ!$D$10+'СЕТ СН'!$I$6-'СЕТ СН'!$I$19</f>
        <v>1625.81020644</v>
      </c>
      <c r="F141" s="36">
        <f>SUMIFS(СВЦЭМ!$C$33:$C$776,СВЦЭМ!$A$33:$A$776,$A141,СВЦЭМ!$B$33:$B$776,F$119)+'СЕТ СН'!$I$9+СВЦЭМ!$D$10+'СЕТ СН'!$I$6-'СЕТ СН'!$I$19</f>
        <v>1638.13708724</v>
      </c>
      <c r="G141" s="36">
        <f>SUMIFS(СВЦЭМ!$C$33:$C$776,СВЦЭМ!$A$33:$A$776,$A141,СВЦЭМ!$B$33:$B$776,G$119)+'СЕТ СН'!$I$9+СВЦЭМ!$D$10+'СЕТ СН'!$I$6-'СЕТ СН'!$I$19</f>
        <v>1612.08545635</v>
      </c>
      <c r="H141" s="36">
        <f>SUMIFS(СВЦЭМ!$C$33:$C$776,СВЦЭМ!$A$33:$A$776,$A141,СВЦЭМ!$B$33:$B$776,H$119)+'СЕТ СН'!$I$9+СВЦЭМ!$D$10+'СЕТ СН'!$I$6-'СЕТ СН'!$I$19</f>
        <v>1569.72009177</v>
      </c>
      <c r="I141" s="36">
        <f>SUMIFS(СВЦЭМ!$C$33:$C$776,СВЦЭМ!$A$33:$A$776,$A141,СВЦЭМ!$B$33:$B$776,I$119)+'СЕТ СН'!$I$9+СВЦЭМ!$D$10+'СЕТ СН'!$I$6-'СЕТ СН'!$I$19</f>
        <v>1540.8377877599999</v>
      </c>
      <c r="J141" s="36">
        <f>SUMIFS(СВЦЭМ!$C$33:$C$776,СВЦЭМ!$A$33:$A$776,$A141,СВЦЭМ!$B$33:$B$776,J$119)+'СЕТ СН'!$I$9+СВЦЭМ!$D$10+'СЕТ СН'!$I$6-'СЕТ СН'!$I$19</f>
        <v>1513.21570901</v>
      </c>
      <c r="K141" s="36">
        <f>SUMIFS(СВЦЭМ!$C$33:$C$776,СВЦЭМ!$A$33:$A$776,$A141,СВЦЭМ!$B$33:$B$776,K$119)+'СЕТ СН'!$I$9+СВЦЭМ!$D$10+'СЕТ СН'!$I$6-'СЕТ СН'!$I$19</f>
        <v>1501.7445521</v>
      </c>
      <c r="L141" s="36">
        <f>SUMIFS(СВЦЭМ!$C$33:$C$776,СВЦЭМ!$A$33:$A$776,$A141,СВЦЭМ!$B$33:$B$776,L$119)+'СЕТ СН'!$I$9+СВЦЭМ!$D$10+'СЕТ СН'!$I$6-'СЕТ СН'!$I$19</f>
        <v>1501.5333366100001</v>
      </c>
      <c r="M141" s="36">
        <f>SUMIFS(СВЦЭМ!$C$33:$C$776,СВЦЭМ!$A$33:$A$776,$A141,СВЦЭМ!$B$33:$B$776,M$119)+'СЕТ СН'!$I$9+СВЦЭМ!$D$10+'СЕТ СН'!$I$6-'СЕТ СН'!$I$19</f>
        <v>1506.0401244</v>
      </c>
      <c r="N141" s="36">
        <f>SUMIFS(СВЦЭМ!$C$33:$C$776,СВЦЭМ!$A$33:$A$776,$A141,СВЦЭМ!$B$33:$B$776,N$119)+'СЕТ СН'!$I$9+СВЦЭМ!$D$10+'СЕТ СН'!$I$6-'СЕТ СН'!$I$19</f>
        <v>1511.21349031</v>
      </c>
      <c r="O141" s="36">
        <f>SUMIFS(СВЦЭМ!$C$33:$C$776,СВЦЭМ!$A$33:$A$776,$A141,СВЦЭМ!$B$33:$B$776,O$119)+'СЕТ СН'!$I$9+СВЦЭМ!$D$10+'СЕТ СН'!$I$6-'СЕТ СН'!$I$19</f>
        <v>1547.61878796</v>
      </c>
      <c r="P141" s="36">
        <f>SUMIFS(СВЦЭМ!$C$33:$C$776,СВЦЭМ!$A$33:$A$776,$A141,СВЦЭМ!$B$33:$B$776,P$119)+'СЕТ СН'!$I$9+СВЦЭМ!$D$10+'СЕТ СН'!$I$6-'СЕТ СН'!$I$19</f>
        <v>1546.3378388600001</v>
      </c>
      <c r="Q141" s="36">
        <f>SUMIFS(СВЦЭМ!$C$33:$C$776,СВЦЭМ!$A$33:$A$776,$A141,СВЦЭМ!$B$33:$B$776,Q$119)+'СЕТ СН'!$I$9+СВЦЭМ!$D$10+'СЕТ СН'!$I$6-'СЕТ СН'!$I$19</f>
        <v>1553.8529513199999</v>
      </c>
      <c r="R141" s="36">
        <f>SUMIFS(СВЦЭМ!$C$33:$C$776,СВЦЭМ!$A$33:$A$776,$A141,СВЦЭМ!$B$33:$B$776,R$119)+'СЕТ СН'!$I$9+СВЦЭМ!$D$10+'СЕТ СН'!$I$6-'СЕТ СН'!$I$19</f>
        <v>1540.0979372300001</v>
      </c>
      <c r="S141" s="36">
        <f>SUMIFS(СВЦЭМ!$C$33:$C$776,СВЦЭМ!$A$33:$A$776,$A141,СВЦЭМ!$B$33:$B$776,S$119)+'СЕТ СН'!$I$9+СВЦЭМ!$D$10+'СЕТ СН'!$I$6-'СЕТ СН'!$I$19</f>
        <v>1523.3109190600001</v>
      </c>
      <c r="T141" s="36">
        <f>SUMIFS(СВЦЭМ!$C$33:$C$776,СВЦЭМ!$A$33:$A$776,$A141,СВЦЭМ!$B$33:$B$776,T$119)+'СЕТ СН'!$I$9+СВЦЭМ!$D$10+'СЕТ СН'!$I$6-'СЕТ СН'!$I$19</f>
        <v>1505.0644485800001</v>
      </c>
      <c r="U141" s="36">
        <f>SUMIFS(СВЦЭМ!$C$33:$C$776,СВЦЭМ!$A$33:$A$776,$A141,СВЦЭМ!$B$33:$B$776,U$119)+'СЕТ СН'!$I$9+СВЦЭМ!$D$10+'СЕТ СН'!$I$6-'СЕТ СН'!$I$19</f>
        <v>1501.8668879499999</v>
      </c>
      <c r="V141" s="36">
        <f>SUMIFS(СВЦЭМ!$C$33:$C$776,СВЦЭМ!$A$33:$A$776,$A141,СВЦЭМ!$B$33:$B$776,V$119)+'СЕТ СН'!$I$9+СВЦЭМ!$D$10+'СЕТ СН'!$I$6-'СЕТ СН'!$I$19</f>
        <v>1510.23204908</v>
      </c>
      <c r="W141" s="36">
        <f>SUMIFS(СВЦЭМ!$C$33:$C$776,СВЦЭМ!$A$33:$A$776,$A141,СВЦЭМ!$B$33:$B$776,W$119)+'СЕТ СН'!$I$9+СВЦЭМ!$D$10+'СЕТ СН'!$I$6-'СЕТ СН'!$I$19</f>
        <v>1528.52208733</v>
      </c>
      <c r="X141" s="36">
        <f>SUMIFS(СВЦЭМ!$C$33:$C$776,СВЦЭМ!$A$33:$A$776,$A141,СВЦЭМ!$B$33:$B$776,X$119)+'СЕТ СН'!$I$9+СВЦЭМ!$D$10+'СЕТ СН'!$I$6-'СЕТ СН'!$I$19</f>
        <v>1542.5553054700001</v>
      </c>
      <c r="Y141" s="36">
        <f>SUMIFS(СВЦЭМ!$C$33:$C$776,СВЦЭМ!$A$33:$A$776,$A141,СВЦЭМ!$B$33:$B$776,Y$119)+'СЕТ СН'!$I$9+СВЦЭМ!$D$10+'СЕТ СН'!$I$6-'СЕТ СН'!$I$19</f>
        <v>1569.3239438999999</v>
      </c>
    </row>
    <row r="142" spans="1:25" ht="15.75" x14ac:dyDescent="0.2">
      <c r="A142" s="35">
        <f t="shared" si="3"/>
        <v>44219</v>
      </c>
      <c r="B142" s="36">
        <f>SUMIFS(СВЦЭМ!$C$33:$C$776,СВЦЭМ!$A$33:$A$776,$A142,СВЦЭМ!$B$33:$B$776,B$119)+'СЕТ СН'!$I$9+СВЦЭМ!$D$10+'СЕТ СН'!$I$6-'СЕТ СН'!$I$19</f>
        <v>1573.0727105999999</v>
      </c>
      <c r="C142" s="36">
        <f>SUMIFS(СВЦЭМ!$C$33:$C$776,СВЦЭМ!$A$33:$A$776,$A142,СВЦЭМ!$B$33:$B$776,C$119)+'СЕТ СН'!$I$9+СВЦЭМ!$D$10+'СЕТ СН'!$I$6-'СЕТ СН'!$I$19</f>
        <v>1584.1396530300001</v>
      </c>
      <c r="D142" s="36">
        <f>SUMIFS(СВЦЭМ!$C$33:$C$776,СВЦЭМ!$A$33:$A$776,$A142,СВЦЭМ!$B$33:$B$776,D$119)+'СЕТ СН'!$I$9+СВЦЭМ!$D$10+'СЕТ СН'!$I$6-'СЕТ СН'!$I$19</f>
        <v>1605.4533708500001</v>
      </c>
      <c r="E142" s="36">
        <f>SUMIFS(СВЦЭМ!$C$33:$C$776,СВЦЭМ!$A$33:$A$776,$A142,СВЦЭМ!$B$33:$B$776,E$119)+'СЕТ СН'!$I$9+СВЦЭМ!$D$10+'СЕТ СН'!$I$6-'СЕТ СН'!$I$19</f>
        <v>1613.37253691</v>
      </c>
      <c r="F142" s="36">
        <f>SUMIFS(СВЦЭМ!$C$33:$C$776,СВЦЭМ!$A$33:$A$776,$A142,СВЦЭМ!$B$33:$B$776,F$119)+'СЕТ СН'!$I$9+СВЦЭМ!$D$10+'СЕТ СН'!$I$6-'СЕТ СН'!$I$19</f>
        <v>1620.5278615499999</v>
      </c>
      <c r="G142" s="36">
        <f>SUMIFS(СВЦЭМ!$C$33:$C$776,СВЦЭМ!$A$33:$A$776,$A142,СВЦЭМ!$B$33:$B$776,G$119)+'СЕТ СН'!$I$9+СВЦЭМ!$D$10+'СЕТ СН'!$I$6-'СЕТ СН'!$I$19</f>
        <v>1610.0080919699999</v>
      </c>
      <c r="H142" s="36">
        <f>SUMIFS(СВЦЭМ!$C$33:$C$776,СВЦЭМ!$A$33:$A$776,$A142,СВЦЭМ!$B$33:$B$776,H$119)+'СЕТ СН'!$I$9+СВЦЭМ!$D$10+'СЕТ СН'!$I$6-'СЕТ СН'!$I$19</f>
        <v>1595.5398026600001</v>
      </c>
      <c r="I142" s="36">
        <f>SUMIFS(СВЦЭМ!$C$33:$C$776,СВЦЭМ!$A$33:$A$776,$A142,СВЦЭМ!$B$33:$B$776,I$119)+'СЕТ СН'!$I$9+СВЦЭМ!$D$10+'СЕТ СН'!$I$6-'СЕТ СН'!$I$19</f>
        <v>1583.42212574</v>
      </c>
      <c r="J142" s="36">
        <f>SUMIFS(СВЦЭМ!$C$33:$C$776,СВЦЭМ!$A$33:$A$776,$A142,СВЦЭМ!$B$33:$B$776,J$119)+'СЕТ СН'!$I$9+СВЦЭМ!$D$10+'СЕТ СН'!$I$6-'СЕТ СН'!$I$19</f>
        <v>1545.57000423</v>
      </c>
      <c r="K142" s="36">
        <f>SUMIFS(СВЦЭМ!$C$33:$C$776,СВЦЭМ!$A$33:$A$776,$A142,СВЦЭМ!$B$33:$B$776,K$119)+'СЕТ СН'!$I$9+СВЦЭМ!$D$10+'СЕТ СН'!$I$6-'СЕТ СН'!$I$19</f>
        <v>1500.4936224999999</v>
      </c>
      <c r="L142" s="36">
        <f>SUMIFS(СВЦЭМ!$C$33:$C$776,СВЦЭМ!$A$33:$A$776,$A142,СВЦЭМ!$B$33:$B$776,L$119)+'СЕТ СН'!$I$9+СВЦЭМ!$D$10+'СЕТ СН'!$I$6-'СЕТ СН'!$I$19</f>
        <v>1485.84108302</v>
      </c>
      <c r="M142" s="36">
        <f>SUMIFS(СВЦЭМ!$C$33:$C$776,СВЦЭМ!$A$33:$A$776,$A142,СВЦЭМ!$B$33:$B$776,M$119)+'СЕТ СН'!$I$9+СВЦЭМ!$D$10+'СЕТ СН'!$I$6-'СЕТ СН'!$I$19</f>
        <v>1489.51691706</v>
      </c>
      <c r="N142" s="36">
        <f>SUMIFS(СВЦЭМ!$C$33:$C$776,СВЦЭМ!$A$33:$A$776,$A142,СВЦЭМ!$B$33:$B$776,N$119)+'СЕТ СН'!$I$9+СВЦЭМ!$D$10+'СЕТ СН'!$I$6-'СЕТ СН'!$I$19</f>
        <v>1500.33236921</v>
      </c>
      <c r="O142" s="36">
        <f>SUMIFS(СВЦЭМ!$C$33:$C$776,СВЦЭМ!$A$33:$A$776,$A142,СВЦЭМ!$B$33:$B$776,O$119)+'СЕТ СН'!$I$9+СВЦЭМ!$D$10+'СЕТ СН'!$I$6-'СЕТ СН'!$I$19</f>
        <v>1523.7993927599998</v>
      </c>
      <c r="P142" s="36">
        <f>SUMIFS(СВЦЭМ!$C$33:$C$776,СВЦЭМ!$A$33:$A$776,$A142,СВЦЭМ!$B$33:$B$776,P$119)+'СЕТ СН'!$I$9+СВЦЭМ!$D$10+'СЕТ СН'!$I$6-'СЕТ СН'!$I$19</f>
        <v>1542.89482406</v>
      </c>
      <c r="Q142" s="36">
        <f>SUMIFS(СВЦЭМ!$C$33:$C$776,СВЦЭМ!$A$33:$A$776,$A142,СВЦЭМ!$B$33:$B$776,Q$119)+'СЕТ СН'!$I$9+СВЦЭМ!$D$10+'СЕТ СН'!$I$6-'СЕТ СН'!$I$19</f>
        <v>1558.1333792799999</v>
      </c>
      <c r="R142" s="36">
        <f>SUMIFS(СВЦЭМ!$C$33:$C$776,СВЦЭМ!$A$33:$A$776,$A142,СВЦЭМ!$B$33:$B$776,R$119)+'СЕТ СН'!$I$9+СВЦЭМ!$D$10+'СЕТ СН'!$I$6-'СЕТ СН'!$I$19</f>
        <v>1551.9756615599999</v>
      </c>
      <c r="S142" s="36">
        <f>SUMIFS(СВЦЭМ!$C$33:$C$776,СВЦЭМ!$A$33:$A$776,$A142,СВЦЭМ!$B$33:$B$776,S$119)+'СЕТ СН'!$I$9+СВЦЭМ!$D$10+'СЕТ СН'!$I$6-'СЕТ СН'!$I$19</f>
        <v>1520.72025794</v>
      </c>
      <c r="T142" s="36">
        <f>SUMIFS(СВЦЭМ!$C$33:$C$776,СВЦЭМ!$A$33:$A$776,$A142,СВЦЭМ!$B$33:$B$776,T$119)+'СЕТ СН'!$I$9+СВЦЭМ!$D$10+'СЕТ СН'!$I$6-'СЕТ СН'!$I$19</f>
        <v>1492.7823433399999</v>
      </c>
      <c r="U142" s="36">
        <f>SUMIFS(СВЦЭМ!$C$33:$C$776,СВЦЭМ!$A$33:$A$776,$A142,СВЦЭМ!$B$33:$B$776,U$119)+'СЕТ СН'!$I$9+СВЦЭМ!$D$10+'СЕТ СН'!$I$6-'СЕТ СН'!$I$19</f>
        <v>1491.51701594</v>
      </c>
      <c r="V142" s="36">
        <f>SUMIFS(СВЦЭМ!$C$33:$C$776,СВЦЭМ!$A$33:$A$776,$A142,СВЦЭМ!$B$33:$B$776,V$119)+'СЕТ СН'!$I$9+СВЦЭМ!$D$10+'СЕТ СН'!$I$6-'СЕТ СН'!$I$19</f>
        <v>1505.9247477500001</v>
      </c>
      <c r="W142" s="36">
        <f>SUMIFS(СВЦЭМ!$C$33:$C$776,СВЦЭМ!$A$33:$A$776,$A142,СВЦЭМ!$B$33:$B$776,W$119)+'СЕТ СН'!$I$9+СВЦЭМ!$D$10+'СЕТ СН'!$I$6-'СЕТ СН'!$I$19</f>
        <v>1533.2826975800001</v>
      </c>
      <c r="X142" s="36">
        <f>SUMIFS(СВЦЭМ!$C$33:$C$776,СВЦЭМ!$A$33:$A$776,$A142,СВЦЭМ!$B$33:$B$776,X$119)+'СЕТ СН'!$I$9+СВЦЭМ!$D$10+'СЕТ СН'!$I$6-'СЕТ СН'!$I$19</f>
        <v>1539.23896025</v>
      </c>
      <c r="Y142" s="36">
        <f>SUMIFS(СВЦЭМ!$C$33:$C$776,СВЦЭМ!$A$33:$A$776,$A142,СВЦЭМ!$B$33:$B$776,Y$119)+'СЕТ СН'!$I$9+СВЦЭМ!$D$10+'СЕТ СН'!$I$6-'СЕТ СН'!$I$19</f>
        <v>1558.63692969</v>
      </c>
    </row>
    <row r="143" spans="1:25" ht="15.75" x14ac:dyDescent="0.2">
      <c r="A143" s="35">
        <f t="shared" si="3"/>
        <v>44220</v>
      </c>
      <c r="B143" s="36">
        <f>SUMIFS(СВЦЭМ!$C$33:$C$776,СВЦЭМ!$A$33:$A$776,$A143,СВЦЭМ!$B$33:$B$776,B$119)+'СЕТ СН'!$I$9+СВЦЭМ!$D$10+'СЕТ СН'!$I$6-'СЕТ СН'!$I$19</f>
        <v>1542.23869995</v>
      </c>
      <c r="C143" s="36">
        <f>SUMIFS(СВЦЭМ!$C$33:$C$776,СВЦЭМ!$A$33:$A$776,$A143,СВЦЭМ!$B$33:$B$776,C$119)+'СЕТ СН'!$I$9+СВЦЭМ!$D$10+'СЕТ СН'!$I$6-'СЕТ СН'!$I$19</f>
        <v>1579.81658498</v>
      </c>
      <c r="D143" s="36">
        <f>SUMIFS(СВЦЭМ!$C$33:$C$776,СВЦЭМ!$A$33:$A$776,$A143,СВЦЭМ!$B$33:$B$776,D$119)+'СЕТ СН'!$I$9+СВЦЭМ!$D$10+'СЕТ СН'!$I$6-'СЕТ СН'!$I$19</f>
        <v>1595.2321408099999</v>
      </c>
      <c r="E143" s="36">
        <f>SUMIFS(СВЦЭМ!$C$33:$C$776,СВЦЭМ!$A$33:$A$776,$A143,СВЦЭМ!$B$33:$B$776,E$119)+'СЕТ СН'!$I$9+СВЦЭМ!$D$10+'СЕТ СН'!$I$6-'СЕТ СН'!$I$19</f>
        <v>1601.37352762</v>
      </c>
      <c r="F143" s="36">
        <f>SUMIFS(СВЦЭМ!$C$33:$C$776,СВЦЭМ!$A$33:$A$776,$A143,СВЦЭМ!$B$33:$B$776,F$119)+'СЕТ СН'!$I$9+СВЦЭМ!$D$10+'СЕТ СН'!$I$6-'СЕТ СН'!$I$19</f>
        <v>1619.3072694800001</v>
      </c>
      <c r="G143" s="36">
        <f>SUMIFS(СВЦЭМ!$C$33:$C$776,СВЦЭМ!$A$33:$A$776,$A143,СВЦЭМ!$B$33:$B$776,G$119)+'СЕТ СН'!$I$9+СВЦЭМ!$D$10+'СЕТ СН'!$I$6-'СЕТ СН'!$I$19</f>
        <v>1609.5436924799999</v>
      </c>
      <c r="H143" s="36">
        <f>SUMIFS(СВЦЭМ!$C$33:$C$776,СВЦЭМ!$A$33:$A$776,$A143,СВЦЭМ!$B$33:$B$776,H$119)+'СЕТ СН'!$I$9+СВЦЭМ!$D$10+'СЕТ СН'!$I$6-'СЕТ СН'!$I$19</f>
        <v>1595.40548801</v>
      </c>
      <c r="I143" s="36">
        <f>SUMIFS(СВЦЭМ!$C$33:$C$776,СВЦЭМ!$A$33:$A$776,$A143,СВЦЭМ!$B$33:$B$776,I$119)+'СЕТ СН'!$I$9+СВЦЭМ!$D$10+'СЕТ СН'!$I$6-'СЕТ СН'!$I$19</f>
        <v>1575.1479884799999</v>
      </c>
      <c r="J143" s="36">
        <f>SUMIFS(СВЦЭМ!$C$33:$C$776,СВЦЭМ!$A$33:$A$776,$A143,СВЦЭМ!$B$33:$B$776,J$119)+'СЕТ СН'!$I$9+СВЦЭМ!$D$10+'СЕТ СН'!$I$6-'СЕТ СН'!$I$19</f>
        <v>1538.10939816</v>
      </c>
      <c r="K143" s="36">
        <f>SUMIFS(СВЦЭМ!$C$33:$C$776,СВЦЭМ!$A$33:$A$776,$A143,СВЦЭМ!$B$33:$B$776,K$119)+'СЕТ СН'!$I$9+СВЦЭМ!$D$10+'СЕТ СН'!$I$6-'СЕТ СН'!$I$19</f>
        <v>1505.30084631</v>
      </c>
      <c r="L143" s="36">
        <f>SUMIFS(СВЦЭМ!$C$33:$C$776,СВЦЭМ!$A$33:$A$776,$A143,СВЦЭМ!$B$33:$B$776,L$119)+'СЕТ СН'!$I$9+СВЦЭМ!$D$10+'СЕТ СН'!$I$6-'СЕТ СН'!$I$19</f>
        <v>1491.0193859600001</v>
      </c>
      <c r="M143" s="36">
        <f>SUMIFS(СВЦЭМ!$C$33:$C$776,СВЦЭМ!$A$33:$A$776,$A143,СВЦЭМ!$B$33:$B$776,M$119)+'СЕТ СН'!$I$9+СВЦЭМ!$D$10+'СЕТ СН'!$I$6-'СЕТ СН'!$I$19</f>
        <v>1492.8490918499999</v>
      </c>
      <c r="N143" s="36">
        <f>SUMIFS(СВЦЭМ!$C$33:$C$776,СВЦЭМ!$A$33:$A$776,$A143,СВЦЭМ!$B$33:$B$776,N$119)+'СЕТ СН'!$I$9+СВЦЭМ!$D$10+'СЕТ СН'!$I$6-'СЕТ СН'!$I$19</f>
        <v>1504.9867320000001</v>
      </c>
      <c r="O143" s="36">
        <f>SUMIFS(СВЦЭМ!$C$33:$C$776,СВЦЭМ!$A$33:$A$776,$A143,СВЦЭМ!$B$33:$B$776,O$119)+'СЕТ СН'!$I$9+СВЦЭМ!$D$10+'СЕТ СН'!$I$6-'СЕТ СН'!$I$19</f>
        <v>1523.0422961500001</v>
      </c>
      <c r="P143" s="36">
        <f>SUMIFS(СВЦЭМ!$C$33:$C$776,СВЦЭМ!$A$33:$A$776,$A143,СВЦЭМ!$B$33:$B$776,P$119)+'СЕТ СН'!$I$9+СВЦЭМ!$D$10+'СЕТ СН'!$I$6-'СЕТ СН'!$I$19</f>
        <v>1558.1707861299999</v>
      </c>
      <c r="Q143" s="36">
        <f>SUMIFS(СВЦЭМ!$C$33:$C$776,СВЦЭМ!$A$33:$A$776,$A143,СВЦЭМ!$B$33:$B$776,Q$119)+'СЕТ СН'!$I$9+СВЦЭМ!$D$10+'СЕТ СН'!$I$6-'СЕТ СН'!$I$19</f>
        <v>1564.9011861700001</v>
      </c>
      <c r="R143" s="36">
        <f>SUMIFS(СВЦЭМ!$C$33:$C$776,СВЦЭМ!$A$33:$A$776,$A143,СВЦЭМ!$B$33:$B$776,R$119)+'СЕТ СН'!$I$9+СВЦЭМ!$D$10+'СЕТ СН'!$I$6-'СЕТ СН'!$I$19</f>
        <v>1548.8232172</v>
      </c>
      <c r="S143" s="36">
        <f>SUMIFS(СВЦЭМ!$C$33:$C$776,СВЦЭМ!$A$33:$A$776,$A143,СВЦЭМ!$B$33:$B$776,S$119)+'СЕТ СН'!$I$9+СВЦЭМ!$D$10+'СЕТ СН'!$I$6-'СЕТ СН'!$I$19</f>
        <v>1527.85257813</v>
      </c>
      <c r="T143" s="36">
        <f>SUMIFS(СВЦЭМ!$C$33:$C$776,СВЦЭМ!$A$33:$A$776,$A143,СВЦЭМ!$B$33:$B$776,T$119)+'СЕТ СН'!$I$9+СВЦЭМ!$D$10+'СЕТ СН'!$I$6-'СЕТ СН'!$I$19</f>
        <v>1486.0713603199999</v>
      </c>
      <c r="U143" s="36">
        <f>SUMIFS(СВЦЭМ!$C$33:$C$776,СВЦЭМ!$A$33:$A$776,$A143,СВЦЭМ!$B$33:$B$776,U$119)+'СЕТ СН'!$I$9+СВЦЭМ!$D$10+'СЕТ СН'!$I$6-'СЕТ СН'!$I$19</f>
        <v>1480.1933363000001</v>
      </c>
      <c r="V143" s="36">
        <f>SUMIFS(СВЦЭМ!$C$33:$C$776,СВЦЭМ!$A$33:$A$776,$A143,СВЦЭМ!$B$33:$B$776,V$119)+'СЕТ СН'!$I$9+СВЦЭМ!$D$10+'СЕТ СН'!$I$6-'СЕТ СН'!$I$19</f>
        <v>1478.3494161900001</v>
      </c>
      <c r="W143" s="36">
        <f>SUMIFS(СВЦЭМ!$C$33:$C$776,СВЦЭМ!$A$33:$A$776,$A143,СВЦЭМ!$B$33:$B$776,W$119)+'СЕТ СН'!$I$9+СВЦЭМ!$D$10+'СЕТ СН'!$I$6-'СЕТ СН'!$I$19</f>
        <v>1496.5044341199998</v>
      </c>
      <c r="X143" s="36">
        <f>SUMIFS(СВЦЭМ!$C$33:$C$776,СВЦЭМ!$A$33:$A$776,$A143,СВЦЭМ!$B$33:$B$776,X$119)+'СЕТ СН'!$I$9+СВЦЭМ!$D$10+'СЕТ СН'!$I$6-'СЕТ СН'!$I$19</f>
        <v>1518.2298725799999</v>
      </c>
      <c r="Y143" s="36">
        <f>SUMIFS(СВЦЭМ!$C$33:$C$776,СВЦЭМ!$A$33:$A$776,$A143,СВЦЭМ!$B$33:$B$776,Y$119)+'СЕТ СН'!$I$9+СВЦЭМ!$D$10+'СЕТ СН'!$I$6-'СЕТ СН'!$I$19</f>
        <v>1539.3702653799999</v>
      </c>
    </row>
    <row r="144" spans="1:25" ht="15.75" x14ac:dyDescent="0.2">
      <c r="A144" s="35">
        <f t="shared" si="3"/>
        <v>44221</v>
      </c>
      <c r="B144" s="36">
        <f>SUMIFS(СВЦЭМ!$C$33:$C$776,СВЦЭМ!$A$33:$A$776,$A144,СВЦЭМ!$B$33:$B$776,B$119)+'СЕТ СН'!$I$9+СВЦЭМ!$D$10+'СЕТ СН'!$I$6-'СЕТ СН'!$I$19</f>
        <v>1553.6762920900001</v>
      </c>
      <c r="C144" s="36">
        <f>SUMIFS(СВЦЭМ!$C$33:$C$776,СВЦЭМ!$A$33:$A$776,$A144,СВЦЭМ!$B$33:$B$776,C$119)+'СЕТ СН'!$I$9+СВЦЭМ!$D$10+'СЕТ СН'!$I$6-'СЕТ СН'!$I$19</f>
        <v>1581.94865314</v>
      </c>
      <c r="D144" s="36">
        <f>SUMIFS(СВЦЭМ!$C$33:$C$776,СВЦЭМ!$A$33:$A$776,$A144,СВЦЭМ!$B$33:$B$776,D$119)+'СЕТ СН'!$I$9+СВЦЭМ!$D$10+'СЕТ СН'!$I$6-'СЕТ СН'!$I$19</f>
        <v>1596.14987101</v>
      </c>
      <c r="E144" s="36">
        <f>SUMIFS(СВЦЭМ!$C$33:$C$776,СВЦЭМ!$A$33:$A$776,$A144,СВЦЭМ!$B$33:$B$776,E$119)+'СЕТ СН'!$I$9+СВЦЭМ!$D$10+'СЕТ СН'!$I$6-'СЕТ СН'!$I$19</f>
        <v>1607.88514231</v>
      </c>
      <c r="F144" s="36">
        <f>SUMIFS(СВЦЭМ!$C$33:$C$776,СВЦЭМ!$A$33:$A$776,$A144,СВЦЭМ!$B$33:$B$776,F$119)+'СЕТ СН'!$I$9+СВЦЭМ!$D$10+'СЕТ СН'!$I$6-'СЕТ СН'!$I$19</f>
        <v>1625.4183980999999</v>
      </c>
      <c r="G144" s="36">
        <f>SUMIFS(СВЦЭМ!$C$33:$C$776,СВЦЭМ!$A$33:$A$776,$A144,СВЦЭМ!$B$33:$B$776,G$119)+'СЕТ СН'!$I$9+СВЦЭМ!$D$10+'СЕТ СН'!$I$6-'СЕТ СН'!$I$19</f>
        <v>1610.21376149</v>
      </c>
      <c r="H144" s="36">
        <f>SUMIFS(СВЦЭМ!$C$33:$C$776,СВЦЭМ!$A$33:$A$776,$A144,СВЦЭМ!$B$33:$B$776,H$119)+'СЕТ СН'!$I$9+СВЦЭМ!$D$10+'СЕТ СН'!$I$6-'СЕТ СН'!$I$19</f>
        <v>1574.3961902199999</v>
      </c>
      <c r="I144" s="36">
        <f>SUMIFS(СВЦЭМ!$C$33:$C$776,СВЦЭМ!$A$33:$A$776,$A144,СВЦЭМ!$B$33:$B$776,I$119)+'СЕТ СН'!$I$9+СВЦЭМ!$D$10+'СЕТ СН'!$I$6-'СЕТ СН'!$I$19</f>
        <v>1548.93146641</v>
      </c>
      <c r="J144" s="36">
        <f>SUMIFS(СВЦЭМ!$C$33:$C$776,СВЦЭМ!$A$33:$A$776,$A144,СВЦЭМ!$B$33:$B$776,J$119)+'СЕТ СН'!$I$9+СВЦЭМ!$D$10+'СЕТ СН'!$I$6-'СЕТ СН'!$I$19</f>
        <v>1519.5977104199999</v>
      </c>
      <c r="K144" s="36">
        <f>SUMIFS(СВЦЭМ!$C$33:$C$776,СВЦЭМ!$A$33:$A$776,$A144,СВЦЭМ!$B$33:$B$776,K$119)+'СЕТ СН'!$I$9+СВЦЭМ!$D$10+'СЕТ СН'!$I$6-'СЕТ СН'!$I$19</f>
        <v>1523.44862885</v>
      </c>
      <c r="L144" s="36">
        <f>SUMIFS(СВЦЭМ!$C$33:$C$776,СВЦЭМ!$A$33:$A$776,$A144,СВЦЭМ!$B$33:$B$776,L$119)+'СЕТ СН'!$I$9+СВЦЭМ!$D$10+'СЕТ СН'!$I$6-'СЕТ СН'!$I$19</f>
        <v>1511.16363849</v>
      </c>
      <c r="M144" s="36">
        <f>SUMIFS(СВЦЭМ!$C$33:$C$776,СВЦЭМ!$A$33:$A$776,$A144,СВЦЭМ!$B$33:$B$776,M$119)+'СЕТ СН'!$I$9+СВЦЭМ!$D$10+'СЕТ СН'!$I$6-'СЕТ СН'!$I$19</f>
        <v>1515.8999087700001</v>
      </c>
      <c r="N144" s="36">
        <f>SUMIFS(СВЦЭМ!$C$33:$C$776,СВЦЭМ!$A$33:$A$776,$A144,СВЦЭМ!$B$33:$B$776,N$119)+'СЕТ СН'!$I$9+СВЦЭМ!$D$10+'СЕТ СН'!$I$6-'СЕТ СН'!$I$19</f>
        <v>1517.28292154</v>
      </c>
      <c r="O144" s="36">
        <f>SUMIFS(СВЦЭМ!$C$33:$C$776,СВЦЭМ!$A$33:$A$776,$A144,СВЦЭМ!$B$33:$B$776,O$119)+'СЕТ СН'!$I$9+СВЦЭМ!$D$10+'СЕТ СН'!$I$6-'СЕТ СН'!$I$19</f>
        <v>1528.23950958</v>
      </c>
      <c r="P144" s="36">
        <f>SUMIFS(СВЦЭМ!$C$33:$C$776,СВЦЭМ!$A$33:$A$776,$A144,СВЦЭМ!$B$33:$B$776,P$119)+'СЕТ СН'!$I$9+СВЦЭМ!$D$10+'СЕТ СН'!$I$6-'СЕТ СН'!$I$19</f>
        <v>1529.68945218</v>
      </c>
      <c r="Q144" s="36">
        <f>SUMIFS(СВЦЭМ!$C$33:$C$776,СВЦЭМ!$A$33:$A$776,$A144,СВЦЭМ!$B$33:$B$776,Q$119)+'СЕТ СН'!$I$9+СВЦЭМ!$D$10+'СЕТ СН'!$I$6-'СЕТ СН'!$I$19</f>
        <v>1531.0128955100001</v>
      </c>
      <c r="R144" s="36">
        <f>SUMIFS(СВЦЭМ!$C$33:$C$776,СВЦЭМ!$A$33:$A$776,$A144,СВЦЭМ!$B$33:$B$776,R$119)+'СЕТ СН'!$I$9+СВЦЭМ!$D$10+'СЕТ СН'!$I$6-'СЕТ СН'!$I$19</f>
        <v>1523.5504713</v>
      </c>
      <c r="S144" s="36">
        <f>SUMIFS(СВЦЭМ!$C$33:$C$776,СВЦЭМ!$A$33:$A$776,$A144,СВЦЭМ!$B$33:$B$776,S$119)+'СЕТ СН'!$I$9+СВЦЭМ!$D$10+'СЕТ СН'!$I$6-'СЕТ СН'!$I$19</f>
        <v>1516.8272288800001</v>
      </c>
      <c r="T144" s="36">
        <f>SUMIFS(СВЦЭМ!$C$33:$C$776,СВЦЭМ!$A$33:$A$776,$A144,СВЦЭМ!$B$33:$B$776,T$119)+'СЕТ СН'!$I$9+СВЦЭМ!$D$10+'СЕТ СН'!$I$6-'СЕТ СН'!$I$19</f>
        <v>1493.8403992199999</v>
      </c>
      <c r="U144" s="36">
        <f>SUMIFS(СВЦЭМ!$C$33:$C$776,СВЦЭМ!$A$33:$A$776,$A144,СВЦЭМ!$B$33:$B$776,U$119)+'СЕТ СН'!$I$9+СВЦЭМ!$D$10+'СЕТ СН'!$I$6-'СЕТ СН'!$I$19</f>
        <v>1495.2179819799999</v>
      </c>
      <c r="V144" s="36">
        <f>SUMIFS(СВЦЭМ!$C$33:$C$776,СВЦЭМ!$A$33:$A$776,$A144,СВЦЭМ!$B$33:$B$776,V$119)+'СЕТ СН'!$I$9+СВЦЭМ!$D$10+'СЕТ СН'!$I$6-'СЕТ СН'!$I$19</f>
        <v>1509.73869573</v>
      </c>
      <c r="W144" s="36">
        <f>SUMIFS(СВЦЭМ!$C$33:$C$776,СВЦЭМ!$A$33:$A$776,$A144,СВЦЭМ!$B$33:$B$776,W$119)+'СЕТ СН'!$I$9+СВЦЭМ!$D$10+'СЕТ СН'!$I$6-'СЕТ СН'!$I$19</f>
        <v>1525.2143895699999</v>
      </c>
      <c r="X144" s="36">
        <f>SUMIFS(СВЦЭМ!$C$33:$C$776,СВЦЭМ!$A$33:$A$776,$A144,СВЦЭМ!$B$33:$B$776,X$119)+'СЕТ СН'!$I$9+СВЦЭМ!$D$10+'СЕТ СН'!$I$6-'СЕТ СН'!$I$19</f>
        <v>1520.9307851900001</v>
      </c>
      <c r="Y144" s="36">
        <f>SUMIFS(СВЦЭМ!$C$33:$C$776,СВЦЭМ!$A$33:$A$776,$A144,СВЦЭМ!$B$33:$B$776,Y$119)+'СЕТ СН'!$I$9+СВЦЭМ!$D$10+'СЕТ СН'!$I$6-'СЕТ СН'!$I$19</f>
        <v>1542.1720848500001</v>
      </c>
    </row>
    <row r="145" spans="1:26" ht="15.75" x14ac:dyDescent="0.2">
      <c r="A145" s="35">
        <f t="shared" si="3"/>
        <v>44222</v>
      </c>
      <c r="B145" s="36">
        <f>SUMIFS(СВЦЭМ!$C$33:$C$776,СВЦЭМ!$A$33:$A$776,$A145,СВЦЭМ!$B$33:$B$776,B$119)+'СЕТ СН'!$I$9+СВЦЭМ!$D$10+'СЕТ СН'!$I$6-'СЕТ СН'!$I$19</f>
        <v>1583.6847332499999</v>
      </c>
      <c r="C145" s="36">
        <f>SUMIFS(СВЦЭМ!$C$33:$C$776,СВЦЭМ!$A$33:$A$776,$A145,СВЦЭМ!$B$33:$B$776,C$119)+'СЕТ СН'!$I$9+СВЦЭМ!$D$10+'СЕТ СН'!$I$6-'СЕТ СН'!$I$19</f>
        <v>1613.70022528</v>
      </c>
      <c r="D145" s="36">
        <f>SUMIFS(СВЦЭМ!$C$33:$C$776,СВЦЭМ!$A$33:$A$776,$A145,СВЦЭМ!$B$33:$B$776,D$119)+'СЕТ СН'!$I$9+СВЦЭМ!$D$10+'СЕТ СН'!$I$6-'СЕТ СН'!$I$19</f>
        <v>1620.58698785</v>
      </c>
      <c r="E145" s="36">
        <f>SUMIFS(СВЦЭМ!$C$33:$C$776,СВЦЭМ!$A$33:$A$776,$A145,СВЦЭМ!$B$33:$B$776,E$119)+'СЕТ СН'!$I$9+СВЦЭМ!$D$10+'СЕТ СН'!$I$6-'СЕТ СН'!$I$19</f>
        <v>1615.24232628</v>
      </c>
      <c r="F145" s="36">
        <f>SUMIFS(СВЦЭМ!$C$33:$C$776,СВЦЭМ!$A$33:$A$776,$A145,СВЦЭМ!$B$33:$B$776,F$119)+'СЕТ СН'!$I$9+СВЦЭМ!$D$10+'СЕТ СН'!$I$6-'СЕТ СН'!$I$19</f>
        <v>1625.2508397700001</v>
      </c>
      <c r="G145" s="36">
        <f>SUMIFS(СВЦЭМ!$C$33:$C$776,СВЦЭМ!$A$33:$A$776,$A145,СВЦЭМ!$B$33:$B$776,G$119)+'СЕТ СН'!$I$9+СВЦЭМ!$D$10+'СЕТ СН'!$I$6-'СЕТ СН'!$I$19</f>
        <v>1608.87502264</v>
      </c>
      <c r="H145" s="36">
        <f>SUMIFS(СВЦЭМ!$C$33:$C$776,СВЦЭМ!$A$33:$A$776,$A145,СВЦЭМ!$B$33:$B$776,H$119)+'СЕТ СН'!$I$9+СВЦЭМ!$D$10+'СЕТ СН'!$I$6-'СЕТ СН'!$I$19</f>
        <v>1572.1928600700001</v>
      </c>
      <c r="I145" s="36">
        <f>SUMIFS(СВЦЭМ!$C$33:$C$776,СВЦЭМ!$A$33:$A$776,$A145,СВЦЭМ!$B$33:$B$776,I$119)+'СЕТ СН'!$I$9+СВЦЭМ!$D$10+'СЕТ СН'!$I$6-'СЕТ СН'!$I$19</f>
        <v>1530.01687298</v>
      </c>
      <c r="J145" s="36">
        <f>SUMIFS(СВЦЭМ!$C$33:$C$776,СВЦЭМ!$A$33:$A$776,$A145,СВЦЭМ!$B$33:$B$776,J$119)+'СЕТ СН'!$I$9+СВЦЭМ!$D$10+'СЕТ СН'!$I$6-'СЕТ СН'!$I$19</f>
        <v>1505.2409412099998</v>
      </c>
      <c r="K145" s="36">
        <f>SUMIFS(СВЦЭМ!$C$33:$C$776,СВЦЭМ!$A$33:$A$776,$A145,СВЦЭМ!$B$33:$B$776,K$119)+'СЕТ СН'!$I$9+СВЦЭМ!$D$10+'СЕТ СН'!$I$6-'СЕТ СН'!$I$19</f>
        <v>1507.72867421</v>
      </c>
      <c r="L145" s="36">
        <f>SUMIFS(СВЦЭМ!$C$33:$C$776,СВЦЭМ!$A$33:$A$776,$A145,СВЦЭМ!$B$33:$B$776,L$119)+'СЕТ СН'!$I$9+СВЦЭМ!$D$10+'СЕТ СН'!$I$6-'СЕТ СН'!$I$19</f>
        <v>1499.698756</v>
      </c>
      <c r="M145" s="36">
        <f>SUMIFS(СВЦЭМ!$C$33:$C$776,СВЦЭМ!$A$33:$A$776,$A145,СВЦЭМ!$B$33:$B$776,M$119)+'СЕТ СН'!$I$9+СВЦЭМ!$D$10+'СЕТ СН'!$I$6-'СЕТ СН'!$I$19</f>
        <v>1506.59246538</v>
      </c>
      <c r="N145" s="36">
        <f>SUMIFS(СВЦЭМ!$C$33:$C$776,СВЦЭМ!$A$33:$A$776,$A145,СВЦЭМ!$B$33:$B$776,N$119)+'СЕТ СН'!$I$9+СВЦЭМ!$D$10+'СЕТ СН'!$I$6-'СЕТ СН'!$I$19</f>
        <v>1506.6957049499999</v>
      </c>
      <c r="O145" s="36">
        <f>SUMIFS(СВЦЭМ!$C$33:$C$776,СВЦЭМ!$A$33:$A$776,$A145,СВЦЭМ!$B$33:$B$776,O$119)+'СЕТ СН'!$I$9+СВЦЭМ!$D$10+'СЕТ СН'!$I$6-'СЕТ СН'!$I$19</f>
        <v>1520.98659593</v>
      </c>
      <c r="P145" s="36">
        <f>SUMIFS(СВЦЭМ!$C$33:$C$776,СВЦЭМ!$A$33:$A$776,$A145,СВЦЭМ!$B$33:$B$776,P$119)+'СЕТ СН'!$I$9+СВЦЭМ!$D$10+'СЕТ СН'!$I$6-'СЕТ СН'!$I$19</f>
        <v>1525.5804721699999</v>
      </c>
      <c r="Q145" s="36">
        <f>SUMIFS(СВЦЭМ!$C$33:$C$776,СВЦЭМ!$A$33:$A$776,$A145,СВЦЭМ!$B$33:$B$776,Q$119)+'СЕТ СН'!$I$9+СВЦЭМ!$D$10+'СЕТ СН'!$I$6-'СЕТ СН'!$I$19</f>
        <v>1525.5239027</v>
      </c>
      <c r="R145" s="36">
        <f>SUMIFS(СВЦЭМ!$C$33:$C$776,СВЦЭМ!$A$33:$A$776,$A145,СВЦЭМ!$B$33:$B$776,R$119)+'СЕТ СН'!$I$9+СВЦЭМ!$D$10+'СЕТ СН'!$I$6-'СЕТ СН'!$I$19</f>
        <v>1506.57068699</v>
      </c>
      <c r="S145" s="36">
        <f>SUMIFS(СВЦЭМ!$C$33:$C$776,СВЦЭМ!$A$33:$A$776,$A145,СВЦЭМ!$B$33:$B$776,S$119)+'СЕТ СН'!$I$9+СВЦЭМ!$D$10+'СЕТ СН'!$I$6-'СЕТ СН'!$I$19</f>
        <v>1501.58224268</v>
      </c>
      <c r="T145" s="36">
        <f>SUMIFS(СВЦЭМ!$C$33:$C$776,СВЦЭМ!$A$33:$A$776,$A145,СВЦЭМ!$B$33:$B$776,T$119)+'СЕТ СН'!$I$9+СВЦЭМ!$D$10+'СЕТ СН'!$I$6-'СЕТ СН'!$I$19</f>
        <v>1491.13023028</v>
      </c>
      <c r="U145" s="36">
        <f>SUMIFS(СВЦЭМ!$C$33:$C$776,СВЦЭМ!$A$33:$A$776,$A145,СВЦЭМ!$B$33:$B$776,U$119)+'СЕТ СН'!$I$9+СВЦЭМ!$D$10+'СЕТ СН'!$I$6-'СЕТ СН'!$I$19</f>
        <v>1492.1532857</v>
      </c>
      <c r="V145" s="36">
        <f>SUMIFS(СВЦЭМ!$C$33:$C$776,СВЦЭМ!$A$33:$A$776,$A145,СВЦЭМ!$B$33:$B$776,V$119)+'СЕТ СН'!$I$9+СВЦЭМ!$D$10+'СЕТ СН'!$I$6-'СЕТ СН'!$I$19</f>
        <v>1505.1452394</v>
      </c>
      <c r="W145" s="36">
        <f>SUMIFS(СВЦЭМ!$C$33:$C$776,СВЦЭМ!$A$33:$A$776,$A145,СВЦЭМ!$B$33:$B$776,W$119)+'СЕТ СН'!$I$9+СВЦЭМ!$D$10+'СЕТ СН'!$I$6-'СЕТ СН'!$I$19</f>
        <v>1527.0268553999999</v>
      </c>
      <c r="X145" s="36">
        <f>SUMIFS(СВЦЭМ!$C$33:$C$776,СВЦЭМ!$A$33:$A$776,$A145,СВЦЭМ!$B$33:$B$776,X$119)+'СЕТ СН'!$I$9+СВЦЭМ!$D$10+'СЕТ СН'!$I$6-'СЕТ СН'!$I$19</f>
        <v>1535.6924182599998</v>
      </c>
      <c r="Y145" s="36">
        <f>SUMIFS(СВЦЭМ!$C$33:$C$776,СВЦЭМ!$A$33:$A$776,$A145,СВЦЭМ!$B$33:$B$776,Y$119)+'СЕТ СН'!$I$9+СВЦЭМ!$D$10+'СЕТ СН'!$I$6-'СЕТ СН'!$I$19</f>
        <v>1553.1749491400001</v>
      </c>
    </row>
    <row r="146" spans="1:26" ht="15.75" x14ac:dyDescent="0.2">
      <c r="A146" s="35">
        <f t="shared" si="3"/>
        <v>44223</v>
      </c>
      <c r="B146" s="36">
        <f>SUMIFS(СВЦЭМ!$C$33:$C$776,СВЦЭМ!$A$33:$A$776,$A146,СВЦЭМ!$B$33:$B$776,B$119)+'СЕТ СН'!$I$9+СВЦЭМ!$D$10+'СЕТ СН'!$I$6-'СЕТ СН'!$I$19</f>
        <v>1565.2340539699999</v>
      </c>
      <c r="C146" s="36">
        <f>SUMIFS(СВЦЭМ!$C$33:$C$776,СВЦЭМ!$A$33:$A$776,$A146,СВЦЭМ!$B$33:$B$776,C$119)+'СЕТ СН'!$I$9+СВЦЭМ!$D$10+'СЕТ СН'!$I$6-'СЕТ СН'!$I$19</f>
        <v>1587.13806649</v>
      </c>
      <c r="D146" s="36">
        <f>SUMIFS(СВЦЭМ!$C$33:$C$776,СВЦЭМ!$A$33:$A$776,$A146,СВЦЭМ!$B$33:$B$776,D$119)+'СЕТ СН'!$I$9+СВЦЭМ!$D$10+'СЕТ СН'!$I$6-'СЕТ СН'!$I$19</f>
        <v>1600.8587855399999</v>
      </c>
      <c r="E146" s="36">
        <f>SUMIFS(СВЦЭМ!$C$33:$C$776,СВЦЭМ!$A$33:$A$776,$A146,СВЦЭМ!$B$33:$B$776,E$119)+'СЕТ СН'!$I$9+СВЦЭМ!$D$10+'СЕТ СН'!$I$6-'СЕТ СН'!$I$19</f>
        <v>1608.09019472</v>
      </c>
      <c r="F146" s="36">
        <f>SUMIFS(СВЦЭМ!$C$33:$C$776,СВЦЭМ!$A$33:$A$776,$A146,СВЦЭМ!$B$33:$B$776,F$119)+'СЕТ СН'!$I$9+СВЦЭМ!$D$10+'СЕТ СН'!$I$6-'СЕТ СН'!$I$19</f>
        <v>1620.0348133800001</v>
      </c>
      <c r="G146" s="36">
        <f>SUMIFS(СВЦЭМ!$C$33:$C$776,СВЦЭМ!$A$33:$A$776,$A146,СВЦЭМ!$B$33:$B$776,G$119)+'СЕТ СН'!$I$9+СВЦЭМ!$D$10+'СЕТ СН'!$I$6-'СЕТ СН'!$I$19</f>
        <v>1600.82941914</v>
      </c>
      <c r="H146" s="36">
        <f>SUMIFS(СВЦЭМ!$C$33:$C$776,СВЦЭМ!$A$33:$A$776,$A146,СВЦЭМ!$B$33:$B$776,H$119)+'СЕТ СН'!$I$9+СВЦЭМ!$D$10+'СЕТ СН'!$I$6-'СЕТ СН'!$I$19</f>
        <v>1568.2015262299999</v>
      </c>
      <c r="I146" s="36">
        <f>SUMIFS(СВЦЭМ!$C$33:$C$776,СВЦЭМ!$A$33:$A$776,$A146,СВЦЭМ!$B$33:$B$776,I$119)+'СЕТ СН'!$I$9+СВЦЭМ!$D$10+'СЕТ СН'!$I$6-'СЕТ СН'!$I$19</f>
        <v>1544.66375361</v>
      </c>
      <c r="J146" s="36">
        <f>SUMIFS(СВЦЭМ!$C$33:$C$776,СВЦЭМ!$A$33:$A$776,$A146,СВЦЭМ!$B$33:$B$776,J$119)+'СЕТ СН'!$I$9+СВЦЭМ!$D$10+'СЕТ СН'!$I$6-'СЕТ СН'!$I$19</f>
        <v>1516.4342939400001</v>
      </c>
      <c r="K146" s="36">
        <f>SUMIFS(СВЦЭМ!$C$33:$C$776,СВЦЭМ!$A$33:$A$776,$A146,СВЦЭМ!$B$33:$B$776,K$119)+'СЕТ СН'!$I$9+СВЦЭМ!$D$10+'СЕТ СН'!$I$6-'СЕТ СН'!$I$19</f>
        <v>1512.8603089599999</v>
      </c>
      <c r="L146" s="36">
        <f>SUMIFS(СВЦЭМ!$C$33:$C$776,СВЦЭМ!$A$33:$A$776,$A146,СВЦЭМ!$B$33:$B$776,L$119)+'СЕТ СН'!$I$9+СВЦЭМ!$D$10+'СЕТ СН'!$I$6-'СЕТ СН'!$I$19</f>
        <v>1505.5815304499999</v>
      </c>
      <c r="M146" s="36">
        <f>SUMIFS(СВЦЭМ!$C$33:$C$776,СВЦЭМ!$A$33:$A$776,$A146,СВЦЭМ!$B$33:$B$776,M$119)+'СЕТ СН'!$I$9+СВЦЭМ!$D$10+'СЕТ СН'!$I$6-'СЕТ СН'!$I$19</f>
        <v>1514.5532831600001</v>
      </c>
      <c r="N146" s="36">
        <f>SUMIFS(СВЦЭМ!$C$33:$C$776,СВЦЭМ!$A$33:$A$776,$A146,СВЦЭМ!$B$33:$B$776,N$119)+'СЕТ СН'!$I$9+СВЦЭМ!$D$10+'СЕТ СН'!$I$6-'СЕТ СН'!$I$19</f>
        <v>1516.2473846800001</v>
      </c>
      <c r="O146" s="36">
        <f>SUMIFS(СВЦЭМ!$C$33:$C$776,СВЦЭМ!$A$33:$A$776,$A146,СВЦЭМ!$B$33:$B$776,O$119)+'СЕТ СН'!$I$9+СВЦЭМ!$D$10+'СЕТ СН'!$I$6-'СЕТ СН'!$I$19</f>
        <v>1527.0851059199999</v>
      </c>
      <c r="P146" s="36">
        <f>SUMIFS(СВЦЭМ!$C$33:$C$776,СВЦЭМ!$A$33:$A$776,$A146,СВЦЭМ!$B$33:$B$776,P$119)+'СЕТ СН'!$I$9+СВЦЭМ!$D$10+'СЕТ СН'!$I$6-'СЕТ СН'!$I$19</f>
        <v>1535.6133155</v>
      </c>
      <c r="Q146" s="36">
        <f>SUMIFS(СВЦЭМ!$C$33:$C$776,СВЦЭМ!$A$33:$A$776,$A146,СВЦЭМ!$B$33:$B$776,Q$119)+'СЕТ СН'!$I$9+СВЦЭМ!$D$10+'СЕТ СН'!$I$6-'СЕТ СН'!$I$19</f>
        <v>1543.36644875</v>
      </c>
      <c r="R146" s="36">
        <f>SUMIFS(СВЦЭМ!$C$33:$C$776,СВЦЭМ!$A$33:$A$776,$A146,СВЦЭМ!$B$33:$B$776,R$119)+'СЕТ СН'!$I$9+СВЦЭМ!$D$10+'СЕТ СН'!$I$6-'СЕТ СН'!$I$19</f>
        <v>1533.25515397</v>
      </c>
      <c r="S146" s="36">
        <f>SUMIFS(СВЦЭМ!$C$33:$C$776,СВЦЭМ!$A$33:$A$776,$A146,СВЦЭМ!$B$33:$B$776,S$119)+'СЕТ СН'!$I$9+СВЦЭМ!$D$10+'СЕТ СН'!$I$6-'СЕТ СН'!$I$19</f>
        <v>1519.5779176799999</v>
      </c>
      <c r="T146" s="36">
        <f>SUMIFS(СВЦЭМ!$C$33:$C$776,СВЦЭМ!$A$33:$A$776,$A146,СВЦЭМ!$B$33:$B$776,T$119)+'СЕТ СН'!$I$9+СВЦЭМ!$D$10+'СЕТ СН'!$I$6-'СЕТ СН'!$I$19</f>
        <v>1488.1102538100001</v>
      </c>
      <c r="U146" s="36">
        <f>SUMIFS(СВЦЭМ!$C$33:$C$776,СВЦЭМ!$A$33:$A$776,$A146,СВЦЭМ!$B$33:$B$776,U$119)+'СЕТ СН'!$I$9+СВЦЭМ!$D$10+'СЕТ СН'!$I$6-'СЕТ СН'!$I$19</f>
        <v>1488.1412021000001</v>
      </c>
      <c r="V146" s="36">
        <f>SUMIFS(СВЦЭМ!$C$33:$C$776,СВЦЭМ!$A$33:$A$776,$A146,СВЦЭМ!$B$33:$B$776,V$119)+'СЕТ СН'!$I$9+СВЦЭМ!$D$10+'СЕТ СН'!$I$6-'СЕТ СН'!$I$19</f>
        <v>1498.3715940499999</v>
      </c>
      <c r="W146" s="36">
        <f>SUMIFS(СВЦЭМ!$C$33:$C$776,СВЦЭМ!$A$33:$A$776,$A146,СВЦЭМ!$B$33:$B$776,W$119)+'СЕТ СН'!$I$9+СВЦЭМ!$D$10+'СЕТ СН'!$I$6-'СЕТ СН'!$I$19</f>
        <v>1518.35937248</v>
      </c>
      <c r="X146" s="36">
        <f>SUMIFS(СВЦЭМ!$C$33:$C$776,СВЦЭМ!$A$33:$A$776,$A146,СВЦЭМ!$B$33:$B$776,X$119)+'СЕТ СН'!$I$9+СВЦЭМ!$D$10+'СЕТ СН'!$I$6-'СЕТ СН'!$I$19</f>
        <v>1526.58062479</v>
      </c>
      <c r="Y146" s="36">
        <f>SUMIFS(СВЦЭМ!$C$33:$C$776,СВЦЭМ!$A$33:$A$776,$A146,СВЦЭМ!$B$33:$B$776,Y$119)+'СЕТ СН'!$I$9+СВЦЭМ!$D$10+'СЕТ СН'!$I$6-'СЕТ СН'!$I$19</f>
        <v>1549.22191342</v>
      </c>
    </row>
    <row r="147" spans="1:26" ht="15.75" x14ac:dyDescent="0.2">
      <c r="A147" s="35">
        <f t="shared" si="3"/>
        <v>44224</v>
      </c>
      <c r="B147" s="36">
        <f>SUMIFS(СВЦЭМ!$C$33:$C$776,СВЦЭМ!$A$33:$A$776,$A147,СВЦЭМ!$B$33:$B$776,B$119)+'СЕТ СН'!$I$9+СВЦЭМ!$D$10+'СЕТ СН'!$I$6-'СЕТ СН'!$I$19</f>
        <v>1530.9100286</v>
      </c>
      <c r="C147" s="36">
        <f>SUMIFS(СВЦЭМ!$C$33:$C$776,СВЦЭМ!$A$33:$A$776,$A147,СВЦЭМ!$B$33:$B$776,C$119)+'СЕТ СН'!$I$9+СВЦЭМ!$D$10+'СЕТ СН'!$I$6-'СЕТ СН'!$I$19</f>
        <v>1584.06957377</v>
      </c>
      <c r="D147" s="36">
        <f>SUMIFS(СВЦЭМ!$C$33:$C$776,СВЦЭМ!$A$33:$A$776,$A147,СВЦЭМ!$B$33:$B$776,D$119)+'СЕТ СН'!$I$9+СВЦЭМ!$D$10+'СЕТ СН'!$I$6-'СЕТ СН'!$I$19</f>
        <v>1615.30642622</v>
      </c>
      <c r="E147" s="36">
        <f>SUMIFS(СВЦЭМ!$C$33:$C$776,СВЦЭМ!$A$33:$A$776,$A147,СВЦЭМ!$B$33:$B$776,E$119)+'СЕТ СН'!$I$9+СВЦЭМ!$D$10+'СЕТ СН'!$I$6-'СЕТ СН'!$I$19</f>
        <v>1618.7938200799999</v>
      </c>
      <c r="F147" s="36">
        <f>SUMIFS(СВЦЭМ!$C$33:$C$776,СВЦЭМ!$A$33:$A$776,$A147,СВЦЭМ!$B$33:$B$776,F$119)+'СЕТ СН'!$I$9+СВЦЭМ!$D$10+'СЕТ СН'!$I$6-'СЕТ СН'!$I$19</f>
        <v>1629.6572804099999</v>
      </c>
      <c r="G147" s="36">
        <f>SUMIFS(СВЦЭМ!$C$33:$C$776,СВЦЭМ!$A$33:$A$776,$A147,СВЦЭМ!$B$33:$B$776,G$119)+'СЕТ СН'!$I$9+СВЦЭМ!$D$10+'СЕТ СН'!$I$6-'СЕТ СН'!$I$19</f>
        <v>1615.16214956</v>
      </c>
      <c r="H147" s="36">
        <f>SUMIFS(СВЦЭМ!$C$33:$C$776,СВЦЭМ!$A$33:$A$776,$A147,СВЦЭМ!$B$33:$B$776,H$119)+'СЕТ СН'!$I$9+СВЦЭМ!$D$10+'СЕТ СН'!$I$6-'СЕТ СН'!$I$19</f>
        <v>1578.4681439399999</v>
      </c>
      <c r="I147" s="36">
        <f>SUMIFS(СВЦЭМ!$C$33:$C$776,СВЦЭМ!$A$33:$A$776,$A147,СВЦЭМ!$B$33:$B$776,I$119)+'СЕТ СН'!$I$9+СВЦЭМ!$D$10+'СЕТ СН'!$I$6-'СЕТ СН'!$I$19</f>
        <v>1557.0167379899999</v>
      </c>
      <c r="J147" s="36">
        <f>SUMIFS(СВЦЭМ!$C$33:$C$776,СВЦЭМ!$A$33:$A$776,$A147,СВЦЭМ!$B$33:$B$776,J$119)+'СЕТ СН'!$I$9+СВЦЭМ!$D$10+'СЕТ СН'!$I$6-'СЕТ СН'!$I$19</f>
        <v>1538.82591628</v>
      </c>
      <c r="K147" s="36">
        <f>SUMIFS(СВЦЭМ!$C$33:$C$776,СВЦЭМ!$A$33:$A$776,$A147,СВЦЭМ!$B$33:$B$776,K$119)+'СЕТ СН'!$I$9+СВЦЭМ!$D$10+'СЕТ СН'!$I$6-'СЕТ СН'!$I$19</f>
        <v>1528.96668628</v>
      </c>
      <c r="L147" s="36">
        <f>SUMIFS(СВЦЭМ!$C$33:$C$776,СВЦЭМ!$A$33:$A$776,$A147,СВЦЭМ!$B$33:$B$776,L$119)+'СЕТ СН'!$I$9+СВЦЭМ!$D$10+'СЕТ СН'!$I$6-'СЕТ СН'!$I$19</f>
        <v>1524.0035405900001</v>
      </c>
      <c r="M147" s="36">
        <f>SUMIFS(СВЦЭМ!$C$33:$C$776,СВЦЭМ!$A$33:$A$776,$A147,СВЦЭМ!$B$33:$B$776,M$119)+'СЕТ СН'!$I$9+СВЦЭМ!$D$10+'СЕТ СН'!$I$6-'СЕТ СН'!$I$19</f>
        <v>1530.8147397299999</v>
      </c>
      <c r="N147" s="36">
        <f>SUMIFS(СВЦЭМ!$C$33:$C$776,СВЦЭМ!$A$33:$A$776,$A147,СВЦЭМ!$B$33:$B$776,N$119)+'СЕТ СН'!$I$9+СВЦЭМ!$D$10+'СЕТ СН'!$I$6-'СЕТ СН'!$I$19</f>
        <v>1536.3031151299999</v>
      </c>
      <c r="O147" s="36">
        <f>SUMIFS(СВЦЭМ!$C$33:$C$776,СВЦЭМ!$A$33:$A$776,$A147,СВЦЭМ!$B$33:$B$776,O$119)+'СЕТ СН'!$I$9+СВЦЭМ!$D$10+'СЕТ СН'!$I$6-'СЕТ СН'!$I$19</f>
        <v>1528.07284828</v>
      </c>
      <c r="P147" s="36">
        <f>SUMIFS(СВЦЭМ!$C$33:$C$776,СВЦЭМ!$A$33:$A$776,$A147,СВЦЭМ!$B$33:$B$776,P$119)+'СЕТ СН'!$I$9+СВЦЭМ!$D$10+'СЕТ СН'!$I$6-'СЕТ СН'!$I$19</f>
        <v>1532.3245762700001</v>
      </c>
      <c r="Q147" s="36">
        <f>SUMIFS(СВЦЭМ!$C$33:$C$776,СВЦЭМ!$A$33:$A$776,$A147,СВЦЭМ!$B$33:$B$776,Q$119)+'СЕТ СН'!$I$9+СВЦЭМ!$D$10+'СЕТ СН'!$I$6-'СЕТ СН'!$I$19</f>
        <v>1535.3753294999999</v>
      </c>
      <c r="R147" s="36">
        <f>SUMIFS(СВЦЭМ!$C$33:$C$776,СВЦЭМ!$A$33:$A$776,$A147,СВЦЭМ!$B$33:$B$776,R$119)+'СЕТ СН'!$I$9+СВЦЭМ!$D$10+'СЕТ СН'!$I$6-'СЕТ СН'!$I$19</f>
        <v>1531.7472987399999</v>
      </c>
      <c r="S147" s="36">
        <f>SUMIFS(СВЦЭМ!$C$33:$C$776,СВЦЭМ!$A$33:$A$776,$A147,СВЦЭМ!$B$33:$B$776,S$119)+'СЕТ СН'!$I$9+СВЦЭМ!$D$10+'СЕТ СН'!$I$6-'СЕТ СН'!$I$19</f>
        <v>1525.1532642899999</v>
      </c>
      <c r="T147" s="36">
        <f>SUMIFS(СВЦЭМ!$C$33:$C$776,СВЦЭМ!$A$33:$A$776,$A147,СВЦЭМ!$B$33:$B$776,T$119)+'СЕТ СН'!$I$9+СВЦЭМ!$D$10+'СЕТ СН'!$I$6-'СЕТ СН'!$I$19</f>
        <v>1499.1802173600001</v>
      </c>
      <c r="U147" s="36">
        <f>SUMIFS(СВЦЭМ!$C$33:$C$776,СВЦЭМ!$A$33:$A$776,$A147,СВЦЭМ!$B$33:$B$776,U$119)+'СЕТ СН'!$I$9+СВЦЭМ!$D$10+'СЕТ СН'!$I$6-'СЕТ СН'!$I$19</f>
        <v>1498.9272609699999</v>
      </c>
      <c r="V147" s="36">
        <f>SUMIFS(СВЦЭМ!$C$33:$C$776,СВЦЭМ!$A$33:$A$776,$A147,СВЦЭМ!$B$33:$B$776,V$119)+'СЕТ СН'!$I$9+СВЦЭМ!$D$10+'СЕТ СН'!$I$6-'СЕТ СН'!$I$19</f>
        <v>1509.0423868099999</v>
      </c>
      <c r="W147" s="36">
        <f>SUMIFS(СВЦЭМ!$C$33:$C$776,СВЦЭМ!$A$33:$A$776,$A147,СВЦЭМ!$B$33:$B$776,W$119)+'СЕТ СН'!$I$9+СВЦЭМ!$D$10+'СЕТ СН'!$I$6-'СЕТ СН'!$I$19</f>
        <v>1522.4981615199999</v>
      </c>
      <c r="X147" s="36">
        <f>SUMIFS(СВЦЭМ!$C$33:$C$776,СВЦЭМ!$A$33:$A$776,$A147,СВЦЭМ!$B$33:$B$776,X$119)+'СЕТ СН'!$I$9+СВЦЭМ!$D$10+'СЕТ СН'!$I$6-'СЕТ СН'!$I$19</f>
        <v>1520.16378399</v>
      </c>
      <c r="Y147" s="36">
        <f>SUMIFS(СВЦЭМ!$C$33:$C$776,СВЦЭМ!$A$33:$A$776,$A147,СВЦЭМ!$B$33:$B$776,Y$119)+'СЕТ СН'!$I$9+СВЦЭМ!$D$10+'СЕТ СН'!$I$6-'СЕТ СН'!$I$19</f>
        <v>1541.84617514</v>
      </c>
    </row>
    <row r="148" spans="1:26" ht="15.75" x14ac:dyDescent="0.2">
      <c r="A148" s="35">
        <f t="shared" si="3"/>
        <v>44225</v>
      </c>
      <c r="B148" s="36">
        <f>SUMIFS(СВЦЭМ!$C$33:$C$776,СВЦЭМ!$A$33:$A$776,$A148,СВЦЭМ!$B$33:$B$776,B$119)+'СЕТ СН'!$I$9+СВЦЭМ!$D$10+'СЕТ СН'!$I$6-'СЕТ СН'!$I$19</f>
        <v>1529.36067387</v>
      </c>
      <c r="C148" s="36">
        <f>SUMIFS(СВЦЭМ!$C$33:$C$776,СВЦЭМ!$A$33:$A$776,$A148,СВЦЭМ!$B$33:$B$776,C$119)+'СЕТ СН'!$I$9+СВЦЭМ!$D$10+'СЕТ СН'!$I$6-'СЕТ СН'!$I$19</f>
        <v>1565.7775789899999</v>
      </c>
      <c r="D148" s="36">
        <f>SUMIFS(СВЦЭМ!$C$33:$C$776,СВЦЭМ!$A$33:$A$776,$A148,СВЦЭМ!$B$33:$B$776,D$119)+'СЕТ СН'!$I$9+СВЦЭМ!$D$10+'СЕТ СН'!$I$6-'СЕТ СН'!$I$19</f>
        <v>1578.6038068099999</v>
      </c>
      <c r="E148" s="36">
        <f>SUMIFS(СВЦЭМ!$C$33:$C$776,СВЦЭМ!$A$33:$A$776,$A148,СВЦЭМ!$B$33:$B$776,E$119)+'СЕТ СН'!$I$9+СВЦЭМ!$D$10+'СЕТ СН'!$I$6-'СЕТ СН'!$I$19</f>
        <v>1561.26991092</v>
      </c>
      <c r="F148" s="36">
        <f>SUMIFS(СВЦЭМ!$C$33:$C$776,СВЦЭМ!$A$33:$A$776,$A148,СВЦЭМ!$B$33:$B$776,F$119)+'СЕТ СН'!$I$9+СВЦЭМ!$D$10+'СЕТ СН'!$I$6-'СЕТ СН'!$I$19</f>
        <v>1551.74252011</v>
      </c>
      <c r="G148" s="36">
        <f>SUMIFS(СВЦЭМ!$C$33:$C$776,СВЦЭМ!$A$33:$A$776,$A148,СВЦЭМ!$B$33:$B$776,G$119)+'СЕТ СН'!$I$9+СВЦЭМ!$D$10+'СЕТ СН'!$I$6-'СЕТ СН'!$I$19</f>
        <v>1546.2865435699998</v>
      </c>
      <c r="H148" s="36">
        <f>SUMIFS(СВЦЭМ!$C$33:$C$776,СВЦЭМ!$A$33:$A$776,$A148,СВЦЭМ!$B$33:$B$776,H$119)+'СЕТ СН'!$I$9+СВЦЭМ!$D$10+'СЕТ СН'!$I$6-'СЕТ СН'!$I$19</f>
        <v>1519.2540835299999</v>
      </c>
      <c r="I148" s="36">
        <f>SUMIFS(СВЦЭМ!$C$33:$C$776,СВЦЭМ!$A$33:$A$776,$A148,СВЦЭМ!$B$33:$B$776,I$119)+'СЕТ СН'!$I$9+СВЦЭМ!$D$10+'СЕТ СН'!$I$6-'СЕТ СН'!$I$19</f>
        <v>1478.79728694</v>
      </c>
      <c r="J148" s="36">
        <f>SUMIFS(СВЦЭМ!$C$33:$C$776,СВЦЭМ!$A$33:$A$776,$A148,СВЦЭМ!$B$33:$B$776,J$119)+'СЕТ СН'!$I$9+СВЦЭМ!$D$10+'СЕТ СН'!$I$6-'СЕТ СН'!$I$19</f>
        <v>1471.6850959000001</v>
      </c>
      <c r="K148" s="36">
        <f>SUMIFS(СВЦЭМ!$C$33:$C$776,СВЦЭМ!$A$33:$A$776,$A148,СВЦЭМ!$B$33:$B$776,K$119)+'СЕТ СН'!$I$9+СВЦЭМ!$D$10+'СЕТ СН'!$I$6-'СЕТ СН'!$I$19</f>
        <v>1462.4348242799999</v>
      </c>
      <c r="L148" s="36">
        <f>SUMIFS(СВЦЭМ!$C$33:$C$776,СВЦЭМ!$A$33:$A$776,$A148,СВЦЭМ!$B$33:$B$776,L$119)+'СЕТ СН'!$I$9+СВЦЭМ!$D$10+'СЕТ СН'!$I$6-'СЕТ СН'!$I$19</f>
        <v>1467.41594476</v>
      </c>
      <c r="M148" s="36">
        <f>SUMIFS(СВЦЭМ!$C$33:$C$776,СВЦЭМ!$A$33:$A$776,$A148,СВЦЭМ!$B$33:$B$776,M$119)+'СЕТ СН'!$I$9+СВЦЭМ!$D$10+'СЕТ СН'!$I$6-'СЕТ СН'!$I$19</f>
        <v>1501.35243079</v>
      </c>
      <c r="N148" s="36">
        <f>SUMIFS(СВЦЭМ!$C$33:$C$776,СВЦЭМ!$A$33:$A$776,$A148,СВЦЭМ!$B$33:$B$776,N$119)+'СЕТ СН'!$I$9+СВЦЭМ!$D$10+'СЕТ СН'!$I$6-'СЕТ СН'!$I$19</f>
        <v>1496.03003231</v>
      </c>
      <c r="O148" s="36">
        <f>SUMIFS(СВЦЭМ!$C$33:$C$776,СВЦЭМ!$A$33:$A$776,$A148,СВЦЭМ!$B$33:$B$776,O$119)+'СЕТ СН'!$I$9+СВЦЭМ!$D$10+'СЕТ СН'!$I$6-'СЕТ СН'!$I$19</f>
        <v>1505.5889713199999</v>
      </c>
      <c r="P148" s="36">
        <f>SUMIFS(СВЦЭМ!$C$33:$C$776,СВЦЭМ!$A$33:$A$776,$A148,СВЦЭМ!$B$33:$B$776,P$119)+'СЕТ СН'!$I$9+СВЦЭМ!$D$10+'СЕТ СН'!$I$6-'СЕТ СН'!$I$19</f>
        <v>1511.68309127</v>
      </c>
      <c r="Q148" s="36">
        <f>SUMIFS(СВЦЭМ!$C$33:$C$776,СВЦЭМ!$A$33:$A$776,$A148,СВЦЭМ!$B$33:$B$776,Q$119)+'СЕТ СН'!$I$9+СВЦЭМ!$D$10+'СЕТ СН'!$I$6-'СЕТ СН'!$I$19</f>
        <v>1507.3856551000001</v>
      </c>
      <c r="R148" s="36">
        <f>SUMIFS(СВЦЭМ!$C$33:$C$776,СВЦЭМ!$A$33:$A$776,$A148,СВЦЭМ!$B$33:$B$776,R$119)+'СЕТ СН'!$I$9+СВЦЭМ!$D$10+'СЕТ СН'!$I$6-'СЕТ СН'!$I$19</f>
        <v>1479.42560123</v>
      </c>
      <c r="S148" s="36">
        <f>SUMIFS(СВЦЭМ!$C$33:$C$776,СВЦЭМ!$A$33:$A$776,$A148,СВЦЭМ!$B$33:$B$776,S$119)+'СЕТ СН'!$I$9+СВЦЭМ!$D$10+'СЕТ СН'!$I$6-'СЕТ СН'!$I$19</f>
        <v>1489.90683689</v>
      </c>
      <c r="T148" s="36">
        <f>SUMIFS(СВЦЭМ!$C$33:$C$776,СВЦЭМ!$A$33:$A$776,$A148,СВЦЭМ!$B$33:$B$776,T$119)+'СЕТ СН'!$I$9+СВЦЭМ!$D$10+'СЕТ СН'!$I$6-'СЕТ СН'!$I$19</f>
        <v>1475.59088544</v>
      </c>
      <c r="U148" s="36">
        <f>SUMIFS(СВЦЭМ!$C$33:$C$776,СВЦЭМ!$A$33:$A$776,$A148,СВЦЭМ!$B$33:$B$776,U$119)+'СЕТ СН'!$I$9+СВЦЭМ!$D$10+'СЕТ СН'!$I$6-'СЕТ СН'!$I$19</f>
        <v>1473.6263221300001</v>
      </c>
      <c r="V148" s="36">
        <f>SUMIFS(СВЦЭМ!$C$33:$C$776,СВЦЭМ!$A$33:$A$776,$A148,СВЦЭМ!$B$33:$B$776,V$119)+'СЕТ СН'!$I$9+СВЦЭМ!$D$10+'СЕТ СН'!$I$6-'СЕТ СН'!$I$19</f>
        <v>1491.4058414799999</v>
      </c>
      <c r="W148" s="36">
        <f>SUMIFS(СВЦЭМ!$C$33:$C$776,СВЦЭМ!$A$33:$A$776,$A148,СВЦЭМ!$B$33:$B$776,W$119)+'СЕТ СН'!$I$9+СВЦЭМ!$D$10+'СЕТ СН'!$I$6-'СЕТ СН'!$I$19</f>
        <v>1505.14338264</v>
      </c>
      <c r="X148" s="36">
        <f>SUMIFS(СВЦЭМ!$C$33:$C$776,СВЦЭМ!$A$33:$A$776,$A148,СВЦЭМ!$B$33:$B$776,X$119)+'СЕТ СН'!$I$9+СВЦЭМ!$D$10+'СЕТ СН'!$I$6-'СЕТ СН'!$I$19</f>
        <v>1504.5288421499999</v>
      </c>
      <c r="Y148" s="36">
        <f>SUMIFS(СВЦЭМ!$C$33:$C$776,СВЦЭМ!$A$33:$A$776,$A148,СВЦЭМ!$B$33:$B$776,Y$119)+'СЕТ СН'!$I$9+СВЦЭМ!$D$10+'СЕТ СН'!$I$6-'СЕТ СН'!$I$19</f>
        <v>1513.9577590900001</v>
      </c>
    </row>
    <row r="149" spans="1:26" ht="15.75" x14ac:dyDescent="0.2">
      <c r="A149" s="35">
        <f t="shared" si="3"/>
        <v>44226</v>
      </c>
      <c r="B149" s="36">
        <f>SUMIFS(СВЦЭМ!$C$33:$C$776,СВЦЭМ!$A$33:$A$776,$A149,СВЦЭМ!$B$33:$B$776,B$119)+'СЕТ СН'!$I$9+СВЦЭМ!$D$10+'СЕТ СН'!$I$6-'СЕТ СН'!$I$19</f>
        <v>1508.13760267</v>
      </c>
      <c r="C149" s="36">
        <f>SUMIFS(СВЦЭМ!$C$33:$C$776,СВЦЭМ!$A$33:$A$776,$A149,СВЦЭМ!$B$33:$B$776,C$119)+'СЕТ СН'!$I$9+СВЦЭМ!$D$10+'СЕТ СН'!$I$6-'СЕТ СН'!$I$19</f>
        <v>1539.5563988199999</v>
      </c>
      <c r="D149" s="36">
        <f>SUMIFS(СВЦЭМ!$C$33:$C$776,СВЦЭМ!$A$33:$A$776,$A149,СВЦЭМ!$B$33:$B$776,D$119)+'СЕТ СН'!$I$9+СВЦЭМ!$D$10+'СЕТ СН'!$I$6-'СЕТ СН'!$I$19</f>
        <v>1556.5301427499999</v>
      </c>
      <c r="E149" s="36">
        <f>SUMIFS(СВЦЭМ!$C$33:$C$776,СВЦЭМ!$A$33:$A$776,$A149,СВЦЭМ!$B$33:$B$776,E$119)+'СЕТ СН'!$I$9+СВЦЭМ!$D$10+'СЕТ СН'!$I$6-'СЕТ СН'!$I$19</f>
        <v>1561.8647590799999</v>
      </c>
      <c r="F149" s="36">
        <f>SUMIFS(СВЦЭМ!$C$33:$C$776,СВЦЭМ!$A$33:$A$776,$A149,СВЦЭМ!$B$33:$B$776,F$119)+'СЕТ СН'!$I$9+СВЦЭМ!$D$10+'СЕТ СН'!$I$6-'СЕТ СН'!$I$19</f>
        <v>1575.3311256300001</v>
      </c>
      <c r="G149" s="36">
        <f>SUMIFS(СВЦЭМ!$C$33:$C$776,СВЦЭМ!$A$33:$A$776,$A149,СВЦЭМ!$B$33:$B$776,G$119)+'СЕТ СН'!$I$9+СВЦЭМ!$D$10+'СЕТ СН'!$I$6-'СЕТ СН'!$I$19</f>
        <v>1570.0774794199999</v>
      </c>
      <c r="H149" s="36">
        <f>SUMIFS(СВЦЭМ!$C$33:$C$776,СВЦЭМ!$A$33:$A$776,$A149,СВЦЭМ!$B$33:$B$776,H$119)+'СЕТ СН'!$I$9+СВЦЭМ!$D$10+'СЕТ СН'!$I$6-'СЕТ СН'!$I$19</f>
        <v>1558.7524678299999</v>
      </c>
      <c r="I149" s="36">
        <f>SUMIFS(СВЦЭМ!$C$33:$C$776,СВЦЭМ!$A$33:$A$776,$A149,СВЦЭМ!$B$33:$B$776,I$119)+'СЕТ СН'!$I$9+СВЦЭМ!$D$10+'СЕТ СН'!$I$6-'СЕТ СН'!$I$19</f>
        <v>1537.6861318599999</v>
      </c>
      <c r="J149" s="36">
        <f>SUMIFS(СВЦЭМ!$C$33:$C$776,СВЦЭМ!$A$33:$A$776,$A149,СВЦЭМ!$B$33:$B$776,J$119)+'СЕТ СН'!$I$9+СВЦЭМ!$D$10+'СЕТ СН'!$I$6-'СЕТ СН'!$I$19</f>
        <v>1520.8226987199998</v>
      </c>
      <c r="K149" s="36">
        <f>SUMIFS(СВЦЭМ!$C$33:$C$776,СВЦЭМ!$A$33:$A$776,$A149,СВЦЭМ!$B$33:$B$776,K$119)+'СЕТ СН'!$I$9+СВЦЭМ!$D$10+'СЕТ СН'!$I$6-'СЕТ СН'!$I$19</f>
        <v>1503.7608391900001</v>
      </c>
      <c r="L149" s="36">
        <f>SUMIFS(СВЦЭМ!$C$33:$C$776,СВЦЭМ!$A$33:$A$776,$A149,СВЦЭМ!$B$33:$B$776,L$119)+'СЕТ СН'!$I$9+СВЦЭМ!$D$10+'СЕТ СН'!$I$6-'СЕТ СН'!$I$19</f>
        <v>1487.82622803</v>
      </c>
      <c r="M149" s="36">
        <f>SUMIFS(СВЦЭМ!$C$33:$C$776,СВЦЭМ!$A$33:$A$776,$A149,СВЦЭМ!$B$33:$B$776,M$119)+'СЕТ СН'!$I$9+СВЦЭМ!$D$10+'СЕТ СН'!$I$6-'СЕТ СН'!$I$19</f>
        <v>1489.1324987</v>
      </c>
      <c r="N149" s="36">
        <f>SUMIFS(СВЦЭМ!$C$33:$C$776,СВЦЭМ!$A$33:$A$776,$A149,СВЦЭМ!$B$33:$B$776,N$119)+'СЕТ СН'!$I$9+СВЦЭМ!$D$10+'СЕТ СН'!$I$6-'СЕТ СН'!$I$19</f>
        <v>1486.6348132600001</v>
      </c>
      <c r="O149" s="36">
        <f>SUMIFS(СВЦЭМ!$C$33:$C$776,СВЦЭМ!$A$33:$A$776,$A149,СВЦЭМ!$B$33:$B$776,O$119)+'СЕТ СН'!$I$9+СВЦЭМ!$D$10+'СЕТ СН'!$I$6-'СЕТ СН'!$I$19</f>
        <v>1491.9750089199999</v>
      </c>
      <c r="P149" s="36">
        <f>SUMIFS(СВЦЭМ!$C$33:$C$776,СВЦЭМ!$A$33:$A$776,$A149,СВЦЭМ!$B$33:$B$776,P$119)+'СЕТ СН'!$I$9+СВЦЭМ!$D$10+'СЕТ СН'!$I$6-'СЕТ СН'!$I$19</f>
        <v>1513.0920704799998</v>
      </c>
      <c r="Q149" s="36">
        <f>SUMIFS(СВЦЭМ!$C$33:$C$776,СВЦЭМ!$A$33:$A$776,$A149,СВЦЭМ!$B$33:$B$776,Q$119)+'СЕТ СН'!$I$9+СВЦЭМ!$D$10+'СЕТ СН'!$I$6-'СЕТ СН'!$I$19</f>
        <v>1518.1944358600001</v>
      </c>
      <c r="R149" s="36">
        <f>SUMIFS(СВЦЭМ!$C$33:$C$776,СВЦЭМ!$A$33:$A$776,$A149,СВЦЭМ!$B$33:$B$776,R$119)+'СЕТ СН'!$I$9+СВЦЭМ!$D$10+'СЕТ СН'!$I$6-'СЕТ СН'!$I$19</f>
        <v>1510.64566261</v>
      </c>
      <c r="S149" s="36">
        <f>SUMIFS(СВЦЭМ!$C$33:$C$776,СВЦЭМ!$A$33:$A$776,$A149,СВЦЭМ!$B$33:$B$776,S$119)+'СЕТ СН'!$I$9+СВЦЭМ!$D$10+'СЕТ СН'!$I$6-'СЕТ СН'!$I$19</f>
        <v>1511.9172591199999</v>
      </c>
      <c r="T149" s="36">
        <f>SUMIFS(СВЦЭМ!$C$33:$C$776,СВЦЭМ!$A$33:$A$776,$A149,СВЦЭМ!$B$33:$B$776,T$119)+'СЕТ СН'!$I$9+СВЦЭМ!$D$10+'СЕТ СН'!$I$6-'СЕТ СН'!$I$19</f>
        <v>1494.57906527</v>
      </c>
      <c r="U149" s="36">
        <f>SUMIFS(СВЦЭМ!$C$33:$C$776,СВЦЭМ!$A$33:$A$776,$A149,СВЦЭМ!$B$33:$B$776,U$119)+'СЕТ СН'!$I$9+СВЦЭМ!$D$10+'СЕТ СН'!$I$6-'СЕТ СН'!$I$19</f>
        <v>1487.15181054</v>
      </c>
      <c r="V149" s="36">
        <f>SUMIFS(СВЦЭМ!$C$33:$C$776,СВЦЭМ!$A$33:$A$776,$A149,СВЦЭМ!$B$33:$B$776,V$119)+'СЕТ СН'!$I$9+СВЦЭМ!$D$10+'СЕТ СН'!$I$6-'СЕТ СН'!$I$19</f>
        <v>1507.9468228799999</v>
      </c>
      <c r="W149" s="36">
        <f>SUMIFS(СВЦЭМ!$C$33:$C$776,СВЦЭМ!$A$33:$A$776,$A149,СВЦЭМ!$B$33:$B$776,W$119)+'СЕТ СН'!$I$9+СВЦЭМ!$D$10+'СЕТ СН'!$I$6-'СЕТ СН'!$I$19</f>
        <v>1516.8920093099998</v>
      </c>
      <c r="X149" s="36">
        <f>SUMIFS(СВЦЭМ!$C$33:$C$776,СВЦЭМ!$A$33:$A$776,$A149,СВЦЭМ!$B$33:$B$776,X$119)+'СЕТ СН'!$I$9+СВЦЭМ!$D$10+'СЕТ СН'!$I$6-'СЕТ СН'!$I$19</f>
        <v>1518.2106122</v>
      </c>
      <c r="Y149" s="36">
        <f>SUMIFS(СВЦЭМ!$C$33:$C$776,СВЦЭМ!$A$33:$A$776,$A149,СВЦЭМ!$B$33:$B$776,Y$119)+'СЕТ СН'!$I$9+СВЦЭМ!$D$10+'СЕТ СН'!$I$6-'СЕТ СН'!$I$19</f>
        <v>1539.0116246800001</v>
      </c>
    </row>
    <row r="150" spans="1:26" ht="15.75" x14ac:dyDescent="0.2">
      <c r="A150" s="35">
        <f t="shared" si="3"/>
        <v>44227</v>
      </c>
      <c r="B150" s="36">
        <f>SUMIFS(СВЦЭМ!$C$33:$C$776,СВЦЭМ!$A$33:$A$776,$A150,СВЦЭМ!$B$33:$B$776,B$119)+'СЕТ СН'!$I$9+СВЦЭМ!$D$10+'СЕТ СН'!$I$6-'СЕТ СН'!$I$19</f>
        <v>1491.1380934499998</v>
      </c>
      <c r="C150" s="36">
        <f>SUMIFS(СВЦЭМ!$C$33:$C$776,СВЦЭМ!$A$33:$A$776,$A150,СВЦЭМ!$B$33:$B$776,C$119)+'СЕТ СН'!$I$9+СВЦЭМ!$D$10+'СЕТ СН'!$I$6-'СЕТ СН'!$I$19</f>
        <v>1536.7611512000001</v>
      </c>
      <c r="D150" s="36">
        <f>SUMIFS(СВЦЭМ!$C$33:$C$776,СВЦЭМ!$A$33:$A$776,$A150,СВЦЭМ!$B$33:$B$776,D$119)+'СЕТ СН'!$I$9+СВЦЭМ!$D$10+'СЕТ СН'!$I$6-'СЕТ СН'!$I$19</f>
        <v>1555.46628209</v>
      </c>
      <c r="E150" s="36">
        <f>SUMIFS(СВЦЭМ!$C$33:$C$776,СВЦЭМ!$A$33:$A$776,$A150,СВЦЭМ!$B$33:$B$776,E$119)+'СЕТ СН'!$I$9+СВЦЭМ!$D$10+'СЕТ СН'!$I$6-'СЕТ СН'!$I$19</f>
        <v>1560.7378554899999</v>
      </c>
      <c r="F150" s="36">
        <f>SUMIFS(СВЦЭМ!$C$33:$C$776,СВЦЭМ!$A$33:$A$776,$A150,СВЦЭМ!$B$33:$B$776,F$119)+'СЕТ СН'!$I$9+СВЦЭМ!$D$10+'СЕТ СН'!$I$6-'СЕТ СН'!$I$19</f>
        <v>1577.70368534</v>
      </c>
      <c r="G150" s="36">
        <f>SUMIFS(СВЦЭМ!$C$33:$C$776,СВЦЭМ!$A$33:$A$776,$A150,СВЦЭМ!$B$33:$B$776,G$119)+'СЕТ СН'!$I$9+СВЦЭМ!$D$10+'СЕТ СН'!$I$6-'СЕТ СН'!$I$19</f>
        <v>1567.6008780299999</v>
      </c>
      <c r="H150" s="36">
        <f>SUMIFS(СВЦЭМ!$C$33:$C$776,СВЦЭМ!$A$33:$A$776,$A150,СВЦЭМ!$B$33:$B$776,H$119)+'СЕТ СН'!$I$9+СВЦЭМ!$D$10+'СЕТ СН'!$I$6-'СЕТ СН'!$I$19</f>
        <v>1558.43840912</v>
      </c>
      <c r="I150" s="36">
        <f>SUMIFS(СВЦЭМ!$C$33:$C$776,СВЦЭМ!$A$33:$A$776,$A150,СВЦЭМ!$B$33:$B$776,I$119)+'СЕТ СН'!$I$9+СВЦЭМ!$D$10+'СЕТ СН'!$I$6-'СЕТ СН'!$I$19</f>
        <v>1551.7701997700001</v>
      </c>
      <c r="J150" s="36">
        <f>SUMIFS(СВЦЭМ!$C$33:$C$776,СВЦЭМ!$A$33:$A$776,$A150,СВЦЭМ!$B$33:$B$776,J$119)+'СЕТ СН'!$I$9+СВЦЭМ!$D$10+'СЕТ СН'!$I$6-'СЕТ СН'!$I$19</f>
        <v>1532.9883840599998</v>
      </c>
      <c r="K150" s="36">
        <f>SUMIFS(СВЦЭМ!$C$33:$C$776,СВЦЭМ!$A$33:$A$776,$A150,СВЦЭМ!$B$33:$B$776,K$119)+'СЕТ СН'!$I$9+СВЦЭМ!$D$10+'СЕТ СН'!$I$6-'СЕТ СН'!$I$19</f>
        <v>1513.9028510099999</v>
      </c>
      <c r="L150" s="36">
        <f>SUMIFS(СВЦЭМ!$C$33:$C$776,СВЦЭМ!$A$33:$A$776,$A150,СВЦЭМ!$B$33:$B$776,L$119)+'СЕТ СН'!$I$9+СВЦЭМ!$D$10+'СЕТ СН'!$I$6-'СЕТ СН'!$I$19</f>
        <v>1499.3898631099999</v>
      </c>
      <c r="M150" s="36">
        <f>SUMIFS(СВЦЭМ!$C$33:$C$776,СВЦЭМ!$A$33:$A$776,$A150,СВЦЭМ!$B$33:$B$776,M$119)+'СЕТ СН'!$I$9+СВЦЭМ!$D$10+'СЕТ СН'!$I$6-'СЕТ СН'!$I$19</f>
        <v>1501.66281297</v>
      </c>
      <c r="N150" s="36">
        <f>SUMIFS(СВЦЭМ!$C$33:$C$776,СВЦЭМ!$A$33:$A$776,$A150,СВЦЭМ!$B$33:$B$776,N$119)+'СЕТ СН'!$I$9+СВЦЭМ!$D$10+'СЕТ СН'!$I$6-'СЕТ СН'!$I$19</f>
        <v>1495.4254876</v>
      </c>
      <c r="O150" s="36">
        <f>SUMIFS(СВЦЭМ!$C$33:$C$776,СВЦЭМ!$A$33:$A$776,$A150,СВЦЭМ!$B$33:$B$776,O$119)+'СЕТ СН'!$I$9+СВЦЭМ!$D$10+'СЕТ СН'!$I$6-'СЕТ СН'!$I$19</f>
        <v>1497.2834267799999</v>
      </c>
      <c r="P150" s="36">
        <f>SUMIFS(СВЦЭМ!$C$33:$C$776,СВЦЭМ!$A$33:$A$776,$A150,СВЦЭМ!$B$33:$B$776,P$119)+'СЕТ СН'!$I$9+СВЦЭМ!$D$10+'СЕТ СН'!$I$6-'СЕТ СН'!$I$19</f>
        <v>1483.05128356</v>
      </c>
      <c r="Q150" s="36">
        <f>SUMIFS(СВЦЭМ!$C$33:$C$776,СВЦЭМ!$A$33:$A$776,$A150,СВЦЭМ!$B$33:$B$776,Q$119)+'СЕТ СН'!$I$9+СВЦЭМ!$D$10+'СЕТ СН'!$I$6-'СЕТ СН'!$I$19</f>
        <v>1488.08816215</v>
      </c>
      <c r="R150" s="36">
        <f>SUMIFS(СВЦЭМ!$C$33:$C$776,СВЦЭМ!$A$33:$A$776,$A150,СВЦЭМ!$B$33:$B$776,R$119)+'СЕТ СН'!$I$9+СВЦЭМ!$D$10+'СЕТ СН'!$I$6-'СЕТ СН'!$I$19</f>
        <v>1502.1667046800001</v>
      </c>
      <c r="S150" s="36">
        <f>SUMIFS(СВЦЭМ!$C$33:$C$776,СВЦЭМ!$A$33:$A$776,$A150,СВЦЭМ!$B$33:$B$776,S$119)+'СЕТ СН'!$I$9+СВЦЭМ!$D$10+'СЕТ СН'!$I$6-'СЕТ СН'!$I$19</f>
        <v>1522.81081926</v>
      </c>
      <c r="T150" s="36">
        <f>SUMIFS(СВЦЭМ!$C$33:$C$776,СВЦЭМ!$A$33:$A$776,$A150,СВЦЭМ!$B$33:$B$776,T$119)+'СЕТ СН'!$I$9+СВЦЭМ!$D$10+'СЕТ СН'!$I$6-'СЕТ СН'!$I$19</f>
        <v>1533.9104458099998</v>
      </c>
      <c r="U150" s="36">
        <f>SUMIFS(СВЦЭМ!$C$33:$C$776,СВЦЭМ!$A$33:$A$776,$A150,СВЦЭМ!$B$33:$B$776,U$119)+'СЕТ СН'!$I$9+СВЦЭМ!$D$10+'СЕТ СН'!$I$6-'СЕТ СН'!$I$19</f>
        <v>1537.11056508</v>
      </c>
      <c r="V150" s="36">
        <f>SUMIFS(СВЦЭМ!$C$33:$C$776,СВЦЭМ!$A$33:$A$776,$A150,СВЦЭМ!$B$33:$B$776,V$119)+'СЕТ СН'!$I$9+СВЦЭМ!$D$10+'СЕТ СН'!$I$6-'СЕТ СН'!$I$19</f>
        <v>1535.91243222</v>
      </c>
      <c r="W150" s="36">
        <f>SUMIFS(СВЦЭМ!$C$33:$C$776,СВЦЭМ!$A$33:$A$776,$A150,СВЦЭМ!$B$33:$B$776,W$119)+'СЕТ СН'!$I$9+СВЦЭМ!$D$10+'СЕТ СН'!$I$6-'СЕТ СН'!$I$19</f>
        <v>1530.1128032199999</v>
      </c>
      <c r="X150" s="36">
        <f>SUMIFS(СВЦЭМ!$C$33:$C$776,СВЦЭМ!$A$33:$A$776,$A150,СВЦЭМ!$B$33:$B$776,X$119)+'СЕТ СН'!$I$9+СВЦЭМ!$D$10+'СЕТ СН'!$I$6-'СЕТ СН'!$I$19</f>
        <v>1511.5857488499998</v>
      </c>
      <c r="Y150" s="36">
        <f>SUMIFS(СВЦЭМ!$C$33:$C$776,СВЦЭМ!$A$33:$A$776,$A150,СВЦЭМ!$B$33:$B$776,Y$119)+'СЕТ СН'!$I$9+СВЦЭМ!$D$10+'СЕТ СН'!$I$6-'СЕТ СН'!$I$19</f>
        <v>1513.1780186799999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1" t="s">
        <v>74</v>
      </c>
      <c r="B153" s="121"/>
      <c r="C153" s="121"/>
      <c r="D153" s="121"/>
      <c r="E153" s="121"/>
      <c r="F153" s="121"/>
      <c r="G153" s="121"/>
      <c r="H153" s="121"/>
      <c r="I153" s="121"/>
      <c r="J153" s="121"/>
      <c r="K153" s="121"/>
      <c r="L153" s="121"/>
      <c r="M153" s="121"/>
      <c r="N153" s="122" t="s">
        <v>29</v>
      </c>
      <c r="O153" s="122"/>
      <c r="P153" s="122"/>
      <c r="Q153" s="122"/>
      <c r="R153" s="122"/>
      <c r="S153" s="122"/>
      <c r="T153" s="122"/>
      <c r="U153" s="122"/>
      <c r="V153" s="39"/>
      <c r="W153" s="39"/>
      <c r="X153" s="39"/>
      <c r="Y153" s="39"/>
      <c r="Z153" s="39"/>
    </row>
    <row r="154" spans="1:26" ht="15.75" x14ac:dyDescent="0.25">
      <c r="A154" s="121"/>
      <c r="B154" s="121"/>
      <c r="C154" s="121"/>
      <c r="D154" s="121"/>
      <c r="E154" s="121"/>
      <c r="F154" s="121"/>
      <c r="G154" s="121"/>
      <c r="H154" s="121"/>
      <c r="I154" s="121"/>
      <c r="J154" s="121"/>
      <c r="K154" s="121"/>
      <c r="L154" s="121"/>
      <c r="M154" s="121"/>
      <c r="N154" s="123" t="s">
        <v>0</v>
      </c>
      <c r="O154" s="123"/>
      <c r="P154" s="123" t="s">
        <v>1</v>
      </c>
      <c r="Q154" s="123"/>
      <c r="R154" s="123" t="s">
        <v>2</v>
      </c>
      <c r="S154" s="123"/>
      <c r="T154" s="123" t="s">
        <v>3</v>
      </c>
      <c r="U154" s="123"/>
      <c r="V154" s="32"/>
      <c r="W154" s="32"/>
      <c r="X154" s="32"/>
      <c r="Y154" s="32"/>
    </row>
    <row r="155" spans="1:26" ht="15.75" x14ac:dyDescent="0.2">
      <c r="A155" s="121"/>
      <c r="B155" s="121"/>
      <c r="C155" s="121"/>
      <c r="D155" s="121"/>
      <c r="E155" s="121"/>
      <c r="F155" s="121"/>
      <c r="G155" s="121"/>
      <c r="H155" s="121"/>
      <c r="I155" s="121"/>
      <c r="J155" s="121"/>
      <c r="K155" s="121"/>
      <c r="L155" s="121"/>
      <c r="M155" s="121"/>
      <c r="N155" s="124">
        <f>СВЦЭМ!$D$12+'СЕТ СН'!$F$10-'СЕТ СН'!$F$20</f>
        <v>515202.29864253395</v>
      </c>
      <c r="O155" s="125"/>
      <c r="P155" s="124">
        <f>СВЦЭМ!$D$12+'СЕТ СН'!$F$10-'СЕТ СН'!$G$20</f>
        <v>515202.29864253395</v>
      </c>
      <c r="Q155" s="125"/>
      <c r="R155" s="124">
        <f>СВЦЭМ!$D$12+'СЕТ СН'!$F$10-'СЕТ СН'!$H$20</f>
        <v>515202.29864253395</v>
      </c>
      <c r="S155" s="125"/>
      <c r="T155" s="124">
        <f>СВЦЭМ!$D$12+'СЕТ СН'!$F$10-'СЕТ СН'!$I$20</f>
        <v>515202.29864253395</v>
      </c>
      <c r="U155" s="125"/>
      <c r="V155" s="40"/>
      <c r="W155" s="40"/>
      <c r="X155" s="40"/>
      <c r="Y155" s="40"/>
    </row>
    <row r="156" spans="1:26" x14ac:dyDescent="0.25">
      <c r="A156" s="149"/>
      <c r="B156" s="149"/>
      <c r="C156" s="149"/>
      <c r="D156" s="149"/>
      <c r="E156" s="149"/>
      <c r="F156" s="150"/>
      <c r="G156" s="150"/>
      <c r="H156" s="150"/>
      <c r="I156" s="150"/>
      <c r="J156" s="150"/>
      <c r="K156" s="150"/>
      <c r="L156" s="150"/>
      <c r="M156" s="150"/>
    </row>
    <row r="157" spans="1:26" ht="15.75" x14ac:dyDescent="0.25">
      <c r="A157" s="140" t="s">
        <v>75</v>
      </c>
      <c r="B157" s="141"/>
      <c r="C157" s="141"/>
      <c r="D157" s="141"/>
      <c r="E157" s="141"/>
      <c r="F157" s="141"/>
      <c r="G157" s="141"/>
      <c r="H157" s="141"/>
      <c r="I157" s="141"/>
      <c r="J157" s="141"/>
      <c r="K157" s="141"/>
      <c r="L157" s="141"/>
      <c r="M157" s="142"/>
      <c r="N157" s="122" t="s">
        <v>29</v>
      </c>
      <c r="O157" s="122"/>
      <c r="P157" s="122"/>
      <c r="Q157" s="122"/>
      <c r="R157" s="122"/>
      <c r="S157" s="122"/>
      <c r="T157" s="122"/>
      <c r="U157" s="122"/>
    </row>
    <row r="158" spans="1:26" ht="15.75" x14ac:dyDescent="0.25">
      <c r="A158" s="143"/>
      <c r="B158" s="144"/>
      <c r="C158" s="144"/>
      <c r="D158" s="144"/>
      <c r="E158" s="144"/>
      <c r="F158" s="144"/>
      <c r="G158" s="144"/>
      <c r="H158" s="144"/>
      <c r="I158" s="144"/>
      <c r="J158" s="144"/>
      <c r="K158" s="144"/>
      <c r="L158" s="144"/>
      <c r="M158" s="145"/>
      <c r="N158" s="123" t="s">
        <v>0</v>
      </c>
      <c r="O158" s="123"/>
      <c r="P158" s="123" t="s">
        <v>1</v>
      </c>
      <c r="Q158" s="123"/>
      <c r="R158" s="123" t="s">
        <v>2</v>
      </c>
      <c r="S158" s="123"/>
      <c r="T158" s="123" t="s">
        <v>3</v>
      </c>
      <c r="U158" s="123"/>
    </row>
    <row r="159" spans="1:26" ht="15.75" x14ac:dyDescent="0.25">
      <c r="A159" s="146"/>
      <c r="B159" s="147"/>
      <c r="C159" s="147"/>
      <c r="D159" s="147"/>
      <c r="E159" s="147"/>
      <c r="F159" s="147"/>
      <c r="G159" s="147"/>
      <c r="H159" s="147"/>
      <c r="I159" s="147"/>
      <c r="J159" s="147"/>
      <c r="K159" s="147"/>
      <c r="L159" s="147"/>
      <c r="M159" s="148"/>
      <c r="N159" s="139">
        <f>'СЕТ СН'!$F$7</f>
        <v>921252.81</v>
      </c>
      <c r="O159" s="139"/>
      <c r="P159" s="139">
        <f>'СЕТ СН'!$G$7</f>
        <v>1390504.25</v>
      </c>
      <c r="Q159" s="139"/>
      <c r="R159" s="139">
        <f>'СЕТ СН'!$H$7</f>
        <v>1121514.2</v>
      </c>
      <c r="S159" s="139"/>
      <c r="T159" s="139">
        <f>'СЕТ СН'!$I$7</f>
        <v>874156.75</v>
      </c>
      <c r="U159" s="139"/>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3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2021 г.</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8" t="s">
        <v>40</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7" ht="32.25" customHeight="1" x14ac:dyDescent="0.2">
      <c r="A4" s="138" t="s">
        <v>10</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2"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33"/>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3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01.01.2021</v>
      </c>
      <c r="B12" s="36">
        <f>SUMIFS(СВЦЭМ!$D$33:$D$776,СВЦЭМ!$A$33:$A$776,$A12,СВЦЭМ!$B$33:$B$776,B$11)+'СЕТ СН'!$F$11+СВЦЭМ!$D$10+'СЕТ СН'!$F$5-'СЕТ СН'!$F$21</f>
        <v>2531.40996331</v>
      </c>
      <c r="C12" s="36">
        <f>SUMIFS(СВЦЭМ!$D$33:$D$776,СВЦЭМ!$A$33:$A$776,$A12,СВЦЭМ!$B$33:$B$776,C$11)+'СЕТ СН'!$F$11+СВЦЭМ!$D$10+'СЕТ СН'!$F$5-'СЕТ СН'!$F$21</f>
        <v>2554.2950478900002</v>
      </c>
      <c r="D12" s="36">
        <f>SUMIFS(СВЦЭМ!$D$33:$D$776,СВЦЭМ!$A$33:$A$776,$A12,СВЦЭМ!$B$33:$B$776,D$11)+'СЕТ СН'!$F$11+СВЦЭМ!$D$10+'СЕТ СН'!$F$5-'СЕТ СН'!$F$21</f>
        <v>2526.9256810800002</v>
      </c>
      <c r="E12" s="36">
        <f>SUMIFS(СВЦЭМ!$D$33:$D$776,СВЦЭМ!$A$33:$A$776,$A12,СВЦЭМ!$B$33:$B$776,E$11)+'СЕТ СН'!$F$11+СВЦЭМ!$D$10+'СЕТ СН'!$F$5-'СЕТ СН'!$F$21</f>
        <v>2527.6490664800003</v>
      </c>
      <c r="F12" s="36">
        <f>SUMIFS(СВЦЭМ!$D$33:$D$776,СВЦЭМ!$A$33:$A$776,$A12,СВЦЭМ!$B$33:$B$776,F$11)+'СЕТ СН'!$F$11+СВЦЭМ!$D$10+'СЕТ СН'!$F$5-'СЕТ СН'!$F$21</f>
        <v>2511.3743882999997</v>
      </c>
      <c r="G12" s="36">
        <f>SUMIFS(СВЦЭМ!$D$33:$D$776,СВЦЭМ!$A$33:$A$776,$A12,СВЦЭМ!$B$33:$B$776,G$11)+'СЕТ СН'!$F$11+СВЦЭМ!$D$10+'СЕТ СН'!$F$5-'СЕТ СН'!$F$21</f>
        <v>2515.37503397</v>
      </c>
      <c r="H12" s="36">
        <f>SUMIFS(СВЦЭМ!$D$33:$D$776,СВЦЭМ!$A$33:$A$776,$A12,СВЦЭМ!$B$33:$B$776,H$11)+'СЕТ СН'!$F$11+СВЦЭМ!$D$10+'СЕТ СН'!$F$5-'СЕТ СН'!$F$21</f>
        <v>2542.9775444400002</v>
      </c>
      <c r="I12" s="36">
        <f>SUMIFS(СВЦЭМ!$D$33:$D$776,СВЦЭМ!$A$33:$A$776,$A12,СВЦЭМ!$B$33:$B$776,I$11)+'СЕТ СН'!$F$11+СВЦЭМ!$D$10+'СЕТ СН'!$F$5-'СЕТ СН'!$F$21</f>
        <v>2536.1694882100001</v>
      </c>
      <c r="J12" s="36">
        <f>SUMIFS(СВЦЭМ!$D$33:$D$776,СВЦЭМ!$A$33:$A$776,$A12,СВЦЭМ!$B$33:$B$776,J$11)+'СЕТ СН'!$F$11+СВЦЭМ!$D$10+'СЕТ СН'!$F$5-'СЕТ СН'!$F$21</f>
        <v>2531.83371231</v>
      </c>
      <c r="K12" s="36">
        <f>SUMIFS(СВЦЭМ!$D$33:$D$776,СВЦЭМ!$A$33:$A$776,$A12,СВЦЭМ!$B$33:$B$776,K$11)+'СЕТ СН'!$F$11+СВЦЭМ!$D$10+'СЕТ СН'!$F$5-'СЕТ СН'!$F$21</f>
        <v>2514.5353525800001</v>
      </c>
      <c r="L12" s="36">
        <f>SUMIFS(СВЦЭМ!$D$33:$D$776,СВЦЭМ!$A$33:$A$776,$A12,СВЦЭМ!$B$33:$B$776,L$11)+'СЕТ СН'!$F$11+СВЦЭМ!$D$10+'СЕТ СН'!$F$5-'СЕТ СН'!$F$21</f>
        <v>2503.1243165599999</v>
      </c>
      <c r="M12" s="36">
        <f>SUMIFS(СВЦЭМ!$D$33:$D$776,СВЦЭМ!$A$33:$A$776,$A12,СВЦЭМ!$B$33:$B$776,M$11)+'СЕТ СН'!$F$11+СВЦЭМ!$D$10+'СЕТ СН'!$F$5-'СЕТ СН'!$F$21</f>
        <v>2495.3405392300001</v>
      </c>
      <c r="N12" s="36">
        <f>SUMIFS(СВЦЭМ!$D$33:$D$776,СВЦЭМ!$A$33:$A$776,$A12,СВЦЭМ!$B$33:$B$776,N$11)+'СЕТ СН'!$F$11+СВЦЭМ!$D$10+'СЕТ СН'!$F$5-'СЕТ СН'!$F$21</f>
        <v>2502.6856106700002</v>
      </c>
      <c r="O12" s="36">
        <f>SUMIFS(СВЦЭМ!$D$33:$D$776,СВЦЭМ!$A$33:$A$776,$A12,СВЦЭМ!$B$33:$B$776,O$11)+'СЕТ СН'!$F$11+СВЦЭМ!$D$10+'СЕТ СН'!$F$5-'СЕТ СН'!$F$21</f>
        <v>2504.8490308999999</v>
      </c>
      <c r="P12" s="36">
        <f>SUMIFS(СВЦЭМ!$D$33:$D$776,СВЦЭМ!$A$33:$A$776,$A12,СВЦЭМ!$B$33:$B$776,P$11)+'СЕТ СН'!$F$11+СВЦЭМ!$D$10+'СЕТ СН'!$F$5-'СЕТ СН'!$F$21</f>
        <v>2526.7662318900002</v>
      </c>
      <c r="Q12" s="36">
        <f>SUMIFS(СВЦЭМ!$D$33:$D$776,СВЦЭМ!$A$33:$A$776,$A12,СВЦЭМ!$B$33:$B$776,Q$11)+'СЕТ СН'!$F$11+СВЦЭМ!$D$10+'СЕТ СН'!$F$5-'СЕТ СН'!$F$21</f>
        <v>2526.04664387</v>
      </c>
      <c r="R12" s="36">
        <f>SUMIFS(СВЦЭМ!$D$33:$D$776,СВЦЭМ!$A$33:$A$776,$A12,СВЦЭМ!$B$33:$B$776,R$11)+'СЕТ СН'!$F$11+СВЦЭМ!$D$10+'СЕТ СН'!$F$5-'СЕТ СН'!$F$21</f>
        <v>2505.3798159600001</v>
      </c>
      <c r="S12" s="36">
        <f>SUMIFS(СВЦЭМ!$D$33:$D$776,СВЦЭМ!$A$33:$A$776,$A12,СВЦЭМ!$B$33:$B$776,S$11)+'СЕТ СН'!$F$11+СВЦЭМ!$D$10+'СЕТ СН'!$F$5-'СЕТ СН'!$F$21</f>
        <v>2485.99600938</v>
      </c>
      <c r="T12" s="36">
        <f>SUMIFS(СВЦЭМ!$D$33:$D$776,СВЦЭМ!$A$33:$A$776,$A12,СВЦЭМ!$B$33:$B$776,T$11)+'СЕТ СН'!$F$11+СВЦЭМ!$D$10+'СЕТ СН'!$F$5-'СЕТ СН'!$F$21</f>
        <v>2475.4832159600001</v>
      </c>
      <c r="U12" s="36">
        <f>SUMIFS(СВЦЭМ!$D$33:$D$776,СВЦЭМ!$A$33:$A$776,$A12,СВЦЭМ!$B$33:$B$776,U$11)+'СЕТ СН'!$F$11+СВЦЭМ!$D$10+'СЕТ СН'!$F$5-'СЕТ СН'!$F$21</f>
        <v>2467.8697712000003</v>
      </c>
      <c r="V12" s="36">
        <f>SUMIFS(СВЦЭМ!$D$33:$D$776,СВЦЭМ!$A$33:$A$776,$A12,СВЦЭМ!$B$33:$B$776,V$11)+'СЕТ СН'!$F$11+СВЦЭМ!$D$10+'СЕТ СН'!$F$5-'СЕТ СН'!$F$21</f>
        <v>2459.5461628100002</v>
      </c>
      <c r="W12" s="36">
        <f>SUMIFS(СВЦЭМ!$D$33:$D$776,СВЦЭМ!$A$33:$A$776,$A12,СВЦЭМ!$B$33:$B$776,W$11)+'СЕТ СН'!$F$11+СВЦЭМ!$D$10+'СЕТ СН'!$F$5-'СЕТ СН'!$F$21</f>
        <v>2470.81392955</v>
      </c>
      <c r="X12" s="36">
        <f>SUMIFS(СВЦЭМ!$D$33:$D$776,СВЦЭМ!$A$33:$A$776,$A12,СВЦЭМ!$B$33:$B$776,X$11)+'СЕТ СН'!$F$11+СВЦЭМ!$D$10+'СЕТ СН'!$F$5-'СЕТ СН'!$F$21</f>
        <v>2482.64648678</v>
      </c>
      <c r="Y12" s="36">
        <f>SUMIFS(СВЦЭМ!$D$33:$D$776,СВЦЭМ!$A$33:$A$776,$A12,СВЦЭМ!$B$33:$B$776,Y$11)+'СЕТ СН'!$F$11+СВЦЭМ!$D$10+'СЕТ СН'!$F$5-'СЕТ СН'!$F$21</f>
        <v>2485.8531444300002</v>
      </c>
      <c r="AA12" s="45"/>
    </row>
    <row r="13" spans="1:27" ht="15.75" x14ac:dyDescent="0.2">
      <c r="A13" s="35">
        <f>A12+1</f>
        <v>44198</v>
      </c>
      <c r="B13" s="36">
        <f>SUMIFS(СВЦЭМ!$D$33:$D$776,СВЦЭМ!$A$33:$A$776,$A13,СВЦЭМ!$B$33:$B$776,B$11)+'СЕТ СН'!$F$11+СВЦЭМ!$D$10+'СЕТ СН'!$F$5-'СЕТ СН'!$F$21</f>
        <v>2520.80899421</v>
      </c>
      <c r="C13" s="36">
        <f>SUMIFS(СВЦЭМ!$D$33:$D$776,СВЦЭМ!$A$33:$A$776,$A13,СВЦЭМ!$B$33:$B$776,C$11)+'СЕТ СН'!$F$11+СВЦЭМ!$D$10+'СЕТ СН'!$F$5-'СЕТ СН'!$F$21</f>
        <v>2539.9280873900002</v>
      </c>
      <c r="D13" s="36">
        <f>SUMIFS(СВЦЭМ!$D$33:$D$776,СВЦЭМ!$A$33:$A$776,$A13,СВЦЭМ!$B$33:$B$776,D$11)+'СЕТ СН'!$F$11+СВЦЭМ!$D$10+'СЕТ СН'!$F$5-'СЕТ СН'!$F$21</f>
        <v>2552.57115006</v>
      </c>
      <c r="E13" s="36">
        <f>SUMIFS(СВЦЭМ!$D$33:$D$776,СВЦЭМ!$A$33:$A$776,$A13,СВЦЭМ!$B$33:$B$776,E$11)+'СЕТ СН'!$F$11+СВЦЭМ!$D$10+'СЕТ СН'!$F$5-'СЕТ СН'!$F$21</f>
        <v>2578.0705169800003</v>
      </c>
      <c r="F13" s="36">
        <f>SUMIFS(СВЦЭМ!$D$33:$D$776,СВЦЭМ!$A$33:$A$776,$A13,СВЦЭМ!$B$33:$B$776,F$11)+'СЕТ СН'!$F$11+СВЦЭМ!$D$10+'СЕТ СН'!$F$5-'СЕТ СН'!$F$21</f>
        <v>2560.1648649100002</v>
      </c>
      <c r="G13" s="36">
        <f>SUMIFS(СВЦЭМ!$D$33:$D$776,СВЦЭМ!$A$33:$A$776,$A13,СВЦЭМ!$B$33:$B$776,G$11)+'СЕТ СН'!$F$11+СВЦЭМ!$D$10+'СЕТ СН'!$F$5-'СЕТ СН'!$F$21</f>
        <v>2559.13454185</v>
      </c>
      <c r="H13" s="36">
        <f>SUMIFS(СВЦЭМ!$D$33:$D$776,СВЦЭМ!$A$33:$A$776,$A13,СВЦЭМ!$B$33:$B$776,H$11)+'СЕТ СН'!$F$11+СВЦЭМ!$D$10+'СЕТ СН'!$F$5-'СЕТ СН'!$F$21</f>
        <v>2577.2381453100002</v>
      </c>
      <c r="I13" s="36">
        <f>SUMIFS(СВЦЭМ!$D$33:$D$776,СВЦЭМ!$A$33:$A$776,$A13,СВЦЭМ!$B$33:$B$776,I$11)+'СЕТ СН'!$F$11+СВЦЭМ!$D$10+'СЕТ СН'!$F$5-'СЕТ СН'!$F$21</f>
        <v>2564.0076116400001</v>
      </c>
      <c r="J13" s="36">
        <f>SUMIFS(СВЦЭМ!$D$33:$D$776,СВЦЭМ!$A$33:$A$776,$A13,СВЦЭМ!$B$33:$B$776,J$11)+'СЕТ СН'!$F$11+СВЦЭМ!$D$10+'СЕТ СН'!$F$5-'СЕТ СН'!$F$21</f>
        <v>2547.1085475</v>
      </c>
      <c r="K13" s="36">
        <f>SUMIFS(СВЦЭМ!$D$33:$D$776,СВЦЭМ!$A$33:$A$776,$A13,СВЦЭМ!$B$33:$B$776,K$11)+'СЕТ СН'!$F$11+СВЦЭМ!$D$10+'СЕТ СН'!$F$5-'СЕТ СН'!$F$21</f>
        <v>2525.1984155099999</v>
      </c>
      <c r="L13" s="36">
        <f>SUMIFS(СВЦЭМ!$D$33:$D$776,СВЦЭМ!$A$33:$A$776,$A13,СВЦЭМ!$B$33:$B$776,L$11)+'СЕТ СН'!$F$11+СВЦЭМ!$D$10+'СЕТ СН'!$F$5-'СЕТ СН'!$F$21</f>
        <v>2507.7632111600001</v>
      </c>
      <c r="M13" s="36">
        <f>SUMIFS(СВЦЭМ!$D$33:$D$776,СВЦЭМ!$A$33:$A$776,$A13,СВЦЭМ!$B$33:$B$776,M$11)+'СЕТ СН'!$F$11+СВЦЭМ!$D$10+'СЕТ СН'!$F$5-'СЕТ СН'!$F$21</f>
        <v>2468.3671958200002</v>
      </c>
      <c r="N13" s="36">
        <f>SUMIFS(СВЦЭМ!$D$33:$D$776,СВЦЭМ!$A$33:$A$776,$A13,СВЦЭМ!$B$33:$B$776,N$11)+'СЕТ СН'!$F$11+СВЦЭМ!$D$10+'СЕТ СН'!$F$5-'СЕТ СН'!$F$21</f>
        <v>2479.3522430000003</v>
      </c>
      <c r="O13" s="36">
        <f>SUMIFS(СВЦЭМ!$D$33:$D$776,СВЦЭМ!$A$33:$A$776,$A13,СВЦЭМ!$B$33:$B$776,O$11)+'СЕТ СН'!$F$11+СВЦЭМ!$D$10+'СЕТ СН'!$F$5-'СЕТ СН'!$F$21</f>
        <v>2491.8112042299999</v>
      </c>
      <c r="P13" s="36">
        <f>SUMIFS(СВЦЭМ!$D$33:$D$776,СВЦЭМ!$A$33:$A$776,$A13,СВЦЭМ!$B$33:$B$776,P$11)+'СЕТ СН'!$F$11+СВЦЭМ!$D$10+'СЕТ СН'!$F$5-'СЕТ СН'!$F$21</f>
        <v>2497.7056585400001</v>
      </c>
      <c r="Q13" s="36">
        <f>SUMIFS(СВЦЭМ!$D$33:$D$776,СВЦЭМ!$A$33:$A$776,$A13,СВЦЭМ!$B$33:$B$776,Q$11)+'СЕТ СН'!$F$11+СВЦЭМ!$D$10+'СЕТ СН'!$F$5-'СЕТ СН'!$F$21</f>
        <v>2497.0701362600003</v>
      </c>
      <c r="R13" s="36">
        <f>SUMIFS(СВЦЭМ!$D$33:$D$776,СВЦЭМ!$A$33:$A$776,$A13,СВЦЭМ!$B$33:$B$776,R$11)+'СЕТ СН'!$F$11+СВЦЭМ!$D$10+'СЕТ СН'!$F$5-'СЕТ СН'!$F$21</f>
        <v>2482.74824868</v>
      </c>
      <c r="S13" s="36">
        <f>SUMIFS(СВЦЭМ!$D$33:$D$776,СВЦЭМ!$A$33:$A$776,$A13,СВЦЭМ!$B$33:$B$776,S$11)+'СЕТ СН'!$F$11+СВЦЭМ!$D$10+'СЕТ СН'!$F$5-'СЕТ СН'!$F$21</f>
        <v>2490.4528796</v>
      </c>
      <c r="T13" s="36">
        <f>SUMIFS(СВЦЭМ!$D$33:$D$776,СВЦЭМ!$A$33:$A$776,$A13,СВЦЭМ!$B$33:$B$776,T$11)+'СЕТ СН'!$F$11+СВЦЭМ!$D$10+'СЕТ СН'!$F$5-'СЕТ СН'!$F$21</f>
        <v>2478.06470498</v>
      </c>
      <c r="U13" s="36">
        <f>SUMIFS(СВЦЭМ!$D$33:$D$776,СВЦЭМ!$A$33:$A$776,$A13,СВЦЭМ!$B$33:$B$776,U$11)+'СЕТ СН'!$F$11+СВЦЭМ!$D$10+'СЕТ СН'!$F$5-'СЕТ СН'!$F$21</f>
        <v>2471.67859735</v>
      </c>
      <c r="V13" s="36">
        <f>SUMIFS(СВЦЭМ!$D$33:$D$776,СВЦЭМ!$A$33:$A$776,$A13,СВЦЭМ!$B$33:$B$776,V$11)+'СЕТ СН'!$F$11+СВЦЭМ!$D$10+'СЕТ СН'!$F$5-'СЕТ СН'!$F$21</f>
        <v>2475.7574095600003</v>
      </c>
      <c r="W13" s="36">
        <f>SUMIFS(СВЦЭМ!$D$33:$D$776,СВЦЭМ!$A$33:$A$776,$A13,СВЦЭМ!$B$33:$B$776,W$11)+'СЕТ СН'!$F$11+СВЦЭМ!$D$10+'СЕТ СН'!$F$5-'СЕТ СН'!$F$21</f>
        <v>2486.81015239</v>
      </c>
      <c r="X13" s="36">
        <f>SUMIFS(СВЦЭМ!$D$33:$D$776,СВЦЭМ!$A$33:$A$776,$A13,СВЦЭМ!$B$33:$B$776,X$11)+'СЕТ СН'!$F$11+СВЦЭМ!$D$10+'СЕТ СН'!$F$5-'СЕТ СН'!$F$21</f>
        <v>2492.50221255</v>
      </c>
      <c r="Y13" s="36">
        <f>SUMIFS(СВЦЭМ!$D$33:$D$776,СВЦЭМ!$A$33:$A$776,$A13,СВЦЭМ!$B$33:$B$776,Y$11)+'СЕТ СН'!$F$11+СВЦЭМ!$D$10+'СЕТ СН'!$F$5-'СЕТ СН'!$F$21</f>
        <v>2501.4328247000003</v>
      </c>
    </row>
    <row r="14" spans="1:27" ht="15.75" x14ac:dyDescent="0.2">
      <c r="A14" s="35">
        <f t="shared" ref="A14:A42" si="0">A13+1</f>
        <v>44199</v>
      </c>
      <c r="B14" s="36">
        <f>SUMIFS(СВЦЭМ!$D$33:$D$776,СВЦЭМ!$A$33:$A$776,$A14,СВЦЭМ!$B$33:$B$776,B$11)+'СЕТ СН'!$F$11+СВЦЭМ!$D$10+'СЕТ СН'!$F$5-'СЕТ СН'!$F$21</f>
        <v>2493.74483117</v>
      </c>
      <c r="C14" s="36">
        <f>SUMIFS(СВЦЭМ!$D$33:$D$776,СВЦЭМ!$A$33:$A$776,$A14,СВЦЭМ!$B$33:$B$776,C$11)+'СЕТ СН'!$F$11+СВЦЭМ!$D$10+'СЕТ СН'!$F$5-'СЕТ СН'!$F$21</f>
        <v>2506.1761687100002</v>
      </c>
      <c r="D14" s="36">
        <f>SUMIFS(СВЦЭМ!$D$33:$D$776,СВЦЭМ!$A$33:$A$776,$A14,СВЦЭМ!$B$33:$B$776,D$11)+'СЕТ СН'!$F$11+СВЦЭМ!$D$10+'СЕТ СН'!$F$5-'СЕТ СН'!$F$21</f>
        <v>2515.3500681100004</v>
      </c>
      <c r="E14" s="36">
        <f>SUMIFS(СВЦЭМ!$D$33:$D$776,СВЦЭМ!$A$33:$A$776,$A14,СВЦЭМ!$B$33:$B$776,E$11)+'СЕТ СН'!$F$11+СВЦЭМ!$D$10+'СЕТ СН'!$F$5-'СЕТ СН'!$F$21</f>
        <v>2533.3026272100001</v>
      </c>
      <c r="F14" s="36">
        <f>SUMIFS(СВЦЭМ!$D$33:$D$776,СВЦЭМ!$A$33:$A$776,$A14,СВЦЭМ!$B$33:$B$776,F$11)+'СЕТ СН'!$F$11+СВЦЭМ!$D$10+'СЕТ СН'!$F$5-'СЕТ СН'!$F$21</f>
        <v>2514.5615811600001</v>
      </c>
      <c r="G14" s="36">
        <f>SUMIFS(СВЦЭМ!$D$33:$D$776,СВЦЭМ!$A$33:$A$776,$A14,СВЦЭМ!$B$33:$B$776,G$11)+'СЕТ СН'!$F$11+СВЦЭМ!$D$10+'СЕТ СН'!$F$5-'СЕТ СН'!$F$21</f>
        <v>2512.07387333</v>
      </c>
      <c r="H14" s="36">
        <f>SUMIFS(СВЦЭМ!$D$33:$D$776,СВЦЭМ!$A$33:$A$776,$A14,СВЦЭМ!$B$33:$B$776,H$11)+'СЕТ СН'!$F$11+СВЦЭМ!$D$10+'СЕТ СН'!$F$5-'СЕТ СН'!$F$21</f>
        <v>2535.2205613800002</v>
      </c>
      <c r="I14" s="36">
        <f>SUMIFS(СВЦЭМ!$D$33:$D$776,СВЦЭМ!$A$33:$A$776,$A14,СВЦЭМ!$B$33:$B$776,I$11)+'СЕТ СН'!$F$11+СВЦЭМ!$D$10+'СЕТ СН'!$F$5-'СЕТ СН'!$F$21</f>
        <v>2538.8816344800002</v>
      </c>
      <c r="J14" s="36">
        <f>SUMIFS(СВЦЭМ!$D$33:$D$776,СВЦЭМ!$A$33:$A$776,$A14,СВЦЭМ!$B$33:$B$776,J$11)+'СЕТ СН'!$F$11+СВЦЭМ!$D$10+'СЕТ СН'!$F$5-'СЕТ СН'!$F$21</f>
        <v>2535.0981611800003</v>
      </c>
      <c r="K14" s="36">
        <f>SUMIFS(СВЦЭМ!$D$33:$D$776,СВЦЭМ!$A$33:$A$776,$A14,СВЦЭМ!$B$33:$B$776,K$11)+'СЕТ СН'!$F$11+СВЦЭМ!$D$10+'СЕТ СН'!$F$5-'СЕТ СН'!$F$21</f>
        <v>2536.22090991</v>
      </c>
      <c r="L14" s="36">
        <f>SUMIFS(СВЦЭМ!$D$33:$D$776,СВЦЭМ!$A$33:$A$776,$A14,СВЦЭМ!$B$33:$B$776,L$11)+'СЕТ СН'!$F$11+СВЦЭМ!$D$10+'СЕТ СН'!$F$5-'СЕТ СН'!$F$21</f>
        <v>2524.5511319699999</v>
      </c>
      <c r="M14" s="36">
        <f>SUMIFS(СВЦЭМ!$D$33:$D$776,СВЦЭМ!$A$33:$A$776,$A14,СВЦЭМ!$B$33:$B$776,M$11)+'СЕТ СН'!$F$11+СВЦЭМ!$D$10+'СЕТ СН'!$F$5-'СЕТ СН'!$F$21</f>
        <v>2519.7067833000001</v>
      </c>
      <c r="N14" s="36">
        <f>SUMIFS(СВЦЭМ!$D$33:$D$776,СВЦЭМ!$A$33:$A$776,$A14,СВЦЭМ!$B$33:$B$776,N$11)+'СЕТ СН'!$F$11+СВЦЭМ!$D$10+'СЕТ СН'!$F$5-'СЕТ СН'!$F$21</f>
        <v>2532.90001712</v>
      </c>
      <c r="O14" s="36">
        <f>SUMIFS(СВЦЭМ!$D$33:$D$776,СВЦЭМ!$A$33:$A$776,$A14,СВЦЭМ!$B$33:$B$776,O$11)+'СЕТ СН'!$F$11+СВЦЭМ!$D$10+'СЕТ СН'!$F$5-'СЕТ СН'!$F$21</f>
        <v>2545.1364422200004</v>
      </c>
      <c r="P14" s="36">
        <f>SUMIFS(СВЦЭМ!$D$33:$D$776,СВЦЭМ!$A$33:$A$776,$A14,СВЦЭМ!$B$33:$B$776,P$11)+'СЕТ СН'!$F$11+СВЦЭМ!$D$10+'СЕТ СН'!$F$5-'СЕТ СН'!$F$21</f>
        <v>2556.8445699900003</v>
      </c>
      <c r="Q14" s="36">
        <f>SUMIFS(СВЦЭМ!$D$33:$D$776,СВЦЭМ!$A$33:$A$776,$A14,СВЦЭМ!$B$33:$B$776,Q$11)+'СЕТ СН'!$F$11+СВЦЭМ!$D$10+'СЕТ СН'!$F$5-'СЕТ СН'!$F$21</f>
        <v>2560.4329775400001</v>
      </c>
      <c r="R14" s="36">
        <f>SUMIFS(СВЦЭМ!$D$33:$D$776,СВЦЭМ!$A$33:$A$776,$A14,СВЦЭМ!$B$33:$B$776,R$11)+'СЕТ СН'!$F$11+СВЦЭМ!$D$10+'СЕТ СН'!$F$5-'СЕТ СН'!$F$21</f>
        <v>2552.4748253799999</v>
      </c>
      <c r="S14" s="36">
        <f>SUMIFS(СВЦЭМ!$D$33:$D$776,СВЦЭМ!$A$33:$A$776,$A14,СВЦЭМ!$B$33:$B$776,S$11)+'СЕТ СН'!$F$11+СВЦЭМ!$D$10+'СЕТ СН'!$F$5-'СЕТ СН'!$F$21</f>
        <v>2535.5325895300002</v>
      </c>
      <c r="T14" s="36">
        <f>SUMIFS(СВЦЭМ!$D$33:$D$776,СВЦЭМ!$A$33:$A$776,$A14,СВЦЭМ!$B$33:$B$776,T$11)+'СЕТ СН'!$F$11+СВЦЭМ!$D$10+'СЕТ СН'!$F$5-'СЕТ СН'!$F$21</f>
        <v>2516.6628213900003</v>
      </c>
      <c r="U14" s="36">
        <f>SUMIFS(СВЦЭМ!$D$33:$D$776,СВЦЭМ!$A$33:$A$776,$A14,СВЦЭМ!$B$33:$B$776,U$11)+'СЕТ СН'!$F$11+СВЦЭМ!$D$10+'СЕТ СН'!$F$5-'СЕТ СН'!$F$21</f>
        <v>2520.9574556500002</v>
      </c>
      <c r="V14" s="36">
        <f>SUMIFS(СВЦЭМ!$D$33:$D$776,СВЦЭМ!$A$33:$A$776,$A14,СВЦЭМ!$B$33:$B$776,V$11)+'СЕТ СН'!$F$11+СВЦЭМ!$D$10+'СЕТ СН'!$F$5-'СЕТ СН'!$F$21</f>
        <v>2521.2074304600001</v>
      </c>
      <c r="W14" s="36">
        <f>SUMIFS(СВЦЭМ!$D$33:$D$776,СВЦЭМ!$A$33:$A$776,$A14,СВЦЭМ!$B$33:$B$776,W$11)+'СЕТ СН'!$F$11+СВЦЭМ!$D$10+'СЕТ СН'!$F$5-'СЕТ СН'!$F$21</f>
        <v>2529.8117919800002</v>
      </c>
      <c r="X14" s="36">
        <f>SUMIFS(СВЦЭМ!$D$33:$D$776,СВЦЭМ!$A$33:$A$776,$A14,СВЦЭМ!$B$33:$B$776,X$11)+'СЕТ СН'!$F$11+СВЦЭМ!$D$10+'СЕТ СН'!$F$5-'СЕТ СН'!$F$21</f>
        <v>2539.18412481</v>
      </c>
      <c r="Y14" s="36">
        <f>SUMIFS(СВЦЭМ!$D$33:$D$776,СВЦЭМ!$A$33:$A$776,$A14,СВЦЭМ!$B$33:$B$776,Y$11)+'СЕТ СН'!$F$11+СВЦЭМ!$D$10+'СЕТ СН'!$F$5-'СЕТ СН'!$F$21</f>
        <v>2544.2301411600001</v>
      </c>
    </row>
    <row r="15" spans="1:27" ht="15.75" x14ac:dyDescent="0.2">
      <c r="A15" s="35">
        <f t="shared" si="0"/>
        <v>44200</v>
      </c>
      <c r="B15" s="36">
        <f>SUMIFS(СВЦЭМ!$D$33:$D$776,СВЦЭМ!$A$33:$A$776,$A15,СВЦЭМ!$B$33:$B$776,B$11)+'СЕТ СН'!$F$11+СВЦЭМ!$D$10+'СЕТ СН'!$F$5-'СЕТ СН'!$F$21</f>
        <v>2562.5086093999998</v>
      </c>
      <c r="C15" s="36">
        <f>SUMIFS(СВЦЭМ!$D$33:$D$776,СВЦЭМ!$A$33:$A$776,$A15,СВЦЭМ!$B$33:$B$776,C$11)+'СЕТ СН'!$F$11+СВЦЭМ!$D$10+'СЕТ СН'!$F$5-'СЕТ СН'!$F$21</f>
        <v>2578.3174069900001</v>
      </c>
      <c r="D15" s="36">
        <f>SUMIFS(СВЦЭМ!$D$33:$D$776,СВЦЭМ!$A$33:$A$776,$A15,СВЦЭМ!$B$33:$B$776,D$11)+'СЕТ СН'!$F$11+СВЦЭМ!$D$10+'СЕТ СН'!$F$5-'СЕТ СН'!$F$21</f>
        <v>2592.6275079300003</v>
      </c>
      <c r="E15" s="36">
        <f>SUMIFS(СВЦЭМ!$D$33:$D$776,СВЦЭМ!$A$33:$A$776,$A15,СВЦЭМ!$B$33:$B$776,E$11)+'СЕТ СН'!$F$11+СВЦЭМ!$D$10+'СЕТ СН'!$F$5-'СЕТ СН'!$F$21</f>
        <v>2615.9907237100001</v>
      </c>
      <c r="F15" s="36">
        <f>SUMIFS(СВЦЭМ!$D$33:$D$776,СВЦЭМ!$A$33:$A$776,$A15,СВЦЭМ!$B$33:$B$776,F$11)+'СЕТ СН'!$F$11+СВЦЭМ!$D$10+'СЕТ СН'!$F$5-'СЕТ СН'!$F$21</f>
        <v>2583.2373592800004</v>
      </c>
      <c r="G15" s="36">
        <f>SUMIFS(СВЦЭМ!$D$33:$D$776,СВЦЭМ!$A$33:$A$776,$A15,СВЦЭМ!$B$33:$B$776,G$11)+'СЕТ СН'!$F$11+СВЦЭМ!$D$10+'СЕТ СН'!$F$5-'СЕТ СН'!$F$21</f>
        <v>2580.3710751200001</v>
      </c>
      <c r="H15" s="36">
        <f>SUMIFS(СВЦЭМ!$D$33:$D$776,СВЦЭМ!$A$33:$A$776,$A15,СВЦЭМ!$B$33:$B$776,H$11)+'СЕТ СН'!$F$11+СВЦЭМ!$D$10+'СЕТ СН'!$F$5-'СЕТ СН'!$F$21</f>
        <v>2585.5215089900003</v>
      </c>
      <c r="I15" s="36">
        <f>SUMIFS(СВЦЭМ!$D$33:$D$776,СВЦЭМ!$A$33:$A$776,$A15,СВЦЭМ!$B$33:$B$776,I$11)+'СЕТ СН'!$F$11+СВЦЭМ!$D$10+'СЕТ СН'!$F$5-'СЕТ СН'!$F$21</f>
        <v>2570.0838899600003</v>
      </c>
      <c r="J15" s="36">
        <f>SUMIFS(СВЦЭМ!$D$33:$D$776,СВЦЭМ!$A$33:$A$776,$A15,СВЦЭМ!$B$33:$B$776,J$11)+'СЕТ СН'!$F$11+СВЦЭМ!$D$10+'СЕТ СН'!$F$5-'СЕТ СН'!$F$21</f>
        <v>2548.84008133</v>
      </c>
      <c r="K15" s="36">
        <f>SUMIFS(СВЦЭМ!$D$33:$D$776,СВЦЭМ!$A$33:$A$776,$A15,СВЦЭМ!$B$33:$B$776,K$11)+'СЕТ СН'!$F$11+СВЦЭМ!$D$10+'СЕТ СН'!$F$5-'СЕТ СН'!$F$21</f>
        <v>2521.5149839400001</v>
      </c>
      <c r="L15" s="36">
        <f>SUMIFS(СВЦЭМ!$D$33:$D$776,СВЦЭМ!$A$33:$A$776,$A15,СВЦЭМ!$B$33:$B$776,L$11)+'СЕТ СН'!$F$11+СВЦЭМ!$D$10+'СЕТ СН'!$F$5-'СЕТ СН'!$F$21</f>
        <v>2510.6975312200002</v>
      </c>
      <c r="M15" s="36">
        <f>SUMIFS(СВЦЭМ!$D$33:$D$776,СВЦЭМ!$A$33:$A$776,$A15,СВЦЭМ!$B$33:$B$776,M$11)+'СЕТ СН'!$F$11+СВЦЭМ!$D$10+'СЕТ СН'!$F$5-'СЕТ СН'!$F$21</f>
        <v>2504.50864753</v>
      </c>
      <c r="N15" s="36">
        <f>SUMIFS(СВЦЭМ!$D$33:$D$776,СВЦЭМ!$A$33:$A$776,$A15,СВЦЭМ!$B$33:$B$776,N$11)+'СЕТ СН'!$F$11+СВЦЭМ!$D$10+'СЕТ СН'!$F$5-'СЕТ СН'!$F$21</f>
        <v>2522.7994894200001</v>
      </c>
      <c r="O15" s="36">
        <f>SUMIFS(СВЦЭМ!$D$33:$D$776,СВЦЭМ!$A$33:$A$776,$A15,СВЦЭМ!$B$33:$B$776,O$11)+'СЕТ СН'!$F$11+СВЦЭМ!$D$10+'СЕТ СН'!$F$5-'СЕТ СН'!$F$21</f>
        <v>2532.5521009000004</v>
      </c>
      <c r="P15" s="36">
        <f>SUMIFS(СВЦЭМ!$D$33:$D$776,СВЦЭМ!$A$33:$A$776,$A15,СВЦЭМ!$B$33:$B$776,P$11)+'СЕТ СН'!$F$11+СВЦЭМ!$D$10+'СЕТ СН'!$F$5-'СЕТ СН'!$F$21</f>
        <v>2543.0448657100001</v>
      </c>
      <c r="Q15" s="36">
        <f>SUMIFS(СВЦЭМ!$D$33:$D$776,СВЦЭМ!$A$33:$A$776,$A15,СВЦЭМ!$B$33:$B$776,Q$11)+'СЕТ СН'!$F$11+СВЦЭМ!$D$10+'СЕТ СН'!$F$5-'СЕТ СН'!$F$21</f>
        <v>2548.26025592</v>
      </c>
      <c r="R15" s="36">
        <f>SUMIFS(СВЦЭМ!$D$33:$D$776,СВЦЭМ!$A$33:$A$776,$A15,СВЦЭМ!$B$33:$B$776,R$11)+'СЕТ СН'!$F$11+СВЦЭМ!$D$10+'СЕТ СН'!$F$5-'СЕТ СН'!$F$21</f>
        <v>2533.7489236300003</v>
      </c>
      <c r="S15" s="36">
        <f>SUMIFS(СВЦЭМ!$D$33:$D$776,СВЦЭМ!$A$33:$A$776,$A15,СВЦЭМ!$B$33:$B$776,S$11)+'СЕТ СН'!$F$11+СВЦЭМ!$D$10+'СЕТ СН'!$F$5-'СЕТ СН'!$F$21</f>
        <v>2523.6750242799999</v>
      </c>
      <c r="T15" s="36">
        <f>SUMIFS(СВЦЭМ!$D$33:$D$776,СВЦЭМ!$A$33:$A$776,$A15,СВЦЭМ!$B$33:$B$776,T$11)+'СЕТ СН'!$F$11+СВЦЭМ!$D$10+'СЕТ СН'!$F$5-'СЕТ СН'!$F$21</f>
        <v>2509.8911856100003</v>
      </c>
      <c r="U15" s="36">
        <f>SUMIFS(СВЦЭМ!$D$33:$D$776,СВЦЭМ!$A$33:$A$776,$A15,СВЦЭМ!$B$33:$B$776,U$11)+'СЕТ СН'!$F$11+СВЦЭМ!$D$10+'СЕТ СН'!$F$5-'СЕТ СН'!$F$21</f>
        <v>2514.7101319100002</v>
      </c>
      <c r="V15" s="36">
        <f>SUMIFS(СВЦЭМ!$D$33:$D$776,СВЦЭМ!$A$33:$A$776,$A15,СВЦЭМ!$B$33:$B$776,V$11)+'СЕТ СН'!$F$11+СВЦЭМ!$D$10+'СЕТ СН'!$F$5-'СЕТ СН'!$F$21</f>
        <v>2516.1094386599998</v>
      </c>
      <c r="W15" s="36">
        <f>SUMIFS(СВЦЭМ!$D$33:$D$776,СВЦЭМ!$A$33:$A$776,$A15,СВЦЭМ!$B$33:$B$776,W$11)+'СЕТ СН'!$F$11+СВЦЭМ!$D$10+'СЕТ СН'!$F$5-'СЕТ СН'!$F$21</f>
        <v>2525.3812214899999</v>
      </c>
      <c r="X15" s="36">
        <f>SUMIFS(СВЦЭМ!$D$33:$D$776,СВЦЭМ!$A$33:$A$776,$A15,СВЦЭМ!$B$33:$B$776,X$11)+'СЕТ СН'!$F$11+СВЦЭМ!$D$10+'СЕТ СН'!$F$5-'СЕТ СН'!$F$21</f>
        <v>2542.32683408</v>
      </c>
      <c r="Y15" s="36">
        <f>SUMIFS(СВЦЭМ!$D$33:$D$776,СВЦЭМ!$A$33:$A$776,$A15,СВЦЭМ!$B$33:$B$776,Y$11)+'СЕТ СН'!$F$11+СВЦЭМ!$D$10+'СЕТ СН'!$F$5-'СЕТ СН'!$F$21</f>
        <v>2555.8980525100001</v>
      </c>
    </row>
    <row r="16" spans="1:27" ht="15.75" x14ac:dyDescent="0.2">
      <c r="A16" s="35">
        <f t="shared" si="0"/>
        <v>44201</v>
      </c>
      <c r="B16" s="36">
        <f>SUMIFS(СВЦЭМ!$D$33:$D$776,СВЦЭМ!$A$33:$A$776,$A16,СВЦЭМ!$B$33:$B$776,B$11)+'СЕТ СН'!$F$11+СВЦЭМ!$D$10+'СЕТ СН'!$F$5-'СЕТ СН'!$F$21</f>
        <v>2524.5199686200003</v>
      </c>
      <c r="C16" s="36">
        <f>SUMIFS(СВЦЭМ!$D$33:$D$776,СВЦЭМ!$A$33:$A$776,$A16,СВЦЭМ!$B$33:$B$776,C$11)+'СЕТ СН'!$F$11+СВЦЭМ!$D$10+'СЕТ СН'!$F$5-'СЕТ СН'!$F$21</f>
        <v>2553.9083856800003</v>
      </c>
      <c r="D16" s="36">
        <f>SUMIFS(СВЦЭМ!$D$33:$D$776,СВЦЭМ!$A$33:$A$776,$A16,СВЦЭМ!$B$33:$B$776,D$11)+'СЕТ СН'!$F$11+СВЦЭМ!$D$10+'СЕТ СН'!$F$5-'СЕТ СН'!$F$21</f>
        <v>2566.31582781</v>
      </c>
      <c r="E16" s="36">
        <f>SUMIFS(СВЦЭМ!$D$33:$D$776,СВЦЭМ!$A$33:$A$776,$A16,СВЦЭМ!$B$33:$B$776,E$11)+'СЕТ СН'!$F$11+СВЦЭМ!$D$10+'СЕТ СН'!$F$5-'СЕТ СН'!$F$21</f>
        <v>2572.55180655</v>
      </c>
      <c r="F16" s="36">
        <f>SUMIFS(СВЦЭМ!$D$33:$D$776,СВЦЭМ!$A$33:$A$776,$A16,СВЦЭМ!$B$33:$B$776,F$11)+'СЕТ СН'!$F$11+СВЦЭМ!$D$10+'СЕТ СН'!$F$5-'СЕТ СН'!$F$21</f>
        <v>2574.8924186499999</v>
      </c>
      <c r="G16" s="36">
        <f>SUMIFS(СВЦЭМ!$D$33:$D$776,СВЦЭМ!$A$33:$A$776,$A16,СВЦЭМ!$B$33:$B$776,G$11)+'СЕТ СН'!$F$11+СВЦЭМ!$D$10+'СЕТ СН'!$F$5-'СЕТ СН'!$F$21</f>
        <v>2596.2728916800002</v>
      </c>
      <c r="H16" s="36">
        <f>SUMIFS(СВЦЭМ!$D$33:$D$776,СВЦЭМ!$A$33:$A$776,$A16,СВЦЭМ!$B$33:$B$776,H$11)+'СЕТ СН'!$F$11+СВЦЭМ!$D$10+'СЕТ СН'!$F$5-'СЕТ СН'!$F$21</f>
        <v>2581.2423953500002</v>
      </c>
      <c r="I16" s="36">
        <f>SUMIFS(СВЦЭМ!$D$33:$D$776,СВЦЭМ!$A$33:$A$776,$A16,СВЦЭМ!$B$33:$B$776,I$11)+'СЕТ СН'!$F$11+СВЦЭМ!$D$10+'СЕТ СН'!$F$5-'СЕТ СН'!$F$21</f>
        <v>2565.36066854</v>
      </c>
      <c r="J16" s="36">
        <f>SUMIFS(СВЦЭМ!$D$33:$D$776,СВЦЭМ!$A$33:$A$776,$A16,СВЦЭМ!$B$33:$B$776,J$11)+'СЕТ СН'!$F$11+СВЦЭМ!$D$10+'СЕТ СН'!$F$5-'СЕТ СН'!$F$21</f>
        <v>2541.2485863299999</v>
      </c>
      <c r="K16" s="36">
        <f>SUMIFS(СВЦЭМ!$D$33:$D$776,СВЦЭМ!$A$33:$A$776,$A16,СВЦЭМ!$B$33:$B$776,K$11)+'СЕТ СН'!$F$11+СВЦЭМ!$D$10+'СЕТ СН'!$F$5-'СЕТ СН'!$F$21</f>
        <v>2512.7673533500001</v>
      </c>
      <c r="L16" s="36">
        <f>SUMIFS(СВЦЭМ!$D$33:$D$776,СВЦЭМ!$A$33:$A$776,$A16,СВЦЭМ!$B$33:$B$776,L$11)+'СЕТ СН'!$F$11+СВЦЭМ!$D$10+'СЕТ СН'!$F$5-'СЕТ СН'!$F$21</f>
        <v>2492.8298329700001</v>
      </c>
      <c r="M16" s="36">
        <f>SUMIFS(СВЦЭМ!$D$33:$D$776,СВЦЭМ!$A$33:$A$776,$A16,СВЦЭМ!$B$33:$B$776,M$11)+'СЕТ СН'!$F$11+СВЦЭМ!$D$10+'СЕТ СН'!$F$5-'СЕТ СН'!$F$21</f>
        <v>2499.5381891100001</v>
      </c>
      <c r="N16" s="36">
        <f>SUMIFS(СВЦЭМ!$D$33:$D$776,СВЦЭМ!$A$33:$A$776,$A16,СВЦЭМ!$B$33:$B$776,N$11)+'СЕТ СН'!$F$11+СВЦЭМ!$D$10+'СЕТ СН'!$F$5-'СЕТ СН'!$F$21</f>
        <v>2531.4472175800001</v>
      </c>
      <c r="O16" s="36">
        <f>SUMIFS(СВЦЭМ!$D$33:$D$776,СВЦЭМ!$A$33:$A$776,$A16,СВЦЭМ!$B$33:$B$776,O$11)+'СЕТ СН'!$F$11+СВЦЭМ!$D$10+'СЕТ СН'!$F$5-'СЕТ СН'!$F$21</f>
        <v>2557.3821263500004</v>
      </c>
      <c r="P16" s="36">
        <f>SUMIFS(СВЦЭМ!$D$33:$D$776,СВЦЭМ!$A$33:$A$776,$A16,СВЦЭМ!$B$33:$B$776,P$11)+'СЕТ СН'!$F$11+СВЦЭМ!$D$10+'СЕТ СН'!$F$5-'СЕТ СН'!$F$21</f>
        <v>2573.2330297100002</v>
      </c>
      <c r="Q16" s="36">
        <f>SUMIFS(СВЦЭМ!$D$33:$D$776,СВЦЭМ!$A$33:$A$776,$A16,СВЦЭМ!$B$33:$B$776,Q$11)+'СЕТ СН'!$F$11+СВЦЭМ!$D$10+'СЕТ СН'!$F$5-'СЕТ СН'!$F$21</f>
        <v>2577.9894739000001</v>
      </c>
      <c r="R16" s="36">
        <f>SUMIFS(СВЦЭМ!$D$33:$D$776,СВЦЭМ!$A$33:$A$776,$A16,СВЦЭМ!$B$33:$B$776,R$11)+'СЕТ СН'!$F$11+СВЦЭМ!$D$10+'СЕТ СН'!$F$5-'СЕТ СН'!$F$21</f>
        <v>2565.6845336000001</v>
      </c>
      <c r="S16" s="36">
        <f>SUMIFS(СВЦЭМ!$D$33:$D$776,СВЦЭМ!$A$33:$A$776,$A16,СВЦЭМ!$B$33:$B$776,S$11)+'СЕТ СН'!$F$11+СВЦЭМ!$D$10+'СЕТ СН'!$F$5-'СЕТ СН'!$F$21</f>
        <v>2554.29865823</v>
      </c>
      <c r="T16" s="36">
        <f>SUMIFS(СВЦЭМ!$D$33:$D$776,СВЦЭМ!$A$33:$A$776,$A16,СВЦЭМ!$B$33:$B$776,T$11)+'СЕТ СН'!$F$11+СВЦЭМ!$D$10+'СЕТ СН'!$F$5-'СЕТ СН'!$F$21</f>
        <v>2523.4702716000002</v>
      </c>
      <c r="U16" s="36">
        <f>SUMIFS(СВЦЭМ!$D$33:$D$776,СВЦЭМ!$A$33:$A$776,$A16,СВЦЭМ!$B$33:$B$776,U$11)+'СЕТ СН'!$F$11+СВЦЭМ!$D$10+'СЕТ СН'!$F$5-'СЕТ СН'!$F$21</f>
        <v>2530.11689824</v>
      </c>
      <c r="V16" s="36">
        <f>SUMIFS(СВЦЭМ!$D$33:$D$776,СВЦЭМ!$A$33:$A$776,$A16,СВЦЭМ!$B$33:$B$776,V$11)+'СЕТ СН'!$F$11+СВЦЭМ!$D$10+'СЕТ СН'!$F$5-'СЕТ СН'!$F$21</f>
        <v>2534.7828895600001</v>
      </c>
      <c r="W16" s="36">
        <f>SUMIFS(СВЦЭМ!$D$33:$D$776,СВЦЭМ!$A$33:$A$776,$A16,СВЦЭМ!$B$33:$B$776,W$11)+'СЕТ СН'!$F$11+СВЦЭМ!$D$10+'СЕТ СН'!$F$5-'СЕТ СН'!$F$21</f>
        <v>2549.7567449600001</v>
      </c>
      <c r="X16" s="36">
        <f>SUMIFS(СВЦЭМ!$D$33:$D$776,СВЦЭМ!$A$33:$A$776,$A16,СВЦЭМ!$B$33:$B$776,X$11)+'СЕТ СН'!$F$11+СВЦЭМ!$D$10+'СЕТ СН'!$F$5-'СЕТ СН'!$F$21</f>
        <v>2564.31850136</v>
      </c>
      <c r="Y16" s="36">
        <f>SUMIFS(СВЦЭМ!$D$33:$D$776,СВЦЭМ!$A$33:$A$776,$A16,СВЦЭМ!$B$33:$B$776,Y$11)+'СЕТ СН'!$F$11+СВЦЭМ!$D$10+'СЕТ СН'!$F$5-'СЕТ СН'!$F$21</f>
        <v>2580.6762717400002</v>
      </c>
    </row>
    <row r="17" spans="1:25" ht="15.75" x14ac:dyDescent="0.2">
      <c r="A17" s="35">
        <f t="shared" si="0"/>
        <v>44202</v>
      </c>
      <c r="B17" s="36">
        <f>SUMIFS(СВЦЭМ!$D$33:$D$776,СВЦЭМ!$A$33:$A$776,$A17,СВЦЭМ!$B$33:$B$776,B$11)+'СЕТ СН'!$F$11+СВЦЭМ!$D$10+'СЕТ СН'!$F$5-'СЕТ СН'!$F$21</f>
        <v>2570.8214423099998</v>
      </c>
      <c r="C17" s="36">
        <f>SUMIFS(СВЦЭМ!$D$33:$D$776,СВЦЭМ!$A$33:$A$776,$A17,СВЦЭМ!$B$33:$B$776,C$11)+'СЕТ СН'!$F$11+СВЦЭМ!$D$10+'СЕТ СН'!$F$5-'СЕТ СН'!$F$21</f>
        <v>2600.5771344599998</v>
      </c>
      <c r="D17" s="36">
        <f>SUMIFS(СВЦЭМ!$D$33:$D$776,СВЦЭМ!$A$33:$A$776,$A17,СВЦЭМ!$B$33:$B$776,D$11)+'СЕТ СН'!$F$11+СВЦЭМ!$D$10+'СЕТ СН'!$F$5-'СЕТ СН'!$F$21</f>
        <v>2623.58044165</v>
      </c>
      <c r="E17" s="36">
        <f>SUMIFS(СВЦЭМ!$D$33:$D$776,СВЦЭМ!$A$33:$A$776,$A17,СВЦЭМ!$B$33:$B$776,E$11)+'СЕТ СН'!$F$11+СВЦЭМ!$D$10+'СЕТ СН'!$F$5-'СЕТ СН'!$F$21</f>
        <v>2632.6865470600001</v>
      </c>
      <c r="F17" s="36">
        <f>SUMIFS(СВЦЭМ!$D$33:$D$776,СВЦЭМ!$A$33:$A$776,$A17,СВЦЭМ!$B$33:$B$776,F$11)+'СЕТ СН'!$F$11+СВЦЭМ!$D$10+'СЕТ СН'!$F$5-'СЕТ СН'!$F$21</f>
        <v>2643.4045883400004</v>
      </c>
      <c r="G17" s="36">
        <f>SUMIFS(СВЦЭМ!$D$33:$D$776,СВЦЭМ!$A$33:$A$776,$A17,СВЦЭМ!$B$33:$B$776,G$11)+'СЕТ СН'!$F$11+СВЦЭМ!$D$10+'СЕТ СН'!$F$5-'СЕТ СН'!$F$21</f>
        <v>2640.2639473999998</v>
      </c>
      <c r="H17" s="36">
        <f>SUMIFS(СВЦЭМ!$D$33:$D$776,СВЦЭМ!$A$33:$A$776,$A17,СВЦЭМ!$B$33:$B$776,H$11)+'СЕТ СН'!$F$11+СВЦЭМ!$D$10+'СЕТ СН'!$F$5-'СЕТ СН'!$F$21</f>
        <v>2624.75369271</v>
      </c>
      <c r="I17" s="36">
        <f>SUMIFS(СВЦЭМ!$D$33:$D$776,СВЦЭМ!$A$33:$A$776,$A17,СВЦЭМ!$B$33:$B$776,I$11)+'СЕТ СН'!$F$11+СВЦЭМ!$D$10+'СЕТ СН'!$F$5-'СЕТ СН'!$F$21</f>
        <v>2599.7108529300003</v>
      </c>
      <c r="J17" s="36">
        <f>SUMIFS(СВЦЭМ!$D$33:$D$776,СВЦЭМ!$A$33:$A$776,$A17,СВЦЭМ!$B$33:$B$776,J$11)+'СЕТ СН'!$F$11+СВЦЭМ!$D$10+'СЕТ СН'!$F$5-'СЕТ СН'!$F$21</f>
        <v>2557.3429555500002</v>
      </c>
      <c r="K17" s="36">
        <f>SUMIFS(СВЦЭМ!$D$33:$D$776,СВЦЭМ!$A$33:$A$776,$A17,СВЦЭМ!$B$33:$B$776,K$11)+'СЕТ СН'!$F$11+СВЦЭМ!$D$10+'СЕТ СН'!$F$5-'СЕТ СН'!$F$21</f>
        <v>2517.4647866400001</v>
      </c>
      <c r="L17" s="36">
        <f>SUMIFS(СВЦЭМ!$D$33:$D$776,СВЦЭМ!$A$33:$A$776,$A17,СВЦЭМ!$B$33:$B$776,L$11)+'СЕТ СН'!$F$11+СВЦЭМ!$D$10+'СЕТ СН'!$F$5-'СЕТ СН'!$F$21</f>
        <v>2505.4398369600003</v>
      </c>
      <c r="M17" s="36">
        <f>SUMIFS(СВЦЭМ!$D$33:$D$776,СВЦЭМ!$A$33:$A$776,$A17,СВЦЭМ!$B$33:$B$776,M$11)+'СЕТ СН'!$F$11+СВЦЭМ!$D$10+'СЕТ СН'!$F$5-'СЕТ СН'!$F$21</f>
        <v>2509.0458248700002</v>
      </c>
      <c r="N17" s="36">
        <f>SUMIFS(СВЦЭМ!$D$33:$D$776,СВЦЭМ!$A$33:$A$776,$A17,СВЦЭМ!$B$33:$B$776,N$11)+'СЕТ СН'!$F$11+СВЦЭМ!$D$10+'СЕТ СН'!$F$5-'СЕТ СН'!$F$21</f>
        <v>2536.3252154000002</v>
      </c>
      <c r="O17" s="36">
        <f>SUMIFS(СВЦЭМ!$D$33:$D$776,СВЦЭМ!$A$33:$A$776,$A17,СВЦЭМ!$B$33:$B$776,O$11)+'СЕТ СН'!$F$11+СВЦЭМ!$D$10+'СЕТ СН'!$F$5-'СЕТ СН'!$F$21</f>
        <v>2552.3658921599999</v>
      </c>
      <c r="P17" s="36">
        <f>SUMIFS(СВЦЭМ!$D$33:$D$776,СВЦЭМ!$A$33:$A$776,$A17,СВЦЭМ!$B$33:$B$776,P$11)+'СЕТ СН'!$F$11+СВЦЭМ!$D$10+'СЕТ СН'!$F$5-'СЕТ СН'!$F$21</f>
        <v>2563.1380946300001</v>
      </c>
      <c r="Q17" s="36">
        <f>SUMIFS(СВЦЭМ!$D$33:$D$776,СВЦЭМ!$A$33:$A$776,$A17,СВЦЭМ!$B$33:$B$776,Q$11)+'СЕТ СН'!$F$11+СВЦЭМ!$D$10+'СЕТ СН'!$F$5-'СЕТ СН'!$F$21</f>
        <v>2567.08612507</v>
      </c>
      <c r="R17" s="36">
        <f>SUMIFS(СВЦЭМ!$D$33:$D$776,СВЦЭМ!$A$33:$A$776,$A17,СВЦЭМ!$B$33:$B$776,R$11)+'СЕТ СН'!$F$11+СВЦЭМ!$D$10+'СЕТ СН'!$F$5-'СЕТ СН'!$F$21</f>
        <v>2553.4217125100004</v>
      </c>
      <c r="S17" s="36">
        <f>SUMIFS(СВЦЭМ!$D$33:$D$776,СВЦЭМ!$A$33:$A$776,$A17,СВЦЭМ!$B$33:$B$776,S$11)+'СЕТ СН'!$F$11+СВЦЭМ!$D$10+'СЕТ СН'!$F$5-'СЕТ СН'!$F$21</f>
        <v>2528.5672446400004</v>
      </c>
      <c r="T17" s="36">
        <f>SUMIFS(СВЦЭМ!$D$33:$D$776,СВЦЭМ!$A$33:$A$776,$A17,СВЦЭМ!$B$33:$B$776,T$11)+'СЕТ СН'!$F$11+СВЦЭМ!$D$10+'СЕТ СН'!$F$5-'СЕТ СН'!$F$21</f>
        <v>2503.6167785300004</v>
      </c>
      <c r="U17" s="36">
        <f>SUMIFS(СВЦЭМ!$D$33:$D$776,СВЦЭМ!$A$33:$A$776,$A17,СВЦЭМ!$B$33:$B$776,U$11)+'СЕТ СН'!$F$11+СВЦЭМ!$D$10+'СЕТ СН'!$F$5-'СЕТ СН'!$F$21</f>
        <v>2506.9689286600001</v>
      </c>
      <c r="V17" s="36">
        <f>SUMIFS(СВЦЭМ!$D$33:$D$776,СВЦЭМ!$A$33:$A$776,$A17,СВЦЭМ!$B$33:$B$776,V$11)+'СЕТ СН'!$F$11+СВЦЭМ!$D$10+'СЕТ СН'!$F$5-'СЕТ СН'!$F$21</f>
        <v>2513.5403004999998</v>
      </c>
      <c r="W17" s="36">
        <f>SUMIFS(СВЦЭМ!$D$33:$D$776,СВЦЭМ!$A$33:$A$776,$A17,СВЦЭМ!$B$33:$B$776,W$11)+'СЕТ СН'!$F$11+СВЦЭМ!$D$10+'СЕТ СН'!$F$5-'СЕТ СН'!$F$21</f>
        <v>2529.0230732</v>
      </c>
      <c r="X17" s="36">
        <f>SUMIFS(СВЦЭМ!$D$33:$D$776,СВЦЭМ!$A$33:$A$776,$A17,СВЦЭМ!$B$33:$B$776,X$11)+'СЕТ СН'!$F$11+СВЦЭМ!$D$10+'СЕТ СН'!$F$5-'СЕТ СН'!$F$21</f>
        <v>2546.1634723800003</v>
      </c>
      <c r="Y17" s="36">
        <f>SUMIFS(СВЦЭМ!$D$33:$D$776,СВЦЭМ!$A$33:$A$776,$A17,СВЦЭМ!$B$33:$B$776,Y$11)+'СЕТ СН'!$F$11+СВЦЭМ!$D$10+'СЕТ СН'!$F$5-'СЕТ СН'!$F$21</f>
        <v>2567.6938387099999</v>
      </c>
    </row>
    <row r="18" spans="1:25" ht="15.75" x14ac:dyDescent="0.2">
      <c r="A18" s="35">
        <f t="shared" si="0"/>
        <v>44203</v>
      </c>
      <c r="B18" s="36">
        <f>SUMIFS(СВЦЭМ!$D$33:$D$776,СВЦЭМ!$A$33:$A$776,$A18,СВЦЭМ!$B$33:$B$776,B$11)+'СЕТ СН'!$F$11+СВЦЭМ!$D$10+'СЕТ СН'!$F$5-'СЕТ СН'!$F$21</f>
        <v>2540.9293416800001</v>
      </c>
      <c r="C18" s="36">
        <f>SUMIFS(СВЦЭМ!$D$33:$D$776,СВЦЭМ!$A$33:$A$776,$A18,СВЦЭМ!$B$33:$B$776,C$11)+'СЕТ СН'!$F$11+СВЦЭМ!$D$10+'СЕТ СН'!$F$5-'СЕТ СН'!$F$21</f>
        <v>2573.0712618500002</v>
      </c>
      <c r="D18" s="36">
        <f>SUMIFS(СВЦЭМ!$D$33:$D$776,СВЦЭМ!$A$33:$A$776,$A18,СВЦЭМ!$B$33:$B$776,D$11)+'СЕТ СН'!$F$11+СВЦЭМ!$D$10+'СЕТ СН'!$F$5-'СЕТ СН'!$F$21</f>
        <v>2600.4757916500002</v>
      </c>
      <c r="E18" s="36">
        <f>SUMIFS(СВЦЭМ!$D$33:$D$776,СВЦЭМ!$A$33:$A$776,$A18,СВЦЭМ!$B$33:$B$776,E$11)+'СЕТ СН'!$F$11+СВЦЭМ!$D$10+'СЕТ СН'!$F$5-'СЕТ СН'!$F$21</f>
        <v>2610.4841932700001</v>
      </c>
      <c r="F18" s="36">
        <f>SUMIFS(СВЦЭМ!$D$33:$D$776,СВЦЭМ!$A$33:$A$776,$A18,СВЦЭМ!$B$33:$B$776,F$11)+'СЕТ СН'!$F$11+СВЦЭМ!$D$10+'СЕТ СН'!$F$5-'СЕТ СН'!$F$21</f>
        <v>2619.8055518400001</v>
      </c>
      <c r="G18" s="36">
        <f>SUMIFS(СВЦЭМ!$D$33:$D$776,СВЦЭМ!$A$33:$A$776,$A18,СВЦЭМ!$B$33:$B$776,G$11)+'СЕТ СН'!$F$11+СВЦЭМ!$D$10+'СЕТ СН'!$F$5-'СЕТ СН'!$F$21</f>
        <v>2613.6928785800001</v>
      </c>
      <c r="H18" s="36">
        <f>SUMIFS(СВЦЭМ!$D$33:$D$776,СВЦЭМ!$A$33:$A$776,$A18,СВЦЭМ!$B$33:$B$776,H$11)+'СЕТ СН'!$F$11+СВЦЭМ!$D$10+'СЕТ СН'!$F$5-'СЕТ СН'!$F$21</f>
        <v>2598.0512039400001</v>
      </c>
      <c r="I18" s="36">
        <f>SUMIFS(СВЦЭМ!$D$33:$D$776,СВЦЭМ!$A$33:$A$776,$A18,СВЦЭМ!$B$33:$B$776,I$11)+'СЕТ СН'!$F$11+СВЦЭМ!$D$10+'СЕТ СН'!$F$5-'СЕТ СН'!$F$21</f>
        <v>2572.5133424400001</v>
      </c>
      <c r="J18" s="36">
        <f>SUMIFS(СВЦЭМ!$D$33:$D$776,СВЦЭМ!$A$33:$A$776,$A18,СВЦЭМ!$B$33:$B$776,J$11)+'СЕТ СН'!$F$11+СВЦЭМ!$D$10+'СЕТ СН'!$F$5-'СЕТ СН'!$F$21</f>
        <v>2547.93682257</v>
      </c>
      <c r="K18" s="36">
        <f>SUMIFS(СВЦЭМ!$D$33:$D$776,СВЦЭМ!$A$33:$A$776,$A18,СВЦЭМ!$B$33:$B$776,K$11)+'СЕТ СН'!$F$11+СВЦЭМ!$D$10+'СЕТ СН'!$F$5-'СЕТ СН'!$F$21</f>
        <v>2523.5895551500003</v>
      </c>
      <c r="L18" s="36">
        <f>SUMIFS(СВЦЭМ!$D$33:$D$776,СВЦЭМ!$A$33:$A$776,$A18,СВЦЭМ!$B$33:$B$776,L$11)+'СЕТ СН'!$F$11+СВЦЭМ!$D$10+'СЕТ СН'!$F$5-'СЕТ СН'!$F$21</f>
        <v>2508.6357350900003</v>
      </c>
      <c r="M18" s="36">
        <f>SUMIFS(СВЦЭМ!$D$33:$D$776,СВЦЭМ!$A$33:$A$776,$A18,СВЦЭМ!$B$33:$B$776,M$11)+'СЕТ СН'!$F$11+СВЦЭМ!$D$10+'СЕТ СН'!$F$5-'СЕТ СН'!$F$21</f>
        <v>2522.9007920000004</v>
      </c>
      <c r="N18" s="36">
        <f>SUMIFS(СВЦЭМ!$D$33:$D$776,СВЦЭМ!$A$33:$A$776,$A18,СВЦЭМ!$B$33:$B$776,N$11)+'СЕТ СН'!$F$11+СВЦЭМ!$D$10+'СЕТ СН'!$F$5-'СЕТ СН'!$F$21</f>
        <v>2569.6721856900003</v>
      </c>
      <c r="O18" s="36">
        <f>SUMIFS(СВЦЭМ!$D$33:$D$776,СВЦЭМ!$A$33:$A$776,$A18,СВЦЭМ!$B$33:$B$776,O$11)+'СЕТ СН'!$F$11+СВЦЭМ!$D$10+'СЕТ СН'!$F$5-'СЕТ СН'!$F$21</f>
        <v>2576.9846303200002</v>
      </c>
      <c r="P18" s="36">
        <f>SUMIFS(СВЦЭМ!$D$33:$D$776,СВЦЭМ!$A$33:$A$776,$A18,СВЦЭМ!$B$33:$B$776,P$11)+'СЕТ СН'!$F$11+СВЦЭМ!$D$10+'СЕТ СН'!$F$5-'СЕТ СН'!$F$21</f>
        <v>2588.4631491700002</v>
      </c>
      <c r="Q18" s="36">
        <f>SUMIFS(СВЦЭМ!$D$33:$D$776,СВЦЭМ!$A$33:$A$776,$A18,СВЦЭМ!$B$33:$B$776,Q$11)+'СЕТ СН'!$F$11+СВЦЭМ!$D$10+'СЕТ СН'!$F$5-'СЕТ СН'!$F$21</f>
        <v>2598.9815081699999</v>
      </c>
      <c r="R18" s="36">
        <f>SUMIFS(СВЦЭМ!$D$33:$D$776,СВЦЭМ!$A$33:$A$776,$A18,СВЦЭМ!$B$33:$B$776,R$11)+'СЕТ СН'!$F$11+СВЦЭМ!$D$10+'СЕТ СН'!$F$5-'СЕТ СН'!$F$21</f>
        <v>2595.9478514100001</v>
      </c>
      <c r="S18" s="36">
        <f>SUMIFS(СВЦЭМ!$D$33:$D$776,СВЦЭМ!$A$33:$A$776,$A18,СВЦЭМ!$B$33:$B$776,S$11)+'СЕТ СН'!$F$11+СВЦЭМ!$D$10+'СЕТ СН'!$F$5-'СЕТ СН'!$F$21</f>
        <v>2572.2089385600002</v>
      </c>
      <c r="T18" s="36">
        <f>SUMIFS(СВЦЭМ!$D$33:$D$776,СВЦЭМ!$A$33:$A$776,$A18,СВЦЭМ!$B$33:$B$776,T$11)+'СЕТ СН'!$F$11+СВЦЭМ!$D$10+'СЕТ СН'!$F$5-'СЕТ СН'!$F$21</f>
        <v>2548.6380555599999</v>
      </c>
      <c r="U18" s="36">
        <f>SUMIFS(СВЦЭМ!$D$33:$D$776,СВЦЭМ!$A$33:$A$776,$A18,СВЦЭМ!$B$33:$B$776,U$11)+'СЕТ СН'!$F$11+СВЦЭМ!$D$10+'СЕТ СН'!$F$5-'СЕТ СН'!$F$21</f>
        <v>2557.4429495700001</v>
      </c>
      <c r="V18" s="36">
        <f>SUMIFS(СВЦЭМ!$D$33:$D$776,СВЦЭМ!$A$33:$A$776,$A18,СВЦЭМ!$B$33:$B$776,V$11)+'СЕТ СН'!$F$11+СВЦЭМ!$D$10+'СЕТ СН'!$F$5-'СЕТ СН'!$F$21</f>
        <v>2556.42333865</v>
      </c>
      <c r="W18" s="36">
        <f>SUMIFS(СВЦЭМ!$D$33:$D$776,СВЦЭМ!$A$33:$A$776,$A18,СВЦЭМ!$B$33:$B$776,W$11)+'СЕТ СН'!$F$11+СВЦЭМ!$D$10+'СЕТ СН'!$F$5-'СЕТ СН'!$F$21</f>
        <v>2574.70279467</v>
      </c>
      <c r="X18" s="36">
        <f>SUMIFS(СВЦЭМ!$D$33:$D$776,СВЦЭМ!$A$33:$A$776,$A18,СВЦЭМ!$B$33:$B$776,X$11)+'СЕТ СН'!$F$11+СВЦЭМ!$D$10+'СЕТ СН'!$F$5-'СЕТ СН'!$F$21</f>
        <v>2590.9104033100002</v>
      </c>
      <c r="Y18" s="36">
        <f>SUMIFS(СВЦЭМ!$D$33:$D$776,СВЦЭМ!$A$33:$A$776,$A18,СВЦЭМ!$B$33:$B$776,Y$11)+'СЕТ СН'!$F$11+СВЦЭМ!$D$10+'СЕТ СН'!$F$5-'СЕТ СН'!$F$21</f>
        <v>2612.9734573100004</v>
      </c>
    </row>
    <row r="19" spans="1:25" ht="15.75" x14ac:dyDescent="0.2">
      <c r="A19" s="35">
        <f t="shared" si="0"/>
        <v>44204</v>
      </c>
      <c r="B19" s="36">
        <f>SUMIFS(СВЦЭМ!$D$33:$D$776,СВЦЭМ!$A$33:$A$776,$A19,СВЦЭМ!$B$33:$B$776,B$11)+'СЕТ СН'!$F$11+СВЦЭМ!$D$10+'СЕТ СН'!$F$5-'СЕТ СН'!$F$21</f>
        <v>2553.9703711500001</v>
      </c>
      <c r="C19" s="36">
        <f>SUMIFS(СВЦЭМ!$D$33:$D$776,СВЦЭМ!$A$33:$A$776,$A19,СВЦЭМ!$B$33:$B$776,C$11)+'СЕТ СН'!$F$11+СВЦЭМ!$D$10+'СЕТ СН'!$F$5-'СЕТ СН'!$F$21</f>
        <v>2592.15882749</v>
      </c>
      <c r="D19" s="36">
        <f>SUMIFS(СВЦЭМ!$D$33:$D$776,СВЦЭМ!$A$33:$A$776,$A19,СВЦЭМ!$B$33:$B$776,D$11)+'СЕТ СН'!$F$11+СВЦЭМ!$D$10+'СЕТ СН'!$F$5-'СЕТ СН'!$F$21</f>
        <v>2615.7599234200002</v>
      </c>
      <c r="E19" s="36">
        <f>SUMIFS(СВЦЭМ!$D$33:$D$776,СВЦЭМ!$A$33:$A$776,$A19,СВЦЭМ!$B$33:$B$776,E$11)+'СЕТ СН'!$F$11+СВЦЭМ!$D$10+'СЕТ СН'!$F$5-'СЕТ СН'!$F$21</f>
        <v>2632.1749412099998</v>
      </c>
      <c r="F19" s="36">
        <f>SUMIFS(СВЦЭМ!$D$33:$D$776,СВЦЭМ!$A$33:$A$776,$A19,СВЦЭМ!$B$33:$B$776,F$11)+'СЕТ СН'!$F$11+СВЦЭМ!$D$10+'СЕТ СН'!$F$5-'СЕТ СН'!$F$21</f>
        <v>2638.7488755100003</v>
      </c>
      <c r="G19" s="36">
        <f>SUMIFS(СВЦЭМ!$D$33:$D$776,СВЦЭМ!$A$33:$A$776,$A19,СВЦЭМ!$B$33:$B$776,G$11)+'СЕТ СН'!$F$11+СВЦЭМ!$D$10+'СЕТ СН'!$F$5-'СЕТ СН'!$F$21</f>
        <v>2634.1376388799999</v>
      </c>
      <c r="H19" s="36">
        <f>SUMIFS(СВЦЭМ!$D$33:$D$776,СВЦЭМ!$A$33:$A$776,$A19,СВЦЭМ!$B$33:$B$776,H$11)+'СЕТ СН'!$F$11+СВЦЭМ!$D$10+'СЕТ СН'!$F$5-'СЕТ СН'!$F$21</f>
        <v>2616.3877993200003</v>
      </c>
      <c r="I19" s="36">
        <f>SUMIFS(СВЦЭМ!$D$33:$D$776,СВЦЭМ!$A$33:$A$776,$A19,СВЦЭМ!$B$33:$B$776,I$11)+'СЕТ СН'!$F$11+СВЦЭМ!$D$10+'СЕТ СН'!$F$5-'СЕТ СН'!$F$21</f>
        <v>2635.3194536800002</v>
      </c>
      <c r="J19" s="36">
        <f>SUMIFS(СВЦЭМ!$D$33:$D$776,СВЦЭМ!$A$33:$A$776,$A19,СВЦЭМ!$B$33:$B$776,J$11)+'СЕТ СН'!$F$11+СВЦЭМ!$D$10+'СЕТ СН'!$F$5-'СЕТ СН'!$F$21</f>
        <v>2609.5009742700004</v>
      </c>
      <c r="K19" s="36">
        <f>SUMIFS(СВЦЭМ!$D$33:$D$776,СВЦЭМ!$A$33:$A$776,$A19,СВЦЭМ!$B$33:$B$776,K$11)+'СЕТ СН'!$F$11+СВЦЭМ!$D$10+'СЕТ СН'!$F$5-'СЕТ СН'!$F$21</f>
        <v>2580.5338578700002</v>
      </c>
      <c r="L19" s="36">
        <f>SUMIFS(СВЦЭМ!$D$33:$D$776,СВЦЭМ!$A$33:$A$776,$A19,СВЦЭМ!$B$33:$B$776,L$11)+'СЕТ СН'!$F$11+СВЦЭМ!$D$10+'СЕТ СН'!$F$5-'СЕТ СН'!$F$21</f>
        <v>2560.3329546300001</v>
      </c>
      <c r="M19" s="36">
        <f>SUMIFS(СВЦЭМ!$D$33:$D$776,СВЦЭМ!$A$33:$A$776,$A19,СВЦЭМ!$B$33:$B$776,M$11)+'СЕТ СН'!$F$11+СВЦЭМ!$D$10+'СЕТ СН'!$F$5-'СЕТ СН'!$F$21</f>
        <v>2549.8536039400001</v>
      </c>
      <c r="N19" s="36">
        <f>SUMIFS(СВЦЭМ!$D$33:$D$776,СВЦЭМ!$A$33:$A$776,$A19,СВЦЭМ!$B$33:$B$776,N$11)+'СЕТ СН'!$F$11+СВЦЭМ!$D$10+'СЕТ СН'!$F$5-'СЕТ СН'!$F$21</f>
        <v>2571.8322164900001</v>
      </c>
      <c r="O19" s="36">
        <f>SUMIFS(СВЦЭМ!$D$33:$D$776,СВЦЭМ!$A$33:$A$776,$A19,СВЦЭМ!$B$33:$B$776,O$11)+'СЕТ СН'!$F$11+СВЦЭМ!$D$10+'СЕТ СН'!$F$5-'СЕТ СН'!$F$21</f>
        <v>2582.0600471900002</v>
      </c>
      <c r="P19" s="36">
        <f>SUMIFS(СВЦЭМ!$D$33:$D$776,СВЦЭМ!$A$33:$A$776,$A19,СВЦЭМ!$B$33:$B$776,P$11)+'СЕТ СН'!$F$11+СВЦЭМ!$D$10+'СЕТ СН'!$F$5-'СЕТ СН'!$F$21</f>
        <v>2596.4481794900003</v>
      </c>
      <c r="Q19" s="36">
        <f>SUMIFS(СВЦЭМ!$D$33:$D$776,СВЦЭМ!$A$33:$A$776,$A19,СВЦЭМ!$B$33:$B$776,Q$11)+'СЕТ СН'!$F$11+СВЦЭМ!$D$10+'СЕТ СН'!$F$5-'СЕТ СН'!$F$21</f>
        <v>2607.8814327800001</v>
      </c>
      <c r="R19" s="36">
        <f>SUMIFS(СВЦЭМ!$D$33:$D$776,СВЦЭМ!$A$33:$A$776,$A19,СВЦЭМ!$B$33:$B$776,R$11)+'СЕТ СН'!$F$11+СВЦЭМ!$D$10+'СЕТ СН'!$F$5-'СЕТ СН'!$F$21</f>
        <v>2597.8228568499999</v>
      </c>
      <c r="S19" s="36">
        <f>SUMIFS(СВЦЭМ!$D$33:$D$776,СВЦЭМ!$A$33:$A$776,$A19,СВЦЭМ!$B$33:$B$776,S$11)+'СЕТ СН'!$F$11+СВЦЭМ!$D$10+'СЕТ СН'!$F$5-'СЕТ СН'!$F$21</f>
        <v>2570.96087364</v>
      </c>
      <c r="T19" s="36">
        <f>SUMIFS(СВЦЭМ!$D$33:$D$776,СВЦЭМ!$A$33:$A$776,$A19,СВЦЭМ!$B$33:$B$776,T$11)+'СЕТ СН'!$F$11+СВЦЭМ!$D$10+'СЕТ СН'!$F$5-'СЕТ СН'!$F$21</f>
        <v>2548.97560965</v>
      </c>
      <c r="U19" s="36">
        <f>SUMIFS(СВЦЭМ!$D$33:$D$776,СВЦЭМ!$A$33:$A$776,$A19,СВЦЭМ!$B$33:$B$776,U$11)+'СЕТ СН'!$F$11+СВЦЭМ!$D$10+'СЕТ СН'!$F$5-'СЕТ СН'!$F$21</f>
        <v>2551.5234088900002</v>
      </c>
      <c r="V19" s="36">
        <f>SUMIFS(СВЦЭМ!$D$33:$D$776,СВЦЭМ!$A$33:$A$776,$A19,СВЦЭМ!$B$33:$B$776,V$11)+'СЕТ СН'!$F$11+СВЦЭМ!$D$10+'СЕТ СН'!$F$5-'СЕТ СН'!$F$21</f>
        <v>2556.18376825</v>
      </c>
      <c r="W19" s="36">
        <f>SUMIFS(СВЦЭМ!$D$33:$D$776,СВЦЭМ!$A$33:$A$776,$A19,СВЦЭМ!$B$33:$B$776,W$11)+'СЕТ СН'!$F$11+СВЦЭМ!$D$10+'СЕТ СН'!$F$5-'СЕТ СН'!$F$21</f>
        <v>2570.1851717999998</v>
      </c>
      <c r="X19" s="36">
        <f>SUMIFS(СВЦЭМ!$D$33:$D$776,СВЦЭМ!$A$33:$A$776,$A19,СВЦЭМ!$B$33:$B$776,X$11)+'СЕТ СН'!$F$11+СВЦЭМ!$D$10+'СЕТ СН'!$F$5-'СЕТ СН'!$F$21</f>
        <v>2581.97370151</v>
      </c>
      <c r="Y19" s="36">
        <f>SUMIFS(СВЦЭМ!$D$33:$D$776,СВЦЭМ!$A$33:$A$776,$A19,СВЦЭМ!$B$33:$B$776,Y$11)+'СЕТ СН'!$F$11+СВЦЭМ!$D$10+'СЕТ СН'!$F$5-'СЕТ СН'!$F$21</f>
        <v>2602.78900488</v>
      </c>
    </row>
    <row r="20" spans="1:25" ht="15.75" x14ac:dyDescent="0.2">
      <c r="A20" s="35">
        <f t="shared" si="0"/>
        <v>44205</v>
      </c>
      <c r="B20" s="36">
        <f>SUMIFS(СВЦЭМ!$D$33:$D$776,СВЦЭМ!$A$33:$A$776,$A20,СВЦЭМ!$B$33:$B$776,B$11)+'СЕТ СН'!$F$11+СВЦЭМ!$D$10+'СЕТ СН'!$F$5-'СЕТ СН'!$F$21</f>
        <v>2578.2036287999999</v>
      </c>
      <c r="C20" s="36">
        <f>SUMIFS(СВЦЭМ!$D$33:$D$776,СВЦЭМ!$A$33:$A$776,$A20,СВЦЭМ!$B$33:$B$776,C$11)+'СЕТ СН'!$F$11+СВЦЭМ!$D$10+'СЕТ СН'!$F$5-'СЕТ СН'!$F$21</f>
        <v>2606.2752422200001</v>
      </c>
      <c r="D20" s="36">
        <f>SUMIFS(СВЦЭМ!$D$33:$D$776,СВЦЭМ!$A$33:$A$776,$A20,СВЦЭМ!$B$33:$B$776,D$11)+'СЕТ СН'!$F$11+СВЦЭМ!$D$10+'СЕТ СН'!$F$5-'СЕТ СН'!$F$21</f>
        <v>2622.6272030600003</v>
      </c>
      <c r="E20" s="36">
        <f>SUMIFS(СВЦЭМ!$D$33:$D$776,СВЦЭМ!$A$33:$A$776,$A20,СВЦЭМ!$B$33:$B$776,E$11)+'СЕТ СН'!$F$11+СВЦЭМ!$D$10+'СЕТ СН'!$F$5-'СЕТ СН'!$F$21</f>
        <v>2629.7655361000002</v>
      </c>
      <c r="F20" s="36">
        <f>SUMIFS(СВЦЭМ!$D$33:$D$776,СВЦЭМ!$A$33:$A$776,$A20,СВЦЭМ!$B$33:$B$776,F$11)+'СЕТ СН'!$F$11+СВЦЭМ!$D$10+'СЕТ СН'!$F$5-'СЕТ СН'!$F$21</f>
        <v>2636.1207563799999</v>
      </c>
      <c r="G20" s="36">
        <f>SUMIFS(СВЦЭМ!$D$33:$D$776,СВЦЭМ!$A$33:$A$776,$A20,СВЦЭМ!$B$33:$B$776,G$11)+'СЕТ СН'!$F$11+СВЦЭМ!$D$10+'СЕТ СН'!$F$5-'СЕТ СН'!$F$21</f>
        <v>2631.60063472</v>
      </c>
      <c r="H20" s="36">
        <f>SUMIFS(СВЦЭМ!$D$33:$D$776,СВЦЭМ!$A$33:$A$776,$A20,СВЦЭМ!$B$33:$B$776,H$11)+'СЕТ СН'!$F$11+СВЦЭМ!$D$10+'СЕТ СН'!$F$5-'СЕТ СН'!$F$21</f>
        <v>2623.08118861</v>
      </c>
      <c r="I20" s="36">
        <f>SUMIFS(СВЦЭМ!$D$33:$D$776,СВЦЭМ!$A$33:$A$776,$A20,СВЦЭМ!$B$33:$B$776,I$11)+'СЕТ СН'!$F$11+СВЦЭМ!$D$10+'СЕТ СН'!$F$5-'СЕТ СН'!$F$21</f>
        <v>2596.5743601600002</v>
      </c>
      <c r="J20" s="36">
        <f>SUMIFS(СВЦЭМ!$D$33:$D$776,СВЦЭМ!$A$33:$A$776,$A20,СВЦЭМ!$B$33:$B$776,J$11)+'СЕТ СН'!$F$11+СВЦЭМ!$D$10+'СЕТ СН'!$F$5-'СЕТ СН'!$F$21</f>
        <v>2572.8714658899999</v>
      </c>
      <c r="K20" s="36">
        <f>SUMIFS(СВЦЭМ!$D$33:$D$776,СВЦЭМ!$A$33:$A$776,$A20,СВЦЭМ!$B$33:$B$776,K$11)+'СЕТ СН'!$F$11+СВЦЭМ!$D$10+'СЕТ СН'!$F$5-'СЕТ СН'!$F$21</f>
        <v>2552.4698269800001</v>
      </c>
      <c r="L20" s="36">
        <f>SUMIFS(СВЦЭМ!$D$33:$D$776,СВЦЭМ!$A$33:$A$776,$A20,СВЦЭМ!$B$33:$B$776,L$11)+'СЕТ СН'!$F$11+СВЦЭМ!$D$10+'СЕТ СН'!$F$5-'СЕТ СН'!$F$21</f>
        <v>2538.3355137900003</v>
      </c>
      <c r="M20" s="36">
        <f>SUMIFS(СВЦЭМ!$D$33:$D$776,СВЦЭМ!$A$33:$A$776,$A20,СВЦЭМ!$B$33:$B$776,M$11)+'СЕТ СН'!$F$11+СВЦЭМ!$D$10+'СЕТ СН'!$F$5-'СЕТ СН'!$F$21</f>
        <v>2533.4700622400001</v>
      </c>
      <c r="N20" s="36">
        <f>SUMIFS(СВЦЭМ!$D$33:$D$776,СВЦЭМ!$A$33:$A$776,$A20,СВЦЭМ!$B$33:$B$776,N$11)+'СЕТ СН'!$F$11+СВЦЭМ!$D$10+'СЕТ СН'!$F$5-'СЕТ СН'!$F$21</f>
        <v>2551.8824766600001</v>
      </c>
      <c r="O20" s="36">
        <f>SUMIFS(СВЦЭМ!$D$33:$D$776,СВЦЭМ!$A$33:$A$776,$A20,СВЦЭМ!$B$33:$B$776,O$11)+'СЕТ СН'!$F$11+СВЦЭМ!$D$10+'СЕТ СН'!$F$5-'СЕТ СН'!$F$21</f>
        <v>2564.5725263900003</v>
      </c>
      <c r="P20" s="36">
        <f>SUMIFS(СВЦЭМ!$D$33:$D$776,СВЦЭМ!$A$33:$A$776,$A20,СВЦЭМ!$B$33:$B$776,P$11)+'СЕТ СН'!$F$11+СВЦЭМ!$D$10+'СЕТ СН'!$F$5-'СЕТ СН'!$F$21</f>
        <v>2572.1470335600002</v>
      </c>
      <c r="Q20" s="36">
        <f>SUMIFS(СВЦЭМ!$D$33:$D$776,СВЦЭМ!$A$33:$A$776,$A20,СВЦЭМ!$B$33:$B$776,Q$11)+'СЕТ СН'!$F$11+СВЦЭМ!$D$10+'СЕТ СН'!$F$5-'СЕТ СН'!$F$21</f>
        <v>2574.680155</v>
      </c>
      <c r="R20" s="36">
        <f>SUMIFS(СВЦЭМ!$D$33:$D$776,СВЦЭМ!$A$33:$A$776,$A20,СВЦЭМ!$B$33:$B$776,R$11)+'СЕТ СН'!$F$11+СВЦЭМ!$D$10+'СЕТ СН'!$F$5-'СЕТ СН'!$F$21</f>
        <v>2563.7240693100002</v>
      </c>
      <c r="S20" s="36">
        <f>SUMIFS(СВЦЭМ!$D$33:$D$776,СВЦЭМ!$A$33:$A$776,$A20,СВЦЭМ!$B$33:$B$776,S$11)+'СЕТ СН'!$F$11+СВЦЭМ!$D$10+'СЕТ СН'!$F$5-'СЕТ СН'!$F$21</f>
        <v>2546.7509214299998</v>
      </c>
      <c r="T20" s="36">
        <f>SUMIFS(СВЦЭМ!$D$33:$D$776,СВЦЭМ!$A$33:$A$776,$A20,СВЦЭМ!$B$33:$B$776,T$11)+'СЕТ СН'!$F$11+СВЦЭМ!$D$10+'СЕТ СН'!$F$5-'СЕТ СН'!$F$21</f>
        <v>2528.2600008099998</v>
      </c>
      <c r="U20" s="36">
        <f>SUMIFS(СВЦЭМ!$D$33:$D$776,СВЦЭМ!$A$33:$A$776,$A20,СВЦЭМ!$B$33:$B$776,U$11)+'СЕТ СН'!$F$11+СВЦЭМ!$D$10+'СЕТ СН'!$F$5-'СЕТ СН'!$F$21</f>
        <v>2528.60046104</v>
      </c>
      <c r="V20" s="36">
        <f>SUMIFS(СВЦЭМ!$D$33:$D$776,СВЦЭМ!$A$33:$A$776,$A20,СВЦЭМ!$B$33:$B$776,V$11)+'СЕТ СН'!$F$11+СВЦЭМ!$D$10+'СЕТ СН'!$F$5-'СЕТ СН'!$F$21</f>
        <v>2521.9759565100003</v>
      </c>
      <c r="W20" s="36">
        <f>SUMIFS(СВЦЭМ!$D$33:$D$776,СВЦЭМ!$A$33:$A$776,$A20,СВЦЭМ!$B$33:$B$776,W$11)+'СЕТ СН'!$F$11+СВЦЭМ!$D$10+'СЕТ СН'!$F$5-'СЕТ СН'!$F$21</f>
        <v>2542.7493942999999</v>
      </c>
      <c r="X20" s="36">
        <f>SUMIFS(СВЦЭМ!$D$33:$D$776,СВЦЭМ!$A$33:$A$776,$A20,СВЦЭМ!$B$33:$B$776,X$11)+'СЕТ СН'!$F$11+СВЦЭМ!$D$10+'СЕТ СН'!$F$5-'СЕТ СН'!$F$21</f>
        <v>2556.5885318400001</v>
      </c>
      <c r="Y20" s="36">
        <f>SUMIFS(СВЦЭМ!$D$33:$D$776,СВЦЭМ!$A$33:$A$776,$A20,СВЦЭМ!$B$33:$B$776,Y$11)+'СЕТ СН'!$F$11+СВЦЭМ!$D$10+'СЕТ СН'!$F$5-'СЕТ СН'!$F$21</f>
        <v>2571.0610360600003</v>
      </c>
    </row>
    <row r="21" spans="1:25" ht="15.75" x14ac:dyDescent="0.2">
      <c r="A21" s="35">
        <f t="shared" si="0"/>
        <v>44206</v>
      </c>
      <c r="B21" s="36">
        <f>SUMIFS(СВЦЭМ!$D$33:$D$776,СВЦЭМ!$A$33:$A$776,$A21,СВЦЭМ!$B$33:$B$776,B$11)+'СЕТ СН'!$F$11+СВЦЭМ!$D$10+'СЕТ СН'!$F$5-'СЕТ СН'!$F$21</f>
        <v>2567.5269005500004</v>
      </c>
      <c r="C21" s="36">
        <f>SUMIFS(СВЦЭМ!$D$33:$D$776,СВЦЭМ!$A$33:$A$776,$A21,СВЦЭМ!$B$33:$B$776,C$11)+'СЕТ СН'!$F$11+СВЦЭМ!$D$10+'СЕТ СН'!$F$5-'СЕТ СН'!$F$21</f>
        <v>2601.7846815500002</v>
      </c>
      <c r="D21" s="36">
        <f>SUMIFS(СВЦЭМ!$D$33:$D$776,СВЦЭМ!$A$33:$A$776,$A21,СВЦЭМ!$B$33:$B$776,D$11)+'СЕТ СН'!$F$11+СВЦЭМ!$D$10+'СЕТ СН'!$F$5-'СЕТ СН'!$F$21</f>
        <v>2624.6747063299999</v>
      </c>
      <c r="E21" s="36">
        <f>SUMIFS(СВЦЭМ!$D$33:$D$776,СВЦЭМ!$A$33:$A$776,$A21,СВЦЭМ!$B$33:$B$776,E$11)+'СЕТ СН'!$F$11+СВЦЭМ!$D$10+'СЕТ СН'!$F$5-'СЕТ СН'!$F$21</f>
        <v>2631.7776730300002</v>
      </c>
      <c r="F21" s="36">
        <f>SUMIFS(СВЦЭМ!$D$33:$D$776,СВЦЭМ!$A$33:$A$776,$A21,СВЦЭМ!$B$33:$B$776,F$11)+'СЕТ СН'!$F$11+СВЦЭМ!$D$10+'СЕТ СН'!$F$5-'СЕТ СН'!$F$21</f>
        <v>2642.7935720300002</v>
      </c>
      <c r="G21" s="36">
        <f>SUMIFS(СВЦЭМ!$D$33:$D$776,СВЦЭМ!$A$33:$A$776,$A21,СВЦЭМ!$B$33:$B$776,G$11)+'СЕТ СН'!$F$11+СВЦЭМ!$D$10+'СЕТ СН'!$F$5-'СЕТ СН'!$F$21</f>
        <v>2638.8266397200005</v>
      </c>
      <c r="H21" s="36">
        <f>SUMIFS(СВЦЭМ!$D$33:$D$776,СВЦЭМ!$A$33:$A$776,$A21,СВЦЭМ!$B$33:$B$776,H$11)+'СЕТ СН'!$F$11+СВЦЭМ!$D$10+'СЕТ СН'!$F$5-'СЕТ СН'!$F$21</f>
        <v>2625.8707935800003</v>
      </c>
      <c r="I21" s="36">
        <f>SUMIFS(СВЦЭМ!$D$33:$D$776,СВЦЭМ!$A$33:$A$776,$A21,СВЦЭМ!$B$33:$B$776,I$11)+'СЕТ СН'!$F$11+СВЦЭМ!$D$10+'СЕТ СН'!$F$5-'СЕТ СН'!$F$21</f>
        <v>2617.1012608199999</v>
      </c>
      <c r="J21" s="36">
        <f>SUMIFS(СВЦЭМ!$D$33:$D$776,СВЦЭМ!$A$33:$A$776,$A21,СВЦЭМ!$B$33:$B$776,J$11)+'СЕТ СН'!$F$11+СВЦЭМ!$D$10+'СЕТ СН'!$F$5-'СЕТ СН'!$F$21</f>
        <v>2608.8573792400002</v>
      </c>
      <c r="K21" s="36">
        <f>SUMIFS(СВЦЭМ!$D$33:$D$776,СВЦЭМ!$A$33:$A$776,$A21,СВЦЭМ!$B$33:$B$776,K$11)+'СЕТ СН'!$F$11+СВЦЭМ!$D$10+'СЕТ СН'!$F$5-'СЕТ СН'!$F$21</f>
        <v>2582.7601034200002</v>
      </c>
      <c r="L21" s="36">
        <f>SUMIFS(СВЦЭМ!$D$33:$D$776,СВЦЭМ!$A$33:$A$776,$A21,СВЦЭМ!$B$33:$B$776,L$11)+'СЕТ СН'!$F$11+СВЦЭМ!$D$10+'СЕТ СН'!$F$5-'СЕТ СН'!$F$21</f>
        <v>2554.8615965500003</v>
      </c>
      <c r="M21" s="36">
        <f>SUMIFS(СВЦЭМ!$D$33:$D$776,СВЦЭМ!$A$33:$A$776,$A21,СВЦЭМ!$B$33:$B$776,M$11)+'СЕТ СН'!$F$11+СВЦЭМ!$D$10+'СЕТ СН'!$F$5-'СЕТ СН'!$F$21</f>
        <v>2550.34476378</v>
      </c>
      <c r="N21" s="36">
        <f>SUMIFS(СВЦЭМ!$D$33:$D$776,СВЦЭМ!$A$33:$A$776,$A21,СВЦЭМ!$B$33:$B$776,N$11)+'СЕТ СН'!$F$11+СВЦЭМ!$D$10+'СЕТ СН'!$F$5-'СЕТ СН'!$F$21</f>
        <v>2568.5860309999998</v>
      </c>
      <c r="O21" s="36">
        <f>SUMIFS(СВЦЭМ!$D$33:$D$776,СВЦЭМ!$A$33:$A$776,$A21,СВЦЭМ!$B$33:$B$776,O$11)+'СЕТ СН'!$F$11+СВЦЭМ!$D$10+'СЕТ СН'!$F$5-'СЕТ СН'!$F$21</f>
        <v>2577.7915734300004</v>
      </c>
      <c r="P21" s="36">
        <f>SUMIFS(СВЦЭМ!$D$33:$D$776,СВЦЭМ!$A$33:$A$776,$A21,СВЦЭМ!$B$33:$B$776,P$11)+'СЕТ СН'!$F$11+СВЦЭМ!$D$10+'СЕТ СН'!$F$5-'СЕТ СН'!$F$21</f>
        <v>2587.8431510199998</v>
      </c>
      <c r="Q21" s="36">
        <f>SUMIFS(СВЦЭМ!$D$33:$D$776,СВЦЭМ!$A$33:$A$776,$A21,СВЦЭМ!$B$33:$B$776,Q$11)+'СЕТ СН'!$F$11+СВЦЭМ!$D$10+'СЕТ СН'!$F$5-'СЕТ СН'!$F$21</f>
        <v>2590.25397058</v>
      </c>
      <c r="R21" s="36">
        <f>SUMIFS(СВЦЭМ!$D$33:$D$776,СВЦЭМ!$A$33:$A$776,$A21,СВЦЭМ!$B$33:$B$776,R$11)+'СЕТ СН'!$F$11+СВЦЭМ!$D$10+'СЕТ СН'!$F$5-'СЕТ СН'!$F$21</f>
        <v>2575.7152555900002</v>
      </c>
      <c r="S21" s="36">
        <f>SUMIFS(СВЦЭМ!$D$33:$D$776,СВЦЭМ!$A$33:$A$776,$A21,СВЦЭМ!$B$33:$B$776,S$11)+'СЕТ СН'!$F$11+СВЦЭМ!$D$10+'СЕТ СН'!$F$5-'СЕТ СН'!$F$21</f>
        <v>2549.9782865400002</v>
      </c>
      <c r="T21" s="36">
        <f>SUMIFS(СВЦЭМ!$D$33:$D$776,СВЦЭМ!$A$33:$A$776,$A21,СВЦЭМ!$B$33:$B$776,T$11)+'СЕТ СН'!$F$11+СВЦЭМ!$D$10+'СЕТ СН'!$F$5-'СЕТ СН'!$F$21</f>
        <v>2524.0309491900002</v>
      </c>
      <c r="U21" s="36">
        <f>SUMIFS(СВЦЭМ!$D$33:$D$776,СВЦЭМ!$A$33:$A$776,$A21,СВЦЭМ!$B$33:$B$776,U$11)+'СЕТ СН'!$F$11+СВЦЭМ!$D$10+'СЕТ СН'!$F$5-'СЕТ СН'!$F$21</f>
        <v>2528.87563976</v>
      </c>
      <c r="V21" s="36">
        <f>SUMIFS(СВЦЭМ!$D$33:$D$776,СВЦЭМ!$A$33:$A$776,$A21,СВЦЭМ!$B$33:$B$776,V$11)+'СЕТ СН'!$F$11+СВЦЭМ!$D$10+'СЕТ СН'!$F$5-'СЕТ СН'!$F$21</f>
        <v>2524.8088835400004</v>
      </c>
      <c r="W21" s="36">
        <f>SUMIFS(СВЦЭМ!$D$33:$D$776,СВЦЭМ!$A$33:$A$776,$A21,СВЦЭМ!$B$33:$B$776,W$11)+'СЕТ СН'!$F$11+СВЦЭМ!$D$10+'СЕТ СН'!$F$5-'СЕТ СН'!$F$21</f>
        <v>2548.2044192100002</v>
      </c>
      <c r="X21" s="36">
        <f>SUMIFS(СВЦЭМ!$D$33:$D$776,СВЦЭМ!$A$33:$A$776,$A21,СВЦЭМ!$B$33:$B$776,X$11)+'СЕТ СН'!$F$11+СВЦЭМ!$D$10+'СЕТ СН'!$F$5-'СЕТ СН'!$F$21</f>
        <v>2567.62738197</v>
      </c>
      <c r="Y21" s="36">
        <f>SUMIFS(СВЦЭМ!$D$33:$D$776,СВЦЭМ!$A$33:$A$776,$A21,СВЦЭМ!$B$33:$B$776,Y$11)+'СЕТ СН'!$F$11+СВЦЭМ!$D$10+'СЕТ СН'!$F$5-'СЕТ СН'!$F$21</f>
        <v>2586.0501491700002</v>
      </c>
    </row>
    <row r="22" spans="1:25" ht="15.75" x14ac:dyDescent="0.2">
      <c r="A22" s="35">
        <f t="shared" si="0"/>
        <v>44207</v>
      </c>
      <c r="B22" s="36">
        <f>SUMIFS(СВЦЭМ!$D$33:$D$776,СВЦЭМ!$A$33:$A$776,$A22,СВЦЭМ!$B$33:$B$776,B$11)+'СЕТ СН'!$F$11+СВЦЭМ!$D$10+'СЕТ СН'!$F$5-'СЕТ СН'!$F$21</f>
        <v>2624.3645777900001</v>
      </c>
      <c r="C22" s="36">
        <f>SUMIFS(СВЦЭМ!$D$33:$D$776,СВЦЭМ!$A$33:$A$776,$A22,СВЦЭМ!$B$33:$B$776,C$11)+'СЕТ СН'!$F$11+СВЦЭМ!$D$10+'СЕТ СН'!$F$5-'СЕТ СН'!$F$21</f>
        <v>2663.1383708900003</v>
      </c>
      <c r="D22" s="36">
        <f>SUMIFS(СВЦЭМ!$D$33:$D$776,СВЦЭМ!$A$33:$A$776,$A22,СВЦЭМ!$B$33:$B$776,D$11)+'СЕТ СН'!$F$11+СВЦЭМ!$D$10+'СЕТ СН'!$F$5-'СЕТ СН'!$F$21</f>
        <v>2669.44134893</v>
      </c>
      <c r="E22" s="36">
        <f>SUMIFS(СВЦЭМ!$D$33:$D$776,СВЦЭМ!$A$33:$A$776,$A22,СВЦЭМ!$B$33:$B$776,E$11)+'СЕТ СН'!$F$11+СВЦЭМ!$D$10+'СЕТ СН'!$F$5-'СЕТ СН'!$F$21</f>
        <v>2665.6053730399999</v>
      </c>
      <c r="F22" s="36">
        <f>SUMIFS(СВЦЭМ!$D$33:$D$776,СВЦЭМ!$A$33:$A$776,$A22,СВЦЭМ!$B$33:$B$776,F$11)+'СЕТ СН'!$F$11+СВЦЭМ!$D$10+'СЕТ СН'!$F$5-'СЕТ СН'!$F$21</f>
        <v>2668.1113218800001</v>
      </c>
      <c r="G22" s="36">
        <f>SUMIFS(СВЦЭМ!$D$33:$D$776,СВЦЭМ!$A$33:$A$776,$A22,СВЦЭМ!$B$33:$B$776,G$11)+'СЕТ СН'!$F$11+СВЦЭМ!$D$10+'СЕТ СН'!$F$5-'СЕТ СН'!$F$21</f>
        <v>2673.0424081600004</v>
      </c>
      <c r="H22" s="36">
        <f>SUMIFS(СВЦЭМ!$D$33:$D$776,СВЦЭМ!$A$33:$A$776,$A22,СВЦЭМ!$B$33:$B$776,H$11)+'СЕТ СН'!$F$11+СВЦЭМ!$D$10+'СЕТ СН'!$F$5-'СЕТ СН'!$F$21</f>
        <v>2663.5167169699998</v>
      </c>
      <c r="I22" s="36">
        <f>SUMIFS(СВЦЭМ!$D$33:$D$776,СВЦЭМ!$A$33:$A$776,$A22,СВЦЭМ!$B$33:$B$776,I$11)+'СЕТ СН'!$F$11+СВЦЭМ!$D$10+'СЕТ СН'!$F$5-'СЕТ СН'!$F$21</f>
        <v>2621.9892370799998</v>
      </c>
      <c r="J22" s="36">
        <f>SUMIFS(СВЦЭМ!$D$33:$D$776,СВЦЭМ!$A$33:$A$776,$A22,СВЦЭМ!$B$33:$B$776,J$11)+'СЕТ СН'!$F$11+СВЦЭМ!$D$10+'СЕТ СН'!$F$5-'СЕТ СН'!$F$21</f>
        <v>2585.29129999</v>
      </c>
      <c r="K22" s="36">
        <f>SUMIFS(СВЦЭМ!$D$33:$D$776,СВЦЭМ!$A$33:$A$776,$A22,СВЦЭМ!$B$33:$B$776,K$11)+'СЕТ СН'!$F$11+СВЦЭМ!$D$10+'СЕТ СН'!$F$5-'СЕТ СН'!$F$21</f>
        <v>2569.2245677700002</v>
      </c>
      <c r="L22" s="36">
        <f>SUMIFS(СВЦЭМ!$D$33:$D$776,СВЦЭМ!$A$33:$A$776,$A22,СВЦЭМ!$B$33:$B$776,L$11)+'СЕТ СН'!$F$11+СВЦЭМ!$D$10+'СЕТ СН'!$F$5-'СЕТ СН'!$F$21</f>
        <v>2564.5321276900004</v>
      </c>
      <c r="M22" s="36">
        <f>SUMIFS(СВЦЭМ!$D$33:$D$776,СВЦЭМ!$A$33:$A$776,$A22,СВЦЭМ!$B$33:$B$776,M$11)+'СЕТ СН'!$F$11+СВЦЭМ!$D$10+'СЕТ СН'!$F$5-'СЕТ СН'!$F$21</f>
        <v>2572.2400843100004</v>
      </c>
      <c r="N22" s="36">
        <f>SUMIFS(СВЦЭМ!$D$33:$D$776,СВЦЭМ!$A$33:$A$776,$A22,СВЦЭМ!$B$33:$B$776,N$11)+'СЕТ СН'!$F$11+СВЦЭМ!$D$10+'СЕТ СН'!$F$5-'СЕТ СН'!$F$21</f>
        <v>2582.3125232000002</v>
      </c>
      <c r="O22" s="36">
        <f>SUMIFS(СВЦЭМ!$D$33:$D$776,СВЦЭМ!$A$33:$A$776,$A22,СВЦЭМ!$B$33:$B$776,O$11)+'СЕТ СН'!$F$11+СВЦЭМ!$D$10+'СЕТ СН'!$F$5-'СЕТ СН'!$F$21</f>
        <v>2592.4109005800001</v>
      </c>
      <c r="P22" s="36">
        <f>SUMIFS(СВЦЭМ!$D$33:$D$776,СВЦЭМ!$A$33:$A$776,$A22,СВЦЭМ!$B$33:$B$776,P$11)+'СЕТ СН'!$F$11+СВЦЭМ!$D$10+'СЕТ СН'!$F$5-'СЕТ СН'!$F$21</f>
        <v>2604.3479060400005</v>
      </c>
      <c r="Q22" s="36">
        <f>SUMIFS(СВЦЭМ!$D$33:$D$776,СВЦЭМ!$A$33:$A$776,$A22,СВЦЭМ!$B$33:$B$776,Q$11)+'СЕТ СН'!$F$11+СВЦЭМ!$D$10+'СЕТ СН'!$F$5-'СЕТ СН'!$F$21</f>
        <v>2610.9742894300002</v>
      </c>
      <c r="R22" s="36">
        <f>SUMIFS(СВЦЭМ!$D$33:$D$776,СВЦЭМ!$A$33:$A$776,$A22,СВЦЭМ!$B$33:$B$776,R$11)+'СЕТ СН'!$F$11+СВЦЭМ!$D$10+'СЕТ СН'!$F$5-'СЕТ СН'!$F$21</f>
        <v>2598.9084072100004</v>
      </c>
      <c r="S22" s="36">
        <f>SUMIFS(СВЦЭМ!$D$33:$D$776,СВЦЭМ!$A$33:$A$776,$A22,СВЦЭМ!$B$33:$B$776,S$11)+'СЕТ СН'!$F$11+СВЦЭМ!$D$10+'СЕТ СН'!$F$5-'СЕТ СН'!$F$21</f>
        <v>2575.0480522600001</v>
      </c>
      <c r="T22" s="36">
        <f>SUMIFS(СВЦЭМ!$D$33:$D$776,СВЦЭМ!$A$33:$A$776,$A22,СВЦЭМ!$B$33:$B$776,T$11)+'СЕТ СН'!$F$11+СВЦЭМ!$D$10+'СЕТ СН'!$F$5-'СЕТ СН'!$F$21</f>
        <v>2546.9913068800001</v>
      </c>
      <c r="U22" s="36">
        <f>SUMIFS(СВЦЭМ!$D$33:$D$776,СВЦЭМ!$A$33:$A$776,$A22,СВЦЭМ!$B$33:$B$776,U$11)+'СЕТ СН'!$F$11+СВЦЭМ!$D$10+'СЕТ СН'!$F$5-'СЕТ СН'!$F$21</f>
        <v>2546.4911679300003</v>
      </c>
      <c r="V22" s="36">
        <f>SUMIFS(СВЦЭМ!$D$33:$D$776,СВЦЭМ!$A$33:$A$776,$A22,СВЦЭМ!$B$33:$B$776,V$11)+'СЕТ СН'!$F$11+СВЦЭМ!$D$10+'СЕТ СН'!$F$5-'СЕТ СН'!$F$21</f>
        <v>2560.4799742800001</v>
      </c>
      <c r="W22" s="36">
        <f>SUMIFS(СВЦЭМ!$D$33:$D$776,СВЦЭМ!$A$33:$A$776,$A22,СВЦЭМ!$B$33:$B$776,W$11)+'СЕТ СН'!$F$11+СВЦЭМ!$D$10+'СЕТ СН'!$F$5-'СЕТ СН'!$F$21</f>
        <v>2576.20149606</v>
      </c>
      <c r="X22" s="36">
        <f>SUMIFS(СВЦЭМ!$D$33:$D$776,СВЦЭМ!$A$33:$A$776,$A22,СВЦЭМ!$B$33:$B$776,X$11)+'СЕТ СН'!$F$11+СВЦЭМ!$D$10+'СЕТ СН'!$F$5-'СЕТ СН'!$F$21</f>
        <v>2579.3793727800003</v>
      </c>
      <c r="Y22" s="36">
        <f>SUMIFS(СВЦЭМ!$D$33:$D$776,СВЦЭМ!$A$33:$A$776,$A22,СВЦЭМ!$B$33:$B$776,Y$11)+'СЕТ СН'!$F$11+СВЦЭМ!$D$10+'СЕТ СН'!$F$5-'СЕТ СН'!$F$21</f>
        <v>2596.4195710700001</v>
      </c>
    </row>
    <row r="23" spans="1:25" ht="15.75" x14ac:dyDescent="0.2">
      <c r="A23" s="35">
        <f t="shared" si="0"/>
        <v>44208</v>
      </c>
      <c r="B23" s="36">
        <f>SUMIFS(СВЦЭМ!$D$33:$D$776,СВЦЭМ!$A$33:$A$776,$A23,СВЦЭМ!$B$33:$B$776,B$11)+'СЕТ СН'!$F$11+СВЦЭМ!$D$10+'СЕТ СН'!$F$5-'СЕТ СН'!$F$21</f>
        <v>2568.5611003700001</v>
      </c>
      <c r="C23" s="36">
        <f>SUMIFS(СВЦЭМ!$D$33:$D$776,СВЦЭМ!$A$33:$A$776,$A23,СВЦЭМ!$B$33:$B$776,C$11)+'СЕТ СН'!$F$11+СВЦЭМ!$D$10+'СЕТ СН'!$F$5-'СЕТ СН'!$F$21</f>
        <v>2601.7553896400004</v>
      </c>
      <c r="D23" s="36">
        <f>SUMIFS(СВЦЭМ!$D$33:$D$776,СВЦЭМ!$A$33:$A$776,$A23,СВЦЭМ!$B$33:$B$776,D$11)+'СЕТ СН'!$F$11+СВЦЭМ!$D$10+'СЕТ СН'!$F$5-'СЕТ СН'!$F$21</f>
        <v>2618.5628904700002</v>
      </c>
      <c r="E23" s="36">
        <f>SUMIFS(СВЦЭМ!$D$33:$D$776,СВЦЭМ!$A$33:$A$776,$A23,СВЦЭМ!$B$33:$B$776,E$11)+'СЕТ СН'!$F$11+СВЦЭМ!$D$10+'СЕТ СН'!$F$5-'СЕТ СН'!$F$21</f>
        <v>2630.8804316699998</v>
      </c>
      <c r="F23" s="36">
        <f>SUMIFS(СВЦЭМ!$D$33:$D$776,СВЦЭМ!$A$33:$A$776,$A23,СВЦЭМ!$B$33:$B$776,F$11)+'СЕТ СН'!$F$11+СВЦЭМ!$D$10+'СЕТ СН'!$F$5-'СЕТ СН'!$F$21</f>
        <v>2635.6622280400002</v>
      </c>
      <c r="G23" s="36">
        <f>SUMIFS(СВЦЭМ!$D$33:$D$776,СВЦЭМ!$A$33:$A$776,$A23,СВЦЭМ!$B$33:$B$776,G$11)+'СЕТ СН'!$F$11+СВЦЭМ!$D$10+'СЕТ СН'!$F$5-'СЕТ СН'!$F$21</f>
        <v>2626.4951130500003</v>
      </c>
      <c r="H23" s="36">
        <f>SUMIFS(СВЦЭМ!$D$33:$D$776,СВЦЭМ!$A$33:$A$776,$A23,СВЦЭМ!$B$33:$B$776,H$11)+'СЕТ СН'!$F$11+СВЦЭМ!$D$10+'СЕТ СН'!$F$5-'СЕТ СН'!$F$21</f>
        <v>2618.72073834</v>
      </c>
      <c r="I23" s="36">
        <f>SUMIFS(СВЦЭМ!$D$33:$D$776,СВЦЭМ!$A$33:$A$776,$A23,СВЦЭМ!$B$33:$B$776,I$11)+'СЕТ СН'!$F$11+СВЦЭМ!$D$10+'СЕТ СН'!$F$5-'СЕТ СН'!$F$21</f>
        <v>2581.7886009200001</v>
      </c>
      <c r="J23" s="36">
        <f>SUMIFS(СВЦЭМ!$D$33:$D$776,СВЦЭМ!$A$33:$A$776,$A23,СВЦЭМ!$B$33:$B$776,J$11)+'СЕТ СН'!$F$11+СВЦЭМ!$D$10+'СЕТ СН'!$F$5-'СЕТ СН'!$F$21</f>
        <v>2547.66185675</v>
      </c>
      <c r="K23" s="36">
        <f>SUMIFS(СВЦЭМ!$D$33:$D$776,СВЦЭМ!$A$33:$A$776,$A23,СВЦЭМ!$B$33:$B$776,K$11)+'СЕТ СН'!$F$11+СВЦЭМ!$D$10+'СЕТ СН'!$F$5-'СЕТ СН'!$F$21</f>
        <v>2545.9049043</v>
      </c>
      <c r="L23" s="36">
        <f>SUMIFS(СВЦЭМ!$D$33:$D$776,СВЦЭМ!$A$33:$A$776,$A23,СВЦЭМ!$B$33:$B$776,L$11)+'СЕТ СН'!$F$11+СВЦЭМ!$D$10+'СЕТ СН'!$F$5-'СЕТ СН'!$F$21</f>
        <v>2539.23192982</v>
      </c>
      <c r="M23" s="36">
        <f>SUMIFS(СВЦЭМ!$D$33:$D$776,СВЦЭМ!$A$33:$A$776,$A23,СВЦЭМ!$B$33:$B$776,M$11)+'СЕТ СН'!$F$11+СВЦЭМ!$D$10+'СЕТ СН'!$F$5-'СЕТ СН'!$F$21</f>
        <v>2545.25063826</v>
      </c>
      <c r="N23" s="36">
        <f>SUMIFS(СВЦЭМ!$D$33:$D$776,СВЦЭМ!$A$33:$A$776,$A23,СВЦЭМ!$B$33:$B$776,N$11)+'СЕТ СН'!$F$11+СВЦЭМ!$D$10+'СЕТ СН'!$F$5-'СЕТ СН'!$F$21</f>
        <v>2551.2610636099998</v>
      </c>
      <c r="O23" s="36">
        <f>SUMIFS(СВЦЭМ!$D$33:$D$776,СВЦЭМ!$A$33:$A$776,$A23,СВЦЭМ!$B$33:$B$776,O$11)+'СЕТ СН'!$F$11+СВЦЭМ!$D$10+'СЕТ СН'!$F$5-'СЕТ СН'!$F$21</f>
        <v>2563.89195823</v>
      </c>
      <c r="P23" s="36">
        <f>SUMIFS(СВЦЭМ!$D$33:$D$776,СВЦЭМ!$A$33:$A$776,$A23,СВЦЭМ!$B$33:$B$776,P$11)+'СЕТ СН'!$F$11+СВЦЭМ!$D$10+'СЕТ СН'!$F$5-'СЕТ СН'!$F$21</f>
        <v>2573.0142497300003</v>
      </c>
      <c r="Q23" s="36">
        <f>SUMIFS(СВЦЭМ!$D$33:$D$776,СВЦЭМ!$A$33:$A$776,$A23,СВЦЭМ!$B$33:$B$776,Q$11)+'СЕТ СН'!$F$11+СВЦЭМ!$D$10+'СЕТ СН'!$F$5-'СЕТ СН'!$F$21</f>
        <v>2573.7859053100001</v>
      </c>
      <c r="R23" s="36">
        <f>SUMIFS(СВЦЭМ!$D$33:$D$776,СВЦЭМ!$A$33:$A$776,$A23,СВЦЭМ!$B$33:$B$776,R$11)+'СЕТ СН'!$F$11+СВЦЭМ!$D$10+'СЕТ СН'!$F$5-'СЕТ СН'!$F$21</f>
        <v>2562.9591121500002</v>
      </c>
      <c r="S23" s="36">
        <f>SUMIFS(СВЦЭМ!$D$33:$D$776,СВЦЭМ!$A$33:$A$776,$A23,СВЦЭМ!$B$33:$B$776,S$11)+'СЕТ СН'!$F$11+СВЦЭМ!$D$10+'СЕТ СН'!$F$5-'СЕТ СН'!$F$21</f>
        <v>2543.5867696200003</v>
      </c>
      <c r="T23" s="36">
        <f>SUMIFS(СВЦЭМ!$D$33:$D$776,СВЦЭМ!$A$33:$A$776,$A23,СВЦЭМ!$B$33:$B$776,T$11)+'СЕТ СН'!$F$11+СВЦЭМ!$D$10+'СЕТ СН'!$F$5-'СЕТ СН'!$F$21</f>
        <v>2531.30903653</v>
      </c>
      <c r="U23" s="36">
        <f>SUMIFS(СВЦЭМ!$D$33:$D$776,СВЦЭМ!$A$33:$A$776,$A23,СВЦЭМ!$B$33:$B$776,U$11)+'СЕТ СН'!$F$11+СВЦЭМ!$D$10+'СЕТ СН'!$F$5-'СЕТ СН'!$F$21</f>
        <v>2532.52696651</v>
      </c>
      <c r="V23" s="36">
        <f>SUMIFS(СВЦЭМ!$D$33:$D$776,СВЦЭМ!$A$33:$A$776,$A23,СВЦЭМ!$B$33:$B$776,V$11)+'СЕТ СН'!$F$11+СВЦЭМ!$D$10+'СЕТ СН'!$F$5-'СЕТ СН'!$F$21</f>
        <v>2548.16750129</v>
      </c>
      <c r="W23" s="36">
        <f>SUMIFS(СВЦЭМ!$D$33:$D$776,СВЦЭМ!$A$33:$A$776,$A23,СВЦЭМ!$B$33:$B$776,W$11)+'СЕТ СН'!$F$11+СВЦЭМ!$D$10+'СЕТ СН'!$F$5-'СЕТ СН'!$F$21</f>
        <v>2567.8306915500002</v>
      </c>
      <c r="X23" s="36">
        <f>SUMIFS(СВЦЭМ!$D$33:$D$776,СВЦЭМ!$A$33:$A$776,$A23,СВЦЭМ!$B$33:$B$776,X$11)+'СЕТ СН'!$F$11+СВЦЭМ!$D$10+'СЕТ СН'!$F$5-'СЕТ СН'!$F$21</f>
        <v>2574.7734333500002</v>
      </c>
      <c r="Y23" s="36">
        <f>SUMIFS(СВЦЭМ!$D$33:$D$776,СВЦЭМ!$A$33:$A$776,$A23,СВЦЭМ!$B$33:$B$776,Y$11)+'СЕТ СН'!$F$11+СВЦЭМ!$D$10+'СЕТ СН'!$F$5-'СЕТ СН'!$F$21</f>
        <v>2599.8077616800001</v>
      </c>
    </row>
    <row r="24" spans="1:25" ht="15.75" x14ac:dyDescent="0.2">
      <c r="A24" s="35">
        <f t="shared" si="0"/>
        <v>44209</v>
      </c>
      <c r="B24" s="36">
        <f>SUMIFS(СВЦЭМ!$D$33:$D$776,СВЦЭМ!$A$33:$A$776,$A24,СВЦЭМ!$B$33:$B$776,B$11)+'СЕТ СН'!$F$11+СВЦЭМ!$D$10+'СЕТ СН'!$F$5-'СЕТ СН'!$F$21</f>
        <v>2590.7882674700004</v>
      </c>
      <c r="C24" s="36">
        <f>SUMIFS(СВЦЭМ!$D$33:$D$776,СВЦЭМ!$A$33:$A$776,$A24,СВЦЭМ!$B$33:$B$776,C$11)+'СЕТ СН'!$F$11+СВЦЭМ!$D$10+'СЕТ СН'!$F$5-'СЕТ СН'!$F$21</f>
        <v>2628.50501549</v>
      </c>
      <c r="D24" s="36">
        <f>SUMIFS(СВЦЭМ!$D$33:$D$776,СВЦЭМ!$A$33:$A$776,$A24,СВЦЭМ!$B$33:$B$776,D$11)+'СЕТ СН'!$F$11+СВЦЭМ!$D$10+'СЕТ СН'!$F$5-'СЕТ СН'!$F$21</f>
        <v>2642.3457465199999</v>
      </c>
      <c r="E24" s="36">
        <f>SUMIFS(СВЦЭМ!$D$33:$D$776,СВЦЭМ!$A$33:$A$776,$A24,СВЦЭМ!$B$33:$B$776,E$11)+'СЕТ СН'!$F$11+СВЦЭМ!$D$10+'СЕТ СН'!$F$5-'СЕТ СН'!$F$21</f>
        <v>2658.5212636200004</v>
      </c>
      <c r="F24" s="36">
        <f>SUMIFS(СВЦЭМ!$D$33:$D$776,СВЦЭМ!$A$33:$A$776,$A24,СВЦЭМ!$B$33:$B$776,F$11)+'СЕТ СН'!$F$11+СВЦЭМ!$D$10+'СЕТ СН'!$F$5-'СЕТ СН'!$F$21</f>
        <v>2657.2661968500001</v>
      </c>
      <c r="G24" s="36">
        <f>SUMIFS(СВЦЭМ!$D$33:$D$776,СВЦЭМ!$A$33:$A$776,$A24,СВЦЭМ!$B$33:$B$776,G$11)+'СЕТ СН'!$F$11+СВЦЭМ!$D$10+'СЕТ СН'!$F$5-'СЕТ СН'!$F$21</f>
        <v>2648.8429058600004</v>
      </c>
      <c r="H24" s="36">
        <f>SUMIFS(СВЦЭМ!$D$33:$D$776,СВЦЭМ!$A$33:$A$776,$A24,СВЦЭМ!$B$33:$B$776,H$11)+'СЕТ СН'!$F$11+СВЦЭМ!$D$10+'СЕТ СН'!$F$5-'СЕТ СН'!$F$21</f>
        <v>2628.99404559</v>
      </c>
      <c r="I24" s="36">
        <f>SUMIFS(СВЦЭМ!$D$33:$D$776,СВЦЭМ!$A$33:$A$776,$A24,СВЦЭМ!$B$33:$B$776,I$11)+'СЕТ СН'!$F$11+СВЦЭМ!$D$10+'СЕТ СН'!$F$5-'СЕТ СН'!$F$21</f>
        <v>2602.8095502300002</v>
      </c>
      <c r="J24" s="36">
        <f>SUMIFS(СВЦЭМ!$D$33:$D$776,СВЦЭМ!$A$33:$A$776,$A24,СВЦЭМ!$B$33:$B$776,J$11)+'СЕТ СН'!$F$11+СВЦЭМ!$D$10+'СЕТ СН'!$F$5-'СЕТ СН'!$F$21</f>
        <v>2581.7886680000001</v>
      </c>
      <c r="K24" s="36">
        <f>SUMIFS(СВЦЭМ!$D$33:$D$776,СВЦЭМ!$A$33:$A$776,$A24,СВЦЭМ!$B$33:$B$776,K$11)+'СЕТ СН'!$F$11+СВЦЭМ!$D$10+'СЕТ СН'!$F$5-'СЕТ СН'!$F$21</f>
        <v>2576.9534275300002</v>
      </c>
      <c r="L24" s="36">
        <f>SUMIFS(СВЦЭМ!$D$33:$D$776,СВЦЭМ!$A$33:$A$776,$A24,СВЦЭМ!$B$33:$B$776,L$11)+'СЕТ СН'!$F$11+СВЦЭМ!$D$10+'СЕТ СН'!$F$5-'СЕТ СН'!$F$21</f>
        <v>2556.23296501</v>
      </c>
      <c r="M24" s="36">
        <f>SUMIFS(СВЦЭМ!$D$33:$D$776,СВЦЭМ!$A$33:$A$776,$A24,СВЦЭМ!$B$33:$B$776,M$11)+'СЕТ СН'!$F$11+СВЦЭМ!$D$10+'СЕТ СН'!$F$5-'СЕТ СН'!$F$21</f>
        <v>2554.4118561599998</v>
      </c>
      <c r="N24" s="36">
        <f>SUMIFS(СВЦЭМ!$D$33:$D$776,СВЦЭМ!$A$33:$A$776,$A24,СВЦЭМ!$B$33:$B$776,N$11)+'СЕТ СН'!$F$11+СВЦЭМ!$D$10+'СЕТ СН'!$F$5-'СЕТ СН'!$F$21</f>
        <v>2568.17650718</v>
      </c>
      <c r="O24" s="36">
        <f>SUMIFS(СВЦЭМ!$D$33:$D$776,СВЦЭМ!$A$33:$A$776,$A24,СВЦЭМ!$B$33:$B$776,O$11)+'СЕТ СН'!$F$11+СВЦЭМ!$D$10+'СЕТ СН'!$F$5-'СЕТ СН'!$F$21</f>
        <v>2571.0251141600002</v>
      </c>
      <c r="P24" s="36">
        <f>SUMIFS(СВЦЭМ!$D$33:$D$776,СВЦЭМ!$A$33:$A$776,$A24,СВЦЭМ!$B$33:$B$776,P$11)+'СЕТ СН'!$F$11+СВЦЭМ!$D$10+'СЕТ СН'!$F$5-'СЕТ СН'!$F$21</f>
        <v>2578.0474560299999</v>
      </c>
      <c r="Q24" s="36">
        <f>SUMIFS(СВЦЭМ!$D$33:$D$776,СВЦЭМ!$A$33:$A$776,$A24,СВЦЭМ!$B$33:$B$776,Q$11)+'СЕТ СН'!$F$11+СВЦЭМ!$D$10+'СЕТ СН'!$F$5-'СЕТ СН'!$F$21</f>
        <v>2580.96348033</v>
      </c>
      <c r="R24" s="36">
        <f>SUMIFS(СВЦЭМ!$D$33:$D$776,СВЦЭМ!$A$33:$A$776,$A24,СВЦЭМ!$B$33:$B$776,R$11)+'СЕТ СН'!$F$11+СВЦЭМ!$D$10+'СЕТ СН'!$F$5-'СЕТ СН'!$F$21</f>
        <v>2572.6404030600002</v>
      </c>
      <c r="S24" s="36">
        <f>SUMIFS(СВЦЭМ!$D$33:$D$776,СВЦЭМ!$A$33:$A$776,$A24,СВЦЭМ!$B$33:$B$776,S$11)+'СЕТ СН'!$F$11+СВЦЭМ!$D$10+'СЕТ СН'!$F$5-'СЕТ СН'!$F$21</f>
        <v>2555.9992080800002</v>
      </c>
      <c r="T24" s="36">
        <f>SUMIFS(СВЦЭМ!$D$33:$D$776,СВЦЭМ!$A$33:$A$776,$A24,СВЦЭМ!$B$33:$B$776,T$11)+'СЕТ СН'!$F$11+СВЦЭМ!$D$10+'СЕТ СН'!$F$5-'СЕТ СН'!$F$21</f>
        <v>2534.1194089999999</v>
      </c>
      <c r="U24" s="36">
        <f>SUMIFS(СВЦЭМ!$D$33:$D$776,СВЦЭМ!$A$33:$A$776,$A24,СВЦЭМ!$B$33:$B$776,U$11)+'СЕТ СН'!$F$11+СВЦЭМ!$D$10+'СЕТ СН'!$F$5-'СЕТ СН'!$F$21</f>
        <v>2533.8004259200002</v>
      </c>
      <c r="V24" s="36">
        <f>SUMIFS(СВЦЭМ!$D$33:$D$776,СВЦЭМ!$A$33:$A$776,$A24,СВЦЭМ!$B$33:$B$776,V$11)+'СЕТ СН'!$F$11+СВЦЭМ!$D$10+'СЕТ СН'!$F$5-'СЕТ СН'!$F$21</f>
        <v>2549.3221201599999</v>
      </c>
      <c r="W24" s="36">
        <f>SUMIFS(СВЦЭМ!$D$33:$D$776,СВЦЭМ!$A$33:$A$776,$A24,СВЦЭМ!$B$33:$B$776,W$11)+'СЕТ СН'!$F$11+СВЦЭМ!$D$10+'СЕТ СН'!$F$5-'СЕТ СН'!$F$21</f>
        <v>2564.2295286799999</v>
      </c>
      <c r="X24" s="36">
        <f>SUMIFS(СВЦЭМ!$D$33:$D$776,СВЦЭМ!$A$33:$A$776,$A24,СВЦЭМ!$B$33:$B$776,X$11)+'СЕТ СН'!$F$11+СВЦЭМ!$D$10+'СЕТ СН'!$F$5-'СЕТ СН'!$F$21</f>
        <v>2574.7371690300001</v>
      </c>
      <c r="Y24" s="36">
        <f>SUMIFS(СВЦЭМ!$D$33:$D$776,СВЦЭМ!$A$33:$A$776,$A24,СВЦЭМ!$B$33:$B$776,Y$11)+'СЕТ СН'!$F$11+СВЦЭМ!$D$10+'СЕТ СН'!$F$5-'СЕТ СН'!$F$21</f>
        <v>2591.19508236</v>
      </c>
    </row>
    <row r="25" spans="1:25" ht="15.75" x14ac:dyDescent="0.2">
      <c r="A25" s="35">
        <f t="shared" si="0"/>
        <v>44210</v>
      </c>
      <c r="B25" s="36">
        <f>SUMIFS(СВЦЭМ!$D$33:$D$776,СВЦЭМ!$A$33:$A$776,$A25,СВЦЭМ!$B$33:$B$776,B$11)+'СЕТ СН'!$F$11+СВЦЭМ!$D$10+'СЕТ СН'!$F$5-'СЕТ СН'!$F$21</f>
        <v>2601.89076118</v>
      </c>
      <c r="C25" s="36">
        <f>SUMIFS(СВЦЭМ!$D$33:$D$776,СВЦЭМ!$A$33:$A$776,$A25,СВЦЭМ!$B$33:$B$776,C$11)+'СЕТ СН'!$F$11+СВЦЭМ!$D$10+'СЕТ СН'!$F$5-'СЕТ СН'!$F$21</f>
        <v>2638.8781675999999</v>
      </c>
      <c r="D25" s="36">
        <f>SUMIFS(СВЦЭМ!$D$33:$D$776,СВЦЭМ!$A$33:$A$776,$A25,СВЦЭМ!$B$33:$B$776,D$11)+'СЕТ СН'!$F$11+СВЦЭМ!$D$10+'СЕТ СН'!$F$5-'СЕТ СН'!$F$21</f>
        <v>2659.6425533299998</v>
      </c>
      <c r="E25" s="36">
        <f>SUMIFS(СВЦЭМ!$D$33:$D$776,СВЦЭМ!$A$33:$A$776,$A25,СВЦЭМ!$B$33:$B$776,E$11)+'СЕТ СН'!$F$11+СВЦЭМ!$D$10+'СЕТ СН'!$F$5-'СЕТ СН'!$F$21</f>
        <v>2664.6837658499999</v>
      </c>
      <c r="F25" s="36">
        <f>SUMIFS(СВЦЭМ!$D$33:$D$776,СВЦЭМ!$A$33:$A$776,$A25,СВЦЭМ!$B$33:$B$776,F$11)+'СЕТ СН'!$F$11+СВЦЭМ!$D$10+'СЕТ СН'!$F$5-'СЕТ СН'!$F$21</f>
        <v>2672.1369484000002</v>
      </c>
      <c r="G25" s="36">
        <f>SUMIFS(СВЦЭМ!$D$33:$D$776,СВЦЭМ!$A$33:$A$776,$A25,СВЦЭМ!$B$33:$B$776,G$11)+'СЕТ СН'!$F$11+СВЦЭМ!$D$10+'СЕТ СН'!$F$5-'СЕТ СН'!$F$21</f>
        <v>2641.4140310500002</v>
      </c>
      <c r="H25" s="36">
        <f>SUMIFS(СВЦЭМ!$D$33:$D$776,СВЦЭМ!$A$33:$A$776,$A25,СВЦЭМ!$B$33:$B$776,H$11)+'СЕТ СН'!$F$11+СВЦЭМ!$D$10+'СЕТ СН'!$F$5-'СЕТ СН'!$F$21</f>
        <v>2602.1062100200002</v>
      </c>
      <c r="I25" s="36">
        <f>SUMIFS(СВЦЭМ!$D$33:$D$776,СВЦЭМ!$A$33:$A$776,$A25,СВЦЭМ!$B$33:$B$776,I$11)+'СЕТ СН'!$F$11+СВЦЭМ!$D$10+'СЕТ СН'!$F$5-'СЕТ СН'!$F$21</f>
        <v>2559.72326148</v>
      </c>
      <c r="J25" s="36">
        <f>SUMIFS(СВЦЭМ!$D$33:$D$776,СВЦЭМ!$A$33:$A$776,$A25,СВЦЭМ!$B$33:$B$776,J$11)+'СЕТ СН'!$F$11+СВЦЭМ!$D$10+'СЕТ СН'!$F$5-'СЕТ СН'!$F$21</f>
        <v>2534.8114165800002</v>
      </c>
      <c r="K25" s="36">
        <f>SUMIFS(СВЦЭМ!$D$33:$D$776,СВЦЭМ!$A$33:$A$776,$A25,СВЦЭМ!$B$33:$B$776,K$11)+'СЕТ СН'!$F$11+СВЦЭМ!$D$10+'СЕТ СН'!$F$5-'СЕТ СН'!$F$21</f>
        <v>2532.9897410900003</v>
      </c>
      <c r="L25" s="36">
        <f>SUMIFS(СВЦЭМ!$D$33:$D$776,СВЦЭМ!$A$33:$A$776,$A25,СВЦЭМ!$B$33:$B$776,L$11)+'СЕТ СН'!$F$11+СВЦЭМ!$D$10+'СЕТ СН'!$F$5-'СЕТ СН'!$F$21</f>
        <v>2529.40911822</v>
      </c>
      <c r="M25" s="36">
        <f>SUMIFS(СВЦЭМ!$D$33:$D$776,СВЦЭМ!$A$33:$A$776,$A25,СВЦЭМ!$B$33:$B$776,M$11)+'СЕТ СН'!$F$11+СВЦЭМ!$D$10+'СЕТ СН'!$F$5-'СЕТ СН'!$F$21</f>
        <v>2537.7133918</v>
      </c>
      <c r="N25" s="36">
        <f>SUMIFS(СВЦЭМ!$D$33:$D$776,СВЦЭМ!$A$33:$A$776,$A25,СВЦЭМ!$B$33:$B$776,N$11)+'СЕТ СН'!$F$11+СВЦЭМ!$D$10+'СЕТ СН'!$F$5-'СЕТ СН'!$F$21</f>
        <v>2545.5936572199998</v>
      </c>
      <c r="O25" s="36">
        <f>SUMIFS(СВЦЭМ!$D$33:$D$776,СВЦЭМ!$A$33:$A$776,$A25,СВЦЭМ!$B$33:$B$776,O$11)+'СЕТ СН'!$F$11+СВЦЭМ!$D$10+'СЕТ СН'!$F$5-'СЕТ СН'!$F$21</f>
        <v>2551.2160698799998</v>
      </c>
      <c r="P25" s="36">
        <f>SUMIFS(СВЦЭМ!$D$33:$D$776,СВЦЭМ!$A$33:$A$776,$A25,СВЦЭМ!$B$33:$B$776,P$11)+'СЕТ СН'!$F$11+СВЦЭМ!$D$10+'СЕТ СН'!$F$5-'СЕТ СН'!$F$21</f>
        <v>2558.2946913700002</v>
      </c>
      <c r="Q25" s="36">
        <f>SUMIFS(СВЦЭМ!$D$33:$D$776,СВЦЭМ!$A$33:$A$776,$A25,СВЦЭМ!$B$33:$B$776,Q$11)+'СЕТ СН'!$F$11+СВЦЭМ!$D$10+'СЕТ СН'!$F$5-'СЕТ СН'!$F$21</f>
        <v>2564.6928524300001</v>
      </c>
      <c r="R25" s="36">
        <f>SUMIFS(СВЦЭМ!$D$33:$D$776,СВЦЭМ!$A$33:$A$776,$A25,СВЦЭМ!$B$33:$B$776,R$11)+'СЕТ СН'!$F$11+СВЦЭМ!$D$10+'СЕТ СН'!$F$5-'СЕТ СН'!$F$21</f>
        <v>2555.9296151799999</v>
      </c>
      <c r="S25" s="36">
        <f>SUMIFS(СВЦЭМ!$D$33:$D$776,СВЦЭМ!$A$33:$A$776,$A25,СВЦЭМ!$B$33:$B$776,S$11)+'СЕТ СН'!$F$11+СВЦЭМ!$D$10+'СЕТ СН'!$F$5-'СЕТ СН'!$F$21</f>
        <v>2554.5194765900001</v>
      </c>
      <c r="T25" s="36">
        <f>SUMIFS(СВЦЭМ!$D$33:$D$776,СВЦЭМ!$A$33:$A$776,$A25,СВЦЭМ!$B$33:$B$776,T$11)+'СЕТ СН'!$F$11+СВЦЭМ!$D$10+'СЕТ СН'!$F$5-'СЕТ СН'!$F$21</f>
        <v>2540.0030845000001</v>
      </c>
      <c r="U25" s="36">
        <f>SUMIFS(СВЦЭМ!$D$33:$D$776,СВЦЭМ!$A$33:$A$776,$A25,СВЦЭМ!$B$33:$B$776,U$11)+'СЕТ СН'!$F$11+СВЦЭМ!$D$10+'СЕТ СН'!$F$5-'СЕТ СН'!$F$21</f>
        <v>2538.44455522</v>
      </c>
      <c r="V25" s="36">
        <f>SUMIFS(СВЦЭМ!$D$33:$D$776,СВЦЭМ!$A$33:$A$776,$A25,СВЦЭМ!$B$33:$B$776,V$11)+'СЕТ СН'!$F$11+СВЦЭМ!$D$10+'СЕТ СН'!$F$5-'СЕТ СН'!$F$21</f>
        <v>2543.8672126400002</v>
      </c>
      <c r="W25" s="36">
        <f>SUMIFS(СВЦЭМ!$D$33:$D$776,СВЦЭМ!$A$33:$A$776,$A25,СВЦЭМ!$B$33:$B$776,W$11)+'СЕТ СН'!$F$11+СВЦЭМ!$D$10+'СЕТ СН'!$F$5-'СЕТ СН'!$F$21</f>
        <v>2557.74657063</v>
      </c>
      <c r="X25" s="36">
        <f>SUMIFS(СВЦЭМ!$D$33:$D$776,СВЦЭМ!$A$33:$A$776,$A25,СВЦЭМ!$B$33:$B$776,X$11)+'СЕТ СН'!$F$11+СВЦЭМ!$D$10+'СЕТ СН'!$F$5-'СЕТ СН'!$F$21</f>
        <v>2570.3892779500002</v>
      </c>
      <c r="Y25" s="36">
        <f>SUMIFS(СВЦЭМ!$D$33:$D$776,СВЦЭМ!$A$33:$A$776,$A25,СВЦЭМ!$B$33:$B$776,Y$11)+'СЕТ СН'!$F$11+СВЦЭМ!$D$10+'СЕТ СН'!$F$5-'СЕТ СН'!$F$21</f>
        <v>2591.6664862900002</v>
      </c>
    </row>
    <row r="26" spans="1:25" ht="15.75" x14ac:dyDescent="0.2">
      <c r="A26" s="35">
        <f t="shared" si="0"/>
        <v>44211</v>
      </c>
      <c r="B26" s="36">
        <f>SUMIFS(СВЦЭМ!$D$33:$D$776,СВЦЭМ!$A$33:$A$776,$A26,СВЦЭМ!$B$33:$B$776,B$11)+'СЕТ СН'!$F$11+СВЦЭМ!$D$10+'СЕТ СН'!$F$5-'СЕТ СН'!$F$21</f>
        <v>2439.1466622500002</v>
      </c>
      <c r="C26" s="36">
        <f>SUMIFS(СВЦЭМ!$D$33:$D$776,СВЦЭМ!$A$33:$A$776,$A26,СВЦЭМ!$B$33:$B$776,C$11)+'СЕТ СН'!$F$11+СВЦЭМ!$D$10+'СЕТ СН'!$F$5-'СЕТ СН'!$F$21</f>
        <v>2468.5669356200001</v>
      </c>
      <c r="D26" s="36">
        <f>SUMIFS(СВЦЭМ!$D$33:$D$776,СВЦЭМ!$A$33:$A$776,$A26,СВЦЭМ!$B$33:$B$776,D$11)+'СЕТ СН'!$F$11+СВЦЭМ!$D$10+'СЕТ СН'!$F$5-'СЕТ СН'!$F$21</f>
        <v>2431.2112299200003</v>
      </c>
      <c r="E26" s="36">
        <f>SUMIFS(СВЦЭМ!$D$33:$D$776,СВЦЭМ!$A$33:$A$776,$A26,СВЦЭМ!$B$33:$B$776,E$11)+'СЕТ СН'!$F$11+СВЦЭМ!$D$10+'СЕТ СН'!$F$5-'СЕТ СН'!$F$21</f>
        <v>2436.9363969300002</v>
      </c>
      <c r="F26" s="36">
        <f>SUMIFS(СВЦЭМ!$D$33:$D$776,СВЦЭМ!$A$33:$A$776,$A26,СВЦЭМ!$B$33:$B$776,F$11)+'СЕТ СН'!$F$11+СВЦЭМ!$D$10+'СЕТ СН'!$F$5-'СЕТ СН'!$F$21</f>
        <v>2440.7296480200002</v>
      </c>
      <c r="G26" s="36">
        <f>SUMIFS(СВЦЭМ!$D$33:$D$776,СВЦЭМ!$A$33:$A$776,$A26,СВЦЭМ!$B$33:$B$776,G$11)+'СЕТ СН'!$F$11+СВЦЭМ!$D$10+'СЕТ СН'!$F$5-'СЕТ СН'!$F$21</f>
        <v>2429.1231090600004</v>
      </c>
      <c r="H26" s="36">
        <f>SUMIFS(СВЦЭМ!$D$33:$D$776,СВЦЭМ!$A$33:$A$776,$A26,СВЦЭМ!$B$33:$B$776,H$11)+'СЕТ СН'!$F$11+СВЦЭМ!$D$10+'СЕТ СН'!$F$5-'СЕТ СН'!$F$21</f>
        <v>2396.6748070000003</v>
      </c>
      <c r="I26" s="36">
        <f>SUMIFS(СВЦЭМ!$D$33:$D$776,СВЦЭМ!$A$33:$A$776,$A26,СВЦЭМ!$B$33:$B$776,I$11)+'СЕТ СН'!$F$11+СВЦЭМ!$D$10+'СЕТ СН'!$F$5-'СЕТ СН'!$F$21</f>
        <v>2402.0805285000001</v>
      </c>
      <c r="J26" s="36">
        <f>SUMIFS(СВЦЭМ!$D$33:$D$776,СВЦЭМ!$A$33:$A$776,$A26,СВЦЭМ!$B$33:$B$776,J$11)+'СЕТ СН'!$F$11+СВЦЭМ!$D$10+'СЕТ СН'!$F$5-'СЕТ СН'!$F$21</f>
        <v>2417.0679071900004</v>
      </c>
      <c r="K26" s="36">
        <f>SUMIFS(СВЦЭМ!$D$33:$D$776,СВЦЭМ!$A$33:$A$776,$A26,СВЦЭМ!$B$33:$B$776,K$11)+'СЕТ СН'!$F$11+СВЦЭМ!$D$10+'СЕТ СН'!$F$5-'СЕТ СН'!$F$21</f>
        <v>2418.3861565500001</v>
      </c>
      <c r="L26" s="36">
        <f>SUMIFS(СВЦЭМ!$D$33:$D$776,СВЦЭМ!$A$33:$A$776,$A26,СВЦЭМ!$B$33:$B$776,L$11)+'СЕТ СН'!$F$11+СВЦЭМ!$D$10+'СЕТ СН'!$F$5-'СЕТ СН'!$F$21</f>
        <v>2419.9812850100002</v>
      </c>
      <c r="M26" s="36">
        <f>SUMIFS(СВЦЭМ!$D$33:$D$776,СВЦЭМ!$A$33:$A$776,$A26,СВЦЭМ!$B$33:$B$776,M$11)+'СЕТ СН'!$F$11+СВЦЭМ!$D$10+'СЕТ СН'!$F$5-'СЕТ СН'!$F$21</f>
        <v>2413.13305102</v>
      </c>
      <c r="N26" s="36">
        <f>SUMIFS(СВЦЭМ!$D$33:$D$776,СВЦЭМ!$A$33:$A$776,$A26,СВЦЭМ!$B$33:$B$776,N$11)+'СЕТ СН'!$F$11+СВЦЭМ!$D$10+'СЕТ СН'!$F$5-'СЕТ СН'!$F$21</f>
        <v>2407.2988815500003</v>
      </c>
      <c r="O26" s="36">
        <f>SUMIFS(СВЦЭМ!$D$33:$D$776,СВЦЭМ!$A$33:$A$776,$A26,СВЦЭМ!$B$33:$B$776,O$11)+'СЕТ СН'!$F$11+СВЦЭМ!$D$10+'СЕТ СН'!$F$5-'СЕТ СН'!$F$21</f>
        <v>2412.1586057900004</v>
      </c>
      <c r="P26" s="36">
        <f>SUMIFS(СВЦЭМ!$D$33:$D$776,СВЦЭМ!$A$33:$A$776,$A26,СВЦЭМ!$B$33:$B$776,P$11)+'СЕТ СН'!$F$11+СВЦЭМ!$D$10+'СЕТ СН'!$F$5-'СЕТ СН'!$F$21</f>
        <v>2436.67716294</v>
      </c>
      <c r="Q26" s="36">
        <f>SUMIFS(СВЦЭМ!$D$33:$D$776,СВЦЭМ!$A$33:$A$776,$A26,СВЦЭМ!$B$33:$B$776,Q$11)+'СЕТ СН'!$F$11+СВЦЭМ!$D$10+'СЕТ СН'!$F$5-'СЕТ СН'!$F$21</f>
        <v>2429.0540228700002</v>
      </c>
      <c r="R26" s="36">
        <f>SUMIFS(СВЦЭМ!$D$33:$D$776,СВЦЭМ!$A$33:$A$776,$A26,СВЦЭМ!$B$33:$B$776,R$11)+'СЕТ СН'!$F$11+СВЦЭМ!$D$10+'СЕТ СН'!$F$5-'СЕТ СН'!$F$21</f>
        <v>2439.23645386</v>
      </c>
      <c r="S26" s="36">
        <f>SUMIFS(СВЦЭМ!$D$33:$D$776,СВЦЭМ!$A$33:$A$776,$A26,СВЦЭМ!$B$33:$B$776,S$11)+'СЕТ СН'!$F$11+СВЦЭМ!$D$10+'СЕТ СН'!$F$5-'СЕТ СН'!$F$21</f>
        <v>2438.4723188600001</v>
      </c>
      <c r="T26" s="36">
        <f>SUMIFS(СВЦЭМ!$D$33:$D$776,СВЦЭМ!$A$33:$A$776,$A26,СВЦЭМ!$B$33:$B$776,T$11)+'СЕТ СН'!$F$11+СВЦЭМ!$D$10+'СЕТ СН'!$F$5-'СЕТ СН'!$F$21</f>
        <v>2491.6538872700003</v>
      </c>
      <c r="U26" s="36">
        <f>SUMIFS(СВЦЭМ!$D$33:$D$776,СВЦЭМ!$A$33:$A$776,$A26,СВЦЭМ!$B$33:$B$776,U$11)+'СЕТ СН'!$F$11+СВЦЭМ!$D$10+'СЕТ СН'!$F$5-'СЕТ СН'!$F$21</f>
        <v>2485.6856263300001</v>
      </c>
      <c r="V26" s="36">
        <f>SUMIFS(СВЦЭМ!$D$33:$D$776,СВЦЭМ!$A$33:$A$776,$A26,СВЦЭМ!$B$33:$B$776,V$11)+'СЕТ СН'!$F$11+СВЦЭМ!$D$10+'СЕТ СН'!$F$5-'СЕТ СН'!$F$21</f>
        <v>2429.0337155400002</v>
      </c>
      <c r="W26" s="36">
        <f>SUMIFS(СВЦЭМ!$D$33:$D$776,СВЦЭМ!$A$33:$A$776,$A26,СВЦЭМ!$B$33:$B$776,W$11)+'СЕТ СН'!$F$11+СВЦЭМ!$D$10+'СЕТ СН'!$F$5-'СЕТ СН'!$F$21</f>
        <v>2441.6137523900002</v>
      </c>
      <c r="X26" s="36">
        <f>SUMIFS(СВЦЭМ!$D$33:$D$776,СВЦЭМ!$A$33:$A$776,$A26,СВЦЭМ!$B$33:$B$776,X$11)+'СЕТ СН'!$F$11+СВЦЭМ!$D$10+'СЕТ СН'!$F$5-'СЕТ СН'!$F$21</f>
        <v>2446.9501310599999</v>
      </c>
      <c r="Y26" s="36">
        <f>SUMIFS(СВЦЭМ!$D$33:$D$776,СВЦЭМ!$A$33:$A$776,$A26,СВЦЭМ!$B$33:$B$776,Y$11)+'СЕТ СН'!$F$11+СВЦЭМ!$D$10+'СЕТ СН'!$F$5-'СЕТ СН'!$F$21</f>
        <v>2444.34953425</v>
      </c>
    </row>
    <row r="27" spans="1:25" ht="15.75" x14ac:dyDescent="0.2">
      <c r="A27" s="35">
        <f t="shared" si="0"/>
        <v>44212</v>
      </c>
      <c r="B27" s="36">
        <f>SUMIFS(СВЦЭМ!$D$33:$D$776,СВЦЭМ!$A$33:$A$776,$A27,СВЦЭМ!$B$33:$B$776,B$11)+'СЕТ СН'!$F$11+СВЦЭМ!$D$10+'СЕТ СН'!$F$5-'СЕТ СН'!$F$21</f>
        <v>2579.2969205200002</v>
      </c>
      <c r="C27" s="36">
        <f>SUMIFS(СВЦЭМ!$D$33:$D$776,СВЦЭМ!$A$33:$A$776,$A27,СВЦЭМ!$B$33:$B$776,C$11)+'СЕТ СН'!$F$11+СВЦЭМ!$D$10+'СЕТ СН'!$F$5-'СЕТ СН'!$F$21</f>
        <v>2608.44909233</v>
      </c>
      <c r="D27" s="36">
        <f>SUMIFS(СВЦЭМ!$D$33:$D$776,СВЦЭМ!$A$33:$A$776,$A27,СВЦЭМ!$B$33:$B$776,D$11)+'СЕТ СН'!$F$11+СВЦЭМ!$D$10+'СЕТ СН'!$F$5-'СЕТ СН'!$F$21</f>
        <v>2617.7315835700001</v>
      </c>
      <c r="E27" s="36">
        <f>SUMIFS(СВЦЭМ!$D$33:$D$776,СВЦЭМ!$A$33:$A$776,$A27,СВЦЭМ!$B$33:$B$776,E$11)+'СЕТ СН'!$F$11+СВЦЭМ!$D$10+'СЕТ СН'!$F$5-'СЕТ СН'!$F$21</f>
        <v>2622.8115509400004</v>
      </c>
      <c r="F27" s="36">
        <f>SUMIFS(СВЦЭМ!$D$33:$D$776,СВЦЭМ!$A$33:$A$776,$A27,СВЦЭМ!$B$33:$B$776,F$11)+'СЕТ СН'!$F$11+СВЦЭМ!$D$10+'СЕТ СН'!$F$5-'СЕТ СН'!$F$21</f>
        <v>2635.6423828300003</v>
      </c>
      <c r="G27" s="36">
        <f>SUMIFS(СВЦЭМ!$D$33:$D$776,СВЦЭМ!$A$33:$A$776,$A27,СВЦЭМ!$B$33:$B$776,G$11)+'СЕТ СН'!$F$11+СВЦЭМ!$D$10+'СЕТ СН'!$F$5-'СЕТ СН'!$F$21</f>
        <v>2628.8926554899999</v>
      </c>
      <c r="H27" s="36">
        <f>SUMIFS(СВЦЭМ!$D$33:$D$776,СВЦЭМ!$A$33:$A$776,$A27,СВЦЭМ!$B$33:$B$776,H$11)+'СЕТ СН'!$F$11+СВЦЭМ!$D$10+'СЕТ СН'!$F$5-'СЕТ СН'!$F$21</f>
        <v>2612.2337906399998</v>
      </c>
      <c r="I27" s="36">
        <f>SUMIFS(СВЦЭМ!$D$33:$D$776,СВЦЭМ!$A$33:$A$776,$A27,СВЦЭМ!$B$33:$B$776,I$11)+'СЕТ СН'!$F$11+СВЦЭМ!$D$10+'СЕТ СН'!$F$5-'СЕТ СН'!$F$21</f>
        <v>2587.82374454</v>
      </c>
      <c r="J27" s="36">
        <f>SUMIFS(СВЦЭМ!$D$33:$D$776,СВЦЭМ!$A$33:$A$776,$A27,СВЦЭМ!$B$33:$B$776,J$11)+'СЕТ СН'!$F$11+СВЦЭМ!$D$10+'СЕТ СН'!$F$5-'СЕТ СН'!$F$21</f>
        <v>2549.2005692100001</v>
      </c>
      <c r="K27" s="36">
        <f>SUMIFS(СВЦЭМ!$D$33:$D$776,СВЦЭМ!$A$33:$A$776,$A27,СВЦЭМ!$B$33:$B$776,K$11)+'СЕТ СН'!$F$11+СВЦЭМ!$D$10+'СЕТ СН'!$F$5-'СЕТ СН'!$F$21</f>
        <v>2525.1558367500002</v>
      </c>
      <c r="L27" s="36">
        <f>SUMIFS(СВЦЭМ!$D$33:$D$776,СВЦЭМ!$A$33:$A$776,$A27,СВЦЭМ!$B$33:$B$776,L$11)+'СЕТ СН'!$F$11+СВЦЭМ!$D$10+'СЕТ СН'!$F$5-'СЕТ СН'!$F$21</f>
        <v>2522.2608383699999</v>
      </c>
      <c r="M27" s="36">
        <f>SUMIFS(СВЦЭМ!$D$33:$D$776,СВЦЭМ!$A$33:$A$776,$A27,СВЦЭМ!$B$33:$B$776,M$11)+'СЕТ СН'!$F$11+СВЦЭМ!$D$10+'СЕТ СН'!$F$5-'СЕТ СН'!$F$21</f>
        <v>2531.8400229700001</v>
      </c>
      <c r="N27" s="36">
        <f>SUMIFS(СВЦЭМ!$D$33:$D$776,СВЦЭМ!$A$33:$A$776,$A27,СВЦЭМ!$B$33:$B$776,N$11)+'СЕТ СН'!$F$11+СВЦЭМ!$D$10+'СЕТ СН'!$F$5-'СЕТ СН'!$F$21</f>
        <v>2542.0093553500001</v>
      </c>
      <c r="O27" s="36">
        <f>SUMIFS(СВЦЭМ!$D$33:$D$776,СВЦЭМ!$A$33:$A$776,$A27,СВЦЭМ!$B$33:$B$776,O$11)+'СЕТ СН'!$F$11+СВЦЭМ!$D$10+'СЕТ СН'!$F$5-'СЕТ СН'!$F$21</f>
        <v>2553.2076670800002</v>
      </c>
      <c r="P27" s="36">
        <f>SUMIFS(СВЦЭМ!$D$33:$D$776,СВЦЭМ!$A$33:$A$776,$A27,СВЦЭМ!$B$33:$B$776,P$11)+'СЕТ СН'!$F$11+СВЦЭМ!$D$10+'СЕТ СН'!$F$5-'СЕТ СН'!$F$21</f>
        <v>2558.88741007</v>
      </c>
      <c r="Q27" s="36">
        <f>SUMIFS(СВЦЭМ!$D$33:$D$776,СВЦЭМ!$A$33:$A$776,$A27,СВЦЭМ!$B$33:$B$776,Q$11)+'СЕТ СН'!$F$11+СВЦЭМ!$D$10+'СЕТ СН'!$F$5-'СЕТ СН'!$F$21</f>
        <v>2562.91129409</v>
      </c>
      <c r="R27" s="36">
        <f>SUMIFS(СВЦЭМ!$D$33:$D$776,СВЦЭМ!$A$33:$A$776,$A27,СВЦЭМ!$B$33:$B$776,R$11)+'СЕТ СН'!$F$11+СВЦЭМ!$D$10+'СЕТ СН'!$F$5-'СЕТ СН'!$F$21</f>
        <v>2550.7222070900002</v>
      </c>
      <c r="S27" s="36">
        <f>SUMIFS(СВЦЭМ!$D$33:$D$776,СВЦЭМ!$A$33:$A$776,$A27,СВЦЭМ!$B$33:$B$776,S$11)+'СЕТ СН'!$F$11+СВЦЭМ!$D$10+'СЕТ СН'!$F$5-'СЕТ СН'!$F$21</f>
        <v>2529.9651747400003</v>
      </c>
      <c r="T27" s="36">
        <f>SUMIFS(СВЦЭМ!$D$33:$D$776,СВЦЭМ!$A$33:$A$776,$A27,СВЦЭМ!$B$33:$B$776,T$11)+'СЕТ СН'!$F$11+СВЦЭМ!$D$10+'СЕТ СН'!$F$5-'СЕТ СН'!$F$21</f>
        <v>2508.65646466</v>
      </c>
      <c r="U27" s="36">
        <f>SUMIFS(СВЦЭМ!$D$33:$D$776,СВЦЭМ!$A$33:$A$776,$A27,СВЦЭМ!$B$33:$B$776,U$11)+'СЕТ СН'!$F$11+СВЦЭМ!$D$10+'СЕТ СН'!$F$5-'СЕТ СН'!$F$21</f>
        <v>2513.9265352800003</v>
      </c>
      <c r="V27" s="36">
        <f>SUMIFS(СВЦЭМ!$D$33:$D$776,СВЦЭМ!$A$33:$A$776,$A27,СВЦЭМ!$B$33:$B$776,V$11)+'СЕТ СН'!$F$11+СВЦЭМ!$D$10+'СЕТ СН'!$F$5-'СЕТ СН'!$F$21</f>
        <v>2525.4841839700002</v>
      </c>
      <c r="W27" s="36">
        <f>SUMIFS(СВЦЭМ!$D$33:$D$776,СВЦЭМ!$A$33:$A$776,$A27,СВЦЭМ!$B$33:$B$776,W$11)+'СЕТ СН'!$F$11+СВЦЭМ!$D$10+'СЕТ СН'!$F$5-'СЕТ СН'!$F$21</f>
        <v>2547.9291035800002</v>
      </c>
      <c r="X27" s="36">
        <f>SUMIFS(СВЦЭМ!$D$33:$D$776,СВЦЭМ!$A$33:$A$776,$A27,СВЦЭМ!$B$33:$B$776,X$11)+'СЕТ СН'!$F$11+СВЦЭМ!$D$10+'СЕТ СН'!$F$5-'СЕТ СН'!$F$21</f>
        <v>2553.5363024799999</v>
      </c>
      <c r="Y27" s="36">
        <f>SUMIFS(СВЦЭМ!$D$33:$D$776,СВЦЭМ!$A$33:$A$776,$A27,СВЦЭМ!$B$33:$B$776,Y$11)+'СЕТ СН'!$F$11+СВЦЭМ!$D$10+'СЕТ СН'!$F$5-'СЕТ СН'!$F$21</f>
        <v>2581.3833330500001</v>
      </c>
    </row>
    <row r="28" spans="1:25" ht="15.75" x14ac:dyDescent="0.2">
      <c r="A28" s="35">
        <f t="shared" si="0"/>
        <v>44213</v>
      </c>
      <c r="B28" s="36">
        <f>SUMIFS(СВЦЭМ!$D$33:$D$776,СВЦЭМ!$A$33:$A$776,$A28,СВЦЭМ!$B$33:$B$776,B$11)+'СЕТ СН'!$F$11+СВЦЭМ!$D$10+'СЕТ СН'!$F$5-'СЕТ СН'!$F$21</f>
        <v>2552.7658504600004</v>
      </c>
      <c r="C28" s="36">
        <f>SUMIFS(СВЦЭМ!$D$33:$D$776,СВЦЭМ!$A$33:$A$776,$A28,СВЦЭМ!$B$33:$B$776,C$11)+'СЕТ СН'!$F$11+СВЦЭМ!$D$10+'СЕТ СН'!$F$5-'СЕТ СН'!$F$21</f>
        <v>2587.2391033499998</v>
      </c>
      <c r="D28" s="36">
        <f>SUMIFS(СВЦЭМ!$D$33:$D$776,СВЦЭМ!$A$33:$A$776,$A28,СВЦЭМ!$B$33:$B$776,D$11)+'СЕТ СН'!$F$11+СВЦЭМ!$D$10+'СЕТ СН'!$F$5-'СЕТ СН'!$F$21</f>
        <v>2608.5523837800001</v>
      </c>
      <c r="E28" s="36">
        <f>SUMIFS(СВЦЭМ!$D$33:$D$776,СВЦЭМ!$A$33:$A$776,$A28,СВЦЭМ!$B$33:$B$776,E$11)+'СЕТ СН'!$F$11+СВЦЭМ!$D$10+'СЕТ СН'!$F$5-'СЕТ СН'!$F$21</f>
        <v>2632.0908371300002</v>
      </c>
      <c r="F28" s="36">
        <f>SUMIFS(СВЦЭМ!$D$33:$D$776,СВЦЭМ!$A$33:$A$776,$A28,СВЦЭМ!$B$33:$B$776,F$11)+'СЕТ СН'!$F$11+СВЦЭМ!$D$10+'СЕТ СН'!$F$5-'СЕТ СН'!$F$21</f>
        <v>2647.4288632100001</v>
      </c>
      <c r="G28" s="36">
        <f>SUMIFS(СВЦЭМ!$D$33:$D$776,СВЦЭМ!$A$33:$A$776,$A28,СВЦЭМ!$B$33:$B$776,G$11)+'СЕТ СН'!$F$11+СВЦЭМ!$D$10+'СЕТ СН'!$F$5-'СЕТ СН'!$F$21</f>
        <v>2641.84380874</v>
      </c>
      <c r="H28" s="36">
        <f>SUMIFS(СВЦЭМ!$D$33:$D$776,СВЦЭМ!$A$33:$A$776,$A28,СВЦЭМ!$B$33:$B$776,H$11)+'СЕТ СН'!$F$11+СВЦЭМ!$D$10+'СЕТ СН'!$F$5-'СЕТ СН'!$F$21</f>
        <v>2623.1132682100001</v>
      </c>
      <c r="I28" s="36">
        <f>SUMIFS(СВЦЭМ!$D$33:$D$776,СВЦЭМ!$A$33:$A$776,$A28,СВЦЭМ!$B$33:$B$776,I$11)+'СЕТ СН'!$F$11+СВЦЭМ!$D$10+'СЕТ СН'!$F$5-'СЕТ СН'!$F$21</f>
        <v>2611.1227002300002</v>
      </c>
      <c r="J28" s="36">
        <f>SUMIFS(СВЦЭМ!$D$33:$D$776,СВЦЭМ!$A$33:$A$776,$A28,СВЦЭМ!$B$33:$B$776,J$11)+'СЕТ СН'!$F$11+СВЦЭМ!$D$10+'СЕТ СН'!$F$5-'СЕТ СН'!$F$21</f>
        <v>2571.1856207400001</v>
      </c>
      <c r="K28" s="36">
        <f>SUMIFS(СВЦЭМ!$D$33:$D$776,СВЦЭМ!$A$33:$A$776,$A28,СВЦЭМ!$B$33:$B$776,K$11)+'СЕТ СН'!$F$11+СВЦЭМ!$D$10+'СЕТ СН'!$F$5-'СЕТ СН'!$F$21</f>
        <v>2552.3528373200002</v>
      </c>
      <c r="L28" s="36">
        <f>SUMIFS(СВЦЭМ!$D$33:$D$776,СВЦЭМ!$A$33:$A$776,$A28,СВЦЭМ!$B$33:$B$776,L$11)+'СЕТ СН'!$F$11+СВЦЭМ!$D$10+'СЕТ СН'!$F$5-'СЕТ СН'!$F$21</f>
        <v>2539.4770995100002</v>
      </c>
      <c r="M28" s="36">
        <f>SUMIFS(СВЦЭМ!$D$33:$D$776,СВЦЭМ!$A$33:$A$776,$A28,СВЦЭМ!$B$33:$B$776,M$11)+'СЕТ СН'!$F$11+СВЦЭМ!$D$10+'СЕТ СН'!$F$5-'СЕТ СН'!$F$21</f>
        <v>2534.1929474799999</v>
      </c>
      <c r="N28" s="36">
        <f>SUMIFS(СВЦЭМ!$D$33:$D$776,СВЦЭМ!$A$33:$A$776,$A28,СВЦЭМ!$B$33:$B$776,N$11)+'СЕТ СН'!$F$11+СВЦЭМ!$D$10+'СЕТ СН'!$F$5-'СЕТ СН'!$F$21</f>
        <v>2541.7413711500003</v>
      </c>
      <c r="O28" s="36">
        <f>SUMIFS(СВЦЭМ!$D$33:$D$776,СВЦЭМ!$A$33:$A$776,$A28,СВЦЭМ!$B$33:$B$776,O$11)+'СЕТ СН'!$F$11+СВЦЭМ!$D$10+'СЕТ СН'!$F$5-'СЕТ СН'!$F$21</f>
        <v>2556.3152477399999</v>
      </c>
      <c r="P28" s="36">
        <f>SUMIFS(СВЦЭМ!$D$33:$D$776,СВЦЭМ!$A$33:$A$776,$A28,СВЦЭМ!$B$33:$B$776,P$11)+'СЕТ СН'!$F$11+СВЦЭМ!$D$10+'СЕТ СН'!$F$5-'СЕТ СН'!$F$21</f>
        <v>2567.2690524600002</v>
      </c>
      <c r="Q28" s="36">
        <f>SUMIFS(СВЦЭМ!$D$33:$D$776,СВЦЭМ!$A$33:$A$776,$A28,СВЦЭМ!$B$33:$B$776,Q$11)+'СЕТ СН'!$F$11+СВЦЭМ!$D$10+'СЕТ СН'!$F$5-'СЕТ СН'!$F$21</f>
        <v>2578.3487659800003</v>
      </c>
      <c r="R28" s="36">
        <f>SUMIFS(СВЦЭМ!$D$33:$D$776,СВЦЭМ!$A$33:$A$776,$A28,СВЦЭМ!$B$33:$B$776,R$11)+'СЕТ СН'!$F$11+СВЦЭМ!$D$10+'СЕТ СН'!$F$5-'СЕТ СН'!$F$21</f>
        <v>2566.20040935</v>
      </c>
      <c r="S28" s="36">
        <f>SUMIFS(СВЦЭМ!$D$33:$D$776,СВЦЭМ!$A$33:$A$776,$A28,СВЦЭМ!$B$33:$B$776,S$11)+'СЕТ СН'!$F$11+СВЦЭМ!$D$10+'СЕТ СН'!$F$5-'СЕТ СН'!$F$21</f>
        <v>2540.8472449600004</v>
      </c>
      <c r="T28" s="36">
        <f>SUMIFS(СВЦЭМ!$D$33:$D$776,СВЦЭМ!$A$33:$A$776,$A28,СВЦЭМ!$B$33:$B$776,T$11)+'СЕТ СН'!$F$11+СВЦЭМ!$D$10+'СЕТ СН'!$F$5-'СЕТ СН'!$F$21</f>
        <v>2519.7170705600001</v>
      </c>
      <c r="U28" s="36">
        <f>SUMIFS(СВЦЭМ!$D$33:$D$776,СВЦЭМ!$A$33:$A$776,$A28,СВЦЭМ!$B$33:$B$776,U$11)+'СЕТ СН'!$F$11+СВЦЭМ!$D$10+'СЕТ СН'!$F$5-'СЕТ СН'!$F$21</f>
        <v>2517.5597072800001</v>
      </c>
      <c r="V28" s="36">
        <f>SUMIFS(СВЦЭМ!$D$33:$D$776,СВЦЭМ!$A$33:$A$776,$A28,СВЦЭМ!$B$33:$B$776,V$11)+'СЕТ СН'!$F$11+СВЦЭМ!$D$10+'СЕТ СН'!$F$5-'СЕТ СН'!$F$21</f>
        <v>2523.1140645200003</v>
      </c>
      <c r="W28" s="36">
        <f>SUMIFS(СВЦЭМ!$D$33:$D$776,СВЦЭМ!$A$33:$A$776,$A28,СВЦЭМ!$B$33:$B$776,W$11)+'СЕТ СН'!$F$11+СВЦЭМ!$D$10+'СЕТ СН'!$F$5-'СЕТ СН'!$F$21</f>
        <v>2540.7888378400003</v>
      </c>
      <c r="X28" s="36">
        <f>SUMIFS(СВЦЭМ!$D$33:$D$776,СВЦЭМ!$A$33:$A$776,$A28,СВЦЭМ!$B$33:$B$776,X$11)+'СЕТ СН'!$F$11+СВЦЭМ!$D$10+'СЕТ СН'!$F$5-'СЕТ СН'!$F$21</f>
        <v>2554.16812162</v>
      </c>
      <c r="Y28" s="36">
        <f>SUMIFS(СВЦЭМ!$D$33:$D$776,СВЦЭМ!$A$33:$A$776,$A28,СВЦЭМ!$B$33:$B$776,Y$11)+'СЕТ СН'!$F$11+СВЦЭМ!$D$10+'СЕТ СН'!$F$5-'СЕТ СН'!$F$21</f>
        <v>2580.9274233000001</v>
      </c>
    </row>
    <row r="29" spans="1:25" ht="15.75" x14ac:dyDescent="0.2">
      <c r="A29" s="35">
        <f t="shared" si="0"/>
        <v>44214</v>
      </c>
      <c r="B29" s="36">
        <f>SUMIFS(СВЦЭМ!$D$33:$D$776,СВЦЭМ!$A$33:$A$776,$A29,СВЦЭМ!$B$33:$B$776,B$11)+'СЕТ СН'!$F$11+СВЦЭМ!$D$10+'СЕТ СН'!$F$5-'СЕТ СН'!$F$21</f>
        <v>2604.6202166399999</v>
      </c>
      <c r="C29" s="36">
        <f>SUMIFS(СВЦЭМ!$D$33:$D$776,СВЦЭМ!$A$33:$A$776,$A29,СВЦЭМ!$B$33:$B$776,C$11)+'СЕТ СН'!$F$11+СВЦЭМ!$D$10+'СЕТ СН'!$F$5-'СЕТ СН'!$F$21</f>
        <v>2639.5654162000001</v>
      </c>
      <c r="D29" s="36">
        <f>SUMIFS(СВЦЭМ!$D$33:$D$776,СВЦЭМ!$A$33:$A$776,$A29,СВЦЭМ!$B$33:$B$776,D$11)+'СЕТ СН'!$F$11+СВЦЭМ!$D$10+'СЕТ СН'!$F$5-'СЕТ СН'!$F$21</f>
        <v>2650.0984901700003</v>
      </c>
      <c r="E29" s="36">
        <f>SUMIFS(СВЦЭМ!$D$33:$D$776,СВЦЭМ!$A$33:$A$776,$A29,СВЦЭМ!$B$33:$B$776,E$11)+'СЕТ СН'!$F$11+СВЦЭМ!$D$10+'СЕТ СН'!$F$5-'СЕТ СН'!$F$21</f>
        <v>2656.0750118699998</v>
      </c>
      <c r="F29" s="36">
        <f>SUMIFS(СВЦЭМ!$D$33:$D$776,СВЦЭМ!$A$33:$A$776,$A29,СВЦЭМ!$B$33:$B$776,F$11)+'СЕТ СН'!$F$11+СВЦЭМ!$D$10+'СЕТ СН'!$F$5-'СЕТ СН'!$F$21</f>
        <v>2672.2617813500001</v>
      </c>
      <c r="G29" s="36">
        <f>SUMIFS(СВЦЭМ!$D$33:$D$776,СВЦЭМ!$A$33:$A$776,$A29,СВЦЭМ!$B$33:$B$776,G$11)+'СЕТ СН'!$F$11+СВЦЭМ!$D$10+'СЕТ СН'!$F$5-'СЕТ СН'!$F$21</f>
        <v>2656.8201124100001</v>
      </c>
      <c r="H29" s="36">
        <f>SUMIFS(СВЦЭМ!$D$33:$D$776,СВЦЭМ!$A$33:$A$776,$A29,СВЦЭМ!$B$33:$B$776,H$11)+'СЕТ СН'!$F$11+СВЦЭМ!$D$10+'СЕТ СН'!$F$5-'СЕТ СН'!$F$21</f>
        <v>2641.5832595800002</v>
      </c>
      <c r="I29" s="36">
        <f>SUMIFS(СВЦЭМ!$D$33:$D$776,СВЦЭМ!$A$33:$A$776,$A29,СВЦЭМ!$B$33:$B$776,I$11)+'СЕТ СН'!$F$11+СВЦЭМ!$D$10+'СЕТ СН'!$F$5-'СЕТ СН'!$F$21</f>
        <v>2614.0417777000002</v>
      </c>
      <c r="J29" s="36">
        <f>SUMIFS(СВЦЭМ!$D$33:$D$776,СВЦЭМ!$A$33:$A$776,$A29,СВЦЭМ!$B$33:$B$776,J$11)+'СЕТ СН'!$F$11+СВЦЭМ!$D$10+'СЕТ СН'!$F$5-'СЕТ СН'!$F$21</f>
        <v>2576.5216190600004</v>
      </c>
      <c r="K29" s="36">
        <f>SUMIFS(СВЦЭМ!$D$33:$D$776,СВЦЭМ!$A$33:$A$776,$A29,СВЦЭМ!$B$33:$B$776,K$11)+'СЕТ СН'!$F$11+СВЦЭМ!$D$10+'СЕТ СН'!$F$5-'СЕТ СН'!$F$21</f>
        <v>2563.0328054300003</v>
      </c>
      <c r="L29" s="36">
        <f>SUMIFS(СВЦЭМ!$D$33:$D$776,СВЦЭМ!$A$33:$A$776,$A29,СВЦЭМ!$B$33:$B$776,L$11)+'СЕТ СН'!$F$11+СВЦЭМ!$D$10+'СЕТ СН'!$F$5-'СЕТ СН'!$F$21</f>
        <v>2567.5331754400004</v>
      </c>
      <c r="M29" s="36">
        <f>SUMIFS(СВЦЭМ!$D$33:$D$776,СВЦЭМ!$A$33:$A$776,$A29,СВЦЭМ!$B$33:$B$776,M$11)+'СЕТ СН'!$F$11+СВЦЭМ!$D$10+'СЕТ СН'!$F$5-'СЕТ СН'!$F$21</f>
        <v>2566.7473246600002</v>
      </c>
      <c r="N29" s="36">
        <f>SUMIFS(СВЦЭМ!$D$33:$D$776,СВЦЭМ!$A$33:$A$776,$A29,СВЦЭМ!$B$33:$B$776,N$11)+'СЕТ СН'!$F$11+СВЦЭМ!$D$10+'СЕТ СН'!$F$5-'СЕТ СН'!$F$21</f>
        <v>2567.6285198300002</v>
      </c>
      <c r="O29" s="36">
        <f>SUMIFS(СВЦЭМ!$D$33:$D$776,СВЦЭМ!$A$33:$A$776,$A29,СВЦЭМ!$B$33:$B$776,O$11)+'СЕТ СН'!$F$11+СВЦЭМ!$D$10+'СЕТ СН'!$F$5-'СЕТ СН'!$F$21</f>
        <v>2587.0570693200002</v>
      </c>
      <c r="P29" s="36">
        <f>SUMIFS(СВЦЭМ!$D$33:$D$776,СВЦЭМ!$A$33:$A$776,$A29,СВЦЭМ!$B$33:$B$776,P$11)+'СЕТ СН'!$F$11+СВЦЭМ!$D$10+'СЕТ СН'!$F$5-'СЕТ СН'!$F$21</f>
        <v>2602.12076824</v>
      </c>
      <c r="Q29" s="36">
        <f>SUMIFS(СВЦЭМ!$D$33:$D$776,СВЦЭМ!$A$33:$A$776,$A29,СВЦЭМ!$B$33:$B$776,Q$11)+'СЕТ СН'!$F$11+СВЦЭМ!$D$10+'СЕТ СН'!$F$5-'СЕТ СН'!$F$21</f>
        <v>2587.4456426200004</v>
      </c>
      <c r="R29" s="36">
        <f>SUMIFS(СВЦЭМ!$D$33:$D$776,СВЦЭМ!$A$33:$A$776,$A29,СВЦЭМ!$B$33:$B$776,R$11)+'СЕТ СН'!$F$11+СВЦЭМ!$D$10+'СЕТ СН'!$F$5-'СЕТ СН'!$F$21</f>
        <v>2578.0157950800003</v>
      </c>
      <c r="S29" s="36">
        <f>SUMIFS(СВЦЭМ!$D$33:$D$776,СВЦЭМ!$A$33:$A$776,$A29,СВЦЭМ!$B$33:$B$776,S$11)+'СЕТ СН'!$F$11+СВЦЭМ!$D$10+'СЕТ СН'!$F$5-'СЕТ СН'!$F$21</f>
        <v>2565.3044476100004</v>
      </c>
      <c r="T29" s="36">
        <f>SUMIFS(СВЦЭМ!$D$33:$D$776,СВЦЭМ!$A$33:$A$776,$A29,СВЦЭМ!$B$33:$B$776,T$11)+'СЕТ СН'!$F$11+СВЦЭМ!$D$10+'СЕТ СН'!$F$5-'СЕТ СН'!$F$21</f>
        <v>2549.4745301299999</v>
      </c>
      <c r="U29" s="36">
        <f>SUMIFS(СВЦЭМ!$D$33:$D$776,СВЦЭМ!$A$33:$A$776,$A29,СВЦЭМ!$B$33:$B$776,U$11)+'СЕТ СН'!$F$11+СВЦЭМ!$D$10+'СЕТ СН'!$F$5-'СЕТ СН'!$F$21</f>
        <v>2551.2108624900002</v>
      </c>
      <c r="V29" s="36">
        <f>SUMIFS(СВЦЭМ!$D$33:$D$776,СВЦЭМ!$A$33:$A$776,$A29,СВЦЭМ!$B$33:$B$776,V$11)+'СЕТ СН'!$F$11+СВЦЭМ!$D$10+'СЕТ СН'!$F$5-'СЕТ СН'!$F$21</f>
        <v>2557.2018025400002</v>
      </c>
      <c r="W29" s="36">
        <f>SUMIFS(СВЦЭМ!$D$33:$D$776,СВЦЭМ!$A$33:$A$776,$A29,СВЦЭМ!$B$33:$B$776,W$11)+'СЕТ СН'!$F$11+СВЦЭМ!$D$10+'СЕТ СН'!$F$5-'СЕТ СН'!$F$21</f>
        <v>2575.1683282600002</v>
      </c>
      <c r="X29" s="36">
        <f>SUMIFS(СВЦЭМ!$D$33:$D$776,СВЦЭМ!$A$33:$A$776,$A29,СВЦЭМ!$B$33:$B$776,X$11)+'СЕТ СН'!$F$11+СВЦЭМ!$D$10+'СЕТ СН'!$F$5-'СЕТ СН'!$F$21</f>
        <v>2584.8953496600002</v>
      </c>
      <c r="Y29" s="36">
        <f>SUMIFS(СВЦЭМ!$D$33:$D$776,СВЦЭМ!$A$33:$A$776,$A29,СВЦЭМ!$B$33:$B$776,Y$11)+'СЕТ СН'!$F$11+СВЦЭМ!$D$10+'СЕТ СН'!$F$5-'СЕТ СН'!$F$21</f>
        <v>2607.2900137900001</v>
      </c>
    </row>
    <row r="30" spans="1:25" ht="15.75" x14ac:dyDescent="0.2">
      <c r="A30" s="35">
        <f t="shared" si="0"/>
        <v>44215</v>
      </c>
      <c r="B30" s="36">
        <f>SUMIFS(СВЦЭМ!$D$33:$D$776,СВЦЭМ!$A$33:$A$776,$A30,СВЦЭМ!$B$33:$B$776,B$11)+'СЕТ СН'!$F$11+СВЦЭМ!$D$10+'СЕТ СН'!$F$5-'СЕТ СН'!$F$21</f>
        <v>2605.3685405200004</v>
      </c>
      <c r="C30" s="36">
        <f>SUMIFS(СВЦЭМ!$D$33:$D$776,СВЦЭМ!$A$33:$A$776,$A30,СВЦЭМ!$B$33:$B$776,C$11)+'СЕТ СН'!$F$11+СВЦЭМ!$D$10+'СЕТ СН'!$F$5-'СЕТ СН'!$F$21</f>
        <v>2632.6439618000004</v>
      </c>
      <c r="D30" s="36">
        <f>SUMIFS(СВЦЭМ!$D$33:$D$776,СВЦЭМ!$A$33:$A$776,$A30,СВЦЭМ!$B$33:$B$776,D$11)+'СЕТ СН'!$F$11+СВЦЭМ!$D$10+'СЕТ СН'!$F$5-'СЕТ СН'!$F$21</f>
        <v>2653.5398638900001</v>
      </c>
      <c r="E30" s="36">
        <f>SUMIFS(СВЦЭМ!$D$33:$D$776,СВЦЭМ!$A$33:$A$776,$A30,СВЦЭМ!$B$33:$B$776,E$11)+'СЕТ СН'!$F$11+СВЦЭМ!$D$10+'СЕТ СН'!$F$5-'СЕТ СН'!$F$21</f>
        <v>2636.6861715800001</v>
      </c>
      <c r="F30" s="36">
        <f>SUMIFS(СВЦЭМ!$D$33:$D$776,СВЦЭМ!$A$33:$A$776,$A30,СВЦЭМ!$B$33:$B$776,F$11)+'СЕТ СН'!$F$11+СВЦЭМ!$D$10+'СЕТ СН'!$F$5-'СЕТ СН'!$F$21</f>
        <v>2635.3961546700002</v>
      </c>
      <c r="G30" s="36">
        <f>SUMIFS(СВЦЭМ!$D$33:$D$776,СВЦЭМ!$A$33:$A$776,$A30,СВЦЭМ!$B$33:$B$776,G$11)+'СЕТ СН'!$F$11+СВЦЭМ!$D$10+'СЕТ СН'!$F$5-'СЕТ СН'!$F$21</f>
        <v>2610.1328913500001</v>
      </c>
      <c r="H30" s="36">
        <f>SUMIFS(СВЦЭМ!$D$33:$D$776,СВЦЭМ!$A$33:$A$776,$A30,СВЦЭМ!$B$33:$B$776,H$11)+'СЕТ СН'!$F$11+СВЦЭМ!$D$10+'СЕТ СН'!$F$5-'СЕТ СН'!$F$21</f>
        <v>2566.67622222</v>
      </c>
      <c r="I30" s="36">
        <f>SUMIFS(СВЦЭМ!$D$33:$D$776,СВЦЭМ!$A$33:$A$776,$A30,СВЦЭМ!$B$33:$B$776,I$11)+'СЕТ СН'!$F$11+СВЦЭМ!$D$10+'СЕТ СН'!$F$5-'СЕТ СН'!$F$21</f>
        <v>2537.49616466</v>
      </c>
      <c r="J30" s="36">
        <f>SUMIFS(СВЦЭМ!$D$33:$D$776,СВЦЭМ!$A$33:$A$776,$A30,СВЦЭМ!$B$33:$B$776,J$11)+'СЕТ СН'!$F$11+СВЦЭМ!$D$10+'СЕТ СН'!$F$5-'СЕТ СН'!$F$21</f>
        <v>2515.1801045000002</v>
      </c>
      <c r="K30" s="36">
        <f>SUMIFS(СВЦЭМ!$D$33:$D$776,СВЦЭМ!$A$33:$A$776,$A30,СВЦЭМ!$B$33:$B$776,K$11)+'СЕТ СН'!$F$11+СВЦЭМ!$D$10+'СЕТ СН'!$F$5-'СЕТ СН'!$F$21</f>
        <v>2508.6324311500002</v>
      </c>
      <c r="L30" s="36">
        <f>SUMIFS(СВЦЭМ!$D$33:$D$776,СВЦЭМ!$A$33:$A$776,$A30,СВЦЭМ!$B$33:$B$776,L$11)+'СЕТ СН'!$F$11+СВЦЭМ!$D$10+'СЕТ СН'!$F$5-'СЕТ СН'!$F$21</f>
        <v>2499.74252626</v>
      </c>
      <c r="M30" s="36">
        <f>SUMIFS(СВЦЭМ!$D$33:$D$776,СВЦЭМ!$A$33:$A$776,$A30,СВЦЭМ!$B$33:$B$776,M$11)+'СЕТ СН'!$F$11+СВЦЭМ!$D$10+'СЕТ СН'!$F$5-'СЕТ СН'!$F$21</f>
        <v>2504.98369177</v>
      </c>
      <c r="N30" s="36">
        <f>SUMIFS(СВЦЭМ!$D$33:$D$776,СВЦЭМ!$A$33:$A$776,$A30,СВЦЭМ!$B$33:$B$776,N$11)+'СЕТ СН'!$F$11+СВЦЭМ!$D$10+'СЕТ СН'!$F$5-'СЕТ СН'!$F$21</f>
        <v>2509.7354890300003</v>
      </c>
      <c r="O30" s="36">
        <f>SUMIFS(СВЦЭМ!$D$33:$D$776,СВЦЭМ!$A$33:$A$776,$A30,СВЦЭМ!$B$33:$B$776,O$11)+'СЕТ СН'!$F$11+СВЦЭМ!$D$10+'СЕТ СН'!$F$5-'СЕТ СН'!$F$21</f>
        <v>2525.06369829</v>
      </c>
      <c r="P30" s="36">
        <f>SUMIFS(СВЦЭМ!$D$33:$D$776,СВЦЭМ!$A$33:$A$776,$A30,СВЦЭМ!$B$33:$B$776,P$11)+'СЕТ СН'!$F$11+СВЦЭМ!$D$10+'СЕТ СН'!$F$5-'СЕТ СН'!$F$21</f>
        <v>2537.1257720399999</v>
      </c>
      <c r="Q30" s="36">
        <f>SUMIFS(СВЦЭМ!$D$33:$D$776,СВЦЭМ!$A$33:$A$776,$A30,СВЦЭМ!$B$33:$B$776,Q$11)+'СЕТ СН'!$F$11+СВЦЭМ!$D$10+'СЕТ СН'!$F$5-'СЕТ СН'!$F$21</f>
        <v>2544.6408445699999</v>
      </c>
      <c r="R30" s="36">
        <f>SUMIFS(СВЦЭМ!$D$33:$D$776,СВЦЭМ!$A$33:$A$776,$A30,СВЦЭМ!$B$33:$B$776,R$11)+'СЕТ СН'!$F$11+СВЦЭМ!$D$10+'СЕТ СН'!$F$5-'СЕТ СН'!$F$21</f>
        <v>2537.0999687399999</v>
      </c>
      <c r="S30" s="36">
        <f>SUMIFS(СВЦЭМ!$D$33:$D$776,СВЦЭМ!$A$33:$A$776,$A30,СВЦЭМ!$B$33:$B$776,S$11)+'СЕТ СН'!$F$11+СВЦЭМ!$D$10+'СЕТ СН'!$F$5-'СЕТ СН'!$F$21</f>
        <v>2526.38573309</v>
      </c>
      <c r="T30" s="36">
        <f>SUMIFS(СВЦЭМ!$D$33:$D$776,СВЦЭМ!$A$33:$A$776,$A30,СВЦЭМ!$B$33:$B$776,T$11)+'СЕТ СН'!$F$11+СВЦЭМ!$D$10+'СЕТ СН'!$F$5-'СЕТ СН'!$F$21</f>
        <v>2506.6055078200002</v>
      </c>
      <c r="U30" s="36">
        <f>SUMIFS(СВЦЭМ!$D$33:$D$776,СВЦЭМ!$A$33:$A$776,$A30,СВЦЭМ!$B$33:$B$776,U$11)+'СЕТ СН'!$F$11+СВЦЭМ!$D$10+'СЕТ СН'!$F$5-'СЕТ СН'!$F$21</f>
        <v>2508.08341333</v>
      </c>
      <c r="V30" s="36">
        <f>SUMIFS(СВЦЭМ!$D$33:$D$776,СВЦЭМ!$A$33:$A$776,$A30,СВЦЭМ!$B$33:$B$776,V$11)+'СЕТ СН'!$F$11+СВЦЭМ!$D$10+'СЕТ СН'!$F$5-'СЕТ СН'!$F$21</f>
        <v>2518.5883966700003</v>
      </c>
      <c r="W30" s="36">
        <f>SUMIFS(СВЦЭМ!$D$33:$D$776,СВЦЭМ!$A$33:$A$776,$A30,СВЦЭМ!$B$33:$B$776,W$11)+'СЕТ СН'!$F$11+СВЦЭМ!$D$10+'СЕТ СН'!$F$5-'СЕТ СН'!$F$21</f>
        <v>2532.6982731799999</v>
      </c>
      <c r="X30" s="36">
        <f>SUMIFS(СВЦЭМ!$D$33:$D$776,СВЦЭМ!$A$33:$A$776,$A30,СВЦЭМ!$B$33:$B$776,X$11)+'СЕТ СН'!$F$11+СВЦЭМ!$D$10+'СЕТ СН'!$F$5-'СЕТ СН'!$F$21</f>
        <v>2537.82264773</v>
      </c>
      <c r="Y30" s="36">
        <f>SUMIFS(СВЦЭМ!$D$33:$D$776,СВЦЭМ!$A$33:$A$776,$A30,СВЦЭМ!$B$33:$B$776,Y$11)+'СЕТ СН'!$F$11+СВЦЭМ!$D$10+'СЕТ СН'!$F$5-'СЕТ СН'!$F$21</f>
        <v>2559.9856891500003</v>
      </c>
    </row>
    <row r="31" spans="1:25" ht="15.75" x14ac:dyDescent="0.2">
      <c r="A31" s="35">
        <f t="shared" si="0"/>
        <v>44216</v>
      </c>
      <c r="B31" s="36">
        <f>SUMIFS(СВЦЭМ!$D$33:$D$776,СВЦЭМ!$A$33:$A$776,$A31,СВЦЭМ!$B$33:$B$776,B$11)+'СЕТ СН'!$F$11+СВЦЭМ!$D$10+'СЕТ СН'!$F$5-'СЕТ СН'!$F$21</f>
        <v>2543.6664672800002</v>
      </c>
      <c r="C31" s="36">
        <f>SUMIFS(СВЦЭМ!$D$33:$D$776,СВЦЭМ!$A$33:$A$776,$A31,СВЦЭМ!$B$33:$B$776,C$11)+'СЕТ СН'!$F$11+СВЦЭМ!$D$10+'СЕТ СН'!$F$5-'СЕТ СН'!$F$21</f>
        <v>2582.3200794000004</v>
      </c>
      <c r="D31" s="36">
        <f>SUMIFS(СВЦЭМ!$D$33:$D$776,СВЦЭМ!$A$33:$A$776,$A31,СВЦЭМ!$B$33:$B$776,D$11)+'СЕТ СН'!$F$11+СВЦЭМ!$D$10+'СЕТ СН'!$F$5-'СЕТ СН'!$F$21</f>
        <v>2599.9720794599998</v>
      </c>
      <c r="E31" s="36">
        <f>SUMIFS(СВЦЭМ!$D$33:$D$776,СВЦЭМ!$A$33:$A$776,$A31,СВЦЭМ!$B$33:$B$776,E$11)+'СЕТ СН'!$F$11+СВЦЭМ!$D$10+'СЕТ СН'!$F$5-'СЕТ СН'!$F$21</f>
        <v>2602.8880588100001</v>
      </c>
      <c r="F31" s="36">
        <f>SUMIFS(СВЦЭМ!$D$33:$D$776,СВЦЭМ!$A$33:$A$776,$A31,СВЦЭМ!$B$33:$B$776,F$11)+'СЕТ СН'!$F$11+СВЦЭМ!$D$10+'СЕТ СН'!$F$5-'СЕТ СН'!$F$21</f>
        <v>2609.3582907800001</v>
      </c>
      <c r="G31" s="36">
        <f>SUMIFS(СВЦЭМ!$D$33:$D$776,СВЦЭМ!$A$33:$A$776,$A31,СВЦЭМ!$B$33:$B$776,G$11)+'СЕТ СН'!$F$11+СВЦЭМ!$D$10+'СЕТ СН'!$F$5-'СЕТ СН'!$F$21</f>
        <v>2594.8986731300001</v>
      </c>
      <c r="H31" s="36">
        <f>SUMIFS(СВЦЭМ!$D$33:$D$776,СВЦЭМ!$A$33:$A$776,$A31,СВЦЭМ!$B$33:$B$776,H$11)+'СЕТ СН'!$F$11+СВЦЭМ!$D$10+'СЕТ СН'!$F$5-'СЕТ СН'!$F$21</f>
        <v>2562.5460499800001</v>
      </c>
      <c r="I31" s="36">
        <f>SUMIFS(СВЦЭМ!$D$33:$D$776,СВЦЭМ!$A$33:$A$776,$A31,СВЦЭМ!$B$33:$B$776,I$11)+'СЕТ СН'!$F$11+СВЦЭМ!$D$10+'СЕТ СН'!$F$5-'СЕТ СН'!$F$21</f>
        <v>2541.5306715800002</v>
      </c>
      <c r="J31" s="36">
        <f>SUMIFS(СВЦЭМ!$D$33:$D$776,СВЦЭМ!$A$33:$A$776,$A31,СВЦЭМ!$B$33:$B$776,J$11)+'СЕТ СН'!$F$11+СВЦЭМ!$D$10+'СЕТ СН'!$F$5-'СЕТ СН'!$F$21</f>
        <v>2521.7823612800003</v>
      </c>
      <c r="K31" s="36">
        <f>SUMIFS(СВЦЭМ!$D$33:$D$776,СВЦЭМ!$A$33:$A$776,$A31,СВЦЭМ!$B$33:$B$776,K$11)+'СЕТ СН'!$F$11+СВЦЭМ!$D$10+'СЕТ СН'!$F$5-'СЕТ СН'!$F$21</f>
        <v>2512.1972808999999</v>
      </c>
      <c r="L31" s="36">
        <f>SUMIFS(СВЦЭМ!$D$33:$D$776,СВЦЭМ!$A$33:$A$776,$A31,СВЦЭМ!$B$33:$B$776,L$11)+'СЕТ СН'!$F$11+СВЦЭМ!$D$10+'СЕТ СН'!$F$5-'СЕТ СН'!$F$21</f>
        <v>2504.92103473</v>
      </c>
      <c r="M31" s="36">
        <f>SUMIFS(СВЦЭМ!$D$33:$D$776,СВЦЭМ!$A$33:$A$776,$A31,СВЦЭМ!$B$33:$B$776,M$11)+'СЕТ СН'!$F$11+СВЦЭМ!$D$10+'СЕТ СН'!$F$5-'СЕТ СН'!$F$21</f>
        <v>2513.44628521</v>
      </c>
      <c r="N31" s="36">
        <f>SUMIFS(СВЦЭМ!$D$33:$D$776,СВЦЭМ!$A$33:$A$776,$A31,СВЦЭМ!$B$33:$B$776,N$11)+'СЕТ СН'!$F$11+СВЦЭМ!$D$10+'СЕТ СН'!$F$5-'СЕТ СН'!$F$21</f>
        <v>2524.9701392800002</v>
      </c>
      <c r="O31" s="36">
        <f>SUMIFS(СВЦЭМ!$D$33:$D$776,СВЦЭМ!$A$33:$A$776,$A31,СВЦЭМ!$B$33:$B$776,O$11)+'СЕТ СН'!$F$11+СВЦЭМ!$D$10+'СЕТ СН'!$F$5-'СЕТ СН'!$F$21</f>
        <v>2540.48694793</v>
      </c>
      <c r="P31" s="36">
        <f>SUMIFS(СВЦЭМ!$D$33:$D$776,СВЦЭМ!$A$33:$A$776,$A31,СВЦЭМ!$B$33:$B$776,P$11)+'СЕТ СН'!$F$11+СВЦЭМ!$D$10+'СЕТ СН'!$F$5-'СЕТ СН'!$F$21</f>
        <v>2553.9532430700001</v>
      </c>
      <c r="Q31" s="36">
        <f>SUMIFS(СВЦЭМ!$D$33:$D$776,СВЦЭМ!$A$33:$A$776,$A31,СВЦЭМ!$B$33:$B$776,Q$11)+'СЕТ СН'!$F$11+СВЦЭМ!$D$10+'СЕТ СН'!$F$5-'СЕТ СН'!$F$21</f>
        <v>2563.4133901300002</v>
      </c>
      <c r="R31" s="36">
        <f>SUMIFS(СВЦЭМ!$D$33:$D$776,СВЦЭМ!$A$33:$A$776,$A31,СВЦЭМ!$B$33:$B$776,R$11)+'СЕТ СН'!$F$11+СВЦЭМ!$D$10+'СЕТ СН'!$F$5-'СЕТ СН'!$F$21</f>
        <v>2552.3786290600001</v>
      </c>
      <c r="S31" s="36">
        <f>SUMIFS(СВЦЭМ!$D$33:$D$776,СВЦЭМ!$A$33:$A$776,$A31,СВЦЭМ!$B$33:$B$776,S$11)+'СЕТ СН'!$F$11+СВЦЭМ!$D$10+'СЕТ СН'!$F$5-'СЕТ СН'!$F$21</f>
        <v>2539.61301796</v>
      </c>
      <c r="T31" s="36">
        <f>SUMIFS(СВЦЭМ!$D$33:$D$776,СВЦЭМ!$A$33:$A$776,$A31,СВЦЭМ!$B$33:$B$776,T$11)+'СЕТ СН'!$F$11+СВЦЭМ!$D$10+'СЕТ СН'!$F$5-'СЕТ СН'!$F$21</f>
        <v>2519.6636718099999</v>
      </c>
      <c r="U31" s="36">
        <f>SUMIFS(СВЦЭМ!$D$33:$D$776,СВЦЭМ!$A$33:$A$776,$A31,СВЦЭМ!$B$33:$B$776,U$11)+'СЕТ СН'!$F$11+СВЦЭМ!$D$10+'СЕТ СН'!$F$5-'СЕТ СН'!$F$21</f>
        <v>2516.1847275700002</v>
      </c>
      <c r="V31" s="36">
        <f>SUMIFS(СВЦЭМ!$D$33:$D$776,СВЦЭМ!$A$33:$A$776,$A31,СВЦЭМ!$B$33:$B$776,V$11)+'СЕТ СН'!$F$11+СВЦЭМ!$D$10+'СЕТ СН'!$F$5-'СЕТ СН'!$F$21</f>
        <v>2524.6892008300001</v>
      </c>
      <c r="W31" s="36">
        <f>SUMIFS(СВЦЭМ!$D$33:$D$776,СВЦЭМ!$A$33:$A$776,$A31,СВЦЭМ!$B$33:$B$776,W$11)+'СЕТ СН'!$F$11+СВЦЭМ!$D$10+'СЕТ СН'!$F$5-'СЕТ СН'!$F$21</f>
        <v>2538.9258972900002</v>
      </c>
      <c r="X31" s="36">
        <f>SUMIFS(СВЦЭМ!$D$33:$D$776,СВЦЭМ!$A$33:$A$776,$A31,СВЦЭМ!$B$33:$B$776,X$11)+'СЕТ СН'!$F$11+СВЦЭМ!$D$10+'СЕТ СН'!$F$5-'СЕТ СН'!$F$21</f>
        <v>2541.9496426400001</v>
      </c>
      <c r="Y31" s="36">
        <f>SUMIFS(СВЦЭМ!$D$33:$D$776,СВЦЭМ!$A$33:$A$776,$A31,СВЦЭМ!$B$33:$B$776,Y$11)+'СЕТ СН'!$F$11+СВЦЭМ!$D$10+'СЕТ СН'!$F$5-'СЕТ СН'!$F$21</f>
        <v>2565.18935586</v>
      </c>
    </row>
    <row r="32" spans="1:25" ht="15.75" x14ac:dyDescent="0.2">
      <c r="A32" s="35">
        <f t="shared" si="0"/>
        <v>44217</v>
      </c>
      <c r="B32" s="36">
        <f>SUMIFS(СВЦЭМ!$D$33:$D$776,СВЦЭМ!$A$33:$A$776,$A32,СВЦЭМ!$B$33:$B$776,B$11)+'СЕТ СН'!$F$11+СВЦЭМ!$D$10+'СЕТ СН'!$F$5-'СЕТ СН'!$F$21</f>
        <v>2540.8991487800004</v>
      </c>
      <c r="C32" s="36">
        <f>SUMIFS(СВЦЭМ!$D$33:$D$776,СВЦЭМ!$A$33:$A$776,$A32,СВЦЭМ!$B$33:$B$776,C$11)+'СЕТ СН'!$F$11+СВЦЭМ!$D$10+'СЕТ СН'!$F$5-'СЕТ СН'!$F$21</f>
        <v>2593.6221593199998</v>
      </c>
      <c r="D32" s="36">
        <f>SUMIFS(СВЦЭМ!$D$33:$D$776,СВЦЭМ!$A$33:$A$776,$A32,СВЦЭМ!$B$33:$B$776,D$11)+'СЕТ СН'!$F$11+СВЦЭМ!$D$10+'СЕТ СН'!$F$5-'СЕТ СН'!$F$21</f>
        <v>2621.6461766399998</v>
      </c>
      <c r="E32" s="36">
        <f>SUMIFS(СВЦЭМ!$D$33:$D$776,СВЦЭМ!$A$33:$A$776,$A32,СВЦЭМ!$B$33:$B$776,E$11)+'СЕТ СН'!$F$11+СВЦЭМ!$D$10+'СЕТ СН'!$F$5-'СЕТ СН'!$F$21</f>
        <v>2626.3250299800002</v>
      </c>
      <c r="F32" s="36">
        <f>SUMIFS(СВЦЭМ!$D$33:$D$776,СВЦЭМ!$A$33:$A$776,$A32,СВЦЭМ!$B$33:$B$776,F$11)+'СЕТ СН'!$F$11+СВЦЭМ!$D$10+'СЕТ СН'!$F$5-'СЕТ СН'!$F$21</f>
        <v>2624.5587889899998</v>
      </c>
      <c r="G32" s="36">
        <f>SUMIFS(СВЦЭМ!$D$33:$D$776,СВЦЭМ!$A$33:$A$776,$A32,СВЦЭМ!$B$33:$B$776,G$11)+'СЕТ СН'!$F$11+СВЦЭМ!$D$10+'СЕТ СН'!$F$5-'СЕТ СН'!$F$21</f>
        <v>2599.6444489900005</v>
      </c>
      <c r="H32" s="36">
        <f>SUMIFS(СВЦЭМ!$D$33:$D$776,СВЦЭМ!$A$33:$A$776,$A32,СВЦЭМ!$B$33:$B$776,H$11)+'СЕТ СН'!$F$11+СВЦЭМ!$D$10+'СЕТ СН'!$F$5-'СЕТ СН'!$F$21</f>
        <v>2560.5073303899999</v>
      </c>
      <c r="I32" s="36">
        <f>SUMIFS(СВЦЭМ!$D$33:$D$776,СВЦЭМ!$A$33:$A$776,$A32,СВЦЭМ!$B$33:$B$776,I$11)+'СЕТ СН'!$F$11+СВЦЭМ!$D$10+'СЕТ СН'!$F$5-'СЕТ СН'!$F$21</f>
        <v>2541.9084480000001</v>
      </c>
      <c r="J32" s="36">
        <f>SUMIFS(СВЦЭМ!$D$33:$D$776,СВЦЭМ!$A$33:$A$776,$A32,СВЦЭМ!$B$33:$B$776,J$11)+'СЕТ СН'!$F$11+СВЦЭМ!$D$10+'СЕТ СН'!$F$5-'СЕТ СН'!$F$21</f>
        <v>2516.2918153999999</v>
      </c>
      <c r="K32" s="36">
        <f>SUMIFS(СВЦЭМ!$D$33:$D$776,СВЦЭМ!$A$33:$A$776,$A32,СВЦЭМ!$B$33:$B$776,K$11)+'СЕТ СН'!$F$11+СВЦЭМ!$D$10+'СЕТ СН'!$F$5-'СЕТ СН'!$F$21</f>
        <v>2511.1839703300002</v>
      </c>
      <c r="L32" s="36">
        <f>SUMIFS(СВЦЭМ!$D$33:$D$776,СВЦЭМ!$A$33:$A$776,$A32,СВЦЭМ!$B$33:$B$776,L$11)+'СЕТ СН'!$F$11+СВЦЭМ!$D$10+'СЕТ СН'!$F$5-'СЕТ СН'!$F$21</f>
        <v>2507.2664509300002</v>
      </c>
      <c r="M32" s="36">
        <f>SUMIFS(СВЦЭМ!$D$33:$D$776,СВЦЭМ!$A$33:$A$776,$A32,СВЦЭМ!$B$33:$B$776,M$11)+'СЕТ СН'!$F$11+СВЦЭМ!$D$10+'СЕТ СН'!$F$5-'СЕТ СН'!$F$21</f>
        <v>2511.03122291</v>
      </c>
      <c r="N32" s="36">
        <f>SUMIFS(СВЦЭМ!$D$33:$D$776,СВЦЭМ!$A$33:$A$776,$A32,СВЦЭМ!$B$33:$B$776,N$11)+'СЕТ СН'!$F$11+СВЦЭМ!$D$10+'СЕТ СН'!$F$5-'СЕТ СН'!$F$21</f>
        <v>2521.1438053100001</v>
      </c>
      <c r="O32" s="36">
        <f>SUMIFS(СВЦЭМ!$D$33:$D$776,СВЦЭМ!$A$33:$A$776,$A32,СВЦЭМ!$B$33:$B$776,O$11)+'СЕТ СН'!$F$11+СВЦЭМ!$D$10+'СЕТ СН'!$F$5-'СЕТ СН'!$F$21</f>
        <v>2538.1513359700002</v>
      </c>
      <c r="P32" s="36">
        <f>SUMIFS(СВЦЭМ!$D$33:$D$776,СВЦЭМ!$A$33:$A$776,$A32,СВЦЭМ!$B$33:$B$776,P$11)+'СЕТ СН'!$F$11+СВЦЭМ!$D$10+'СЕТ СН'!$F$5-'СЕТ СН'!$F$21</f>
        <v>2552.4052193799998</v>
      </c>
      <c r="Q32" s="36">
        <f>SUMIFS(СВЦЭМ!$D$33:$D$776,СВЦЭМ!$A$33:$A$776,$A32,СВЦЭМ!$B$33:$B$776,Q$11)+'СЕТ СН'!$F$11+СВЦЭМ!$D$10+'СЕТ СН'!$F$5-'СЕТ СН'!$F$21</f>
        <v>2554.68047118</v>
      </c>
      <c r="R32" s="36">
        <f>SUMIFS(СВЦЭМ!$D$33:$D$776,СВЦЭМ!$A$33:$A$776,$A32,СВЦЭМ!$B$33:$B$776,R$11)+'СЕТ СН'!$F$11+СВЦЭМ!$D$10+'СЕТ СН'!$F$5-'СЕТ СН'!$F$21</f>
        <v>2541.8568285199999</v>
      </c>
      <c r="S32" s="36">
        <f>SUMIFS(СВЦЭМ!$D$33:$D$776,СВЦЭМ!$A$33:$A$776,$A32,СВЦЭМ!$B$33:$B$776,S$11)+'СЕТ СН'!$F$11+СВЦЭМ!$D$10+'СЕТ СН'!$F$5-'СЕТ СН'!$F$21</f>
        <v>2516.67584149</v>
      </c>
      <c r="T32" s="36">
        <f>SUMIFS(СВЦЭМ!$D$33:$D$776,СВЦЭМ!$A$33:$A$776,$A32,СВЦЭМ!$B$33:$B$776,T$11)+'СЕТ СН'!$F$11+СВЦЭМ!$D$10+'СЕТ СН'!$F$5-'СЕТ СН'!$F$21</f>
        <v>2511.3662009300001</v>
      </c>
      <c r="U32" s="36">
        <f>SUMIFS(СВЦЭМ!$D$33:$D$776,СВЦЭМ!$A$33:$A$776,$A32,СВЦЭМ!$B$33:$B$776,U$11)+'СЕТ СН'!$F$11+СВЦЭМ!$D$10+'СЕТ СН'!$F$5-'СЕТ СН'!$F$21</f>
        <v>2511.1998741900002</v>
      </c>
      <c r="V32" s="36">
        <f>SUMIFS(СВЦЭМ!$D$33:$D$776,СВЦЭМ!$A$33:$A$776,$A32,СВЦЭМ!$B$33:$B$776,V$11)+'СЕТ СН'!$F$11+СВЦЭМ!$D$10+'СЕТ СН'!$F$5-'СЕТ СН'!$F$21</f>
        <v>2515.5661662000002</v>
      </c>
      <c r="W32" s="36">
        <f>SUMIFS(СВЦЭМ!$D$33:$D$776,СВЦЭМ!$A$33:$A$776,$A32,СВЦЭМ!$B$33:$B$776,W$11)+'СЕТ СН'!$F$11+СВЦЭМ!$D$10+'СЕТ СН'!$F$5-'СЕТ СН'!$F$21</f>
        <v>2535.0570280400002</v>
      </c>
      <c r="X32" s="36">
        <f>SUMIFS(СВЦЭМ!$D$33:$D$776,СВЦЭМ!$A$33:$A$776,$A32,СВЦЭМ!$B$33:$B$776,X$11)+'СЕТ СН'!$F$11+СВЦЭМ!$D$10+'СЕТ СН'!$F$5-'СЕТ СН'!$F$21</f>
        <v>2543.02826405</v>
      </c>
      <c r="Y32" s="36">
        <f>SUMIFS(СВЦЭМ!$D$33:$D$776,СВЦЭМ!$A$33:$A$776,$A32,СВЦЭМ!$B$33:$B$776,Y$11)+'СЕТ СН'!$F$11+СВЦЭМ!$D$10+'СЕТ СН'!$F$5-'СЕТ СН'!$F$21</f>
        <v>2565.9953943300002</v>
      </c>
    </row>
    <row r="33" spans="1:27" ht="15.75" x14ac:dyDescent="0.2">
      <c r="A33" s="35">
        <f t="shared" si="0"/>
        <v>44218</v>
      </c>
      <c r="B33" s="36">
        <f>SUMIFS(СВЦЭМ!$D$33:$D$776,СВЦЭМ!$A$33:$A$776,$A33,СВЦЭМ!$B$33:$B$776,B$11)+'СЕТ СН'!$F$11+СВЦЭМ!$D$10+'СЕТ СН'!$F$5-'СЕТ СН'!$F$21</f>
        <v>2539.52425133</v>
      </c>
      <c r="C33" s="36">
        <f>SUMIFS(СВЦЭМ!$D$33:$D$776,СВЦЭМ!$A$33:$A$776,$A33,СВЦЭМ!$B$33:$B$776,C$11)+'СЕТ СН'!$F$11+СВЦЭМ!$D$10+'СЕТ СН'!$F$5-'СЕТ СН'!$F$21</f>
        <v>2574.0484137000003</v>
      </c>
      <c r="D33" s="36">
        <f>SUMIFS(СВЦЭМ!$D$33:$D$776,СВЦЭМ!$A$33:$A$776,$A33,СВЦЭМ!$B$33:$B$776,D$11)+'СЕТ СН'!$F$11+СВЦЭМ!$D$10+'СЕТ СН'!$F$5-'СЕТ СН'!$F$21</f>
        <v>2615.1472375399999</v>
      </c>
      <c r="E33" s="36">
        <f>SUMIFS(СВЦЭМ!$D$33:$D$776,СВЦЭМ!$A$33:$A$776,$A33,СВЦЭМ!$B$33:$B$776,E$11)+'СЕТ СН'!$F$11+СВЦЭМ!$D$10+'СЕТ СН'!$F$5-'СЕТ СН'!$F$21</f>
        <v>2631.85668751</v>
      </c>
      <c r="F33" s="36">
        <f>SUMIFS(СВЦЭМ!$D$33:$D$776,СВЦЭМ!$A$33:$A$776,$A33,СВЦЭМ!$B$33:$B$776,F$11)+'СЕТ СН'!$F$11+СВЦЭМ!$D$10+'СЕТ СН'!$F$5-'СЕТ СН'!$F$21</f>
        <v>2645.6610084399999</v>
      </c>
      <c r="G33" s="36">
        <f>SUMIFS(СВЦЭМ!$D$33:$D$776,СВЦЭМ!$A$33:$A$776,$A33,СВЦЭМ!$B$33:$B$776,G$11)+'СЕТ СН'!$F$11+СВЦЭМ!$D$10+'СЕТ СН'!$F$5-'СЕТ СН'!$F$21</f>
        <v>2627.8143217300003</v>
      </c>
      <c r="H33" s="36">
        <f>SUMIFS(СВЦЭМ!$D$33:$D$776,СВЦЭМ!$A$33:$A$776,$A33,СВЦЭМ!$B$33:$B$776,H$11)+'СЕТ СН'!$F$11+СВЦЭМ!$D$10+'СЕТ СН'!$F$5-'СЕТ СН'!$F$21</f>
        <v>2587.5478475300001</v>
      </c>
      <c r="I33" s="36">
        <f>SUMIFS(СВЦЭМ!$D$33:$D$776,СВЦЭМ!$A$33:$A$776,$A33,СВЦЭМ!$B$33:$B$776,I$11)+'СЕТ СН'!$F$11+СВЦЭМ!$D$10+'СЕТ СН'!$F$5-'СЕТ СН'!$F$21</f>
        <v>2556.67032208</v>
      </c>
      <c r="J33" s="36">
        <f>SUMIFS(СВЦЭМ!$D$33:$D$776,СВЦЭМ!$A$33:$A$776,$A33,СВЦЭМ!$B$33:$B$776,J$11)+'СЕТ СН'!$F$11+СВЦЭМ!$D$10+'СЕТ СН'!$F$5-'СЕТ СН'!$F$21</f>
        <v>2529.2966101299999</v>
      </c>
      <c r="K33" s="36">
        <f>SUMIFS(СВЦЭМ!$D$33:$D$776,СВЦЭМ!$A$33:$A$776,$A33,СВЦЭМ!$B$33:$B$776,K$11)+'СЕТ СН'!$F$11+СВЦЭМ!$D$10+'СЕТ СН'!$F$5-'СЕТ СН'!$F$21</f>
        <v>2518.8589043000002</v>
      </c>
      <c r="L33" s="36">
        <f>SUMIFS(СВЦЭМ!$D$33:$D$776,СВЦЭМ!$A$33:$A$776,$A33,СВЦЭМ!$B$33:$B$776,L$11)+'СЕТ СН'!$F$11+СВЦЭМ!$D$10+'СЕТ СН'!$F$5-'СЕТ СН'!$F$21</f>
        <v>2513.6819075499998</v>
      </c>
      <c r="M33" s="36">
        <f>SUMIFS(СВЦЭМ!$D$33:$D$776,СВЦЭМ!$A$33:$A$776,$A33,СВЦЭМ!$B$33:$B$776,M$11)+'СЕТ СН'!$F$11+СВЦЭМ!$D$10+'СЕТ СН'!$F$5-'СЕТ СН'!$F$21</f>
        <v>2517.95444176</v>
      </c>
      <c r="N33" s="36">
        <f>SUMIFS(СВЦЭМ!$D$33:$D$776,СВЦЭМ!$A$33:$A$776,$A33,СВЦЭМ!$B$33:$B$776,N$11)+'СЕТ СН'!$F$11+СВЦЭМ!$D$10+'СЕТ СН'!$F$5-'СЕТ СН'!$F$21</f>
        <v>2525.6862504300002</v>
      </c>
      <c r="O33" s="36">
        <f>SUMIFS(СВЦЭМ!$D$33:$D$776,СВЦЭМ!$A$33:$A$776,$A33,СВЦЭМ!$B$33:$B$776,O$11)+'СЕТ СН'!$F$11+СВЦЭМ!$D$10+'СЕТ СН'!$F$5-'СЕТ СН'!$F$21</f>
        <v>2553.8663832400002</v>
      </c>
      <c r="P33" s="36">
        <f>SUMIFS(СВЦЭМ!$D$33:$D$776,СВЦЭМ!$A$33:$A$776,$A33,СВЦЭМ!$B$33:$B$776,P$11)+'СЕТ СН'!$F$11+СВЦЭМ!$D$10+'СЕТ СН'!$F$5-'СЕТ СН'!$F$21</f>
        <v>2562.1391160600001</v>
      </c>
      <c r="Q33" s="36">
        <f>SUMIFS(СВЦЭМ!$D$33:$D$776,СВЦЭМ!$A$33:$A$776,$A33,СВЦЭМ!$B$33:$B$776,Q$11)+'СЕТ СН'!$F$11+СВЦЭМ!$D$10+'СЕТ СН'!$F$5-'СЕТ СН'!$F$21</f>
        <v>2568.6250009200003</v>
      </c>
      <c r="R33" s="36">
        <f>SUMIFS(СВЦЭМ!$D$33:$D$776,СВЦЭМ!$A$33:$A$776,$A33,СВЦЭМ!$B$33:$B$776,R$11)+'СЕТ СН'!$F$11+СВЦЭМ!$D$10+'СЕТ СН'!$F$5-'СЕТ СН'!$F$21</f>
        <v>2555.73316054</v>
      </c>
      <c r="S33" s="36">
        <f>SUMIFS(СВЦЭМ!$D$33:$D$776,СВЦЭМ!$A$33:$A$776,$A33,СВЦЭМ!$B$33:$B$776,S$11)+'СЕТ СН'!$F$11+СВЦЭМ!$D$10+'СЕТ СН'!$F$5-'СЕТ СН'!$F$21</f>
        <v>2539.4618606600002</v>
      </c>
      <c r="T33" s="36">
        <f>SUMIFS(СВЦЭМ!$D$33:$D$776,СВЦЭМ!$A$33:$A$776,$A33,СВЦЭМ!$B$33:$B$776,T$11)+'СЕТ СН'!$F$11+СВЦЭМ!$D$10+'СЕТ СН'!$F$5-'СЕТ СН'!$F$21</f>
        <v>2518.5249756000003</v>
      </c>
      <c r="U33" s="36">
        <f>SUMIFS(СВЦЭМ!$D$33:$D$776,СВЦЭМ!$A$33:$A$776,$A33,СВЦЭМ!$B$33:$B$776,U$11)+'СЕТ СН'!$F$11+СВЦЭМ!$D$10+'СЕТ СН'!$F$5-'СЕТ СН'!$F$21</f>
        <v>2518.7252857399999</v>
      </c>
      <c r="V33" s="36">
        <f>SUMIFS(СВЦЭМ!$D$33:$D$776,СВЦЭМ!$A$33:$A$776,$A33,СВЦЭМ!$B$33:$B$776,V$11)+'СЕТ СН'!$F$11+СВЦЭМ!$D$10+'СЕТ СН'!$F$5-'СЕТ СН'!$F$21</f>
        <v>2527.9145430200001</v>
      </c>
      <c r="W33" s="36">
        <f>SUMIFS(СВЦЭМ!$D$33:$D$776,СВЦЭМ!$A$33:$A$776,$A33,СВЦЭМ!$B$33:$B$776,W$11)+'СЕТ СН'!$F$11+СВЦЭМ!$D$10+'СЕТ СН'!$F$5-'СЕТ СН'!$F$21</f>
        <v>2545.8503237300001</v>
      </c>
      <c r="X33" s="36">
        <f>SUMIFS(СВЦЭМ!$D$33:$D$776,СВЦЭМ!$A$33:$A$776,$A33,СВЦЭМ!$B$33:$B$776,X$11)+'СЕТ СН'!$F$11+СВЦЭМ!$D$10+'СЕТ СН'!$F$5-'СЕТ СН'!$F$21</f>
        <v>2555.7337974000002</v>
      </c>
      <c r="Y33" s="36">
        <f>SUMIFS(СВЦЭМ!$D$33:$D$776,СВЦЭМ!$A$33:$A$776,$A33,СВЦЭМ!$B$33:$B$776,Y$11)+'СЕТ СН'!$F$11+СВЦЭМ!$D$10+'СЕТ СН'!$F$5-'СЕТ СН'!$F$21</f>
        <v>2576.8153558700001</v>
      </c>
    </row>
    <row r="34" spans="1:27" ht="15.75" x14ac:dyDescent="0.2">
      <c r="A34" s="35">
        <f t="shared" si="0"/>
        <v>44219</v>
      </c>
      <c r="B34" s="36">
        <f>SUMIFS(СВЦЭМ!$D$33:$D$776,СВЦЭМ!$A$33:$A$776,$A34,СВЦЭМ!$B$33:$B$776,B$11)+'СЕТ СН'!$F$11+СВЦЭМ!$D$10+'СЕТ СН'!$F$5-'СЕТ СН'!$F$21</f>
        <v>2585.8286142799998</v>
      </c>
      <c r="C34" s="36">
        <f>SUMIFS(СВЦЭМ!$D$33:$D$776,СВЦЭМ!$A$33:$A$776,$A34,СВЦЭМ!$B$33:$B$776,C$11)+'СЕТ СН'!$F$11+СВЦЭМ!$D$10+'СЕТ СН'!$F$5-'СЕТ СН'!$F$21</f>
        <v>2600.0579749500002</v>
      </c>
      <c r="D34" s="36">
        <f>SUMIFS(СВЦЭМ!$D$33:$D$776,СВЦЭМ!$A$33:$A$776,$A34,СВЦЭМ!$B$33:$B$776,D$11)+'СЕТ СН'!$F$11+СВЦЭМ!$D$10+'СЕТ СН'!$F$5-'СЕТ СН'!$F$21</f>
        <v>2622.5128649300004</v>
      </c>
      <c r="E34" s="36">
        <f>SUMIFS(СВЦЭМ!$D$33:$D$776,СВЦЭМ!$A$33:$A$776,$A34,СВЦЭМ!$B$33:$B$776,E$11)+'СЕТ СН'!$F$11+СВЦЭМ!$D$10+'СЕТ СН'!$F$5-'СЕТ СН'!$F$21</f>
        <v>2630.5796232700004</v>
      </c>
      <c r="F34" s="36">
        <f>SUMIFS(СВЦЭМ!$D$33:$D$776,СВЦЭМ!$A$33:$A$776,$A34,СВЦЭМ!$B$33:$B$776,F$11)+'СЕТ СН'!$F$11+СВЦЭМ!$D$10+'СЕТ СН'!$F$5-'СЕТ СН'!$F$21</f>
        <v>2637.6424722600004</v>
      </c>
      <c r="G34" s="36">
        <f>SUMIFS(СВЦЭМ!$D$33:$D$776,СВЦЭМ!$A$33:$A$776,$A34,СВЦЭМ!$B$33:$B$776,G$11)+'СЕТ СН'!$F$11+СВЦЭМ!$D$10+'СЕТ СН'!$F$5-'СЕТ СН'!$F$21</f>
        <v>2627.0270448600004</v>
      </c>
      <c r="H34" s="36">
        <f>SUMIFS(СВЦЭМ!$D$33:$D$776,СВЦЭМ!$A$33:$A$776,$A34,СВЦЭМ!$B$33:$B$776,H$11)+'СЕТ СН'!$F$11+СВЦЭМ!$D$10+'СЕТ СН'!$F$5-'СЕТ СН'!$F$21</f>
        <v>2606.4004218</v>
      </c>
      <c r="I34" s="36">
        <f>SUMIFS(СВЦЭМ!$D$33:$D$776,СВЦЭМ!$A$33:$A$776,$A34,СВЦЭМ!$B$33:$B$776,I$11)+'СЕТ СН'!$F$11+СВЦЭМ!$D$10+'СЕТ СН'!$F$5-'СЕТ СН'!$F$21</f>
        <v>2592.4977591300003</v>
      </c>
      <c r="J34" s="36">
        <f>SUMIFS(СВЦЭМ!$D$33:$D$776,СВЦЭМ!$A$33:$A$776,$A34,СВЦЭМ!$B$33:$B$776,J$11)+'СЕТ СН'!$F$11+СВЦЭМ!$D$10+'СЕТ СН'!$F$5-'СЕТ СН'!$F$21</f>
        <v>2553.09123249</v>
      </c>
      <c r="K34" s="36">
        <f>SUMIFS(СВЦЭМ!$D$33:$D$776,СВЦЭМ!$A$33:$A$776,$A34,СВЦЭМ!$B$33:$B$776,K$11)+'СЕТ СН'!$F$11+СВЦЭМ!$D$10+'СЕТ СН'!$F$5-'СЕТ СН'!$F$21</f>
        <v>2517.5094467600002</v>
      </c>
      <c r="L34" s="36">
        <f>SUMIFS(СВЦЭМ!$D$33:$D$776,СВЦЭМ!$A$33:$A$776,$A34,СВЦЭМ!$B$33:$B$776,L$11)+'СЕТ СН'!$F$11+СВЦЭМ!$D$10+'СЕТ СН'!$F$5-'СЕТ СН'!$F$21</f>
        <v>2503.4666364700001</v>
      </c>
      <c r="M34" s="36">
        <f>SUMIFS(СВЦЭМ!$D$33:$D$776,СВЦЭМ!$A$33:$A$776,$A34,СВЦЭМ!$B$33:$B$776,M$11)+'СЕТ СН'!$F$11+СВЦЭМ!$D$10+'СЕТ СН'!$F$5-'СЕТ СН'!$F$21</f>
        <v>2506.8983649700003</v>
      </c>
      <c r="N34" s="36">
        <f>SUMIFS(СВЦЭМ!$D$33:$D$776,СВЦЭМ!$A$33:$A$776,$A34,СВЦЭМ!$B$33:$B$776,N$11)+'СЕТ СН'!$F$11+СВЦЭМ!$D$10+'СЕТ СН'!$F$5-'СЕТ СН'!$F$21</f>
        <v>2516.3055974200001</v>
      </c>
      <c r="O34" s="36">
        <f>SUMIFS(СВЦЭМ!$D$33:$D$776,СВЦЭМ!$A$33:$A$776,$A34,СВЦЭМ!$B$33:$B$776,O$11)+'СЕТ СН'!$F$11+СВЦЭМ!$D$10+'СЕТ СН'!$F$5-'СЕТ СН'!$F$21</f>
        <v>2528.41905301</v>
      </c>
      <c r="P34" s="36">
        <f>SUMIFS(СВЦЭМ!$D$33:$D$776,СВЦЭМ!$A$33:$A$776,$A34,СВЦЭМ!$B$33:$B$776,P$11)+'СЕТ СН'!$F$11+СВЦЭМ!$D$10+'СЕТ СН'!$F$5-'СЕТ СН'!$F$21</f>
        <v>2558.4138797599999</v>
      </c>
      <c r="Q34" s="36">
        <f>SUMIFS(СВЦЭМ!$D$33:$D$776,СВЦЭМ!$A$33:$A$776,$A34,СВЦЭМ!$B$33:$B$776,Q$11)+'СЕТ СН'!$F$11+СВЦЭМ!$D$10+'СЕТ СН'!$F$5-'СЕТ СН'!$F$21</f>
        <v>2568.0068705900003</v>
      </c>
      <c r="R34" s="36">
        <f>SUMIFS(СВЦЭМ!$D$33:$D$776,СВЦЭМ!$A$33:$A$776,$A34,СВЦЭМ!$B$33:$B$776,R$11)+'СЕТ СН'!$F$11+СВЦЭМ!$D$10+'СЕТ СН'!$F$5-'СЕТ СН'!$F$21</f>
        <v>2558.3204864100003</v>
      </c>
      <c r="S34" s="36">
        <f>SUMIFS(СВЦЭМ!$D$33:$D$776,СВЦЭМ!$A$33:$A$776,$A34,СВЦЭМ!$B$33:$B$776,S$11)+'СЕТ СН'!$F$11+СВЦЭМ!$D$10+'СЕТ СН'!$F$5-'СЕТ СН'!$F$21</f>
        <v>2537.7111865000002</v>
      </c>
      <c r="T34" s="36">
        <f>SUMIFS(СВЦЭМ!$D$33:$D$776,СВЦЭМ!$A$33:$A$776,$A34,СВЦЭМ!$B$33:$B$776,T$11)+'СЕТ СН'!$F$11+СВЦЭМ!$D$10+'СЕТ СН'!$F$5-'СЕТ СН'!$F$21</f>
        <v>2509.9361219100001</v>
      </c>
      <c r="U34" s="36">
        <f>SUMIFS(СВЦЭМ!$D$33:$D$776,СВЦЭМ!$A$33:$A$776,$A34,СВЦЭМ!$B$33:$B$776,U$11)+'СЕТ СН'!$F$11+СВЦЭМ!$D$10+'СЕТ СН'!$F$5-'СЕТ СН'!$F$21</f>
        <v>2508.0114217800001</v>
      </c>
      <c r="V34" s="36">
        <f>SUMIFS(СВЦЭМ!$D$33:$D$776,СВЦЭМ!$A$33:$A$776,$A34,СВЦЭМ!$B$33:$B$776,V$11)+'СЕТ СН'!$F$11+СВЦЭМ!$D$10+'СЕТ СН'!$F$5-'СЕТ СН'!$F$21</f>
        <v>2520.94704907</v>
      </c>
      <c r="W34" s="36">
        <f>SUMIFS(СВЦЭМ!$D$33:$D$776,СВЦЭМ!$A$33:$A$776,$A34,СВЦЭМ!$B$33:$B$776,W$11)+'СЕТ СН'!$F$11+СВЦЭМ!$D$10+'СЕТ СН'!$F$5-'СЕТ СН'!$F$21</f>
        <v>2537.9794156799999</v>
      </c>
      <c r="X34" s="36">
        <f>SUMIFS(СВЦЭМ!$D$33:$D$776,СВЦЭМ!$A$33:$A$776,$A34,СВЦЭМ!$B$33:$B$776,X$11)+'СЕТ СН'!$F$11+СВЦЭМ!$D$10+'СЕТ СН'!$F$5-'СЕТ СН'!$F$21</f>
        <v>2543.4497055500001</v>
      </c>
      <c r="Y34" s="36">
        <f>SUMIFS(СВЦЭМ!$D$33:$D$776,СВЦЭМ!$A$33:$A$776,$A34,СВЦЭМ!$B$33:$B$776,Y$11)+'СЕТ СН'!$F$11+СВЦЭМ!$D$10+'СЕТ СН'!$F$5-'СЕТ СН'!$F$21</f>
        <v>2563.8659078300002</v>
      </c>
    </row>
    <row r="35" spans="1:27" ht="15.75" x14ac:dyDescent="0.2">
      <c r="A35" s="35">
        <f t="shared" si="0"/>
        <v>44220</v>
      </c>
      <c r="B35" s="36">
        <f>SUMIFS(СВЦЭМ!$D$33:$D$776,СВЦЭМ!$A$33:$A$776,$A35,СВЦЭМ!$B$33:$B$776,B$11)+'СЕТ СН'!$F$11+СВЦЭМ!$D$10+'СЕТ СН'!$F$5-'СЕТ СН'!$F$21</f>
        <v>2561.83045765</v>
      </c>
      <c r="C35" s="36">
        <f>SUMIFS(СВЦЭМ!$D$33:$D$776,СВЦЭМ!$A$33:$A$776,$A35,СВЦЭМ!$B$33:$B$776,C$11)+'СЕТ СН'!$F$11+СВЦЭМ!$D$10+'СЕТ СН'!$F$5-'СЕТ СН'!$F$21</f>
        <v>2595.8892085799998</v>
      </c>
      <c r="D35" s="36">
        <f>SUMIFS(СВЦЭМ!$D$33:$D$776,СВЦЭМ!$A$33:$A$776,$A35,СВЦЭМ!$B$33:$B$776,D$11)+'СЕТ СН'!$F$11+СВЦЭМ!$D$10+'СЕТ СН'!$F$5-'СЕТ СН'!$F$21</f>
        <v>2612.2538884000001</v>
      </c>
      <c r="E35" s="36">
        <f>SUMIFS(СВЦЭМ!$D$33:$D$776,СВЦЭМ!$A$33:$A$776,$A35,СВЦЭМ!$B$33:$B$776,E$11)+'СЕТ СН'!$F$11+СВЦЭМ!$D$10+'СЕТ СН'!$F$5-'СЕТ СН'!$F$21</f>
        <v>2618.9901745300003</v>
      </c>
      <c r="F35" s="36">
        <f>SUMIFS(СВЦЭМ!$D$33:$D$776,СВЦЭМ!$A$33:$A$776,$A35,СВЦЭМ!$B$33:$B$776,F$11)+'СЕТ СН'!$F$11+СВЦЭМ!$D$10+'СЕТ СН'!$F$5-'СЕТ СН'!$F$21</f>
        <v>2635.90422519</v>
      </c>
      <c r="G35" s="36">
        <f>SUMIFS(СВЦЭМ!$D$33:$D$776,СВЦЭМ!$A$33:$A$776,$A35,СВЦЭМ!$B$33:$B$776,G$11)+'СЕТ СН'!$F$11+СВЦЭМ!$D$10+'СЕТ СН'!$F$5-'СЕТ СН'!$F$21</f>
        <v>2625.3979363400003</v>
      </c>
      <c r="H35" s="36">
        <f>SUMIFS(СВЦЭМ!$D$33:$D$776,СВЦЭМ!$A$33:$A$776,$A35,СВЦЭМ!$B$33:$B$776,H$11)+'СЕТ СН'!$F$11+СВЦЭМ!$D$10+'СЕТ СН'!$F$5-'СЕТ СН'!$F$21</f>
        <v>2606.5040368199998</v>
      </c>
      <c r="I35" s="36">
        <f>SUMIFS(СВЦЭМ!$D$33:$D$776,СВЦЭМ!$A$33:$A$776,$A35,СВЦЭМ!$B$33:$B$776,I$11)+'СЕТ СН'!$F$11+СВЦЭМ!$D$10+'СЕТ СН'!$F$5-'СЕТ СН'!$F$21</f>
        <v>2591.7097063299998</v>
      </c>
      <c r="J35" s="36">
        <f>SUMIFS(СВЦЭМ!$D$33:$D$776,СВЦЭМ!$A$33:$A$776,$A35,СВЦЭМ!$B$33:$B$776,J$11)+'СЕТ СН'!$F$11+СВЦЭМ!$D$10+'СЕТ СН'!$F$5-'СЕТ СН'!$F$21</f>
        <v>2556.0047948500001</v>
      </c>
      <c r="K35" s="36">
        <f>SUMIFS(СВЦЭМ!$D$33:$D$776,СВЦЭМ!$A$33:$A$776,$A35,СВЦЭМ!$B$33:$B$776,K$11)+'СЕТ СН'!$F$11+СВЦЭМ!$D$10+'СЕТ СН'!$F$5-'СЕТ СН'!$F$21</f>
        <v>2521.21489621</v>
      </c>
      <c r="L35" s="36">
        <f>SUMIFS(СВЦЭМ!$D$33:$D$776,СВЦЭМ!$A$33:$A$776,$A35,СВЦЭМ!$B$33:$B$776,L$11)+'СЕТ СН'!$F$11+СВЦЭМ!$D$10+'СЕТ СН'!$F$5-'СЕТ СН'!$F$21</f>
        <v>2505.7268737900004</v>
      </c>
      <c r="M35" s="36">
        <f>SUMIFS(СВЦЭМ!$D$33:$D$776,СВЦЭМ!$A$33:$A$776,$A35,СВЦЭМ!$B$33:$B$776,M$11)+'СЕТ СН'!$F$11+СВЦЭМ!$D$10+'СЕТ СН'!$F$5-'СЕТ СН'!$F$21</f>
        <v>2510.7939046700003</v>
      </c>
      <c r="N35" s="36">
        <f>SUMIFS(СВЦЭМ!$D$33:$D$776,СВЦЭМ!$A$33:$A$776,$A35,СВЦЭМ!$B$33:$B$776,N$11)+'СЕТ СН'!$F$11+СВЦЭМ!$D$10+'СЕТ СН'!$F$5-'СЕТ СН'!$F$21</f>
        <v>2520.2264730800002</v>
      </c>
      <c r="O35" s="36">
        <f>SUMIFS(СВЦЭМ!$D$33:$D$776,СВЦЭМ!$A$33:$A$776,$A35,СВЦЭМ!$B$33:$B$776,O$11)+'СЕТ СН'!$F$11+СВЦЭМ!$D$10+'СЕТ СН'!$F$5-'СЕТ СН'!$F$21</f>
        <v>2538.9316192000001</v>
      </c>
      <c r="P35" s="36">
        <f>SUMIFS(СВЦЭМ!$D$33:$D$776,СВЦЭМ!$A$33:$A$776,$A35,СВЦЭМ!$B$33:$B$776,P$11)+'СЕТ СН'!$F$11+СВЦЭМ!$D$10+'СЕТ СН'!$F$5-'СЕТ СН'!$F$21</f>
        <v>2574.6250017299999</v>
      </c>
      <c r="Q35" s="36">
        <f>SUMIFS(СВЦЭМ!$D$33:$D$776,СВЦЭМ!$A$33:$A$776,$A35,СВЦЭМ!$B$33:$B$776,Q$11)+'СЕТ СН'!$F$11+СВЦЭМ!$D$10+'СЕТ СН'!$F$5-'СЕТ СН'!$F$21</f>
        <v>2582.3174830100002</v>
      </c>
      <c r="R35" s="36">
        <f>SUMIFS(СВЦЭМ!$D$33:$D$776,СВЦЭМ!$A$33:$A$776,$A35,СВЦЭМ!$B$33:$B$776,R$11)+'СЕТ СН'!$F$11+СВЦЭМ!$D$10+'СЕТ СН'!$F$5-'СЕТ СН'!$F$21</f>
        <v>2566.7203989300001</v>
      </c>
      <c r="S35" s="36">
        <f>SUMIFS(СВЦЭМ!$D$33:$D$776,СВЦЭМ!$A$33:$A$776,$A35,СВЦЭМ!$B$33:$B$776,S$11)+'СЕТ СН'!$F$11+СВЦЭМ!$D$10+'СЕТ СН'!$F$5-'СЕТ СН'!$F$21</f>
        <v>2545.4918586399999</v>
      </c>
      <c r="T35" s="36">
        <f>SUMIFS(СВЦЭМ!$D$33:$D$776,СВЦЭМ!$A$33:$A$776,$A35,СВЦЭМ!$B$33:$B$776,T$11)+'СЕТ СН'!$F$11+СВЦЭМ!$D$10+'СЕТ СН'!$F$5-'СЕТ СН'!$F$21</f>
        <v>2503.8364769300001</v>
      </c>
      <c r="U35" s="36">
        <f>SUMIFS(СВЦЭМ!$D$33:$D$776,СВЦЭМ!$A$33:$A$776,$A35,СВЦЭМ!$B$33:$B$776,U$11)+'СЕТ СН'!$F$11+СВЦЭМ!$D$10+'СЕТ СН'!$F$5-'СЕТ СН'!$F$21</f>
        <v>2498.0011495200001</v>
      </c>
      <c r="V35" s="36">
        <f>SUMIFS(СВЦЭМ!$D$33:$D$776,СВЦЭМ!$A$33:$A$776,$A35,СВЦЭМ!$B$33:$B$776,V$11)+'СЕТ СН'!$F$11+СВЦЭМ!$D$10+'СЕТ СН'!$F$5-'СЕТ СН'!$F$21</f>
        <v>2496.2217943200003</v>
      </c>
      <c r="W35" s="36">
        <f>SUMIFS(СВЦЭМ!$D$33:$D$776,СВЦЭМ!$A$33:$A$776,$A35,СВЦЭМ!$B$33:$B$776,W$11)+'СЕТ СН'!$F$11+СВЦЭМ!$D$10+'СЕТ СН'!$F$5-'СЕТ СН'!$F$21</f>
        <v>2513.5102463200001</v>
      </c>
      <c r="X35" s="36">
        <f>SUMIFS(СВЦЭМ!$D$33:$D$776,СВЦЭМ!$A$33:$A$776,$A35,СВЦЭМ!$B$33:$B$776,X$11)+'СЕТ СН'!$F$11+СВЦЭМ!$D$10+'СЕТ СН'!$F$5-'СЕТ СН'!$F$21</f>
        <v>2535.82935804</v>
      </c>
      <c r="Y35" s="36">
        <f>SUMIFS(СВЦЭМ!$D$33:$D$776,СВЦЭМ!$A$33:$A$776,$A35,СВЦЭМ!$B$33:$B$776,Y$11)+'СЕТ СН'!$F$11+СВЦЭМ!$D$10+'СЕТ СН'!$F$5-'СЕТ СН'!$F$21</f>
        <v>2557.00557265</v>
      </c>
    </row>
    <row r="36" spans="1:27" ht="15.75" x14ac:dyDescent="0.2">
      <c r="A36" s="35">
        <f t="shared" si="0"/>
        <v>44221</v>
      </c>
      <c r="B36" s="36">
        <f>SUMIFS(СВЦЭМ!$D$33:$D$776,СВЦЭМ!$A$33:$A$776,$A36,СВЦЭМ!$B$33:$B$776,B$11)+'СЕТ СН'!$F$11+СВЦЭМ!$D$10+'СЕТ СН'!$F$5-'СЕТ СН'!$F$21</f>
        <v>2572.1554493499998</v>
      </c>
      <c r="C36" s="36">
        <f>SUMIFS(СВЦЭМ!$D$33:$D$776,СВЦЭМ!$A$33:$A$776,$A36,СВЦЭМ!$B$33:$B$776,C$11)+'СЕТ СН'!$F$11+СВЦЭМ!$D$10+'СЕТ СН'!$F$5-'СЕТ СН'!$F$21</f>
        <v>2599.2468032200004</v>
      </c>
      <c r="D36" s="36">
        <f>SUMIFS(СВЦЭМ!$D$33:$D$776,СВЦЭМ!$A$33:$A$776,$A36,СВЦЭМ!$B$33:$B$776,D$11)+'СЕТ СН'!$F$11+СВЦЭМ!$D$10+'СЕТ СН'!$F$5-'СЕТ СН'!$F$21</f>
        <v>2613.3040584600003</v>
      </c>
      <c r="E36" s="36">
        <f>SUMIFS(СВЦЭМ!$D$33:$D$776,СВЦЭМ!$A$33:$A$776,$A36,СВЦЭМ!$B$33:$B$776,E$11)+'СЕТ СН'!$F$11+СВЦЭМ!$D$10+'СЕТ СН'!$F$5-'СЕТ СН'!$F$21</f>
        <v>2625.5724255300001</v>
      </c>
      <c r="F36" s="36">
        <f>SUMIFS(СВЦЭМ!$D$33:$D$776,СВЦЭМ!$A$33:$A$776,$A36,СВЦЭМ!$B$33:$B$776,F$11)+'СЕТ СН'!$F$11+СВЦЭМ!$D$10+'СЕТ СН'!$F$5-'СЕТ СН'!$F$21</f>
        <v>2642.5457921200004</v>
      </c>
      <c r="G36" s="36">
        <f>SUMIFS(СВЦЭМ!$D$33:$D$776,СВЦЭМ!$A$33:$A$776,$A36,СВЦЭМ!$B$33:$B$776,G$11)+'СЕТ СН'!$F$11+СВЦЭМ!$D$10+'СЕТ СН'!$F$5-'СЕТ СН'!$F$21</f>
        <v>2626.6438697399999</v>
      </c>
      <c r="H36" s="36">
        <f>SUMIFS(СВЦЭМ!$D$33:$D$776,СВЦЭМ!$A$33:$A$776,$A36,СВЦЭМ!$B$33:$B$776,H$11)+'СЕТ СН'!$F$11+СВЦЭМ!$D$10+'СЕТ СН'!$F$5-'СЕТ СН'!$F$21</f>
        <v>2591.1680022700002</v>
      </c>
      <c r="I36" s="36">
        <f>SUMIFS(СВЦЭМ!$D$33:$D$776,СВЦЭМ!$A$33:$A$776,$A36,СВЦЭМ!$B$33:$B$776,I$11)+'СЕТ СН'!$F$11+СВЦЭМ!$D$10+'СЕТ СН'!$F$5-'СЕТ СН'!$F$21</f>
        <v>2565.6389735800003</v>
      </c>
      <c r="J36" s="36">
        <f>SUMIFS(СВЦЭМ!$D$33:$D$776,СВЦЭМ!$A$33:$A$776,$A36,СВЦЭМ!$B$33:$B$776,J$11)+'СЕТ СН'!$F$11+СВЦЭМ!$D$10+'СЕТ СН'!$F$5-'СЕТ СН'!$F$21</f>
        <v>2537.0552547900002</v>
      </c>
      <c r="K36" s="36">
        <f>SUMIFS(СВЦЭМ!$D$33:$D$776,СВЦЭМ!$A$33:$A$776,$A36,СВЦЭМ!$B$33:$B$776,K$11)+'СЕТ СН'!$F$11+СВЦЭМ!$D$10+'СЕТ СН'!$F$5-'СЕТ СН'!$F$21</f>
        <v>2532.6805567400002</v>
      </c>
      <c r="L36" s="36">
        <f>SUMIFS(СВЦЭМ!$D$33:$D$776,СВЦЭМ!$A$33:$A$776,$A36,СВЦЭМ!$B$33:$B$776,L$11)+'СЕТ СН'!$F$11+СВЦЭМ!$D$10+'СЕТ СН'!$F$5-'СЕТ СН'!$F$21</f>
        <v>2520.5422160500002</v>
      </c>
      <c r="M36" s="36">
        <f>SUMIFS(СВЦЭМ!$D$33:$D$776,СВЦЭМ!$A$33:$A$776,$A36,СВЦЭМ!$B$33:$B$776,M$11)+'СЕТ СН'!$F$11+СВЦЭМ!$D$10+'СЕТ СН'!$F$5-'СЕТ СН'!$F$21</f>
        <v>2525.1938367800003</v>
      </c>
      <c r="N36" s="36">
        <f>SUMIFS(СВЦЭМ!$D$33:$D$776,СВЦЭМ!$A$33:$A$776,$A36,СВЦЭМ!$B$33:$B$776,N$11)+'СЕТ СН'!$F$11+СВЦЭМ!$D$10+'СЕТ СН'!$F$5-'СЕТ СН'!$F$21</f>
        <v>2531.4195582800003</v>
      </c>
      <c r="O36" s="36">
        <f>SUMIFS(СВЦЭМ!$D$33:$D$776,СВЦЭМ!$A$33:$A$776,$A36,СВЦЭМ!$B$33:$B$776,O$11)+'СЕТ СН'!$F$11+СВЦЭМ!$D$10+'СЕТ СН'!$F$5-'СЕТ СН'!$F$21</f>
        <v>2537.9583995000003</v>
      </c>
      <c r="P36" s="36">
        <f>SUMIFS(СВЦЭМ!$D$33:$D$776,СВЦЭМ!$A$33:$A$776,$A36,СВЦЭМ!$B$33:$B$776,P$11)+'СЕТ СН'!$F$11+СВЦЭМ!$D$10+'СЕТ СН'!$F$5-'СЕТ СН'!$F$21</f>
        <v>2539.9282234900002</v>
      </c>
      <c r="Q36" s="36">
        <f>SUMIFS(СВЦЭМ!$D$33:$D$776,СВЦЭМ!$A$33:$A$776,$A36,СВЦЭМ!$B$33:$B$776,Q$11)+'СЕТ СН'!$F$11+СВЦЭМ!$D$10+'СЕТ СН'!$F$5-'СЕТ СН'!$F$21</f>
        <v>2541.4353754600002</v>
      </c>
      <c r="R36" s="36">
        <f>SUMIFS(СВЦЭМ!$D$33:$D$776,СВЦЭМ!$A$33:$A$776,$A36,СВЦЭМ!$B$33:$B$776,R$11)+'СЕТ СН'!$F$11+СВЦЭМ!$D$10+'СЕТ СН'!$F$5-'СЕТ СН'!$F$21</f>
        <v>2541.12776162</v>
      </c>
      <c r="S36" s="36">
        <f>SUMIFS(СВЦЭМ!$D$33:$D$776,СВЦЭМ!$A$33:$A$776,$A36,СВЦЭМ!$B$33:$B$776,S$11)+'СЕТ СН'!$F$11+СВЦЭМ!$D$10+'СЕТ СН'!$F$5-'СЕТ СН'!$F$21</f>
        <v>2534.5596418499999</v>
      </c>
      <c r="T36" s="36">
        <f>SUMIFS(СВЦЭМ!$D$33:$D$776,СВЦЭМ!$A$33:$A$776,$A36,СВЦЭМ!$B$33:$B$776,T$11)+'СЕТ СН'!$F$11+СВЦЭМ!$D$10+'СЕТ СН'!$F$5-'СЕТ СН'!$F$21</f>
        <v>2511.2313243099998</v>
      </c>
      <c r="U36" s="36">
        <f>SUMIFS(СВЦЭМ!$D$33:$D$776,СВЦЭМ!$A$33:$A$776,$A36,СВЦЭМ!$B$33:$B$776,U$11)+'СЕТ СН'!$F$11+СВЦЭМ!$D$10+'СЕТ СН'!$F$5-'СЕТ СН'!$F$21</f>
        <v>2511.2156454599999</v>
      </c>
      <c r="V36" s="36">
        <f>SUMIFS(СВЦЭМ!$D$33:$D$776,СВЦЭМ!$A$33:$A$776,$A36,СВЦЭМ!$B$33:$B$776,V$11)+'СЕТ СН'!$F$11+СВЦЭМ!$D$10+'СЕТ СН'!$F$5-'СЕТ СН'!$F$21</f>
        <v>2523.2881054099998</v>
      </c>
      <c r="W36" s="36">
        <f>SUMIFS(СВЦЭМ!$D$33:$D$776,СВЦЭМ!$A$33:$A$776,$A36,СВЦЭМ!$B$33:$B$776,W$11)+'СЕТ СН'!$F$11+СВЦЭМ!$D$10+'СЕТ СН'!$F$5-'СЕТ СН'!$F$21</f>
        <v>2532.1095011800003</v>
      </c>
      <c r="X36" s="36">
        <f>SUMIFS(СВЦЭМ!$D$33:$D$776,СВЦЭМ!$A$33:$A$776,$A36,СВЦЭМ!$B$33:$B$776,X$11)+'СЕТ СН'!$F$11+СВЦЭМ!$D$10+'СЕТ СН'!$F$5-'СЕТ СН'!$F$21</f>
        <v>2537.3503737600004</v>
      </c>
      <c r="Y36" s="36">
        <f>SUMIFS(СВЦЭМ!$D$33:$D$776,СВЦЭМ!$A$33:$A$776,$A36,СВЦЭМ!$B$33:$B$776,Y$11)+'СЕТ СН'!$F$11+СВЦЭМ!$D$10+'СЕТ СН'!$F$5-'СЕТ СН'!$F$21</f>
        <v>2555.2129847800002</v>
      </c>
    </row>
    <row r="37" spans="1:27" ht="15.75" x14ac:dyDescent="0.2">
      <c r="A37" s="35">
        <f t="shared" si="0"/>
        <v>44222</v>
      </c>
      <c r="B37" s="36">
        <f>SUMIFS(СВЦЭМ!$D$33:$D$776,СВЦЭМ!$A$33:$A$776,$A37,СВЦЭМ!$B$33:$B$776,B$11)+'СЕТ СН'!$F$11+СВЦЭМ!$D$10+'СЕТ СН'!$F$5-'СЕТ СН'!$F$21</f>
        <v>2596.5744573900001</v>
      </c>
      <c r="C37" s="36">
        <f>SUMIFS(СВЦЭМ!$D$33:$D$776,СВЦЭМ!$A$33:$A$776,$A37,СВЦЭМ!$B$33:$B$776,C$11)+'СЕТ СН'!$F$11+СВЦЭМ!$D$10+'СЕТ СН'!$F$5-'СЕТ СН'!$F$21</f>
        <v>2620.0088938899999</v>
      </c>
      <c r="D37" s="36">
        <f>SUMIFS(СВЦЭМ!$D$33:$D$776,СВЦЭМ!$A$33:$A$776,$A37,СВЦЭМ!$B$33:$B$776,D$11)+'СЕТ СН'!$F$11+СВЦЭМ!$D$10+'СЕТ СН'!$F$5-'СЕТ СН'!$F$21</f>
        <v>2627.7533500700001</v>
      </c>
      <c r="E37" s="36">
        <f>SUMIFS(СВЦЭМ!$D$33:$D$776,СВЦЭМ!$A$33:$A$776,$A37,СВЦЭМ!$B$33:$B$776,E$11)+'СЕТ СН'!$F$11+СВЦЭМ!$D$10+'СЕТ СН'!$F$5-'СЕТ СН'!$F$21</f>
        <v>2631.2286451300001</v>
      </c>
      <c r="F37" s="36">
        <f>SUMIFS(СВЦЭМ!$D$33:$D$776,СВЦЭМ!$A$33:$A$776,$A37,СВЦЭМ!$B$33:$B$776,F$11)+'СЕТ СН'!$F$11+СВЦЭМ!$D$10+'СЕТ СН'!$F$5-'СЕТ СН'!$F$21</f>
        <v>2642.0523025700004</v>
      </c>
      <c r="G37" s="36">
        <f>SUMIFS(СВЦЭМ!$D$33:$D$776,СВЦЭМ!$A$33:$A$776,$A37,СВЦЭМ!$B$33:$B$776,G$11)+'СЕТ СН'!$F$11+СВЦЭМ!$D$10+'СЕТ СН'!$F$5-'СЕТ СН'!$F$21</f>
        <v>2626.33162227</v>
      </c>
      <c r="H37" s="36">
        <f>SUMIFS(СВЦЭМ!$D$33:$D$776,СВЦЭМ!$A$33:$A$776,$A37,СВЦЭМ!$B$33:$B$776,H$11)+'СЕТ СН'!$F$11+СВЦЭМ!$D$10+'СЕТ СН'!$F$5-'СЕТ СН'!$F$21</f>
        <v>2590.0342841400002</v>
      </c>
      <c r="I37" s="36">
        <f>SUMIFS(СВЦЭМ!$D$33:$D$776,СВЦЭМ!$A$33:$A$776,$A37,СВЦЭМ!$B$33:$B$776,I$11)+'СЕТ СН'!$F$11+СВЦЭМ!$D$10+'СЕТ СН'!$F$5-'СЕТ СН'!$F$21</f>
        <v>2547.5542522700002</v>
      </c>
      <c r="J37" s="36">
        <f>SUMIFS(СВЦЭМ!$D$33:$D$776,СВЦЭМ!$A$33:$A$776,$A37,СВЦЭМ!$B$33:$B$776,J$11)+'СЕТ СН'!$F$11+СВЦЭМ!$D$10+'СЕТ СН'!$F$5-'СЕТ СН'!$F$21</f>
        <v>2522.7473440200001</v>
      </c>
      <c r="K37" s="36">
        <f>SUMIFS(СВЦЭМ!$D$33:$D$776,СВЦЭМ!$A$33:$A$776,$A37,СВЦЭМ!$B$33:$B$776,K$11)+'СЕТ СН'!$F$11+СВЦЭМ!$D$10+'СЕТ СН'!$F$5-'СЕТ СН'!$F$21</f>
        <v>2517.2472782300001</v>
      </c>
      <c r="L37" s="36">
        <f>SUMIFS(СВЦЭМ!$D$33:$D$776,СВЦЭМ!$A$33:$A$776,$A37,СВЦЭМ!$B$33:$B$776,L$11)+'СЕТ СН'!$F$11+СВЦЭМ!$D$10+'СЕТ СН'!$F$5-'СЕТ СН'!$F$21</f>
        <v>2510.76522819</v>
      </c>
      <c r="M37" s="36">
        <f>SUMIFS(СВЦЭМ!$D$33:$D$776,СВЦЭМ!$A$33:$A$776,$A37,СВЦЭМ!$B$33:$B$776,M$11)+'СЕТ СН'!$F$11+СВЦЭМ!$D$10+'СЕТ СН'!$F$5-'СЕТ СН'!$F$21</f>
        <v>2517.9405934800002</v>
      </c>
      <c r="N37" s="36">
        <f>SUMIFS(СВЦЭМ!$D$33:$D$776,СВЦЭМ!$A$33:$A$776,$A37,СВЦЭМ!$B$33:$B$776,N$11)+'СЕТ СН'!$F$11+СВЦЭМ!$D$10+'СЕТ СН'!$F$5-'СЕТ СН'!$F$21</f>
        <v>2521.1137563400002</v>
      </c>
      <c r="O37" s="36">
        <f>SUMIFS(СВЦЭМ!$D$33:$D$776,СВЦЭМ!$A$33:$A$776,$A37,СВЦЭМ!$B$33:$B$776,O$11)+'СЕТ СН'!$F$11+СВЦЭМ!$D$10+'СЕТ СН'!$F$5-'СЕТ СН'!$F$21</f>
        <v>2528.7063549499999</v>
      </c>
      <c r="P37" s="36">
        <f>SUMIFS(СВЦЭМ!$D$33:$D$776,СВЦЭМ!$A$33:$A$776,$A37,СВЦЭМ!$B$33:$B$776,P$11)+'СЕТ СН'!$F$11+СВЦЭМ!$D$10+'СЕТ СН'!$F$5-'СЕТ СН'!$F$21</f>
        <v>2534.98782914</v>
      </c>
      <c r="Q37" s="36">
        <f>SUMIFS(СВЦЭМ!$D$33:$D$776,СВЦЭМ!$A$33:$A$776,$A37,СВЦЭМ!$B$33:$B$776,Q$11)+'СЕТ СН'!$F$11+СВЦЭМ!$D$10+'СЕТ СН'!$F$5-'СЕТ СН'!$F$21</f>
        <v>2533.7251106399999</v>
      </c>
      <c r="R37" s="36">
        <f>SUMIFS(СВЦЭМ!$D$33:$D$776,СВЦЭМ!$A$33:$A$776,$A37,СВЦЭМ!$B$33:$B$776,R$11)+'СЕТ СН'!$F$11+СВЦЭМ!$D$10+'СЕТ СН'!$F$5-'СЕТ СН'!$F$21</f>
        <v>2523.0387029600001</v>
      </c>
      <c r="S37" s="36">
        <f>SUMIFS(СВЦЭМ!$D$33:$D$776,СВЦЭМ!$A$33:$A$776,$A37,СВЦЭМ!$B$33:$B$776,S$11)+'СЕТ СН'!$F$11+СВЦЭМ!$D$10+'СЕТ СН'!$F$5-'СЕТ СН'!$F$21</f>
        <v>2519.0619809500004</v>
      </c>
      <c r="T37" s="36">
        <f>SUMIFS(СВЦЭМ!$D$33:$D$776,СВЦЭМ!$A$33:$A$776,$A37,СВЦЭМ!$B$33:$B$776,T$11)+'СЕТ СН'!$F$11+СВЦЭМ!$D$10+'СЕТ СН'!$F$5-'СЕТ СН'!$F$21</f>
        <v>2508.1351865500001</v>
      </c>
      <c r="U37" s="36">
        <f>SUMIFS(СВЦЭМ!$D$33:$D$776,СВЦЭМ!$A$33:$A$776,$A37,СВЦЭМ!$B$33:$B$776,U$11)+'СЕТ СН'!$F$11+СВЦЭМ!$D$10+'СЕТ СН'!$F$5-'СЕТ СН'!$F$21</f>
        <v>2510.1275992800001</v>
      </c>
      <c r="V37" s="36">
        <f>SUMIFS(СВЦЭМ!$D$33:$D$776,СВЦЭМ!$A$33:$A$776,$A37,СВЦЭМ!$B$33:$B$776,V$11)+'СЕТ СН'!$F$11+СВЦЭМ!$D$10+'СЕТ СН'!$F$5-'СЕТ СН'!$F$21</f>
        <v>2521.8623454400004</v>
      </c>
      <c r="W37" s="36">
        <f>SUMIFS(СВЦЭМ!$D$33:$D$776,СВЦЭМ!$A$33:$A$776,$A37,СВЦЭМ!$B$33:$B$776,W$11)+'СЕТ СН'!$F$11+СВЦЭМ!$D$10+'СЕТ СН'!$F$5-'СЕТ СН'!$F$21</f>
        <v>2544.6320588200001</v>
      </c>
      <c r="X37" s="36">
        <f>SUMIFS(СВЦЭМ!$D$33:$D$776,СВЦЭМ!$A$33:$A$776,$A37,СВЦЭМ!$B$33:$B$776,X$11)+'СЕТ СН'!$F$11+СВЦЭМ!$D$10+'СЕТ СН'!$F$5-'СЕТ СН'!$F$21</f>
        <v>2553.3566527000003</v>
      </c>
      <c r="Y37" s="36">
        <f>SUMIFS(СВЦЭМ!$D$33:$D$776,СВЦЭМ!$A$33:$A$776,$A37,СВЦЭМ!$B$33:$B$776,Y$11)+'СЕТ СН'!$F$11+СВЦЭМ!$D$10+'СЕТ СН'!$F$5-'СЕТ СН'!$F$21</f>
        <v>2570.9693967600001</v>
      </c>
    </row>
    <row r="38" spans="1:27" ht="15.75" x14ac:dyDescent="0.2">
      <c r="A38" s="35">
        <f t="shared" si="0"/>
        <v>44223</v>
      </c>
      <c r="B38" s="36">
        <f>SUMIFS(СВЦЭМ!$D$33:$D$776,СВЦЭМ!$A$33:$A$776,$A38,СВЦЭМ!$B$33:$B$776,B$11)+'СЕТ СН'!$F$11+СВЦЭМ!$D$10+'СЕТ СН'!$F$5-'СЕТ СН'!$F$21</f>
        <v>2583.7220158300001</v>
      </c>
      <c r="C38" s="36">
        <f>SUMIFS(СВЦЭМ!$D$33:$D$776,СВЦЭМ!$A$33:$A$776,$A38,СВЦЭМ!$B$33:$B$776,C$11)+'СЕТ СН'!$F$11+СВЦЭМ!$D$10+'СЕТ СН'!$F$5-'СЕТ СН'!$F$21</f>
        <v>2604.8269189600001</v>
      </c>
      <c r="D38" s="36">
        <f>SUMIFS(СВЦЭМ!$D$33:$D$776,СВЦЭМ!$A$33:$A$776,$A38,СВЦЭМ!$B$33:$B$776,D$11)+'СЕТ СН'!$F$11+СВЦЭМ!$D$10+'СЕТ СН'!$F$5-'СЕТ СН'!$F$21</f>
        <v>2618.4381223800001</v>
      </c>
      <c r="E38" s="36">
        <f>SUMIFS(СВЦЭМ!$D$33:$D$776,СВЦЭМ!$A$33:$A$776,$A38,СВЦЭМ!$B$33:$B$776,E$11)+'СЕТ СН'!$F$11+СВЦЭМ!$D$10+'СЕТ СН'!$F$5-'СЕТ СН'!$F$21</f>
        <v>2625.6965603899998</v>
      </c>
      <c r="F38" s="36">
        <f>SUMIFS(СВЦЭМ!$D$33:$D$776,СВЦЭМ!$A$33:$A$776,$A38,СВЦЭМ!$B$33:$B$776,F$11)+'СЕТ СН'!$F$11+СВЦЭМ!$D$10+'СЕТ СН'!$F$5-'СЕТ СН'!$F$21</f>
        <v>2635.7837028900003</v>
      </c>
      <c r="G38" s="36">
        <f>SUMIFS(СВЦЭМ!$D$33:$D$776,СВЦЭМ!$A$33:$A$776,$A38,СВЦЭМ!$B$33:$B$776,G$11)+'СЕТ СН'!$F$11+СВЦЭМ!$D$10+'СЕТ СН'!$F$5-'СЕТ СН'!$F$21</f>
        <v>2618.7202987199998</v>
      </c>
      <c r="H38" s="36">
        <f>SUMIFS(СВЦЭМ!$D$33:$D$776,СВЦЭМ!$A$33:$A$776,$A38,СВЦЭМ!$B$33:$B$776,H$11)+'СЕТ СН'!$F$11+СВЦЭМ!$D$10+'СЕТ СН'!$F$5-'СЕТ СН'!$F$21</f>
        <v>2585.7432506200003</v>
      </c>
      <c r="I38" s="36">
        <f>SUMIFS(СВЦЭМ!$D$33:$D$776,СВЦЭМ!$A$33:$A$776,$A38,СВЦЭМ!$B$33:$B$776,I$11)+'СЕТ СН'!$F$11+СВЦЭМ!$D$10+'СЕТ СН'!$F$5-'СЕТ СН'!$F$21</f>
        <v>2562.4494435800002</v>
      </c>
      <c r="J38" s="36">
        <f>SUMIFS(СВЦЭМ!$D$33:$D$776,СВЦЭМ!$A$33:$A$776,$A38,СВЦЭМ!$B$33:$B$776,J$11)+'СЕТ СН'!$F$11+СВЦЭМ!$D$10+'СЕТ СН'!$F$5-'СЕТ СН'!$F$21</f>
        <v>2533.7274868100003</v>
      </c>
      <c r="K38" s="36">
        <f>SUMIFS(СВЦЭМ!$D$33:$D$776,СВЦЭМ!$A$33:$A$776,$A38,СВЦЭМ!$B$33:$B$776,K$11)+'СЕТ СН'!$F$11+СВЦЭМ!$D$10+'СЕТ СН'!$F$5-'СЕТ СН'!$F$21</f>
        <v>2522.2932329700002</v>
      </c>
      <c r="L38" s="36">
        <f>SUMIFS(СВЦЭМ!$D$33:$D$776,СВЦЭМ!$A$33:$A$776,$A38,СВЦЭМ!$B$33:$B$776,L$11)+'СЕТ СН'!$F$11+СВЦЭМ!$D$10+'СЕТ СН'!$F$5-'СЕТ СН'!$F$21</f>
        <v>2514.7207932700003</v>
      </c>
      <c r="M38" s="36">
        <f>SUMIFS(СВЦЭМ!$D$33:$D$776,СВЦЭМ!$A$33:$A$776,$A38,СВЦЭМ!$B$33:$B$776,M$11)+'СЕТ СН'!$F$11+СВЦЭМ!$D$10+'СЕТ СН'!$F$5-'СЕТ СН'!$F$21</f>
        <v>2524.8971784599999</v>
      </c>
      <c r="N38" s="36">
        <f>SUMIFS(СВЦЭМ!$D$33:$D$776,СВЦЭМ!$A$33:$A$776,$A38,СВЦЭМ!$B$33:$B$776,N$11)+'СЕТ СН'!$F$11+СВЦЭМ!$D$10+'СЕТ СН'!$F$5-'СЕТ СН'!$F$21</f>
        <v>2530.55613189</v>
      </c>
      <c r="O38" s="36">
        <f>SUMIFS(СВЦЭМ!$D$33:$D$776,СВЦЭМ!$A$33:$A$776,$A38,СВЦЭМ!$B$33:$B$776,O$11)+'СЕТ СН'!$F$11+СВЦЭМ!$D$10+'СЕТ СН'!$F$5-'СЕТ СН'!$F$21</f>
        <v>2544.22111885</v>
      </c>
      <c r="P38" s="36">
        <f>SUMIFS(СВЦЭМ!$D$33:$D$776,СВЦЭМ!$A$33:$A$776,$A38,СВЦЭМ!$B$33:$B$776,P$11)+'СЕТ СН'!$F$11+СВЦЭМ!$D$10+'СЕТ СН'!$F$5-'СЕТ СН'!$F$21</f>
        <v>2553.3703197200002</v>
      </c>
      <c r="Q38" s="36">
        <f>SUMIFS(СВЦЭМ!$D$33:$D$776,СВЦЭМ!$A$33:$A$776,$A38,СВЦЭМ!$B$33:$B$776,Q$11)+'СЕТ СН'!$F$11+СВЦЭМ!$D$10+'СЕТ СН'!$F$5-'СЕТ СН'!$F$21</f>
        <v>2560.6831938800001</v>
      </c>
      <c r="R38" s="36">
        <f>SUMIFS(СВЦЭМ!$D$33:$D$776,СВЦЭМ!$A$33:$A$776,$A38,СВЦЭМ!$B$33:$B$776,R$11)+'СЕТ СН'!$F$11+СВЦЭМ!$D$10+'СЕТ СН'!$F$5-'СЕТ СН'!$F$21</f>
        <v>2550.8438164100003</v>
      </c>
      <c r="S38" s="36">
        <f>SUMIFS(СВЦЭМ!$D$33:$D$776,СВЦЭМ!$A$33:$A$776,$A38,СВЦЭМ!$B$33:$B$776,S$11)+'СЕТ СН'!$F$11+СВЦЭМ!$D$10+'СЕТ СН'!$F$5-'СЕТ СН'!$F$21</f>
        <v>2537.1275839700002</v>
      </c>
      <c r="T38" s="36">
        <f>SUMIFS(СВЦЭМ!$D$33:$D$776,СВЦЭМ!$A$33:$A$776,$A38,СВЦЭМ!$B$33:$B$776,T$11)+'СЕТ СН'!$F$11+СВЦЭМ!$D$10+'СЕТ СН'!$F$5-'СЕТ СН'!$F$21</f>
        <v>2505.49687081</v>
      </c>
      <c r="U38" s="36">
        <f>SUMIFS(СВЦЭМ!$D$33:$D$776,СВЦЭМ!$A$33:$A$776,$A38,СВЦЭМ!$B$33:$B$776,U$11)+'СЕТ СН'!$F$11+СВЦЭМ!$D$10+'СЕТ СН'!$F$5-'СЕТ СН'!$F$21</f>
        <v>2506.2613169800002</v>
      </c>
      <c r="V38" s="36">
        <f>SUMIFS(СВЦЭМ!$D$33:$D$776,СВЦЭМ!$A$33:$A$776,$A38,СВЦЭМ!$B$33:$B$776,V$11)+'СЕТ СН'!$F$11+СВЦЭМ!$D$10+'СЕТ СН'!$F$5-'СЕТ СН'!$F$21</f>
        <v>2515.99359297</v>
      </c>
      <c r="W38" s="36">
        <f>SUMIFS(СВЦЭМ!$D$33:$D$776,СВЦЭМ!$A$33:$A$776,$A38,СВЦЭМ!$B$33:$B$776,W$11)+'СЕТ СН'!$F$11+СВЦЭМ!$D$10+'СЕТ СН'!$F$5-'СЕТ СН'!$F$21</f>
        <v>2535.8913288500003</v>
      </c>
      <c r="X38" s="36">
        <f>SUMIFS(СВЦЭМ!$D$33:$D$776,СВЦЭМ!$A$33:$A$776,$A38,СВЦЭМ!$B$33:$B$776,X$11)+'СЕТ СН'!$F$11+СВЦЭМ!$D$10+'СЕТ СН'!$F$5-'СЕТ СН'!$F$21</f>
        <v>2542.0890399300001</v>
      </c>
      <c r="Y38" s="36">
        <f>SUMIFS(СВЦЭМ!$D$33:$D$776,СВЦЭМ!$A$33:$A$776,$A38,СВЦЭМ!$B$33:$B$776,Y$11)+'СЕТ СН'!$F$11+СВЦЭМ!$D$10+'СЕТ СН'!$F$5-'СЕТ СН'!$F$21</f>
        <v>2565.7370019099999</v>
      </c>
    </row>
    <row r="39" spans="1:27" ht="15.75" x14ac:dyDescent="0.2">
      <c r="A39" s="35">
        <f t="shared" si="0"/>
        <v>44224</v>
      </c>
      <c r="B39" s="36">
        <f>SUMIFS(СВЦЭМ!$D$33:$D$776,СВЦЭМ!$A$33:$A$776,$A39,СВЦЭМ!$B$33:$B$776,B$11)+'СЕТ СН'!$F$11+СВЦЭМ!$D$10+'СЕТ СН'!$F$5-'СЕТ СН'!$F$21</f>
        <v>2549.4411612500003</v>
      </c>
      <c r="C39" s="36">
        <f>SUMIFS(СВЦЭМ!$D$33:$D$776,СВЦЭМ!$A$33:$A$776,$A39,СВЦЭМ!$B$33:$B$776,C$11)+'СЕТ СН'!$F$11+СВЦЭМ!$D$10+'СЕТ СН'!$F$5-'СЕТ СН'!$F$21</f>
        <v>2600.9354089200001</v>
      </c>
      <c r="D39" s="36">
        <f>SUMIFS(СВЦЭМ!$D$33:$D$776,СВЦЭМ!$A$33:$A$776,$A39,СВЦЭМ!$B$33:$B$776,D$11)+'СЕТ СН'!$F$11+СВЦЭМ!$D$10+'СЕТ СН'!$F$5-'СЕТ СН'!$F$21</f>
        <v>2632.30525661</v>
      </c>
      <c r="E39" s="36">
        <f>SUMIFS(СВЦЭМ!$D$33:$D$776,СВЦЭМ!$A$33:$A$776,$A39,СВЦЭМ!$B$33:$B$776,E$11)+'СЕТ СН'!$F$11+СВЦЭМ!$D$10+'СЕТ СН'!$F$5-'СЕТ СН'!$F$21</f>
        <v>2636.3393142300001</v>
      </c>
      <c r="F39" s="36">
        <f>SUMIFS(СВЦЭМ!$D$33:$D$776,СВЦЭМ!$A$33:$A$776,$A39,СВЦЭМ!$B$33:$B$776,F$11)+'СЕТ СН'!$F$11+СВЦЭМ!$D$10+'СЕТ СН'!$F$5-'СЕТ СН'!$F$21</f>
        <v>2645.8544678100002</v>
      </c>
      <c r="G39" s="36">
        <f>SUMIFS(СВЦЭМ!$D$33:$D$776,СВЦЭМ!$A$33:$A$776,$A39,СВЦЭМ!$B$33:$B$776,G$11)+'СЕТ СН'!$F$11+СВЦЭМ!$D$10+'СЕТ СН'!$F$5-'СЕТ СН'!$F$21</f>
        <v>2632.09836817</v>
      </c>
      <c r="H39" s="36">
        <f>SUMIFS(СВЦЭМ!$D$33:$D$776,СВЦЭМ!$A$33:$A$776,$A39,СВЦЭМ!$B$33:$B$776,H$11)+'СЕТ СН'!$F$11+СВЦЭМ!$D$10+'СЕТ СН'!$F$5-'СЕТ СН'!$F$21</f>
        <v>2596.3702535100001</v>
      </c>
      <c r="I39" s="36">
        <f>SUMIFS(СВЦЭМ!$D$33:$D$776,СВЦЭМ!$A$33:$A$776,$A39,СВЦЭМ!$B$33:$B$776,I$11)+'СЕТ СН'!$F$11+СВЦЭМ!$D$10+'СЕТ СН'!$F$5-'СЕТ СН'!$F$21</f>
        <v>2574.0866169800001</v>
      </c>
      <c r="J39" s="36">
        <f>SUMIFS(СВЦЭМ!$D$33:$D$776,СВЦЭМ!$A$33:$A$776,$A39,СВЦЭМ!$B$33:$B$776,J$11)+'СЕТ СН'!$F$11+СВЦЭМ!$D$10+'СЕТ СН'!$F$5-'СЕТ СН'!$F$21</f>
        <v>2556.5959376999999</v>
      </c>
      <c r="K39" s="36">
        <f>SUMIFS(СВЦЭМ!$D$33:$D$776,СВЦЭМ!$A$33:$A$776,$A39,СВЦЭМ!$B$33:$B$776,K$11)+'СЕТ СН'!$F$11+СВЦЭМ!$D$10+'СЕТ СН'!$F$5-'СЕТ СН'!$F$21</f>
        <v>2545.99581726</v>
      </c>
      <c r="L39" s="36">
        <f>SUMIFS(СВЦЭМ!$D$33:$D$776,СВЦЭМ!$A$33:$A$776,$A39,СВЦЭМ!$B$33:$B$776,L$11)+'СЕТ СН'!$F$11+СВЦЭМ!$D$10+'СЕТ СН'!$F$5-'СЕТ СН'!$F$21</f>
        <v>2541.3195822000002</v>
      </c>
      <c r="M39" s="36">
        <f>SUMIFS(СВЦЭМ!$D$33:$D$776,СВЦЭМ!$A$33:$A$776,$A39,СВЦЭМ!$B$33:$B$776,M$11)+'СЕТ СН'!$F$11+СВЦЭМ!$D$10+'СЕТ СН'!$F$5-'СЕТ СН'!$F$21</f>
        <v>2548.6247339900001</v>
      </c>
      <c r="N39" s="36">
        <f>SUMIFS(СВЦЭМ!$D$33:$D$776,СВЦЭМ!$A$33:$A$776,$A39,СВЦЭМ!$B$33:$B$776,N$11)+'СЕТ СН'!$F$11+СВЦЭМ!$D$10+'СЕТ СН'!$F$5-'СЕТ СН'!$F$21</f>
        <v>2553.8899980000001</v>
      </c>
      <c r="O39" s="36">
        <f>SUMIFS(СВЦЭМ!$D$33:$D$776,СВЦЭМ!$A$33:$A$776,$A39,СВЦЭМ!$B$33:$B$776,O$11)+'СЕТ СН'!$F$11+СВЦЭМ!$D$10+'СЕТ СН'!$F$5-'СЕТ СН'!$F$21</f>
        <v>2544.7332540300004</v>
      </c>
      <c r="P39" s="36">
        <f>SUMIFS(СВЦЭМ!$D$33:$D$776,СВЦЭМ!$A$33:$A$776,$A39,СВЦЭМ!$B$33:$B$776,P$11)+'СЕТ СН'!$F$11+СВЦЭМ!$D$10+'СЕТ СН'!$F$5-'СЕТ СН'!$F$21</f>
        <v>2549.5813037200001</v>
      </c>
      <c r="Q39" s="36">
        <f>SUMIFS(СВЦЭМ!$D$33:$D$776,СВЦЭМ!$A$33:$A$776,$A39,СВЦЭМ!$B$33:$B$776,Q$11)+'СЕТ СН'!$F$11+СВЦЭМ!$D$10+'СЕТ СН'!$F$5-'СЕТ СН'!$F$21</f>
        <v>2552.45433245</v>
      </c>
      <c r="R39" s="36">
        <f>SUMIFS(СВЦЭМ!$D$33:$D$776,СВЦЭМ!$A$33:$A$776,$A39,СВЦЭМ!$B$33:$B$776,R$11)+'СЕТ СН'!$F$11+СВЦЭМ!$D$10+'СЕТ СН'!$F$5-'СЕТ СН'!$F$21</f>
        <v>2548.2642561299999</v>
      </c>
      <c r="S39" s="36">
        <f>SUMIFS(СВЦЭМ!$D$33:$D$776,СВЦЭМ!$A$33:$A$776,$A39,СВЦЭМ!$B$33:$B$776,S$11)+'СЕТ СН'!$F$11+СВЦЭМ!$D$10+'СЕТ СН'!$F$5-'СЕТ СН'!$F$21</f>
        <v>2538.2209756500001</v>
      </c>
      <c r="T39" s="36">
        <f>SUMIFS(СВЦЭМ!$D$33:$D$776,СВЦЭМ!$A$33:$A$776,$A39,СВЦЭМ!$B$33:$B$776,T$11)+'СЕТ СН'!$F$11+СВЦЭМ!$D$10+'СЕТ СН'!$F$5-'СЕТ СН'!$F$21</f>
        <v>2515.7149863599998</v>
      </c>
      <c r="U39" s="36">
        <f>SUMIFS(СВЦЭМ!$D$33:$D$776,СВЦЭМ!$A$33:$A$776,$A39,СВЦЭМ!$B$33:$B$776,U$11)+'СЕТ СН'!$F$11+СВЦЭМ!$D$10+'СЕТ СН'!$F$5-'СЕТ СН'!$F$21</f>
        <v>2516.3038665000004</v>
      </c>
      <c r="V39" s="36">
        <f>SUMIFS(СВЦЭМ!$D$33:$D$776,СВЦЭМ!$A$33:$A$776,$A39,СВЦЭМ!$B$33:$B$776,V$11)+'СЕТ СН'!$F$11+СВЦЭМ!$D$10+'СЕТ СН'!$F$5-'СЕТ СН'!$F$21</f>
        <v>2524.4718929600003</v>
      </c>
      <c r="W39" s="36">
        <f>SUMIFS(СВЦЭМ!$D$33:$D$776,СВЦЭМ!$A$33:$A$776,$A39,СВЦЭМ!$B$33:$B$776,W$11)+'СЕТ СН'!$F$11+СВЦЭМ!$D$10+'СЕТ СН'!$F$5-'СЕТ СН'!$F$21</f>
        <v>2536.3385916300003</v>
      </c>
      <c r="X39" s="36">
        <f>SUMIFS(СВЦЭМ!$D$33:$D$776,СВЦЭМ!$A$33:$A$776,$A39,СВЦЭМ!$B$33:$B$776,X$11)+'СЕТ СН'!$F$11+СВЦЭМ!$D$10+'СЕТ СН'!$F$5-'СЕТ СН'!$F$21</f>
        <v>2535.6680179</v>
      </c>
      <c r="Y39" s="36">
        <f>SUMIFS(СВЦЭМ!$D$33:$D$776,СВЦЭМ!$A$33:$A$776,$A39,СВЦЭМ!$B$33:$B$776,Y$11)+'СЕТ СН'!$F$11+СВЦЭМ!$D$10+'СЕТ СН'!$F$5-'СЕТ СН'!$F$21</f>
        <v>2555.72344914</v>
      </c>
    </row>
    <row r="40" spans="1:27" ht="15.75" x14ac:dyDescent="0.2">
      <c r="A40" s="35">
        <f t="shared" si="0"/>
        <v>44225</v>
      </c>
      <c r="B40" s="36">
        <f>SUMIFS(СВЦЭМ!$D$33:$D$776,СВЦЭМ!$A$33:$A$776,$A40,СВЦЭМ!$B$33:$B$776,B$11)+'СЕТ СН'!$F$11+СВЦЭМ!$D$10+'СЕТ СН'!$F$5-'СЕТ СН'!$F$21</f>
        <v>2542.7075872</v>
      </c>
      <c r="C40" s="36">
        <f>SUMIFS(СВЦЭМ!$D$33:$D$776,СВЦЭМ!$A$33:$A$776,$A40,СВЦЭМ!$B$33:$B$776,C$11)+'СЕТ СН'!$F$11+СВЦЭМ!$D$10+'СЕТ СН'!$F$5-'СЕТ СН'!$F$21</f>
        <v>2569.8002708399999</v>
      </c>
      <c r="D40" s="36">
        <f>SUMIFS(СВЦЭМ!$D$33:$D$776,СВЦЭМ!$A$33:$A$776,$A40,СВЦЭМ!$B$33:$B$776,D$11)+'СЕТ СН'!$F$11+СВЦЭМ!$D$10+'СЕТ СН'!$F$5-'СЕТ СН'!$F$21</f>
        <v>2582.4019734000003</v>
      </c>
      <c r="E40" s="36">
        <f>SUMIFS(СВЦЭМ!$D$33:$D$776,СВЦЭМ!$A$33:$A$776,$A40,СВЦЭМ!$B$33:$B$776,E$11)+'СЕТ СН'!$F$11+СВЦЭМ!$D$10+'СЕТ СН'!$F$5-'СЕТ СН'!$F$21</f>
        <v>2571.5717530100001</v>
      </c>
      <c r="F40" s="36">
        <f>SUMIFS(СВЦЭМ!$D$33:$D$776,СВЦЭМ!$A$33:$A$776,$A40,СВЦЭМ!$B$33:$B$776,F$11)+'СЕТ СН'!$F$11+СВЦЭМ!$D$10+'СЕТ СН'!$F$5-'СЕТ СН'!$F$21</f>
        <v>2568.5085814399999</v>
      </c>
      <c r="G40" s="36">
        <f>SUMIFS(СВЦЭМ!$D$33:$D$776,СВЦЭМ!$A$33:$A$776,$A40,СВЦЭМ!$B$33:$B$776,G$11)+'СЕТ СН'!$F$11+СВЦЭМ!$D$10+'СЕТ СН'!$F$5-'СЕТ СН'!$F$21</f>
        <v>2560.49074999</v>
      </c>
      <c r="H40" s="36">
        <f>SUMIFS(СВЦЭМ!$D$33:$D$776,СВЦЭМ!$A$33:$A$776,$A40,СВЦЭМ!$B$33:$B$776,H$11)+'СЕТ СН'!$F$11+СВЦЭМ!$D$10+'СЕТ СН'!$F$5-'СЕТ СН'!$F$21</f>
        <v>2530.4492130799999</v>
      </c>
      <c r="I40" s="36">
        <f>SUMIFS(СВЦЭМ!$D$33:$D$776,СВЦЭМ!$A$33:$A$776,$A40,СВЦЭМ!$B$33:$B$776,I$11)+'СЕТ СН'!$F$11+СВЦЭМ!$D$10+'СЕТ СН'!$F$5-'СЕТ СН'!$F$21</f>
        <v>2494.8683189600001</v>
      </c>
      <c r="J40" s="36">
        <f>SUMIFS(СВЦЭМ!$D$33:$D$776,СВЦЭМ!$A$33:$A$776,$A40,СВЦЭМ!$B$33:$B$776,J$11)+'СЕТ СН'!$F$11+СВЦЭМ!$D$10+'СЕТ СН'!$F$5-'СЕТ СН'!$F$21</f>
        <v>2488.92603951</v>
      </c>
      <c r="K40" s="36">
        <f>SUMIFS(СВЦЭМ!$D$33:$D$776,СВЦЭМ!$A$33:$A$776,$A40,СВЦЭМ!$B$33:$B$776,K$11)+'СЕТ СН'!$F$11+СВЦЭМ!$D$10+'СЕТ СН'!$F$5-'СЕТ СН'!$F$21</f>
        <v>2479.76693286</v>
      </c>
      <c r="L40" s="36">
        <f>SUMIFS(СВЦЭМ!$D$33:$D$776,СВЦЭМ!$A$33:$A$776,$A40,СВЦЭМ!$B$33:$B$776,L$11)+'СЕТ СН'!$F$11+СВЦЭМ!$D$10+'СЕТ СН'!$F$5-'СЕТ СН'!$F$21</f>
        <v>2481.89034459</v>
      </c>
      <c r="M40" s="36">
        <f>SUMIFS(СВЦЭМ!$D$33:$D$776,СВЦЭМ!$A$33:$A$776,$A40,СВЦЭМ!$B$33:$B$776,M$11)+'СЕТ СН'!$F$11+СВЦЭМ!$D$10+'СЕТ СН'!$F$5-'СЕТ СН'!$F$21</f>
        <v>2509.2093429800002</v>
      </c>
      <c r="N40" s="36">
        <f>SUMIFS(СВЦЭМ!$D$33:$D$776,СВЦЭМ!$A$33:$A$776,$A40,СВЦЭМ!$B$33:$B$776,N$11)+'СЕТ СН'!$F$11+СВЦЭМ!$D$10+'СЕТ СН'!$F$5-'СЕТ СН'!$F$21</f>
        <v>2515.2472823200001</v>
      </c>
      <c r="O40" s="36">
        <f>SUMIFS(СВЦЭМ!$D$33:$D$776,СВЦЭМ!$A$33:$A$776,$A40,СВЦЭМ!$B$33:$B$776,O$11)+'СЕТ СН'!$F$11+СВЦЭМ!$D$10+'СЕТ СН'!$F$5-'СЕТ СН'!$F$21</f>
        <v>2521.85042337</v>
      </c>
      <c r="P40" s="36">
        <f>SUMIFS(СВЦЭМ!$D$33:$D$776,СВЦЭМ!$A$33:$A$776,$A40,СВЦЭМ!$B$33:$B$776,P$11)+'СЕТ СН'!$F$11+СВЦЭМ!$D$10+'СЕТ СН'!$F$5-'СЕТ СН'!$F$21</f>
        <v>2528.1322866700002</v>
      </c>
      <c r="Q40" s="36">
        <f>SUMIFS(СВЦЭМ!$D$33:$D$776,СВЦЭМ!$A$33:$A$776,$A40,СВЦЭМ!$B$33:$B$776,Q$11)+'СЕТ СН'!$F$11+СВЦЭМ!$D$10+'СЕТ СН'!$F$5-'СЕТ СН'!$F$21</f>
        <v>2524.00659043</v>
      </c>
      <c r="R40" s="36">
        <f>SUMIFS(СВЦЭМ!$D$33:$D$776,СВЦЭМ!$A$33:$A$776,$A40,СВЦЭМ!$B$33:$B$776,R$11)+'СЕТ СН'!$F$11+СВЦЭМ!$D$10+'СЕТ СН'!$F$5-'СЕТ СН'!$F$21</f>
        <v>2495.7131019600001</v>
      </c>
      <c r="S40" s="36">
        <f>SUMIFS(СВЦЭМ!$D$33:$D$776,СВЦЭМ!$A$33:$A$776,$A40,СВЦЭМ!$B$33:$B$776,S$11)+'СЕТ СН'!$F$11+СВЦЭМ!$D$10+'СЕТ СН'!$F$5-'СЕТ СН'!$F$21</f>
        <v>2507.1208479100001</v>
      </c>
      <c r="T40" s="36">
        <f>SUMIFS(СВЦЭМ!$D$33:$D$776,СВЦЭМ!$A$33:$A$776,$A40,СВЦЭМ!$B$33:$B$776,T$11)+'СЕТ СН'!$F$11+СВЦЭМ!$D$10+'СЕТ СН'!$F$5-'СЕТ СН'!$F$21</f>
        <v>2492.96929903</v>
      </c>
      <c r="U40" s="36">
        <f>SUMIFS(СВЦЭМ!$D$33:$D$776,СВЦЭМ!$A$33:$A$776,$A40,СВЦЭМ!$B$33:$B$776,U$11)+'СЕТ СН'!$F$11+СВЦЭМ!$D$10+'СЕТ СН'!$F$5-'СЕТ СН'!$F$21</f>
        <v>2493.47632213</v>
      </c>
      <c r="V40" s="36">
        <f>SUMIFS(СВЦЭМ!$D$33:$D$776,СВЦЭМ!$A$33:$A$776,$A40,СВЦЭМ!$B$33:$B$776,V$11)+'СЕТ СН'!$F$11+СВЦЭМ!$D$10+'СЕТ СН'!$F$5-'СЕТ СН'!$F$21</f>
        <v>2508.7383071499999</v>
      </c>
      <c r="W40" s="36">
        <f>SUMIFS(СВЦЭМ!$D$33:$D$776,СВЦЭМ!$A$33:$A$776,$A40,СВЦЭМ!$B$33:$B$776,W$11)+'СЕТ СН'!$F$11+СВЦЭМ!$D$10+'СЕТ СН'!$F$5-'СЕТ СН'!$F$21</f>
        <v>2521.4604052900004</v>
      </c>
      <c r="X40" s="36">
        <f>SUMIFS(СВЦЭМ!$D$33:$D$776,СВЦЭМ!$A$33:$A$776,$A40,СВЦЭМ!$B$33:$B$776,X$11)+'СЕТ СН'!$F$11+СВЦЭМ!$D$10+'СЕТ СН'!$F$5-'СЕТ СН'!$F$21</f>
        <v>2521.6844750099999</v>
      </c>
      <c r="Y40" s="36">
        <f>SUMIFS(СВЦЭМ!$D$33:$D$776,СВЦЭМ!$A$33:$A$776,$A40,СВЦЭМ!$B$33:$B$776,Y$11)+'СЕТ СН'!$F$11+СВЦЭМ!$D$10+'СЕТ СН'!$F$5-'СЕТ СН'!$F$21</f>
        <v>2530.6455205900002</v>
      </c>
    </row>
    <row r="41" spans="1:27" ht="15.75" x14ac:dyDescent="0.2">
      <c r="A41" s="35">
        <f t="shared" si="0"/>
        <v>44226</v>
      </c>
      <c r="B41" s="36">
        <f>SUMIFS(СВЦЭМ!$D$33:$D$776,СВЦЭМ!$A$33:$A$776,$A41,СВЦЭМ!$B$33:$B$776,B$11)+'СЕТ СН'!$F$11+СВЦЭМ!$D$10+'СЕТ СН'!$F$5-'СЕТ СН'!$F$21</f>
        <v>2522.7244174699999</v>
      </c>
      <c r="C41" s="36">
        <f>SUMIFS(СВЦЭМ!$D$33:$D$776,СВЦЭМ!$A$33:$A$776,$A41,СВЦЭМ!$B$33:$B$776,C$11)+'СЕТ СН'!$F$11+СВЦЭМ!$D$10+'СЕТ СН'!$F$5-'СЕТ СН'!$F$21</f>
        <v>2555.5602128099999</v>
      </c>
      <c r="D41" s="36">
        <f>SUMIFS(СВЦЭМ!$D$33:$D$776,СВЦЭМ!$A$33:$A$776,$A41,СВЦЭМ!$B$33:$B$776,D$11)+'СЕТ СН'!$F$11+СВЦЭМ!$D$10+'СЕТ СН'!$F$5-'СЕТ СН'!$F$21</f>
        <v>2573.0310286700001</v>
      </c>
      <c r="E41" s="36">
        <f>SUMIFS(СВЦЭМ!$D$33:$D$776,СВЦЭМ!$A$33:$A$776,$A41,СВЦЭМ!$B$33:$B$776,E$11)+'СЕТ СН'!$F$11+СВЦЭМ!$D$10+'СЕТ СН'!$F$5-'СЕТ СН'!$F$21</f>
        <v>2578.0433068700004</v>
      </c>
      <c r="F41" s="36">
        <f>SUMIFS(СВЦЭМ!$D$33:$D$776,СВЦЭМ!$A$33:$A$776,$A41,СВЦЭМ!$B$33:$B$776,F$11)+'СЕТ СН'!$F$11+СВЦЭМ!$D$10+'СЕТ СН'!$F$5-'СЕТ СН'!$F$21</f>
        <v>2591.5235866500002</v>
      </c>
      <c r="G41" s="36">
        <f>SUMIFS(СВЦЭМ!$D$33:$D$776,СВЦЭМ!$A$33:$A$776,$A41,СВЦЭМ!$B$33:$B$776,G$11)+'СЕТ СН'!$F$11+СВЦЭМ!$D$10+'СЕТ СН'!$F$5-'СЕТ СН'!$F$21</f>
        <v>2587.2020258299999</v>
      </c>
      <c r="H41" s="36">
        <f>SUMIFS(СВЦЭМ!$D$33:$D$776,СВЦЭМ!$A$33:$A$776,$A41,СВЦЭМ!$B$33:$B$776,H$11)+'СЕТ СН'!$F$11+СВЦЭМ!$D$10+'СЕТ СН'!$F$5-'СЕТ СН'!$F$21</f>
        <v>2575.9704398900003</v>
      </c>
      <c r="I41" s="36">
        <f>SUMIFS(СВЦЭМ!$D$33:$D$776,СВЦЭМ!$A$33:$A$776,$A41,СВЦЭМ!$B$33:$B$776,I$11)+'СЕТ СН'!$F$11+СВЦЭМ!$D$10+'СЕТ СН'!$F$5-'СЕТ СН'!$F$21</f>
        <v>2553.8409911100002</v>
      </c>
      <c r="J41" s="36">
        <f>SUMIFS(СВЦЭМ!$D$33:$D$776,СВЦЭМ!$A$33:$A$776,$A41,СВЦЭМ!$B$33:$B$776,J$11)+'СЕТ СН'!$F$11+СВЦЭМ!$D$10+'СЕТ СН'!$F$5-'СЕТ СН'!$F$21</f>
        <v>2537.0499462799999</v>
      </c>
      <c r="K41" s="36">
        <f>SUMIFS(СВЦЭМ!$D$33:$D$776,СВЦЭМ!$A$33:$A$776,$A41,СВЦЭМ!$B$33:$B$776,K$11)+'СЕТ СН'!$F$11+СВЦЭМ!$D$10+'СЕТ СН'!$F$5-'СЕТ СН'!$F$21</f>
        <v>2519.7176740100003</v>
      </c>
      <c r="L41" s="36">
        <f>SUMIFS(СВЦЭМ!$D$33:$D$776,СВЦЭМ!$A$33:$A$776,$A41,СВЦЭМ!$B$33:$B$776,L$11)+'СЕТ СН'!$F$11+СВЦЭМ!$D$10+'СЕТ СН'!$F$5-'СЕТ СН'!$F$21</f>
        <v>2505.0737939400001</v>
      </c>
      <c r="M41" s="36">
        <f>SUMIFS(СВЦЭМ!$D$33:$D$776,СВЦЭМ!$A$33:$A$776,$A41,СВЦЭМ!$B$33:$B$776,M$11)+'СЕТ СН'!$F$11+СВЦЭМ!$D$10+'СЕТ СН'!$F$5-'СЕТ СН'!$F$21</f>
        <v>2506.7504175399999</v>
      </c>
      <c r="N41" s="36">
        <f>SUMIFS(СВЦЭМ!$D$33:$D$776,СВЦЭМ!$A$33:$A$776,$A41,СВЦЭМ!$B$33:$B$776,N$11)+'СЕТ СН'!$F$11+СВЦЭМ!$D$10+'СЕТ СН'!$F$5-'СЕТ СН'!$F$21</f>
        <v>2505.2577134000003</v>
      </c>
      <c r="O41" s="36">
        <f>SUMIFS(СВЦЭМ!$D$33:$D$776,СВЦЭМ!$A$33:$A$776,$A41,СВЦЭМ!$B$33:$B$776,O$11)+'СЕТ СН'!$F$11+СВЦЭМ!$D$10+'СЕТ СН'!$F$5-'СЕТ СН'!$F$21</f>
        <v>2509.1474635499999</v>
      </c>
      <c r="P41" s="36">
        <f>SUMIFS(СВЦЭМ!$D$33:$D$776,СВЦЭМ!$A$33:$A$776,$A41,СВЦЭМ!$B$33:$B$776,P$11)+'СЕТ СН'!$F$11+СВЦЭМ!$D$10+'СЕТ СН'!$F$5-'СЕТ СН'!$F$21</f>
        <v>2527.1129953</v>
      </c>
      <c r="Q41" s="36">
        <f>SUMIFS(СВЦЭМ!$D$33:$D$776,СВЦЭМ!$A$33:$A$776,$A41,СВЦЭМ!$B$33:$B$776,Q$11)+'СЕТ СН'!$F$11+СВЦЭМ!$D$10+'СЕТ СН'!$F$5-'СЕТ СН'!$F$21</f>
        <v>2534.4257434300002</v>
      </c>
      <c r="R41" s="36">
        <f>SUMIFS(СВЦЭМ!$D$33:$D$776,СВЦЭМ!$A$33:$A$776,$A41,СВЦЭМ!$B$33:$B$776,R$11)+'СЕТ СН'!$F$11+СВЦЭМ!$D$10+'СЕТ СН'!$F$5-'СЕТ СН'!$F$21</f>
        <v>2518.1942246799999</v>
      </c>
      <c r="S41" s="36">
        <f>SUMIFS(СВЦЭМ!$D$33:$D$776,СВЦЭМ!$A$33:$A$776,$A41,СВЦЭМ!$B$33:$B$776,S$11)+'СЕТ СН'!$F$11+СВЦЭМ!$D$10+'СЕТ СН'!$F$5-'СЕТ СН'!$F$21</f>
        <v>2509.8538268400002</v>
      </c>
      <c r="T41" s="36">
        <f>SUMIFS(СВЦЭМ!$D$33:$D$776,СВЦЭМ!$A$33:$A$776,$A41,СВЦЭМ!$B$33:$B$776,T$11)+'СЕТ СН'!$F$11+СВЦЭМ!$D$10+'СЕТ СН'!$F$5-'СЕТ СН'!$F$21</f>
        <v>2498.4221864400001</v>
      </c>
      <c r="U41" s="36">
        <f>SUMIFS(СВЦЭМ!$D$33:$D$776,СВЦЭМ!$A$33:$A$776,$A41,СВЦЭМ!$B$33:$B$776,U$11)+'СЕТ СН'!$F$11+СВЦЭМ!$D$10+'СЕТ СН'!$F$5-'СЕТ СН'!$F$21</f>
        <v>2493.9472318799999</v>
      </c>
      <c r="V41" s="36">
        <f>SUMIFS(СВЦЭМ!$D$33:$D$776,СВЦЭМ!$A$33:$A$776,$A41,СВЦЭМ!$B$33:$B$776,V$11)+'СЕТ СН'!$F$11+СВЦЭМ!$D$10+'СЕТ СН'!$F$5-'СЕТ СН'!$F$21</f>
        <v>2511.9279240000001</v>
      </c>
      <c r="W41" s="36">
        <f>SUMIFS(СВЦЭМ!$D$33:$D$776,СВЦЭМ!$A$33:$A$776,$A41,СВЦЭМ!$B$33:$B$776,W$11)+'СЕТ СН'!$F$11+СВЦЭМ!$D$10+'СЕТ СН'!$F$5-'СЕТ СН'!$F$21</f>
        <v>2518.3929247900001</v>
      </c>
      <c r="X41" s="36">
        <f>SUMIFS(СВЦЭМ!$D$33:$D$776,СВЦЭМ!$A$33:$A$776,$A41,СВЦЭМ!$B$33:$B$776,X$11)+'СЕТ СН'!$F$11+СВЦЭМ!$D$10+'СЕТ СН'!$F$5-'СЕТ СН'!$F$21</f>
        <v>2533.4033193</v>
      </c>
      <c r="Y41" s="36">
        <f>SUMIFS(СВЦЭМ!$D$33:$D$776,СВЦЭМ!$A$33:$A$776,$A41,СВЦЭМ!$B$33:$B$776,Y$11)+'СЕТ СН'!$F$11+СВЦЭМ!$D$10+'СЕТ СН'!$F$5-'СЕТ СН'!$F$21</f>
        <v>2555.5747224500001</v>
      </c>
    </row>
    <row r="42" spans="1:27" ht="15.75" x14ac:dyDescent="0.2">
      <c r="A42" s="35">
        <f t="shared" si="0"/>
        <v>44227</v>
      </c>
      <c r="B42" s="36">
        <f>SUMIFS(СВЦЭМ!$D$33:$D$776,СВЦЭМ!$A$33:$A$776,$A42,СВЦЭМ!$B$33:$B$776,B$11)+'СЕТ СН'!$F$11+СВЦЭМ!$D$10+'СЕТ СН'!$F$5-'СЕТ СН'!$F$21</f>
        <v>2509.1208259</v>
      </c>
      <c r="C42" s="36">
        <f>SUMIFS(СВЦЭМ!$D$33:$D$776,СВЦЭМ!$A$33:$A$776,$A42,СВЦЭМ!$B$33:$B$776,C$11)+'СЕТ СН'!$F$11+СВЦЭМ!$D$10+'СЕТ СН'!$F$5-'СЕТ СН'!$F$21</f>
        <v>2543.7695041400002</v>
      </c>
      <c r="D42" s="36">
        <f>SUMIFS(СВЦЭМ!$D$33:$D$776,СВЦЭМ!$A$33:$A$776,$A42,СВЦЭМ!$B$33:$B$776,D$11)+'СЕТ СН'!$F$11+СВЦЭМ!$D$10+'СЕТ СН'!$F$5-'СЕТ СН'!$F$21</f>
        <v>2559.8129395599999</v>
      </c>
      <c r="E42" s="36">
        <f>SUMIFS(СВЦЭМ!$D$33:$D$776,СВЦЭМ!$A$33:$A$776,$A42,СВЦЭМ!$B$33:$B$776,E$11)+'СЕТ СН'!$F$11+СВЦЭМ!$D$10+'СЕТ СН'!$F$5-'СЕТ СН'!$F$21</f>
        <v>2566.7280830099999</v>
      </c>
      <c r="F42" s="36">
        <f>SUMIFS(СВЦЭМ!$D$33:$D$776,СВЦЭМ!$A$33:$A$776,$A42,СВЦЭМ!$B$33:$B$776,F$11)+'СЕТ СН'!$F$11+СВЦЭМ!$D$10+'СЕТ СН'!$F$5-'СЕТ СН'!$F$21</f>
        <v>2584.8027976399999</v>
      </c>
      <c r="G42" s="36">
        <f>SUMIFS(СВЦЭМ!$D$33:$D$776,СВЦЭМ!$A$33:$A$776,$A42,СВЦЭМ!$B$33:$B$776,G$11)+'СЕТ СН'!$F$11+СВЦЭМ!$D$10+'СЕТ СН'!$F$5-'СЕТ СН'!$F$21</f>
        <v>2575.5684428300001</v>
      </c>
      <c r="H42" s="36">
        <f>SUMIFS(СВЦЭМ!$D$33:$D$776,СВЦЭМ!$A$33:$A$776,$A42,СВЦЭМ!$B$33:$B$776,H$11)+'СЕТ СН'!$F$11+СВЦЭМ!$D$10+'СЕТ СН'!$F$5-'СЕТ СН'!$F$21</f>
        <v>2566.1372316300003</v>
      </c>
      <c r="I42" s="36">
        <f>SUMIFS(СВЦЭМ!$D$33:$D$776,СВЦЭМ!$A$33:$A$776,$A42,СВЦЭМ!$B$33:$B$776,I$11)+'СЕТ СН'!$F$11+СВЦЭМ!$D$10+'СЕТ СН'!$F$5-'СЕТ СН'!$F$21</f>
        <v>2558.94327621</v>
      </c>
      <c r="J42" s="36">
        <f>SUMIFS(СВЦЭМ!$D$33:$D$776,СВЦЭМ!$A$33:$A$776,$A42,СВЦЭМ!$B$33:$B$776,J$11)+'СЕТ СН'!$F$11+СВЦЭМ!$D$10+'СЕТ СН'!$F$5-'СЕТ СН'!$F$21</f>
        <v>2540.9772144799999</v>
      </c>
      <c r="K42" s="36">
        <f>SUMIFS(СВЦЭМ!$D$33:$D$776,СВЦЭМ!$A$33:$A$776,$A42,СВЦЭМ!$B$33:$B$776,K$11)+'СЕТ СН'!$F$11+СВЦЭМ!$D$10+'СЕТ СН'!$F$5-'СЕТ СН'!$F$21</f>
        <v>2520.9461146100002</v>
      </c>
      <c r="L42" s="36">
        <f>SUMIFS(СВЦЭМ!$D$33:$D$776,СВЦЭМ!$A$33:$A$776,$A42,СВЦЭМ!$B$33:$B$776,L$11)+'СЕТ СН'!$F$11+СВЦЭМ!$D$10+'СЕТ СН'!$F$5-'СЕТ СН'!$F$21</f>
        <v>2506.2917671</v>
      </c>
      <c r="M42" s="36">
        <f>SUMIFS(СВЦЭМ!$D$33:$D$776,СВЦЭМ!$A$33:$A$776,$A42,СВЦЭМ!$B$33:$B$776,M$11)+'СЕТ СН'!$F$11+СВЦЭМ!$D$10+'СЕТ СН'!$F$5-'СЕТ СН'!$F$21</f>
        <v>2510.80964103</v>
      </c>
      <c r="N42" s="36">
        <f>SUMIFS(СВЦЭМ!$D$33:$D$776,СВЦЭМ!$A$33:$A$776,$A42,СВЦЭМ!$B$33:$B$776,N$11)+'СЕТ СН'!$F$11+СВЦЭМ!$D$10+'СЕТ СН'!$F$5-'СЕТ СН'!$F$21</f>
        <v>2506.9971779500002</v>
      </c>
      <c r="O42" s="36">
        <f>SUMIFS(СВЦЭМ!$D$33:$D$776,СВЦЭМ!$A$33:$A$776,$A42,СВЦЭМ!$B$33:$B$776,O$11)+'СЕТ СН'!$F$11+СВЦЭМ!$D$10+'СЕТ СН'!$F$5-'СЕТ СН'!$F$21</f>
        <v>2502.38306083</v>
      </c>
      <c r="P42" s="36">
        <f>SUMIFS(СВЦЭМ!$D$33:$D$776,СВЦЭМ!$A$33:$A$776,$A42,СВЦЭМ!$B$33:$B$776,P$11)+'СЕТ СН'!$F$11+СВЦЭМ!$D$10+'СЕТ СН'!$F$5-'СЕТ СН'!$F$21</f>
        <v>2499.7528340100002</v>
      </c>
      <c r="Q42" s="36">
        <f>SUMIFS(СВЦЭМ!$D$33:$D$776,СВЦЭМ!$A$33:$A$776,$A42,СВЦЭМ!$B$33:$B$776,Q$11)+'СЕТ СН'!$F$11+СВЦЭМ!$D$10+'СЕТ СН'!$F$5-'СЕТ СН'!$F$21</f>
        <v>2504.7291977200002</v>
      </c>
      <c r="R42" s="36">
        <f>SUMIFS(СВЦЭМ!$D$33:$D$776,СВЦЭМ!$A$33:$A$776,$A42,СВЦЭМ!$B$33:$B$776,R$11)+'СЕТ СН'!$F$11+СВЦЭМ!$D$10+'СЕТ СН'!$F$5-'СЕТ СН'!$F$21</f>
        <v>2517.5969969000002</v>
      </c>
      <c r="S42" s="36">
        <f>SUMIFS(СВЦЭМ!$D$33:$D$776,СВЦЭМ!$A$33:$A$776,$A42,СВЦЭМ!$B$33:$B$776,S$11)+'СЕТ СН'!$F$11+СВЦЭМ!$D$10+'СЕТ СН'!$F$5-'СЕТ СН'!$F$21</f>
        <v>2536.7995781099999</v>
      </c>
      <c r="T42" s="36">
        <f>SUMIFS(СВЦЭМ!$D$33:$D$776,СВЦЭМ!$A$33:$A$776,$A42,СВЦЭМ!$B$33:$B$776,T$11)+'СЕТ СН'!$F$11+СВЦЭМ!$D$10+'СЕТ СН'!$F$5-'СЕТ СН'!$F$21</f>
        <v>2549.0988395100003</v>
      </c>
      <c r="U42" s="36">
        <f>SUMIFS(СВЦЭМ!$D$33:$D$776,СВЦЭМ!$A$33:$A$776,$A42,СВЦЭМ!$B$33:$B$776,U$11)+'СЕТ СН'!$F$11+СВЦЭМ!$D$10+'СЕТ СН'!$F$5-'СЕТ СН'!$F$21</f>
        <v>2550.3226580400001</v>
      </c>
      <c r="V42" s="36">
        <f>SUMIFS(СВЦЭМ!$D$33:$D$776,СВЦЭМ!$A$33:$A$776,$A42,СВЦЭМ!$B$33:$B$776,V$11)+'СЕТ СН'!$F$11+СВЦЭМ!$D$10+'СЕТ СН'!$F$5-'СЕТ СН'!$F$21</f>
        <v>2542.2563810199999</v>
      </c>
      <c r="W42" s="36">
        <f>SUMIFS(СВЦЭМ!$D$33:$D$776,СВЦЭМ!$A$33:$A$776,$A42,СВЦЭМ!$B$33:$B$776,W$11)+'СЕТ СН'!$F$11+СВЦЭМ!$D$10+'СЕТ СН'!$F$5-'СЕТ СН'!$F$21</f>
        <v>2536.8421875499998</v>
      </c>
      <c r="X42" s="36">
        <f>SUMIFS(СВЦЭМ!$D$33:$D$776,СВЦЭМ!$A$33:$A$776,$A42,СВЦЭМ!$B$33:$B$776,X$11)+'СЕТ СН'!$F$11+СВЦЭМ!$D$10+'СЕТ СН'!$F$5-'СЕТ СН'!$F$21</f>
        <v>2526.7936641000001</v>
      </c>
      <c r="Y42" s="36">
        <f>SUMIFS(СВЦЭМ!$D$33:$D$776,СВЦЭМ!$A$33:$A$776,$A42,СВЦЭМ!$B$33:$B$776,Y$11)+'СЕТ СН'!$F$11+СВЦЭМ!$D$10+'СЕТ СН'!$F$5-'СЕТ СН'!$F$21</f>
        <v>2522.8061313100002</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2"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33"/>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3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01.01.2021</v>
      </c>
      <c r="B48" s="36">
        <f>SUMIFS(СВЦЭМ!$D$33:$D$776,СВЦЭМ!$A$33:$A$776,$A48,СВЦЭМ!$B$33:$B$776,B$47)+'СЕТ СН'!$G$11+СВЦЭМ!$D$10+'СЕТ СН'!$G$5-'СЕТ СН'!$G$21</f>
        <v>3237.1799633099999</v>
      </c>
      <c r="C48" s="36">
        <f>SUMIFS(СВЦЭМ!$D$33:$D$776,СВЦЭМ!$A$33:$A$776,$A48,СВЦЭМ!$B$33:$B$776,C$47)+'СЕТ СН'!$G$11+СВЦЭМ!$D$10+'СЕТ СН'!$G$5-'СЕТ СН'!$G$21</f>
        <v>3260.0650478900002</v>
      </c>
      <c r="D48" s="36">
        <f>SUMIFS(СВЦЭМ!$D$33:$D$776,СВЦЭМ!$A$33:$A$776,$A48,СВЦЭМ!$B$33:$B$776,D$47)+'СЕТ СН'!$G$11+СВЦЭМ!$D$10+'СЕТ СН'!$G$5-'СЕТ СН'!$G$21</f>
        <v>3232.6956810800002</v>
      </c>
      <c r="E48" s="36">
        <f>SUMIFS(СВЦЭМ!$D$33:$D$776,СВЦЭМ!$A$33:$A$776,$A48,СВЦЭМ!$B$33:$B$776,E$47)+'СЕТ СН'!$G$11+СВЦЭМ!$D$10+'СЕТ СН'!$G$5-'СЕТ СН'!$G$21</f>
        <v>3233.4190664799999</v>
      </c>
      <c r="F48" s="36">
        <f>SUMIFS(СВЦЭМ!$D$33:$D$776,СВЦЭМ!$A$33:$A$776,$A48,СВЦЭМ!$B$33:$B$776,F$47)+'СЕТ СН'!$G$11+СВЦЭМ!$D$10+'СЕТ СН'!$G$5-'СЕТ СН'!$G$21</f>
        <v>3217.1443883000002</v>
      </c>
      <c r="G48" s="36">
        <f>SUMIFS(СВЦЭМ!$D$33:$D$776,СВЦЭМ!$A$33:$A$776,$A48,СВЦЭМ!$B$33:$B$776,G$47)+'СЕТ СН'!$G$11+СВЦЭМ!$D$10+'СЕТ СН'!$G$5-'СЕТ СН'!$G$21</f>
        <v>3221.14503397</v>
      </c>
      <c r="H48" s="36">
        <f>SUMIFS(СВЦЭМ!$D$33:$D$776,СВЦЭМ!$A$33:$A$776,$A48,СВЦЭМ!$B$33:$B$776,H$47)+'СЕТ СН'!$G$11+СВЦЭМ!$D$10+'СЕТ СН'!$G$5-'СЕТ СН'!$G$21</f>
        <v>3248.7475444400002</v>
      </c>
      <c r="I48" s="36">
        <f>SUMIFS(СВЦЭМ!$D$33:$D$776,СВЦЭМ!$A$33:$A$776,$A48,СВЦЭМ!$B$33:$B$776,I$47)+'СЕТ СН'!$G$11+СВЦЭМ!$D$10+'СЕТ СН'!$G$5-'СЕТ СН'!$G$21</f>
        <v>3241.93948821</v>
      </c>
      <c r="J48" s="36">
        <f>SUMIFS(СВЦЭМ!$D$33:$D$776,СВЦЭМ!$A$33:$A$776,$A48,СВЦЭМ!$B$33:$B$776,J$47)+'СЕТ СН'!$G$11+СВЦЭМ!$D$10+'СЕТ СН'!$G$5-'СЕТ СН'!$G$21</f>
        <v>3237.60371231</v>
      </c>
      <c r="K48" s="36">
        <f>SUMIFS(СВЦЭМ!$D$33:$D$776,СВЦЭМ!$A$33:$A$776,$A48,СВЦЭМ!$B$33:$B$776,K$47)+'СЕТ СН'!$G$11+СВЦЭМ!$D$10+'СЕТ СН'!$G$5-'СЕТ СН'!$G$21</f>
        <v>3220.3053525800001</v>
      </c>
      <c r="L48" s="36">
        <f>SUMIFS(СВЦЭМ!$D$33:$D$776,СВЦЭМ!$A$33:$A$776,$A48,СВЦЭМ!$B$33:$B$776,L$47)+'СЕТ СН'!$G$11+СВЦЭМ!$D$10+'СЕТ СН'!$G$5-'СЕТ СН'!$G$21</f>
        <v>3208.8943165600003</v>
      </c>
      <c r="M48" s="36">
        <f>SUMIFS(СВЦЭМ!$D$33:$D$776,СВЦЭМ!$A$33:$A$776,$A48,СВЦЭМ!$B$33:$B$776,M$47)+'СЕТ СН'!$G$11+СВЦЭМ!$D$10+'СЕТ СН'!$G$5-'СЕТ СН'!$G$21</f>
        <v>3201.1105392300001</v>
      </c>
      <c r="N48" s="36">
        <f>SUMIFS(СВЦЭМ!$D$33:$D$776,СВЦЭМ!$A$33:$A$776,$A48,СВЦЭМ!$B$33:$B$776,N$47)+'СЕТ СН'!$G$11+СВЦЭМ!$D$10+'СЕТ СН'!$G$5-'СЕТ СН'!$G$21</f>
        <v>3208.4556106700002</v>
      </c>
      <c r="O48" s="36">
        <f>SUMIFS(СВЦЭМ!$D$33:$D$776,СВЦЭМ!$A$33:$A$776,$A48,СВЦЭМ!$B$33:$B$776,O$47)+'СЕТ СН'!$G$11+СВЦЭМ!$D$10+'СЕТ СН'!$G$5-'СЕТ СН'!$G$21</f>
        <v>3210.6190309000003</v>
      </c>
      <c r="P48" s="36">
        <f>SUMIFS(СВЦЭМ!$D$33:$D$776,СВЦЭМ!$A$33:$A$776,$A48,СВЦЭМ!$B$33:$B$776,P$47)+'СЕТ СН'!$G$11+СВЦЭМ!$D$10+'СЕТ СН'!$G$5-'СЕТ СН'!$G$21</f>
        <v>3232.5362318900002</v>
      </c>
      <c r="Q48" s="36">
        <f>SUMIFS(СВЦЭМ!$D$33:$D$776,СВЦЭМ!$A$33:$A$776,$A48,СВЦЭМ!$B$33:$B$776,Q$47)+'СЕТ СН'!$G$11+СВЦЭМ!$D$10+'СЕТ СН'!$G$5-'СЕТ СН'!$G$21</f>
        <v>3231.81664387</v>
      </c>
      <c r="R48" s="36">
        <f>SUMIFS(СВЦЭМ!$D$33:$D$776,СВЦЭМ!$A$33:$A$776,$A48,СВЦЭМ!$B$33:$B$776,R$47)+'СЕТ СН'!$G$11+СВЦЭМ!$D$10+'СЕТ СН'!$G$5-'СЕТ СН'!$G$21</f>
        <v>3211.1498159600001</v>
      </c>
      <c r="S48" s="36">
        <f>SUMIFS(СВЦЭМ!$D$33:$D$776,СВЦЭМ!$A$33:$A$776,$A48,СВЦЭМ!$B$33:$B$776,S$47)+'СЕТ СН'!$G$11+СВЦЭМ!$D$10+'СЕТ СН'!$G$5-'СЕТ СН'!$G$21</f>
        <v>3191.76600938</v>
      </c>
      <c r="T48" s="36">
        <f>SUMIFS(СВЦЭМ!$D$33:$D$776,СВЦЭМ!$A$33:$A$776,$A48,СВЦЭМ!$B$33:$B$776,T$47)+'СЕТ СН'!$G$11+СВЦЭМ!$D$10+'СЕТ СН'!$G$5-'СЕТ СН'!$G$21</f>
        <v>3181.25321596</v>
      </c>
      <c r="U48" s="36">
        <f>SUMIFS(СВЦЭМ!$D$33:$D$776,СВЦЭМ!$A$33:$A$776,$A48,СВЦЭМ!$B$33:$B$776,U$47)+'СЕТ СН'!$G$11+СВЦЭМ!$D$10+'СЕТ СН'!$G$5-'СЕТ СН'!$G$21</f>
        <v>3173.6397712000003</v>
      </c>
      <c r="V48" s="36">
        <f>SUMIFS(СВЦЭМ!$D$33:$D$776,СВЦЭМ!$A$33:$A$776,$A48,СВЦЭМ!$B$33:$B$776,V$47)+'СЕТ СН'!$G$11+СВЦЭМ!$D$10+'СЕТ СН'!$G$5-'СЕТ СН'!$G$21</f>
        <v>3165.3161628100002</v>
      </c>
      <c r="W48" s="36">
        <f>SUMIFS(СВЦЭМ!$D$33:$D$776,СВЦЭМ!$A$33:$A$776,$A48,СВЦЭМ!$B$33:$B$776,W$47)+'СЕТ СН'!$G$11+СВЦЭМ!$D$10+'СЕТ СН'!$G$5-'СЕТ СН'!$G$21</f>
        <v>3176.58392955</v>
      </c>
      <c r="X48" s="36">
        <f>SUMIFS(СВЦЭМ!$D$33:$D$776,СВЦЭМ!$A$33:$A$776,$A48,СВЦЭМ!$B$33:$B$776,X$47)+'СЕТ СН'!$G$11+СВЦЭМ!$D$10+'СЕТ СН'!$G$5-'СЕТ СН'!$G$21</f>
        <v>3188.41648678</v>
      </c>
      <c r="Y48" s="36">
        <f>SUMIFS(СВЦЭМ!$D$33:$D$776,СВЦЭМ!$A$33:$A$776,$A48,СВЦЭМ!$B$33:$B$776,Y$47)+'СЕТ СН'!$G$11+СВЦЭМ!$D$10+'СЕТ СН'!$G$5-'СЕТ СН'!$G$21</f>
        <v>3191.6231444300001</v>
      </c>
      <c r="AA48" s="45"/>
    </row>
    <row r="49" spans="1:25" ht="15.75" x14ac:dyDescent="0.2">
      <c r="A49" s="35">
        <f>A48+1</f>
        <v>44198</v>
      </c>
      <c r="B49" s="36">
        <f>SUMIFS(СВЦЭМ!$D$33:$D$776,СВЦЭМ!$A$33:$A$776,$A49,СВЦЭМ!$B$33:$B$776,B$47)+'СЕТ СН'!$G$11+СВЦЭМ!$D$10+'СЕТ СН'!$G$5-'СЕТ СН'!$G$21</f>
        <v>3226.57899421</v>
      </c>
      <c r="C49" s="36">
        <f>SUMIFS(СВЦЭМ!$D$33:$D$776,СВЦЭМ!$A$33:$A$776,$A49,СВЦЭМ!$B$33:$B$776,C$47)+'СЕТ СН'!$G$11+СВЦЭМ!$D$10+'СЕТ СН'!$G$5-'СЕТ СН'!$G$21</f>
        <v>3245.6980873900002</v>
      </c>
      <c r="D49" s="36">
        <f>SUMIFS(СВЦЭМ!$D$33:$D$776,СВЦЭМ!$A$33:$A$776,$A49,СВЦЭМ!$B$33:$B$776,D$47)+'СЕТ СН'!$G$11+СВЦЭМ!$D$10+'СЕТ СН'!$G$5-'СЕТ СН'!$G$21</f>
        <v>3258.34115006</v>
      </c>
      <c r="E49" s="36">
        <f>SUMIFS(СВЦЭМ!$D$33:$D$776,СВЦЭМ!$A$33:$A$776,$A49,СВЦЭМ!$B$33:$B$776,E$47)+'СЕТ СН'!$G$11+СВЦЭМ!$D$10+'СЕТ СН'!$G$5-'СЕТ СН'!$G$21</f>
        <v>3283.8405169799998</v>
      </c>
      <c r="F49" s="36">
        <f>SUMIFS(СВЦЭМ!$D$33:$D$776,СВЦЭМ!$A$33:$A$776,$A49,СВЦЭМ!$B$33:$B$776,F$47)+'СЕТ СН'!$G$11+СВЦЭМ!$D$10+'СЕТ СН'!$G$5-'СЕТ СН'!$G$21</f>
        <v>3265.9348649100002</v>
      </c>
      <c r="G49" s="36">
        <f>SUMIFS(СВЦЭМ!$D$33:$D$776,СВЦЭМ!$A$33:$A$776,$A49,СВЦЭМ!$B$33:$B$776,G$47)+'СЕТ СН'!$G$11+СВЦЭМ!$D$10+'СЕТ СН'!$G$5-'СЕТ СН'!$G$21</f>
        <v>3264.90454185</v>
      </c>
      <c r="H49" s="36">
        <f>SUMIFS(СВЦЭМ!$D$33:$D$776,СВЦЭМ!$A$33:$A$776,$A49,СВЦЭМ!$B$33:$B$776,H$47)+'СЕТ СН'!$G$11+СВЦЭМ!$D$10+'СЕТ СН'!$G$5-'СЕТ СН'!$G$21</f>
        <v>3283.0081453100001</v>
      </c>
      <c r="I49" s="36">
        <f>SUMIFS(СВЦЭМ!$D$33:$D$776,СВЦЭМ!$A$33:$A$776,$A49,СВЦЭМ!$B$33:$B$776,I$47)+'СЕТ СН'!$G$11+СВЦЭМ!$D$10+'СЕТ СН'!$G$5-'СЕТ СН'!$G$21</f>
        <v>3269.77761164</v>
      </c>
      <c r="J49" s="36">
        <f>SUMIFS(СВЦЭМ!$D$33:$D$776,СВЦЭМ!$A$33:$A$776,$A49,СВЦЭМ!$B$33:$B$776,J$47)+'СЕТ СН'!$G$11+СВЦЭМ!$D$10+'СЕТ СН'!$G$5-'СЕТ СН'!$G$21</f>
        <v>3252.8785475</v>
      </c>
      <c r="K49" s="36">
        <f>SUMIFS(СВЦЭМ!$D$33:$D$776,СВЦЭМ!$A$33:$A$776,$A49,СВЦЭМ!$B$33:$B$776,K$47)+'СЕТ СН'!$G$11+СВЦЭМ!$D$10+'СЕТ СН'!$G$5-'СЕТ СН'!$G$21</f>
        <v>3230.9684155100003</v>
      </c>
      <c r="L49" s="36">
        <f>SUMIFS(СВЦЭМ!$D$33:$D$776,СВЦЭМ!$A$33:$A$776,$A49,СВЦЭМ!$B$33:$B$776,L$47)+'СЕТ СН'!$G$11+СВЦЭМ!$D$10+'СЕТ СН'!$G$5-'СЕТ СН'!$G$21</f>
        <v>3213.5332111600001</v>
      </c>
      <c r="M49" s="36">
        <f>SUMIFS(СВЦЭМ!$D$33:$D$776,СВЦЭМ!$A$33:$A$776,$A49,СВЦЭМ!$B$33:$B$776,M$47)+'СЕТ СН'!$G$11+СВЦЭМ!$D$10+'СЕТ СН'!$G$5-'СЕТ СН'!$G$21</f>
        <v>3174.1371958200002</v>
      </c>
      <c r="N49" s="36">
        <f>SUMIFS(СВЦЭМ!$D$33:$D$776,СВЦЭМ!$A$33:$A$776,$A49,СВЦЭМ!$B$33:$B$776,N$47)+'СЕТ СН'!$G$11+СВЦЭМ!$D$10+'СЕТ СН'!$G$5-'СЕТ СН'!$G$21</f>
        <v>3185.1222430000003</v>
      </c>
      <c r="O49" s="36">
        <f>SUMIFS(СВЦЭМ!$D$33:$D$776,СВЦЭМ!$A$33:$A$776,$A49,СВЦЭМ!$B$33:$B$776,O$47)+'СЕТ СН'!$G$11+СВЦЭМ!$D$10+'СЕТ СН'!$G$5-'СЕТ СН'!$G$21</f>
        <v>3197.5812042300004</v>
      </c>
      <c r="P49" s="36">
        <f>SUMIFS(СВЦЭМ!$D$33:$D$776,СВЦЭМ!$A$33:$A$776,$A49,СВЦЭМ!$B$33:$B$776,P$47)+'СЕТ СН'!$G$11+СВЦЭМ!$D$10+'СЕТ СН'!$G$5-'СЕТ СН'!$G$21</f>
        <v>3203.47565854</v>
      </c>
      <c r="Q49" s="36">
        <f>SUMIFS(СВЦЭМ!$D$33:$D$776,СВЦЭМ!$A$33:$A$776,$A49,СВЦЭМ!$B$33:$B$776,Q$47)+'СЕТ СН'!$G$11+СВЦЭМ!$D$10+'СЕТ СН'!$G$5-'СЕТ СН'!$G$21</f>
        <v>3202.8401362600002</v>
      </c>
      <c r="R49" s="36">
        <f>SUMIFS(СВЦЭМ!$D$33:$D$776,СВЦЭМ!$A$33:$A$776,$A49,СВЦЭМ!$B$33:$B$776,R$47)+'СЕТ СН'!$G$11+СВЦЭМ!$D$10+'СЕТ СН'!$G$5-'СЕТ СН'!$G$21</f>
        <v>3188.5182486799999</v>
      </c>
      <c r="S49" s="36">
        <f>SUMIFS(СВЦЭМ!$D$33:$D$776,СВЦЭМ!$A$33:$A$776,$A49,СВЦЭМ!$B$33:$B$776,S$47)+'СЕТ СН'!$G$11+СВЦЭМ!$D$10+'СЕТ СН'!$G$5-'СЕТ СН'!$G$21</f>
        <v>3196.2228795999999</v>
      </c>
      <c r="T49" s="36">
        <f>SUMIFS(СВЦЭМ!$D$33:$D$776,СВЦЭМ!$A$33:$A$776,$A49,СВЦЭМ!$B$33:$B$776,T$47)+'СЕТ СН'!$G$11+СВЦЭМ!$D$10+'СЕТ СН'!$G$5-'СЕТ СН'!$G$21</f>
        <v>3183.83470498</v>
      </c>
      <c r="U49" s="36">
        <f>SUMIFS(СВЦЭМ!$D$33:$D$776,СВЦЭМ!$A$33:$A$776,$A49,СВЦЭМ!$B$33:$B$776,U$47)+'СЕТ СН'!$G$11+СВЦЭМ!$D$10+'СЕТ СН'!$G$5-'СЕТ СН'!$G$21</f>
        <v>3177.44859735</v>
      </c>
      <c r="V49" s="36">
        <f>SUMIFS(СВЦЭМ!$D$33:$D$776,СВЦЭМ!$A$33:$A$776,$A49,СВЦЭМ!$B$33:$B$776,V$47)+'СЕТ СН'!$G$11+СВЦЭМ!$D$10+'СЕТ СН'!$G$5-'СЕТ СН'!$G$21</f>
        <v>3181.5274095600003</v>
      </c>
      <c r="W49" s="36">
        <f>SUMIFS(СВЦЭМ!$D$33:$D$776,СВЦЭМ!$A$33:$A$776,$A49,СВЦЭМ!$B$33:$B$776,W$47)+'СЕТ СН'!$G$11+СВЦЭМ!$D$10+'СЕТ СН'!$G$5-'СЕТ СН'!$G$21</f>
        <v>3192.58015239</v>
      </c>
      <c r="X49" s="36">
        <f>SUMIFS(СВЦЭМ!$D$33:$D$776,СВЦЭМ!$A$33:$A$776,$A49,СВЦЭМ!$B$33:$B$776,X$47)+'СЕТ СН'!$G$11+СВЦЭМ!$D$10+'СЕТ СН'!$G$5-'СЕТ СН'!$G$21</f>
        <v>3198.2722125499999</v>
      </c>
      <c r="Y49" s="36">
        <f>SUMIFS(СВЦЭМ!$D$33:$D$776,СВЦЭМ!$A$33:$A$776,$A49,СВЦЭМ!$B$33:$B$776,Y$47)+'СЕТ СН'!$G$11+СВЦЭМ!$D$10+'СЕТ СН'!$G$5-'СЕТ СН'!$G$21</f>
        <v>3207.2028246999998</v>
      </c>
    </row>
    <row r="50" spans="1:25" ht="15.75" x14ac:dyDescent="0.2">
      <c r="A50" s="35">
        <f t="shared" ref="A50:A78" si="1">A49+1</f>
        <v>44199</v>
      </c>
      <c r="B50" s="36">
        <f>SUMIFS(СВЦЭМ!$D$33:$D$776,СВЦЭМ!$A$33:$A$776,$A50,СВЦЭМ!$B$33:$B$776,B$47)+'СЕТ СН'!$G$11+СВЦЭМ!$D$10+'СЕТ СН'!$G$5-'СЕТ СН'!$G$21</f>
        <v>3199.51483117</v>
      </c>
      <c r="C50" s="36">
        <f>SUMIFS(СВЦЭМ!$D$33:$D$776,СВЦЭМ!$A$33:$A$776,$A50,СВЦЭМ!$B$33:$B$776,C$47)+'СЕТ СН'!$G$11+СВЦЭМ!$D$10+'СЕТ СН'!$G$5-'СЕТ СН'!$G$21</f>
        <v>3211.9461687100002</v>
      </c>
      <c r="D50" s="36">
        <f>SUMIFS(СВЦЭМ!$D$33:$D$776,СВЦЭМ!$A$33:$A$776,$A50,СВЦЭМ!$B$33:$B$776,D$47)+'СЕТ СН'!$G$11+СВЦЭМ!$D$10+'СЕТ СН'!$G$5-'СЕТ СН'!$G$21</f>
        <v>3221.1200681099999</v>
      </c>
      <c r="E50" s="36">
        <f>SUMIFS(СВЦЭМ!$D$33:$D$776,СВЦЭМ!$A$33:$A$776,$A50,СВЦЭМ!$B$33:$B$776,E$47)+'СЕТ СН'!$G$11+СВЦЭМ!$D$10+'СЕТ СН'!$G$5-'СЕТ СН'!$G$21</f>
        <v>3239.0726272100001</v>
      </c>
      <c r="F50" s="36">
        <f>SUMIFS(СВЦЭМ!$D$33:$D$776,СВЦЭМ!$A$33:$A$776,$A50,СВЦЭМ!$B$33:$B$776,F$47)+'СЕТ СН'!$G$11+СВЦЭМ!$D$10+'СЕТ СН'!$G$5-'СЕТ СН'!$G$21</f>
        <v>3220.33158116</v>
      </c>
      <c r="G50" s="36">
        <f>SUMIFS(СВЦЭМ!$D$33:$D$776,СВЦЭМ!$A$33:$A$776,$A50,СВЦЭМ!$B$33:$B$776,G$47)+'СЕТ СН'!$G$11+СВЦЭМ!$D$10+'СЕТ СН'!$G$5-'СЕТ СН'!$G$21</f>
        <v>3217.84387333</v>
      </c>
      <c r="H50" s="36">
        <f>SUMIFS(СВЦЭМ!$D$33:$D$776,СВЦЭМ!$A$33:$A$776,$A50,СВЦЭМ!$B$33:$B$776,H$47)+'СЕТ СН'!$G$11+СВЦЭМ!$D$10+'СЕТ СН'!$G$5-'СЕТ СН'!$G$21</f>
        <v>3240.9905613800001</v>
      </c>
      <c r="I50" s="36">
        <f>SUMIFS(СВЦЭМ!$D$33:$D$776,СВЦЭМ!$A$33:$A$776,$A50,СВЦЭМ!$B$33:$B$776,I$47)+'СЕТ СН'!$G$11+СВЦЭМ!$D$10+'СЕТ СН'!$G$5-'СЕТ СН'!$G$21</f>
        <v>3244.6516344800002</v>
      </c>
      <c r="J50" s="36">
        <f>SUMIFS(СВЦЭМ!$D$33:$D$776,СВЦЭМ!$A$33:$A$776,$A50,СВЦЭМ!$B$33:$B$776,J$47)+'СЕТ СН'!$G$11+СВЦЭМ!$D$10+'СЕТ СН'!$G$5-'СЕТ СН'!$G$21</f>
        <v>3240.8681611800002</v>
      </c>
      <c r="K50" s="36">
        <f>SUMIFS(СВЦЭМ!$D$33:$D$776,СВЦЭМ!$A$33:$A$776,$A50,СВЦЭМ!$B$33:$B$776,K$47)+'СЕТ СН'!$G$11+СВЦЭМ!$D$10+'СЕТ СН'!$G$5-'СЕТ СН'!$G$21</f>
        <v>3241.99090991</v>
      </c>
      <c r="L50" s="36">
        <f>SUMIFS(СВЦЭМ!$D$33:$D$776,СВЦЭМ!$A$33:$A$776,$A50,СВЦЭМ!$B$33:$B$776,L$47)+'СЕТ СН'!$G$11+СВЦЭМ!$D$10+'СЕТ СН'!$G$5-'СЕТ СН'!$G$21</f>
        <v>3230.3211319700004</v>
      </c>
      <c r="M50" s="36">
        <f>SUMIFS(СВЦЭМ!$D$33:$D$776,СВЦЭМ!$A$33:$A$776,$A50,СВЦЭМ!$B$33:$B$776,M$47)+'СЕТ СН'!$G$11+СВЦЭМ!$D$10+'СЕТ СН'!$G$5-'СЕТ СН'!$G$21</f>
        <v>3225.4767833000001</v>
      </c>
      <c r="N50" s="36">
        <f>SUMIFS(СВЦЭМ!$D$33:$D$776,СВЦЭМ!$A$33:$A$776,$A50,СВЦЭМ!$B$33:$B$776,N$47)+'СЕТ СН'!$G$11+СВЦЭМ!$D$10+'СЕТ СН'!$G$5-'СЕТ СН'!$G$21</f>
        <v>3238.67001712</v>
      </c>
      <c r="O50" s="36">
        <f>SUMIFS(СВЦЭМ!$D$33:$D$776,СВЦЭМ!$A$33:$A$776,$A50,СВЦЭМ!$B$33:$B$776,O$47)+'СЕТ СН'!$G$11+СВЦЭМ!$D$10+'СЕТ СН'!$G$5-'СЕТ СН'!$G$21</f>
        <v>3250.9064422199999</v>
      </c>
      <c r="P50" s="36">
        <f>SUMIFS(СВЦЭМ!$D$33:$D$776,СВЦЭМ!$A$33:$A$776,$A50,СВЦЭМ!$B$33:$B$776,P$47)+'СЕТ СН'!$G$11+СВЦЭМ!$D$10+'СЕТ СН'!$G$5-'СЕТ СН'!$G$21</f>
        <v>3262.6145699899998</v>
      </c>
      <c r="Q50" s="36">
        <f>SUMIFS(СВЦЭМ!$D$33:$D$776,СВЦЭМ!$A$33:$A$776,$A50,СВЦЭМ!$B$33:$B$776,Q$47)+'СЕТ СН'!$G$11+СВЦЭМ!$D$10+'СЕТ СН'!$G$5-'СЕТ СН'!$G$21</f>
        <v>3266.2029775400001</v>
      </c>
      <c r="R50" s="36">
        <f>SUMIFS(СВЦЭМ!$D$33:$D$776,СВЦЭМ!$A$33:$A$776,$A50,СВЦЭМ!$B$33:$B$776,R$47)+'СЕТ СН'!$G$11+СВЦЭМ!$D$10+'СЕТ СН'!$G$5-'СЕТ СН'!$G$21</f>
        <v>3258.2448253800003</v>
      </c>
      <c r="S50" s="36">
        <f>SUMIFS(СВЦЭМ!$D$33:$D$776,СВЦЭМ!$A$33:$A$776,$A50,СВЦЭМ!$B$33:$B$776,S$47)+'СЕТ СН'!$G$11+СВЦЭМ!$D$10+'СЕТ СН'!$G$5-'СЕТ СН'!$G$21</f>
        <v>3241.3025895300002</v>
      </c>
      <c r="T50" s="36">
        <f>SUMIFS(СВЦЭМ!$D$33:$D$776,СВЦЭМ!$A$33:$A$776,$A50,СВЦЭМ!$B$33:$B$776,T$47)+'СЕТ СН'!$G$11+СВЦЭМ!$D$10+'СЕТ СН'!$G$5-'СЕТ СН'!$G$21</f>
        <v>3222.4328213899998</v>
      </c>
      <c r="U50" s="36">
        <f>SUMIFS(СВЦЭМ!$D$33:$D$776,СВЦЭМ!$A$33:$A$776,$A50,СВЦЭМ!$B$33:$B$776,U$47)+'СЕТ СН'!$G$11+СВЦЭМ!$D$10+'СЕТ СН'!$G$5-'СЕТ СН'!$G$21</f>
        <v>3226.7274556500001</v>
      </c>
      <c r="V50" s="36">
        <f>SUMIFS(СВЦЭМ!$D$33:$D$776,СВЦЭМ!$A$33:$A$776,$A50,СВЦЭМ!$B$33:$B$776,V$47)+'СЕТ СН'!$G$11+СВЦЭМ!$D$10+'СЕТ СН'!$G$5-'СЕТ СН'!$G$21</f>
        <v>3226.9774304600001</v>
      </c>
      <c r="W50" s="36">
        <f>SUMIFS(СВЦЭМ!$D$33:$D$776,СВЦЭМ!$A$33:$A$776,$A50,СВЦЭМ!$B$33:$B$776,W$47)+'СЕТ СН'!$G$11+СВЦЭМ!$D$10+'СЕТ СН'!$G$5-'СЕТ СН'!$G$21</f>
        <v>3235.5817919800002</v>
      </c>
      <c r="X50" s="36">
        <f>SUMIFS(СВЦЭМ!$D$33:$D$776,СВЦЭМ!$A$33:$A$776,$A50,СВЦЭМ!$B$33:$B$776,X$47)+'СЕТ СН'!$G$11+СВЦЭМ!$D$10+'СЕТ СН'!$G$5-'СЕТ СН'!$G$21</f>
        <v>3244.9541248099999</v>
      </c>
      <c r="Y50" s="36">
        <f>SUMIFS(СВЦЭМ!$D$33:$D$776,СВЦЭМ!$A$33:$A$776,$A50,СВЦЭМ!$B$33:$B$776,Y$47)+'СЕТ СН'!$G$11+СВЦЭМ!$D$10+'СЕТ СН'!$G$5-'СЕТ СН'!$G$21</f>
        <v>3250.0001411600001</v>
      </c>
    </row>
    <row r="51" spans="1:25" ht="15.75" x14ac:dyDescent="0.2">
      <c r="A51" s="35">
        <f t="shared" si="1"/>
        <v>44200</v>
      </c>
      <c r="B51" s="36">
        <f>SUMIFS(СВЦЭМ!$D$33:$D$776,СВЦЭМ!$A$33:$A$776,$A51,СВЦЭМ!$B$33:$B$776,B$47)+'СЕТ СН'!$G$11+СВЦЭМ!$D$10+'СЕТ СН'!$G$5-'СЕТ СН'!$G$21</f>
        <v>3268.2786094000003</v>
      </c>
      <c r="C51" s="36">
        <f>SUMIFS(СВЦЭМ!$D$33:$D$776,СВЦЭМ!$A$33:$A$776,$A51,СВЦЭМ!$B$33:$B$776,C$47)+'СЕТ СН'!$G$11+СВЦЭМ!$D$10+'СЕТ СН'!$G$5-'СЕТ СН'!$G$21</f>
        <v>3284.0874069900001</v>
      </c>
      <c r="D51" s="36">
        <f>SUMIFS(СВЦЭМ!$D$33:$D$776,СВЦЭМ!$A$33:$A$776,$A51,СВЦЭМ!$B$33:$B$776,D$47)+'СЕТ СН'!$G$11+СВЦЭМ!$D$10+'СЕТ СН'!$G$5-'СЕТ СН'!$G$21</f>
        <v>3298.3975079299998</v>
      </c>
      <c r="E51" s="36">
        <f>SUMIFS(СВЦЭМ!$D$33:$D$776,СВЦЭМ!$A$33:$A$776,$A51,СВЦЭМ!$B$33:$B$776,E$47)+'СЕТ СН'!$G$11+СВЦЭМ!$D$10+'СЕТ СН'!$G$5-'СЕТ СН'!$G$21</f>
        <v>3321.7607237100001</v>
      </c>
      <c r="F51" s="36">
        <f>SUMIFS(СВЦЭМ!$D$33:$D$776,СВЦЭМ!$A$33:$A$776,$A51,СВЦЭМ!$B$33:$B$776,F$47)+'СЕТ СН'!$G$11+СВЦЭМ!$D$10+'СЕТ СН'!$G$5-'СЕТ СН'!$G$21</f>
        <v>3289.0073592799999</v>
      </c>
      <c r="G51" s="36">
        <f>SUMIFS(СВЦЭМ!$D$33:$D$776,СВЦЭМ!$A$33:$A$776,$A51,СВЦЭМ!$B$33:$B$776,G$47)+'СЕТ СН'!$G$11+СВЦЭМ!$D$10+'СЕТ СН'!$G$5-'СЕТ СН'!$G$21</f>
        <v>3286.1410751200001</v>
      </c>
      <c r="H51" s="36">
        <f>SUMIFS(СВЦЭМ!$D$33:$D$776,СВЦЭМ!$A$33:$A$776,$A51,СВЦЭМ!$B$33:$B$776,H$47)+'СЕТ СН'!$G$11+СВЦЭМ!$D$10+'СЕТ СН'!$G$5-'СЕТ СН'!$G$21</f>
        <v>3291.2915089899998</v>
      </c>
      <c r="I51" s="36">
        <f>SUMIFS(СВЦЭМ!$D$33:$D$776,СВЦЭМ!$A$33:$A$776,$A51,СВЦЭМ!$B$33:$B$776,I$47)+'СЕТ СН'!$G$11+СВЦЭМ!$D$10+'СЕТ СН'!$G$5-'СЕТ СН'!$G$21</f>
        <v>3275.8538899599998</v>
      </c>
      <c r="J51" s="36">
        <f>SUMIFS(СВЦЭМ!$D$33:$D$776,СВЦЭМ!$A$33:$A$776,$A51,СВЦЭМ!$B$33:$B$776,J$47)+'СЕТ СН'!$G$11+СВЦЭМ!$D$10+'СЕТ СН'!$G$5-'СЕТ СН'!$G$21</f>
        <v>3254.61008133</v>
      </c>
      <c r="K51" s="36">
        <f>SUMIFS(СВЦЭМ!$D$33:$D$776,СВЦЭМ!$A$33:$A$776,$A51,СВЦЭМ!$B$33:$B$776,K$47)+'СЕТ СН'!$G$11+СВЦЭМ!$D$10+'СЕТ СН'!$G$5-'СЕТ СН'!$G$21</f>
        <v>3227.2849839400001</v>
      </c>
      <c r="L51" s="36">
        <f>SUMIFS(СВЦЭМ!$D$33:$D$776,СВЦЭМ!$A$33:$A$776,$A51,СВЦЭМ!$B$33:$B$776,L$47)+'СЕТ СН'!$G$11+СВЦЭМ!$D$10+'СЕТ СН'!$G$5-'СЕТ СН'!$G$21</f>
        <v>3216.4675312200002</v>
      </c>
      <c r="M51" s="36">
        <f>SUMIFS(СВЦЭМ!$D$33:$D$776,СВЦЭМ!$A$33:$A$776,$A51,СВЦЭМ!$B$33:$B$776,M$47)+'СЕТ СН'!$G$11+СВЦЭМ!$D$10+'СЕТ СН'!$G$5-'СЕТ СН'!$G$21</f>
        <v>3210.2786475299999</v>
      </c>
      <c r="N51" s="36">
        <f>SUMIFS(СВЦЭМ!$D$33:$D$776,СВЦЭМ!$A$33:$A$776,$A51,СВЦЭМ!$B$33:$B$776,N$47)+'СЕТ СН'!$G$11+СВЦЭМ!$D$10+'СЕТ СН'!$G$5-'СЕТ СН'!$G$21</f>
        <v>3228.5694894200001</v>
      </c>
      <c r="O51" s="36">
        <f>SUMIFS(СВЦЭМ!$D$33:$D$776,СВЦЭМ!$A$33:$A$776,$A51,СВЦЭМ!$B$33:$B$776,O$47)+'СЕТ СН'!$G$11+СВЦЭМ!$D$10+'СЕТ СН'!$G$5-'СЕТ СН'!$G$21</f>
        <v>3238.3221008999999</v>
      </c>
      <c r="P51" s="36">
        <f>SUMIFS(СВЦЭМ!$D$33:$D$776,СВЦЭМ!$A$33:$A$776,$A51,СВЦЭМ!$B$33:$B$776,P$47)+'СЕТ СН'!$G$11+СВЦЭМ!$D$10+'СЕТ СН'!$G$5-'СЕТ СН'!$G$21</f>
        <v>3248.81486571</v>
      </c>
      <c r="Q51" s="36">
        <f>SUMIFS(СВЦЭМ!$D$33:$D$776,СВЦЭМ!$A$33:$A$776,$A51,СВЦЭМ!$B$33:$B$776,Q$47)+'СЕТ СН'!$G$11+СВЦЭМ!$D$10+'СЕТ СН'!$G$5-'СЕТ СН'!$G$21</f>
        <v>3254.0302559199999</v>
      </c>
      <c r="R51" s="36">
        <f>SUMIFS(СВЦЭМ!$D$33:$D$776,СВЦЭМ!$A$33:$A$776,$A51,СВЦЭМ!$B$33:$B$776,R$47)+'СЕТ СН'!$G$11+СВЦЭМ!$D$10+'СЕТ СН'!$G$5-'СЕТ СН'!$G$21</f>
        <v>3239.5189236300002</v>
      </c>
      <c r="S51" s="36">
        <f>SUMIFS(СВЦЭМ!$D$33:$D$776,СВЦЭМ!$A$33:$A$776,$A51,СВЦЭМ!$B$33:$B$776,S$47)+'СЕТ СН'!$G$11+СВЦЭМ!$D$10+'СЕТ СН'!$G$5-'СЕТ СН'!$G$21</f>
        <v>3229.4450242800003</v>
      </c>
      <c r="T51" s="36">
        <f>SUMIFS(СВЦЭМ!$D$33:$D$776,СВЦЭМ!$A$33:$A$776,$A51,СВЦЭМ!$B$33:$B$776,T$47)+'СЕТ СН'!$G$11+СВЦЭМ!$D$10+'СЕТ СН'!$G$5-'СЕТ СН'!$G$21</f>
        <v>3215.6611856099998</v>
      </c>
      <c r="U51" s="36">
        <f>SUMIFS(СВЦЭМ!$D$33:$D$776,СВЦЭМ!$A$33:$A$776,$A51,СВЦЭМ!$B$33:$B$776,U$47)+'СЕТ СН'!$G$11+СВЦЭМ!$D$10+'СЕТ СН'!$G$5-'СЕТ СН'!$G$21</f>
        <v>3220.4801319099997</v>
      </c>
      <c r="V51" s="36">
        <f>SUMIFS(СВЦЭМ!$D$33:$D$776,СВЦЭМ!$A$33:$A$776,$A51,СВЦЭМ!$B$33:$B$776,V$47)+'СЕТ СН'!$G$11+СВЦЭМ!$D$10+'СЕТ СН'!$G$5-'СЕТ СН'!$G$21</f>
        <v>3221.8794386600002</v>
      </c>
      <c r="W51" s="36">
        <f>SUMIFS(СВЦЭМ!$D$33:$D$776,СВЦЭМ!$A$33:$A$776,$A51,СВЦЭМ!$B$33:$B$776,W$47)+'СЕТ СН'!$G$11+СВЦЭМ!$D$10+'СЕТ СН'!$G$5-'СЕТ СН'!$G$21</f>
        <v>3231.1512214900004</v>
      </c>
      <c r="X51" s="36">
        <f>SUMIFS(СВЦЭМ!$D$33:$D$776,СВЦЭМ!$A$33:$A$776,$A51,СВЦЭМ!$B$33:$B$776,X$47)+'СЕТ СН'!$G$11+СВЦЭМ!$D$10+'СЕТ СН'!$G$5-'СЕТ СН'!$G$21</f>
        <v>3248.09683408</v>
      </c>
      <c r="Y51" s="36">
        <f>SUMIFS(СВЦЭМ!$D$33:$D$776,СВЦЭМ!$A$33:$A$776,$A51,СВЦЭМ!$B$33:$B$776,Y$47)+'СЕТ СН'!$G$11+СВЦЭМ!$D$10+'СЕТ СН'!$G$5-'СЕТ СН'!$G$21</f>
        <v>3261.6680525100001</v>
      </c>
    </row>
    <row r="52" spans="1:25" ht="15.75" x14ac:dyDescent="0.2">
      <c r="A52" s="35">
        <f t="shared" si="1"/>
        <v>44201</v>
      </c>
      <c r="B52" s="36">
        <f>SUMIFS(СВЦЭМ!$D$33:$D$776,СВЦЭМ!$A$33:$A$776,$A52,СВЦЭМ!$B$33:$B$776,B$47)+'СЕТ СН'!$G$11+СВЦЭМ!$D$10+'СЕТ СН'!$G$5-'СЕТ СН'!$G$21</f>
        <v>3230.2899686199999</v>
      </c>
      <c r="C52" s="36">
        <f>SUMIFS(СВЦЭМ!$D$33:$D$776,СВЦЭМ!$A$33:$A$776,$A52,СВЦЭМ!$B$33:$B$776,C$47)+'СЕТ СН'!$G$11+СВЦЭМ!$D$10+'СЕТ СН'!$G$5-'СЕТ СН'!$G$21</f>
        <v>3259.6783856800002</v>
      </c>
      <c r="D52" s="36">
        <f>SUMIFS(СВЦЭМ!$D$33:$D$776,СВЦЭМ!$A$33:$A$776,$A52,СВЦЭМ!$B$33:$B$776,D$47)+'СЕТ СН'!$G$11+СВЦЭМ!$D$10+'СЕТ СН'!$G$5-'СЕТ СН'!$G$21</f>
        <v>3272.08582781</v>
      </c>
      <c r="E52" s="36">
        <f>SUMIFS(СВЦЭМ!$D$33:$D$776,СВЦЭМ!$A$33:$A$776,$A52,СВЦЭМ!$B$33:$B$776,E$47)+'СЕТ СН'!$G$11+СВЦЭМ!$D$10+'СЕТ СН'!$G$5-'СЕТ СН'!$G$21</f>
        <v>3278.32180655</v>
      </c>
      <c r="F52" s="36">
        <f>SUMIFS(СВЦЭМ!$D$33:$D$776,СВЦЭМ!$A$33:$A$776,$A52,СВЦЭМ!$B$33:$B$776,F$47)+'СЕТ СН'!$G$11+СВЦЭМ!$D$10+'СЕТ СН'!$G$5-'СЕТ СН'!$G$21</f>
        <v>3280.6624186500003</v>
      </c>
      <c r="G52" s="36">
        <f>SUMIFS(СВЦЭМ!$D$33:$D$776,СВЦЭМ!$A$33:$A$776,$A52,СВЦЭМ!$B$33:$B$776,G$47)+'СЕТ СН'!$G$11+СВЦЭМ!$D$10+'СЕТ СН'!$G$5-'СЕТ СН'!$G$21</f>
        <v>3302.0428916800001</v>
      </c>
      <c r="H52" s="36">
        <f>SUMIFS(СВЦЭМ!$D$33:$D$776,СВЦЭМ!$A$33:$A$776,$A52,СВЦЭМ!$B$33:$B$776,H$47)+'СЕТ СН'!$G$11+СВЦЭМ!$D$10+'СЕТ СН'!$G$5-'СЕТ СН'!$G$21</f>
        <v>3287.0123953500001</v>
      </c>
      <c r="I52" s="36">
        <f>SUMIFS(СВЦЭМ!$D$33:$D$776,СВЦЭМ!$A$33:$A$776,$A52,СВЦЭМ!$B$33:$B$776,I$47)+'СЕТ СН'!$G$11+СВЦЭМ!$D$10+'СЕТ СН'!$G$5-'СЕТ СН'!$G$21</f>
        <v>3271.13066854</v>
      </c>
      <c r="J52" s="36">
        <f>SUMIFS(СВЦЭМ!$D$33:$D$776,СВЦЭМ!$A$33:$A$776,$A52,СВЦЭМ!$B$33:$B$776,J$47)+'СЕТ СН'!$G$11+СВЦЭМ!$D$10+'СЕТ СН'!$G$5-'СЕТ СН'!$G$21</f>
        <v>3247.0185863300003</v>
      </c>
      <c r="K52" s="36">
        <f>SUMIFS(СВЦЭМ!$D$33:$D$776,СВЦЭМ!$A$33:$A$776,$A52,СВЦЭМ!$B$33:$B$776,K$47)+'СЕТ СН'!$G$11+СВЦЭМ!$D$10+'СЕТ СН'!$G$5-'СЕТ СН'!$G$21</f>
        <v>3218.5373533500001</v>
      </c>
      <c r="L52" s="36">
        <f>SUMIFS(СВЦЭМ!$D$33:$D$776,СВЦЭМ!$A$33:$A$776,$A52,СВЦЭМ!$B$33:$B$776,L$47)+'СЕТ СН'!$G$11+СВЦЭМ!$D$10+'СЕТ СН'!$G$5-'СЕТ СН'!$G$21</f>
        <v>3198.5998329700001</v>
      </c>
      <c r="M52" s="36">
        <f>SUMIFS(СВЦЭМ!$D$33:$D$776,СВЦЭМ!$A$33:$A$776,$A52,СВЦЭМ!$B$33:$B$776,M$47)+'СЕТ СН'!$G$11+СВЦЭМ!$D$10+'СЕТ СН'!$G$5-'СЕТ СН'!$G$21</f>
        <v>3205.3081891100001</v>
      </c>
      <c r="N52" s="36">
        <f>SUMIFS(СВЦЭМ!$D$33:$D$776,СВЦЭМ!$A$33:$A$776,$A52,СВЦЭМ!$B$33:$B$776,N$47)+'СЕТ СН'!$G$11+СВЦЭМ!$D$10+'СЕТ СН'!$G$5-'СЕТ СН'!$G$21</f>
        <v>3237.2172175800001</v>
      </c>
      <c r="O52" s="36">
        <f>SUMIFS(СВЦЭМ!$D$33:$D$776,СВЦЭМ!$A$33:$A$776,$A52,СВЦЭМ!$B$33:$B$776,O$47)+'СЕТ СН'!$G$11+СВЦЭМ!$D$10+'СЕТ СН'!$G$5-'СЕТ СН'!$G$21</f>
        <v>3263.1521263499999</v>
      </c>
      <c r="P52" s="36">
        <f>SUMIFS(СВЦЭМ!$D$33:$D$776,СВЦЭМ!$A$33:$A$776,$A52,СВЦЭМ!$B$33:$B$776,P$47)+'СЕТ СН'!$G$11+СВЦЭМ!$D$10+'СЕТ СН'!$G$5-'СЕТ СН'!$G$21</f>
        <v>3279.0030297100002</v>
      </c>
      <c r="Q52" s="36">
        <f>SUMIFS(СВЦЭМ!$D$33:$D$776,СВЦЭМ!$A$33:$A$776,$A52,СВЦЭМ!$B$33:$B$776,Q$47)+'СЕТ СН'!$G$11+СВЦЭМ!$D$10+'СЕТ СН'!$G$5-'СЕТ СН'!$G$21</f>
        <v>3283.7594739000001</v>
      </c>
      <c r="R52" s="36">
        <f>SUMIFS(СВЦЭМ!$D$33:$D$776,СВЦЭМ!$A$33:$A$776,$A52,СВЦЭМ!$B$33:$B$776,R$47)+'СЕТ СН'!$G$11+СВЦЭМ!$D$10+'СЕТ СН'!$G$5-'СЕТ СН'!$G$21</f>
        <v>3271.4545336000001</v>
      </c>
      <c r="S52" s="36">
        <f>SUMIFS(СВЦЭМ!$D$33:$D$776,СВЦЭМ!$A$33:$A$776,$A52,СВЦЭМ!$B$33:$B$776,S$47)+'СЕТ СН'!$G$11+СВЦЭМ!$D$10+'СЕТ СН'!$G$5-'СЕТ СН'!$G$21</f>
        <v>3260.06865823</v>
      </c>
      <c r="T52" s="36">
        <f>SUMIFS(СВЦЭМ!$D$33:$D$776,СВЦЭМ!$A$33:$A$776,$A52,СВЦЭМ!$B$33:$B$776,T$47)+'СЕТ СН'!$G$11+СВЦЭМ!$D$10+'СЕТ СН'!$G$5-'СЕТ СН'!$G$21</f>
        <v>3229.2402716000001</v>
      </c>
      <c r="U52" s="36">
        <f>SUMIFS(СВЦЭМ!$D$33:$D$776,СВЦЭМ!$A$33:$A$776,$A52,СВЦЭМ!$B$33:$B$776,U$47)+'СЕТ СН'!$G$11+СВЦЭМ!$D$10+'СЕТ СН'!$G$5-'СЕТ СН'!$G$21</f>
        <v>3235.8868982399999</v>
      </c>
      <c r="V52" s="36">
        <f>SUMIFS(СВЦЭМ!$D$33:$D$776,СВЦЭМ!$A$33:$A$776,$A52,СВЦЭМ!$B$33:$B$776,V$47)+'СЕТ СН'!$G$11+СВЦЭМ!$D$10+'СЕТ СН'!$G$5-'СЕТ СН'!$G$21</f>
        <v>3240.55288956</v>
      </c>
      <c r="W52" s="36">
        <f>SUMIFS(СВЦЭМ!$D$33:$D$776,СВЦЭМ!$A$33:$A$776,$A52,СВЦЭМ!$B$33:$B$776,W$47)+'СЕТ СН'!$G$11+СВЦЭМ!$D$10+'СЕТ СН'!$G$5-'СЕТ СН'!$G$21</f>
        <v>3255.5267449600001</v>
      </c>
      <c r="X52" s="36">
        <f>SUMIFS(СВЦЭМ!$D$33:$D$776,СВЦЭМ!$A$33:$A$776,$A52,СВЦЭМ!$B$33:$B$776,X$47)+'СЕТ СН'!$G$11+СВЦЭМ!$D$10+'СЕТ СН'!$G$5-'СЕТ СН'!$G$21</f>
        <v>3270.08850136</v>
      </c>
      <c r="Y52" s="36">
        <f>SUMIFS(СВЦЭМ!$D$33:$D$776,СВЦЭМ!$A$33:$A$776,$A52,СВЦЭМ!$B$33:$B$776,Y$47)+'СЕТ СН'!$G$11+СВЦЭМ!$D$10+'СЕТ СН'!$G$5-'СЕТ СН'!$G$21</f>
        <v>3286.4462717400002</v>
      </c>
    </row>
    <row r="53" spans="1:25" ht="15.75" x14ac:dyDescent="0.2">
      <c r="A53" s="35">
        <f t="shared" si="1"/>
        <v>44202</v>
      </c>
      <c r="B53" s="36">
        <f>SUMIFS(СВЦЭМ!$D$33:$D$776,СВЦЭМ!$A$33:$A$776,$A53,СВЦЭМ!$B$33:$B$776,B$47)+'СЕТ СН'!$G$11+СВЦЭМ!$D$10+'СЕТ СН'!$G$5-'СЕТ СН'!$G$21</f>
        <v>3276.5914423100003</v>
      </c>
      <c r="C53" s="36">
        <f>SUMIFS(СВЦЭМ!$D$33:$D$776,СВЦЭМ!$A$33:$A$776,$A53,СВЦЭМ!$B$33:$B$776,C$47)+'СЕТ СН'!$G$11+СВЦЭМ!$D$10+'СЕТ СН'!$G$5-'СЕТ СН'!$G$21</f>
        <v>3306.3471344600002</v>
      </c>
      <c r="D53" s="36">
        <f>SUMIFS(СВЦЭМ!$D$33:$D$776,СВЦЭМ!$A$33:$A$776,$A53,СВЦЭМ!$B$33:$B$776,D$47)+'СЕТ СН'!$G$11+СВЦЭМ!$D$10+'СЕТ СН'!$G$5-'СЕТ СН'!$G$21</f>
        <v>3329.35044165</v>
      </c>
      <c r="E53" s="36">
        <f>SUMIFS(СВЦЭМ!$D$33:$D$776,СВЦЭМ!$A$33:$A$776,$A53,СВЦЭМ!$B$33:$B$776,E$47)+'СЕТ СН'!$G$11+СВЦЭМ!$D$10+'СЕТ СН'!$G$5-'СЕТ СН'!$G$21</f>
        <v>3338.45654706</v>
      </c>
      <c r="F53" s="36">
        <f>SUMIFS(СВЦЭМ!$D$33:$D$776,СВЦЭМ!$A$33:$A$776,$A53,СВЦЭМ!$B$33:$B$776,F$47)+'СЕТ СН'!$G$11+СВЦЭМ!$D$10+'СЕТ СН'!$G$5-'СЕТ СН'!$G$21</f>
        <v>3349.1745883399999</v>
      </c>
      <c r="G53" s="36">
        <f>SUMIFS(СВЦЭМ!$D$33:$D$776,СВЦЭМ!$A$33:$A$776,$A53,СВЦЭМ!$B$33:$B$776,G$47)+'СЕТ СН'!$G$11+СВЦЭМ!$D$10+'СЕТ СН'!$G$5-'СЕТ СН'!$G$21</f>
        <v>3346.0339474000002</v>
      </c>
      <c r="H53" s="36">
        <f>SUMIFS(СВЦЭМ!$D$33:$D$776,СВЦЭМ!$A$33:$A$776,$A53,СВЦЭМ!$B$33:$B$776,H$47)+'СЕТ СН'!$G$11+СВЦЭМ!$D$10+'СЕТ СН'!$G$5-'СЕТ СН'!$G$21</f>
        <v>3330.5236927100004</v>
      </c>
      <c r="I53" s="36">
        <f>SUMIFS(СВЦЭМ!$D$33:$D$776,СВЦЭМ!$A$33:$A$776,$A53,СВЦЭМ!$B$33:$B$776,I$47)+'СЕТ СН'!$G$11+СВЦЭМ!$D$10+'СЕТ СН'!$G$5-'СЕТ СН'!$G$21</f>
        <v>3305.4808529299999</v>
      </c>
      <c r="J53" s="36">
        <f>SUMIFS(СВЦЭМ!$D$33:$D$776,СВЦЭМ!$A$33:$A$776,$A53,СВЦЭМ!$B$33:$B$776,J$47)+'СЕТ СН'!$G$11+СВЦЭМ!$D$10+'СЕТ СН'!$G$5-'СЕТ СН'!$G$21</f>
        <v>3263.1129555500002</v>
      </c>
      <c r="K53" s="36">
        <f>SUMIFS(СВЦЭМ!$D$33:$D$776,СВЦЭМ!$A$33:$A$776,$A53,СВЦЭМ!$B$33:$B$776,K$47)+'СЕТ СН'!$G$11+СВЦЭМ!$D$10+'СЕТ СН'!$G$5-'СЕТ СН'!$G$21</f>
        <v>3223.23478664</v>
      </c>
      <c r="L53" s="36">
        <f>SUMIFS(СВЦЭМ!$D$33:$D$776,СВЦЭМ!$A$33:$A$776,$A53,СВЦЭМ!$B$33:$B$776,L$47)+'СЕТ СН'!$G$11+СВЦЭМ!$D$10+'СЕТ СН'!$G$5-'СЕТ СН'!$G$21</f>
        <v>3211.2098369599998</v>
      </c>
      <c r="M53" s="36">
        <f>SUMIFS(СВЦЭМ!$D$33:$D$776,СВЦЭМ!$A$33:$A$776,$A53,СВЦЭМ!$B$33:$B$776,M$47)+'СЕТ СН'!$G$11+СВЦЭМ!$D$10+'СЕТ СН'!$G$5-'СЕТ СН'!$G$21</f>
        <v>3214.8158248700001</v>
      </c>
      <c r="N53" s="36">
        <f>SUMIFS(СВЦЭМ!$D$33:$D$776,СВЦЭМ!$A$33:$A$776,$A53,СВЦЭМ!$B$33:$B$776,N$47)+'СЕТ СН'!$G$11+СВЦЭМ!$D$10+'СЕТ СН'!$G$5-'СЕТ СН'!$G$21</f>
        <v>3242.0952154000001</v>
      </c>
      <c r="O53" s="36">
        <f>SUMIFS(СВЦЭМ!$D$33:$D$776,СВЦЭМ!$A$33:$A$776,$A53,СВЦЭМ!$B$33:$B$776,O$47)+'СЕТ СН'!$G$11+СВЦЭМ!$D$10+'СЕТ СН'!$G$5-'СЕТ СН'!$G$21</f>
        <v>3258.1358921600004</v>
      </c>
      <c r="P53" s="36">
        <f>SUMIFS(СВЦЭМ!$D$33:$D$776,СВЦЭМ!$A$33:$A$776,$A53,СВЦЭМ!$B$33:$B$776,P$47)+'СЕТ СН'!$G$11+СВЦЭМ!$D$10+'СЕТ СН'!$G$5-'СЕТ СН'!$G$21</f>
        <v>3268.9080946300001</v>
      </c>
      <c r="Q53" s="36">
        <f>SUMIFS(СВЦЭМ!$D$33:$D$776,СВЦЭМ!$A$33:$A$776,$A53,СВЦЭМ!$B$33:$B$776,Q$47)+'СЕТ СН'!$G$11+СВЦЭМ!$D$10+'СЕТ СН'!$G$5-'СЕТ СН'!$G$21</f>
        <v>3272.85612507</v>
      </c>
      <c r="R53" s="36">
        <f>SUMIFS(СВЦЭМ!$D$33:$D$776,СВЦЭМ!$A$33:$A$776,$A53,СВЦЭМ!$B$33:$B$776,R$47)+'СЕТ СН'!$G$11+СВЦЭМ!$D$10+'СЕТ СН'!$G$5-'СЕТ СН'!$G$21</f>
        <v>3259.1917125099999</v>
      </c>
      <c r="S53" s="36">
        <f>SUMIFS(СВЦЭМ!$D$33:$D$776,СВЦЭМ!$A$33:$A$776,$A53,СВЦЭМ!$B$33:$B$776,S$47)+'СЕТ СН'!$G$11+СВЦЭМ!$D$10+'СЕТ СН'!$G$5-'СЕТ СН'!$G$21</f>
        <v>3234.3372446399999</v>
      </c>
      <c r="T53" s="36">
        <f>SUMIFS(СВЦЭМ!$D$33:$D$776,СВЦЭМ!$A$33:$A$776,$A53,СВЦЭМ!$B$33:$B$776,T$47)+'СЕТ СН'!$G$11+СВЦЭМ!$D$10+'СЕТ СН'!$G$5-'СЕТ СН'!$G$21</f>
        <v>3209.3867785299999</v>
      </c>
      <c r="U53" s="36">
        <f>SUMIFS(СВЦЭМ!$D$33:$D$776,СВЦЭМ!$A$33:$A$776,$A53,СВЦЭМ!$B$33:$B$776,U$47)+'СЕТ СН'!$G$11+СВЦЭМ!$D$10+'СЕТ СН'!$G$5-'СЕТ СН'!$G$21</f>
        <v>3212.7389286600001</v>
      </c>
      <c r="V53" s="36">
        <f>SUMIFS(СВЦЭМ!$D$33:$D$776,СВЦЭМ!$A$33:$A$776,$A53,СВЦЭМ!$B$33:$B$776,V$47)+'СЕТ СН'!$G$11+СВЦЭМ!$D$10+'СЕТ СН'!$G$5-'СЕТ СН'!$G$21</f>
        <v>3219.3103005000003</v>
      </c>
      <c r="W53" s="36">
        <f>SUMIFS(СВЦЭМ!$D$33:$D$776,СВЦЭМ!$A$33:$A$776,$A53,СВЦЭМ!$B$33:$B$776,W$47)+'СЕТ СН'!$G$11+СВЦЭМ!$D$10+'СЕТ СН'!$G$5-'СЕТ СН'!$G$21</f>
        <v>3234.7930732</v>
      </c>
      <c r="X53" s="36">
        <f>SUMIFS(СВЦЭМ!$D$33:$D$776,СВЦЭМ!$A$33:$A$776,$A53,СВЦЭМ!$B$33:$B$776,X$47)+'СЕТ СН'!$G$11+СВЦЭМ!$D$10+'СЕТ СН'!$G$5-'СЕТ СН'!$G$21</f>
        <v>3251.9334723800002</v>
      </c>
      <c r="Y53" s="36">
        <f>SUMIFS(СВЦЭМ!$D$33:$D$776,СВЦЭМ!$A$33:$A$776,$A53,СВЦЭМ!$B$33:$B$776,Y$47)+'СЕТ СН'!$G$11+СВЦЭМ!$D$10+'СЕТ СН'!$G$5-'СЕТ СН'!$G$21</f>
        <v>3273.4638387100003</v>
      </c>
    </row>
    <row r="54" spans="1:25" ht="15.75" x14ac:dyDescent="0.2">
      <c r="A54" s="35">
        <f t="shared" si="1"/>
        <v>44203</v>
      </c>
      <c r="B54" s="36">
        <f>SUMIFS(СВЦЭМ!$D$33:$D$776,СВЦЭМ!$A$33:$A$776,$A54,СВЦЭМ!$B$33:$B$776,B$47)+'СЕТ СН'!$G$11+СВЦЭМ!$D$10+'СЕТ СН'!$G$5-'СЕТ СН'!$G$21</f>
        <v>3246.6993416800001</v>
      </c>
      <c r="C54" s="36">
        <f>SUMIFS(СВЦЭМ!$D$33:$D$776,СВЦЭМ!$A$33:$A$776,$A54,СВЦЭМ!$B$33:$B$776,C$47)+'СЕТ СН'!$G$11+СВЦЭМ!$D$10+'СЕТ СН'!$G$5-'СЕТ СН'!$G$21</f>
        <v>3278.8412618500001</v>
      </c>
      <c r="D54" s="36">
        <f>SUMIFS(СВЦЭМ!$D$33:$D$776,СВЦЭМ!$A$33:$A$776,$A54,СВЦЭМ!$B$33:$B$776,D$47)+'СЕТ СН'!$G$11+СВЦЭМ!$D$10+'СЕТ СН'!$G$5-'СЕТ СН'!$G$21</f>
        <v>3306.2457916499998</v>
      </c>
      <c r="E54" s="36">
        <f>SUMIFS(СВЦЭМ!$D$33:$D$776,СВЦЭМ!$A$33:$A$776,$A54,СВЦЭМ!$B$33:$B$776,E$47)+'СЕТ СН'!$G$11+СВЦЭМ!$D$10+'СЕТ СН'!$G$5-'СЕТ СН'!$G$21</f>
        <v>3316.2541932700001</v>
      </c>
      <c r="F54" s="36">
        <f>SUMIFS(СВЦЭМ!$D$33:$D$776,СВЦЭМ!$A$33:$A$776,$A54,СВЦЭМ!$B$33:$B$776,F$47)+'СЕТ СН'!$G$11+СВЦЭМ!$D$10+'СЕТ СН'!$G$5-'СЕТ СН'!$G$21</f>
        <v>3325.5755518400001</v>
      </c>
      <c r="G54" s="36">
        <f>SUMIFS(СВЦЭМ!$D$33:$D$776,СВЦЭМ!$A$33:$A$776,$A54,СВЦЭМ!$B$33:$B$776,G$47)+'СЕТ СН'!$G$11+СВЦЭМ!$D$10+'СЕТ СН'!$G$5-'СЕТ СН'!$G$21</f>
        <v>3319.4628785800001</v>
      </c>
      <c r="H54" s="36">
        <f>SUMIFS(СВЦЭМ!$D$33:$D$776,СВЦЭМ!$A$33:$A$776,$A54,СВЦЭМ!$B$33:$B$776,H$47)+'СЕТ СН'!$G$11+СВЦЭМ!$D$10+'СЕТ СН'!$G$5-'СЕТ СН'!$G$21</f>
        <v>3303.82120394</v>
      </c>
      <c r="I54" s="36">
        <f>SUMIFS(СВЦЭМ!$D$33:$D$776,СВЦЭМ!$A$33:$A$776,$A54,СВЦЭМ!$B$33:$B$776,I$47)+'СЕТ СН'!$G$11+СВЦЭМ!$D$10+'СЕТ СН'!$G$5-'СЕТ СН'!$G$21</f>
        <v>3278.2833424400001</v>
      </c>
      <c r="J54" s="36">
        <f>SUMIFS(СВЦЭМ!$D$33:$D$776,СВЦЭМ!$A$33:$A$776,$A54,СВЦЭМ!$B$33:$B$776,J$47)+'СЕТ СН'!$G$11+СВЦЭМ!$D$10+'СЕТ СН'!$G$5-'СЕТ СН'!$G$21</f>
        <v>3253.70682257</v>
      </c>
      <c r="K54" s="36">
        <f>SUMIFS(СВЦЭМ!$D$33:$D$776,СВЦЭМ!$A$33:$A$776,$A54,СВЦЭМ!$B$33:$B$776,K$47)+'СЕТ СН'!$G$11+СВЦЭМ!$D$10+'СЕТ СН'!$G$5-'СЕТ СН'!$G$21</f>
        <v>3229.3595551500002</v>
      </c>
      <c r="L54" s="36">
        <f>SUMIFS(СВЦЭМ!$D$33:$D$776,СВЦЭМ!$A$33:$A$776,$A54,СВЦЭМ!$B$33:$B$776,L$47)+'СЕТ СН'!$G$11+СВЦЭМ!$D$10+'СЕТ СН'!$G$5-'СЕТ СН'!$G$21</f>
        <v>3214.4057350900002</v>
      </c>
      <c r="M54" s="36">
        <f>SUMIFS(СВЦЭМ!$D$33:$D$776,СВЦЭМ!$A$33:$A$776,$A54,СВЦЭМ!$B$33:$B$776,M$47)+'СЕТ СН'!$G$11+СВЦЭМ!$D$10+'СЕТ СН'!$G$5-'СЕТ СН'!$G$21</f>
        <v>3228.6707919999999</v>
      </c>
      <c r="N54" s="36">
        <f>SUMIFS(СВЦЭМ!$D$33:$D$776,СВЦЭМ!$A$33:$A$776,$A54,СВЦЭМ!$B$33:$B$776,N$47)+'СЕТ СН'!$G$11+СВЦЭМ!$D$10+'СЕТ СН'!$G$5-'СЕТ СН'!$G$21</f>
        <v>3275.4421856899999</v>
      </c>
      <c r="O54" s="36">
        <f>SUMIFS(СВЦЭМ!$D$33:$D$776,СВЦЭМ!$A$33:$A$776,$A54,СВЦЭМ!$B$33:$B$776,O$47)+'СЕТ СН'!$G$11+СВЦЭМ!$D$10+'СЕТ СН'!$G$5-'СЕТ СН'!$G$21</f>
        <v>3282.7546303200002</v>
      </c>
      <c r="P54" s="36">
        <f>SUMIFS(СВЦЭМ!$D$33:$D$776,СВЦЭМ!$A$33:$A$776,$A54,СВЦЭМ!$B$33:$B$776,P$47)+'СЕТ СН'!$G$11+СВЦЭМ!$D$10+'СЕТ СН'!$G$5-'СЕТ СН'!$G$21</f>
        <v>3294.2331491700002</v>
      </c>
      <c r="Q54" s="36">
        <f>SUMIFS(СВЦЭМ!$D$33:$D$776,СВЦЭМ!$A$33:$A$776,$A54,СВЦЭМ!$B$33:$B$776,Q$47)+'СЕТ СН'!$G$11+СВЦЭМ!$D$10+'СЕТ СН'!$G$5-'СЕТ СН'!$G$21</f>
        <v>3304.7515081700003</v>
      </c>
      <c r="R54" s="36">
        <f>SUMIFS(СВЦЭМ!$D$33:$D$776,СВЦЭМ!$A$33:$A$776,$A54,СВЦЭМ!$B$33:$B$776,R$47)+'СЕТ СН'!$G$11+СВЦЭМ!$D$10+'СЕТ СН'!$G$5-'СЕТ СН'!$G$21</f>
        <v>3301.7178514100001</v>
      </c>
      <c r="S54" s="36">
        <f>SUMIFS(СВЦЭМ!$D$33:$D$776,СВЦЭМ!$A$33:$A$776,$A54,СВЦЭМ!$B$33:$B$776,S$47)+'СЕТ СН'!$G$11+СВЦЭМ!$D$10+'СЕТ СН'!$G$5-'СЕТ СН'!$G$21</f>
        <v>3277.9789385600002</v>
      </c>
      <c r="T54" s="36">
        <f>SUMIFS(СВЦЭМ!$D$33:$D$776,СВЦЭМ!$A$33:$A$776,$A54,СВЦЭМ!$B$33:$B$776,T$47)+'СЕТ СН'!$G$11+СВЦЭМ!$D$10+'СЕТ СН'!$G$5-'СЕТ СН'!$G$21</f>
        <v>3254.4080555600003</v>
      </c>
      <c r="U54" s="36">
        <f>SUMIFS(СВЦЭМ!$D$33:$D$776,СВЦЭМ!$A$33:$A$776,$A54,СВЦЭМ!$B$33:$B$776,U$47)+'СЕТ СН'!$G$11+СВЦЭМ!$D$10+'СЕТ СН'!$G$5-'СЕТ СН'!$G$21</f>
        <v>3263.2129495700001</v>
      </c>
      <c r="V54" s="36">
        <f>SUMIFS(СВЦЭМ!$D$33:$D$776,СВЦЭМ!$A$33:$A$776,$A54,СВЦЭМ!$B$33:$B$776,V$47)+'СЕТ СН'!$G$11+СВЦЭМ!$D$10+'СЕТ СН'!$G$5-'СЕТ СН'!$G$21</f>
        <v>3262.19333865</v>
      </c>
      <c r="W54" s="36">
        <f>SUMIFS(СВЦЭМ!$D$33:$D$776,СВЦЭМ!$A$33:$A$776,$A54,СВЦЭМ!$B$33:$B$776,W$47)+'СЕТ СН'!$G$11+СВЦЭМ!$D$10+'СЕТ СН'!$G$5-'СЕТ СН'!$G$21</f>
        <v>3280.4727946700004</v>
      </c>
      <c r="X54" s="36">
        <f>SUMIFS(СВЦЭМ!$D$33:$D$776,СВЦЭМ!$A$33:$A$776,$A54,СВЦЭМ!$B$33:$B$776,X$47)+'СЕТ СН'!$G$11+СВЦЭМ!$D$10+'СЕТ СН'!$G$5-'СЕТ СН'!$G$21</f>
        <v>3296.6804033100002</v>
      </c>
      <c r="Y54" s="36">
        <f>SUMIFS(СВЦЭМ!$D$33:$D$776,СВЦЭМ!$A$33:$A$776,$A54,СВЦЭМ!$B$33:$B$776,Y$47)+'СЕТ СН'!$G$11+СВЦЭМ!$D$10+'СЕТ СН'!$G$5-'СЕТ СН'!$G$21</f>
        <v>3318.7434573099999</v>
      </c>
    </row>
    <row r="55" spans="1:25" ht="15.75" x14ac:dyDescent="0.2">
      <c r="A55" s="35">
        <f t="shared" si="1"/>
        <v>44204</v>
      </c>
      <c r="B55" s="36">
        <f>SUMIFS(СВЦЭМ!$D$33:$D$776,СВЦЭМ!$A$33:$A$776,$A55,СВЦЭМ!$B$33:$B$776,B$47)+'СЕТ СН'!$G$11+СВЦЭМ!$D$10+'СЕТ СН'!$G$5-'СЕТ СН'!$G$21</f>
        <v>3259.7403711500001</v>
      </c>
      <c r="C55" s="36">
        <f>SUMIFS(СВЦЭМ!$D$33:$D$776,СВЦЭМ!$A$33:$A$776,$A55,СВЦЭМ!$B$33:$B$776,C$47)+'СЕТ СН'!$G$11+СВЦЭМ!$D$10+'СЕТ СН'!$G$5-'СЕТ СН'!$G$21</f>
        <v>3297.92882749</v>
      </c>
      <c r="D55" s="36">
        <f>SUMIFS(СВЦЭМ!$D$33:$D$776,СВЦЭМ!$A$33:$A$776,$A55,СВЦЭМ!$B$33:$B$776,D$47)+'СЕТ СН'!$G$11+СВЦЭМ!$D$10+'СЕТ СН'!$G$5-'СЕТ СН'!$G$21</f>
        <v>3321.5299234200002</v>
      </c>
      <c r="E55" s="36">
        <f>SUMIFS(СВЦЭМ!$D$33:$D$776,СВЦЭМ!$A$33:$A$776,$A55,СВЦЭМ!$B$33:$B$776,E$47)+'СЕТ СН'!$G$11+СВЦЭМ!$D$10+'СЕТ СН'!$G$5-'СЕТ СН'!$G$21</f>
        <v>3337.9449412100003</v>
      </c>
      <c r="F55" s="36">
        <f>SUMIFS(СВЦЭМ!$D$33:$D$776,СВЦЭМ!$A$33:$A$776,$A55,СВЦЭМ!$B$33:$B$776,F$47)+'СЕТ СН'!$G$11+СВЦЭМ!$D$10+'СЕТ СН'!$G$5-'СЕТ СН'!$G$21</f>
        <v>3344.5188755099998</v>
      </c>
      <c r="G55" s="36">
        <f>SUMIFS(СВЦЭМ!$D$33:$D$776,СВЦЭМ!$A$33:$A$776,$A55,СВЦЭМ!$B$33:$B$776,G$47)+'СЕТ СН'!$G$11+СВЦЭМ!$D$10+'СЕТ СН'!$G$5-'СЕТ СН'!$G$21</f>
        <v>3339.9076388800004</v>
      </c>
      <c r="H55" s="36">
        <f>SUMIFS(СВЦЭМ!$D$33:$D$776,СВЦЭМ!$A$33:$A$776,$A55,СВЦЭМ!$B$33:$B$776,H$47)+'СЕТ СН'!$G$11+СВЦЭМ!$D$10+'СЕТ СН'!$G$5-'СЕТ СН'!$G$21</f>
        <v>3322.1577993199999</v>
      </c>
      <c r="I55" s="36">
        <f>SUMIFS(СВЦЭМ!$D$33:$D$776,СВЦЭМ!$A$33:$A$776,$A55,СВЦЭМ!$B$33:$B$776,I$47)+'СЕТ СН'!$G$11+СВЦЭМ!$D$10+'СЕТ СН'!$G$5-'СЕТ СН'!$G$21</f>
        <v>3341.0894536800001</v>
      </c>
      <c r="J55" s="36">
        <f>SUMIFS(СВЦЭМ!$D$33:$D$776,СВЦЭМ!$A$33:$A$776,$A55,СВЦЭМ!$B$33:$B$776,J$47)+'СЕТ СН'!$G$11+СВЦЭМ!$D$10+'СЕТ СН'!$G$5-'СЕТ СН'!$G$21</f>
        <v>3315.2709742699999</v>
      </c>
      <c r="K55" s="36">
        <f>SUMIFS(СВЦЭМ!$D$33:$D$776,СВЦЭМ!$A$33:$A$776,$A55,СВЦЭМ!$B$33:$B$776,K$47)+'СЕТ СН'!$G$11+СВЦЭМ!$D$10+'СЕТ СН'!$G$5-'СЕТ СН'!$G$21</f>
        <v>3286.3038578699998</v>
      </c>
      <c r="L55" s="36">
        <f>SUMIFS(СВЦЭМ!$D$33:$D$776,СВЦЭМ!$A$33:$A$776,$A55,СВЦЭМ!$B$33:$B$776,L$47)+'СЕТ СН'!$G$11+СВЦЭМ!$D$10+'СЕТ СН'!$G$5-'СЕТ СН'!$G$21</f>
        <v>3266.1029546300001</v>
      </c>
      <c r="M55" s="36">
        <f>SUMIFS(СВЦЭМ!$D$33:$D$776,СВЦЭМ!$A$33:$A$776,$A55,СВЦЭМ!$B$33:$B$776,M$47)+'СЕТ СН'!$G$11+СВЦЭМ!$D$10+'СЕТ СН'!$G$5-'СЕТ СН'!$G$21</f>
        <v>3255.6236039400001</v>
      </c>
      <c r="N55" s="36">
        <f>SUMIFS(СВЦЭМ!$D$33:$D$776,СВЦЭМ!$A$33:$A$776,$A55,СВЦЭМ!$B$33:$B$776,N$47)+'СЕТ СН'!$G$11+СВЦЭМ!$D$10+'СЕТ СН'!$G$5-'СЕТ СН'!$G$21</f>
        <v>3277.60221649</v>
      </c>
      <c r="O55" s="36">
        <f>SUMIFS(СВЦЭМ!$D$33:$D$776,СВЦЭМ!$A$33:$A$776,$A55,СВЦЭМ!$B$33:$B$776,O$47)+'СЕТ СН'!$G$11+СВЦЭМ!$D$10+'СЕТ СН'!$G$5-'СЕТ СН'!$G$21</f>
        <v>3287.8300471900002</v>
      </c>
      <c r="P55" s="36">
        <f>SUMIFS(СВЦЭМ!$D$33:$D$776,СВЦЭМ!$A$33:$A$776,$A55,СВЦЭМ!$B$33:$B$776,P$47)+'СЕТ СН'!$G$11+СВЦЭМ!$D$10+'СЕТ СН'!$G$5-'СЕТ СН'!$G$21</f>
        <v>3302.2181794899998</v>
      </c>
      <c r="Q55" s="36">
        <f>SUMIFS(СВЦЭМ!$D$33:$D$776,СВЦЭМ!$A$33:$A$776,$A55,СВЦЭМ!$B$33:$B$776,Q$47)+'СЕТ СН'!$G$11+СВЦЭМ!$D$10+'СЕТ СН'!$G$5-'СЕТ СН'!$G$21</f>
        <v>3313.6514327800001</v>
      </c>
      <c r="R55" s="36">
        <f>SUMIFS(СВЦЭМ!$D$33:$D$776,СВЦЭМ!$A$33:$A$776,$A55,СВЦЭМ!$B$33:$B$776,R$47)+'СЕТ СН'!$G$11+СВЦЭМ!$D$10+'СЕТ СН'!$G$5-'СЕТ СН'!$G$21</f>
        <v>3303.5928568500003</v>
      </c>
      <c r="S55" s="36">
        <f>SUMIFS(СВЦЭМ!$D$33:$D$776,СВЦЭМ!$A$33:$A$776,$A55,СВЦЭМ!$B$33:$B$776,S$47)+'СЕТ СН'!$G$11+СВЦЭМ!$D$10+'СЕТ СН'!$G$5-'СЕТ СН'!$G$21</f>
        <v>3276.73087364</v>
      </c>
      <c r="T55" s="36">
        <f>SUMIFS(СВЦЭМ!$D$33:$D$776,СВЦЭМ!$A$33:$A$776,$A55,СВЦЭМ!$B$33:$B$776,T$47)+'СЕТ СН'!$G$11+СВЦЭМ!$D$10+'СЕТ СН'!$G$5-'СЕТ СН'!$G$21</f>
        <v>3254.74560965</v>
      </c>
      <c r="U55" s="36">
        <f>SUMIFS(СВЦЭМ!$D$33:$D$776,СВЦЭМ!$A$33:$A$776,$A55,СВЦЭМ!$B$33:$B$776,U$47)+'СЕТ СН'!$G$11+СВЦЭМ!$D$10+'СЕТ СН'!$G$5-'СЕТ СН'!$G$21</f>
        <v>3257.2934088900001</v>
      </c>
      <c r="V55" s="36">
        <f>SUMIFS(СВЦЭМ!$D$33:$D$776,СВЦЭМ!$A$33:$A$776,$A55,СВЦЭМ!$B$33:$B$776,V$47)+'СЕТ СН'!$G$11+СВЦЭМ!$D$10+'СЕТ СН'!$G$5-'СЕТ СН'!$G$21</f>
        <v>3261.9537682499999</v>
      </c>
      <c r="W55" s="36">
        <f>SUMIFS(СВЦЭМ!$D$33:$D$776,СВЦЭМ!$A$33:$A$776,$A55,СВЦЭМ!$B$33:$B$776,W$47)+'СЕТ СН'!$G$11+СВЦЭМ!$D$10+'СЕТ СН'!$G$5-'СЕТ СН'!$G$21</f>
        <v>3275.9551718000002</v>
      </c>
      <c r="X55" s="36">
        <f>SUMIFS(СВЦЭМ!$D$33:$D$776,СВЦЭМ!$A$33:$A$776,$A55,СВЦЭМ!$B$33:$B$776,X$47)+'СЕТ СН'!$G$11+СВЦЭМ!$D$10+'СЕТ СН'!$G$5-'СЕТ СН'!$G$21</f>
        <v>3287.7437015100004</v>
      </c>
      <c r="Y55" s="36">
        <f>SUMIFS(СВЦЭМ!$D$33:$D$776,СВЦЭМ!$A$33:$A$776,$A55,СВЦЭМ!$B$33:$B$776,Y$47)+'СЕТ СН'!$G$11+СВЦЭМ!$D$10+'СЕТ СН'!$G$5-'СЕТ СН'!$G$21</f>
        <v>3308.5590048800004</v>
      </c>
    </row>
    <row r="56" spans="1:25" ht="15.75" x14ac:dyDescent="0.2">
      <c r="A56" s="35">
        <f t="shared" si="1"/>
        <v>44205</v>
      </c>
      <c r="B56" s="36">
        <f>SUMIFS(СВЦЭМ!$D$33:$D$776,СВЦЭМ!$A$33:$A$776,$A56,СВЦЭМ!$B$33:$B$776,B$47)+'СЕТ СН'!$G$11+СВЦЭМ!$D$10+'СЕТ СН'!$G$5-'СЕТ СН'!$G$21</f>
        <v>3283.9736288000004</v>
      </c>
      <c r="C56" s="36">
        <f>SUMIFS(СВЦЭМ!$D$33:$D$776,СВЦЭМ!$A$33:$A$776,$A56,СВЦЭМ!$B$33:$B$776,C$47)+'СЕТ СН'!$G$11+СВЦЭМ!$D$10+'СЕТ СН'!$G$5-'СЕТ СН'!$G$21</f>
        <v>3312.0452422200001</v>
      </c>
      <c r="D56" s="36">
        <f>SUMIFS(СВЦЭМ!$D$33:$D$776,СВЦЭМ!$A$33:$A$776,$A56,СВЦЭМ!$B$33:$B$776,D$47)+'СЕТ СН'!$G$11+СВЦЭМ!$D$10+'СЕТ СН'!$G$5-'СЕТ СН'!$G$21</f>
        <v>3328.3972030599998</v>
      </c>
      <c r="E56" s="36">
        <f>SUMIFS(СВЦЭМ!$D$33:$D$776,СВЦЭМ!$A$33:$A$776,$A56,СВЦЭМ!$B$33:$B$776,E$47)+'СЕТ СН'!$G$11+СВЦЭМ!$D$10+'СЕТ СН'!$G$5-'СЕТ СН'!$G$21</f>
        <v>3335.5355361000002</v>
      </c>
      <c r="F56" s="36">
        <f>SUMIFS(СВЦЭМ!$D$33:$D$776,СВЦЭМ!$A$33:$A$776,$A56,СВЦЭМ!$B$33:$B$776,F$47)+'СЕТ СН'!$G$11+СВЦЭМ!$D$10+'СЕТ СН'!$G$5-'СЕТ СН'!$G$21</f>
        <v>3341.8907563800003</v>
      </c>
      <c r="G56" s="36">
        <f>SUMIFS(СВЦЭМ!$D$33:$D$776,СВЦЭМ!$A$33:$A$776,$A56,СВЦЭМ!$B$33:$B$776,G$47)+'СЕТ СН'!$G$11+СВЦЭМ!$D$10+'СЕТ СН'!$G$5-'СЕТ СН'!$G$21</f>
        <v>3337.37063472</v>
      </c>
      <c r="H56" s="36">
        <f>SUMIFS(СВЦЭМ!$D$33:$D$776,СВЦЭМ!$A$33:$A$776,$A56,СВЦЭМ!$B$33:$B$776,H$47)+'СЕТ СН'!$G$11+СВЦЭМ!$D$10+'СЕТ СН'!$G$5-'СЕТ СН'!$G$21</f>
        <v>3328.85118861</v>
      </c>
      <c r="I56" s="36">
        <f>SUMIFS(СВЦЭМ!$D$33:$D$776,СВЦЭМ!$A$33:$A$776,$A56,СВЦЭМ!$B$33:$B$776,I$47)+'СЕТ СН'!$G$11+СВЦЭМ!$D$10+'СЕТ СН'!$G$5-'СЕТ СН'!$G$21</f>
        <v>3302.3443601600002</v>
      </c>
      <c r="J56" s="36">
        <f>SUMIFS(СВЦЭМ!$D$33:$D$776,СВЦЭМ!$A$33:$A$776,$A56,СВЦЭМ!$B$33:$B$776,J$47)+'СЕТ СН'!$G$11+СВЦЭМ!$D$10+'СЕТ СН'!$G$5-'СЕТ СН'!$G$21</f>
        <v>3278.6414658900003</v>
      </c>
      <c r="K56" s="36">
        <f>SUMIFS(СВЦЭМ!$D$33:$D$776,СВЦЭМ!$A$33:$A$776,$A56,СВЦЭМ!$B$33:$B$776,K$47)+'СЕТ СН'!$G$11+СВЦЭМ!$D$10+'СЕТ СН'!$G$5-'СЕТ СН'!$G$21</f>
        <v>3258.2398269800001</v>
      </c>
      <c r="L56" s="36">
        <f>SUMIFS(СВЦЭМ!$D$33:$D$776,СВЦЭМ!$A$33:$A$776,$A56,СВЦЭМ!$B$33:$B$776,L$47)+'СЕТ СН'!$G$11+СВЦЭМ!$D$10+'СЕТ СН'!$G$5-'СЕТ СН'!$G$21</f>
        <v>3244.1055137900003</v>
      </c>
      <c r="M56" s="36">
        <f>SUMIFS(СВЦЭМ!$D$33:$D$776,СВЦЭМ!$A$33:$A$776,$A56,СВЦЭМ!$B$33:$B$776,M$47)+'СЕТ СН'!$G$11+СВЦЭМ!$D$10+'СЕТ СН'!$G$5-'СЕТ СН'!$G$21</f>
        <v>3239.24006224</v>
      </c>
      <c r="N56" s="36">
        <f>SUMIFS(СВЦЭМ!$D$33:$D$776,СВЦЭМ!$A$33:$A$776,$A56,СВЦЭМ!$B$33:$B$776,N$47)+'СЕТ СН'!$G$11+СВЦЭМ!$D$10+'СЕТ СН'!$G$5-'СЕТ СН'!$G$21</f>
        <v>3257.65247666</v>
      </c>
      <c r="O56" s="36">
        <f>SUMIFS(СВЦЭМ!$D$33:$D$776,СВЦЭМ!$A$33:$A$776,$A56,СВЦЭМ!$B$33:$B$776,O$47)+'СЕТ СН'!$G$11+СВЦЭМ!$D$10+'СЕТ СН'!$G$5-'СЕТ СН'!$G$21</f>
        <v>3270.3425263899999</v>
      </c>
      <c r="P56" s="36">
        <f>SUMIFS(СВЦЭМ!$D$33:$D$776,СВЦЭМ!$A$33:$A$776,$A56,СВЦЭМ!$B$33:$B$776,P$47)+'СЕТ СН'!$G$11+СВЦЭМ!$D$10+'СЕТ СН'!$G$5-'СЕТ СН'!$G$21</f>
        <v>3277.9170335600002</v>
      </c>
      <c r="Q56" s="36">
        <f>SUMIFS(СВЦЭМ!$D$33:$D$776,СВЦЭМ!$A$33:$A$776,$A56,СВЦЭМ!$B$33:$B$776,Q$47)+'СЕТ СН'!$G$11+СВЦЭМ!$D$10+'СЕТ СН'!$G$5-'СЕТ СН'!$G$21</f>
        <v>3280.450155</v>
      </c>
      <c r="R56" s="36">
        <f>SUMIFS(СВЦЭМ!$D$33:$D$776,СВЦЭМ!$A$33:$A$776,$A56,СВЦЭМ!$B$33:$B$776,R$47)+'СЕТ СН'!$G$11+СВЦЭМ!$D$10+'СЕТ СН'!$G$5-'СЕТ СН'!$G$21</f>
        <v>3269.4940693100002</v>
      </c>
      <c r="S56" s="36">
        <f>SUMIFS(СВЦЭМ!$D$33:$D$776,СВЦЭМ!$A$33:$A$776,$A56,СВЦЭМ!$B$33:$B$776,S$47)+'СЕТ СН'!$G$11+СВЦЭМ!$D$10+'СЕТ СН'!$G$5-'СЕТ СН'!$G$21</f>
        <v>3252.5209214300003</v>
      </c>
      <c r="T56" s="36">
        <f>SUMIFS(СВЦЭМ!$D$33:$D$776,СВЦЭМ!$A$33:$A$776,$A56,СВЦЭМ!$B$33:$B$776,T$47)+'СЕТ СН'!$G$11+СВЦЭМ!$D$10+'СЕТ СН'!$G$5-'СЕТ СН'!$G$21</f>
        <v>3234.0300008100003</v>
      </c>
      <c r="U56" s="36">
        <f>SUMIFS(СВЦЭМ!$D$33:$D$776,СВЦЭМ!$A$33:$A$776,$A56,СВЦЭМ!$B$33:$B$776,U$47)+'СЕТ СН'!$G$11+СВЦЭМ!$D$10+'СЕТ СН'!$G$5-'СЕТ СН'!$G$21</f>
        <v>3234.37046104</v>
      </c>
      <c r="V56" s="36">
        <f>SUMIFS(СВЦЭМ!$D$33:$D$776,СВЦЭМ!$A$33:$A$776,$A56,СВЦЭМ!$B$33:$B$776,V$47)+'СЕТ СН'!$G$11+СВЦЭМ!$D$10+'СЕТ СН'!$G$5-'СЕТ СН'!$G$21</f>
        <v>3227.7459565100003</v>
      </c>
      <c r="W56" s="36">
        <f>SUMIFS(СВЦЭМ!$D$33:$D$776,СВЦЭМ!$A$33:$A$776,$A56,СВЦЭМ!$B$33:$B$776,W$47)+'СЕТ СН'!$G$11+СВЦЭМ!$D$10+'СЕТ СН'!$G$5-'СЕТ СН'!$G$21</f>
        <v>3248.5193942999999</v>
      </c>
      <c r="X56" s="36">
        <f>SUMIFS(СВЦЭМ!$D$33:$D$776,СВЦЭМ!$A$33:$A$776,$A56,СВЦЭМ!$B$33:$B$776,X$47)+'СЕТ СН'!$G$11+СВЦЭМ!$D$10+'СЕТ СН'!$G$5-'СЕТ СН'!$G$21</f>
        <v>3262.3585318400001</v>
      </c>
      <c r="Y56" s="36">
        <f>SUMIFS(СВЦЭМ!$D$33:$D$776,СВЦЭМ!$A$33:$A$776,$A56,СВЦЭМ!$B$33:$B$776,Y$47)+'СЕТ СН'!$G$11+СВЦЭМ!$D$10+'СЕТ СН'!$G$5-'СЕТ СН'!$G$21</f>
        <v>3276.8310360599999</v>
      </c>
    </row>
    <row r="57" spans="1:25" ht="15.75" x14ac:dyDescent="0.2">
      <c r="A57" s="35">
        <f t="shared" si="1"/>
        <v>44206</v>
      </c>
      <c r="B57" s="36">
        <f>SUMIFS(СВЦЭМ!$D$33:$D$776,СВЦЭМ!$A$33:$A$776,$A57,СВЦЭМ!$B$33:$B$776,B$47)+'СЕТ СН'!$G$11+СВЦЭМ!$D$10+'СЕТ СН'!$G$5-'СЕТ СН'!$G$21</f>
        <v>3273.2969005499999</v>
      </c>
      <c r="C57" s="36">
        <f>SUMIFS(СВЦЭМ!$D$33:$D$776,СВЦЭМ!$A$33:$A$776,$A57,СВЦЭМ!$B$33:$B$776,C$47)+'СЕТ СН'!$G$11+СВЦЭМ!$D$10+'СЕТ СН'!$G$5-'СЕТ СН'!$G$21</f>
        <v>3307.5546815500002</v>
      </c>
      <c r="D57" s="36">
        <f>SUMIFS(СВЦЭМ!$D$33:$D$776,СВЦЭМ!$A$33:$A$776,$A57,СВЦЭМ!$B$33:$B$776,D$47)+'СЕТ СН'!$G$11+СВЦЭМ!$D$10+'СЕТ СН'!$G$5-'СЕТ СН'!$G$21</f>
        <v>3330.4447063300004</v>
      </c>
      <c r="E57" s="36">
        <f>SUMIFS(СВЦЭМ!$D$33:$D$776,СВЦЭМ!$A$33:$A$776,$A57,СВЦЭМ!$B$33:$B$776,E$47)+'СЕТ СН'!$G$11+СВЦЭМ!$D$10+'СЕТ СН'!$G$5-'СЕТ СН'!$G$21</f>
        <v>3337.5476730300002</v>
      </c>
      <c r="F57" s="36">
        <f>SUMIFS(СВЦЭМ!$D$33:$D$776,СВЦЭМ!$A$33:$A$776,$A57,СВЦЭМ!$B$33:$B$776,F$47)+'СЕТ СН'!$G$11+СВЦЭМ!$D$10+'СЕТ СН'!$G$5-'СЕТ СН'!$G$21</f>
        <v>3348.5635720300002</v>
      </c>
      <c r="G57" s="36">
        <f>SUMIFS(СВЦЭМ!$D$33:$D$776,СВЦЭМ!$A$33:$A$776,$A57,СВЦЭМ!$B$33:$B$776,G$47)+'СЕТ СН'!$G$11+СВЦЭМ!$D$10+'СЕТ СН'!$G$5-'СЕТ СН'!$G$21</f>
        <v>3344.59663972</v>
      </c>
      <c r="H57" s="36">
        <f>SUMIFS(СВЦЭМ!$D$33:$D$776,СВЦЭМ!$A$33:$A$776,$A57,СВЦЭМ!$B$33:$B$776,H$47)+'СЕТ СН'!$G$11+СВЦЭМ!$D$10+'СЕТ СН'!$G$5-'СЕТ СН'!$G$21</f>
        <v>3331.6407935799998</v>
      </c>
      <c r="I57" s="36">
        <f>SUMIFS(СВЦЭМ!$D$33:$D$776,СВЦЭМ!$A$33:$A$776,$A57,СВЦЭМ!$B$33:$B$776,I$47)+'СЕТ СН'!$G$11+СВЦЭМ!$D$10+'СЕТ СН'!$G$5-'СЕТ СН'!$G$21</f>
        <v>3322.8712608200003</v>
      </c>
      <c r="J57" s="36">
        <f>SUMIFS(СВЦЭМ!$D$33:$D$776,СВЦЭМ!$A$33:$A$776,$A57,СВЦЭМ!$B$33:$B$776,J$47)+'СЕТ СН'!$G$11+СВЦЭМ!$D$10+'СЕТ СН'!$G$5-'СЕТ СН'!$G$21</f>
        <v>3314.6273792400002</v>
      </c>
      <c r="K57" s="36">
        <f>SUMIFS(СВЦЭМ!$D$33:$D$776,СВЦЭМ!$A$33:$A$776,$A57,СВЦЭМ!$B$33:$B$776,K$47)+'СЕТ СН'!$G$11+СВЦЭМ!$D$10+'СЕТ СН'!$G$5-'СЕТ СН'!$G$21</f>
        <v>3288.5301034200002</v>
      </c>
      <c r="L57" s="36">
        <f>SUMIFS(СВЦЭМ!$D$33:$D$776,СВЦЭМ!$A$33:$A$776,$A57,СВЦЭМ!$B$33:$B$776,L$47)+'СЕТ СН'!$G$11+СВЦЭМ!$D$10+'СЕТ СН'!$G$5-'СЕТ СН'!$G$21</f>
        <v>3260.6315965500003</v>
      </c>
      <c r="M57" s="36">
        <f>SUMIFS(СВЦЭМ!$D$33:$D$776,СВЦЭМ!$A$33:$A$776,$A57,СВЦЭМ!$B$33:$B$776,M$47)+'СЕТ СН'!$G$11+СВЦЭМ!$D$10+'СЕТ СН'!$G$5-'СЕТ СН'!$G$21</f>
        <v>3256.11476378</v>
      </c>
      <c r="N57" s="36">
        <f>SUMIFS(СВЦЭМ!$D$33:$D$776,СВЦЭМ!$A$33:$A$776,$A57,СВЦЭМ!$B$33:$B$776,N$47)+'СЕТ СН'!$G$11+СВЦЭМ!$D$10+'СЕТ СН'!$G$5-'СЕТ СН'!$G$21</f>
        <v>3274.3560310000003</v>
      </c>
      <c r="O57" s="36">
        <f>SUMIFS(СВЦЭМ!$D$33:$D$776,СВЦЭМ!$A$33:$A$776,$A57,СВЦЭМ!$B$33:$B$776,O$47)+'СЕТ СН'!$G$11+СВЦЭМ!$D$10+'СЕТ СН'!$G$5-'СЕТ СН'!$G$21</f>
        <v>3283.56157343</v>
      </c>
      <c r="P57" s="36">
        <f>SUMIFS(СВЦЭМ!$D$33:$D$776,СВЦЭМ!$A$33:$A$776,$A57,СВЦЭМ!$B$33:$B$776,P$47)+'СЕТ СН'!$G$11+СВЦЭМ!$D$10+'СЕТ СН'!$G$5-'СЕТ СН'!$G$21</f>
        <v>3293.6131510200003</v>
      </c>
      <c r="Q57" s="36">
        <f>SUMIFS(СВЦЭМ!$D$33:$D$776,СВЦЭМ!$A$33:$A$776,$A57,СВЦЭМ!$B$33:$B$776,Q$47)+'СЕТ СН'!$G$11+СВЦЭМ!$D$10+'СЕТ СН'!$G$5-'СЕТ СН'!$G$21</f>
        <v>3296.0239705800004</v>
      </c>
      <c r="R57" s="36">
        <f>SUMIFS(СВЦЭМ!$D$33:$D$776,СВЦЭМ!$A$33:$A$776,$A57,СВЦЭМ!$B$33:$B$776,R$47)+'СЕТ СН'!$G$11+СВЦЭМ!$D$10+'СЕТ СН'!$G$5-'СЕТ СН'!$G$21</f>
        <v>3281.4852555900002</v>
      </c>
      <c r="S57" s="36">
        <f>SUMIFS(СВЦЭМ!$D$33:$D$776,СВЦЭМ!$A$33:$A$776,$A57,СВЦЭМ!$B$33:$B$776,S$47)+'СЕТ СН'!$G$11+СВЦЭМ!$D$10+'СЕТ СН'!$G$5-'СЕТ СН'!$G$21</f>
        <v>3255.7482865400002</v>
      </c>
      <c r="T57" s="36">
        <f>SUMIFS(СВЦЭМ!$D$33:$D$776,СВЦЭМ!$A$33:$A$776,$A57,СВЦЭМ!$B$33:$B$776,T$47)+'СЕТ СН'!$G$11+СВЦЭМ!$D$10+'СЕТ СН'!$G$5-'СЕТ СН'!$G$21</f>
        <v>3229.8009491900002</v>
      </c>
      <c r="U57" s="36">
        <f>SUMIFS(СВЦЭМ!$D$33:$D$776,СВЦЭМ!$A$33:$A$776,$A57,СВЦЭМ!$B$33:$B$776,U$47)+'СЕТ СН'!$G$11+СВЦЭМ!$D$10+'СЕТ СН'!$G$5-'СЕТ СН'!$G$21</f>
        <v>3234.64563976</v>
      </c>
      <c r="V57" s="36">
        <f>SUMIFS(СВЦЭМ!$D$33:$D$776,СВЦЭМ!$A$33:$A$776,$A57,СВЦЭМ!$B$33:$B$776,V$47)+'СЕТ СН'!$G$11+СВЦЭМ!$D$10+'СЕТ СН'!$G$5-'СЕТ СН'!$G$21</f>
        <v>3230.5788835399999</v>
      </c>
      <c r="W57" s="36">
        <f>SUMIFS(СВЦЭМ!$D$33:$D$776,СВЦЭМ!$A$33:$A$776,$A57,СВЦЭМ!$B$33:$B$776,W$47)+'СЕТ СН'!$G$11+СВЦЭМ!$D$10+'СЕТ СН'!$G$5-'СЕТ СН'!$G$21</f>
        <v>3253.9744192100002</v>
      </c>
      <c r="X57" s="36">
        <f>SUMIFS(СВЦЭМ!$D$33:$D$776,СВЦЭМ!$A$33:$A$776,$A57,СВЦЭМ!$B$33:$B$776,X$47)+'СЕТ СН'!$G$11+СВЦЭМ!$D$10+'СЕТ СН'!$G$5-'СЕТ СН'!$G$21</f>
        <v>3273.3973819700004</v>
      </c>
      <c r="Y57" s="36">
        <f>SUMIFS(СВЦЭМ!$D$33:$D$776,СВЦЭМ!$A$33:$A$776,$A57,СВЦЭМ!$B$33:$B$776,Y$47)+'СЕТ СН'!$G$11+СВЦЭМ!$D$10+'СЕТ СН'!$G$5-'СЕТ СН'!$G$21</f>
        <v>3291.8201491700001</v>
      </c>
    </row>
    <row r="58" spans="1:25" ht="15.75" x14ac:dyDescent="0.2">
      <c r="A58" s="35">
        <f t="shared" si="1"/>
        <v>44207</v>
      </c>
      <c r="B58" s="36">
        <f>SUMIFS(СВЦЭМ!$D$33:$D$776,СВЦЭМ!$A$33:$A$776,$A58,СВЦЭМ!$B$33:$B$776,B$47)+'СЕТ СН'!$G$11+СВЦЭМ!$D$10+'СЕТ СН'!$G$5-'СЕТ СН'!$G$21</f>
        <v>3330.1345777900001</v>
      </c>
      <c r="C58" s="36">
        <f>SUMIFS(СВЦЭМ!$D$33:$D$776,СВЦЭМ!$A$33:$A$776,$A58,СВЦЭМ!$B$33:$B$776,C$47)+'СЕТ СН'!$G$11+СВЦЭМ!$D$10+'СЕТ СН'!$G$5-'СЕТ СН'!$G$21</f>
        <v>3368.9083708899998</v>
      </c>
      <c r="D58" s="36">
        <f>SUMIFS(СВЦЭМ!$D$33:$D$776,СВЦЭМ!$A$33:$A$776,$A58,СВЦЭМ!$B$33:$B$776,D$47)+'СЕТ СН'!$G$11+СВЦЭМ!$D$10+'СЕТ СН'!$G$5-'СЕТ СН'!$G$21</f>
        <v>3375.21134893</v>
      </c>
      <c r="E58" s="36">
        <f>SUMIFS(СВЦЭМ!$D$33:$D$776,СВЦЭМ!$A$33:$A$776,$A58,СВЦЭМ!$B$33:$B$776,E$47)+'СЕТ СН'!$G$11+СВЦЭМ!$D$10+'СЕТ СН'!$G$5-'СЕТ СН'!$G$21</f>
        <v>3371.3753730400003</v>
      </c>
      <c r="F58" s="36">
        <f>SUMIFS(СВЦЭМ!$D$33:$D$776,СВЦЭМ!$A$33:$A$776,$A58,СВЦЭМ!$B$33:$B$776,F$47)+'СЕТ СН'!$G$11+СВЦЭМ!$D$10+'СЕТ СН'!$G$5-'СЕТ СН'!$G$21</f>
        <v>3373.8813218800001</v>
      </c>
      <c r="G58" s="36">
        <f>SUMIFS(СВЦЭМ!$D$33:$D$776,СВЦЭМ!$A$33:$A$776,$A58,СВЦЭМ!$B$33:$B$776,G$47)+'СЕТ СН'!$G$11+СВЦЭМ!$D$10+'СЕТ СН'!$G$5-'СЕТ СН'!$G$21</f>
        <v>3378.8124081599999</v>
      </c>
      <c r="H58" s="36">
        <f>SUMIFS(СВЦЭМ!$D$33:$D$776,СВЦЭМ!$A$33:$A$776,$A58,СВЦЭМ!$B$33:$B$776,H$47)+'СЕТ СН'!$G$11+СВЦЭМ!$D$10+'СЕТ СН'!$G$5-'СЕТ СН'!$G$21</f>
        <v>3369.2867169700003</v>
      </c>
      <c r="I58" s="36">
        <f>SUMIFS(СВЦЭМ!$D$33:$D$776,СВЦЭМ!$A$33:$A$776,$A58,СВЦЭМ!$B$33:$B$776,I$47)+'СЕТ СН'!$G$11+СВЦЭМ!$D$10+'СЕТ СН'!$G$5-'СЕТ СН'!$G$21</f>
        <v>3327.7592370800003</v>
      </c>
      <c r="J58" s="36">
        <f>SUMIFS(СВЦЭМ!$D$33:$D$776,СВЦЭМ!$A$33:$A$776,$A58,СВЦЭМ!$B$33:$B$776,J$47)+'СЕТ СН'!$G$11+СВЦЭМ!$D$10+'СЕТ СН'!$G$5-'СЕТ СН'!$G$21</f>
        <v>3291.0612999900004</v>
      </c>
      <c r="K58" s="36">
        <f>SUMIFS(СВЦЭМ!$D$33:$D$776,СВЦЭМ!$A$33:$A$776,$A58,СВЦЭМ!$B$33:$B$776,K$47)+'СЕТ СН'!$G$11+СВЦЭМ!$D$10+'СЕТ СН'!$G$5-'СЕТ СН'!$G$21</f>
        <v>3274.9945677699998</v>
      </c>
      <c r="L58" s="36">
        <f>SUMIFS(СВЦЭМ!$D$33:$D$776,СВЦЭМ!$A$33:$A$776,$A58,СВЦЭМ!$B$33:$B$776,L$47)+'СЕТ СН'!$G$11+СВЦЭМ!$D$10+'СЕТ СН'!$G$5-'СЕТ СН'!$G$21</f>
        <v>3270.3021276899999</v>
      </c>
      <c r="M58" s="36">
        <f>SUMIFS(СВЦЭМ!$D$33:$D$776,СВЦЭМ!$A$33:$A$776,$A58,СВЦЭМ!$B$33:$B$776,M$47)+'СЕТ СН'!$G$11+СВЦЭМ!$D$10+'СЕТ СН'!$G$5-'СЕТ СН'!$G$21</f>
        <v>3278.0100843099999</v>
      </c>
      <c r="N58" s="36">
        <f>SUMIFS(СВЦЭМ!$D$33:$D$776,СВЦЭМ!$A$33:$A$776,$A58,СВЦЭМ!$B$33:$B$776,N$47)+'СЕТ СН'!$G$11+СВЦЭМ!$D$10+'СЕТ СН'!$G$5-'СЕТ СН'!$G$21</f>
        <v>3288.0825232000002</v>
      </c>
      <c r="O58" s="36">
        <f>SUMIFS(СВЦЭМ!$D$33:$D$776,СВЦЭМ!$A$33:$A$776,$A58,СВЦЭМ!$B$33:$B$776,O$47)+'СЕТ СН'!$G$11+СВЦЭМ!$D$10+'СЕТ СН'!$G$5-'СЕТ СН'!$G$21</f>
        <v>3298.1809005800001</v>
      </c>
      <c r="P58" s="36">
        <f>SUMIFS(СВЦЭМ!$D$33:$D$776,СВЦЭМ!$A$33:$A$776,$A58,СВЦЭМ!$B$33:$B$776,P$47)+'СЕТ СН'!$G$11+СВЦЭМ!$D$10+'СЕТ СН'!$G$5-'СЕТ СН'!$G$21</f>
        <v>3310.11790604</v>
      </c>
      <c r="Q58" s="36">
        <f>SUMIFS(СВЦЭМ!$D$33:$D$776,СВЦЭМ!$A$33:$A$776,$A58,СВЦЭМ!$B$33:$B$776,Q$47)+'СЕТ СН'!$G$11+СВЦЭМ!$D$10+'СЕТ СН'!$G$5-'СЕТ СН'!$G$21</f>
        <v>3316.7442894300002</v>
      </c>
      <c r="R58" s="36">
        <f>SUMIFS(СВЦЭМ!$D$33:$D$776,СВЦЭМ!$A$33:$A$776,$A58,СВЦЭМ!$B$33:$B$776,R$47)+'СЕТ СН'!$G$11+СВЦЭМ!$D$10+'СЕТ СН'!$G$5-'СЕТ СН'!$G$21</f>
        <v>3304.6784072099999</v>
      </c>
      <c r="S58" s="36">
        <f>SUMIFS(СВЦЭМ!$D$33:$D$776,СВЦЭМ!$A$33:$A$776,$A58,СВЦЭМ!$B$33:$B$776,S$47)+'СЕТ СН'!$G$11+СВЦЭМ!$D$10+'СЕТ СН'!$G$5-'СЕТ СН'!$G$21</f>
        <v>3280.8180522600001</v>
      </c>
      <c r="T58" s="36">
        <f>SUMIFS(СВЦЭМ!$D$33:$D$776,СВЦЭМ!$A$33:$A$776,$A58,СВЦЭМ!$B$33:$B$776,T$47)+'СЕТ СН'!$G$11+СВЦЭМ!$D$10+'СЕТ СН'!$G$5-'СЕТ СН'!$G$21</f>
        <v>3252.7613068800001</v>
      </c>
      <c r="U58" s="36">
        <f>SUMIFS(СВЦЭМ!$D$33:$D$776,СВЦЭМ!$A$33:$A$776,$A58,СВЦЭМ!$B$33:$B$776,U$47)+'СЕТ СН'!$G$11+СВЦЭМ!$D$10+'СЕТ СН'!$G$5-'СЕТ СН'!$G$21</f>
        <v>3252.2611679299998</v>
      </c>
      <c r="V58" s="36">
        <f>SUMIFS(СВЦЭМ!$D$33:$D$776,СВЦЭМ!$A$33:$A$776,$A58,СВЦЭМ!$B$33:$B$776,V$47)+'СЕТ СН'!$G$11+СВЦЭМ!$D$10+'СЕТ СН'!$G$5-'СЕТ СН'!$G$21</f>
        <v>3266.2499742800001</v>
      </c>
      <c r="W58" s="36">
        <f>SUMIFS(СВЦЭМ!$D$33:$D$776,СВЦЭМ!$A$33:$A$776,$A58,СВЦЭМ!$B$33:$B$776,W$47)+'СЕТ СН'!$G$11+СВЦЭМ!$D$10+'СЕТ СН'!$G$5-'СЕТ СН'!$G$21</f>
        <v>3281.9714960600004</v>
      </c>
      <c r="X58" s="36">
        <f>SUMIFS(СВЦЭМ!$D$33:$D$776,СВЦЭМ!$A$33:$A$776,$A58,СВЦЭМ!$B$33:$B$776,X$47)+'СЕТ СН'!$G$11+СВЦЭМ!$D$10+'СЕТ СН'!$G$5-'СЕТ СН'!$G$21</f>
        <v>3285.1493727799998</v>
      </c>
      <c r="Y58" s="36">
        <f>SUMIFS(СВЦЭМ!$D$33:$D$776,СВЦЭМ!$A$33:$A$776,$A58,СВЦЭМ!$B$33:$B$776,Y$47)+'СЕТ СН'!$G$11+СВЦЭМ!$D$10+'СЕТ СН'!$G$5-'СЕТ СН'!$G$21</f>
        <v>3302.1895710700001</v>
      </c>
    </row>
    <row r="59" spans="1:25" ht="15.75" x14ac:dyDescent="0.2">
      <c r="A59" s="35">
        <f t="shared" si="1"/>
        <v>44208</v>
      </c>
      <c r="B59" s="36">
        <f>SUMIFS(СВЦЭМ!$D$33:$D$776,СВЦЭМ!$A$33:$A$776,$A59,СВЦЭМ!$B$33:$B$776,B$47)+'СЕТ СН'!$G$11+СВЦЭМ!$D$10+'СЕТ СН'!$G$5-'СЕТ СН'!$G$21</f>
        <v>3274.3311003700001</v>
      </c>
      <c r="C59" s="36">
        <f>SUMIFS(СВЦЭМ!$D$33:$D$776,СВЦЭМ!$A$33:$A$776,$A59,СВЦЭМ!$B$33:$B$776,C$47)+'СЕТ СН'!$G$11+СВЦЭМ!$D$10+'СЕТ СН'!$G$5-'СЕТ СН'!$G$21</f>
        <v>3307.52538964</v>
      </c>
      <c r="D59" s="36">
        <f>SUMIFS(СВЦЭМ!$D$33:$D$776,СВЦЭМ!$A$33:$A$776,$A59,СВЦЭМ!$B$33:$B$776,D$47)+'СЕТ СН'!$G$11+СВЦЭМ!$D$10+'СЕТ СН'!$G$5-'СЕТ СН'!$G$21</f>
        <v>3324.3328904700002</v>
      </c>
      <c r="E59" s="36">
        <f>SUMIFS(СВЦЭМ!$D$33:$D$776,СВЦЭМ!$A$33:$A$776,$A59,СВЦЭМ!$B$33:$B$776,E$47)+'СЕТ СН'!$G$11+СВЦЭМ!$D$10+'СЕТ СН'!$G$5-'СЕТ СН'!$G$21</f>
        <v>3336.6504316700002</v>
      </c>
      <c r="F59" s="36">
        <f>SUMIFS(СВЦЭМ!$D$33:$D$776,СВЦЭМ!$A$33:$A$776,$A59,СВЦЭМ!$B$33:$B$776,F$47)+'СЕТ СН'!$G$11+СВЦЭМ!$D$10+'СЕТ СН'!$G$5-'СЕТ СН'!$G$21</f>
        <v>3341.4322280400002</v>
      </c>
      <c r="G59" s="36">
        <f>SUMIFS(СВЦЭМ!$D$33:$D$776,СВЦЭМ!$A$33:$A$776,$A59,СВЦЭМ!$B$33:$B$776,G$47)+'СЕТ СН'!$G$11+СВЦЭМ!$D$10+'СЕТ СН'!$G$5-'СЕТ СН'!$G$21</f>
        <v>3332.2651130499999</v>
      </c>
      <c r="H59" s="36">
        <f>SUMIFS(СВЦЭМ!$D$33:$D$776,СВЦЭМ!$A$33:$A$776,$A59,СВЦЭМ!$B$33:$B$776,H$47)+'СЕТ СН'!$G$11+СВЦЭМ!$D$10+'СЕТ СН'!$G$5-'СЕТ СН'!$G$21</f>
        <v>3324.49073834</v>
      </c>
      <c r="I59" s="36">
        <f>SUMIFS(СВЦЭМ!$D$33:$D$776,СВЦЭМ!$A$33:$A$776,$A59,СВЦЭМ!$B$33:$B$776,I$47)+'СЕТ СН'!$G$11+СВЦЭМ!$D$10+'СЕТ СН'!$G$5-'СЕТ СН'!$G$21</f>
        <v>3287.5586009200001</v>
      </c>
      <c r="J59" s="36">
        <f>SUMIFS(СВЦЭМ!$D$33:$D$776,СВЦЭМ!$A$33:$A$776,$A59,СВЦЭМ!$B$33:$B$776,J$47)+'СЕТ СН'!$G$11+СВЦЭМ!$D$10+'СЕТ СН'!$G$5-'СЕТ СН'!$G$21</f>
        <v>3253.43185675</v>
      </c>
      <c r="K59" s="36">
        <f>SUMIFS(СВЦЭМ!$D$33:$D$776,СВЦЭМ!$A$33:$A$776,$A59,СВЦЭМ!$B$33:$B$776,K$47)+'СЕТ СН'!$G$11+СВЦЭМ!$D$10+'СЕТ СН'!$G$5-'СЕТ СН'!$G$21</f>
        <v>3251.6749043</v>
      </c>
      <c r="L59" s="36">
        <f>SUMIFS(СВЦЭМ!$D$33:$D$776,СВЦЭМ!$A$33:$A$776,$A59,СВЦЭМ!$B$33:$B$776,L$47)+'СЕТ СН'!$G$11+СВЦЭМ!$D$10+'СЕТ СН'!$G$5-'СЕТ СН'!$G$21</f>
        <v>3245.00192982</v>
      </c>
      <c r="M59" s="36">
        <f>SUMIFS(СВЦЭМ!$D$33:$D$776,СВЦЭМ!$A$33:$A$776,$A59,СВЦЭМ!$B$33:$B$776,M$47)+'СЕТ СН'!$G$11+СВЦЭМ!$D$10+'СЕТ СН'!$G$5-'СЕТ СН'!$G$21</f>
        <v>3251.0206382599999</v>
      </c>
      <c r="N59" s="36">
        <f>SUMIFS(СВЦЭМ!$D$33:$D$776,СВЦЭМ!$A$33:$A$776,$A59,СВЦЭМ!$B$33:$B$776,N$47)+'СЕТ СН'!$G$11+СВЦЭМ!$D$10+'СЕТ СН'!$G$5-'СЕТ СН'!$G$21</f>
        <v>3257.0310636100003</v>
      </c>
      <c r="O59" s="36">
        <f>SUMIFS(СВЦЭМ!$D$33:$D$776,СВЦЭМ!$A$33:$A$776,$A59,СВЦЭМ!$B$33:$B$776,O$47)+'СЕТ СН'!$G$11+СВЦЭМ!$D$10+'СЕТ СН'!$G$5-'СЕТ СН'!$G$21</f>
        <v>3269.66195823</v>
      </c>
      <c r="P59" s="36">
        <f>SUMIFS(СВЦЭМ!$D$33:$D$776,СВЦЭМ!$A$33:$A$776,$A59,СВЦЭМ!$B$33:$B$776,P$47)+'СЕТ СН'!$G$11+СВЦЭМ!$D$10+'СЕТ СН'!$G$5-'СЕТ СН'!$G$21</f>
        <v>3278.7842497299998</v>
      </c>
      <c r="Q59" s="36">
        <f>SUMIFS(СВЦЭМ!$D$33:$D$776,СВЦЭМ!$A$33:$A$776,$A59,СВЦЭМ!$B$33:$B$776,Q$47)+'СЕТ СН'!$G$11+СВЦЭМ!$D$10+'СЕТ СН'!$G$5-'СЕТ СН'!$G$21</f>
        <v>3279.5559053100001</v>
      </c>
      <c r="R59" s="36">
        <f>SUMIFS(СВЦЭМ!$D$33:$D$776,СВЦЭМ!$A$33:$A$776,$A59,СВЦЭМ!$B$33:$B$776,R$47)+'СЕТ СН'!$G$11+СВЦЭМ!$D$10+'СЕТ СН'!$G$5-'СЕТ СН'!$G$21</f>
        <v>3268.7291121500002</v>
      </c>
      <c r="S59" s="36">
        <f>SUMIFS(СВЦЭМ!$D$33:$D$776,СВЦЭМ!$A$33:$A$776,$A59,СВЦЭМ!$B$33:$B$776,S$47)+'СЕТ СН'!$G$11+СВЦЭМ!$D$10+'СЕТ СН'!$G$5-'СЕТ СН'!$G$21</f>
        <v>3249.3567696200003</v>
      </c>
      <c r="T59" s="36">
        <f>SUMIFS(СВЦЭМ!$D$33:$D$776,СВЦЭМ!$A$33:$A$776,$A59,СВЦЭМ!$B$33:$B$776,T$47)+'СЕТ СН'!$G$11+СВЦЭМ!$D$10+'СЕТ СН'!$G$5-'СЕТ СН'!$G$21</f>
        <v>3237.0790365299999</v>
      </c>
      <c r="U59" s="36">
        <f>SUMIFS(СВЦЭМ!$D$33:$D$776,СВЦЭМ!$A$33:$A$776,$A59,СВЦЭМ!$B$33:$B$776,U$47)+'СЕТ СН'!$G$11+СВЦЭМ!$D$10+'СЕТ СН'!$G$5-'СЕТ СН'!$G$21</f>
        <v>3238.2969665099999</v>
      </c>
      <c r="V59" s="36">
        <f>SUMIFS(СВЦЭМ!$D$33:$D$776,СВЦЭМ!$A$33:$A$776,$A59,СВЦЭМ!$B$33:$B$776,V$47)+'СЕТ СН'!$G$11+СВЦЭМ!$D$10+'СЕТ СН'!$G$5-'СЕТ СН'!$G$21</f>
        <v>3253.93750129</v>
      </c>
      <c r="W59" s="36">
        <f>SUMIFS(СВЦЭМ!$D$33:$D$776,СВЦЭМ!$A$33:$A$776,$A59,СВЦЭМ!$B$33:$B$776,W$47)+'СЕТ СН'!$G$11+СВЦЭМ!$D$10+'СЕТ СН'!$G$5-'СЕТ СН'!$G$21</f>
        <v>3273.6006915500002</v>
      </c>
      <c r="X59" s="36">
        <f>SUMIFS(СВЦЭМ!$D$33:$D$776,СВЦЭМ!$A$33:$A$776,$A59,СВЦЭМ!$B$33:$B$776,X$47)+'СЕТ СН'!$G$11+СВЦЭМ!$D$10+'СЕТ СН'!$G$5-'СЕТ СН'!$G$21</f>
        <v>3280.5434333499998</v>
      </c>
      <c r="Y59" s="36">
        <f>SUMIFS(СВЦЭМ!$D$33:$D$776,СВЦЭМ!$A$33:$A$776,$A59,СВЦЭМ!$B$33:$B$776,Y$47)+'СЕТ СН'!$G$11+СВЦЭМ!$D$10+'СЕТ СН'!$G$5-'СЕТ СН'!$G$21</f>
        <v>3305.5777616800001</v>
      </c>
    </row>
    <row r="60" spans="1:25" ht="15.75" x14ac:dyDescent="0.2">
      <c r="A60" s="35">
        <f t="shared" si="1"/>
        <v>44209</v>
      </c>
      <c r="B60" s="36">
        <f>SUMIFS(СВЦЭМ!$D$33:$D$776,СВЦЭМ!$A$33:$A$776,$A60,СВЦЭМ!$B$33:$B$776,B$47)+'СЕТ СН'!$G$11+СВЦЭМ!$D$10+'СЕТ СН'!$G$5-'СЕТ СН'!$G$21</f>
        <v>3296.5582674699999</v>
      </c>
      <c r="C60" s="36">
        <f>SUMIFS(СВЦЭМ!$D$33:$D$776,СВЦЭМ!$A$33:$A$776,$A60,СВЦЭМ!$B$33:$B$776,C$47)+'СЕТ СН'!$G$11+СВЦЭМ!$D$10+'СЕТ СН'!$G$5-'СЕТ СН'!$G$21</f>
        <v>3334.27501549</v>
      </c>
      <c r="D60" s="36">
        <f>SUMIFS(СВЦЭМ!$D$33:$D$776,СВЦЭМ!$A$33:$A$776,$A60,СВЦЭМ!$B$33:$B$776,D$47)+'СЕТ СН'!$G$11+СВЦЭМ!$D$10+'СЕТ СН'!$G$5-'СЕТ СН'!$G$21</f>
        <v>3348.1157465200004</v>
      </c>
      <c r="E60" s="36">
        <f>SUMIFS(СВЦЭМ!$D$33:$D$776,СВЦЭМ!$A$33:$A$776,$A60,СВЦЭМ!$B$33:$B$776,E$47)+'СЕТ СН'!$G$11+СВЦЭМ!$D$10+'СЕТ СН'!$G$5-'СЕТ СН'!$G$21</f>
        <v>3364.2912636199999</v>
      </c>
      <c r="F60" s="36">
        <f>SUMIFS(СВЦЭМ!$D$33:$D$776,СВЦЭМ!$A$33:$A$776,$A60,СВЦЭМ!$B$33:$B$776,F$47)+'СЕТ СН'!$G$11+СВЦЭМ!$D$10+'СЕТ СН'!$G$5-'СЕТ СН'!$G$21</f>
        <v>3363.0361968500001</v>
      </c>
      <c r="G60" s="36">
        <f>SUMIFS(СВЦЭМ!$D$33:$D$776,СВЦЭМ!$A$33:$A$776,$A60,СВЦЭМ!$B$33:$B$776,G$47)+'СЕТ СН'!$G$11+СВЦЭМ!$D$10+'СЕТ СН'!$G$5-'СЕТ СН'!$G$21</f>
        <v>3354.61290586</v>
      </c>
      <c r="H60" s="36">
        <f>SUMIFS(СВЦЭМ!$D$33:$D$776,СВЦЭМ!$A$33:$A$776,$A60,СВЦЭМ!$B$33:$B$776,H$47)+'СЕТ СН'!$G$11+СВЦЭМ!$D$10+'СЕТ СН'!$G$5-'СЕТ СН'!$G$21</f>
        <v>3334.76404559</v>
      </c>
      <c r="I60" s="36">
        <f>SUMIFS(СВЦЭМ!$D$33:$D$776,СВЦЭМ!$A$33:$A$776,$A60,СВЦЭМ!$B$33:$B$776,I$47)+'СЕТ СН'!$G$11+СВЦЭМ!$D$10+'СЕТ СН'!$G$5-'СЕТ СН'!$G$21</f>
        <v>3308.5795502299998</v>
      </c>
      <c r="J60" s="36">
        <f>SUMIFS(СВЦЭМ!$D$33:$D$776,СВЦЭМ!$A$33:$A$776,$A60,СВЦЭМ!$B$33:$B$776,J$47)+'СЕТ СН'!$G$11+СВЦЭМ!$D$10+'СЕТ СН'!$G$5-'СЕТ СН'!$G$21</f>
        <v>3287.5586680000001</v>
      </c>
      <c r="K60" s="36">
        <f>SUMIFS(СВЦЭМ!$D$33:$D$776,СВЦЭМ!$A$33:$A$776,$A60,СВЦЭМ!$B$33:$B$776,K$47)+'СЕТ СН'!$G$11+СВЦЭМ!$D$10+'СЕТ СН'!$G$5-'СЕТ СН'!$G$21</f>
        <v>3282.7234275300002</v>
      </c>
      <c r="L60" s="36">
        <f>SUMIFS(СВЦЭМ!$D$33:$D$776,СВЦЭМ!$A$33:$A$776,$A60,СВЦЭМ!$B$33:$B$776,L$47)+'СЕТ СН'!$G$11+СВЦЭМ!$D$10+'СЕТ СН'!$G$5-'СЕТ СН'!$G$21</f>
        <v>3262.00296501</v>
      </c>
      <c r="M60" s="36">
        <f>SUMIFS(СВЦЭМ!$D$33:$D$776,СВЦЭМ!$A$33:$A$776,$A60,СВЦЭМ!$B$33:$B$776,M$47)+'СЕТ СН'!$G$11+СВЦЭМ!$D$10+'СЕТ СН'!$G$5-'СЕТ СН'!$G$21</f>
        <v>3260.1818561600003</v>
      </c>
      <c r="N60" s="36">
        <f>SUMIFS(СВЦЭМ!$D$33:$D$776,СВЦЭМ!$A$33:$A$776,$A60,СВЦЭМ!$B$33:$B$776,N$47)+'СЕТ СН'!$G$11+СВЦЭМ!$D$10+'СЕТ СН'!$G$5-'СЕТ СН'!$G$21</f>
        <v>3273.94650718</v>
      </c>
      <c r="O60" s="36">
        <f>SUMIFS(СВЦЭМ!$D$33:$D$776,СВЦЭМ!$A$33:$A$776,$A60,СВЦЭМ!$B$33:$B$776,O$47)+'СЕТ СН'!$G$11+СВЦЭМ!$D$10+'СЕТ СН'!$G$5-'СЕТ СН'!$G$21</f>
        <v>3276.7951141600001</v>
      </c>
      <c r="P60" s="36">
        <f>SUMIFS(СВЦЭМ!$D$33:$D$776,СВЦЭМ!$A$33:$A$776,$A60,СВЦЭМ!$B$33:$B$776,P$47)+'СЕТ СН'!$G$11+СВЦЭМ!$D$10+'СЕТ СН'!$G$5-'СЕТ СН'!$G$21</f>
        <v>3283.8174560300004</v>
      </c>
      <c r="Q60" s="36">
        <f>SUMIFS(СВЦЭМ!$D$33:$D$776,СВЦЭМ!$A$33:$A$776,$A60,СВЦЭМ!$B$33:$B$776,Q$47)+'СЕТ СН'!$G$11+СВЦЭМ!$D$10+'СЕТ СН'!$G$5-'СЕТ СН'!$G$21</f>
        <v>3286.73348033</v>
      </c>
      <c r="R60" s="36">
        <f>SUMIFS(СВЦЭМ!$D$33:$D$776,СВЦЭМ!$A$33:$A$776,$A60,СВЦЭМ!$B$33:$B$776,R$47)+'СЕТ СН'!$G$11+СВЦЭМ!$D$10+'СЕТ СН'!$G$5-'СЕТ СН'!$G$21</f>
        <v>3278.4104030600001</v>
      </c>
      <c r="S60" s="36">
        <f>SUMIFS(СВЦЭМ!$D$33:$D$776,СВЦЭМ!$A$33:$A$776,$A60,СВЦЭМ!$B$33:$B$776,S$47)+'СЕТ СН'!$G$11+СВЦЭМ!$D$10+'СЕТ СН'!$G$5-'СЕТ СН'!$G$21</f>
        <v>3261.7692080800002</v>
      </c>
      <c r="T60" s="36">
        <f>SUMIFS(СВЦЭМ!$D$33:$D$776,СВЦЭМ!$A$33:$A$776,$A60,СВЦЭМ!$B$33:$B$776,T$47)+'СЕТ СН'!$G$11+СВЦЭМ!$D$10+'СЕТ СН'!$G$5-'СЕТ СН'!$G$21</f>
        <v>3239.8894090000003</v>
      </c>
      <c r="U60" s="36">
        <f>SUMIFS(СВЦЭМ!$D$33:$D$776,СВЦЭМ!$A$33:$A$776,$A60,СВЦЭМ!$B$33:$B$776,U$47)+'СЕТ СН'!$G$11+СВЦЭМ!$D$10+'СЕТ СН'!$G$5-'СЕТ СН'!$G$21</f>
        <v>3239.5704259200002</v>
      </c>
      <c r="V60" s="36">
        <f>SUMIFS(СВЦЭМ!$D$33:$D$776,СВЦЭМ!$A$33:$A$776,$A60,СВЦЭМ!$B$33:$B$776,V$47)+'СЕТ СН'!$G$11+СВЦЭМ!$D$10+'СЕТ СН'!$G$5-'СЕТ СН'!$G$21</f>
        <v>3255.0921201600004</v>
      </c>
      <c r="W60" s="36">
        <f>SUMIFS(СВЦЭМ!$D$33:$D$776,СВЦЭМ!$A$33:$A$776,$A60,СВЦЭМ!$B$33:$B$776,W$47)+'СЕТ СН'!$G$11+СВЦЭМ!$D$10+'СЕТ СН'!$G$5-'СЕТ СН'!$G$21</f>
        <v>3269.9995286800004</v>
      </c>
      <c r="X60" s="36">
        <f>SUMIFS(СВЦЭМ!$D$33:$D$776,СВЦЭМ!$A$33:$A$776,$A60,СВЦЭМ!$B$33:$B$776,X$47)+'СЕТ СН'!$G$11+СВЦЭМ!$D$10+'СЕТ СН'!$G$5-'СЕТ СН'!$G$21</f>
        <v>3280.5071690300001</v>
      </c>
      <c r="Y60" s="36">
        <f>SUMIFS(СВЦЭМ!$D$33:$D$776,СВЦЭМ!$A$33:$A$776,$A60,СВЦЭМ!$B$33:$B$776,Y$47)+'СЕТ СН'!$G$11+СВЦЭМ!$D$10+'СЕТ СН'!$G$5-'СЕТ СН'!$G$21</f>
        <v>3296.96508236</v>
      </c>
    </row>
    <row r="61" spans="1:25" ht="15.75" x14ac:dyDescent="0.2">
      <c r="A61" s="35">
        <f t="shared" si="1"/>
        <v>44210</v>
      </c>
      <c r="B61" s="36">
        <f>SUMIFS(СВЦЭМ!$D$33:$D$776,СВЦЭМ!$A$33:$A$776,$A61,СВЦЭМ!$B$33:$B$776,B$47)+'СЕТ СН'!$G$11+СВЦЭМ!$D$10+'СЕТ СН'!$G$5-'СЕТ СН'!$G$21</f>
        <v>3307.66076118</v>
      </c>
      <c r="C61" s="36">
        <f>SUMIFS(СВЦЭМ!$D$33:$D$776,СВЦЭМ!$A$33:$A$776,$A61,СВЦЭМ!$B$33:$B$776,C$47)+'СЕТ СН'!$G$11+СВЦЭМ!$D$10+'СЕТ СН'!$G$5-'СЕТ СН'!$G$21</f>
        <v>3344.6481676000003</v>
      </c>
      <c r="D61" s="36">
        <f>SUMIFS(СВЦЭМ!$D$33:$D$776,СВЦЭМ!$A$33:$A$776,$A61,СВЦЭМ!$B$33:$B$776,D$47)+'СЕТ СН'!$G$11+СВЦЭМ!$D$10+'СЕТ СН'!$G$5-'СЕТ СН'!$G$21</f>
        <v>3365.4125533300003</v>
      </c>
      <c r="E61" s="36">
        <f>SUMIFS(СВЦЭМ!$D$33:$D$776,СВЦЭМ!$A$33:$A$776,$A61,СВЦЭМ!$B$33:$B$776,E$47)+'СЕТ СН'!$G$11+СВЦЭМ!$D$10+'СЕТ СН'!$G$5-'СЕТ СН'!$G$21</f>
        <v>3370.4537658500003</v>
      </c>
      <c r="F61" s="36">
        <f>SUMIFS(СВЦЭМ!$D$33:$D$776,СВЦЭМ!$A$33:$A$776,$A61,СВЦЭМ!$B$33:$B$776,F$47)+'СЕТ СН'!$G$11+СВЦЭМ!$D$10+'СЕТ СН'!$G$5-'СЕТ СН'!$G$21</f>
        <v>3377.9069484000001</v>
      </c>
      <c r="G61" s="36">
        <f>SUMIFS(СВЦЭМ!$D$33:$D$776,СВЦЭМ!$A$33:$A$776,$A61,СВЦЭМ!$B$33:$B$776,G$47)+'СЕТ СН'!$G$11+СВЦЭМ!$D$10+'СЕТ СН'!$G$5-'СЕТ СН'!$G$21</f>
        <v>3347.1840310500002</v>
      </c>
      <c r="H61" s="36">
        <f>SUMIFS(СВЦЭМ!$D$33:$D$776,СВЦЭМ!$A$33:$A$776,$A61,СВЦЭМ!$B$33:$B$776,H$47)+'СЕТ СН'!$G$11+СВЦЭМ!$D$10+'СЕТ СН'!$G$5-'СЕТ СН'!$G$21</f>
        <v>3307.8762100200001</v>
      </c>
      <c r="I61" s="36">
        <f>SUMIFS(СВЦЭМ!$D$33:$D$776,СВЦЭМ!$A$33:$A$776,$A61,СВЦЭМ!$B$33:$B$776,I$47)+'СЕТ СН'!$G$11+СВЦЭМ!$D$10+'СЕТ СН'!$G$5-'СЕТ СН'!$G$21</f>
        <v>3265.49326148</v>
      </c>
      <c r="J61" s="36">
        <f>SUMIFS(СВЦЭМ!$D$33:$D$776,СВЦЭМ!$A$33:$A$776,$A61,СВЦЭМ!$B$33:$B$776,J$47)+'СЕТ СН'!$G$11+СВЦЭМ!$D$10+'СЕТ СН'!$G$5-'СЕТ СН'!$G$21</f>
        <v>3240.5814165800002</v>
      </c>
      <c r="K61" s="36">
        <f>SUMIFS(СВЦЭМ!$D$33:$D$776,СВЦЭМ!$A$33:$A$776,$A61,СВЦЭМ!$B$33:$B$776,K$47)+'СЕТ СН'!$G$11+СВЦЭМ!$D$10+'СЕТ СН'!$G$5-'СЕТ СН'!$G$21</f>
        <v>3238.7597410900003</v>
      </c>
      <c r="L61" s="36">
        <f>SUMIFS(СВЦЭМ!$D$33:$D$776,СВЦЭМ!$A$33:$A$776,$A61,СВЦЭМ!$B$33:$B$776,L$47)+'СЕТ СН'!$G$11+СВЦЭМ!$D$10+'СЕТ СН'!$G$5-'СЕТ СН'!$G$21</f>
        <v>3235.17911822</v>
      </c>
      <c r="M61" s="36">
        <f>SUMIFS(СВЦЭМ!$D$33:$D$776,СВЦЭМ!$A$33:$A$776,$A61,СВЦЭМ!$B$33:$B$776,M$47)+'СЕТ СН'!$G$11+СВЦЭМ!$D$10+'СЕТ СН'!$G$5-'СЕТ СН'!$G$21</f>
        <v>3243.4833917999999</v>
      </c>
      <c r="N61" s="36">
        <f>SUMIFS(СВЦЭМ!$D$33:$D$776,СВЦЭМ!$A$33:$A$776,$A61,СВЦЭМ!$B$33:$B$776,N$47)+'СЕТ СН'!$G$11+СВЦЭМ!$D$10+'СЕТ СН'!$G$5-'СЕТ СН'!$G$21</f>
        <v>3251.3636572200003</v>
      </c>
      <c r="O61" s="36">
        <f>SUMIFS(СВЦЭМ!$D$33:$D$776,СВЦЭМ!$A$33:$A$776,$A61,СВЦЭМ!$B$33:$B$776,O$47)+'СЕТ СН'!$G$11+СВЦЭМ!$D$10+'СЕТ СН'!$G$5-'СЕТ СН'!$G$21</f>
        <v>3256.9860698800003</v>
      </c>
      <c r="P61" s="36">
        <f>SUMIFS(СВЦЭМ!$D$33:$D$776,СВЦЭМ!$A$33:$A$776,$A61,СВЦЭМ!$B$33:$B$776,P$47)+'СЕТ СН'!$G$11+СВЦЭМ!$D$10+'СЕТ СН'!$G$5-'СЕТ СН'!$G$21</f>
        <v>3264.0646913700002</v>
      </c>
      <c r="Q61" s="36">
        <f>SUMIFS(СВЦЭМ!$D$33:$D$776,СВЦЭМ!$A$33:$A$776,$A61,СВЦЭМ!$B$33:$B$776,Q$47)+'СЕТ СН'!$G$11+СВЦЭМ!$D$10+'СЕТ СН'!$G$5-'СЕТ СН'!$G$21</f>
        <v>3270.4628524300001</v>
      </c>
      <c r="R61" s="36">
        <f>SUMIFS(СВЦЭМ!$D$33:$D$776,СВЦЭМ!$A$33:$A$776,$A61,СВЦЭМ!$B$33:$B$776,R$47)+'СЕТ СН'!$G$11+СВЦЭМ!$D$10+'СЕТ СН'!$G$5-'СЕТ СН'!$G$21</f>
        <v>3261.6996151800004</v>
      </c>
      <c r="S61" s="36">
        <f>SUMIFS(СВЦЭМ!$D$33:$D$776,СВЦЭМ!$A$33:$A$776,$A61,СВЦЭМ!$B$33:$B$776,S$47)+'СЕТ СН'!$G$11+СВЦЭМ!$D$10+'СЕТ СН'!$G$5-'СЕТ СН'!$G$21</f>
        <v>3260.28947659</v>
      </c>
      <c r="T61" s="36">
        <f>SUMIFS(СВЦЭМ!$D$33:$D$776,СВЦЭМ!$A$33:$A$776,$A61,СВЦЭМ!$B$33:$B$776,T$47)+'СЕТ СН'!$G$11+СВЦЭМ!$D$10+'СЕТ СН'!$G$5-'СЕТ СН'!$G$21</f>
        <v>3245.7730845000001</v>
      </c>
      <c r="U61" s="36">
        <f>SUMIFS(СВЦЭМ!$D$33:$D$776,СВЦЭМ!$A$33:$A$776,$A61,СВЦЭМ!$B$33:$B$776,U$47)+'СЕТ СН'!$G$11+СВЦЭМ!$D$10+'СЕТ СН'!$G$5-'СЕТ СН'!$G$21</f>
        <v>3244.21455522</v>
      </c>
      <c r="V61" s="36">
        <f>SUMIFS(СВЦЭМ!$D$33:$D$776,СВЦЭМ!$A$33:$A$776,$A61,СВЦЭМ!$B$33:$B$776,V$47)+'СЕТ СН'!$G$11+СВЦЭМ!$D$10+'СЕТ СН'!$G$5-'СЕТ СН'!$G$21</f>
        <v>3249.6372126400001</v>
      </c>
      <c r="W61" s="36">
        <f>SUMIFS(СВЦЭМ!$D$33:$D$776,СВЦЭМ!$A$33:$A$776,$A61,СВЦЭМ!$B$33:$B$776,W$47)+'СЕТ СН'!$G$11+СВЦЭМ!$D$10+'СЕТ СН'!$G$5-'СЕТ СН'!$G$21</f>
        <v>3263.5165706299999</v>
      </c>
      <c r="X61" s="36">
        <f>SUMIFS(СВЦЭМ!$D$33:$D$776,СВЦЭМ!$A$33:$A$776,$A61,СВЦЭМ!$B$33:$B$776,X$47)+'СЕТ СН'!$G$11+СВЦЭМ!$D$10+'СЕТ СН'!$G$5-'СЕТ СН'!$G$21</f>
        <v>3276.1592779500002</v>
      </c>
      <c r="Y61" s="36">
        <f>SUMIFS(СВЦЭМ!$D$33:$D$776,СВЦЭМ!$A$33:$A$776,$A61,СВЦЭМ!$B$33:$B$776,Y$47)+'СЕТ СН'!$G$11+СВЦЭМ!$D$10+'СЕТ СН'!$G$5-'СЕТ СН'!$G$21</f>
        <v>3297.4364862900002</v>
      </c>
    </row>
    <row r="62" spans="1:25" ht="15.75" x14ac:dyDescent="0.2">
      <c r="A62" s="35">
        <f t="shared" si="1"/>
        <v>44211</v>
      </c>
      <c r="B62" s="36">
        <f>SUMIFS(СВЦЭМ!$D$33:$D$776,СВЦЭМ!$A$33:$A$776,$A62,СВЦЭМ!$B$33:$B$776,B$47)+'СЕТ СН'!$G$11+СВЦЭМ!$D$10+'СЕТ СН'!$G$5-'СЕТ СН'!$G$21</f>
        <v>3144.9166622500002</v>
      </c>
      <c r="C62" s="36">
        <f>SUMIFS(СВЦЭМ!$D$33:$D$776,СВЦЭМ!$A$33:$A$776,$A62,СВЦЭМ!$B$33:$B$776,C$47)+'СЕТ СН'!$G$11+СВЦЭМ!$D$10+'СЕТ СН'!$G$5-'СЕТ СН'!$G$21</f>
        <v>3174.3369356200001</v>
      </c>
      <c r="D62" s="36">
        <f>SUMIFS(СВЦЭМ!$D$33:$D$776,СВЦЭМ!$A$33:$A$776,$A62,СВЦЭМ!$B$33:$B$776,D$47)+'СЕТ СН'!$G$11+СВЦЭМ!$D$10+'СЕТ СН'!$G$5-'СЕТ СН'!$G$21</f>
        <v>3136.9812299200003</v>
      </c>
      <c r="E62" s="36">
        <f>SUMIFS(СВЦЭМ!$D$33:$D$776,СВЦЭМ!$A$33:$A$776,$A62,СВЦЭМ!$B$33:$B$776,E$47)+'СЕТ СН'!$G$11+СВЦЭМ!$D$10+'СЕТ СН'!$G$5-'СЕТ СН'!$G$21</f>
        <v>3142.7063969300002</v>
      </c>
      <c r="F62" s="36">
        <f>SUMIFS(СВЦЭМ!$D$33:$D$776,СВЦЭМ!$A$33:$A$776,$A62,СВЦЭМ!$B$33:$B$776,F$47)+'СЕТ СН'!$G$11+СВЦЭМ!$D$10+'СЕТ СН'!$G$5-'СЕТ СН'!$G$21</f>
        <v>3146.4996480200002</v>
      </c>
      <c r="G62" s="36">
        <f>SUMIFS(СВЦЭМ!$D$33:$D$776,СВЦЭМ!$A$33:$A$776,$A62,СВЦЭМ!$B$33:$B$776,G$47)+'СЕТ СН'!$G$11+СВЦЭМ!$D$10+'СЕТ СН'!$G$5-'СЕТ СН'!$G$21</f>
        <v>3134.8931090599999</v>
      </c>
      <c r="H62" s="36">
        <f>SUMIFS(СВЦЭМ!$D$33:$D$776,СВЦЭМ!$A$33:$A$776,$A62,СВЦЭМ!$B$33:$B$776,H$47)+'СЕТ СН'!$G$11+СВЦЭМ!$D$10+'СЕТ СН'!$G$5-'СЕТ СН'!$G$21</f>
        <v>3102.4448069999999</v>
      </c>
      <c r="I62" s="36">
        <f>SUMIFS(СВЦЭМ!$D$33:$D$776,СВЦЭМ!$A$33:$A$776,$A62,СВЦЭМ!$B$33:$B$776,I$47)+'СЕТ СН'!$G$11+СВЦЭМ!$D$10+'СЕТ СН'!$G$5-'СЕТ СН'!$G$21</f>
        <v>3107.8505285000001</v>
      </c>
      <c r="J62" s="36">
        <f>SUMIFS(СВЦЭМ!$D$33:$D$776,СВЦЭМ!$A$33:$A$776,$A62,СВЦЭМ!$B$33:$B$776,J$47)+'СЕТ СН'!$G$11+СВЦЭМ!$D$10+'СЕТ СН'!$G$5-'СЕТ СН'!$G$21</f>
        <v>3122.8379071899999</v>
      </c>
      <c r="K62" s="36">
        <f>SUMIFS(СВЦЭМ!$D$33:$D$776,СВЦЭМ!$A$33:$A$776,$A62,СВЦЭМ!$B$33:$B$776,K$47)+'СЕТ СН'!$G$11+СВЦЭМ!$D$10+'СЕТ СН'!$G$5-'СЕТ СН'!$G$21</f>
        <v>3124.1561565500001</v>
      </c>
      <c r="L62" s="36">
        <f>SUMIFS(СВЦЭМ!$D$33:$D$776,СВЦЭМ!$A$33:$A$776,$A62,СВЦЭМ!$B$33:$B$776,L$47)+'СЕТ СН'!$G$11+СВЦЭМ!$D$10+'СЕТ СН'!$G$5-'СЕТ СН'!$G$21</f>
        <v>3125.7512850100002</v>
      </c>
      <c r="M62" s="36">
        <f>SUMIFS(СВЦЭМ!$D$33:$D$776,СВЦЭМ!$A$33:$A$776,$A62,СВЦЭМ!$B$33:$B$776,M$47)+'СЕТ СН'!$G$11+СВЦЭМ!$D$10+'СЕТ СН'!$G$5-'СЕТ СН'!$G$21</f>
        <v>3118.90305102</v>
      </c>
      <c r="N62" s="36">
        <f>SUMIFS(СВЦЭМ!$D$33:$D$776,СВЦЭМ!$A$33:$A$776,$A62,СВЦЭМ!$B$33:$B$776,N$47)+'СЕТ СН'!$G$11+СВЦЭМ!$D$10+'СЕТ СН'!$G$5-'СЕТ СН'!$G$21</f>
        <v>3113.0688815500002</v>
      </c>
      <c r="O62" s="36">
        <f>SUMIFS(СВЦЭМ!$D$33:$D$776,СВЦЭМ!$A$33:$A$776,$A62,СВЦЭМ!$B$33:$B$776,O$47)+'СЕТ СН'!$G$11+СВЦЭМ!$D$10+'СЕТ СН'!$G$5-'СЕТ СН'!$G$21</f>
        <v>3117.9286057899999</v>
      </c>
      <c r="P62" s="36">
        <f>SUMIFS(СВЦЭМ!$D$33:$D$776,СВЦЭМ!$A$33:$A$776,$A62,СВЦЭМ!$B$33:$B$776,P$47)+'СЕТ СН'!$G$11+СВЦЭМ!$D$10+'СЕТ СН'!$G$5-'СЕТ СН'!$G$21</f>
        <v>3142.44716294</v>
      </c>
      <c r="Q62" s="36">
        <f>SUMIFS(СВЦЭМ!$D$33:$D$776,СВЦЭМ!$A$33:$A$776,$A62,СВЦЭМ!$B$33:$B$776,Q$47)+'СЕТ СН'!$G$11+СВЦЭМ!$D$10+'СЕТ СН'!$G$5-'СЕТ СН'!$G$21</f>
        <v>3134.8240228700001</v>
      </c>
      <c r="R62" s="36">
        <f>SUMIFS(СВЦЭМ!$D$33:$D$776,СВЦЭМ!$A$33:$A$776,$A62,СВЦЭМ!$B$33:$B$776,R$47)+'СЕТ СН'!$G$11+СВЦЭМ!$D$10+'СЕТ СН'!$G$5-'СЕТ СН'!$G$21</f>
        <v>3145.00645386</v>
      </c>
      <c r="S62" s="36">
        <f>SUMIFS(СВЦЭМ!$D$33:$D$776,СВЦЭМ!$A$33:$A$776,$A62,СВЦЭМ!$B$33:$B$776,S$47)+'СЕТ СН'!$G$11+СВЦЭМ!$D$10+'СЕТ СН'!$G$5-'СЕТ СН'!$G$21</f>
        <v>3144.2423188600001</v>
      </c>
      <c r="T62" s="36">
        <f>SUMIFS(СВЦЭМ!$D$33:$D$776,СВЦЭМ!$A$33:$A$776,$A62,СВЦЭМ!$B$33:$B$776,T$47)+'СЕТ СН'!$G$11+СВЦЭМ!$D$10+'СЕТ СН'!$G$5-'СЕТ СН'!$G$21</f>
        <v>3197.4238872700003</v>
      </c>
      <c r="U62" s="36">
        <f>SUMIFS(СВЦЭМ!$D$33:$D$776,СВЦЭМ!$A$33:$A$776,$A62,СВЦЭМ!$B$33:$B$776,U$47)+'СЕТ СН'!$G$11+СВЦЭМ!$D$10+'СЕТ СН'!$G$5-'СЕТ СН'!$G$21</f>
        <v>3191.4556263300001</v>
      </c>
      <c r="V62" s="36">
        <f>SUMIFS(СВЦЭМ!$D$33:$D$776,СВЦЭМ!$A$33:$A$776,$A62,СВЦЭМ!$B$33:$B$776,V$47)+'СЕТ СН'!$G$11+СВЦЭМ!$D$10+'СЕТ СН'!$G$5-'СЕТ СН'!$G$21</f>
        <v>3134.8037155400002</v>
      </c>
      <c r="W62" s="36">
        <f>SUMIFS(СВЦЭМ!$D$33:$D$776,СВЦЭМ!$A$33:$A$776,$A62,СВЦЭМ!$B$33:$B$776,W$47)+'СЕТ СН'!$G$11+СВЦЭМ!$D$10+'СЕТ СН'!$G$5-'СЕТ СН'!$G$21</f>
        <v>3147.3837523900002</v>
      </c>
      <c r="X62" s="36">
        <f>SUMIFS(СВЦЭМ!$D$33:$D$776,СВЦЭМ!$A$33:$A$776,$A62,СВЦЭМ!$B$33:$B$776,X$47)+'СЕТ СН'!$G$11+СВЦЭМ!$D$10+'СЕТ СН'!$G$5-'СЕТ СН'!$G$21</f>
        <v>3152.7201310600003</v>
      </c>
      <c r="Y62" s="36">
        <f>SUMIFS(СВЦЭМ!$D$33:$D$776,СВЦЭМ!$A$33:$A$776,$A62,СВЦЭМ!$B$33:$B$776,Y$47)+'СЕТ СН'!$G$11+СВЦЭМ!$D$10+'СЕТ СН'!$G$5-'СЕТ СН'!$G$21</f>
        <v>3150.11953425</v>
      </c>
    </row>
    <row r="63" spans="1:25" ht="15.75" x14ac:dyDescent="0.2">
      <c r="A63" s="35">
        <f t="shared" si="1"/>
        <v>44212</v>
      </c>
      <c r="B63" s="36">
        <f>SUMIFS(СВЦЭМ!$D$33:$D$776,СВЦЭМ!$A$33:$A$776,$A63,СВЦЭМ!$B$33:$B$776,B$47)+'СЕТ СН'!$G$11+СВЦЭМ!$D$10+'СЕТ СН'!$G$5-'СЕТ СН'!$G$21</f>
        <v>3285.0669205200002</v>
      </c>
      <c r="C63" s="36">
        <f>SUMIFS(СВЦЭМ!$D$33:$D$776,СВЦЭМ!$A$33:$A$776,$A63,СВЦЭМ!$B$33:$B$776,C$47)+'СЕТ СН'!$G$11+СВЦЭМ!$D$10+'СЕТ СН'!$G$5-'СЕТ СН'!$G$21</f>
        <v>3314.2190923300004</v>
      </c>
      <c r="D63" s="36">
        <f>SUMIFS(СВЦЭМ!$D$33:$D$776,СВЦЭМ!$A$33:$A$776,$A63,СВЦЭМ!$B$33:$B$776,D$47)+'СЕТ СН'!$G$11+СВЦЭМ!$D$10+'СЕТ СН'!$G$5-'СЕТ СН'!$G$21</f>
        <v>3323.5015835700001</v>
      </c>
      <c r="E63" s="36">
        <f>SUMIFS(СВЦЭМ!$D$33:$D$776,СВЦЭМ!$A$33:$A$776,$A63,СВЦЭМ!$B$33:$B$776,E$47)+'СЕТ СН'!$G$11+СВЦЭМ!$D$10+'СЕТ СН'!$G$5-'СЕТ СН'!$G$21</f>
        <v>3328.5815509399999</v>
      </c>
      <c r="F63" s="36">
        <f>SUMIFS(СВЦЭМ!$D$33:$D$776,СВЦЭМ!$A$33:$A$776,$A63,СВЦЭМ!$B$33:$B$776,F$47)+'СЕТ СН'!$G$11+СВЦЭМ!$D$10+'СЕТ СН'!$G$5-'СЕТ СН'!$G$21</f>
        <v>3341.4123828299998</v>
      </c>
      <c r="G63" s="36">
        <f>SUMIFS(СВЦЭМ!$D$33:$D$776,СВЦЭМ!$A$33:$A$776,$A63,СВЦЭМ!$B$33:$B$776,G$47)+'СЕТ СН'!$G$11+СВЦЭМ!$D$10+'СЕТ СН'!$G$5-'СЕТ СН'!$G$21</f>
        <v>3334.6626554900004</v>
      </c>
      <c r="H63" s="36">
        <f>SUMIFS(СВЦЭМ!$D$33:$D$776,СВЦЭМ!$A$33:$A$776,$A63,СВЦЭМ!$B$33:$B$776,H$47)+'СЕТ СН'!$G$11+СВЦЭМ!$D$10+'СЕТ СН'!$G$5-'СЕТ СН'!$G$21</f>
        <v>3318.0037906400003</v>
      </c>
      <c r="I63" s="36">
        <f>SUMIFS(СВЦЭМ!$D$33:$D$776,СВЦЭМ!$A$33:$A$776,$A63,СВЦЭМ!$B$33:$B$776,I$47)+'СЕТ СН'!$G$11+СВЦЭМ!$D$10+'СЕТ СН'!$G$5-'СЕТ СН'!$G$21</f>
        <v>3293.59374454</v>
      </c>
      <c r="J63" s="36">
        <f>SUMIFS(СВЦЭМ!$D$33:$D$776,СВЦЭМ!$A$33:$A$776,$A63,СВЦЭМ!$B$33:$B$776,J$47)+'СЕТ СН'!$G$11+СВЦЭМ!$D$10+'СЕТ СН'!$G$5-'СЕТ СН'!$G$21</f>
        <v>3254.9705692100001</v>
      </c>
      <c r="K63" s="36">
        <f>SUMIFS(СВЦЭМ!$D$33:$D$776,СВЦЭМ!$A$33:$A$776,$A63,СВЦЭМ!$B$33:$B$776,K$47)+'СЕТ СН'!$G$11+СВЦЭМ!$D$10+'СЕТ СН'!$G$5-'СЕТ СН'!$G$21</f>
        <v>3230.9258367500001</v>
      </c>
      <c r="L63" s="36">
        <f>SUMIFS(СВЦЭМ!$D$33:$D$776,СВЦЭМ!$A$33:$A$776,$A63,СВЦЭМ!$B$33:$B$776,L$47)+'СЕТ СН'!$G$11+СВЦЭМ!$D$10+'СЕТ СН'!$G$5-'СЕТ СН'!$G$21</f>
        <v>3228.0308383700003</v>
      </c>
      <c r="M63" s="36">
        <f>SUMIFS(СВЦЭМ!$D$33:$D$776,СВЦЭМ!$A$33:$A$776,$A63,СВЦЭМ!$B$33:$B$776,M$47)+'СЕТ СН'!$G$11+СВЦЭМ!$D$10+'СЕТ СН'!$G$5-'СЕТ СН'!$G$21</f>
        <v>3237.61002297</v>
      </c>
      <c r="N63" s="36">
        <f>SUMIFS(СВЦЭМ!$D$33:$D$776,СВЦЭМ!$A$33:$A$776,$A63,СВЦЭМ!$B$33:$B$776,N$47)+'СЕТ СН'!$G$11+СВЦЭМ!$D$10+'СЕТ СН'!$G$5-'СЕТ СН'!$G$21</f>
        <v>3247.7793553500001</v>
      </c>
      <c r="O63" s="36">
        <f>SUMIFS(СВЦЭМ!$D$33:$D$776,СВЦЭМ!$A$33:$A$776,$A63,СВЦЭМ!$B$33:$B$776,O$47)+'СЕТ СН'!$G$11+СВЦЭМ!$D$10+'СЕТ СН'!$G$5-'СЕТ СН'!$G$21</f>
        <v>3258.9776670800002</v>
      </c>
      <c r="P63" s="36">
        <f>SUMIFS(СВЦЭМ!$D$33:$D$776,СВЦЭМ!$A$33:$A$776,$A63,СВЦЭМ!$B$33:$B$776,P$47)+'СЕТ СН'!$G$11+СВЦЭМ!$D$10+'СЕТ СН'!$G$5-'СЕТ СН'!$G$21</f>
        <v>3264.65741007</v>
      </c>
      <c r="Q63" s="36">
        <f>SUMIFS(СВЦЭМ!$D$33:$D$776,СВЦЭМ!$A$33:$A$776,$A63,СВЦЭМ!$B$33:$B$776,Q$47)+'СЕТ СН'!$G$11+СВЦЭМ!$D$10+'СЕТ СН'!$G$5-'СЕТ СН'!$G$21</f>
        <v>3268.6812940899999</v>
      </c>
      <c r="R63" s="36">
        <f>SUMIFS(СВЦЭМ!$D$33:$D$776,СВЦЭМ!$A$33:$A$776,$A63,СВЦЭМ!$B$33:$B$776,R$47)+'СЕТ СН'!$G$11+СВЦЭМ!$D$10+'СЕТ СН'!$G$5-'СЕТ СН'!$G$21</f>
        <v>3256.4922070900002</v>
      </c>
      <c r="S63" s="36">
        <f>SUMIFS(СВЦЭМ!$D$33:$D$776,СВЦЭМ!$A$33:$A$776,$A63,СВЦЭМ!$B$33:$B$776,S$47)+'СЕТ СН'!$G$11+СВЦЭМ!$D$10+'СЕТ СН'!$G$5-'СЕТ СН'!$G$21</f>
        <v>3235.7351747399998</v>
      </c>
      <c r="T63" s="36">
        <f>SUMIFS(СВЦЭМ!$D$33:$D$776,СВЦЭМ!$A$33:$A$776,$A63,СВЦЭМ!$B$33:$B$776,T$47)+'СЕТ СН'!$G$11+СВЦЭМ!$D$10+'СЕТ СН'!$G$5-'СЕТ СН'!$G$21</f>
        <v>3214.42646466</v>
      </c>
      <c r="U63" s="36">
        <f>SUMIFS(СВЦЭМ!$D$33:$D$776,СВЦЭМ!$A$33:$A$776,$A63,СВЦЭМ!$B$33:$B$776,U$47)+'СЕТ СН'!$G$11+СВЦЭМ!$D$10+'СЕТ СН'!$G$5-'СЕТ СН'!$G$21</f>
        <v>3219.6965352799998</v>
      </c>
      <c r="V63" s="36">
        <f>SUMIFS(СВЦЭМ!$D$33:$D$776,СВЦЭМ!$A$33:$A$776,$A63,СВЦЭМ!$B$33:$B$776,V$47)+'СЕТ СН'!$G$11+СВЦЭМ!$D$10+'СЕТ СН'!$G$5-'СЕТ СН'!$G$21</f>
        <v>3231.2541839700002</v>
      </c>
      <c r="W63" s="36">
        <f>SUMIFS(СВЦЭМ!$D$33:$D$776,СВЦЭМ!$A$33:$A$776,$A63,СВЦЭМ!$B$33:$B$776,W$47)+'СЕТ СН'!$G$11+СВЦЭМ!$D$10+'СЕТ СН'!$G$5-'СЕТ СН'!$G$21</f>
        <v>3253.6991035800002</v>
      </c>
      <c r="X63" s="36">
        <f>SUMIFS(СВЦЭМ!$D$33:$D$776,СВЦЭМ!$A$33:$A$776,$A63,СВЦЭМ!$B$33:$B$776,X$47)+'СЕТ СН'!$G$11+СВЦЭМ!$D$10+'СЕТ СН'!$G$5-'СЕТ СН'!$G$21</f>
        <v>3259.3063024800003</v>
      </c>
      <c r="Y63" s="36">
        <f>SUMIFS(СВЦЭМ!$D$33:$D$776,СВЦЭМ!$A$33:$A$776,$A63,СВЦЭМ!$B$33:$B$776,Y$47)+'СЕТ СН'!$G$11+СВЦЭМ!$D$10+'СЕТ СН'!$G$5-'СЕТ СН'!$G$21</f>
        <v>3287.1533330500001</v>
      </c>
    </row>
    <row r="64" spans="1:25" ht="15.75" x14ac:dyDescent="0.2">
      <c r="A64" s="35">
        <f t="shared" si="1"/>
        <v>44213</v>
      </c>
      <c r="B64" s="36">
        <f>SUMIFS(СВЦЭМ!$D$33:$D$776,СВЦЭМ!$A$33:$A$776,$A64,СВЦЭМ!$B$33:$B$776,B$47)+'СЕТ СН'!$G$11+СВЦЭМ!$D$10+'СЕТ СН'!$G$5-'СЕТ СН'!$G$21</f>
        <v>3258.5358504599999</v>
      </c>
      <c r="C64" s="36">
        <f>SUMIFS(СВЦЭМ!$D$33:$D$776,СВЦЭМ!$A$33:$A$776,$A64,СВЦЭМ!$B$33:$B$776,C$47)+'СЕТ СН'!$G$11+СВЦЭМ!$D$10+'СЕТ СН'!$G$5-'СЕТ СН'!$G$21</f>
        <v>3293.0091033500003</v>
      </c>
      <c r="D64" s="36">
        <f>SUMIFS(СВЦЭМ!$D$33:$D$776,СВЦЭМ!$A$33:$A$776,$A64,СВЦЭМ!$B$33:$B$776,D$47)+'СЕТ СН'!$G$11+СВЦЭМ!$D$10+'СЕТ СН'!$G$5-'СЕТ СН'!$G$21</f>
        <v>3314.3223837800001</v>
      </c>
      <c r="E64" s="36">
        <f>SUMIFS(СВЦЭМ!$D$33:$D$776,СВЦЭМ!$A$33:$A$776,$A64,СВЦЭМ!$B$33:$B$776,E$47)+'СЕТ СН'!$G$11+СВЦЭМ!$D$10+'СЕТ СН'!$G$5-'СЕТ СН'!$G$21</f>
        <v>3337.8608371300002</v>
      </c>
      <c r="F64" s="36">
        <f>SUMIFS(СВЦЭМ!$D$33:$D$776,СВЦЭМ!$A$33:$A$776,$A64,СВЦЭМ!$B$33:$B$776,F$47)+'СЕТ СН'!$G$11+СВЦЭМ!$D$10+'СЕТ СН'!$G$5-'СЕТ СН'!$G$21</f>
        <v>3353.1988632100001</v>
      </c>
      <c r="G64" s="36">
        <f>SUMIFS(СВЦЭМ!$D$33:$D$776,СВЦЭМ!$A$33:$A$776,$A64,СВЦЭМ!$B$33:$B$776,G$47)+'СЕТ СН'!$G$11+СВЦЭМ!$D$10+'СЕТ СН'!$G$5-'СЕТ СН'!$G$21</f>
        <v>3347.6138087400004</v>
      </c>
      <c r="H64" s="36">
        <f>SUMIFS(СВЦЭМ!$D$33:$D$776,СВЦЭМ!$A$33:$A$776,$A64,СВЦЭМ!$B$33:$B$776,H$47)+'СЕТ СН'!$G$11+СВЦЭМ!$D$10+'СЕТ СН'!$G$5-'СЕТ СН'!$G$21</f>
        <v>3328.8832682100001</v>
      </c>
      <c r="I64" s="36">
        <f>SUMIFS(СВЦЭМ!$D$33:$D$776,СВЦЭМ!$A$33:$A$776,$A64,СВЦЭМ!$B$33:$B$776,I$47)+'СЕТ СН'!$G$11+СВЦЭМ!$D$10+'СЕТ СН'!$G$5-'СЕТ СН'!$G$21</f>
        <v>3316.8927002300002</v>
      </c>
      <c r="J64" s="36">
        <f>SUMIFS(СВЦЭМ!$D$33:$D$776,СВЦЭМ!$A$33:$A$776,$A64,СВЦЭМ!$B$33:$B$776,J$47)+'СЕТ СН'!$G$11+СВЦЭМ!$D$10+'СЕТ СН'!$G$5-'СЕТ СН'!$G$21</f>
        <v>3276.9556207400001</v>
      </c>
      <c r="K64" s="36">
        <f>SUMIFS(СВЦЭМ!$D$33:$D$776,СВЦЭМ!$A$33:$A$776,$A64,СВЦЭМ!$B$33:$B$776,K$47)+'СЕТ СН'!$G$11+СВЦЭМ!$D$10+'СЕТ СН'!$G$5-'СЕТ СН'!$G$21</f>
        <v>3258.1228373200001</v>
      </c>
      <c r="L64" s="36">
        <f>SUMIFS(СВЦЭМ!$D$33:$D$776,СВЦЭМ!$A$33:$A$776,$A64,СВЦЭМ!$B$33:$B$776,L$47)+'СЕТ СН'!$G$11+СВЦЭМ!$D$10+'СЕТ СН'!$G$5-'СЕТ СН'!$G$21</f>
        <v>3245.2470995100002</v>
      </c>
      <c r="M64" s="36">
        <f>SUMIFS(СВЦЭМ!$D$33:$D$776,СВЦЭМ!$A$33:$A$776,$A64,СВЦЭМ!$B$33:$B$776,M$47)+'СЕТ СН'!$G$11+СВЦЭМ!$D$10+'СЕТ СН'!$G$5-'СЕТ СН'!$G$21</f>
        <v>3239.9629474800004</v>
      </c>
      <c r="N64" s="36">
        <f>SUMIFS(СВЦЭМ!$D$33:$D$776,СВЦЭМ!$A$33:$A$776,$A64,СВЦЭМ!$B$33:$B$776,N$47)+'СЕТ СН'!$G$11+СВЦЭМ!$D$10+'СЕТ СН'!$G$5-'СЕТ СН'!$G$21</f>
        <v>3247.5113711499998</v>
      </c>
      <c r="O64" s="36">
        <f>SUMIFS(СВЦЭМ!$D$33:$D$776,СВЦЭМ!$A$33:$A$776,$A64,СВЦЭМ!$B$33:$B$776,O$47)+'СЕТ СН'!$G$11+СВЦЭМ!$D$10+'СЕТ СН'!$G$5-'СЕТ СН'!$G$21</f>
        <v>3262.0852477400003</v>
      </c>
      <c r="P64" s="36">
        <f>SUMIFS(СВЦЭМ!$D$33:$D$776,СВЦЭМ!$A$33:$A$776,$A64,СВЦЭМ!$B$33:$B$776,P$47)+'СЕТ СН'!$G$11+СВЦЭМ!$D$10+'СЕТ СН'!$G$5-'СЕТ СН'!$G$21</f>
        <v>3273.0390524600002</v>
      </c>
      <c r="Q64" s="36">
        <f>SUMIFS(СВЦЭМ!$D$33:$D$776,СВЦЭМ!$A$33:$A$776,$A64,СВЦЭМ!$B$33:$B$776,Q$47)+'СЕТ СН'!$G$11+СВЦЭМ!$D$10+'СЕТ СН'!$G$5-'СЕТ СН'!$G$21</f>
        <v>3284.1187659799998</v>
      </c>
      <c r="R64" s="36">
        <f>SUMIFS(СВЦЭМ!$D$33:$D$776,СВЦЭМ!$A$33:$A$776,$A64,СВЦЭМ!$B$33:$B$776,R$47)+'СЕТ СН'!$G$11+СВЦЭМ!$D$10+'СЕТ СН'!$G$5-'СЕТ СН'!$G$21</f>
        <v>3271.97040935</v>
      </c>
      <c r="S64" s="36">
        <f>SUMIFS(СВЦЭМ!$D$33:$D$776,СВЦЭМ!$A$33:$A$776,$A64,СВЦЭМ!$B$33:$B$776,S$47)+'СЕТ СН'!$G$11+СВЦЭМ!$D$10+'СЕТ СН'!$G$5-'СЕТ СН'!$G$21</f>
        <v>3246.6172449599999</v>
      </c>
      <c r="T64" s="36">
        <f>SUMIFS(СВЦЭМ!$D$33:$D$776,СВЦЭМ!$A$33:$A$776,$A64,СВЦЭМ!$B$33:$B$776,T$47)+'СЕТ СН'!$G$11+СВЦЭМ!$D$10+'СЕТ СН'!$G$5-'СЕТ СН'!$G$21</f>
        <v>3225.4870705600001</v>
      </c>
      <c r="U64" s="36">
        <f>SUMIFS(СВЦЭМ!$D$33:$D$776,СВЦЭМ!$A$33:$A$776,$A64,СВЦЭМ!$B$33:$B$776,U$47)+'СЕТ СН'!$G$11+СВЦЭМ!$D$10+'СЕТ СН'!$G$5-'СЕТ СН'!$G$21</f>
        <v>3223.3297072800001</v>
      </c>
      <c r="V64" s="36">
        <f>SUMIFS(СВЦЭМ!$D$33:$D$776,СВЦЭМ!$A$33:$A$776,$A64,СВЦЭМ!$B$33:$B$776,V$47)+'СЕТ СН'!$G$11+СВЦЭМ!$D$10+'СЕТ СН'!$G$5-'СЕТ СН'!$G$21</f>
        <v>3228.8840645200003</v>
      </c>
      <c r="W64" s="36">
        <f>SUMIFS(СВЦЭМ!$D$33:$D$776,СВЦЭМ!$A$33:$A$776,$A64,СВЦЭМ!$B$33:$B$776,W$47)+'СЕТ СН'!$G$11+СВЦЭМ!$D$10+'СЕТ СН'!$G$5-'СЕТ СН'!$G$21</f>
        <v>3246.5588378400003</v>
      </c>
      <c r="X64" s="36">
        <f>SUMIFS(СВЦЭМ!$D$33:$D$776,СВЦЭМ!$A$33:$A$776,$A64,СВЦЭМ!$B$33:$B$776,X$47)+'СЕТ СН'!$G$11+СВЦЭМ!$D$10+'СЕТ СН'!$G$5-'СЕТ СН'!$G$21</f>
        <v>3259.9381216199999</v>
      </c>
      <c r="Y64" s="36">
        <f>SUMIFS(СВЦЭМ!$D$33:$D$776,СВЦЭМ!$A$33:$A$776,$A64,СВЦЭМ!$B$33:$B$776,Y$47)+'СЕТ СН'!$G$11+СВЦЭМ!$D$10+'СЕТ СН'!$G$5-'СЕТ СН'!$G$21</f>
        <v>3286.6974233000001</v>
      </c>
    </row>
    <row r="65" spans="1:26" ht="15.75" x14ac:dyDescent="0.2">
      <c r="A65" s="35">
        <f t="shared" si="1"/>
        <v>44214</v>
      </c>
      <c r="B65" s="36">
        <f>SUMIFS(СВЦЭМ!$D$33:$D$776,СВЦЭМ!$A$33:$A$776,$A65,СВЦЭМ!$B$33:$B$776,B$47)+'СЕТ СН'!$G$11+СВЦЭМ!$D$10+'СЕТ СН'!$G$5-'СЕТ СН'!$G$21</f>
        <v>3310.3902166400003</v>
      </c>
      <c r="C65" s="36">
        <f>SUMIFS(СВЦЭМ!$D$33:$D$776,СВЦЭМ!$A$33:$A$776,$A65,СВЦЭМ!$B$33:$B$776,C$47)+'СЕТ СН'!$G$11+СВЦЭМ!$D$10+'СЕТ СН'!$G$5-'СЕТ СН'!$G$21</f>
        <v>3345.3354162000001</v>
      </c>
      <c r="D65" s="36">
        <f>SUMIFS(СВЦЭМ!$D$33:$D$776,СВЦЭМ!$A$33:$A$776,$A65,СВЦЭМ!$B$33:$B$776,D$47)+'СЕТ СН'!$G$11+СВЦЭМ!$D$10+'СЕТ СН'!$G$5-'СЕТ СН'!$G$21</f>
        <v>3355.8684901699999</v>
      </c>
      <c r="E65" s="36">
        <f>SUMIFS(СВЦЭМ!$D$33:$D$776,СВЦЭМ!$A$33:$A$776,$A65,СВЦЭМ!$B$33:$B$776,E$47)+'СЕТ СН'!$G$11+СВЦЭМ!$D$10+'СЕТ СН'!$G$5-'СЕТ СН'!$G$21</f>
        <v>3361.8450118700002</v>
      </c>
      <c r="F65" s="36">
        <f>SUMIFS(СВЦЭМ!$D$33:$D$776,СВЦЭМ!$A$33:$A$776,$A65,СВЦЭМ!$B$33:$B$776,F$47)+'СЕТ СН'!$G$11+СВЦЭМ!$D$10+'СЕТ СН'!$G$5-'СЕТ СН'!$G$21</f>
        <v>3378.0317813500001</v>
      </c>
      <c r="G65" s="36">
        <f>SUMIFS(СВЦЭМ!$D$33:$D$776,СВЦЭМ!$A$33:$A$776,$A65,СВЦЭМ!$B$33:$B$776,G$47)+'СЕТ СН'!$G$11+СВЦЭМ!$D$10+'СЕТ СН'!$G$5-'СЕТ СН'!$G$21</f>
        <v>3362.5901124100001</v>
      </c>
      <c r="H65" s="36">
        <f>SUMIFS(СВЦЭМ!$D$33:$D$776,СВЦЭМ!$A$33:$A$776,$A65,СВЦЭМ!$B$33:$B$776,H$47)+'СЕТ СН'!$G$11+СВЦЭМ!$D$10+'СЕТ СН'!$G$5-'СЕТ СН'!$G$21</f>
        <v>3347.3532595800002</v>
      </c>
      <c r="I65" s="36">
        <f>SUMIFS(СВЦЭМ!$D$33:$D$776,СВЦЭМ!$A$33:$A$776,$A65,СВЦЭМ!$B$33:$B$776,I$47)+'СЕТ СН'!$G$11+СВЦЭМ!$D$10+'СЕТ СН'!$G$5-'СЕТ СН'!$G$21</f>
        <v>3319.8117776999998</v>
      </c>
      <c r="J65" s="36">
        <f>SUMIFS(СВЦЭМ!$D$33:$D$776,СВЦЭМ!$A$33:$A$776,$A65,СВЦЭМ!$B$33:$B$776,J$47)+'СЕТ СН'!$G$11+СВЦЭМ!$D$10+'СЕТ СН'!$G$5-'СЕТ СН'!$G$21</f>
        <v>3282.2916190599999</v>
      </c>
      <c r="K65" s="36">
        <f>SUMIFS(СВЦЭМ!$D$33:$D$776,СВЦЭМ!$A$33:$A$776,$A65,СВЦЭМ!$B$33:$B$776,K$47)+'СЕТ СН'!$G$11+СВЦЭМ!$D$10+'СЕТ СН'!$G$5-'СЕТ СН'!$G$21</f>
        <v>3268.8028054300003</v>
      </c>
      <c r="L65" s="36">
        <f>SUMIFS(СВЦЭМ!$D$33:$D$776,СВЦЭМ!$A$33:$A$776,$A65,СВЦЭМ!$B$33:$B$776,L$47)+'СЕТ СН'!$G$11+СВЦЭМ!$D$10+'СЕТ СН'!$G$5-'СЕТ СН'!$G$21</f>
        <v>3273.3031754399999</v>
      </c>
      <c r="M65" s="36">
        <f>SUMIFS(СВЦЭМ!$D$33:$D$776,СВЦЭМ!$A$33:$A$776,$A65,СВЦЭМ!$B$33:$B$776,M$47)+'СЕТ СН'!$G$11+СВЦЭМ!$D$10+'СЕТ СН'!$G$5-'СЕТ СН'!$G$21</f>
        <v>3272.5173246600002</v>
      </c>
      <c r="N65" s="36">
        <f>SUMIFS(СВЦЭМ!$D$33:$D$776,СВЦЭМ!$A$33:$A$776,$A65,СВЦЭМ!$B$33:$B$776,N$47)+'СЕТ СН'!$G$11+СВЦЭМ!$D$10+'СЕТ СН'!$G$5-'СЕТ СН'!$G$21</f>
        <v>3273.3985198300002</v>
      </c>
      <c r="O65" s="36">
        <f>SUMIFS(СВЦЭМ!$D$33:$D$776,СВЦЭМ!$A$33:$A$776,$A65,СВЦЭМ!$B$33:$B$776,O$47)+'СЕТ СН'!$G$11+СВЦЭМ!$D$10+'СЕТ СН'!$G$5-'СЕТ СН'!$G$21</f>
        <v>3292.8270693200002</v>
      </c>
      <c r="P65" s="36">
        <f>SUMIFS(СВЦЭМ!$D$33:$D$776,СВЦЭМ!$A$33:$A$776,$A65,СВЦЭМ!$B$33:$B$776,P$47)+'СЕТ СН'!$G$11+СВЦЭМ!$D$10+'СЕТ СН'!$G$5-'СЕТ СН'!$G$21</f>
        <v>3307.8907682400004</v>
      </c>
      <c r="Q65" s="36">
        <f>SUMIFS(СВЦЭМ!$D$33:$D$776,СВЦЭМ!$A$33:$A$776,$A65,СВЦЭМ!$B$33:$B$776,Q$47)+'СЕТ СН'!$G$11+СВЦЭМ!$D$10+'СЕТ СН'!$G$5-'СЕТ СН'!$G$21</f>
        <v>3293.2156426199999</v>
      </c>
      <c r="R65" s="36">
        <f>SUMIFS(СВЦЭМ!$D$33:$D$776,СВЦЭМ!$A$33:$A$776,$A65,СВЦЭМ!$B$33:$B$776,R$47)+'СЕТ СН'!$G$11+СВЦЭМ!$D$10+'СЕТ СН'!$G$5-'СЕТ СН'!$G$21</f>
        <v>3283.7857950799998</v>
      </c>
      <c r="S65" s="36">
        <f>SUMIFS(СВЦЭМ!$D$33:$D$776,СВЦЭМ!$A$33:$A$776,$A65,СВЦЭМ!$B$33:$B$776,S$47)+'СЕТ СН'!$G$11+СВЦЭМ!$D$10+'СЕТ СН'!$G$5-'СЕТ СН'!$G$21</f>
        <v>3271.0744476099999</v>
      </c>
      <c r="T65" s="36">
        <f>SUMIFS(СВЦЭМ!$D$33:$D$776,СВЦЭМ!$A$33:$A$776,$A65,СВЦЭМ!$B$33:$B$776,T$47)+'СЕТ СН'!$G$11+СВЦЭМ!$D$10+'СЕТ СН'!$G$5-'СЕТ СН'!$G$21</f>
        <v>3255.2445301299999</v>
      </c>
      <c r="U65" s="36">
        <f>SUMIFS(СВЦЭМ!$D$33:$D$776,СВЦЭМ!$A$33:$A$776,$A65,СВЦЭМ!$B$33:$B$776,U$47)+'СЕТ СН'!$G$11+СВЦЭМ!$D$10+'СЕТ СН'!$G$5-'СЕТ СН'!$G$21</f>
        <v>3256.9808624900002</v>
      </c>
      <c r="V65" s="36">
        <f>SUMIFS(СВЦЭМ!$D$33:$D$776,СВЦЭМ!$A$33:$A$776,$A65,СВЦЭМ!$B$33:$B$776,V$47)+'СЕТ СН'!$G$11+СВЦЭМ!$D$10+'СЕТ СН'!$G$5-'СЕТ СН'!$G$21</f>
        <v>3262.9718025400002</v>
      </c>
      <c r="W65" s="36">
        <f>SUMIFS(СВЦЭМ!$D$33:$D$776,СВЦЭМ!$A$33:$A$776,$A65,СВЦЭМ!$B$33:$B$776,W$47)+'СЕТ СН'!$G$11+СВЦЭМ!$D$10+'СЕТ СН'!$G$5-'СЕТ СН'!$G$21</f>
        <v>3280.9383282600002</v>
      </c>
      <c r="X65" s="36">
        <f>SUMIFS(СВЦЭМ!$D$33:$D$776,СВЦЭМ!$A$33:$A$776,$A65,СВЦЭМ!$B$33:$B$776,X$47)+'СЕТ СН'!$G$11+СВЦЭМ!$D$10+'СЕТ СН'!$G$5-'СЕТ СН'!$G$21</f>
        <v>3290.6653496600002</v>
      </c>
      <c r="Y65" s="36">
        <f>SUMIFS(СВЦЭМ!$D$33:$D$776,СВЦЭМ!$A$33:$A$776,$A65,СВЦЭМ!$B$33:$B$776,Y$47)+'СЕТ СН'!$G$11+СВЦЭМ!$D$10+'СЕТ СН'!$G$5-'СЕТ СН'!$G$21</f>
        <v>3313.0600137900001</v>
      </c>
    </row>
    <row r="66" spans="1:26" ht="15.75" x14ac:dyDescent="0.2">
      <c r="A66" s="35">
        <f t="shared" si="1"/>
        <v>44215</v>
      </c>
      <c r="B66" s="36">
        <f>SUMIFS(СВЦЭМ!$D$33:$D$776,СВЦЭМ!$A$33:$A$776,$A66,СВЦЭМ!$B$33:$B$776,B$47)+'СЕТ СН'!$G$11+СВЦЭМ!$D$10+'СЕТ СН'!$G$5-'СЕТ СН'!$G$21</f>
        <v>3311.1385405199999</v>
      </c>
      <c r="C66" s="36">
        <f>SUMIFS(СВЦЭМ!$D$33:$D$776,СВЦЭМ!$A$33:$A$776,$A66,СВЦЭМ!$B$33:$B$776,C$47)+'СЕТ СН'!$G$11+СВЦЭМ!$D$10+'СЕТ СН'!$G$5-'СЕТ СН'!$G$21</f>
        <v>3338.4139617999999</v>
      </c>
      <c r="D66" s="36">
        <f>SUMIFS(СВЦЭМ!$D$33:$D$776,СВЦЭМ!$A$33:$A$776,$A66,СВЦЭМ!$B$33:$B$776,D$47)+'СЕТ СН'!$G$11+СВЦЭМ!$D$10+'СЕТ СН'!$G$5-'СЕТ СН'!$G$21</f>
        <v>3359.3098638900001</v>
      </c>
      <c r="E66" s="36">
        <f>SUMIFS(СВЦЭМ!$D$33:$D$776,СВЦЭМ!$A$33:$A$776,$A66,СВЦЭМ!$B$33:$B$776,E$47)+'СЕТ СН'!$G$11+СВЦЭМ!$D$10+'СЕТ СН'!$G$5-'СЕТ СН'!$G$21</f>
        <v>3342.45617158</v>
      </c>
      <c r="F66" s="36">
        <f>SUMIFS(СВЦЭМ!$D$33:$D$776,СВЦЭМ!$A$33:$A$776,$A66,СВЦЭМ!$B$33:$B$776,F$47)+'СЕТ СН'!$G$11+СВЦЭМ!$D$10+'СЕТ СН'!$G$5-'СЕТ СН'!$G$21</f>
        <v>3341.1661546700002</v>
      </c>
      <c r="G66" s="36">
        <f>SUMIFS(СВЦЭМ!$D$33:$D$776,СВЦЭМ!$A$33:$A$776,$A66,СВЦЭМ!$B$33:$B$776,G$47)+'СЕТ СН'!$G$11+СВЦЭМ!$D$10+'СЕТ СН'!$G$5-'СЕТ СН'!$G$21</f>
        <v>3315.9028913500001</v>
      </c>
      <c r="H66" s="36">
        <f>SUMIFS(СВЦЭМ!$D$33:$D$776,СВЦЭМ!$A$33:$A$776,$A66,СВЦЭМ!$B$33:$B$776,H$47)+'СЕТ СН'!$G$11+СВЦЭМ!$D$10+'СЕТ СН'!$G$5-'СЕТ СН'!$G$21</f>
        <v>3272.44622222</v>
      </c>
      <c r="I66" s="36">
        <f>SUMIFS(СВЦЭМ!$D$33:$D$776,СВЦЭМ!$A$33:$A$776,$A66,СВЦЭМ!$B$33:$B$776,I$47)+'СЕТ СН'!$G$11+СВЦЭМ!$D$10+'СЕТ СН'!$G$5-'СЕТ СН'!$G$21</f>
        <v>3243.26616466</v>
      </c>
      <c r="J66" s="36">
        <f>SUMIFS(СВЦЭМ!$D$33:$D$776,СВЦЭМ!$A$33:$A$776,$A66,СВЦЭМ!$B$33:$B$776,J$47)+'СЕТ СН'!$G$11+СВЦЭМ!$D$10+'СЕТ СН'!$G$5-'СЕТ СН'!$G$21</f>
        <v>3220.9501044999997</v>
      </c>
      <c r="K66" s="36">
        <f>SUMIFS(СВЦЭМ!$D$33:$D$776,СВЦЭМ!$A$33:$A$776,$A66,СВЦЭМ!$B$33:$B$776,K$47)+'СЕТ СН'!$G$11+СВЦЭМ!$D$10+'СЕТ СН'!$G$5-'СЕТ СН'!$G$21</f>
        <v>3214.4024311500002</v>
      </c>
      <c r="L66" s="36">
        <f>SUMIFS(СВЦЭМ!$D$33:$D$776,СВЦЭМ!$A$33:$A$776,$A66,СВЦЭМ!$B$33:$B$776,L$47)+'СЕТ СН'!$G$11+СВЦЭМ!$D$10+'СЕТ СН'!$G$5-'СЕТ СН'!$G$21</f>
        <v>3205.51252626</v>
      </c>
      <c r="M66" s="36">
        <f>SUMIFS(СВЦЭМ!$D$33:$D$776,СВЦЭМ!$A$33:$A$776,$A66,СВЦЭМ!$B$33:$B$776,M$47)+'СЕТ СН'!$G$11+СВЦЭМ!$D$10+'СЕТ СН'!$G$5-'СЕТ СН'!$G$21</f>
        <v>3210.7536917699999</v>
      </c>
      <c r="N66" s="36">
        <f>SUMIFS(СВЦЭМ!$D$33:$D$776,СВЦЭМ!$A$33:$A$776,$A66,СВЦЭМ!$B$33:$B$776,N$47)+'СЕТ СН'!$G$11+СВЦЭМ!$D$10+'СЕТ СН'!$G$5-'СЕТ СН'!$G$21</f>
        <v>3215.5054890300003</v>
      </c>
      <c r="O66" s="36">
        <f>SUMIFS(СВЦЭМ!$D$33:$D$776,СВЦЭМ!$A$33:$A$776,$A66,СВЦЭМ!$B$33:$B$776,O$47)+'СЕТ СН'!$G$11+СВЦЭМ!$D$10+'СЕТ СН'!$G$5-'СЕТ СН'!$G$21</f>
        <v>3230.83369829</v>
      </c>
      <c r="P66" s="36">
        <f>SUMIFS(СВЦЭМ!$D$33:$D$776,СВЦЭМ!$A$33:$A$776,$A66,СВЦЭМ!$B$33:$B$776,P$47)+'СЕТ СН'!$G$11+СВЦЭМ!$D$10+'СЕТ СН'!$G$5-'СЕТ СН'!$G$21</f>
        <v>3242.8957720400003</v>
      </c>
      <c r="Q66" s="36">
        <f>SUMIFS(СВЦЭМ!$D$33:$D$776,СВЦЭМ!$A$33:$A$776,$A66,СВЦЭМ!$B$33:$B$776,Q$47)+'СЕТ СН'!$G$11+СВЦЭМ!$D$10+'СЕТ СН'!$G$5-'СЕТ СН'!$G$21</f>
        <v>3250.4108445700003</v>
      </c>
      <c r="R66" s="36">
        <f>SUMIFS(СВЦЭМ!$D$33:$D$776,СВЦЭМ!$A$33:$A$776,$A66,СВЦЭМ!$B$33:$B$776,R$47)+'СЕТ СН'!$G$11+СВЦЭМ!$D$10+'СЕТ СН'!$G$5-'СЕТ СН'!$G$21</f>
        <v>3242.8699687400003</v>
      </c>
      <c r="S66" s="36">
        <f>SUMIFS(СВЦЭМ!$D$33:$D$776,СВЦЭМ!$A$33:$A$776,$A66,СВЦЭМ!$B$33:$B$776,S$47)+'СЕТ СН'!$G$11+СВЦЭМ!$D$10+'СЕТ СН'!$G$5-'СЕТ СН'!$G$21</f>
        <v>3232.15573309</v>
      </c>
      <c r="T66" s="36">
        <f>SUMIFS(СВЦЭМ!$D$33:$D$776,СВЦЭМ!$A$33:$A$776,$A66,СВЦЭМ!$B$33:$B$776,T$47)+'СЕТ СН'!$G$11+СВЦЭМ!$D$10+'СЕТ СН'!$G$5-'СЕТ СН'!$G$21</f>
        <v>3212.3755078200002</v>
      </c>
      <c r="U66" s="36">
        <f>SUMIFS(СВЦЭМ!$D$33:$D$776,СВЦЭМ!$A$33:$A$776,$A66,СВЦЭМ!$B$33:$B$776,U$47)+'СЕТ СН'!$G$11+СВЦЭМ!$D$10+'СЕТ СН'!$G$5-'СЕТ СН'!$G$21</f>
        <v>3213.85341333</v>
      </c>
      <c r="V66" s="36">
        <f>SUMIFS(СВЦЭМ!$D$33:$D$776,СВЦЭМ!$A$33:$A$776,$A66,СВЦЭМ!$B$33:$B$776,V$47)+'СЕТ СН'!$G$11+СВЦЭМ!$D$10+'СЕТ СН'!$G$5-'СЕТ СН'!$G$21</f>
        <v>3224.3583966699998</v>
      </c>
      <c r="W66" s="36">
        <f>SUMIFS(СВЦЭМ!$D$33:$D$776,СВЦЭМ!$A$33:$A$776,$A66,СВЦЭМ!$B$33:$B$776,W$47)+'СЕТ СН'!$G$11+СВЦЭМ!$D$10+'СЕТ СН'!$G$5-'СЕТ СН'!$G$21</f>
        <v>3238.4682731800003</v>
      </c>
      <c r="X66" s="36">
        <f>SUMIFS(СВЦЭМ!$D$33:$D$776,СВЦЭМ!$A$33:$A$776,$A66,СВЦЭМ!$B$33:$B$776,X$47)+'СЕТ СН'!$G$11+СВЦЭМ!$D$10+'СЕТ СН'!$G$5-'СЕТ СН'!$G$21</f>
        <v>3243.59264773</v>
      </c>
      <c r="Y66" s="36">
        <f>SUMIFS(СВЦЭМ!$D$33:$D$776,СВЦЭМ!$A$33:$A$776,$A66,СВЦЭМ!$B$33:$B$776,Y$47)+'СЕТ СН'!$G$11+СВЦЭМ!$D$10+'СЕТ СН'!$G$5-'СЕТ СН'!$G$21</f>
        <v>3265.7556891499999</v>
      </c>
    </row>
    <row r="67" spans="1:26" ht="15.75" x14ac:dyDescent="0.2">
      <c r="A67" s="35">
        <f t="shared" si="1"/>
        <v>44216</v>
      </c>
      <c r="B67" s="36">
        <f>SUMIFS(СВЦЭМ!$D$33:$D$776,СВЦЭМ!$A$33:$A$776,$A67,СВЦЭМ!$B$33:$B$776,B$47)+'СЕТ СН'!$G$11+СВЦЭМ!$D$10+'СЕТ СН'!$G$5-'СЕТ СН'!$G$21</f>
        <v>3249.4364672800002</v>
      </c>
      <c r="C67" s="36">
        <f>SUMIFS(СВЦЭМ!$D$33:$D$776,СВЦЭМ!$A$33:$A$776,$A67,СВЦЭМ!$B$33:$B$776,C$47)+'СЕТ СН'!$G$11+СВЦЭМ!$D$10+'СЕТ СН'!$G$5-'СЕТ СН'!$G$21</f>
        <v>3288.0900793999999</v>
      </c>
      <c r="D67" s="36">
        <f>SUMIFS(СВЦЭМ!$D$33:$D$776,СВЦЭМ!$A$33:$A$776,$A67,СВЦЭМ!$B$33:$B$776,D$47)+'СЕТ СН'!$G$11+СВЦЭМ!$D$10+'СЕТ СН'!$G$5-'СЕТ СН'!$G$21</f>
        <v>3305.7420794600002</v>
      </c>
      <c r="E67" s="36">
        <f>SUMIFS(СВЦЭМ!$D$33:$D$776,СВЦЭМ!$A$33:$A$776,$A67,СВЦЭМ!$B$33:$B$776,E$47)+'СЕТ СН'!$G$11+СВЦЭМ!$D$10+'СЕТ СН'!$G$5-'СЕТ СН'!$G$21</f>
        <v>3308.6580588100001</v>
      </c>
      <c r="F67" s="36">
        <f>SUMIFS(СВЦЭМ!$D$33:$D$776,СВЦЭМ!$A$33:$A$776,$A67,СВЦЭМ!$B$33:$B$776,F$47)+'СЕТ СН'!$G$11+СВЦЭМ!$D$10+'СЕТ СН'!$G$5-'СЕТ СН'!$G$21</f>
        <v>3315.12829078</v>
      </c>
      <c r="G67" s="36">
        <f>SUMIFS(СВЦЭМ!$D$33:$D$776,СВЦЭМ!$A$33:$A$776,$A67,СВЦЭМ!$B$33:$B$776,G$47)+'СЕТ СН'!$G$11+СВЦЭМ!$D$10+'СЕТ СН'!$G$5-'СЕТ СН'!$G$21</f>
        <v>3300.6686731300001</v>
      </c>
      <c r="H67" s="36">
        <f>SUMIFS(СВЦЭМ!$D$33:$D$776,СВЦЭМ!$A$33:$A$776,$A67,СВЦЭМ!$B$33:$B$776,H$47)+'СЕТ СН'!$G$11+СВЦЭМ!$D$10+'СЕТ СН'!$G$5-'СЕТ СН'!$G$21</f>
        <v>3268.3160499800001</v>
      </c>
      <c r="I67" s="36">
        <f>SUMIFS(СВЦЭМ!$D$33:$D$776,СВЦЭМ!$A$33:$A$776,$A67,СВЦЭМ!$B$33:$B$776,I$47)+'СЕТ СН'!$G$11+СВЦЭМ!$D$10+'СЕТ СН'!$G$5-'СЕТ СН'!$G$21</f>
        <v>3247.3006715800002</v>
      </c>
      <c r="J67" s="36">
        <f>SUMIFS(СВЦЭМ!$D$33:$D$776,СВЦЭМ!$A$33:$A$776,$A67,СВЦЭМ!$B$33:$B$776,J$47)+'СЕТ СН'!$G$11+СВЦЭМ!$D$10+'СЕТ СН'!$G$5-'СЕТ СН'!$G$21</f>
        <v>3227.5523612800002</v>
      </c>
      <c r="K67" s="36">
        <f>SUMIFS(СВЦЭМ!$D$33:$D$776,СВЦЭМ!$A$33:$A$776,$A67,СВЦЭМ!$B$33:$B$776,K$47)+'СЕТ СН'!$G$11+СВЦЭМ!$D$10+'СЕТ СН'!$G$5-'СЕТ СН'!$G$21</f>
        <v>3217.9672809000003</v>
      </c>
      <c r="L67" s="36">
        <f>SUMIFS(СВЦЭМ!$D$33:$D$776,СВЦЭМ!$A$33:$A$776,$A67,СВЦЭМ!$B$33:$B$776,L$47)+'СЕТ СН'!$G$11+СВЦЭМ!$D$10+'СЕТ СН'!$G$5-'СЕТ СН'!$G$21</f>
        <v>3210.69103473</v>
      </c>
      <c r="M67" s="36">
        <f>SUMIFS(СВЦЭМ!$D$33:$D$776,СВЦЭМ!$A$33:$A$776,$A67,СВЦЭМ!$B$33:$B$776,M$47)+'СЕТ СН'!$G$11+СВЦЭМ!$D$10+'СЕТ СН'!$G$5-'СЕТ СН'!$G$21</f>
        <v>3219.21628521</v>
      </c>
      <c r="N67" s="36">
        <f>SUMIFS(СВЦЭМ!$D$33:$D$776,СВЦЭМ!$A$33:$A$776,$A67,СВЦЭМ!$B$33:$B$776,N$47)+'СЕТ СН'!$G$11+СВЦЭМ!$D$10+'СЕТ СН'!$G$5-'СЕТ СН'!$G$21</f>
        <v>3230.7401392800002</v>
      </c>
      <c r="O67" s="36">
        <f>SUMIFS(СВЦЭМ!$D$33:$D$776,СВЦЭМ!$A$33:$A$776,$A67,СВЦЭМ!$B$33:$B$776,O$47)+'СЕТ СН'!$G$11+СВЦЭМ!$D$10+'СЕТ СН'!$G$5-'СЕТ СН'!$G$21</f>
        <v>3246.25694793</v>
      </c>
      <c r="P67" s="36">
        <f>SUMIFS(СВЦЭМ!$D$33:$D$776,СВЦЭМ!$A$33:$A$776,$A67,СВЦЭМ!$B$33:$B$776,P$47)+'СЕТ СН'!$G$11+СВЦЭМ!$D$10+'СЕТ СН'!$G$5-'СЕТ СН'!$G$21</f>
        <v>3259.7232430700001</v>
      </c>
      <c r="Q67" s="36">
        <f>SUMIFS(СВЦЭМ!$D$33:$D$776,СВЦЭМ!$A$33:$A$776,$A67,СВЦЭМ!$B$33:$B$776,Q$47)+'СЕТ СН'!$G$11+СВЦЭМ!$D$10+'СЕТ СН'!$G$5-'СЕТ СН'!$G$21</f>
        <v>3269.1833901300001</v>
      </c>
      <c r="R67" s="36">
        <f>SUMIFS(СВЦЭМ!$D$33:$D$776,СВЦЭМ!$A$33:$A$776,$A67,СВЦЭМ!$B$33:$B$776,R$47)+'СЕТ СН'!$G$11+СВЦЭМ!$D$10+'СЕТ СН'!$G$5-'СЕТ СН'!$G$21</f>
        <v>3258.1486290600001</v>
      </c>
      <c r="S67" s="36">
        <f>SUMIFS(СВЦЭМ!$D$33:$D$776,СВЦЭМ!$A$33:$A$776,$A67,СВЦЭМ!$B$33:$B$776,S$47)+'СЕТ СН'!$G$11+СВЦЭМ!$D$10+'СЕТ СН'!$G$5-'СЕТ СН'!$G$21</f>
        <v>3245.38301796</v>
      </c>
      <c r="T67" s="36">
        <f>SUMIFS(СВЦЭМ!$D$33:$D$776,СВЦЭМ!$A$33:$A$776,$A67,СВЦЭМ!$B$33:$B$776,T$47)+'СЕТ СН'!$G$11+СВЦЭМ!$D$10+'СЕТ СН'!$G$5-'СЕТ СН'!$G$21</f>
        <v>3225.4336718100003</v>
      </c>
      <c r="U67" s="36">
        <f>SUMIFS(СВЦЭМ!$D$33:$D$776,СВЦЭМ!$A$33:$A$776,$A67,СВЦЭМ!$B$33:$B$776,U$47)+'СЕТ СН'!$G$11+СВЦЭМ!$D$10+'СЕТ СН'!$G$5-'СЕТ СН'!$G$21</f>
        <v>3221.9547275699997</v>
      </c>
      <c r="V67" s="36">
        <f>SUMIFS(СВЦЭМ!$D$33:$D$776,СВЦЭМ!$A$33:$A$776,$A67,СВЦЭМ!$B$33:$B$776,V$47)+'СЕТ СН'!$G$11+СВЦЭМ!$D$10+'СЕТ СН'!$G$5-'СЕТ СН'!$G$21</f>
        <v>3230.4592008300001</v>
      </c>
      <c r="W67" s="36">
        <f>SUMIFS(СВЦЭМ!$D$33:$D$776,СВЦЭМ!$A$33:$A$776,$A67,СВЦЭМ!$B$33:$B$776,W$47)+'СЕТ СН'!$G$11+СВЦЭМ!$D$10+'СЕТ СН'!$G$5-'СЕТ СН'!$G$21</f>
        <v>3244.6958972900002</v>
      </c>
      <c r="X67" s="36">
        <f>SUMIFS(СВЦЭМ!$D$33:$D$776,СВЦЭМ!$A$33:$A$776,$A67,СВЦЭМ!$B$33:$B$776,X$47)+'СЕТ СН'!$G$11+СВЦЭМ!$D$10+'СЕТ СН'!$G$5-'СЕТ СН'!$G$21</f>
        <v>3247.7196426400001</v>
      </c>
      <c r="Y67" s="36">
        <f>SUMIFS(СВЦЭМ!$D$33:$D$776,СВЦЭМ!$A$33:$A$776,$A67,СВЦЭМ!$B$33:$B$776,Y$47)+'СЕТ СН'!$G$11+СВЦЭМ!$D$10+'СЕТ СН'!$G$5-'СЕТ СН'!$G$21</f>
        <v>3270.95935586</v>
      </c>
    </row>
    <row r="68" spans="1:26" ht="15.75" x14ac:dyDescent="0.2">
      <c r="A68" s="35">
        <f t="shared" si="1"/>
        <v>44217</v>
      </c>
      <c r="B68" s="36">
        <f>SUMIFS(СВЦЭМ!$D$33:$D$776,СВЦЭМ!$A$33:$A$776,$A68,СВЦЭМ!$B$33:$B$776,B$47)+'СЕТ СН'!$G$11+СВЦЭМ!$D$10+'СЕТ СН'!$G$5-'СЕТ СН'!$G$21</f>
        <v>3246.6691487799999</v>
      </c>
      <c r="C68" s="36">
        <f>SUMIFS(СВЦЭМ!$D$33:$D$776,СВЦЭМ!$A$33:$A$776,$A68,СВЦЭМ!$B$33:$B$776,C$47)+'СЕТ СН'!$G$11+СВЦЭМ!$D$10+'СЕТ СН'!$G$5-'СЕТ СН'!$G$21</f>
        <v>3299.3921593200002</v>
      </c>
      <c r="D68" s="36">
        <f>SUMIFS(СВЦЭМ!$D$33:$D$776,СВЦЭМ!$A$33:$A$776,$A68,СВЦЭМ!$B$33:$B$776,D$47)+'СЕТ СН'!$G$11+СВЦЭМ!$D$10+'СЕТ СН'!$G$5-'СЕТ СН'!$G$21</f>
        <v>3327.4161766400002</v>
      </c>
      <c r="E68" s="36">
        <f>SUMIFS(СВЦЭМ!$D$33:$D$776,СВЦЭМ!$A$33:$A$776,$A68,СВЦЭМ!$B$33:$B$776,E$47)+'СЕТ СН'!$G$11+СВЦЭМ!$D$10+'СЕТ СН'!$G$5-'СЕТ СН'!$G$21</f>
        <v>3332.0950299800002</v>
      </c>
      <c r="F68" s="36">
        <f>SUMIFS(СВЦЭМ!$D$33:$D$776,СВЦЭМ!$A$33:$A$776,$A68,СВЦЭМ!$B$33:$B$776,F$47)+'СЕТ СН'!$G$11+СВЦЭМ!$D$10+'СЕТ СН'!$G$5-'СЕТ СН'!$G$21</f>
        <v>3330.3287889900002</v>
      </c>
      <c r="G68" s="36">
        <f>SUMIFS(СВЦЭМ!$D$33:$D$776,СВЦЭМ!$A$33:$A$776,$A68,СВЦЭМ!$B$33:$B$776,G$47)+'СЕТ СН'!$G$11+СВЦЭМ!$D$10+'СЕТ СН'!$G$5-'СЕТ СН'!$G$21</f>
        <v>3305.41444899</v>
      </c>
      <c r="H68" s="36">
        <f>SUMIFS(СВЦЭМ!$D$33:$D$776,СВЦЭМ!$A$33:$A$776,$A68,СВЦЭМ!$B$33:$B$776,H$47)+'СЕТ СН'!$G$11+СВЦЭМ!$D$10+'СЕТ СН'!$G$5-'СЕТ СН'!$G$21</f>
        <v>3266.2773303900003</v>
      </c>
      <c r="I68" s="36">
        <f>SUMIFS(СВЦЭМ!$D$33:$D$776,СВЦЭМ!$A$33:$A$776,$A68,СВЦЭМ!$B$33:$B$776,I$47)+'СЕТ СН'!$G$11+СВЦЭМ!$D$10+'СЕТ СН'!$G$5-'СЕТ СН'!$G$21</f>
        <v>3247.6784480000001</v>
      </c>
      <c r="J68" s="36">
        <f>SUMIFS(СВЦЭМ!$D$33:$D$776,СВЦЭМ!$A$33:$A$776,$A68,СВЦЭМ!$B$33:$B$776,J$47)+'СЕТ СН'!$G$11+СВЦЭМ!$D$10+'СЕТ СН'!$G$5-'СЕТ СН'!$G$21</f>
        <v>3222.0618154000003</v>
      </c>
      <c r="K68" s="36">
        <f>SUMIFS(СВЦЭМ!$D$33:$D$776,СВЦЭМ!$A$33:$A$776,$A68,СВЦЭМ!$B$33:$B$776,K$47)+'СЕТ СН'!$G$11+СВЦЭМ!$D$10+'СЕТ СН'!$G$5-'СЕТ СН'!$G$21</f>
        <v>3216.9539703299997</v>
      </c>
      <c r="L68" s="36">
        <f>SUMIFS(СВЦЭМ!$D$33:$D$776,СВЦЭМ!$A$33:$A$776,$A68,СВЦЭМ!$B$33:$B$776,L$47)+'СЕТ СН'!$G$11+СВЦЭМ!$D$10+'СЕТ СН'!$G$5-'СЕТ СН'!$G$21</f>
        <v>3213.0364509300002</v>
      </c>
      <c r="M68" s="36">
        <f>SUMIFS(СВЦЭМ!$D$33:$D$776,СВЦЭМ!$A$33:$A$776,$A68,СВЦЭМ!$B$33:$B$776,M$47)+'СЕТ СН'!$G$11+СВЦЭМ!$D$10+'СЕТ СН'!$G$5-'СЕТ СН'!$G$21</f>
        <v>3216.80122291</v>
      </c>
      <c r="N68" s="36">
        <f>SUMIFS(СВЦЭМ!$D$33:$D$776,СВЦЭМ!$A$33:$A$776,$A68,СВЦЭМ!$B$33:$B$776,N$47)+'СЕТ СН'!$G$11+СВЦЭМ!$D$10+'СЕТ СН'!$G$5-'СЕТ СН'!$G$21</f>
        <v>3226.91380531</v>
      </c>
      <c r="O68" s="36">
        <f>SUMIFS(СВЦЭМ!$D$33:$D$776,СВЦЭМ!$A$33:$A$776,$A68,СВЦЭМ!$B$33:$B$776,O$47)+'СЕТ СН'!$G$11+СВЦЭМ!$D$10+'СЕТ СН'!$G$5-'СЕТ СН'!$G$21</f>
        <v>3243.9213359700002</v>
      </c>
      <c r="P68" s="36">
        <f>SUMIFS(СВЦЭМ!$D$33:$D$776,СВЦЭМ!$A$33:$A$776,$A68,СВЦЭМ!$B$33:$B$776,P$47)+'СЕТ СН'!$G$11+СВЦЭМ!$D$10+'СЕТ СН'!$G$5-'СЕТ СН'!$G$21</f>
        <v>3258.1752193800003</v>
      </c>
      <c r="Q68" s="36">
        <f>SUMIFS(СВЦЭМ!$D$33:$D$776,СВЦЭМ!$A$33:$A$776,$A68,СВЦЭМ!$B$33:$B$776,Q$47)+'СЕТ СН'!$G$11+СВЦЭМ!$D$10+'СЕТ СН'!$G$5-'СЕТ СН'!$G$21</f>
        <v>3260.45047118</v>
      </c>
      <c r="R68" s="36">
        <f>SUMIFS(СВЦЭМ!$D$33:$D$776,СВЦЭМ!$A$33:$A$776,$A68,СВЦЭМ!$B$33:$B$776,R$47)+'СЕТ СН'!$G$11+СВЦЭМ!$D$10+'СЕТ СН'!$G$5-'СЕТ СН'!$G$21</f>
        <v>3247.6268285200003</v>
      </c>
      <c r="S68" s="36">
        <f>SUMIFS(СВЦЭМ!$D$33:$D$776,СВЦЭМ!$A$33:$A$776,$A68,СВЦЭМ!$B$33:$B$776,S$47)+'СЕТ СН'!$G$11+СВЦЭМ!$D$10+'СЕТ СН'!$G$5-'СЕТ СН'!$G$21</f>
        <v>3222.44584149</v>
      </c>
      <c r="T68" s="36">
        <f>SUMIFS(СВЦЭМ!$D$33:$D$776,СВЦЭМ!$A$33:$A$776,$A68,СВЦЭМ!$B$33:$B$776,T$47)+'СЕТ СН'!$G$11+СВЦЭМ!$D$10+'СЕТ СН'!$G$5-'СЕТ СН'!$G$21</f>
        <v>3217.1362009300001</v>
      </c>
      <c r="U68" s="36">
        <f>SUMIFS(СВЦЭМ!$D$33:$D$776,СВЦЭМ!$A$33:$A$776,$A68,СВЦЭМ!$B$33:$B$776,U$47)+'СЕТ СН'!$G$11+СВЦЭМ!$D$10+'СЕТ СН'!$G$5-'СЕТ СН'!$G$21</f>
        <v>3216.9698741900002</v>
      </c>
      <c r="V68" s="36">
        <f>SUMIFS(СВЦЭМ!$D$33:$D$776,СВЦЭМ!$A$33:$A$776,$A68,СВЦЭМ!$B$33:$B$776,V$47)+'СЕТ СН'!$G$11+СВЦЭМ!$D$10+'СЕТ СН'!$G$5-'СЕТ СН'!$G$21</f>
        <v>3221.3361661999998</v>
      </c>
      <c r="W68" s="36">
        <f>SUMIFS(СВЦЭМ!$D$33:$D$776,СВЦЭМ!$A$33:$A$776,$A68,СВЦЭМ!$B$33:$B$776,W$47)+'СЕТ СН'!$G$11+СВЦЭМ!$D$10+'СЕТ СН'!$G$5-'СЕТ СН'!$G$21</f>
        <v>3240.8270280400002</v>
      </c>
      <c r="X68" s="36">
        <f>SUMIFS(СВЦЭМ!$D$33:$D$776,СВЦЭМ!$A$33:$A$776,$A68,СВЦЭМ!$B$33:$B$776,X$47)+'СЕТ СН'!$G$11+СВЦЭМ!$D$10+'СЕТ СН'!$G$5-'СЕТ СН'!$G$21</f>
        <v>3248.7982640499999</v>
      </c>
      <c r="Y68" s="36">
        <f>SUMIFS(СВЦЭМ!$D$33:$D$776,СВЦЭМ!$A$33:$A$776,$A68,СВЦЭМ!$B$33:$B$776,Y$47)+'СЕТ СН'!$G$11+СВЦЭМ!$D$10+'СЕТ СН'!$G$5-'СЕТ СН'!$G$21</f>
        <v>3271.7653943300002</v>
      </c>
    </row>
    <row r="69" spans="1:26" ht="15.75" x14ac:dyDescent="0.2">
      <c r="A69" s="35">
        <f t="shared" si="1"/>
        <v>44218</v>
      </c>
      <c r="B69" s="36">
        <f>SUMIFS(СВЦЭМ!$D$33:$D$776,СВЦЭМ!$A$33:$A$776,$A69,СВЦЭМ!$B$33:$B$776,B$47)+'СЕТ СН'!$G$11+СВЦЭМ!$D$10+'СЕТ СН'!$G$5-'СЕТ СН'!$G$21</f>
        <v>3245.29425133</v>
      </c>
      <c r="C69" s="36">
        <f>SUMIFS(СВЦЭМ!$D$33:$D$776,СВЦЭМ!$A$33:$A$776,$A69,СВЦЭМ!$B$33:$B$776,C$47)+'СЕТ СН'!$G$11+СВЦЭМ!$D$10+'СЕТ СН'!$G$5-'СЕТ СН'!$G$21</f>
        <v>3279.8184136999998</v>
      </c>
      <c r="D69" s="36">
        <f>SUMIFS(СВЦЭМ!$D$33:$D$776,СВЦЭМ!$A$33:$A$776,$A69,СВЦЭМ!$B$33:$B$776,D$47)+'СЕТ СН'!$G$11+СВЦЭМ!$D$10+'СЕТ СН'!$G$5-'СЕТ СН'!$G$21</f>
        <v>3320.9172375400003</v>
      </c>
      <c r="E69" s="36">
        <f>SUMIFS(СВЦЭМ!$D$33:$D$776,СВЦЭМ!$A$33:$A$776,$A69,СВЦЭМ!$B$33:$B$776,E$47)+'СЕТ СН'!$G$11+СВЦЭМ!$D$10+'СЕТ СН'!$G$5-'СЕТ СН'!$G$21</f>
        <v>3337.62668751</v>
      </c>
      <c r="F69" s="36">
        <f>SUMIFS(СВЦЭМ!$D$33:$D$776,СВЦЭМ!$A$33:$A$776,$A69,СВЦЭМ!$B$33:$B$776,F$47)+'СЕТ СН'!$G$11+СВЦЭМ!$D$10+'СЕТ СН'!$G$5-'СЕТ СН'!$G$21</f>
        <v>3351.4310084400004</v>
      </c>
      <c r="G69" s="36">
        <f>SUMIFS(СВЦЭМ!$D$33:$D$776,СВЦЭМ!$A$33:$A$776,$A69,СВЦЭМ!$B$33:$B$776,G$47)+'СЕТ СН'!$G$11+СВЦЭМ!$D$10+'СЕТ СН'!$G$5-'СЕТ СН'!$G$21</f>
        <v>3333.5843217299998</v>
      </c>
      <c r="H69" s="36">
        <f>SUMIFS(СВЦЭМ!$D$33:$D$776,СВЦЭМ!$A$33:$A$776,$A69,СВЦЭМ!$B$33:$B$776,H$47)+'СЕТ СН'!$G$11+СВЦЭМ!$D$10+'СЕТ СН'!$G$5-'СЕТ СН'!$G$21</f>
        <v>3293.3178475300001</v>
      </c>
      <c r="I69" s="36">
        <f>SUMIFS(СВЦЭМ!$D$33:$D$776,СВЦЭМ!$A$33:$A$776,$A69,СВЦЭМ!$B$33:$B$776,I$47)+'СЕТ СН'!$G$11+СВЦЭМ!$D$10+'СЕТ СН'!$G$5-'СЕТ СН'!$G$21</f>
        <v>3262.44032208</v>
      </c>
      <c r="J69" s="36">
        <f>SUMIFS(СВЦЭМ!$D$33:$D$776,СВЦЭМ!$A$33:$A$776,$A69,СВЦЭМ!$B$33:$B$776,J$47)+'СЕТ СН'!$G$11+СВЦЭМ!$D$10+'СЕТ СН'!$G$5-'СЕТ СН'!$G$21</f>
        <v>3235.0666101300003</v>
      </c>
      <c r="K69" s="36">
        <f>SUMIFS(СВЦЭМ!$D$33:$D$776,СВЦЭМ!$A$33:$A$776,$A69,СВЦЭМ!$B$33:$B$776,K$47)+'СЕТ СН'!$G$11+СВЦЭМ!$D$10+'СЕТ СН'!$G$5-'СЕТ СН'!$G$21</f>
        <v>3224.6289043000002</v>
      </c>
      <c r="L69" s="36">
        <f>SUMIFS(СВЦЭМ!$D$33:$D$776,СВЦЭМ!$A$33:$A$776,$A69,СВЦЭМ!$B$33:$B$776,L$47)+'СЕТ СН'!$G$11+СВЦЭМ!$D$10+'СЕТ СН'!$G$5-'СЕТ СН'!$G$21</f>
        <v>3219.4519075500002</v>
      </c>
      <c r="M69" s="36">
        <f>SUMIFS(СВЦЭМ!$D$33:$D$776,СВЦЭМ!$A$33:$A$776,$A69,СВЦЭМ!$B$33:$B$776,M$47)+'СЕТ СН'!$G$11+СВЦЭМ!$D$10+'СЕТ СН'!$G$5-'СЕТ СН'!$G$21</f>
        <v>3223.72444176</v>
      </c>
      <c r="N69" s="36">
        <f>SUMIFS(СВЦЭМ!$D$33:$D$776,СВЦЭМ!$A$33:$A$776,$A69,СВЦЭМ!$B$33:$B$776,N$47)+'СЕТ СН'!$G$11+СВЦЭМ!$D$10+'СЕТ СН'!$G$5-'СЕТ СН'!$G$21</f>
        <v>3231.4562504300002</v>
      </c>
      <c r="O69" s="36">
        <f>SUMIFS(СВЦЭМ!$D$33:$D$776,СВЦЭМ!$A$33:$A$776,$A69,СВЦЭМ!$B$33:$B$776,O$47)+'СЕТ СН'!$G$11+СВЦЭМ!$D$10+'СЕТ СН'!$G$5-'СЕТ СН'!$G$21</f>
        <v>3259.6363832400002</v>
      </c>
      <c r="P69" s="36">
        <f>SUMIFS(СВЦЭМ!$D$33:$D$776,СВЦЭМ!$A$33:$A$776,$A69,СВЦЭМ!$B$33:$B$776,P$47)+'СЕТ СН'!$G$11+СВЦЭМ!$D$10+'СЕТ СН'!$G$5-'СЕТ СН'!$G$21</f>
        <v>3267.9091160600001</v>
      </c>
      <c r="Q69" s="36">
        <f>SUMIFS(СВЦЭМ!$D$33:$D$776,СВЦЭМ!$A$33:$A$776,$A69,СВЦЭМ!$B$33:$B$776,Q$47)+'СЕТ СН'!$G$11+СВЦЭМ!$D$10+'СЕТ СН'!$G$5-'СЕТ СН'!$G$21</f>
        <v>3274.3950009199998</v>
      </c>
      <c r="R69" s="36">
        <f>SUMIFS(СВЦЭМ!$D$33:$D$776,СВЦЭМ!$A$33:$A$776,$A69,СВЦЭМ!$B$33:$B$776,R$47)+'СЕТ СН'!$G$11+СВЦЭМ!$D$10+'СЕТ СН'!$G$5-'СЕТ СН'!$G$21</f>
        <v>3261.50316054</v>
      </c>
      <c r="S69" s="36">
        <f>SUMIFS(СВЦЭМ!$D$33:$D$776,СВЦЭМ!$A$33:$A$776,$A69,СВЦЭМ!$B$33:$B$776,S$47)+'СЕТ СН'!$G$11+СВЦЭМ!$D$10+'СЕТ СН'!$G$5-'СЕТ СН'!$G$21</f>
        <v>3245.2318606600002</v>
      </c>
      <c r="T69" s="36">
        <f>SUMIFS(СВЦЭМ!$D$33:$D$776,СВЦЭМ!$A$33:$A$776,$A69,СВЦЭМ!$B$33:$B$776,T$47)+'СЕТ СН'!$G$11+СВЦЭМ!$D$10+'СЕТ СН'!$G$5-'СЕТ СН'!$G$21</f>
        <v>3224.2949755999998</v>
      </c>
      <c r="U69" s="36">
        <f>SUMIFS(СВЦЭМ!$D$33:$D$776,СВЦЭМ!$A$33:$A$776,$A69,СВЦЭМ!$B$33:$B$776,U$47)+'СЕТ СН'!$G$11+СВЦЭМ!$D$10+'СЕТ СН'!$G$5-'СЕТ СН'!$G$21</f>
        <v>3224.4952857400003</v>
      </c>
      <c r="V69" s="36">
        <f>SUMIFS(СВЦЭМ!$D$33:$D$776,СВЦЭМ!$A$33:$A$776,$A69,СВЦЭМ!$B$33:$B$776,V$47)+'СЕТ СН'!$G$11+СВЦЭМ!$D$10+'СЕТ СН'!$G$5-'СЕТ СН'!$G$21</f>
        <v>3233.6845430200001</v>
      </c>
      <c r="W69" s="36">
        <f>SUMIFS(СВЦЭМ!$D$33:$D$776,СВЦЭМ!$A$33:$A$776,$A69,СВЦЭМ!$B$33:$B$776,W$47)+'СЕТ СН'!$G$11+СВЦЭМ!$D$10+'СЕТ СН'!$G$5-'СЕТ СН'!$G$21</f>
        <v>3251.6203237300001</v>
      </c>
      <c r="X69" s="36">
        <f>SUMIFS(СВЦЭМ!$D$33:$D$776,СВЦЭМ!$A$33:$A$776,$A69,СВЦЭМ!$B$33:$B$776,X$47)+'СЕТ СН'!$G$11+СВЦЭМ!$D$10+'СЕТ СН'!$G$5-'СЕТ СН'!$G$21</f>
        <v>3261.5037974000002</v>
      </c>
      <c r="Y69" s="36">
        <f>SUMIFS(СВЦЭМ!$D$33:$D$776,СВЦЭМ!$A$33:$A$776,$A69,СВЦЭМ!$B$33:$B$776,Y$47)+'СЕТ СН'!$G$11+СВЦЭМ!$D$10+'СЕТ СН'!$G$5-'СЕТ СН'!$G$21</f>
        <v>3282.5853558700001</v>
      </c>
    </row>
    <row r="70" spans="1:26" ht="15.75" x14ac:dyDescent="0.2">
      <c r="A70" s="35">
        <f t="shared" si="1"/>
        <v>44219</v>
      </c>
      <c r="B70" s="36">
        <f>SUMIFS(СВЦЭМ!$D$33:$D$776,СВЦЭМ!$A$33:$A$776,$A70,СВЦЭМ!$B$33:$B$776,B$47)+'СЕТ СН'!$G$11+СВЦЭМ!$D$10+'СЕТ СН'!$G$5-'СЕТ СН'!$G$21</f>
        <v>3291.5986142800002</v>
      </c>
      <c r="C70" s="36">
        <f>SUMIFS(СВЦЭМ!$D$33:$D$776,СВЦЭМ!$A$33:$A$776,$A70,СВЦЭМ!$B$33:$B$776,C$47)+'СЕТ СН'!$G$11+СВЦЭМ!$D$10+'СЕТ СН'!$G$5-'СЕТ СН'!$G$21</f>
        <v>3305.8279749499998</v>
      </c>
      <c r="D70" s="36">
        <f>SUMIFS(СВЦЭМ!$D$33:$D$776,СВЦЭМ!$A$33:$A$776,$A70,СВЦЭМ!$B$33:$B$776,D$47)+'СЕТ СН'!$G$11+СВЦЭМ!$D$10+'СЕТ СН'!$G$5-'СЕТ СН'!$G$21</f>
        <v>3328.28286493</v>
      </c>
      <c r="E70" s="36">
        <f>SUMIFS(СВЦЭМ!$D$33:$D$776,СВЦЭМ!$A$33:$A$776,$A70,СВЦЭМ!$B$33:$B$776,E$47)+'СЕТ СН'!$G$11+СВЦЭМ!$D$10+'СЕТ СН'!$G$5-'СЕТ СН'!$G$21</f>
        <v>3336.3496232699999</v>
      </c>
      <c r="F70" s="36">
        <f>SUMIFS(СВЦЭМ!$D$33:$D$776,СВЦЭМ!$A$33:$A$776,$A70,СВЦЭМ!$B$33:$B$776,F$47)+'СЕТ СН'!$G$11+СВЦЭМ!$D$10+'СЕТ СН'!$G$5-'СЕТ СН'!$G$21</f>
        <v>3343.41247226</v>
      </c>
      <c r="G70" s="36">
        <f>SUMIFS(СВЦЭМ!$D$33:$D$776,СВЦЭМ!$A$33:$A$776,$A70,СВЦЭМ!$B$33:$B$776,G$47)+'СЕТ СН'!$G$11+СВЦЭМ!$D$10+'СЕТ СН'!$G$5-'СЕТ СН'!$G$21</f>
        <v>3332.7970448599999</v>
      </c>
      <c r="H70" s="36">
        <f>SUMIFS(СВЦЭМ!$D$33:$D$776,СВЦЭМ!$A$33:$A$776,$A70,СВЦЭМ!$B$33:$B$776,H$47)+'СЕТ СН'!$G$11+СВЦЭМ!$D$10+'СЕТ СН'!$G$5-'СЕТ СН'!$G$21</f>
        <v>3312.1704218</v>
      </c>
      <c r="I70" s="36">
        <f>SUMIFS(СВЦЭМ!$D$33:$D$776,СВЦЭМ!$A$33:$A$776,$A70,СВЦЭМ!$B$33:$B$776,I$47)+'СЕТ СН'!$G$11+СВЦЭМ!$D$10+'СЕТ СН'!$G$5-'СЕТ СН'!$G$21</f>
        <v>3298.2677591299998</v>
      </c>
      <c r="J70" s="36">
        <f>SUMIFS(СВЦЭМ!$D$33:$D$776,СВЦЭМ!$A$33:$A$776,$A70,СВЦЭМ!$B$33:$B$776,J$47)+'СЕТ СН'!$G$11+СВЦЭМ!$D$10+'СЕТ СН'!$G$5-'СЕТ СН'!$G$21</f>
        <v>3258.86123249</v>
      </c>
      <c r="K70" s="36">
        <f>SUMIFS(СВЦЭМ!$D$33:$D$776,СВЦЭМ!$A$33:$A$776,$A70,СВЦЭМ!$B$33:$B$776,K$47)+'СЕТ СН'!$G$11+СВЦЭМ!$D$10+'СЕТ СН'!$G$5-'СЕТ СН'!$G$21</f>
        <v>3223.2794467600002</v>
      </c>
      <c r="L70" s="36">
        <f>SUMIFS(СВЦЭМ!$D$33:$D$776,СВЦЭМ!$A$33:$A$776,$A70,СВЦЭМ!$B$33:$B$776,L$47)+'СЕТ СН'!$G$11+СВЦЭМ!$D$10+'СЕТ СН'!$G$5-'СЕТ СН'!$G$21</f>
        <v>3209.2366364700001</v>
      </c>
      <c r="M70" s="36">
        <f>SUMIFS(СВЦЭМ!$D$33:$D$776,СВЦЭМ!$A$33:$A$776,$A70,СВЦЭМ!$B$33:$B$776,M$47)+'СЕТ СН'!$G$11+СВЦЭМ!$D$10+'СЕТ СН'!$G$5-'СЕТ СН'!$G$21</f>
        <v>3212.6683649699999</v>
      </c>
      <c r="N70" s="36">
        <f>SUMIFS(СВЦЭМ!$D$33:$D$776,СВЦЭМ!$A$33:$A$776,$A70,СВЦЭМ!$B$33:$B$776,N$47)+'СЕТ СН'!$G$11+СВЦЭМ!$D$10+'СЕТ СН'!$G$5-'СЕТ СН'!$G$21</f>
        <v>3222.0755974200001</v>
      </c>
      <c r="O70" s="36">
        <f>SUMIFS(СВЦЭМ!$D$33:$D$776,СВЦЭМ!$A$33:$A$776,$A70,СВЦЭМ!$B$33:$B$776,O$47)+'СЕТ СН'!$G$11+СВЦЭМ!$D$10+'СЕТ СН'!$G$5-'СЕТ СН'!$G$21</f>
        <v>3234.18905301</v>
      </c>
      <c r="P70" s="36">
        <f>SUMIFS(СВЦЭМ!$D$33:$D$776,СВЦЭМ!$A$33:$A$776,$A70,СВЦЭМ!$B$33:$B$776,P$47)+'СЕТ СН'!$G$11+СВЦЭМ!$D$10+'СЕТ СН'!$G$5-'СЕТ СН'!$G$21</f>
        <v>3264.1838797600003</v>
      </c>
      <c r="Q70" s="36">
        <f>SUMIFS(СВЦЭМ!$D$33:$D$776,СВЦЭМ!$A$33:$A$776,$A70,СВЦЭМ!$B$33:$B$776,Q$47)+'СЕТ СН'!$G$11+СВЦЭМ!$D$10+'СЕТ СН'!$G$5-'СЕТ СН'!$G$21</f>
        <v>3273.7768705899998</v>
      </c>
      <c r="R70" s="36">
        <f>SUMIFS(СВЦЭМ!$D$33:$D$776,СВЦЭМ!$A$33:$A$776,$A70,СВЦЭМ!$B$33:$B$776,R$47)+'СЕТ СН'!$G$11+СВЦЭМ!$D$10+'СЕТ СН'!$G$5-'СЕТ СН'!$G$21</f>
        <v>3264.0904864100003</v>
      </c>
      <c r="S70" s="36">
        <f>SUMIFS(СВЦЭМ!$D$33:$D$776,СВЦЭМ!$A$33:$A$776,$A70,СВЦЭМ!$B$33:$B$776,S$47)+'СЕТ СН'!$G$11+СВЦЭМ!$D$10+'СЕТ СН'!$G$5-'СЕТ СН'!$G$21</f>
        <v>3243.4811865000001</v>
      </c>
      <c r="T70" s="36">
        <f>SUMIFS(СВЦЭМ!$D$33:$D$776,СВЦЭМ!$A$33:$A$776,$A70,СВЦЭМ!$B$33:$B$776,T$47)+'СЕТ СН'!$G$11+СВЦЭМ!$D$10+'СЕТ СН'!$G$5-'СЕТ СН'!$G$21</f>
        <v>3215.7061219100001</v>
      </c>
      <c r="U70" s="36">
        <f>SUMIFS(СВЦЭМ!$D$33:$D$776,СВЦЭМ!$A$33:$A$776,$A70,СВЦЭМ!$B$33:$B$776,U$47)+'СЕТ СН'!$G$11+СВЦЭМ!$D$10+'СЕТ СН'!$G$5-'СЕТ СН'!$G$21</f>
        <v>3213.7814217800001</v>
      </c>
      <c r="V70" s="36">
        <f>SUMIFS(СВЦЭМ!$D$33:$D$776,СВЦЭМ!$A$33:$A$776,$A70,СВЦЭМ!$B$33:$B$776,V$47)+'СЕТ СН'!$G$11+СВЦЭМ!$D$10+'СЕТ СН'!$G$5-'СЕТ СН'!$G$21</f>
        <v>3226.71704907</v>
      </c>
      <c r="W70" s="36">
        <f>SUMIFS(СВЦЭМ!$D$33:$D$776,СВЦЭМ!$A$33:$A$776,$A70,СВЦЭМ!$B$33:$B$776,W$47)+'СЕТ СН'!$G$11+СВЦЭМ!$D$10+'СЕТ СН'!$G$5-'СЕТ СН'!$G$21</f>
        <v>3243.7494156800003</v>
      </c>
      <c r="X70" s="36">
        <f>SUMIFS(СВЦЭМ!$D$33:$D$776,СВЦЭМ!$A$33:$A$776,$A70,СВЦЭМ!$B$33:$B$776,X$47)+'СЕТ СН'!$G$11+СВЦЭМ!$D$10+'СЕТ СН'!$G$5-'СЕТ СН'!$G$21</f>
        <v>3249.2197055500001</v>
      </c>
      <c r="Y70" s="36">
        <f>SUMIFS(СВЦЭМ!$D$33:$D$776,СВЦЭМ!$A$33:$A$776,$A70,СВЦЭМ!$B$33:$B$776,Y$47)+'СЕТ СН'!$G$11+СВЦЭМ!$D$10+'СЕТ СН'!$G$5-'СЕТ СН'!$G$21</f>
        <v>3269.6359078300002</v>
      </c>
    </row>
    <row r="71" spans="1:26" ht="15.75" x14ac:dyDescent="0.2">
      <c r="A71" s="35">
        <f t="shared" si="1"/>
        <v>44220</v>
      </c>
      <c r="B71" s="36">
        <f>SUMIFS(СВЦЭМ!$D$33:$D$776,СВЦЭМ!$A$33:$A$776,$A71,СВЦЭМ!$B$33:$B$776,B$47)+'СЕТ СН'!$G$11+СВЦЭМ!$D$10+'СЕТ СН'!$G$5-'СЕТ СН'!$G$21</f>
        <v>3267.60045765</v>
      </c>
      <c r="C71" s="36">
        <f>SUMIFS(СВЦЭМ!$D$33:$D$776,СВЦЭМ!$A$33:$A$776,$A71,СВЦЭМ!$B$33:$B$776,C$47)+'СЕТ СН'!$G$11+СВЦЭМ!$D$10+'СЕТ СН'!$G$5-'СЕТ СН'!$G$21</f>
        <v>3301.6592085800003</v>
      </c>
      <c r="D71" s="36">
        <f>SUMIFS(СВЦЭМ!$D$33:$D$776,СВЦЭМ!$A$33:$A$776,$A71,СВЦЭМ!$B$33:$B$776,D$47)+'СЕТ СН'!$G$11+СВЦЭМ!$D$10+'СЕТ СН'!$G$5-'СЕТ СН'!$G$21</f>
        <v>3318.0238884</v>
      </c>
      <c r="E71" s="36">
        <f>SUMIFS(СВЦЭМ!$D$33:$D$776,СВЦЭМ!$A$33:$A$776,$A71,СВЦЭМ!$B$33:$B$776,E$47)+'СЕТ СН'!$G$11+СВЦЭМ!$D$10+'СЕТ СН'!$G$5-'СЕТ СН'!$G$21</f>
        <v>3324.7601745299999</v>
      </c>
      <c r="F71" s="36">
        <f>SUMIFS(СВЦЭМ!$D$33:$D$776,СВЦЭМ!$A$33:$A$776,$A71,СВЦЭМ!$B$33:$B$776,F$47)+'СЕТ СН'!$G$11+СВЦЭМ!$D$10+'СЕТ СН'!$G$5-'СЕТ СН'!$G$21</f>
        <v>3341.67422519</v>
      </c>
      <c r="G71" s="36">
        <f>SUMIFS(СВЦЭМ!$D$33:$D$776,СВЦЭМ!$A$33:$A$776,$A71,СВЦЭМ!$B$33:$B$776,G$47)+'СЕТ СН'!$G$11+СВЦЭМ!$D$10+'СЕТ СН'!$G$5-'СЕТ СН'!$G$21</f>
        <v>3331.1679363399999</v>
      </c>
      <c r="H71" s="36">
        <f>SUMIFS(СВЦЭМ!$D$33:$D$776,СВЦЭМ!$A$33:$A$776,$A71,СВЦЭМ!$B$33:$B$776,H$47)+'СЕТ СН'!$G$11+СВЦЭМ!$D$10+'СЕТ СН'!$G$5-'СЕТ СН'!$G$21</f>
        <v>3312.2740368200002</v>
      </c>
      <c r="I71" s="36">
        <f>SUMIFS(СВЦЭМ!$D$33:$D$776,СВЦЭМ!$A$33:$A$776,$A71,СВЦЭМ!$B$33:$B$776,I$47)+'СЕТ СН'!$G$11+СВЦЭМ!$D$10+'СЕТ СН'!$G$5-'СЕТ СН'!$G$21</f>
        <v>3297.4797063300002</v>
      </c>
      <c r="J71" s="36">
        <f>SUMIFS(СВЦЭМ!$D$33:$D$776,СВЦЭМ!$A$33:$A$776,$A71,СВЦЭМ!$B$33:$B$776,J$47)+'СЕТ СН'!$G$11+СВЦЭМ!$D$10+'СЕТ СН'!$G$5-'СЕТ СН'!$G$21</f>
        <v>3261.77479485</v>
      </c>
      <c r="K71" s="36">
        <f>SUMIFS(СВЦЭМ!$D$33:$D$776,СВЦЭМ!$A$33:$A$776,$A71,СВЦЭМ!$B$33:$B$776,K$47)+'СЕТ СН'!$G$11+СВЦЭМ!$D$10+'СЕТ СН'!$G$5-'СЕТ СН'!$G$21</f>
        <v>3226.98489621</v>
      </c>
      <c r="L71" s="36">
        <f>SUMIFS(СВЦЭМ!$D$33:$D$776,СВЦЭМ!$A$33:$A$776,$A71,СВЦЭМ!$B$33:$B$776,L$47)+'СЕТ СН'!$G$11+СВЦЭМ!$D$10+'СЕТ СН'!$G$5-'СЕТ СН'!$G$21</f>
        <v>3211.4968737899999</v>
      </c>
      <c r="M71" s="36">
        <f>SUMIFS(СВЦЭМ!$D$33:$D$776,СВЦЭМ!$A$33:$A$776,$A71,СВЦЭМ!$B$33:$B$776,M$47)+'СЕТ СН'!$G$11+СВЦЭМ!$D$10+'СЕТ СН'!$G$5-'СЕТ СН'!$G$21</f>
        <v>3216.5639046699998</v>
      </c>
      <c r="N71" s="36">
        <f>SUMIFS(СВЦЭМ!$D$33:$D$776,СВЦЭМ!$A$33:$A$776,$A71,СВЦЭМ!$B$33:$B$776,N$47)+'СЕТ СН'!$G$11+СВЦЭМ!$D$10+'СЕТ СН'!$G$5-'СЕТ СН'!$G$21</f>
        <v>3225.9964730800002</v>
      </c>
      <c r="O71" s="36">
        <f>SUMIFS(СВЦЭМ!$D$33:$D$776,СВЦЭМ!$A$33:$A$776,$A71,СВЦЭМ!$B$33:$B$776,O$47)+'СЕТ СН'!$G$11+СВЦЭМ!$D$10+'СЕТ СН'!$G$5-'СЕТ СН'!$G$21</f>
        <v>3244.7016192000001</v>
      </c>
      <c r="P71" s="36">
        <f>SUMIFS(СВЦЭМ!$D$33:$D$776,СВЦЭМ!$A$33:$A$776,$A71,СВЦЭМ!$B$33:$B$776,P$47)+'СЕТ СН'!$G$11+СВЦЭМ!$D$10+'СЕТ СН'!$G$5-'СЕТ СН'!$G$21</f>
        <v>3280.3950017300003</v>
      </c>
      <c r="Q71" s="36">
        <f>SUMIFS(СВЦЭМ!$D$33:$D$776,СВЦЭМ!$A$33:$A$776,$A71,СВЦЭМ!$B$33:$B$776,Q$47)+'СЕТ СН'!$G$11+СВЦЭМ!$D$10+'СЕТ СН'!$G$5-'СЕТ СН'!$G$21</f>
        <v>3288.0874830100001</v>
      </c>
      <c r="R71" s="36">
        <f>SUMIFS(СВЦЭМ!$D$33:$D$776,СВЦЭМ!$A$33:$A$776,$A71,СВЦЭМ!$B$33:$B$776,R$47)+'СЕТ СН'!$G$11+СВЦЭМ!$D$10+'СЕТ СН'!$G$5-'СЕТ СН'!$G$21</f>
        <v>3272.4903989300001</v>
      </c>
      <c r="S71" s="36">
        <f>SUMIFS(СВЦЭМ!$D$33:$D$776,СВЦЭМ!$A$33:$A$776,$A71,СВЦЭМ!$B$33:$B$776,S$47)+'СЕТ СН'!$G$11+СВЦЭМ!$D$10+'СЕТ СН'!$G$5-'СЕТ СН'!$G$21</f>
        <v>3251.2618586400004</v>
      </c>
      <c r="T71" s="36">
        <f>SUMIFS(СВЦЭМ!$D$33:$D$776,СВЦЭМ!$A$33:$A$776,$A71,СВЦЭМ!$B$33:$B$776,T$47)+'СЕТ СН'!$G$11+СВЦЭМ!$D$10+'СЕТ СН'!$G$5-'СЕТ СН'!$G$21</f>
        <v>3209.6064769300001</v>
      </c>
      <c r="U71" s="36">
        <f>SUMIFS(СВЦЭМ!$D$33:$D$776,СВЦЭМ!$A$33:$A$776,$A71,СВЦЭМ!$B$33:$B$776,U$47)+'СЕТ СН'!$G$11+СВЦЭМ!$D$10+'СЕТ СН'!$G$5-'СЕТ СН'!$G$21</f>
        <v>3203.7711495200001</v>
      </c>
      <c r="V71" s="36">
        <f>SUMIFS(СВЦЭМ!$D$33:$D$776,СВЦЭМ!$A$33:$A$776,$A71,СВЦЭМ!$B$33:$B$776,V$47)+'СЕТ СН'!$G$11+СВЦЭМ!$D$10+'СЕТ СН'!$G$5-'СЕТ СН'!$G$21</f>
        <v>3201.9917943199998</v>
      </c>
      <c r="W71" s="36">
        <f>SUMIFS(СВЦЭМ!$D$33:$D$776,СВЦЭМ!$A$33:$A$776,$A71,СВЦЭМ!$B$33:$B$776,W$47)+'СЕТ СН'!$G$11+СВЦЭМ!$D$10+'СЕТ СН'!$G$5-'СЕТ СН'!$G$21</f>
        <v>3219.2802463200001</v>
      </c>
      <c r="X71" s="36">
        <f>SUMIFS(СВЦЭМ!$D$33:$D$776,СВЦЭМ!$A$33:$A$776,$A71,СВЦЭМ!$B$33:$B$776,X$47)+'СЕТ СН'!$G$11+СВЦЭМ!$D$10+'СЕТ СН'!$G$5-'СЕТ СН'!$G$21</f>
        <v>3241.59935804</v>
      </c>
      <c r="Y71" s="36">
        <f>SUMIFS(СВЦЭМ!$D$33:$D$776,СВЦЭМ!$A$33:$A$776,$A71,СВЦЭМ!$B$33:$B$776,Y$47)+'СЕТ СН'!$G$11+СВЦЭМ!$D$10+'СЕТ СН'!$G$5-'СЕТ СН'!$G$21</f>
        <v>3262.77557265</v>
      </c>
    </row>
    <row r="72" spans="1:26" ht="15.75" x14ac:dyDescent="0.2">
      <c r="A72" s="35">
        <f t="shared" si="1"/>
        <v>44221</v>
      </c>
      <c r="B72" s="36">
        <f>SUMIFS(СВЦЭМ!$D$33:$D$776,СВЦЭМ!$A$33:$A$776,$A72,СВЦЭМ!$B$33:$B$776,B$47)+'СЕТ СН'!$G$11+СВЦЭМ!$D$10+'СЕТ СН'!$G$5-'СЕТ СН'!$G$21</f>
        <v>3277.9254493500002</v>
      </c>
      <c r="C72" s="36">
        <f>SUMIFS(СВЦЭМ!$D$33:$D$776,СВЦЭМ!$A$33:$A$776,$A72,СВЦЭМ!$B$33:$B$776,C$47)+'СЕТ СН'!$G$11+СВЦЭМ!$D$10+'СЕТ СН'!$G$5-'СЕТ СН'!$G$21</f>
        <v>3305.0168032199999</v>
      </c>
      <c r="D72" s="36">
        <f>SUMIFS(СВЦЭМ!$D$33:$D$776,СВЦЭМ!$A$33:$A$776,$A72,СВЦЭМ!$B$33:$B$776,D$47)+'СЕТ СН'!$G$11+СВЦЭМ!$D$10+'СЕТ СН'!$G$5-'СЕТ СН'!$G$21</f>
        <v>3319.0740584599998</v>
      </c>
      <c r="E72" s="36">
        <f>SUMIFS(СВЦЭМ!$D$33:$D$776,СВЦЭМ!$A$33:$A$776,$A72,СВЦЭМ!$B$33:$B$776,E$47)+'СЕТ СН'!$G$11+СВЦЭМ!$D$10+'СЕТ СН'!$G$5-'СЕТ СН'!$G$21</f>
        <v>3331.3424255300001</v>
      </c>
      <c r="F72" s="36">
        <f>SUMIFS(СВЦЭМ!$D$33:$D$776,СВЦЭМ!$A$33:$A$776,$A72,СВЦЭМ!$B$33:$B$776,F$47)+'СЕТ СН'!$G$11+СВЦЭМ!$D$10+'СЕТ СН'!$G$5-'СЕТ СН'!$G$21</f>
        <v>3348.31579212</v>
      </c>
      <c r="G72" s="36">
        <f>SUMIFS(СВЦЭМ!$D$33:$D$776,СВЦЭМ!$A$33:$A$776,$A72,СВЦЭМ!$B$33:$B$776,G$47)+'СЕТ СН'!$G$11+СВЦЭМ!$D$10+'СЕТ СН'!$G$5-'СЕТ СН'!$G$21</f>
        <v>3332.4138697400003</v>
      </c>
      <c r="H72" s="36">
        <f>SUMIFS(СВЦЭМ!$D$33:$D$776,СВЦЭМ!$A$33:$A$776,$A72,СВЦЭМ!$B$33:$B$776,H$47)+'СЕТ СН'!$G$11+СВЦЭМ!$D$10+'СЕТ СН'!$G$5-'СЕТ СН'!$G$21</f>
        <v>3296.9380022700002</v>
      </c>
      <c r="I72" s="36">
        <f>SUMIFS(СВЦЭМ!$D$33:$D$776,СВЦЭМ!$A$33:$A$776,$A72,СВЦЭМ!$B$33:$B$776,I$47)+'СЕТ СН'!$G$11+СВЦЭМ!$D$10+'СЕТ СН'!$G$5-'СЕТ СН'!$G$21</f>
        <v>3271.4089735799998</v>
      </c>
      <c r="J72" s="36">
        <f>SUMIFS(СВЦЭМ!$D$33:$D$776,СВЦЭМ!$A$33:$A$776,$A72,СВЦЭМ!$B$33:$B$776,J$47)+'СЕТ СН'!$G$11+СВЦЭМ!$D$10+'СЕТ СН'!$G$5-'СЕТ СН'!$G$21</f>
        <v>3242.8252547900001</v>
      </c>
      <c r="K72" s="36">
        <f>SUMIFS(СВЦЭМ!$D$33:$D$776,СВЦЭМ!$A$33:$A$776,$A72,СВЦЭМ!$B$33:$B$776,K$47)+'СЕТ СН'!$G$11+СВЦЭМ!$D$10+'СЕТ СН'!$G$5-'СЕТ СН'!$G$21</f>
        <v>3238.4505567400001</v>
      </c>
      <c r="L72" s="36">
        <f>SUMIFS(СВЦЭМ!$D$33:$D$776,СВЦЭМ!$A$33:$A$776,$A72,СВЦЭМ!$B$33:$B$776,L$47)+'СЕТ СН'!$G$11+СВЦЭМ!$D$10+'СЕТ СН'!$G$5-'СЕТ СН'!$G$21</f>
        <v>3226.3122160500002</v>
      </c>
      <c r="M72" s="36">
        <f>SUMIFS(СВЦЭМ!$D$33:$D$776,СВЦЭМ!$A$33:$A$776,$A72,СВЦЭМ!$B$33:$B$776,M$47)+'СЕТ СН'!$G$11+СВЦЭМ!$D$10+'СЕТ СН'!$G$5-'СЕТ СН'!$G$21</f>
        <v>3230.9638367799998</v>
      </c>
      <c r="N72" s="36">
        <f>SUMIFS(СВЦЭМ!$D$33:$D$776,СВЦЭМ!$A$33:$A$776,$A72,СВЦЭМ!$B$33:$B$776,N$47)+'СЕТ СН'!$G$11+СВЦЭМ!$D$10+'СЕТ СН'!$G$5-'СЕТ СН'!$G$21</f>
        <v>3237.1895582800003</v>
      </c>
      <c r="O72" s="36">
        <f>SUMIFS(СВЦЭМ!$D$33:$D$776,СВЦЭМ!$A$33:$A$776,$A72,СВЦЭМ!$B$33:$B$776,O$47)+'СЕТ СН'!$G$11+СВЦЭМ!$D$10+'СЕТ СН'!$G$5-'СЕТ СН'!$G$21</f>
        <v>3243.7283995000003</v>
      </c>
      <c r="P72" s="36">
        <f>SUMIFS(СВЦЭМ!$D$33:$D$776,СВЦЭМ!$A$33:$A$776,$A72,СВЦЭМ!$B$33:$B$776,P$47)+'СЕТ СН'!$G$11+СВЦЭМ!$D$10+'СЕТ СН'!$G$5-'СЕТ СН'!$G$21</f>
        <v>3245.6982234900001</v>
      </c>
      <c r="Q72" s="36">
        <f>SUMIFS(СВЦЭМ!$D$33:$D$776,СВЦЭМ!$A$33:$A$776,$A72,СВЦЭМ!$B$33:$B$776,Q$47)+'СЕТ СН'!$G$11+СВЦЭМ!$D$10+'СЕТ СН'!$G$5-'СЕТ СН'!$G$21</f>
        <v>3247.2053754600001</v>
      </c>
      <c r="R72" s="36">
        <f>SUMIFS(СВЦЭМ!$D$33:$D$776,СВЦЭМ!$A$33:$A$776,$A72,СВЦЭМ!$B$33:$B$776,R$47)+'СЕТ СН'!$G$11+СВЦЭМ!$D$10+'СЕТ СН'!$G$5-'СЕТ СН'!$G$21</f>
        <v>3246.89776162</v>
      </c>
      <c r="S72" s="36">
        <f>SUMIFS(СВЦЭМ!$D$33:$D$776,СВЦЭМ!$A$33:$A$776,$A72,СВЦЭМ!$B$33:$B$776,S$47)+'СЕТ СН'!$G$11+СВЦЭМ!$D$10+'СЕТ СН'!$G$5-'СЕТ СН'!$G$21</f>
        <v>3240.3296418500004</v>
      </c>
      <c r="T72" s="36">
        <f>SUMIFS(СВЦЭМ!$D$33:$D$776,СВЦЭМ!$A$33:$A$776,$A72,СВЦЭМ!$B$33:$B$776,T$47)+'СЕТ СН'!$G$11+СВЦЭМ!$D$10+'СЕТ СН'!$G$5-'СЕТ СН'!$G$21</f>
        <v>3217.0013243100002</v>
      </c>
      <c r="U72" s="36">
        <f>SUMIFS(СВЦЭМ!$D$33:$D$776,СВЦЭМ!$A$33:$A$776,$A72,СВЦЭМ!$B$33:$B$776,U$47)+'СЕТ СН'!$G$11+СВЦЭМ!$D$10+'СЕТ СН'!$G$5-'СЕТ СН'!$G$21</f>
        <v>3216.9856454600003</v>
      </c>
      <c r="V72" s="36">
        <f>SUMIFS(СВЦЭМ!$D$33:$D$776,СВЦЭМ!$A$33:$A$776,$A72,СВЦЭМ!$B$33:$B$776,V$47)+'СЕТ СН'!$G$11+СВЦЭМ!$D$10+'СЕТ СН'!$G$5-'СЕТ СН'!$G$21</f>
        <v>3229.0581054100003</v>
      </c>
      <c r="W72" s="36">
        <f>SUMIFS(СВЦЭМ!$D$33:$D$776,СВЦЭМ!$A$33:$A$776,$A72,СВЦЭМ!$B$33:$B$776,W$47)+'СЕТ СН'!$G$11+СВЦЭМ!$D$10+'СЕТ СН'!$G$5-'СЕТ СН'!$G$21</f>
        <v>3237.8795011800003</v>
      </c>
      <c r="X72" s="36">
        <f>SUMIFS(СВЦЭМ!$D$33:$D$776,СВЦЭМ!$A$33:$A$776,$A72,СВЦЭМ!$B$33:$B$776,X$47)+'СЕТ СН'!$G$11+СВЦЭМ!$D$10+'СЕТ СН'!$G$5-'СЕТ СН'!$G$21</f>
        <v>3243.1203737599999</v>
      </c>
      <c r="Y72" s="36">
        <f>SUMIFS(СВЦЭМ!$D$33:$D$776,СВЦЭМ!$A$33:$A$776,$A72,СВЦЭМ!$B$33:$B$776,Y$47)+'СЕТ СН'!$G$11+СВЦЭМ!$D$10+'СЕТ СН'!$G$5-'СЕТ СН'!$G$21</f>
        <v>3260.9829847800002</v>
      </c>
    </row>
    <row r="73" spans="1:26" ht="15.75" x14ac:dyDescent="0.2">
      <c r="A73" s="35">
        <f t="shared" si="1"/>
        <v>44222</v>
      </c>
      <c r="B73" s="36">
        <f>SUMIFS(СВЦЭМ!$D$33:$D$776,СВЦЭМ!$A$33:$A$776,$A73,СВЦЭМ!$B$33:$B$776,B$47)+'СЕТ СН'!$G$11+СВЦЭМ!$D$10+'СЕТ СН'!$G$5-'СЕТ СН'!$G$21</f>
        <v>3302.3444573900001</v>
      </c>
      <c r="C73" s="36">
        <f>SUMIFS(СВЦЭМ!$D$33:$D$776,СВЦЭМ!$A$33:$A$776,$A73,СВЦЭМ!$B$33:$B$776,C$47)+'СЕТ СН'!$G$11+СВЦЭМ!$D$10+'СЕТ СН'!$G$5-'СЕТ СН'!$G$21</f>
        <v>3325.7788938900003</v>
      </c>
      <c r="D73" s="36">
        <f>SUMIFS(СВЦЭМ!$D$33:$D$776,СВЦЭМ!$A$33:$A$776,$A73,СВЦЭМ!$B$33:$B$776,D$47)+'СЕТ СН'!$G$11+СВЦЭМ!$D$10+'СЕТ СН'!$G$5-'СЕТ СН'!$G$21</f>
        <v>3333.5233500700001</v>
      </c>
      <c r="E73" s="36">
        <f>SUMIFS(СВЦЭМ!$D$33:$D$776,СВЦЭМ!$A$33:$A$776,$A73,СВЦЭМ!$B$33:$B$776,E$47)+'СЕТ СН'!$G$11+СВЦЭМ!$D$10+'СЕТ СН'!$G$5-'СЕТ СН'!$G$21</f>
        <v>3336.9986451300001</v>
      </c>
      <c r="F73" s="36">
        <f>SUMIFS(СВЦЭМ!$D$33:$D$776,СВЦЭМ!$A$33:$A$776,$A73,СВЦЭМ!$B$33:$B$776,F$47)+'СЕТ СН'!$G$11+СВЦЭМ!$D$10+'СЕТ СН'!$G$5-'СЕТ СН'!$G$21</f>
        <v>3347.8223025699999</v>
      </c>
      <c r="G73" s="36">
        <f>SUMIFS(СВЦЭМ!$D$33:$D$776,СВЦЭМ!$A$33:$A$776,$A73,СВЦЭМ!$B$33:$B$776,G$47)+'СЕТ СН'!$G$11+СВЦЭМ!$D$10+'СЕТ СН'!$G$5-'СЕТ СН'!$G$21</f>
        <v>3332.10162227</v>
      </c>
      <c r="H73" s="36">
        <f>SUMIFS(СВЦЭМ!$D$33:$D$776,СВЦЭМ!$A$33:$A$776,$A73,СВЦЭМ!$B$33:$B$776,H$47)+'СЕТ СН'!$G$11+СВЦЭМ!$D$10+'СЕТ СН'!$G$5-'СЕТ СН'!$G$21</f>
        <v>3295.8042841400002</v>
      </c>
      <c r="I73" s="36">
        <f>SUMIFS(СВЦЭМ!$D$33:$D$776,СВЦЭМ!$A$33:$A$776,$A73,СВЦЭМ!$B$33:$B$776,I$47)+'СЕТ СН'!$G$11+СВЦЭМ!$D$10+'СЕТ СН'!$G$5-'СЕТ СН'!$G$21</f>
        <v>3253.3242522700002</v>
      </c>
      <c r="J73" s="36">
        <f>SUMIFS(СВЦЭМ!$D$33:$D$776,СВЦЭМ!$A$33:$A$776,$A73,СВЦЭМ!$B$33:$B$776,J$47)+'СЕТ СН'!$G$11+СВЦЭМ!$D$10+'СЕТ СН'!$G$5-'СЕТ СН'!$G$21</f>
        <v>3228.5173440200001</v>
      </c>
      <c r="K73" s="36">
        <f>SUMIFS(СВЦЭМ!$D$33:$D$776,СВЦЭМ!$A$33:$A$776,$A73,СВЦЭМ!$B$33:$B$776,K$47)+'СЕТ СН'!$G$11+СВЦЭМ!$D$10+'СЕТ СН'!$G$5-'СЕТ СН'!$G$21</f>
        <v>3223.0172782300001</v>
      </c>
      <c r="L73" s="36">
        <f>SUMIFS(СВЦЭМ!$D$33:$D$776,СВЦЭМ!$A$33:$A$776,$A73,СВЦЭМ!$B$33:$B$776,L$47)+'СЕТ СН'!$G$11+СВЦЭМ!$D$10+'СЕТ СН'!$G$5-'СЕТ СН'!$G$21</f>
        <v>3216.53522819</v>
      </c>
      <c r="M73" s="36">
        <f>SUMIFS(СВЦЭМ!$D$33:$D$776,СВЦЭМ!$A$33:$A$776,$A73,СВЦЭМ!$B$33:$B$776,M$47)+'СЕТ СН'!$G$11+СВЦЭМ!$D$10+'СЕТ СН'!$G$5-'СЕТ СН'!$G$21</f>
        <v>3223.7105934800002</v>
      </c>
      <c r="N73" s="36">
        <f>SUMIFS(СВЦЭМ!$D$33:$D$776,СВЦЭМ!$A$33:$A$776,$A73,СВЦЭМ!$B$33:$B$776,N$47)+'СЕТ СН'!$G$11+СВЦЭМ!$D$10+'СЕТ СН'!$G$5-'СЕТ СН'!$G$21</f>
        <v>3226.8837563400002</v>
      </c>
      <c r="O73" s="36">
        <f>SUMIFS(СВЦЭМ!$D$33:$D$776,СВЦЭМ!$A$33:$A$776,$A73,СВЦЭМ!$B$33:$B$776,O$47)+'СЕТ СН'!$G$11+СВЦЭМ!$D$10+'СЕТ СН'!$G$5-'СЕТ СН'!$G$21</f>
        <v>3234.4763549500003</v>
      </c>
      <c r="P73" s="36">
        <f>SUMIFS(СВЦЭМ!$D$33:$D$776,СВЦЭМ!$A$33:$A$776,$A73,СВЦЭМ!$B$33:$B$776,P$47)+'СЕТ СН'!$G$11+СВЦЭМ!$D$10+'СЕТ СН'!$G$5-'СЕТ СН'!$G$21</f>
        <v>3240.75782914</v>
      </c>
      <c r="Q73" s="36">
        <f>SUMIFS(СВЦЭМ!$D$33:$D$776,СВЦЭМ!$A$33:$A$776,$A73,СВЦЭМ!$B$33:$B$776,Q$47)+'СЕТ СН'!$G$11+СВЦЭМ!$D$10+'СЕТ СН'!$G$5-'СЕТ СН'!$G$21</f>
        <v>3239.4951106400003</v>
      </c>
      <c r="R73" s="36">
        <f>SUMIFS(СВЦЭМ!$D$33:$D$776,СВЦЭМ!$A$33:$A$776,$A73,СВЦЭМ!$B$33:$B$776,R$47)+'СЕТ СН'!$G$11+СВЦЭМ!$D$10+'СЕТ СН'!$G$5-'СЕТ СН'!$G$21</f>
        <v>3228.8087029600001</v>
      </c>
      <c r="S73" s="36">
        <f>SUMIFS(СВЦЭМ!$D$33:$D$776,СВЦЭМ!$A$33:$A$776,$A73,СВЦЭМ!$B$33:$B$776,S$47)+'СЕТ СН'!$G$11+СВЦЭМ!$D$10+'СЕТ СН'!$G$5-'СЕТ СН'!$G$21</f>
        <v>3224.8319809499999</v>
      </c>
      <c r="T73" s="36">
        <f>SUMIFS(СВЦЭМ!$D$33:$D$776,СВЦЭМ!$A$33:$A$776,$A73,СВЦЭМ!$B$33:$B$776,T$47)+'СЕТ СН'!$G$11+СВЦЭМ!$D$10+'СЕТ СН'!$G$5-'СЕТ СН'!$G$21</f>
        <v>3213.9051865500001</v>
      </c>
      <c r="U73" s="36">
        <f>SUMIFS(СВЦЭМ!$D$33:$D$776,СВЦЭМ!$A$33:$A$776,$A73,СВЦЭМ!$B$33:$B$776,U$47)+'СЕТ СН'!$G$11+СВЦЭМ!$D$10+'СЕТ СН'!$G$5-'СЕТ СН'!$G$21</f>
        <v>3215.8975992800001</v>
      </c>
      <c r="V73" s="36">
        <f>SUMIFS(СВЦЭМ!$D$33:$D$776,СВЦЭМ!$A$33:$A$776,$A73,СВЦЭМ!$B$33:$B$776,V$47)+'СЕТ СН'!$G$11+СВЦЭМ!$D$10+'СЕТ СН'!$G$5-'СЕТ СН'!$G$21</f>
        <v>3227.6323454399999</v>
      </c>
      <c r="W73" s="36">
        <f>SUMIFS(СВЦЭМ!$D$33:$D$776,СВЦЭМ!$A$33:$A$776,$A73,СВЦЭМ!$B$33:$B$776,W$47)+'СЕТ СН'!$G$11+СВЦЭМ!$D$10+'СЕТ СН'!$G$5-'СЕТ СН'!$G$21</f>
        <v>3250.4020588200001</v>
      </c>
      <c r="X73" s="36">
        <f>SUMIFS(СВЦЭМ!$D$33:$D$776,СВЦЭМ!$A$33:$A$776,$A73,СВЦЭМ!$B$33:$B$776,X$47)+'СЕТ СН'!$G$11+СВЦЭМ!$D$10+'СЕТ СН'!$G$5-'СЕТ СН'!$G$21</f>
        <v>3259.1266527000002</v>
      </c>
      <c r="Y73" s="36">
        <f>SUMIFS(СВЦЭМ!$D$33:$D$776,СВЦЭМ!$A$33:$A$776,$A73,СВЦЭМ!$B$33:$B$776,Y$47)+'СЕТ СН'!$G$11+СВЦЭМ!$D$10+'СЕТ СН'!$G$5-'СЕТ СН'!$G$21</f>
        <v>3276.7393967600001</v>
      </c>
    </row>
    <row r="74" spans="1:26" ht="15.75" x14ac:dyDescent="0.2">
      <c r="A74" s="35">
        <f t="shared" si="1"/>
        <v>44223</v>
      </c>
      <c r="B74" s="36">
        <f>SUMIFS(СВЦЭМ!$D$33:$D$776,СВЦЭМ!$A$33:$A$776,$A74,СВЦЭМ!$B$33:$B$776,B$47)+'СЕТ СН'!$G$11+СВЦЭМ!$D$10+'СЕТ СН'!$G$5-'СЕТ СН'!$G$21</f>
        <v>3289.4920158300001</v>
      </c>
      <c r="C74" s="36">
        <f>SUMIFS(СВЦЭМ!$D$33:$D$776,СВЦЭМ!$A$33:$A$776,$A74,СВЦЭМ!$B$33:$B$776,C$47)+'СЕТ СН'!$G$11+СВЦЭМ!$D$10+'СЕТ СН'!$G$5-'СЕТ СН'!$G$21</f>
        <v>3310.59691896</v>
      </c>
      <c r="D74" s="36">
        <f>SUMIFS(СВЦЭМ!$D$33:$D$776,СВЦЭМ!$A$33:$A$776,$A74,СВЦЭМ!$B$33:$B$776,D$47)+'СЕТ СН'!$G$11+СВЦЭМ!$D$10+'СЕТ СН'!$G$5-'СЕТ СН'!$G$21</f>
        <v>3324.2081223800001</v>
      </c>
      <c r="E74" s="36">
        <f>SUMIFS(СВЦЭМ!$D$33:$D$776,СВЦЭМ!$A$33:$A$776,$A74,СВЦЭМ!$B$33:$B$776,E$47)+'СЕТ СН'!$G$11+СВЦЭМ!$D$10+'СЕТ СН'!$G$5-'СЕТ СН'!$G$21</f>
        <v>3331.4665603900003</v>
      </c>
      <c r="F74" s="36">
        <f>SUMIFS(СВЦЭМ!$D$33:$D$776,СВЦЭМ!$A$33:$A$776,$A74,СВЦЭМ!$B$33:$B$776,F$47)+'СЕТ СН'!$G$11+СВЦЭМ!$D$10+'СЕТ СН'!$G$5-'СЕТ СН'!$G$21</f>
        <v>3341.5537028899998</v>
      </c>
      <c r="G74" s="36">
        <f>SUMIFS(СВЦЭМ!$D$33:$D$776,СВЦЭМ!$A$33:$A$776,$A74,СВЦЭМ!$B$33:$B$776,G$47)+'СЕТ СН'!$G$11+СВЦЭМ!$D$10+'СЕТ СН'!$G$5-'СЕТ СН'!$G$21</f>
        <v>3324.4902987200003</v>
      </c>
      <c r="H74" s="36">
        <f>SUMIFS(СВЦЭМ!$D$33:$D$776,СВЦЭМ!$A$33:$A$776,$A74,СВЦЭМ!$B$33:$B$776,H$47)+'СЕТ СН'!$G$11+СВЦЭМ!$D$10+'СЕТ СН'!$G$5-'СЕТ СН'!$G$21</f>
        <v>3291.5132506199998</v>
      </c>
      <c r="I74" s="36">
        <f>SUMIFS(СВЦЭМ!$D$33:$D$776,СВЦЭМ!$A$33:$A$776,$A74,СВЦЭМ!$B$33:$B$776,I$47)+'СЕТ СН'!$G$11+СВЦЭМ!$D$10+'СЕТ СН'!$G$5-'СЕТ СН'!$G$21</f>
        <v>3268.2194435800002</v>
      </c>
      <c r="J74" s="36">
        <f>SUMIFS(СВЦЭМ!$D$33:$D$776,СВЦЭМ!$A$33:$A$776,$A74,СВЦЭМ!$B$33:$B$776,J$47)+'СЕТ СН'!$G$11+СВЦЭМ!$D$10+'СЕТ СН'!$G$5-'СЕТ СН'!$G$21</f>
        <v>3239.4974868099998</v>
      </c>
      <c r="K74" s="36">
        <f>SUMIFS(СВЦЭМ!$D$33:$D$776,СВЦЭМ!$A$33:$A$776,$A74,СВЦЭМ!$B$33:$B$776,K$47)+'СЕТ СН'!$G$11+СВЦЭМ!$D$10+'СЕТ СН'!$G$5-'СЕТ СН'!$G$21</f>
        <v>3228.0632329700002</v>
      </c>
      <c r="L74" s="36">
        <f>SUMIFS(СВЦЭМ!$D$33:$D$776,СВЦЭМ!$A$33:$A$776,$A74,СВЦЭМ!$B$33:$B$776,L$47)+'СЕТ СН'!$G$11+СВЦЭМ!$D$10+'СЕТ СН'!$G$5-'СЕТ СН'!$G$21</f>
        <v>3220.4907932699998</v>
      </c>
      <c r="M74" s="36">
        <f>SUMIFS(СВЦЭМ!$D$33:$D$776,СВЦЭМ!$A$33:$A$776,$A74,СВЦЭМ!$B$33:$B$776,M$47)+'СЕТ СН'!$G$11+СВЦЭМ!$D$10+'СЕТ СН'!$G$5-'СЕТ СН'!$G$21</f>
        <v>3230.6671784600003</v>
      </c>
      <c r="N74" s="36">
        <f>SUMIFS(СВЦЭМ!$D$33:$D$776,СВЦЭМ!$A$33:$A$776,$A74,СВЦЭМ!$B$33:$B$776,N$47)+'СЕТ СН'!$G$11+СВЦЭМ!$D$10+'СЕТ СН'!$G$5-'СЕТ СН'!$G$21</f>
        <v>3236.3261318899999</v>
      </c>
      <c r="O74" s="36">
        <f>SUMIFS(СВЦЭМ!$D$33:$D$776,СВЦЭМ!$A$33:$A$776,$A74,СВЦЭМ!$B$33:$B$776,O$47)+'СЕТ СН'!$G$11+СВЦЭМ!$D$10+'СЕТ СН'!$G$5-'СЕТ СН'!$G$21</f>
        <v>3249.99111885</v>
      </c>
      <c r="P74" s="36">
        <f>SUMIFS(СВЦЭМ!$D$33:$D$776,СВЦЭМ!$A$33:$A$776,$A74,СВЦЭМ!$B$33:$B$776,P$47)+'СЕТ СН'!$G$11+СВЦЭМ!$D$10+'СЕТ СН'!$G$5-'СЕТ СН'!$G$21</f>
        <v>3259.1403197200002</v>
      </c>
      <c r="Q74" s="36">
        <f>SUMIFS(СВЦЭМ!$D$33:$D$776,СВЦЭМ!$A$33:$A$776,$A74,СВЦЭМ!$B$33:$B$776,Q$47)+'СЕТ СН'!$G$11+СВЦЭМ!$D$10+'СЕТ СН'!$G$5-'СЕТ СН'!$G$21</f>
        <v>3266.4531938800001</v>
      </c>
      <c r="R74" s="36">
        <f>SUMIFS(СВЦЭМ!$D$33:$D$776,СВЦЭМ!$A$33:$A$776,$A74,СВЦЭМ!$B$33:$B$776,R$47)+'СЕТ СН'!$G$11+СВЦЭМ!$D$10+'СЕТ СН'!$G$5-'СЕТ СН'!$G$21</f>
        <v>3256.6138164100003</v>
      </c>
      <c r="S74" s="36">
        <f>SUMIFS(СВЦЭМ!$D$33:$D$776,СВЦЭМ!$A$33:$A$776,$A74,СВЦЭМ!$B$33:$B$776,S$47)+'СЕТ СН'!$G$11+СВЦЭМ!$D$10+'СЕТ СН'!$G$5-'СЕТ СН'!$G$21</f>
        <v>3242.8975839700001</v>
      </c>
      <c r="T74" s="36">
        <f>SUMIFS(СВЦЭМ!$D$33:$D$776,СВЦЭМ!$A$33:$A$776,$A74,СВЦЭМ!$B$33:$B$776,T$47)+'СЕТ СН'!$G$11+СВЦЭМ!$D$10+'СЕТ СН'!$G$5-'СЕТ СН'!$G$21</f>
        <v>3211.26687081</v>
      </c>
      <c r="U74" s="36">
        <f>SUMIFS(СВЦЭМ!$D$33:$D$776,СВЦЭМ!$A$33:$A$776,$A74,СВЦЭМ!$B$33:$B$776,U$47)+'СЕТ СН'!$G$11+СВЦЭМ!$D$10+'СЕТ СН'!$G$5-'СЕТ СН'!$G$21</f>
        <v>3212.0313169800002</v>
      </c>
      <c r="V74" s="36">
        <f>SUMIFS(СВЦЭМ!$D$33:$D$776,СВЦЭМ!$A$33:$A$776,$A74,СВЦЭМ!$B$33:$B$776,V$47)+'СЕТ СН'!$G$11+СВЦЭМ!$D$10+'СЕТ СН'!$G$5-'СЕТ СН'!$G$21</f>
        <v>3221.76359297</v>
      </c>
      <c r="W74" s="36">
        <f>SUMIFS(СВЦЭМ!$D$33:$D$776,СВЦЭМ!$A$33:$A$776,$A74,СВЦЭМ!$B$33:$B$776,W$47)+'СЕТ СН'!$G$11+СВЦЭМ!$D$10+'СЕТ СН'!$G$5-'СЕТ СН'!$G$21</f>
        <v>3241.6613288500002</v>
      </c>
      <c r="X74" s="36">
        <f>SUMIFS(СВЦЭМ!$D$33:$D$776,СВЦЭМ!$A$33:$A$776,$A74,СВЦЭМ!$B$33:$B$776,X$47)+'СЕТ СН'!$G$11+СВЦЭМ!$D$10+'СЕТ СН'!$G$5-'СЕТ СН'!$G$21</f>
        <v>3247.8590399300001</v>
      </c>
      <c r="Y74" s="36">
        <f>SUMIFS(СВЦЭМ!$D$33:$D$776,СВЦЭМ!$A$33:$A$776,$A74,СВЦЭМ!$B$33:$B$776,Y$47)+'СЕТ СН'!$G$11+СВЦЭМ!$D$10+'СЕТ СН'!$G$5-'СЕТ СН'!$G$21</f>
        <v>3271.5070019100003</v>
      </c>
    </row>
    <row r="75" spans="1:26" ht="15.75" x14ac:dyDescent="0.2">
      <c r="A75" s="35">
        <f t="shared" si="1"/>
        <v>44224</v>
      </c>
      <c r="B75" s="36">
        <f>SUMIFS(СВЦЭМ!$D$33:$D$776,СВЦЭМ!$A$33:$A$776,$A75,СВЦЭМ!$B$33:$B$776,B$47)+'СЕТ СН'!$G$11+СВЦЭМ!$D$10+'СЕТ СН'!$G$5-'СЕТ СН'!$G$21</f>
        <v>3255.2111612500003</v>
      </c>
      <c r="C75" s="36">
        <f>SUMIFS(СВЦЭМ!$D$33:$D$776,СВЦЭМ!$A$33:$A$776,$A75,СВЦЭМ!$B$33:$B$776,C$47)+'СЕТ СН'!$G$11+СВЦЭМ!$D$10+'СЕТ СН'!$G$5-'СЕТ СН'!$G$21</f>
        <v>3306.7054089200001</v>
      </c>
      <c r="D75" s="36">
        <f>SUMIFS(СВЦЭМ!$D$33:$D$776,СВЦЭМ!$A$33:$A$776,$A75,СВЦЭМ!$B$33:$B$776,D$47)+'СЕТ СН'!$G$11+СВЦЭМ!$D$10+'СЕТ СН'!$G$5-'СЕТ СН'!$G$21</f>
        <v>3338.07525661</v>
      </c>
      <c r="E75" s="36">
        <f>SUMIFS(СВЦЭМ!$D$33:$D$776,СВЦЭМ!$A$33:$A$776,$A75,СВЦЭМ!$B$33:$B$776,E$47)+'СЕТ СН'!$G$11+СВЦЭМ!$D$10+'СЕТ СН'!$G$5-'СЕТ СН'!$G$21</f>
        <v>3342.1093142300001</v>
      </c>
      <c r="F75" s="36">
        <f>SUMIFS(СВЦЭМ!$D$33:$D$776,СВЦЭМ!$A$33:$A$776,$A75,СВЦЭМ!$B$33:$B$776,F$47)+'СЕТ СН'!$G$11+СВЦЭМ!$D$10+'СЕТ СН'!$G$5-'СЕТ СН'!$G$21</f>
        <v>3351.6244678100002</v>
      </c>
      <c r="G75" s="36">
        <f>SUMIFS(СВЦЭМ!$D$33:$D$776,СВЦЭМ!$A$33:$A$776,$A75,СВЦЭМ!$B$33:$B$776,G$47)+'СЕТ СН'!$G$11+СВЦЭМ!$D$10+'СЕТ СН'!$G$5-'СЕТ СН'!$G$21</f>
        <v>3337.8683681700004</v>
      </c>
      <c r="H75" s="36">
        <f>SUMIFS(СВЦЭМ!$D$33:$D$776,СВЦЭМ!$A$33:$A$776,$A75,СВЦЭМ!$B$33:$B$776,H$47)+'СЕТ СН'!$G$11+СВЦЭМ!$D$10+'СЕТ СН'!$G$5-'СЕТ СН'!$G$21</f>
        <v>3302.1402535100001</v>
      </c>
      <c r="I75" s="36">
        <f>SUMIFS(СВЦЭМ!$D$33:$D$776,СВЦЭМ!$A$33:$A$776,$A75,СВЦЭМ!$B$33:$B$776,I$47)+'СЕТ СН'!$G$11+СВЦЭМ!$D$10+'СЕТ СН'!$G$5-'СЕТ СН'!$G$21</f>
        <v>3279.8566169800001</v>
      </c>
      <c r="J75" s="36">
        <f>SUMIFS(СВЦЭМ!$D$33:$D$776,СВЦЭМ!$A$33:$A$776,$A75,СВЦЭМ!$B$33:$B$776,J$47)+'СЕТ СН'!$G$11+СВЦЭМ!$D$10+'СЕТ СН'!$G$5-'СЕТ СН'!$G$21</f>
        <v>3262.3659377000004</v>
      </c>
      <c r="K75" s="36">
        <f>SUMIFS(СВЦЭМ!$D$33:$D$776,СВЦЭМ!$A$33:$A$776,$A75,СВЦЭМ!$B$33:$B$776,K$47)+'СЕТ СН'!$G$11+СВЦЭМ!$D$10+'СЕТ СН'!$G$5-'СЕТ СН'!$G$21</f>
        <v>3251.7658172599999</v>
      </c>
      <c r="L75" s="36">
        <f>SUMIFS(СВЦЭМ!$D$33:$D$776,СВЦЭМ!$A$33:$A$776,$A75,СВЦЭМ!$B$33:$B$776,L$47)+'СЕТ СН'!$G$11+СВЦЭМ!$D$10+'СЕТ СН'!$G$5-'СЕТ СН'!$G$21</f>
        <v>3247.0895822000002</v>
      </c>
      <c r="M75" s="36">
        <f>SUMIFS(СВЦЭМ!$D$33:$D$776,СВЦЭМ!$A$33:$A$776,$A75,СВЦЭМ!$B$33:$B$776,M$47)+'СЕТ СН'!$G$11+СВЦЭМ!$D$10+'СЕТ СН'!$G$5-'СЕТ СН'!$G$21</f>
        <v>3254.3947339900001</v>
      </c>
      <c r="N75" s="36">
        <f>SUMIFS(СВЦЭМ!$D$33:$D$776,СВЦЭМ!$A$33:$A$776,$A75,СВЦЭМ!$B$33:$B$776,N$47)+'СЕТ СН'!$G$11+СВЦЭМ!$D$10+'СЕТ СН'!$G$5-'СЕТ СН'!$G$21</f>
        <v>3259.6599980000001</v>
      </c>
      <c r="O75" s="36">
        <f>SUMIFS(СВЦЭМ!$D$33:$D$776,СВЦЭМ!$A$33:$A$776,$A75,СВЦЭМ!$B$33:$B$776,O$47)+'СЕТ СН'!$G$11+СВЦЭМ!$D$10+'СЕТ СН'!$G$5-'СЕТ СН'!$G$21</f>
        <v>3250.5032540299999</v>
      </c>
      <c r="P75" s="36">
        <f>SUMIFS(СВЦЭМ!$D$33:$D$776,СВЦЭМ!$A$33:$A$776,$A75,СВЦЭМ!$B$33:$B$776,P$47)+'СЕТ СН'!$G$11+СВЦЭМ!$D$10+'СЕТ СН'!$G$5-'СЕТ СН'!$G$21</f>
        <v>3255.35130372</v>
      </c>
      <c r="Q75" s="36">
        <f>SUMIFS(СВЦЭМ!$D$33:$D$776,СВЦЭМ!$A$33:$A$776,$A75,СВЦЭМ!$B$33:$B$776,Q$47)+'СЕТ СН'!$G$11+СВЦЭМ!$D$10+'СЕТ СН'!$G$5-'СЕТ СН'!$G$21</f>
        <v>3258.22433245</v>
      </c>
      <c r="R75" s="36">
        <f>SUMIFS(СВЦЭМ!$D$33:$D$776,СВЦЭМ!$A$33:$A$776,$A75,СВЦЭМ!$B$33:$B$776,R$47)+'СЕТ СН'!$G$11+СВЦЭМ!$D$10+'СЕТ СН'!$G$5-'СЕТ СН'!$G$21</f>
        <v>3254.0342561300004</v>
      </c>
      <c r="S75" s="36">
        <f>SUMIFS(СВЦЭМ!$D$33:$D$776,СВЦЭМ!$A$33:$A$776,$A75,СВЦЭМ!$B$33:$B$776,S$47)+'СЕТ СН'!$G$11+СВЦЭМ!$D$10+'СЕТ СН'!$G$5-'СЕТ СН'!$G$21</f>
        <v>3243.9909756500001</v>
      </c>
      <c r="T75" s="36">
        <f>SUMIFS(СВЦЭМ!$D$33:$D$776,СВЦЭМ!$A$33:$A$776,$A75,СВЦЭМ!$B$33:$B$776,T$47)+'СЕТ СН'!$G$11+СВЦЭМ!$D$10+'СЕТ СН'!$G$5-'СЕТ СН'!$G$21</f>
        <v>3221.4849863600002</v>
      </c>
      <c r="U75" s="36">
        <f>SUMIFS(СВЦЭМ!$D$33:$D$776,СВЦЭМ!$A$33:$A$776,$A75,СВЦЭМ!$B$33:$B$776,U$47)+'СЕТ СН'!$G$11+СВЦЭМ!$D$10+'СЕТ СН'!$G$5-'СЕТ СН'!$G$21</f>
        <v>3222.0738664999999</v>
      </c>
      <c r="V75" s="36">
        <f>SUMIFS(СВЦЭМ!$D$33:$D$776,СВЦЭМ!$A$33:$A$776,$A75,СВЦЭМ!$B$33:$B$776,V$47)+'СЕТ СН'!$G$11+СВЦЭМ!$D$10+'СЕТ СН'!$G$5-'СЕТ СН'!$G$21</f>
        <v>3230.2418929599999</v>
      </c>
      <c r="W75" s="36">
        <f>SUMIFS(СВЦЭМ!$D$33:$D$776,СВЦЭМ!$A$33:$A$776,$A75,СВЦЭМ!$B$33:$B$776,W$47)+'СЕТ СН'!$G$11+СВЦЭМ!$D$10+'СЕТ СН'!$G$5-'СЕТ СН'!$G$21</f>
        <v>3242.1085916299999</v>
      </c>
      <c r="X75" s="36">
        <f>SUMIFS(СВЦЭМ!$D$33:$D$776,СВЦЭМ!$A$33:$A$776,$A75,СВЦЭМ!$B$33:$B$776,X$47)+'СЕТ СН'!$G$11+СВЦЭМ!$D$10+'СЕТ СН'!$G$5-'СЕТ СН'!$G$21</f>
        <v>3241.4380179</v>
      </c>
      <c r="Y75" s="36">
        <f>SUMIFS(СВЦЭМ!$D$33:$D$776,СВЦЭМ!$A$33:$A$776,$A75,СВЦЭМ!$B$33:$B$776,Y$47)+'СЕТ СН'!$G$11+СВЦЭМ!$D$10+'СЕТ СН'!$G$5-'СЕТ СН'!$G$21</f>
        <v>3261.4934491399999</v>
      </c>
    </row>
    <row r="76" spans="1:26" ht="15.75" x14ac:dyDescent="0.2">
      <c r="A76" s="35">
        <f t="shared" si="1"/>
        <v>44225</v>
      </c>
      <c r="B76" s="36">
        <f>SUMIFS(СВЦЭМ!$D$33:$D$776,СВЦЭМ!$A$33:$A$776,$A76,СВЦЭМ!$B$33:$B$776,B$47)+'СЕТ СН'!$G$11+СВЦЭМ!$D$10+'СЕТ СН'!$G$5-'СЕТ СН'!$G$21</f>
        <v>3248.4775872</v>
      </c>
      <c r="C76" s="36">
        <f>SUMIFS(СВЦЭМ!$D$33:$D$776,СВЦЭМ!$A$33:$A$776,$A76,СВЦЭМ!$B$33:$B$776,C$47)+'СЕТ СН'!$G$11+СВЦЭМ!$D$10+'СЕТ СН'!$G$5-'СЕТ СН'!$G$21</f>
        <v>3275.5702708400004</v>
      </c>
      <c r="D76" s="36">
        <f>SUMIFS(СВЦЭМ!$D$33:$D$776,СВЦЭМ!$A$33:$A$776,$A76,СВЦЭМ!$B$33:$B$776,D$47)+'СЕТ СН'!$G$11+СВЦЭМ!$D$10+'СЕТ СН'!$G$5-'СЕТ СН'!$G$21</f>
        <v>3288.1719733999998</v>
      </c>
      <c r="E76" s="36">
        <f>SUMIFS(СВЦЭМ!$D$33:$D$776,СВЦЭМ!$A$33:$A$776,$A76,СВЦЭМ!$B$33:$B$776,E$47)+'СЕТ СН'!$G$11+СВЦЭМ!$D$10+'СЕТ СН'!$G$5-'СЕТ СН'!$G$21</f>
        <v>3277.34175301</v>
      </c>
      <c r="F76" s="36">
        <f>SUMIFS(СВЦЭМ!$D$33:$D$776,СВЦЭМ!$A$33:$A$776,$A76,СВЦЭМ!$B$33:$B$776,F$47)+'СЕТ СН'!$G$11+СВЦЭМ!$D$10+'СЕТ СН'!$G$5-'СЕТ СН'!$G$21</f>
        <v>3274.2785814400004</v>
      </c>
      <c r="G76" s="36">
        <f>SUMIFS(СВЦЭМ!$D$33:$D$776,СВЦЭМ!$A$33:$A$776,$A76,СВЦЭМ!$B$33:$B$776,G$47)+'СЕТ СН'!$G$11+СВЦЭМ!$D$10+'СЕТ СН'!$G$5-'СЕТ СН'!$G$21</f>
        <v>3266.26074999</v>
      </c>
      <c r="H76" s="36">
        <f>SUMIFS(СВЦЭМ!$D$33:$D$776,СВЦЭМ!$A$33:$A$776,$A76,СВЦЭМ!$B$33:$B$776,H$47)+'СЕТ СН'!$G$11+СВЦЭМ!$D$10+'СЕТ СН'!$G$5-'СЕТ СН'!$G$21</f>
        <v>3236.2192130800004</v>
      </c>
      <c r="I76" s="36">
        <f>SUMIFS(СВЦЭМ!$D$33:$D$776,СВЦЭМ!$A$33:$A$776,$A76,СВЦЭМ!$B$33:$B$776,I$47)+'СЕТ СН'!$G$11+СВЦЭМ!$D$10+'СЕТ СН'!$G$5-'СЕТ СН'!$G$21</f>
        <v>3200.6383189600001</v>
      </c>
      <c r="J76" s="36">
        <f>SUMIFS(СВЦЭМ!$D$33:$D$776,СВЦЭМ!$A$33:$A$776,$A76,СВЦЭМ!$B$33:$B$776,J$47)+'СЕТ СН'!$G$11+СВЦЭМ!$D$10+'СЕТ СН'!$G$5-'СЕТ СН'!$G$21</f>
        <v>3194.69603951</v>
      </c>
      <c r="K76" s="36">
        <f>SUMIFS(СВЦЭМ!$D$33:$D$776,СВЦЭМ!$A$33:$A$776,$A76,СВЦЭМ!$B$33:$B$776,K$47)+'СЕТ СН'!$G$11+СВЦЭМ!$D$10+'СЕТ СН'!$G$5-'СЕТ СН'!$G$21</f>
        <v>3185.53693286</v>
      </c>
      <c r="L76" s="36">
        <f>SUMIFS(СВЦЭМ!$D$33:$D$776,СВЦЭМ!$A$33:$A$776,$A76,СВЦЭМ!$B$33:$B$776,L$47)+'СЕТ СН'!$G$11+СВЦЭМ!$D$10+'СЕТ СН'!$G$5-'СЕТ СН'!$G$21</f>
        <v>3187.66034459</v>
      </c>
      <c r="M76" s="36">
        <f>SUMIFS(СВЦЭМ!$D$33:$D$776,СВЦЭМ!$A$33:$A$776,$A76,СВЦЭМ!$B$33:$B$776,M$47)+'СЕТ СН'!$G$11+СВЦЭМ!$D$10+'СЕТ СН'!$G$5-'СЕТ СН'!$G$21</f>
        <v>3214.9793429800002</v>
      </c>
      <c r="N76" s="36">
        <f>SUMIFS(СВЦЭМ!$D$33:$D$776,СВЦЭМ!$A$33:$A$776,$A76,СВЦЭМ!$B$33:$B$776,N$47)+'СЕТ СН'!$G$11+СВЦЭМ!$D$10+'СЕТ СН'!$G$5-'СЕТ СН'!$G$21</f>
        <v>3221.01728232</v>
      </c>
      <c r="O76" s="36">
        <f>SUMIFS(СВЦЭМ!$D$33:$D$776,СВЦЭМ!$A$33:$A$776,$A76,СВЦЭМ!$B$33:$B$776,O$47)+'СЕТ СН'!$G$11+СВЦЭМ!$D$10+'СЕТ СН'!$G$5-'СЕТ СН'!$G$21</f>
        <v>3227.62042337</v>
      </c>
      <c r="P76" s="36">
        <f>SUMIFS(СВЦЭМ!$D$33:$D$776,СВЦЭМ!$A$33:$A$776,$A76,СВЦЭМ!$B$33:$B$776,P$47)+'СЕТ СН'!$G$11+СВЦЭМ!$D$10+'СЕТ СН'!$G$5-'СЕТ СН'!$G$21</f>
        <v>3233.9022866700002</v>
      </c>
      <c r="Q76" s="36">
        <f>SUMIFS(СВЦЭМ!$D$33:$D$776,СВЦЭМ!$A$33:$A$776,$A76,СВЦЭМ!$B$33:$B$776,Q$47)+'СЕТ СН'!$G$11+СВЦЭМ!$D$10+'СЕТ СН'!$G$5-'СЕТ СН'!$G$21</f>
        <v>3229.7765904299999</v>
      </c>
      <c r="R76" s="36">
        <f>SUMIFS(СВЦЭМ!$D$33:$D$776,СВЦЭМ!$A$33:$A$776,$A76,СВЦЭМ!$B$33:$B$776,R$47)+'СЕТ СН'!$G$11+СВЦЭМ!$D$10+'СЕТ СН'!$G$5-'СЕТ СН'!$G$21</f>
        <v>3201.4831019600001</v>
      </c>
      <c r="S76" s="36">
        <f>SUMIFS(СВЦЭМ!$D$33:$D$776,СВЦЭМ!$A$33:$A$776,$A76,СВЦЭМ!$B$33:$B$776,S$47)+'СЕТ СН'!$G$11+СВЦЭМ!$D$10+'СЕТ СН'!$G$5-'СЕТ СН'!$G$21</f>
        <v>3212.89084791</v>
      </c>
      <c r="T76" s="36">
        <f>SUMIFS(СВЦЭМ!$D$33:$D$776,СВЦЭМ!$A$33:$A$776,$A76,СВЦЭМ!$B$33:$B$776,T$47)+'СЕТ СН'!$G$11+СВЦЭМ!$D$10+'СЕТ СН'!$G$5-'СЕТ СН'!$G$21</f>
        <v>3198.73929903</v>
      </c>
      <c r="U76" s="36">
        <f>SUMIFS(СВЦЭМ!$D$33:$D$776,СВЦЭМ!$A$33:$A$776,$A76,СВЦЭМ!$B$33:$B$776,U$47)+'СЕТ СН'!$G$11+СВЦЭМ!$D$10+'СЕТ СН'!$G$5-'СЕТ СН'!$G$21</f>
        <v>3199.24632213</v>
      </c>
      <c r="V76" s="36">
        <f>SUMIFS(СВЦЭМ!$D$33:$D$776,СВЦЭМ!$A$33:$A$776,$A76,СВЦЭМ!$B$33:$B$776,V$47)+'СЕТ СН'!$G$11+СВЦЭМ!$D$10+'СЕТ СН'!$G$5-'СЕТ СН'!$G$21</f>
        <v>3214.5083071500003</v>
      </c>
      <c r="W76" s="36">
        <f>SUMIFS(СВЦЭМ!$D$33:$D$776,СВЦЭМ!$A$33:$A$776,$A76,СВЦЭМ!$B$33:$B$776,W$47)+'СЕТ СН'!$G$11+СВЦЭМ!$D$10+'СЕТ СН'!$G$5-'СЕТ СН'!$G$21</f>
        <v>3227.2304052899999</v>
      </c>
      <c r="X76" s="36">
        <f>SUMIFS(СВЦЭМ!$D$33:$D$776,СВЦЭМ!$A$33:$A$776,$A76,СВЦЭМ!$B$33:$B$776,X$47)+'СЕТ СН'!$G$11+СВЦЭМ!$D$10+'СЕТ СН'!$G$5-'СЕТ СН'!$G$21</f>
        <v>3227.4544750100004</v>
      </c>
      <c r="Y76" s="36">
        <f>SUMIFS(СВЦЭМ!$D$33:$D$776,СВЦЭМ!$A$33:$A$776,$A76,СВЦЭМ!$B$33:$B$776,Y$47)+'СЕТ СН'!$G$11+СВЦЭМ!$D$10+'СЕТ СН'!$G$5-'СЕТ СН'!$G$21</f>
        <v>3236.4155205900001</v>
      </c>
    </row>
    <row r="77" spans="1:26" ht="15.75" x14ac:dyDescent="0.2">
      <c r="A77" s="35">
        <f t="shared" si="1"/>
        <v>44226</v>
      </c>
      <c r="B77" s="36">
        <f>SUMIFS(СВЦЭМ!$D$33:$D$776,СВЦЭМ!$A$33:$A$776,$A77,СВЦЭМ!$B$33:$B$776,B$47)+'СЕТ СН'!$G$11+СВЦЭМ!$D$10+'СЕТ СН'!$G$5-'СЕТ СН'!$G$21</f>
        <v>3228.4944174700004</v>
      </c>
      <c r="C77" s="36">
        <f>SUMIFS(СВЦЭМ!$D$33:$D$776,СВЦЭМ!$A$33:$A$776,$A77,СВЦЭМ!$B$33:$B$776,C$47)+'СЕТ СН'!$G$11+СВЦЭМ!$D$10+'СЕТ СН'!$G$5-'СЕТ СН'!$G$21</f>
        <v>3261.3302128100004</v>
      </c>
      <c r="D77" s="36">
        <f>SUMIFS(СВЦЭМ!$D$33:$D$776,СВЦЭМ!$A$33:$A$776,$A77,СВЦЭМ!$B$33:$B$776,D$47)+'СЕТ СН'!$G$11+СВЦЭМ!$D$10+'СЕТ СН'!$G$5-'СЕТ СН'!$G$21</f>
        <v>3278.8010286700001</v>
      </c>
      <c r="E77" s="36">
        <f>SUMIFS(СВЦЭМ!$D$33:$D$776,СВЦЭМ!$A$33:$A$776,$A77,СВЦЭМ!$B$33:$B$776,E$47)+'СЕТ СН'!$G$11+СВЦЭМ!$D$10+'СЕТ СН'!$G$5-'СЕТ СН'!$G$21</f>
        <v>3283.8133068699999</v>
      </c>
      <c r="F77" s="36">
        <f>SUMIFS(СВЦЭМ!$D$33:$D$776,СВЦЭМ!$A$33:$A$776,$A77,СВЦЭМ!$B$33:$B$776,F$47)+'СЕТ СН'!$G$11+СВЦЭМ!$D$10+'СЕТ СН'!$G$5-'СЕТ СН'!$G$21</f>
        <v>3297.2935866500002</v>
      </c>
      <c r="G77" s="36">
        <f>SUMIFS(СВЦЭМ!$D$33:$D$776,СВЦЭМ!$A$33:$A$776,$A77,СВЦЭМ!$B$33:$B$776,G$47)+'СЕТ СН'!$G$11+СВЦЭМ!$D$10+'СЕТ СН'!$G$5-'СЕТ СН'!$G$21</f>
        <v>3292.9720258300003</v>
      </c>
      <c r="H77" s="36">
        <f>SUMIFS(СВЦЭМ!$D$33:$D$776,СВЦЭМ!$A$33:$A$776,$A77,СВЦЭМ!$B$33:$B$776,H$47)+'СЕТ СН'!$G$11+СВЦЭМ!$D$10+'СЕТ СН'!$G$5-'СЕТ СН'!$G$21</f>
        <v>3281.7404398899998</v>
      </c>
      <c r="I77" s="36">
        <f>SUMIFS(СВЦЭМ!$D$33:$D$776,СВЦЭМ!$A$33:$A$776,$A77,СВЦЭМ!$B$33:$B$776,I$47)+'СЕТ СН'!$G$11+СВЦЭМ!$D$10+'СЕТ СН'!$G$5-'СЕТ СН'!$G$21</f>
        <v>3259.6109911100002</v>
      </c>
      <c r="J77" s="36">
        <f>SUMIFS(СВЦЭМ!$D$33:$D$776,СВЦЭМ!$A$33:$A$776,$A77,СВЦЭМ!$B$33:$B$776,J$47)+'СЕТ СН'!$G$11+СВЦЭМ!$D$10+'СЕТ СН'!$G$5-'СЕТ СН'!$G$21</f>
        <v>3242.8199462800003</v>
      </c>
      <c r="K77" s="36">
        <f>SUMIFS(СВЦЭМ!$D$33:$D$776,СВЦЭМ!$A$33:$A$776,$A77,СВЦЭМ!$B$33:$B$776,K$47)+'СЕТ СН'!$G$11+СВЦЭМ!$D$10+'СЕТ СН'!$G$5-'СЕТ СН'!$G$21</f>
        <v>3225.4876740099999</v>
      </c>
      <c r="L77" s="36">
        <f>SUMIFS(СВЦЭМ!$D$33:$D$776,СВЦЭМ!$A$33:$A$776,$A77,СВЦЭМ!$B$33:$B$776,L$47)+'СЕТ СН'!$G$11+СВЦЭМ!$D$10+'СЕТ СН'!$G$5-'СЕТ СН'!$G$21</f>
        <v>3210.8437939400001</v>
      </c>
      <c r="M77" s="36">
        <f>SUMIFS(СВЦЭМ!$D$33:$D$776,СВЦЭМ!$A$33:$A$776,$A77,СВЦЭМ!$B$33:$B$776,M$47)+'СЕТ СН'!$G$11+СВЦЭМ!$D$10+'СЕТ СН'!$G$5-'СЕТ СН'!$G$21</f>
        <v>3212.5204175400004</v>
      </c>
      <c r="N77" s="36">
        <f>SUMIFS(СВЦЭМ!$D$33:$D$776,СВЦЭМ!$A$33:$A$776,$A77,СВЦЭМ!$B$33:$B$776,N$47)+'СЕТ СН'!$G$11+СВЦЭМ!$D$10+'СЕТ СН'!$G$5-'СЕТ СН'!$G$21</f>
        <v>3211.0277134000003</v>
      </c>
      <c r="O77" s="36">
        <f>SUMIFS(СВЦЭМ!$D$33:$D$776,СВЦЭМ!$A$33:$A$776,$A77,СВЦЭМ!$B$33:$B$776,O$47)+'СЕТ СН'!$G$11+СВЦЭМ!$D$10+'СЕТ СН'!$G$5-'СЕТ СН'!$G$21</f>
        <v>3214.9174635500003</v>
      </c>
      <c r="P77" s="36">
        <f>SUMIFS(СВЦЭМ!$D$33:$D$776,СВЦЭМ!$A$33:$A$776,$A77,СВЦЭМ!$B$33:$B$776,P$47)+'СЕТ СН'!$G$11+СВЦЭМ!$D$10+'СЕТ СН'!$G$5-'СЕТ СН'!$G$21</f>
        <v>3232.8829952999999</v>
      </c>
      <c r="Q77" s="36">
        <f>SUMIFS(СВЦЭМ!$D$33:$D$776,СВЦЭМ!$A$33:$A$776,$A77,СВЦЭМ!$B$33:$B$776,Q$47)+'СЕТ СН'!$G$11+СВЦЭМ!$D$10+'СЕТ СН'!$G$5-'СЕТ СН'!$G$21</f>
        <v>3240.1957434300002</v>
      </c>
      <c r="R77" s="36">
        <f>SUMIFS(СВЦЭМ!$D$33:$D$776,СВЦЭМ!$A$33:$A$776,$A77,СВЦЭМ!$B$33:$B$776,R$47)+'СЕТ СН'!$G$11+СВЦЭМ!$D$10+'СЕТ СН'!$G$5-'СЕТ СН'!$G$21</f>
        <v>3223.9642246800004</v>
      </c>
      <c r="S77" s="36">
        <f>SUMIFS(СВЦЭМ!$D$33:$D$776,СВЦЭМ!$A$33:$A$776,$A77,СВЦЭМ!$B$33:$B$776,S$47)+'СЕТ СН'!$G$11+СВЦЭМ!$D$10+'СЕТ СН'!$G$5-'СЕТ СН'!$G$21</f>
        <v>3215.6238268400002</v>
      </c>
      <c r="T77" s="36">
        <f>SUMIFS(СВЦЭМ!$D$33:$D$776,СВЦЭМ!$A$33:$A$776,$A77,СВЦЭМ!$B$33:$B$776,T$47)+'СЕТ СН'!$G$11+СВЦЭМ!$D$10+'СЕТ СН'!$G$5-'СЕТ СН'!$G$21</f>
        <v>3204.1921864400001</v>
      </c>
      <c r="U77" s="36">
        <f>SUMIFS(СВЦЭМ!$D$33:$D$776,СВЦЭМ!$A$33:$A$776,$A77,СВЦЭМ!$B$33:$B$776,U$47)+'СЕТ СН'!$G$11+СВЦЭМ!$D$10+'СЕТ СН'!$G$5-'СЕТ СН'!$G$21</f>
        <v>3199.7172318800003</v>
      </c>
      <c r="V77" s="36">
        <f>SUMIFS(СВЦЭМ!$D$33:$D$776,СВЦЭМ!$A$33:$A$776,$A77,СВЦЭМ!$B$33:$B$776,V$47)+'СЕТ СН'!$G$11+СВЦЭМ!$D$10+'СЕТ СН'!$G$5-'СЕТ СН'!$G$21</f>
        <v>3217.6979240000001</v>
      </c>
      <c r="W77" s="36">
        <f>SUMIFS(СВЦЭМ!$D$33:$D$776,СВЦЭМ!$A$33:$A$776,$A77,СВЦЭМ!$B$33:$B$776,W$47)+'СЕТ СН'!$G$11+СВЦЭМ!$D$10+'СЕТ СН'!$G$5-'СЕТ СН'!$G$21</f>
        <v>3224.16292479</v>
      </c>
      <c r="X77" s="36">
        <f>SUMIFS(СВЦЭМ!$D$33:$D$776,СВЦЭМ!$A$33:$A$776,$A77,СВЦЭМ!$B$33:$B$776,X$47)+'СЕТ СН'!$G$11+СВЦЭМ!$D$10+'СЕТ СН'!$G$5-'СЕТ СН'!$G$21</f>
        <v>3239.1733193</v>
      </c>
      <c r="Y77" s="36">
        <f>SUMIFS(СВЦЭМ!$D$33:$D$776,СВЦЭМ!$A$33:$A$776,$A77,СВЦЭМ!$B$33:$B$776,Y$47)+'СЕТ СН'!$G$11+СВЦЭМ!$D$10+'СЕТ СН'!$G$5-'СЕТ СН'!$G$21</f>
        <v>3261.3447224500001</v>
      </c>
    </row>
    <row r="78" spans="1:26" ht="15.75" x14ac:dyDescent="0.2">
      <c r="A78" s="35">
        <f t="shared" si="1"/>
        <v>44227</v>
      </c>
      <c r="B78" s="36">
        <f>SUMIFS(СВЦЭМ!$D$33:$D$776,СВЦЭМ!$A$33:$A$776,$A78,СВЦЭМ!$B$33:$B$776,B$47)+'СЕТ СН'!$G$11+СВЦЭМ!$D$10+'СЕТ СН'!$G$5-'СЕТ СН'!$G$21</f>
        <v>3214.8908259</v>
      </c>
      <c r="C78" s="36">
        <f>SUMIFS(СВЦЭМ!$D$33:$D$776,СВЦЭМ!$A$33:$A$776,$A78,СВЦЭМ!$B$33:$B$776,C$47)+'СЕТ СН'!$G$11+СВЦЭМ!$D$10+'СЕТ СН'!$G$5-'СЕТ СН'!$G$21</f>
        <v>3249.5395041400002</v>
      </c>
      <c r="D78" s="36">
        <f>SUMIFS(СВЦЭМ!$D$33:$D$776,СВЦЭМ!$A$33:$A$776,$A78,СВЦЭМ!$B$33:$B$776,D$47)+'СЕТ СН'!$G$11+СВЦЭМ!$D$10+'СЕТ СН'!$G$5-'СЕТ СН'!$G$21</f>
        <v>3265.5829395600003</v>
      </c>
      <c r="E78" s="36">
        <f>SUMIFS(СВЦЭМ!$D$33:$D$776,СВЦЭМ!$A$33:$A$776,$A78,СВЦЭМ!$B$33:$B$776,E$47)+'СЕТ СН'!$G$11+СВЦЭМ!$D$10+'СЕТ СН'!$G$5-'СЕТ СН'!$G$21</f>
        <v>3272.4980830100003</v>
      </c>
      <c r="F78" s="36">
        <f>SUMIFS(СВЦЭМ!$D$33:$D$776,СВЦЭМ!$A$33:$A$776,$A78,СВЦЭМ!$B$33:$B$776,F$47)+'СЕТ СН'!$G$11+СВЦЭМ!$D$10+'СЕТ СН'!$G$5-'СЕТ СН'!$G$21</f>
        <v>3290.5727976400003</v>
      </c>
      <c r="G78" s="36">
        <f>SUMIFS(СВЦЭМ!$D$33:$D$776,СВЦЭМ!$A$33:$A$776,$A78,СВЦЭМ!$B$33:$B$776,G$47)+'СЕТ СН'!$G$11+СВЦЭМ!$D$10+'СЕТ СН'!$G$5-'СЕТ СН'!$G$21</f>
        <v>3281.3384428300001</v>
      </c>
      <c r="H78" s="36">
        <f>SUMIFS(СВЦЭМ!$D$33:$D$776,СВЦЭМ!$A$33:$A$776,$A78,СВЦЭМ!$B$33:$B$776,H$47)+'СЕТ СН'!$G$11+СВЦЭМ!$D$10+'СЕТ СН'!$G$5-'СЕТ СН'!$G$21</f>
        <v>3271.9072316299998</v>
      </c>
      <c r="I78" s="36">
        <f>SUMIFS(СВЦЭМ!$D$33:$D$776,СВЦЭМ!$A$33:$A$776,$A78,СВЦЭМ!$B$33:$B$776,I$47)+'СЕТ СН'!$G$11+СВЦЭМ!$D$10+'СЕТ СН'!$G$5-'СЕТ СН'!$G$21</f>
        <v>3264.71327621</v>
      </c>
      <c r="J78" s="36">
        <f>SUMIFS(СВЦЭМ!$D$33:$D$776,СВЦЭМ!$A$33:$A$776,$A78,СВЦЭМ!$B$33:$B$776,J$47)+'СЕТ СН'!$G$11+СВЦЭМ!$D$10+'СЕТ СН'!$G$5-'СЕТ СН'!$G$21</f>
        <v>3246.7472144800004</v>
      </c>
      <c r="K78" s="36">
        <f>SUMIFS(СВЦЭМ!$D$33:$D$776,СВЦЭМ!$A$33:$A$776,$A78,СВЦЭМ!$B$33:$B$776,K$47)+'СЕТ СН'!$G$11+СВЦЭМ!$D$10+'СЕТ СН'!$G$5-'СЕТ СН'!$G$21</f>
        <v>3226.7161146100002</v>
      </c>
      <c r="L78" s="36">
        <f>SUMIFS(СВЦЭМ!$D$33:$D$776,СВЦЭМ!$A$33:$A$776,$A78,СВЦЭМ!$B$33:$B$776,L$47)+'СЕТ СН'!$G$11+СВЦЭМ!$D$10+'СЕТ СН'!$G$5-'СЕТ СН'!$G$21</f>
        <v>3212.0617671</v>
      </c>
      <c r="M78" s="36">
        <f>SUMIFS(СВЦЭМ!$D$33:$D$776,СВЦЭМ!$A$33:$A$776,$A78,СВЦЭМ!$B$33:$B$776,M$47)+'СЕТ СН'!$G$11+СВЦЭМ!$D$10+'СЕТ СН'!$G$5-'СЕТ СН'!$G$21</f>
        <v>3216.5796410299999</v>
      </c>
      <c r="N78" s="36">
        <f>SUMIFS(СВЦЭМ!$D$33:$D$776,СВЦЭМ!$A$33:$A$776,$A78,СВЦЭМ!$B$33:$B$776,N$47)+'СЕТ СН'!$G$11+СВЦЭМ!$D$10+'СЕТ СН'!$G$5-'СЕТ СН'!$G$21</f>
        <v>3212.7671779500001</v>
      </c>
      <c r="O78" s="36">
        <f>SUMIFS(СВЦЭМ!$D$33:$D$776,СВЦЭМ!$A$33:$A$776,$A78,СВЦЭМ!$B$33:$B$776,O$47)+'СЕТ СН'!$G$11+СВЦЭМ!$D$10+'СЕТ СН'!$G$5-'СЕТ СН'!$G$21</f>
        <v>3208.15306083</v>
      </c>
      <c r="P78" s="36">
        <f>SUMIFS(СВЦЭМ!$D$33:$D$776,СВЦЭМ!$A$33:$A$776,$A78,СВЦЭМ!$B$33:$B$776,P$47)+'СЕТ СН'!$G$11+СВЦЭМ!$D$10+'СЕТ СН'!$G$5-'СЕТ СН'!$G$21</f>
        <v>3205.5228340100002</v>
      </c>
      <c r="Q78" s="36">
        <f>SUMIFS(СВЦЭМ!$D$33:$D$776,СВЦЭМ!$A$33:$A$776,$A78,СВЦЭМ!$B$33:$B$776,Q$47)+'СЕТ СН'!$G$11+СВЦЭМ!$D$10+'СЕТ СН'!$G$5-'СЕТ СН'!$G$21</f>
        <v>3210.4991977200002</v>
      </c>
      <c r="R78" s="36">
        <f>SUMIFS(СВЦЭМ!$D$33:$D$776,СВЦЭМ!$A$33:$A$776,$A78,СВЦЭМ!$B$33:$B$776,R$47)+'СЕТ СН'!$G$11+СВЦЭМ!$D$10+'СЕТ СН'!$G$5-'СЕТ СН'!$G$21</f>
        <v>3223.3669969000002</v>
      </c>
      <c r="S78" s="36">
        <f>SUMIFS(СВЦЭМ!$D$33:$D$776,СВЦЭМ!$A$33:$A$776,$A78,СВЦЭМ!$B$33:$B$776,S$47)+'СЕТ СН'!$G$11+СВЦЭМ!$D$10+'СЕТ СН'!$G$5-'СЕТ СН'!$G$21</f>
        <v>3242.5695781100003</v>
      </c>
      <c r="T78" s="36">
        <f>SUMIFS(СВЦЭМ!$D$33:$D$776,СВЦЭМ!$A$33:$A$776,$A78,СВЦЭМ!$B$33:$B$776,T$47)+'СЕТ СН'!$G$11+СВЦЭМ!$D$10+'СЕТ СН'!$G$5-'СЕТ СН'!$G$21</f>
        <v>3254.8688395099998</v>
      </c>
      <c r="U78" s="36">
        <f>SUMIFS(СВЦЭМ!$D$33:$D$776,СВЦЭМ!$A$33:$A$776,$A78,СВЦЭМ!$B$33:$B$776,U$47)+'СЕТ СН'!$G$11+СВЦЭМ!$D$10+'СЕТ СН'!$G$5-'СЕТ СН'!$G$21</f>
        <v>3256.0926580400001</v>
      </c>
      <c r="V78" s="36">
        <f>SUMIFS(СВЦЭМ!$D$33:$D$776,СВЦЭМ!$A$33:$A$776,$A78,СВЦЭМ!$B$33:$B$776,V$47)+'СЕТ СН'!$G$11+СВЦЭМ!$D$10+'СЕТ СН'!$G$5-'СЕТ СН'!$G$21</f>
        <v>3248.0263810200004</v>
      </c>
      <c r="W78" s="36">
        <f>SUMIFS(СВЦЭМ!$D$33:$D$776,СВЦЭМ!$A$33:$A$776,$A78,СВЦЭМ!$B$33:$B$776,W$47)+'СЕТ СН'!$G$11+СВЦЭМ!$D$10+'СЕТ СН'!$G$5-'СЕТ СН'!$G$21</f>
        <v>3242.6121875500003</v>
      </c>
      <c r="X78" s="36">
        <f>SUMIFS(СВЦЭМ!$D$33:$D$776,СВЦЭМ!$A$33:$A$776,$A78,СВЦЭМ!$B$33:$B$776,X$47)+'СЕТ СН'!$G$11+СВЦЭМ!$D$10+'СЕТ СН'!$G$5-'СЕТ СН'!$G$21</f>
        <v>3232.5636641000001</v>
      </c>
      <c r="Y78" s="36">
        <f>SUMIFS(СВЦЭМ!$D$33:$D$776,СВЦЭМ!$A$33:$A$776,$A78,СВЦЭМ!$B$33:$B$776,Y$47)+'СЕТ СН'!$G$11+СВЦЭМ!$D$10+'СЕТ СН'!$G$5-'СЕТ СН'!$G$21</f>
        <v>3228.5761313100002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2"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33"/>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3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01.01.2021</v>
      </c>
      <c r="B84" s="36">
        <f>SUMIFS(СВЦЭМ!$D$33:$D$776,СВЦЭМ!$A$33:$A$776,$A84,СВЦЭМ!$B$33:$B$776,B$83)+'СЕТ СН'!$H$11+СВЦЭМ!$D$10+'СЕТ СН'!$H$5-'СЕТ СН'!$H$21</f>
        <v>3612.6299633099998</v>
      </c>
      <c r="C84" s="36">
        <f>SUMIFS(СВЦЭМ!$D$33:$D$776,СВЦЭМ!$A$33:$A$776,$A84,СВЦЭМ!$B$33:$B$776,C$83)+'СЕТ СН'!$H$11+СВЦЭМ!$D$10+'СЕТ СН'!$H$5-'СЕТ СН'!$H$21</f>
        <v>3635.51504789</v>
      </c>
      <c r="D84" s="36">
        <f>SUMIFS(СВЦЭМ!$D$33:$D$776,СВЦЭМ!$A$33:$A$776,$A84,СВЦЭМ!$B$33:$B$776,D$83)+'СЕТ СН'!$H$11+СВЦЭМ!$D$10+'СЕТ СН'!$H$5-'СЕТ СН'!$H$21</f>
        <v>3608.14568108</v>
      </c>
      <c r="E84" s="36">
        <f>SUMIFS(СВЦЭМ!$D$33:$D$776,СВЦЭМ!$A$33:$A$776,$A84,СВЦЭМ!$B$33:$B$776,E$83)+'СЕТ СН'!$H$11+СВЦЭМ!$D$10+'СЕТ СН'!$H$5-'СЕТ СН'!$H$21</f>
        <v>3608.8690664799997</v>
      </c>
      <c r="F84" s="36">
        <f>SUMIFS(СВЦЭМ!$D$33:$D$776,СВЦЭМ!$A$33:$A$776,$A84,СВЦЭМ!$B$33:$B$776,F$83)+'СЕТ СН'!$H$11+СВЦЭМ!$D$10+'СЕТ СН'!$H$5-'СЕТ СН'!$H$21</f>
        <v>3592.5943883</v>
      </c>
      <c r="G84" s="36">
        <f>SUMIFS(СВЦЭМ!$D$33:$D$776,СВЦЭМ!$A$33:$A$776,$A84,СВЦЭМ!$B$33:$B$776,G$83)+'СЕТ СН'!$H$11+СВЦЭМ!$D$10+'СЕТ СН'!$H$5-'СЕТ СН'!$H$21</f>
        <v>3596.5950339699998</v>
      </c>
      <c r="H84" s="36">
        <f>SUMIFS(СВЦЭМ!$D$33:$D$776,СВЦЭМ!$A$33:$A$776,$A84,СВЦЭМ!$B$33:$B$776,H$83)+'СЕТ СН'!$H$11+СВЦЭМ!$D$10+'СЕТ СН'!$H$5-'СЕТ СН'!$H$21</f>
        <v>3624.19754444</v>
      </c>
      <c r="I84" s="36">
        <f>SUMIFS(СВЦЭМ!$D$33:$D$776,СВЦЭМ!$A$33:$A$776,$A84,СВЦЭМ!$B$33:$B$776,I$83)+'СЕТ СН'!$H$11+СВЦЭМ!$D$10+'СЕТ СН'!$H$5-'СЕТ СН'!$H$21</f>
        <v>3617.3894882099999</v>
      </c>
      <c r="J84" s="36">
        <f>SUMIFS(СВЦЭМ!$D$33:$D$776,СВЦЭМ!$A$33:$A$776,$A84,СВЦЭМ!$B$33:$B$776,J$83)+'СЕТ СН'!$H$11+СВЦЭМ!$D$10+'СЕТ СН'!$H$5-'СЕТ СН'!$H$21</f>
        <v>3613.0537123099998</v>
      </c>
      <c r="K84" s="36">
        <f>SUMIFS(СВЦЭМ!$D$33:$D$776,СВЦЭМ!$A$33:$A$776,$A84,СВЦЭМ!$B$33:$B$776,K$83)+'СЕТ СН'!$H$11+СВЦЭМ!$D$10+'СЕТ СН'!$H$5-'СЕТ СН'!$H$21</f>
        <v>3595.7553525799999</v>
      </c>
      <c r="L84" s="36">
        <f>SUMIFS(СВЦЭМ!$D$33:$D$776,СВЦЭМ!$A$33:$A$776,$A84,СВЦЭМ!$B$33:$B$776,L$83)+'СЕТ СН'!$H$11+СВЦЭМ!$D$10+'СЕТ СН'!$H$5-'СЕТ СН'!$H$21</f>
        <v>3584.3443165600002</v>
      </c>
      <c r="M84" s="36">
        <f>SUMIFS(СВЦЭМ!$D$33:$D$776,СВЦЭМ!$A$33:$A$776,$A84,СВЦЭМ!$B$33:$B$776,M$83)+'СЕТ СН'!$H$11+СВЦЭМ!$D$10+'СЕТ СН'!$H$5-'СЕТ СН'!$H$21</f>
        <v>3576.5605392299999</v>
      </c>
      <c r="N84" s="36">
        <f>SUMIFS(СВЦЭМ!$D$33:$D$776,СВЦЭМ!$A$33:$A$776,$A84,СВЦЭМ!$B$33:$B$776,N$83)+'СЕТ СН'!$H$11+СВЦЭМ!$D$10+'СЕТ СН'!$H$5-'СЕТ СН'!$H$21</f>
        <v>3583.90561067</v>
      </c>
      <c r="O84" s="36">
        <f>SUMIFS(СВЦЭМ!$D$33:$D$776,СВЦЭМ!$A$33:$A$776,$A84,СВЦЭМ!$B$33:$B$776,O$83)+'СЕТ СН'!$H$11+СВЦЭМ!$D$10+'СЕТ СН'!$H$5-'СЕТ СН'!$H$21</f>
        <v>3586.0690309000001</v>
      </c>
      <c r="P84" s="36">
        <f>SUMIFS(СВЦЭМ!$D$33:$D$776,СВЦЭМ!$A$33:$A$776,$A84,СВЦЭМ!$B$33:$B$776,P$83)+'СЕТ СН'!$H$11+СВЦЭМ!$D$10+'СЕТ СН'!$H$5-'СЕТ СН'!$H$21</f>
        <v>3607.98623189</v>
      </c>
      <c r="Q84" s="36">
        <f>SUMIFS(СВЦЭМ!$D$33:$D$776,СВЦЭМ!$A$33:$A$776,$A84,СВЦЭМ!$B$33:$B$776,Q$83)+'СЕТ СН'!$H$11+СВЦЭМ!$D$10+'СЕТ СН'!$H$5-'СЕТ СН'!$H$21</f>
        <v>3607.2666438699998</v>
      </c>
      <c r="R84" s="36">
        <f>SUMIFS(СВЦЭМ!$D$33:$D$776,СВЦЭМ!$A$33:$A$776,$A84,СВЦЭМ!$B$33:$B$776,R$83)+'СЕТ СН'!$H$11+СВЦЭМ!$D$10+'СЕТ СН'!$H$5-'СЕТ СН'!$H$21</f>
        <v>3586.5998159599999</v>
      </c>
      <c r="S84" s="36">
        <f>SUMIFS(СВЦЭМ!$D$33:$D$776,СВЦЭМ!$A$33:$A$776,$A84,СВЦЭМ!$B$33:$B$776,S$83)+'СЕТ СН'!$H$11+СВЦЭМ!$D$10+'СЕТ СН'!$H$5-'СЕТ СН'!$H$21</f>
        <v>3567.2160093799998</v>
      </c>
      <c r="T84" s="36">
        <f>SUMIFS(СВЦЭМ!$D$33:$D$776,СВЦЭМ!$A$33:$A$776,$A84,СВЦЭМ!$B$33:$B$776,T$83)+'СЕТ СН'!$H$11+СВЦЭМ!$D$10+'СЕТ СН'!$H$5-'СЕТ СН'!$H$21</f>
        <v>3556.7032159599999</v>
      </c>
      <c r="U84" s="36">
        <f>SUMIFS(СВЦЭМ!$D$33:$D$776,СВЦЭМ!$A$33:$A$776,$A84,СВЦЭМ!$B$33:$B$776,U$83)+'СЕТ СН'!$H$11+СВЦЭМ!$D$10+'СЕТ СН'!$H$5-'СЕТ СН'!$H$21</f>
        <v>3549.0897712000001</v>
      </c>
      <c r="V84" s="36">
        <f>SUMIFS(СВЦЭМ!$D$33:$D$776,СВЦЭМ!$A$33:$A$776,$A84,СВЦЭМ!$B$33:$B$776,V$83)+'СЕТ СН'!$H$11+СВЦЭМ!$D$10+'СЕТ СН'!$H$5-'СЕТ СН'!$H$21</f>
        <v>3540.76616281</v>
      </c>
      <c r="W84" s="36">
        <f>SUMIFS(СВЦЭМ!$D$33:$D$776,СВЦЭМ!$A$33:$A$776,$A84,СВЦЭМ!$B$33:$B$776,W$83)+'СЕТ СН'!$H$11+СВЦЭМ!$D$10+'СЕТ СН'!$H$5-'СЕТ СН'!$H$21</f>
        <v>3552.0339295499998</v>
      </c>
      <c r="X84" s="36">
        <f>SUMIFS(СВЦЭМ!$D$33:$D$776,СВЦЭМ!$A$33:$A$776,$A84,СВЦЭМ!$B$33:$B$776,X$83)+'СЕТ СН'!$H$11+СВЦЭМ!$D$10+'СЕТ СН'!$H$5-'СЕТ СН'!$H$21</f>
        <v>3563.8664867799998</v>
      </c>
      <c r="Y84" s="36">
        <f>SUMIFS(СВЦЭМ!$D$33:$D$776,СВЦЭМ!$A$33:$A$776,$A84,СВЦЭМ!$B$33:$B$776,Y$83)+'СЕТ СН'!$H$11+СВЦЭМ!$D$10+'СЕТ СН'!$H$5-'СЕТ СН'!$H$21</f>
        <v>3567.07314443</v>
      </c>
      <c r="AA84" s="45"/>
    </row>
    <row r="85" spans="1:27" ht="15.75" x14ac:dyDescent="0.2">
      <c r="A85" s="35">
        <f>A84+1</f>
        <v>44198</v>
      </c>
      <c r="B85" s="36">
        <f>SUMIFS(СВЦЭМ!$D$33:$D$776,СВЦЭМ!$A$33:$A$776,$A85,СВЦЭМ!$B$33:$B$776,B$83)+'СЕТ СН'!$H$11+СВЦЭМ!$D$10+'СЕТ СН'!$H$5-'СЕТ СН'!$H$21</f>
        <v>3602.0289942099998</v>
      </c>
      <c r="C85" s="36">
        <f>SUMIFS(СВЦЭМ!$D$33:$D$776,СВЦЭМ!$A$33:$A$776,$A85,СВЦЭМ!$B$33:$B$776,C$83)+'СЕТ СН'!$H$11+СВЦЭМ!$D$10+'СЕТ СН'!$H$5-'СЕТ СН'!$H$21</f>
        <v>3621.14808739</v>
      </c>
      <c r="D85" s="36">
        <f>SUMIFS(СВЦЭМ!$D$33:$D$776,СВЦЭМ!$A$33:$A$776,$A85,СВЦЭМ!$B$33:$B$776,D$83)+'СЕТ СН'!$H$11+СВЦЭМ!$D$10+'СЕТ СН'!$H$5-'СЕТ СН'!$H$21</f>
        <v>3633.7911500599998</v>
      </c>
      <c r="E85" s="36">
        <f>SUMIFS(СВЦЭМ!$D$33:$D$776,СВЦЭМ!$A$33:$A$776,$A85,СВЦЭМ!$B$33:$B$776,E$83)+'СЕТ СН'!$H$11+СВЦЭМ!$D$10+'СЕТ СН'!$H$5-'СЕТ СН'!$H$21</f>
        <v>3659.2905169799997</v>
      </c>
      <c r="F85" s="36">
        <f>SUMIFS(СВЦЭМ!$D$33:$D$776,СВЦЭМ!$A$33:$A$776,$A85,СВЦЭМ!$B$33:$B$776,F$83)+'СЕТ СН'!$H$11+СВЦЭМ!$D$10+'СЕТ СН'!$H$5-'СЕТ СН'!$H$21</f>
        <v>3641.38486491</v>
      </c>
      <c r="G85" s="36">
        <f>SUMIFS(СВЦЭМ!$D$33:$D$776,СВЦЭМ!$A$33:$A$776,$A85,СВЦЭМ!$B$33:$B$776,G$83)+'СЕТ СН'!$H$11+СВЦЭМ!$D$10+'СЕТ СН'!$H$5-'СЕТ СН'!$H$21</f>
        <v>3640.3545418499998</v>
      </c>
      <c r="H85" s="36">
        <f>SUMIFS(СВЦЭМ!$D$33:$D$776,СВЦЭМ!$A$33:$A$776,$A85,СВЦЭМ!$B$33:$B$776,H$83)+'СЕТ СН'!$H$11+СВЦЭМ!$D$10+'СЕТ СН'!$H$5-'СЕТ СН'!$H$21</f>
        <v>3658.45814531</v>
      </c>
      <c r="I85" s="36">
        <f>SUMIFS(СВЦЭМ!$D$33:$D$776,СВЦЭМ!$A$33:$A$776,$A85,СВЦЭМ!$B$33:$B$776,I$83)+'СЕТ СН'!$H$11+СВЦЭМ!$D$10+'СЕТ СН'!$H$5-'СЕТ СН'!$H$21</f>
        <v>3645.2276116399999</v>
      </c>
      <c r="J85" s="36">
        <f>SUMIFS(СВЦЭМ!$D$33:$D$776,СВЦЭМ!$A$33:$A$776,$A85,СВЦЭМ!$B$33:$B$776,J$83)+'СЕТ СН'!$H$11+СВЦЭМ!$D$10+'СЕТ СН'!$H$5-'СЕТ СН'!$H$21</f>
        <v>3628.3285474999998</v>
      </c>
      <c r="K85" s="36">
        <f>SUMIFS(СВЦЭМ!$D$33:$D$776,СВЦЭМ!$A$33:$A$776,$A85,СВЦЭМ!$B$33:$B$776,K$83)+'СЕТ СН'!$H$11+СВЦЭМ!$D$10+'СЕТ СН'!$H$5-'СЕТ СН'!$H$21</f>
        <v>3606.4184155100002</v>
      </c>
      <c r="L85" s="36">
        <f>SUMIFS(СВЦЭМ!$D$33:$D$776,СВЦЭМ!$A$33:$A$776,$A85,СВЦЭМ!$B$33:$B$776,L$83)+'СЕТ СН'!$H$11+СВЦЭМ!$D$10+'СЕТ СН'!$H$5-'СЕТ СН'!$H$21</f>
        <v>3588.9832111599999</v>
      </c>
      <c r="M85" s="36">
        <f>SUMIFS(СВЦЭМ!$D$33:$D$776,СВЦЭМ!$A$33:$A$776,$A85,СВЦЭМ!$B$33:$B$776,M$83)+'СЕТ СН'!$H$11+СВЦЭМ!$D$10+'СЕТ СН'!$H$5-'СЕТ СН'!$H$21</f>
        <v>3549.58719582</v>
      </c>
      <c r="N85" s="36">
        <f>SUMIFS(СВЦЭМ!$D$33:$D$776,СВЦЭМ!$A$33:$A$776,$A85,СВЦЭМ!$B$33:$B$776,N$83)+'СЕТ СН'!$H$11+СВЦЭМ!$D$10+'СЕТ СН'!$H$5-'СЕТ СН'!$H$21</f>
        <v>3560.5722430000001</v>
      </c>
      <c r="O85" s="36">
        <f>SUMIFS(СВЦЭМ!$D$33:$D$776,СВЦЭМ!$A$33:$A$776,$A85,СВЦЭМ!$B$33:$B$776,O$83)+'СЕТ СН'!$H$11+СВЦЭМ!$D$10+'СЕТ СН'!$H$5-'СЕТ СН'!$H$21</f>
        <v>3573.0312042300002</v>
      </c>
      <c r="P85" s="36">
        <f>SUMIFS(СВЦЭМ!$D$33:$D$776,СВЦЭМ!$A$33:$A$776,$A85,СВЦЭМ!$B$33:$B$776,P$83)+'СЕТ СН'!$H$11+СВЦЭМ!$D$10+'СЕТ СН'!$H$5-'СЕТ СН'!$H$21</f>
        <v>3578.9256585399999</v>
      </c>
      <c r="Q85" s="36">
        <f>SUMIFS(СВЦЭМ!$D$33:$D$776,СВЦЭМ!$A$33:$A$776,$A85,СВЦЭМ!$B$33:$B$776,Q$83)+'СЕТ СН'!$H$11+СВЦЭМ!$D$10+'СЕТ СН'!$H$5-'СЕТ СН'!$H$21</f>
        <v>3578.2901362600001</v>
      </c>
      <c r="R85" s="36">
        <f>SUMIFS(СВЦЭМ!$D$33:$D$776,СВЦЭМ!$A$33:$A$776,$A85,СВЦЭМ!$B$33:$B$776,R$83)+'СЕТ СН'!$H$11+СВЦЭМ!$D$10+'СЕТ СН'!$H$5-'СЕТ СН'!$H$21</f>
        <v>3563.9682486799998</v>
      </c>
      <c r="S85" s="36">
        <f>SUMIFS(СВЦЭМ!$D$33:$D$776,СВЦЭМ!$A$33:$A$776,$A85,СВЦЭМ!$B$33:$B$776,S$83)+'СЕТ СН'!$H$11+СВЦЭМ!$D$10+'СЕТ СН'!$H$5-'СЕТ СН'!$H$21</f>
        <v>3571.6728795999998</v>
      </c>
      <c r="T85" s="36">
        <f>SUMIFS(СВЦЭМ!$D$33:$D$776,СВЦЭМ!$A$33:$A$776,$A85,СВЦЭМ!$B$33:$B$776,T$83)+'СЕТ СН'!$H$11+СВЦЭМ!$D$10+'СЕТ СН'!$H$5-'СЕТ СН'!$H$21</f>
        <v>3559.2847049799998</v>
      </c>
      <c r="U85" s="36">
        <f>SUMIFS(СВЦЭМ!$D$33:$D$776,СВЦЭМ!$A$33:$A$776,$A85,СВЦЭМ!$B$33:$B$776,U$83)+'СЕТ СН'!$H$11+СВЦЭМ!$D$10+'СЕТ СН'!$H$5-'СЕТ СН'!$H$21</f>
        <v>3552.8985973499998</v>
      </c>
      <c r="V85" s="36">
        <f>SUMIFS(СВЦЭМ!$D$33:$D$776,СВЦЭМ!$A$33:$A$776,$A85,СВЦЭМ!$B$33:$B$776,V$83)+'СЕТ СН'!$H$11+СВЦЭМ!$D$10+'СЕТ СН'!$H$5-'СЕТ СН'!$H$21</f>
        <v>3556.9774095600001</v>
      </c>
      <c r="W85" s="36">
        <f>SUMIFS(СВЦЭМ!$D$33:$D$776,СВЦЭМ!$A$33:$A$776,$A85,СВЦЭМ!$B$33:$B$776,W$83)+'СЕТ СН'!$H$11+СВЦЭМ!$D$10+'СЕТ СН'!$H$5-'СЕТ СН'!$H$21</f>
        <v>3568.0301523899998</v>
      </c>
      <c r="X85" s="36">
        <f>SUMIFS(СВЦЭМ!$D$33:$D$776,СВЦЭМ!$A$33:$A$776,$A85,СВЦЭМ!$B$33:$B$776,X$83)+'СЕТ СН'!$H$11+СВЦЭМ!$D$10+'СЕТ СН'!$H$5-'СЕТ СН'!$H$21</f>
        <v>3573.7222125499998</v>
      </c>
      <c r="Y85" s="36">
        <f>SUMIFS(СВЦЭМ!$D$33:$D$776,СВЦЭМ!$A$33:$A$776,$A85,СВЦЭМ!$B$33:$B$776,Y$83)+'СЕТ СН'!$H$11+СВЦЭМ!$D$10+'СЕТ СН'!$H$5-'СЕТ СН'!$H$21</f>
        <v>3582.6528246999997</v>
      </c>
    </row>
    <row r="86" spans="1:27" ht="15.75" x14ac:dyDescent="0.2">
      <c r="A86" s="35">
        <f t="shared" ref="A86:A114" si="2">A85+1</f>
        <v>44199</v>
      </c>
      <c r="B86" s="36">
        <f>SUMIFS(СВЦЭМ!$D$33:$D$776,СВЦЭМ!$A$33:$A$776,$A86,СВЦЭМ!$B$33:$B$776,B$83)+'СЕТ СН'!$H$11+СВЦЭМ!$D$10+'СЕТ СН'!$H$5-'СЕТ СН'!$H$21</f>
        <v>3574.9648311699998</v>
      </c>
      <c r="C86" s="36">
        <f>SUMIFS(СВЦЭМ!$D$33:$D$776,СВЦЭМ!$A$33:$A$776,$A86,СВЦЭМ!$B$33:$B$776,C$83)+'СЕТ СН'!$H$11+СВЦЭМ!$D$10+'СЕТ СН'!$H$5-'СЕТ СН'!$H$21</f>
        <v>3587.39616871</v>
      </c>
      <c r="D86" s="36">
        <f>SUMIFS(СВЦЭМ!$D$33:$D$776,СВЦЭМ!$A$33:$A$776,$A86,СВЦЭМ!$B$33:$B$776,D$83)+'СЕТ СН'!$H$11+СВЦЭМ!$D$10+'СЕТ СН'!$H$5-'СЕТ СН'!$H$21</f>
        <v>3596.5700681099997</v>
      </c>
      <c r="E86" s="36">
        <f>SUMIFS(СВЦЭМ!$D$33:$D$776,СВЦЭМ!$A$33:$A$776,$A86,СВЦЭМ!$B$33:$B$776,E$83)+'СЕТ СН'!$H$11+СВЦЭМ!$D$10+'СЕТ СН'!$H$5-'СЕТ СН'!$H$21</f>
        <v>3614.5226272099999</v>
      </c>
      <c r="F86" s="36">
        <f>SUMIFS(СВЦЭМ!$D$33:$D$776,СВЦЭМ!$A$33:$A$776,$A86,СВЦЭМ!$B$33:$B$776,F$83)+'СЕТ СН'!$H$11+СВЦЭМ!$D$10+'СЕТ СН'!$H$5-'СЕТ СН'!$H$21</f>
        <v>3595.7815811599999</v>
      </c>
      <c r="G86" s="36">
        <f>SUMIFS(СВЦЭМ!$D$33:$D$776,СВЦЭМ!$A$33:$A$776,$A86,СВЦЭМ!$B$33:$B$776,G$83)+'СЕТ СН'!$H$11+СВЦЭМ!$D$10+'СЕТ СН'!$H$5-'СЕТ СН'!$H$21</f>
        <v>3593.2938733299998</v>
      </c>
      <c r="H86" s="36">
        <f>SUMIFS(СВЦЭМ!$D$33:$D$776,СВЦЭМ!$A$33:$A$776,$A86,СВЦЭМ!$B$33:$B$776,H$83)+'СЕТ СН'!$H$11+СВЦЭМ!$D$10+'СЕТ СН'!$H$5-'СЕТ СН'!$H$21</f>
        <v>3616.44056138</v>
      </c>
      <c r="I86" s="36">
        <f>SUMIFS(СВЦЭМ!$D$33:$D$776,СВЦЭМ!$A$33:$A$776,$A86,СВЦЭМ!$B$33:$B$776,I$83)+'СЕТ СН'!$H$11+СВЦЭМ!$D$10+'СЕТ СН'!$H$5-'СЕТ СН'!$H$21</f>
        <v>3620.10163448</v>
      </c>
      <c r="J86" s="36">
        <f>SUMIFS(СВЦЭМ!$D$33:$D$776,СВЦЭМ!$A$33:$A$776,$A86,СВЦЭМ!$B$33:$B$776,J$83)+'СЕТ СН'!$H$11+СВЦЭМ!$D$10+'СЕТ СН'!$H$5-'СЕТ СН'!$H$21</f>
        <v>3616.3181611800001</v>
      </c>
      <c r="K86" s="36">
        <f>SUMIFS(СВЦЭМ!$D$33:$D$776,СВЦЭМ!$A$33:$A$776,$A86,СВЦЭМ!$B$33:$B$776,K$83)+'СЕТ СН'!$H$11+СВЦЭМ!$D$10+'СЕТ СН'!$H$5-'СЕТ СН'!$H$21</f>
        <v>3617.4409099099998</v>
      </c>
      <c r="L86" s="36">
        <f>SUMIFS(СВЦЭМ!$D$33:$D$776,СВЦЭМ!$A$33:$A$776,$A86,СВЦЭМ!$B$33:$B$776,L$83)+'СЕТ СН'!$H$11+СВЦЭМ!$D$10+'СЕТ СН'!$H$5-'СЕТ СН'!$H$21</f>
        <v>3605.7711319700002</v>
      </c>
      <c r="M86" s="36">
        <f>SUMIFS(СВЦЭМ!$D$33:$D$776,СВЦЭМ!$A$33:$A$776,$A86,СВЦЭМ!$B$33:$B$776,M$83)+'СЕТ СН'!$H$11+СВЦЭМ!$D$10+'СЕТ СН'!$H$5-'СЕТ СН'!$H$21</f>
        <v>3600.9267832999999</v>
      </c>
      <c r="N86" s="36">
        <f>SUMIFS(СВЦЭМ!$D$33:$D$776,СВЦЭМ!$A$33:$A$776,$A86,СВЦЭМ!$B$33:$B$776,N$83)+'СЕТ СН'!$H$11+СВЦЭМ!$D$10+'СЕТ СН'!$H$5-'СЕТ СН'!$H$21</f>
        <v>3614.1200171199998</v>
      </c>
      <c r="O86" s="36">
        <f>SUMIFS(СВЦЭМ!$D$33:$D$776,СВЦЭМ!$A$33:$A$776,$A86,СВЦЭМ!$B$33:$B$776,O$83)+'СЕТ СН'!$H$11+СВЦЭМ!$D$10+'СЕТ СН'!$H$5-'СЕТ СН'!$H$21</f>
        <v>3626.3564422199997</v>
      </c>
      <c r="P86" s="36">
        <f>SUMIFS(СВЦЭМ!$D$33:$D$776,СВЦЭМ!$A$33:$A$776,$A86,СВЦЭМ!$B$33:$B$776,P$83)+'СЕТ СН'!$H$11+СВЦЭМ!$D$10+'СЕТ СН'!$H$5-'СЕТ СН'!$H$21</f>
        <v>3638.0645699899997</v>
      </c>
      <c r="Q86" s="36">
        <f>SUMIFS(СВЦЭМ!$D$33:$D$776,СВЦЭМ!$A$33:$A$776,$A86,СВЦЭМ!$B$33:$B$776,Q$83)+'СЕТ СН'!$H$11+СВЦЭМ!$D$10+'СЕТ СН'!$H$5-'СЕТ СН'!$H$21</f>
        <v>3641.6529775399999</v>
      </c>
      <c r="R86" s="36">
        <f>SUMIFS(СВЦЭМ!$D$33:$D$776,СВЦЭМ!$A$33:$A$776,$A86,СВЦЭМ!$B$33:$B$776,R$83)+'СЕТ СН'!$H$11+СВЦЭМ!$D$10+'СЕТ СН'!$H$5-'СЕТ СН'!$H$21</f>
        <v>3633.6948253800001</v>
      </c>
      <c r="S86" s="36">
        <f>SUMIFS(СВЦЭМ!$D$33:$D$776,СВЦЭМ!$A$33:$A$776,$A86,СВЦЭМ!$B$33:$B$776,S$83)+'СЕТ СН'!$H$11+СВЦЭМ!$D$10+'СЕТ СН'!$H$5-'СЕТ СН'!$H$21</f>
        <v>3616.75258953</v>
      </c>
      <c r="T86" s="36">
        <f>SUMIFS(СВЦЭМ!$D$33:$D$776,СВЦЭМ!$A$33:$A$776,$A86,СВЦЭМ!$B$33:$B$776,T$83)+'СЕТ СН'!$H$11+СВЦЭМ!$D$10+'СЕТ СН'!$H$5-'СЕТ СН'!$H$21</f>
        <v>3597.8828213899997</v>
      </c>
      <c r="U86" s="36">
        <f>SUMIFS(СВЦЭМ!$D$33:$D$776,СВЦЭМ!$A$33:$A$776,$A86,СВЦЭМ!$B$33:$B$776,U$83)+'СЕТ СН'!$H$11+СВЦЭМ!$D$10+'СЕТ СН'!$H$5-'СЕТ СН'!$H$21</f>
        <v>3602.17745565</v>
      </c>
      <c r="V86" s="36">
        <f>SUMIFS(СВЦЭМ!$D$33:$D$776,СВЦЭМ!$A$33:$A$776,$A86,СВЦЭМ!$B$33:$B$776,V$83)+'СЕТ СН'!$H$11+СВЦЭМ!$D$10+'СЕТ СН'!$H$5-'СЕТ СН'!$H$21</f>
        <v>3602.4274304599999</v>
      </c>
      <c r="W86" s="36">
        <f>SUMIFS(СВЦЭМ!$D$33:$D$776,СВЦЭМ!$A$33:$A$776,$A86,СВЦЭМ!$B$33:$B$776,W$83)+'СЕТ СН'!$H$11+СВЦЭМ!$D$10+'СЕТ СН'!$H$5-'СЕТ СН'!$H$21</f>
        <v>3611.03179198</v>
      </c>
      <c r="X86" s="36">
        <f>SUMIFS(СВЦЭМ!$D$33:$D$776,СВЦЭМ!$A$33:$A$776,$A86,СВЦЭМ!$B$33:$B$776,X$83)+'СЕТ СН'!$H$11+СВЦЭМ!$D$10+'СЕТ СН'!$H$5-'СЕТ СН'!$H$21</f>
        <v>3620.4041248099998</v>
      </c>
      <c r="Y86" s="36">
        <f>SUMIFS(СВЦЭМ!$D$33:$D$776,СВЦЭМ!$A$33:$A$776,$A86,СВЦЭМ!$B$33:$B$776,Y$83)+'СЕТ СН'!$H$11+СВЦЭМ!$D$10+'СЕТ СН'!$H$5-'СЕТ СН'!$H$21</f>
        <v>3625.4501411599999</v>
      </c>
    </row>
    <row r="87" spans="1:27" ht="15.75" x14ac:dyDescent="0.2">
      <c r="A87" s="35">
        <f t="shared" si="2"/>
        <v>44200</v>
      </c>
      <c r="B87" s="36">
        <f>SUMIFS(СВЦЭМ!$D$33:$D$776,СВЦЭМ!$A$33:$A$776,$A87,СВЦЭМ!$B$33:$B$776,B$83)+'СЕТ СН'!$H$11+СВЦЭМ!$D$10+'СЕТ СН'!$H$5-'СЕТ СН'!$H$21</f>
        <v>3643.7286094000001</v>
      </c>
      <c r="C87" s="36">
        <f>SUMIFS(СВЦЭМ!$D$33:$D$776,СВЦЭМ!$A$33:$A$776,$A87,СВЦЭМ!$B$33:$B$776,C$83)+'СЕТ СН'!$H$11+СВЦЭМ!$D$10+'СЕТ СН'!$H$5-'СЕТ СН'!$H$21</f>
        <v>3659.5374069899999</v>
      </c>
      <c r="D87" s="36">
        <f>SUMIFS(СВЦЭМ!$D$33:$D$776,СВЦЭМ!$A$33:$A$776,$A87,СВЦЭМ!$B$33:$B$776,D$83)+'СЕТ СН'!$H$11+СВЦЭМ!$D$10+'СЕТ СН'!$H$5-'СЕТ СН'!$H$21</f>
        <v>3673.8475079299997</v>
      </c>
      <c r="E87" s="36">
        <f>SUMIFS(СВЦЭМ!$D$33:$D$776,СВЦЭМ!$A$33:$A$776,$A87,СВЦЭМ!$B$33:$B$776,E$83)+'СЕТ СН'!$H$11+СВЦЭМ!$D$10+'СЕТ СН'!$H$5-'СЕТ СН'!$H$21</f>
        <v>3697.2107237099999</v>
      </c>
      <c r="F87" s="36">
        <f>SUMIFS(СВЦЭМ!$D$33:$D$776,СВЦЭМ!$A$33:$A$776,$A87,СВЦЭМ!$B$33:$B$776,F$83)+'СЕТ СН'!$H$11+СВЦЭМ!$D$10+'СЕТ СН'!$H$5-'СЕТ СН'!$H$21</f>
        <v>3664.4573592799998</v>
      </c>
      <c r="G87" s="36">
        <f>SUMIFS(СВЦЭМ!$D$33:$D$776,СВЦЭМ!$A$33:$A$776,$A87,СВЦЭМ!$B$33:$B$776,G$83)+'СЕТ СН'!$H$11+СВЦЭМ!$D$10+'СЕТ СН'!$H$5-'СЕТ СН'!$H$21</f>
        <v>3661.5910751199999</v>
      </c>
      <c r="H87" s="36">
        <f>SUMIFS(СВЦЭМ!$D$33:$D$776,СВЦЭМ!$A$33:$A$776,$A87,СВЦЭМ!$B$33:$B$776,H$83)+'СЕТ СН'!$H$11+СВЦЭМ!$D$10+'СЕТ СН'!$H$5-'СЕТ СН'!$H$21</f>
        <v>3666.7415089899996</v>
      </c>
      <c r="I87" s="36">
        <f>SUMIFS(СВЦЭМ!$D$33:$D$776,СВЦЭМ!$A$33:$A$776,$A87,СВЦЭМ!$B$33:$B$776,I$83)+'СЕТ СН'!$H$11+СВЦЭМ!$D$10+'СЕТ СН'!$H$5-'СЕТ СН'!$H$21</f>
        <v>3651.3038899599997</v>
      </c>
      <c r="J87" s="36">
        <f>SUMIFS(СВЦЭМ!$D$33:$D$776,СВЦЭМ!$A$33:$A$776,$A87,СВЦЭМ!$B$33:$B$776,J$83)+'СЕТ СН'!$H$11+СВЦЭМ!$D$10+'СЕТ СН'!$H$5-'СЕТ СН'!$H$21</f>
        <v>3630.0600813299998</v>
      </c>
      <c r="K87" s="36">
        <f>SUMIFS(СВЦЭМ!$D$33:$D$776,СВЦЭМ!$A$33:$A$776,$A87,СВЦЭМ!$B$33:$B$776,K$83)+'СЕТ СН'!$H$11+СВЦЭМ!$D$10+'СЕТ СН'!$H$5-'СЕТ СН'!$H$21</f>
        <v>3602.7349839399999</v>
      </c>
      <c r="L87" s="36">
        <f>SUMIFS(СВЦЭМ!$D$33:$D$776,СВЦЭМ!$A$33:$A$776,$A87,СВЦЭМ!$B$33:$B$776,L$83)+'СЕТ СН'!$H$11+СВЦЭМ!$D$10+'СЕТ СН'!$H$5-'СЕТ СН'!$H$21</f>
        <v>3591.91753122</v>
      </c>
      <c r="M87" s="36">
        <f>SUMIFS(СВЦЭМ!$D$33:$D$776,СВЦЭМ!$A$33:$A$776,$A87,СВЦЭМ!$B$33:$B$776,M$83)+'СЕТ СН'!$H$11+СВЦЭМ!$D$10+'СЕТ СН'!$H$5-'СЕТ СН'!$H$21</f>
        <v>3585.7286475299998</v>
      </c>
      <c r="N87" s="36">
        <f>SUMIFS(СВЦЭМ!$D$33:$D$776,СВЦЭМ!$A$33:$A$776,$A87,СВЦЭМ!$B$33:$B$776,N$83)+'СЕТ СН'!$H$11+СВЦЭМ!$D$10+'СЕТ СН'!$H$5-'СЕТ СН'!$H$21</f>
        <v>3604.0194894199999</v>
      </c>
      <c r="O87" s="36">
        <f>SUMIFS(СВЦЭМ!$D$33:$D$776,СВЦЭМ!$A$33:$A$776,$A87,СВЦЭМ!$B$33:$B$776,O$83)+'СЕТ СН'!$H$11+СВЦЭМ!$D$10+'СЕТ СН'!$H$5-'СЕТ СН'!$H$21</f>
        <v>3613.7721008999997</v>
      </c>
      <c r="P87" s="36">
        <f>SUMIFS(СВЦЭМ!$D$33:$D$776,СВЦЭМ!$A$33:$A$776,$A87,СВЦЭМ!$B$33:$B$776,P$83)+'СЕТ СН'!$H$11+СВЦЭМ!$D$10+'СЕТ СН'!$H$5-'СЕТ СН'!$H$21</f>
        <v>3624.2648657099999</v>
      </c>
      <c r="Q87" s="36">
        <f>SUMIFS(СВЦЭМ!$D$33:$D$776,СВЦЭМ!$A$33:$A$776,$A87,СВЦЭМ!$B$33:$B$776,Q$83)+'СЕТ СН'!$H$11+СВЦЭМ!$D$10+'СЕТ СН'!$H$5-'СЕТ СН'!$H$21</f>
        <v>3629.4802559199998</v>
      </c>
      <c r="R87" s="36">
        <f>SUMIFS(СВЦЭМ!$D$33:$D$776,СВЦЭМ!$A$33:$A$776,$A87,СВЦЭМ!$B$33:$B$776,R$83)+'СЕТ СН'!$H$11+СВЦЭМ!$D$10+'СЕТ СН'!$H$5-'СЕТ СН'!$H$21</f>
        <v>3614.9689236300001</v>
      </c>
      <c r="S87" s="36">
        <f>SUMIFS(СВЦЭМ!$D$33:$D$776,СВЦЭМ!$A$33:$A$776,$A87,СВЦЭМ!$B$33:$B$776,S$83)+'СЕТ СН'!$H$11+СВЦЭМ!$D$10+'СЕТ СН'!$H$5-'СЕТ СН'!$H$21</f>
        <v>3604.8950242800001</v>
      </c>
      <c r="T87" s="36">
        <f>SUMIFS(СВЦЭМ!$D$33:$D$776,СВЦЭМ!$A$33:$A$776,$A87,СВЦЭМ!$B$33:$B$776,T$83)+'СЕТ СН'!$H$11+СВЦЭМ!$D$10+'СЕТ СН'!$H$5-'СЕТ СН'!$H$21</f>
        <v>3591.1111856099997</v>
      </c>
      <c r="U87" s="36">
        <f>SUMIFS(СВЦЭМ!$D$33:$D$776,СВЦЭМ!$A$33:$A$776,$A87,СВЦЭМ!$B$33:$B$776,U$83)+'СЕТ СН'!$H$11+СВЦЭМ!$D$10+'СЕТ СН'!$H$5-'СЕТ СН'!$H$21</f>
        <v>3595.9301319099995</v>
      </c>
      <c r="V87" s="36">
        <f>SUMIFS(СВЦЭМ!$D$33:$D$776,СВЦЭМ!$A$33:$A$776,$A87,СВЦЭМ!$B$33:$B$776,V$83)+'СЕТ СН'!$H$11+СВЦЭМ!$D$10+'СЕТ СН'!$H$5-'СЕТ СН'!$H$21</f>
        <v>3597.3294386600001</v>
      </c>
      <c r="W87" s="36">
        <f>SUMIFS(СВЦЭМ!$D$33:$D$776,СВЦЭМ!$A$33:$A$776,$A87,СВЦЭМ!$B$33:$B$776,W$83)+'СЕТ СН'!$H$11+СВЦЭМ!$D$10+'СЕТ СН'!$H$5-'СЕТ СН'!$H$21</f>
        <v>3606.6012214900002</v>
      </c>
      <c r="X87" s="36">
        <f>SUMIFS(СВЦЭМ!$D$33:$D$776,СВЦЭМ!$A$33:$A$776,$A87,СВЦЭМ!$B$33:$B$776,X$83)+'СЕТ СН'!$H$11+СВЦЭМ!$D$10+'СЕТ СН'!$H$5-'СЕТ СН'!$H$21</f>
        <v>3623.5468340799998</v>
      </c>
      <c r="Y87" s="36">
        <f>SUMIFS(СВЦЭМ!$D$33:$D$776,СВЦЭМ!$A$33:$A$776,$A87,СВЦЭМ!$B$33:$B$776,Y$83)+'СЕТ СН'!$H$11+СВЦЭМ!$D$10+'СЕТ СН'!$H$5-'СЕТ СН'!$H$21</f>
        <v>3637.1180525099999</v>
      </c>
    </row>
    <row r="88" spans="1:27" ht="15.75" x14ac:dyDescent="0.2">
      <c r="A88" s="35">
        <f t="shared" si="2"/>
        <v>44201</v>
      </c>
      <c r="B88" s="36">
        <f>SUMIFS(СВЦЭМ!$D$33:$D$776,СВЦЭМ!$A$33:$A$776,$A88,СВЦЭМ!$B$33:$B$776,B$83)+'СЕТ СН'!$H$11+СВЦЭМ!$D$10+'СЕТ СН'!$H$5-'СЕТ СН'!$H$21</f>
        <v>3605.7399686199997</v>
      </c>
      <c r="C88" s="36">
        <f>SUMIFS(СВЦЭМ!$D$33:$D$776,СВЦЭМ!$A$33:$A$776,$A88,СВЦЭМ!$B$33:$B$776,C$83)+'СЕТ СН'!$H$11+СВЦЭМ!$D$10+'СЕТ СН'!$H$5-'СЕТ СН'!$H$21</f>
        <v>3635.1283856800001</v>
      </c>
      <c r="D88" s="36">
        <f>SUMIFS(СВЦЭМ!$D$33:$D$776,СВЦЭМ!$A$33:$A$776,$A88,СВЦЭМ!$B$33:$B$776,D$83)+'СЕТ СН'!$H$11+СВЦЭМ!$D$10+'СЕТ СН'!$H$5-'СЕТ СН'!$H$21</f>
        <v>3647.5358278099998</v>
      </c>
      <c r="E88" s="36">
        <f>SUMIFS(СВЦЭМ!$D$33:$D$776,СВЦЭМ!$A$33:$A$776,$A88,СВЦЭМ!$B$33:$B$776,E$83)+'СЕТ СН'!$H$11+СВЦЭМ!$D$10+'СЕТ СН'!$H$5-'СЕТ СН'!$H$21</f>
        <v>3653.7718065499998</v>
      </c>
      <c r="F88" s="36">
        <f>SUMIFS(СВЦЭМ!$D$33:$D$776,СВЦЭМ!$A$33:$A$776,$A88,СВЦЭМ!$B$33:$B$776,F$83)+'СЕТ СН'!$H$11+СВЦЭМ!$D$10+'СЕТ СН'!$H$5-'СЕТ СН'!$H$21</f>
        <v>3656.1124186500001</v>
      </c>
      <c r="G88" s="36">
        <f>SUMIFS(СВЦЭМ!$D$33:$D$776,СВЦЭМ!$A$33:$A$776,$A88,СВЦЭМ!$B$33:$B$776,G$83)+'СЕТ СН'!$H$11+СВЦЭМ!$D$10+'СЕТ СН'!$H$5-'СЕТ СН'!$H$21</f>
        <v>3677.49289168</v>
      </c>
      <c r="H88" s="36">
        <f>SUMIFS(СВЦЭМ!$D$33:$D$776,СВЦЭМ!$A$33:$A$776,$A88,СВЦЭМ!$B$33:$B$776,H$83)+'СЕТ СН'!$H$11+СВЦЭМ!$D$10+'СЕТ СН'!$H$5-'СЕТ СН'!$H$21</f>
        <v>3662.46239535</v>
      </c>
      <c r="I88" s="36">
        <f>SUMIFS(СВЦЭМ!$D$33:$D$776,СВЦЭМ!$A$33:$A$776,$A88,СВЦЭМ!$B$33:$B$776,I$83)+'СЕТ СН'!$H$11+СВЦЭМ!$D$10+'СЕТ СН'!$H$5-'СЕТ СН'!$H$21</f>
        <v>3646.5806685399998</v>
      </c>
      <c r="J88" s="36">
        <f>SUMIFS(СВЦЭМ!$D$33:$D$776,СВЦЭМ!$A$33:$A$776,$A88,СВЦЭМ!$B$33:$B$776,J$83)+'СЕТ СН'!$H$11+СВЦЭМ!$D$10+'СЕТ СН'!$H$5-'СЕТ СН'!$H$21</f>
        <v>3622.4685863300001</v>
      </c>
      <c r="K88" s="36">
        <f>SUMIFS(СВЦЭМ!$D$33:$D$776,СВЦЭМ!$A$33:$A$776,$A88,СВЦЭМ!$B$33:$B$776,K$83)+'СЕТ СН'!$H$11+СВЦЭМ!$D$10+'СЕТ СН'!$H$5-'СЕТ СН'!$H$21</f>
        <v>3593.9873533499999</v>
      </c>
      <c r="L88" s="36">
        <f>SUMIFS(СВЦЭМ!$D$33:$D$776,СВЦЭМ!$A$33:$A$776,$A88,СВЦЭМ!$B$33:$B$776,L$83)+'СЕТ СН'!$H$11+СВЦЭМ!$D$10+'СЕТ СН'!$H$5-'СЕТ СН'!$H$21</f>
        <v>3574.0498329699999</v>
      </c>
      <c r="M88" s="36">
        <f>SUMIFS(СВЦЭМ!$D$33:$D$776,СВЦЭМ!$A$33:$A$776,$A88,СВЦЭМ!$B$33:$B$776,M$83)+'СЕТ СН'!$H$11+СВЦЭМ!$D$10+'СЕТ СН'!$H$5-'СЕТ СН'!$H$21</f>
        <v>3580.7581891099999</v>
      </c>
      <c r="N88" s="36">
        <f>SUMIFS(СВЦЭМ!$D$33:$D$776,СВЦЭМ!$A$33:$A$776,$A88,СВЦЭМ!$B$33:$B$776,N$83)+'СЕТ СН'!$H$11+СВЦЭМ!$D$10+'СЕТ СН'!$H$5-'СЕТ СН'!$H$21</f>
        <v>3612.6672175799999</v>
      </c>
      <c r="O88" s="36">
        <f>SUMIFS(СВЦЭМ!$D$33:$D$776,СВЦЭМ!$A$33:$A$776,$A88,СВЦЭМ!$B$33:$B$776,O$83)+'СЕТ СН'!$H$11+СВЦЭМ!$D$10+'СЕТ СН'!$H$5-'СЕТ СН'!$H$21</f>
        <v>3638.6021263499997</v>
      </c>
      <c r="P88" s="36">
        <f>SUMIFS(СВЦЭМ!$D$33:$D$776,СВЦЭМ!$A$33:$A$776,$A88,СВЦЭМ!$B$33:$B$776,P$83)+'СЕТ СН'!$H$11+СВЦЭМ!$D$10+'СЕТ СН'!$H$5-'СЕТ СН'!$H$21</f>
        <v>3654.45302971</v>
      </c>
      <c r="Q88" s="36">
        <f>SUMIFS(СВЦЭМ!$D$33:$D$776,СВЦЭМ!$A$33:$A$776,$A88,СВЦЭМ!$B$33:$B$776,Q$83)+'СЕТ СН'!$H$11+СВЦЭМ!$D$10+'СЕТ СН'!$H$5-'СЕТ СН'!$H$21</f>
        <v>3659.2094738999999</v>
      </c>
      <c r="R88" s="36">
        <f>SUMIFS(СВЦЭМ!$D$33:$D$776,СВЦЭМ!$A$33:$A$776,$A88,СВЦЭМ!$B$33:$B$776,R$83)+'СЕТ СН'!$H$11+СВЦЭМ!$D$10+'СЕТ СН'!$H$5-'СЕТ СН'!$H$21</f>
        <v>3646.9045335999999</v>
      </c>
      <c r="S88" s="36">
        <f>SUMIFS(СВЦЭМ!$D$33:$D$776,СВЦЭМ!$A$33:$A$776,$A88,СВЦЭМ!$B$33:$B$776,S$83)+'СЕТ СН'!$H$11+СВЦЭМ!$D$10+'СЕТ СН'!$H$5-'СЕТ СН'!$H$21</f>
        <v>3635.5186582299998</v>
      </c>
      <c r="T88" s="36">
        <f>SUMIFS(СВЦЭМ!$D$33:$D$776,СВЦЭМ!$A$33:$A$776,$A88,СВЦЭМ!$B$33:$B$776,T$83)+'СЕТ СН'!$H$11+СВЦЭМ!$D$10+'СЕТ СН'!$H$5-'СЕТ СН'!$H$21</f>
        <v>3604.6902716</v>
      </c>
      <c r="U88" s="36">
        <f>SUMIFS(СВЦЭМ!$D$33:$D$776,СВЦЭМ!$A$33:$A$776,$A88,СВЦЭМ!$B$33:$B$776,U$83)+'СЕТ СН'!$H$11+СВЦЭМ!$D$10+'СЕТ СН'!$H$5-'СЕТ СН'!$H$21</f>
        <v>3611.3368982399998</v>
      </c>
      <c r="V88" s="36">
        <f>SUMIFS(СВЦЭМ!$D$33:$D$776,СВЦЭМ!$A$33:$A$776,$A88,СВЦЭМ!$B$33:$B$776,V$83)+'СЕТ СН'!$H$11+СВЦЭМ!$D$10+'СЕТ СН'!$H$5-'СЕТ СН'!$H$21</f>
        <v>3616.0028895599999</v>
      </c>
      <c r="W88" s="36">
        <f>SUMIFS(СВЦЭМ!$D$33:$D$776,СВЦЭМ!$A$33:$A$776,$A88,СВЦЭМ!$B$33:$B$776,W$83)+'СЕТ СН'!$H$11+СВЦЭМ!$D$10+'СЕТ СН'!$H$5-'СЕТ СН'!$H$21</f>
        <v>3630.9767449599999</v>
      </c>
      <c r="X88" s="36">
        <f>SUMIFS(СВЦЭМ!$D$33:$D$776,СВЦЭМ!$A$33:$A$776,$A88,СВЦЭМ!$B$33:$B$776,X$83)+'СЕТ СН'!$H$11+СВЦЭМ!$D$10+'СЕТ СН'!$H$5-'СЕТ СН'!$H$21</f>
        <v>3645.5385013599998</v>
      </c>
      <c r="Y88" s="36">
        <f>SUMIFS(СВЦЭМ!$D$33:$D$776,СВЦЭМ!$A$33:$A$776,$A88,СВЦЭМ!$B$33:$B$776,Y$83)+'СЕТ СН'!$H$11+СВЦЭМ!$D$10+'СЕТ СН'!$H$5-'СЕТ СН'!$H$21</f>
        <v>3661.89627174</v>
      </c>
    </row>
    <row r="89" spans="1:27" ht="15.75" x14ac:dyDescent="0.2">
      <c r="A89" s="35">
        <f t="shared" si="2"/>
        <v>44202</v>
      </c>
      <c r="B89" s="36">
        <f>SUMIFS(СВЦЭМ!$D$33:$D$776,СВЦЭМ!$A$33:$A$776,$A89,СВЦЭМ!$B$33:$B$776,B$83)+'СЕТ СН'!$H$11+СВЦЭМ!$D$10+'СЕТ СН'!$H$5-'СЕТ СН'!$H$21</f>
        <v>3652.0414423100001</v>
      </c>
      <c r="C89" s="36">
        <f>SUMIFS(СВЦЭМ!$D$33:$D$776,СВЦЭМ!$A$33:$A$776,$A89,СВЦЭМ!$B$33:$B$776,C$83)+'СЕТ СН'!$H$11+СВЦЭМ!$D$10+'СЕТ СН'!$H$5-'СЕТ СН'!$H$21</f>
        <v>3681.7971344600001</v>
      </c>
      <c r="D89" s="36">
        <f>SUMIFS(СВЦЭМ!$D$33:$D$776,СВЦЭМ!$A$33:$A$776,$A89,СВЦЭМ!$B$33:$B$776,D$83)+'СЕТ СН'!$H$11+СВЦЭМ!$D$10+'СЕТ СН'!$H$5-'СЕТ СН'!$H$21</f>
        <v>3704.8004416499998</v>
      </c>
      <c r="E89" s="36">
        <f>SUMIFS(СВЦЭМ!$D$33:$D$776,СВЦЭМ!$A$33:$A$776,$A89,СВЦЭМ!$B$33:$B$776,E$83)+'СЕТ СН'!$H$11+СВЦЭМ!$D$10+'СЕТ СН'!$H$5-'СЕТ СН'!$H$21</f>
        <v>3713.9065470599999</v>
      </c>
      <c r="F89" s="36">
        <f>SUMIFS(СВЦЭМ!$D$33:$D$776,СВЦЭМ!$A$33:$A$776,$A89,СВЦЭМ!$B$33:$B$776,F$83)+'СЕТ СН'!$H$11+СВЦЭМ!$D$10+'СЕТ СН'!$H$5-'СЕТ СН'!$H$21</f>
        <v>3724.6245883399997</v>
      </c>
      <c r="G89" s="36">
        <f>SUMIFS(СВЦЭМ!$D$33:$D$776,СВЦЭМ!$A$33:$A$776,$A89,СВЦЭМ!$B$33:$B$776,G$83)+'СЕТ СН'!$H$11+СВЦЭМ!$D$10+'СЕТ СН'!$H$5-'СЕТ СН'!$H$21</f>
        <v>3721.4839474</v>
      </c>
      <c r="H89" s="36">
        <f>SUMIFS(СВЦЭМ!$D$33:$D$776,СВЦЭМ!$A$33:$A$776,$A89,СВЦЭМ!$B$33:$B$776,H$83)+'СЕТ СН'!$H$11+СВЦЭМ!$D$10+'СЕТ СН'!$H$5-'СЕТ СН'!$H$21</f>
        <v>3705.9736927100003</v>
      </c>
      <c r="I89" s="36">
        <f>SUMIFS(СВЦЭМ!$D$33:$D$776,СВЦЭМ!$A$33:$A$776,$A89,СВЦЭМ!$B$33:$B$776,I$83)+'СЕТ СН'!$H$11+СВЦЭМ!$D$10+'СЕТ СН'!$H$5-'СЕТ СН'!$H$21</f>
        <v>3680.9308529299997</v>
      </c>
      <c r="J89" s="36">
        <f>SUMIFS(СВЦЭМ!$D$33:$D$776,СВЦЭМ!$A$33:$A$776,$A89,СВЦЭМ!$B$33:$B$776,J$83)+'СЕТ СН'!$H$11+СВЦЭМ!$D$10+'СЕТ СН'!$H$5-'СЕТ СН'!$H$21</f>
        <v>3638.56295555</v>
      </c>
      <c r="K89" s="36">
        <f>SUMIFS(СВЦЭМ!$D$33:$D$776,СВЦЭМ!$A$33:$A$776,$A89,СВЦЭМ!$B$33:$B$776,K$83)+'СЕТ СН'!$H$11+СВЦЭМ!$D$10+'СЕТ СН'!$H$5-'СЕТ СН'!$H$21</f>
        <v>3598.6847866399999</v>
      </c>
      <c r="L89" s="36">
        <f>SUMIFS(СВЦЭМ!$D$33:$D$776,СВЦЭМ!$A$33:$A$776,$A89,СВЦЭМ!$B$33:$B$776,L$83)+'СЕТ СН'!$H$11+СВЦЭМ!$D$10+'СЕТ СН'!$H$5-'СЕТ СН'!$H$21</f>
        <v>3586.6598369599997</v>
      </c>
      <c r="M89" s="36">
        <f>SUMIFS(СВЦЭМ!$D$33:$D$776,СВЦЭМ!$A$33:$A$776,$A89,СВЦЭМ!$B$33:$B$776,M$83)+'СЕТ СН'!$H$11+СВЦЭМ!$D$10+'СЕТ СН'!$H$5-'СЕТ СН'!$H$21</f>
        <v>3590.26582487</v>
      </c>
      <c r="N89" s="36">
        <f>SUMIFS(СВЦЭМ!$D$33:$D$776,СВЦЭМ!$A$33:$A$776,$A89,СВЦЭМ!$B$33:$B$776,N$83)+'СЕТ СН'!$H$11+СВЦЭМ!$D$10+'СЕТ СН'!$H$5-'СЕТ СН'!$H$21</f>
        <v>3617.5452154</v>
      </c>
      <c r="O89" s="36">
        <f>SUMIFS(СВЦЭМ!$D$33:$D$776,СВЦЭМ!$A$33:$A$776,$A89,СВЦЭМ!$B$33:$B$776,O$83)+'СЕТ СН'!$H$11+СВЦЭМ!$D$10+'СЕТ СН'!$H$5-'СЕТ СН'!$H$21</f>
        <v>3633.5858921600002</v>
      </c>
      <c r="P89" s="36">
        <f>SUMIFS(СВЦЭМ!$D$33:$D$776,СВЦЭМ!$A$33:$A$776,$A89,СВЦЭМ!$B$33:$B$776,P$83)+'СЕТ СН'!$H$11+СВЦЭМ!$D$10+'СЕТ СН'!$H$5-'СЕТ СН'!$H$21</f>
        <v>3644.3580946299999</v>
      </c>
      <c r="Q89" s="36">
        <f>SUMIFS(СВЦЭМ!$D$33:$D$776,СВЦЭМ!$A$33:$A$776,$A89,СВЦЭМ!$B$33:$B$776,Q$83)+'СЕТ СН'!$H$11+СВЦЭМ!$D$10+'СЕТ СН'!$H$5-'СЕТ СН'!$H$21</f>
        <v>3648.3061250699998</v>
      </c>
      <c r="R89" s="36">
        <f>SUMIFS(СВЦЭМ!$D$33:$D$776,СВЦЭМ!$A$33:$A$776,$A89,СВЦЭМ!$B$33:$B$776,R$83)+'СЕТ СН'!$H$11+СВЦЭМ!$D$10+'СЕТ СН'!$H$5-'СЕТ СН'!$H$21</f>
        <v>3634.6417125099997</v>
      </c>
      <c r="S89" s="36">
        <f>SUMIFS(СВЦЭМ!$D$33:$D$776,СВЦЭМ!$A$33:$A$776,$A89,СВЦЭМ!$B$33:$B$776,S$83)+'СЕТ СН'!$H$11+СВЦЭМ!$D$10+'СЕТ СН'!$H$5-'СЕТ СН'!$H$21</f>
        <v>3609.7872446399997</v>
      </c>
      <c r="T89" s="36">
        <f>SUMIFS(СВЦЭМ!$D$33:$D$776,СВЦЭМ!$A$33:$A$776,$A89,СВЦЭМ!$B$33:$B$776,T$83)+'СЕТ СН'!$H$11+СВЦЭМ!$D$10+'СЕТ СН'!$H$5-'СЕТ СН'!$H$21</f>
        <v>3584.8367785299997</v>
      </c>
      <c r="U89" s="36">
        <f>SUMIFS(СВЦЭМ!$D$33:$D$776,СВЦЭМ!$A$33:$A$776,$A89,СВЦЭМ!$B$33:$B$776,U$83)+'СЕТ СН'!$H$11+СВЦЭМ!$D$10+'СЕТ СН'!$H$5-'СЕТ СН'!$H$21</f>
        <v>3588.1889286599999</v>
      </c>
      <c r="V89" s="36">
        <f>SUMIFS(СВЦЭМ!$D$33:$D$776,СВЦЭМ!$A$33:$A$776,$A89,СВЦЭМ!$B$33:$B$776,V$83)+'СЕТ СН'!$H$11+СВЦЭМ!$D$10+'СЕТ СН'!$H$5-'СЕТ СН'!$H$21</f>
        <v>3594.7603005000001</v>
      </c>
      <c r="W89" s="36">
        <f>SUMIFS(СВЦЭМ!$D$33:$D$776,СВЦЭМ!$A$33:$A$776,$A89,СВЦЭМ!$B$33:$B$776,W$83)+'СЕТ СН'!$H$11+СВЦЭМ!$D$10+'СЕТ СН'!$H$5-'СЕТ СН'!$H$21</f>
        <v>3610.2430731999998</v>
      </c>
      <c r="X89" s="36">
        <f>SUMIFS(СВЦЭМ!$D$33:$D$776,СВЦЭМ!$A$33:$A$776,$A89,СВЦЭМ!$B$33:$B$776,X$83)+'СЕТ СН'!$H$11+СВЦЭМ!$D$10+'СЕТ СН'!$H$5-'СЕТ СН'!$H$21</f>
        <v>3627.3834723800001</v>
      </c>
      <c r="Y89" s="36">
        <f>SUMIFS(СВЦЭМ!$D$33:$D$776,СВЦЭМ!$A$33:$A$776,$A89,СВЦЭМ!$B$33:$B$776,Y$83)+'СЕТ СН'!$H$11+СВЦЭМ!$D$10+'СЕТ СН'!$H$5-'СЕТ СН'!$H$21</f>
        <v>3648.9138387100002</v>
      </c>
    </row>
    <row r="90" spans="1:27" ht="15.75" x14ac:dyDescent="0.2">
      <c r="A90" s="35">
        <f t="shared" si="2"/>
        <v>44203</v>
      </c>
      <c r="B90" s="36">
        <f>SUMIFS(СВЦЭМ!$D$33:$D$776,СВЦЭМ!$A$33:$A$776,$A90,СВЦЭМ!$B$33:$B$776,B$83)+'СЕТ СН'!$H$11+СВЦЭМ!$D$10+'СЕТ СН'!$H$5-'СЕТ СН'!$H$21</f>
        <v>3622.1493416799999</v>
      </c>
      <c r="C90" s="36">
        <f>SUMIFS(СВЦЭМ!$D$33:$D$776,СВЦЭМ!$A$33:$A$776,$A90,СВЦЭМ!$B$33:$B$776,C$83)+'СЕТ СН'!$H$11+СВЦЭМ!$D$10+'СЕТ СН'!$H$5-'СЕТ СН'!$H$21</f>
        <v>3654.29126185</v>
      </c>
      <c r="D90" s="36">
        <f>SUMIFS(СВЦЭМ!$D$33:$D$776,СВЦЭМ!$A$33:$A$776,$A90,СВЦЭМ!$B$33:$B$776,D$83)+'СЕТ СН'!$H$11+СВЦЭМ!$D$10+'СЕТ СН'!$H$5-'СЕТ СН'!$H$21</f>
        <v>3681.6957916499996</v>
      </c>
      <c r="E90" s="36">
        <f>SUMIFS(СВЦЭМ!$D$33:$D$776,СВЦЭМ!$A$33:$A$776,$A90,СВЦЭМ!$B$33:$B$776,E$83)+'СЕТ СН'!$H$11+СВЦЭМ!$D$10+'СЕТ СН'!$H$5-'СЕТ СН'!$H$21</f>
        <v>3691.7041932699999</v>
      </c>
      <c r="F90" s="36">
        <f>SUMIFS(СВЦЭМ!$D$33:$D$776,СВЦЭМ!$A$33:$A$776,$A90,СВЦЭМ!$B$33:$B$776,F$83)+'СЕТ СН'!$H$11+СВЦЭМ!$D$10+'СЕТ СН'!$H$5-'СЕТ СН'!$H$21</f>
        <v>3701.0255518399999</v>
      </c>
      <c r="G90" s="36">
        <f>SUMIFS(СВЦЭМ!$D$33:$D$776,СВЦЭМ!$A$33:$A$776,$A90,СВЦЭМ!$B$33:$B$776,G$83)+'СЕТ СН'!$H$11+СВЦЭМ!$D$10+'СЕТ СН'!$H$5-'СЕТ СН'!$H$21</f>
        <v>3694.9128785799999</v>
      </c>
      <c r="H90" s="36">
        <f>SUMIFS(СВЦЭМ!$D$33:$D$776,СВЦЭМ!$A$33:$A$776,$A90,СВЦЭМ!$B$33:$B$776,H$83)+'СЕТ СН'!$H$11+СВЦЭМ!$D$10+'СЕТ СН'!$H$5-'СЕТ СН'!$H$21</f>
        <v>3679.2712039399999</v>
      </c>
      <c r="I90" s="36">
        <f>SUMIFS(СВЦЭМ!$D$33:$D$776,СВЦЭМ!$A$33:$A$776,$A90,СВЦЭМ!$B$33:$B$776,I$83)+'СЕТ СН'!$H$11+СВЦЭМ!$D$10+'СЕТ СН'!$H$5-'СЕТ СН'!$H$21</f>
        <v>3653.7333424399999</v>
      </c>
      <c r="J90" s="36">
        <f>SUMIFS(СВЦЭМ!$D$33:$D$776,СВЦЭМ!$A$33:$A$776,$A90,СВЦЭМ!$B$33:$B$776,J$83)+'СЕТ СН'!$H$11+СВЦЭМ!$D$10+'СЕТ СН'!$H$5-'СЕТ СН'!$H$21</f>
        <v>3629.1568225699998</v>
      </c>
      <c r="K90" s="36">
        <f>SUMIFS(СВЦЭМ!$D$33:$D$776,СВЦЭМ!$A$33:$A$776,$A90,СВЦЭМ!$B$33:$B$776,K$83)+'СЕТ СН'!$H$11+СВЦЭМ!$D$10+'СЕТ СН'!$H$5-'СЕТ СН'!$H$21</f>
        <v>3604.8095551500001</v>
      </c>
      <c r="L90" s="36">
        <f>SUMIFS(СВЦЭМ!$D$33:$D$776,СВЦЭМ!$A$33:$A$776,$A90,СВЦЭМ!$B$33:$B$776,L$83)+'СЕТ СН'!$H$11+СВЦЭМ!$D$10+'СЕТ СН'!$H$5-'СЕТ СН'!$H$21</f>
        <v>3589.8557350900001</v>
      </c>
      <c r="M90" s="36">
        <f>SUMIFS(СВЦЭМ!$D$33:$D$776,СВЦЭМ!$A$33:$A$776,$A90,СВЦЭМ!$B$33:$B$776,M$83)+'СЕТ СН'!$H$11+СВЦЭМ!$D$10+'СЕТ СН'!$H$5-'СЕТ СН'!$H$21</f>
        <v>3604.1207919999997</v>
      </c>
      <c r="N90" s="36">
        <f>SUMIFS(СВЦЭМ!$D$33:$D$776,СВЦЭМ!$A$33:$A$776,$A90,СВЦЭМ!$B$33:$B$776,N$83)+'СЕТ СН'!$H$11+СВЦЭМ!$D$10+'СЕТ СН'!$H$5-'СЕТ СН'!$H$21</f>
        <v>3650.8921856899997</v>
      </c>
      <c r="O90" s="36">
        <f>SUMIFS(СВЦЭМ!$D$33:$D$776,СВЦЭМ!$A$33:$A$776,$A90,СВЦЭМ!$B$33:$B$776,O$83)+'СЕТ СН'!$H$11+СВЦЭМ!$D$10+'СЕТ СН'!$H$5-'СЕТ СН'!$H$21</f>
        <v>3658.20463032</v>
      </c>
      <c r="P90" s="36">
        <f>SUMIFS(СВЦЭМ!$D$33:$D$776,СВЦЭМ!$A$33:$A$776,$A90,СВЦЭМ!$B$33:$B$776,P$83)+'СЕТ СН'!$H$11+СВЦЭМ!$D$10+'СЕТ СН'!$H$5-'СЕТ СН'!$H$21</f>
        <v>3669.68314917</v>
      </c>
      <c r="Q90" s="36">
        <f>SUMIFS(СВЦЭМ!$D$33:$D$776,СВЦЭМ!$A$33:$A$776,$A90,СВЦЭМ!$B$33:$B$776,Q$83)+'СЕТ СН'!$H$11+СВЦЭМ!$D$10+'СЕТ СН'!$H$5-'СЕТ СН'!$H$21</f>
        <v>3680.2015081700001</v>
      </c>
      <c r="R90" s="36">
        <f>SUMIFS(СВЦЭМ!$D$33:$D$776,СВЦЭМ!$A$33:$A$776,$A90,СВЦЭМ!$B$33:$B$776,R$83)+'СЕТ СН'!$H$11+СВЦЭМ!$D$10+'СЕТ СН'!$H$5-'СЕТ СН'!$H$21</f>
        <v>3677.1678514099999</v>
      </c>
      <c r="S90" s="36">
        <f>SUMIFS(СВЦЭМ!$D$33:$D$776,СВЦЭМ!$A$33:$A$776,$A90,СВЦЭМ!$B$33:$B$776,S$83)+'СЕТ СН'!$H$11+СВЦЭМ!$D$10+'СЕТ СН'!$H$5-'СЕТ СН'!$H$21</f>
        <v>3653.42893856</v>
      </c>
      <c r="T90" s="36">
        <f>SUMIFS(СВЦЭМ!$D$33:$D$776,СВЦЭМ!$A$33:$A$776,$A90,СВЦЭМ!$B$33:$B$776,T$83)+'СЕТ СН'!$H$11+СВЦЭМ!$D$10+'СЕТ СН'!$H$5-'СЕТ СН'!$H$21</f>
        <v>3629.8580555600001</v>
      </c>
      <c r="U90" s="36">
        <f>SUMIFS(СВЦЭМ!$D$33:$D$776,СВЦЭМ!$A$33:$A$776,$A90,СВЦЭМ!$B$33:$B$776,U$83)+'СЕТ СН'!$H$11+СВЦЭМ!$D$10+'СЕТ СН'!$H$5-'СЕТ СН'!$H$21</f>
        <v>3638.6629495699999</v>
      </c>
      <c r="V90" s="36">
        <f>SUMIFS(СВЦЭМ!$D$33:$D$776,СВЦЭМ!$A$33:$A$776,$A90,СВЦЭМ!$B$33:$B$776,V$83)+'СЕТ СН'!$H$11+СВЦЭМ!$D$10+'СЕТ СН'!$H$5-'СЕТ СН'!$H$21</f>
        <v>3637.6433386499998</v>
      </c>
      <c r="W90" s="36">
        <f>SUMIFS(СВЦЭМ!$D$33:$D$776,СВЦЭМ!$A$33:$A$776,$A90,СВЦЭМ!$B$33:$B$776,W$83)+'СЕТ СН'!$H$11+СВЦЭМ!$D$10+'СЕТ СН'!$H$5-'СЕТ СН'!$H$21</f>
        <v>3655.9227946700003</v>
      </c>
      <c r="X90" s="36">
        <f>SUMIFS(СВЦЭМ!$D$33:$D$776,СВЦЭМ!$A$33:$A$776,$A90,СВЦЭМ!$B$33:$B$776,X$83)+'СЕТ СН'!$H$11+СВЦЭМ!$D$10+'СЕТ СН'!$H$5-'СЕТ СН'!$H$21</f>
        <v>3672.13040331</v>
      </c>
      <c r="Y90" s="36">
        <f>SUMIFS(СВЦЭМ!$D$33:$D$776,СВЦЭМ!$A$33:$A$776,$A90,СВЦЭМ!$B$33:$B$776,Y$83)+'СЕТ СН'!$H$11+СВЦЭМ!$D$10+'СЕТ СН'!$H$5-'СЕТ СН'!$H$21</f>
        <v>3694.1934573099998</v>
      </c>
    </row>
    <row r="91" spans="1:27" ht="15.75" x14ac:dyDescent="0.2">
      <c r="A91" s="35">
        <f t="shared" si="2"/>
        <v>44204</v>
      </c>
      <c r="B91" s="36">
        <f>SUMIFS(СВЦЭМ!$D$33:$D$776,СВЦЭМ!$A$33:$A$776,$A91,СВЦЭМ!$B$33:$B$776,B$83)+'СЕТ СН'!$H$11+СВЦЭМ!$D$10+'СЕТ СН'!$H$5-'СЕТ СН'!$H$21</f>
        <v>3635.1903711499999</v>
      </c>
      <c r="C91" s="36">
        <f>SUMIFS(СВЦЭМ!$D$33:$D$776,СВЦЭМ!$A$33:$A$776,$A91,СВЦЭМ!$B$33:$B$776,C$83)+'СЕТ СН'!$H$11+СВЦЭМ!$D$10+'СЕТ СН'!$H$5-'СЕТ СН'!$H$21</f>
        <v>3673.3788274899998</v>
      </c>
      <c r="D91" s="36">
        <f>SUMIFS(СВЦЭМ!$D$33:$D$776,СВЦЭМ!$A$33:$A$776,$A91,СВЦЭМ!$B$33:$B$776,D$83)+'СЕТ СН'!$H$11+СВЦЭМ!$D$10+'СЕТ СН'!$H$5-'СЕТ СН'!$H$21</f>
        <v>3696.97992342</v>
      </c>
      <c r="E91" s="36">
        <f>SUMIFS(СВЦЭМ!$D$33:$D$776,СВЦЭМ!$A$33:$A$776,$A91,СВЦЭМ!$B$33:$B$776,E$83)+'СЕТ СН'!$H$11+СВЦЭМ!$D$10+'СЕТ СН'!$H$5-'СЕТ СН'!$H$21</f>
        <v>3713.3949412100001</v>
      </c>
      <c r="F91" s="36">
        <f>SUMIFS(СВЦЭМ!$D$33:$D$776,СВЦЭМ!$A$33:$A$776,$A91,СВЦЭМ!$B$33:$B$776,F$83)+'СЕТ СН'!$H$11+СВЦЭМ!$D$10+'СЕТ СН'!$H$5-'СЕТ СН'!$H$21</f>
        <v>3719.9688755099996</v>
      </c>
      <c r="G91" s="36">
        <f>SUMIFS(СВЦЭМ!$D$33:$D$776,СВЦЭМ!$A$33:$A$776,$A91,СВЦЭМ!$B$33:$B$776,G$83)+'СЕТ СН'!$H$11+СВЦЭМ!$D$10+'СЕТ СН'!$H$5-'СЕТ СН'!$H$21</f>
        <v>3715.3576388800002</v>
      </c>
      <c r="H91" s="36">
        <f>SUMIFS(СВЦЭМ!$D$33:$D$776,СВЦЭМ!$A$33:$A$776,$A91,СВЦЭМ!$B$33:$B$776,H$83)+'СЕТ СН'!$H$11+СВЦЭМ!$D$10+'СЕТ СН'!$H$5-'СЕТ СН'!$H$21</f>
        <v>3697.6077993199997</v>
      </c>
      <c r="I91" s="36">
        <f>SUMIFS(СВЦЭМ!$D$33:$D$776,СВЦЭМ!$A$33:$A$776,$A91,СВЦЭМ!$B$33:$B$776,I$83)+'СЕТ СН'!$H$11+СВЦЭМ!$D$10+'СЕТ СН'!$H$5-'СЕТ СН'!$H$21</f>
        <v>3716.53945368</v>
      </c>
      <c r="J91" s="36">
        <f>SUMIFS(СВЦЭМ!$D$33:$D$776,СВЦЭМ!$A$33:$A$776,$A91,СВЦЭМ!$B$33:$B$776,J$83)+'СЕТ СН'!$H$11+СВЦЭМ!$D$10+'СЕТ СН'!$H$5-'СЕТ СН'!$H$21</f>
        <v>3690.7209742699997</v>
      </c>
      <c r="K91" s="36">
        <f>SUMIFS(СВЦЭМ!$D$33:$D$776,СВЦЭМ!$A$33:$A$776,$A91,СВЦЭМ!$B$33:$B$776,K$83)+'СЕТ СН'!$H$11+СВЦЭМ!$D$10+'СЕТ СН'!$H$5-'СЕТ СН'!$H$21</f>
        <v>3661.7538578699996</v>
      </c>
      <c r="L91" s="36">
        <f>SUMIFS(СВЦЭМ!$D$33:$D$776,СВЦЭМ!$A$33:$A$776,$A91,СВЦЭМ!$B$33:$B$776,L$83)+'СЕТ СН'!$H$11+СВЦЭМ!$D$10+'СЕТ СН'!$H$5-'СЕТ СН'!$H$21</f>
        <v>3641.5529546299999</v>
      </c>
      <c r="M91" s="36">
        <f>SUMIFS(СВЦЭМ!$D$33:$D$776,СВЦЭМ!$A$33:$A$776,$A91,СВЦЭМ!$B$33:$B$776,M$83)+'СЕТ СН'!$H$11+СВЦЭМ!$D$10+'СЕТ СН'!$H$5-'СЕТ СН'!$H$21</f>
        <v>3631.0736039399999</v>
      </c>
      <c r="N91" s="36">
        <f>SUMIFS(СВЦЭМ!$D$33:$D$776,СВЦЭМ!$A$33:$A$776,$A91,СВЦЭМ!$B$33:$B$776,N$83)+'СЕТ СН'!$H$11+СВЦЭМ!$D$10+'СЕТ СН'!$H$5-'СЕТ СН'!$H$21</f>
        <v>3653.0522164899999</v>
      </c>
      <c r="O91" s="36">
        <f>SUMIFS(СВЦЭМ!$D$33:$D$776,СВЦЭМ!$A$33:$A$776,$A91,СВЦЭМ!$B$33:$B$776,O$83)+'СЕТ СН'!$H$11+СВЦЭМ!$D$10+'СЕТ СН'!$H$5-'СЕТ СН'!$H$21</f>
        <v>3663.28004719</v>
      </c>
      <c r="P91" s="36">
        <f>SUMIFS(СВЦЭМ!$D$33:$D$776,СВЦЭМ!$A$33:$A$776,$A91,СВЦЭМ!$B$33:$B$776,P$83)+'СЕТ СН'!$H$11+СВЦЭМ!$D$10+'СЕТ СН'!$H$5-'СЕТ СН'!$H$21</f>
        <v>3677.6681794899996</v>
      </c>
      <c r="Q91" s="36">
        <f>SUMIFS(СВЦЭМ!$D$33:$D$776,СВЦЭМ!$A$33:$A$776,$A91,СВЦЭМ!$B$33:$B$776,Q$83)+'СЕТ СН'!$H$11+СВЦЭМ!$D$10+'СЕТ СН'!$H$5-'СЕТ СН'!$H$21</f>
        <v>3689.1014327799999</v>
      </c>
      <c r="R91" s="36">
        <f>SUMIFS(СВЦЭМ!$D$33:$D$776,СВЦЭМ!$A$33:$A$776,$A91,СВЦЭМ!$B$33:$B$776,R$83)+'СЕТ СН'!$H$11+СВЦЭМ!$D$10+'СЕТ СН'!$H$5-'СЕТ СН'!$H$21</f>
        <v>3679.0428568500001</v>
      </c>
      <c r="S91" s="36">
        <f>SUMIFS(СВЦЭМ!$D$33:$D$776,СВЦЭМ!$A$33:$A$776,$A91,СВЦЭМ!$B$33:$B$776,S$83)+'СЕТ СН'!$H$11+СВЦЭМ!$D$10+'СЕТ СН'!$H$5-'СЕТ СН'!$H$21</f>
        <v>3652.1808736399998</v>
      </c>
      <c r="T91" s="36">
        <f>SUMIFS(СВЦЭМ!$D$33:$D$776,СВЦЭМ!$A$33:$A$776,$A91,СВЦЭМ!$B$33:$B$776,T$83)+'СЕТ СН'!$H$11+СВЦЭМ!$D$10+'СЕТ СН'!$H$5-'СЕТ СН'!$H$21</f>
        <v>3630.1956096499998</v>
      </c>
      <c r="U91" s="36">
        <f>SUMIFS(СВЦЭМ!$D$33:$D$776,СВЦЭМ!$A$33:$A$776,$A91,СВЦЭМ!$B$33:$B$776,U$83)+'СЕТ СН'!$H$11+СВЦЭМ!$D$10+'СЕТ СН'!$H$5-'СЕТ СН'!$H$21</f>
        <v>3632.74340889</v>
      </c>
      <c r="V91" s="36">
        <f>SUMIFS(СВЦЭМ!$D$33:$D$776,СВЦЭМ!$A$33:$A$776,$A91,СВЦЭМ!$B$33:$B$776,V$83)+'СЕТ СН'!$H$11+СВЦЭМ!$D$10+'СЕТ СН'!$H$5-'СЕТ СН'!$H$21</f>
        <v>3637.4037682499998</v>
      </c>
      <c r="W91" s="36">
        <f>SUMIFS(СВЦЭМ!$D$33:$D$776,СВЦЭМ!$A$33:$A$776,$A91,СВЦЭМ!$B$33:$B$776,W$83)+'СЕТ СН'!$H$11+СВЦЭМ!$D$10+'СЕТ СН'!$H$5-'СЕТ СН'!$H$21</f>
        <v>3651.4051718000001</v>
      </c>
      <c r="X91" s="36">
        <f>SUMIFS(СВЦЭМ!$D$33:$D$776,СВЦЭМ!$A$33:$A$776,$A91,СВЦЭМ!$B$33:$B$776,X$83)+'СЕТ СН'!$H$11+СВЦЭМ!$D$10+'СЕТ СН'!$H$5-'СЕТ СН'!$H$21</f>
        <v>3663.1937015100002</v>
      </c>
      <c r="Y91" s="36">
        <f>SUMIFS(СВЦЭМ!$D$33:$D$776,СВЦЭМ!$A$33:$A$776,$A91,СВЦЭМ!$B$33:$B$776,Y$83)+'СЕТ СН'!$H$11+СВЦЭМ!$D$10+'СЕТ СН'!$H$5-'СЕТ СН'!$H$21</f>
        <v>3684.0090048800002</v>
      </c>
    </row>
    <row r="92" spans="1:27" ht="15.75" x14ac:dyDescent="0.2">
      <c r="A92" s="35">
        <f t="shared" si="2"/>
        <v>44205</v>
      </c>
      <c r="B92" s="36">
        <f>SUMIFS(СВЦЭМ!$D$33:$D$776,СВЦЭМ!$A$33:$A$776,$A92,СВЦЭМ!$B$33:$B$776,B$83)+'СЕТ СН'!$H$11+СВЦЭМ!$D$10+'СЕТ СН'!$H$5-'СЕТ СН'!$H$21</f>
        <v>3659.4236288000002</v>
      </c>
      <c r="C92" s="36">
        <f>SUMIFS(СВЦЭМ!$D$33:$D$776,СВЦЭМ!$A$33:$A$776,$A92,СВЦЭМ!$B$33:$B$776,C$83)+'СЕТ СН'!$H$11+СВЦЭМ!$D$10+'СЕТ СН'!$H$5-'СЕТ СН'!$H$21</f>
        <v>3687.4952422199999</v>
      </c>
      <c r="D92" s="36">
        <f>SUMIFS(СВЦЭМ!$D$33:$D$776,СВЦЭМ!$A$33:$A$776,$A92,СВЦЭМ!$B$33:$B$776,D$83)+'СЕТ СН'!$H$11+СВЦЭМ!$D$10+'СЕТ СН'!$H$5-'СЕТ СН'!$H$21</f>
        <v>3703.8472030599996</v>
      </c>
      <c r="E92" s="36">
        <f>SUMIFS(СВЦЭМ!$D$33:$D$776,СВЦЭМ!$A$33:$A$776,$A92,СВЦЭМ!$B$33:$B$776,E$83)+'СЕТ СН'!$H$11+СВЦЭМ!$D$10+'СЕТ СН'!$H$5-'СЕТ СН'!$H$21</f>
        <v>3710.9855361</v>
      </c>
      <c r="F92" s="36">
        <f>SUMIFS(СВЦЭМ!$D$33:$D$776,СВЦЭМ!$A$33:$A$776,$A92,СВЦЭМ!$B$33:$B$776,F$83)+'СЕТ СН'!$H$11+СВЦЭМ!$D$10+'СЕТ СН'!$H$5-'СЕТ СН'!$H$21</f>
        <v>3717.3407563800001</v>
      </c>
      <c r="G92" s="36">
        <f>SUMIFS(СВЦЭМ!$D$33:$D$776,СВЦЭМ!$A$33:$A$776,$A92,СВЦЭМ!$B$33:$B$776,G$83)+'СЕТ СН'!$H$11+СВЦЭМ!$D$10+'СЕТ СН'!$H$5-'СЕТ СН'!$H$21</f>
        <v>3712.8206347199998</v>
      </c>
      <c r="H92" s="36">
        <f>SUMIFS(СВЦЭМ!$D$33:$D$776,СВЦЭМ!$A$33:$A$776,$A92,СВЦЭМ!$B$33:$B$776,H$83)+'СЕТ СН'!$H$11+СВЦЭМ!$D$10+'СЕТ СН'!$H$5-'СЕТ СН'!$H$21</f>
        <v>3704.3011886099998</v>
      </c>
      <c r="I92" s="36">
        <f>SUMIFS(СВЦЭМ!$D$33:$D$776,СВЦЭМ!$A$33:$A$776,$A92,СВЦЭМ!$B$33:$B$776,I$83)+'СЕТ СН'!$H$11+СВЦЭМ!$D$10+'СЕТ СН'!$H$5-'СЕТ СН'!$H$21</f>
        <v>3677.79436016</v>
      </c>
      <c r="J92" s="36">
        <f>SUMIFS(СВЦЭМ!$D$33:$D$776,СВЦЭМ!$A$33:$A$776,$A92,СВЦЭМ!$B$33:$B$776,J$83)+'СЕТ СН'!$H$11+СВЦЭМ!$D$10+'СЕТ СН'!$H$5-'СЕТ СН'!$H$21</f>
        <v>3654.0914658900001</v>
      </c>
      <c r="K92" s="36">
        <f>SUMIFS(СВЦЭМ!$D$33:$D$776,СВЦЭМ!$A$33:$A$776,$A92,СВЦЭМ!$B$33:$B$776,K$83)+'СЕТ СН'!$H$11+СВЦЭМ!$D$10+'СЕТ СН'!$H$5-'СЕТ СН'!$H$21</f>
        <v>3633.6898269799999</v>
      </c>
      <c r="L92" s="36">
        <f>SUMIFS(СВЦЭМ!$D$33:$D$776,СВЦЭМ!$A$33:$A$776,$A92,СВЦЭМ!$B$33:$B$776,L$83)+'СЕТ СН'!$H$11+СВЦЭМ!$D$10+'СЕТ СН'!$H$5-'СЕТ СН'!$H$21</f>
        <v>3619.5555137900001</v>
      </c>
      <c r="M92" s="36">
        <f>SUMIFS(СВЦЭМ!$D$33:$D$776,СВЦЭМ!$A$33:$A$776,$A92,СВЦЭМ!$B$33:$B$776,M$83)+'СЕТ СН'!$H$11+СВЦЭМ!$D$10+'СЕТ СН'!$H$5-'СЕТ СН'!$H$21</f>
        <v>3614.6900622399999</v>
      </c>
      <c r="N92" s="36">
        <f>SUMIFS(СВЦЭМ!$D$33:$D$776,СВЦЭМ!$A$33:$A$776,$A92,СВЦЭМ!$B$33:$B$776,N$83)+'СЕТ СН'!$H$11+СВЦЭМ!$D$10+'СЕТ СН'!$H$5-'СЕТ СН'!$H$21</f>
        <v>3633.1024766599999</v>
      </c>
      <c r="O92" s="36">
        <f>SUMIFS(СВЦЭМ!$D$33:$D$776,СВЦЭМ!$A$33:$A$776,$A92,СВЦЭМ!$B$33:$B$776,O$83)+'СЕТ СН'!$H$11+СВЦЭМ!$D$10+'СЕТ СН'!$H$5-'СЕТ СН'!$H$21</f>
        <v>3645.7925263899997</v>
      </c>
      <c r="P92" s="36">
        <f>SUMIFS(СВЦЭМ!$D$33:$D$776,СВЦЭМ!$A$33:$A$776,$A92,СВЦЭМ!$B$33:$B$776,P$83)+'СЕТ СН'!$H$11+СВЦЭМ!$D$10+'СЕТ СН'!$H$5-'СЕТ СН'!$H$21</f>
        <v>3653.36703356</v>
      </c>
      <c r="Q92" s="36">
        <f>SUMIFS(СВЦЭМ!$D$33:$D$776,СВЦЭМ!$A$33:$A$776,$A92,СВЦЭМ!$B$33:$B$776,Q$83)+'СЕТ СН'!$H$11+СВЦЭМ!$D$10+'СЕТ СН'!$H$5-'СЕТ СН'!$H$21</f>
        <v>3655.9001549999998</v>
      </c>
      <c r="R92" s="36">
        <f>SUMIFS(СВЦЭМ!$D$33:$D$776,СВЦЭМ!$A$33:$A$776,$A92,СВЦЭМ!$B$33:$B$776,R$83)+'СЕТ СН'!$H$11+СВЦЭМ!$D$10+'СЕТ СН'!$H$5-'СЕТ СН'!$H$21</f>
        <v>3644.94406931</v>
      </c>
      <c r="S92" s="36">
        <f>SUMIFS(СВЦЭМ!$D$33:$D$776,СВЦЭМ!$A$33:$A$776,$A92,СВЦЭМ!$B$33:$B$776,S$83)+'СЕТ СН'!$H$11+СВЦЭМ!$D$10+'СЕТ СН'!$H$5-'СЕТ СН'!$H$21</f>
        <v>3627.9709214300001</v>
      </c>
      <c r="T92" s="36">
        <f>SUMIFS(СВЦЭМ!$D$33:$D$776,СВЦЭМ!$A$33:$A$776,$A92,СВЦЭМ!$B$33:$B$776,T$83)+'СЕТ СН'!$H$11+СВЦЭМ!$D$10+'СЕТ СН'!$H$5-'СЕТ СН'!$H$21</f>
        <v>3609.4800008100001</v>
      </c>
      <c r="U92" s="36">
        <f>SUMIFS(СВЦЭМ!$D$33:$D$776,СВЦЭМ!$A$33:$A$776,$A92,СВЦЭМ!$B$33:$B$776,U$83)+'СЕТ СН'!$H$11+СВЦЭМ!$D$10+'СЕТ СН'!$H$5-'СЕТ СН'!$H$21</f>
        <v>3609.8204610399998</v>
      </c>
      <c r="V92" s="36">
        <f>SUMIFS(СВЦЭМ!$D$33:$D$776,СВЦЭМ!$A$33:$A$776,$A92,СВЦЭМ!$B$33:$B$776,V$83)+'СЕТ СН'!$H$11+СВЦЭМ!$D$10+'СЕТ СН'!$H$5-'СЕТ СН'!$H$21</f>
        <v>3603.1959565100001</v>
      </c>
      <c r="W92" s="36">
        <f>SUMIFS(СВЦЭМ!$D$33:$D$776,СВЦЭМ!$A$33:$A$776,$A92,СВЦЭМ!$B$33:$B$776,W$83)+'СЕТ СН'!$H$11+СВЦЭМ!$D$10+'СЕТ СН'!$H$5-'СЕТ СН'!$H$21</f>
        <v>3623.9693942999997</v>
      </c>
      <c r="X92" s="36">
        <f>SUMIFS(СВЦЭМ!$D$33:$D$776,СВЦЭМ!$A$33:$A$776,$A92,СВЦЭМ!$B$33:$B$776,X$83)+'СЕТ СН'!$H$11+СВЦЭМ!$D$10+'СЕТ СН'!$H$5-'СЕТ СН'!$H$21</f>
        <v>3637.8085318399999</v>
      </c>
      <c r="Y92" s="36">
        <f>SUMIFS(СВЦЭМ!$D$33:$D$776,СВЦЭМ!$A$33:$A$776,$A92,СВЦЭМ!$B$33:$B$776,Y$83)+'СЕТ СН'!$H$11+СВЦЭМ!$D$10+'СЕТ СН'!$H$5-'СЕТ СН'!$H$21</f>
        <v>3652.2810360599997</v>
      </c>
    </row>
    <row r="93" spans="1:27" ht="15.75" x14ac:dyDescent="0.2">
      <c r="A93" s="35">
        <f t="shared" si="2"/>
        <v>44206</v>
      </c>
      <c r="B93" s="36">
        <f>SUMIFS(СВЦЭМ!$D$33:$D$776,СВЦЭМ!$A$33:$A$776,$A93,СВЦЭМ!$B$33:$B$776,B$83)+'СЕТ СН'!$H$11+СВЦЭМ!$D$10+'СЕТ СН'!$H$5-'СЕТ СН'!$H$21</f>
        <v>3648.7469005499997</v>
      </c>
      <c r="C93" s="36">
        <f>SUMIFS(СВЦЭМ!$D$33:$D$776,СВЦЭМ!$A$33:$A$776,$A93,СВЦЭМ!$B$33:$B$776,C$83)+'СЕТ СН'!$H$11+СВЦЭМ!$D$10+'СЕТ СН'!$H$5-'СЕТ СН'!$H$21</f>
        <v>3683.00468155</v>
      </c>
      <c r="D93" s="36">
        <f>SUMIFS(СВЦЭМ!$D$33:$D$776,СВЦЭМ!$A$33:$A$776,$A93,СВЦЭМ!$B$33:$B$776,D$83)+'СЕТ СН'!$H$11+СВЦЭМ!$D$10+'СЕТ СН'!$H$5-'СЕТ СН'!$H$21</f>
        <v>3705.8947063300002</v>
      </c>
      <c r="E93" s="36">
        <f>SUMIFS(СВЦЭМ!$D$33:$D$776,СВЦЭМ!$A$33:$A$776,$A93,СВЦЭМ!$B$33:$B$776,E$83)+'СЕТ СН'!$H$11+СВЦЭМ!$D$10+'СЕТ СН'!$H$5-'СЕТ СН'!$H$21</f>
        <v>3712.99767303</v>
      </c>
      <c r="F93" s="36">
        <f>SUMIFS(СВЦЭМ!$D$33:$D$776,СВЦЭМ!$A$33:$A$776,$A93,СВЦЭМ!$B$33:$B$776,F$83)+'СЕТ СН'!$H$11+СВЦЭМ!$D$10+'СЕТ СН'!$H$5-'СЕТ СН'!$H$21</f>
        <v>3724.01357203</v>
      </c>
      <c r="G93" s="36">
        <f>SUMIFS(СВЦЭМ!$D$33:$D$776,СВЦЭМ!$A$33:$A$776,$A93,СВЦЭМ!$B$33:$B$776,G$83)+'СЕТ СН'!$H$11+СВЦЭМ!$D$10+'СЕТ СН'!$H$5-'СЕТ СН'!$H$21</f>
        <v>3720.0466397199998</v>
      </c>
      <c r="H93" s="36">
        <f>SUMIFS(СВЦЭМ!$D$33:$D$776,СВЦЭМ!$A$33:$A$776,$A93,СВЦЭМ!$B$33:$B$776,H$83)+'СЕТ СН'!$H$11+СВЦЭМ!$D$10+'СЕТ СН'!$H$5-'СЕТ СН'!$H$21</f>
        <v>3707.0907935799996</v>
      </c>
      <c r="I93" s="36">
        <f>SUMIFS(СВЦЭМ!$D$33:$D$776,СВЦЭМ!$A$33:$A$776,$A93,СВЦЭМ!$B$33:$B$776,I$83)+'СЕТ СН'!$H$11+СВЦЭМ!$D$10+'СЕТ СН'!$H$5-'СЕТ СН'!$H$21</f>
        <v>3698.3212608200001</v>
      </c>
      <c r="J93" s="36">
        <f>SUMIFS(СВЦЭМ!$D$33:$D$776,СВЦЭМ!$A$33:$A$776,$A93,СВЦЭМ!$B$33:$B$776,J$83)+'СЕТ СН'!$H$11+СВЦЭМ!$D$10+'СЕТ СН'!$H$5-'СЕТ СН'!$H$21</f>
        <v>3690.07737924</v>
      </c>
      <c r="K93" s="36">
        <f>SUMIFS(СВЦЭМ!$D$33:$D$776,СВЦЭМ!$A$33:$A$776,$A93,СВЦЭМ!$B$33:$B$776,K$83)+'СЕТ СН'!$H$11+СВЦЭМ!$D$10+'СЕТ СН'!$H$5-'СЕТ СН'!$H$21</f>
        <v>3663.98010342</v>
      </c>
      <c r="L93" s="36">
        <f>SUMIFS(СВЦЭМ!$D$33:$D$776,СВЦЭМ!$A$33:$A$776,$A93,СВЦЭМ!$B$33:$B$776,L$83)+'СЕТ СН'!$H$11+СВЦЭМ!$D$10+'СЕТ СН'!$H$5-'СЕТ СН'!$H$21</f>
        <v>3636.0815965500001</v>
      </c>
      <c r="M93" s="36">
        <f>SUMIFS(СВЦЭМ!$D$33:$D$776,СВЦЭМ!$A$33:$A$776,$A93,СВЦЭМ!$B$33:$B$776,M$83)+'СЕТ СН'!$H$11+СВЦЭМ!$D$10+'СЕТ СН'!$H$5-'СЕТ СН'!$H$21</f>
        <v>3631.5647637799998</v>
      </c>
      <c r="N93" s="36">
        <f>SUMIFS(СВЦЭМ!$D$33:$D$776,СВЦЭМ!$A$33:$A$776,$A93,СВЦЭМ!$B$33:$B$776,N$83)+'СЕТ СН'!$H$11+СВЦЭМ!$D$10+'СЕТ СН'!$H$5-'СЕТ СН'!$H$21</f>
        <v>3649.8060310000001</v>
      </c>
      <c r="O93" s="36">
        <f>SUMIFS(СВЦЭМ!$D$33:$D$776,СВЦЭМ!$A$33:$A$776,$A93,СВЦЭМ!$B$33:$B$776,O$83)+'СЕТ СН'!$H$11+СВЦЭМ!$D$10+'СЕТ СН'!$H$5-'СЕТ СН'!$H$21</f>
        <v>3659.0115734299998</v>
      </c>
      <c r="P93" s="36">
        <f>SUMIFS(СВЦЭМ!$D$33:$D$776,СВЦЭМ!$A$33:$A$776,$A93,СВЦЭМ!$B$33:$B$776,P$83)+'СЕТ СН'!$H$11+СВЦЭМ!$D$10+'СЕТ СН'!$H$5-'СЕТ СН'!$H$21</f>
        <v>3669.0631510200001</v>
      </c>
      <c r="Q93" s="36">
        <f>SUMIFS(СВЦЭМ!$D$33:$D$776,СВЦЭМ!$A$33:$A$776,$A93,СВЦЭМ!$B$33:$B$776,Q$83)+'СЕТ СН'!$H$11+СВЦЭМ!$D$10+'СЕТ СН'!$H$5-'СЕТ СН'!$H$21</f>
        <v>3671.4739705800002</v>
      </c>
      <c r="R93" s="36">
        <f>SUMIFS(СВЦЭМ!$D$33:$D$776,СВЦЭМ!$A$33:$A$776,$A93,СВЦЭМ!$B$33:$B$776,R$83)+'СЕТ СН'!$H$11+СВЦЭМ!$D$10+'СЕТ СН'!$H$5-'СЕТ СН'!$H$21</f>
        <v>3656.93525559</v>
      </c>
      <c r="S93" s="36">
        <f>SUMIFS(СВЦЭМ!$D$33:$D$776,СВЦЭМ!$A$33:$A$776,$A93,СВЦЭМ!$B$33:$B$776,S$83)+'СЕТ СН'!$H$11+СВЦЭМ!$D$10+'СЕТ СН'!$H$5-'СЕТ СН'!$H$21</f>
        <v>3631.19828654</v>
      </c>
      <c r="T93" s="36">
        <f>SUMIFS(СВЦЭМ!$D$33:$D$776,СВЦЭМ!$A$33:$A$776,$A93,СВЦЭМ!$B$33:$B$776,T$83)+'СЕТ СН'!$H$11+СВЦЭМ!$D$10+'СЕТ СН'!$H$5-'СЕТ СН'!$H$21</f>
        <v>3605.25094919</v>
      </c>
      <c r="U93" s="36">
        <f>SUMIFS(СВЦЭМ!$D$33:$D$776,СВЦЭМ!$A$33:$A$776,$A93,СВЦЭМ!$B$33:$B$776,U$83)+'СЕТ СН'!$H$11+СВЦЭМ!$D$10+'СЕТ СН'!$H$5-'СЕТ СН'!$H$21</f>
        <v>3610.0956397599998</v>
      </c>
      <c r="V93" s="36">
        <f>SUMIFS(СВЦЭМ!$D$33:$D$776,СВЦЭМ!$A$33:$A$776,$A93,СВЦЭМ!$B$33:$B$776,V$83)+'СЕТ СН'!$H$11+СВЦЭМ!$D$10+'СЕТ СН'!$H$5-'СЕТ СН'!$H$21</f>
        <v>3606.0288835399997</v>
      </c>
      <c r="W93" s="36">
        <f>SUMIFS(СВЦЭМ!$D$33:$D$776,СВЦЭМ!$A$33:$A$776,$A93,СВЦЭМ!$B$33:$B$776,W$83)+'СЕТ СН'!$H$11+СВЦЭМ!$D$10+'СЕТ СН'!$H$5-'СЕТ СН'!$H$21</f>
        <v>3629.42441921</v>
      </c>
      <c r="X93" s="36">
        <f>SUMIFS(СВЦЭМ!$D$33:$D$776,СВЦЭМ!$A$33:$A$776,$A93,СВЦЭМ!$B$33:$B$776,X$83)+'СЕТ СН'!$H$11+СВЦЭМ!$D$10+'СЕТ СН'!$H$5-'СЕТ СН'!$H$21</f>
        <v>3648.8473819700002</v>
      </c>
      <c r="Y93" s="36">
        <f>SUMIFS(СВЦЭМ!$D$33:$D$776,СВЦЭМ!$A$33:$A$776,$A93,СВЦЭМ!$B$33:$B$776,Y$83)+'СЕТ СН'!$H$11+СВЦЭМ!$D$10+'СЕТ СН'!$H$5-'СЕТ СН'!$H$21</f>
        <v>3667.27014917</v>
      </c>
    </row>
    <row r="94" spans="1:27" ht="15.75" x14ac:dyDescent="0.2">
      <c r="A94" s="35">
        <f t="shared" si="2"/>
        <v>44207</v>
      </c>
      <c r="B94" s="36">
        <f>SUMIFS(СВЦЭМ!$D$33:$D$776,СВЦЭМ!$A$33:$A$776,$A94,СВЦЭМ!$B$33:$B$776,B$83)+'СЕТ СН'!$H$11+СВЦЭМ!$D$10+'СЕТ СН'!$H$5-'СЕТ СН'!$H$21</f>
        <v>3705.5845777899999</v>
      </c>
      <c r="C94" s="36">
        <f>SUMIFS(СВЦЭМ!$D$33:$D$776,СВЦЭМ!$A$33:$A$776,$A94,СВЦЭМ!$B$33:$B$776,C$83)+'СЕТ СН'!$H$11+СВЦЭМ!$D$10+'СЕТ СН'!$H$5-'СЕТ СН'!$H$21</f>
        <v>3744.3583708899996</v>
      </c>
      <c r="D94" s="36">
        <f>SUMIFS(СВЦЭМ!$D$33:$D$776,СВЦЭМ!$A$33:$A$776,$A94,СВЦЭМ!$B$33:$B$776,D$83)+'СЕТ СН'!$H$11+СВЦЭМ!$D$10+'СЕТ СН'!$H$5-'СЕТ СН'!$H$21</f>
        <v>3750.6613489299998</v>
      </c>
      <c r="E94" s="36">
        <f>SUMIFS(СВЦЭМ!$D$33:$D$776,СВЦЭМ!$A$33:$A$776,$A94,СВЦЭМ!$B$33:$B$776,E$83)+'СЕТ СН'!$H$11+СВЦЭМ!$D$10+'СЕТ СН'!$H$5-'СЕТ СН'!$H$21</f>
        <v>3746.8253730400002</v>
      </c>
      <c r="F94" s="36">
        <f>SUMIFS(СВЦЭМ!$D$33:$D$776,СВЦЭМ!$A$33:$A$776,$A94,СВЦЭМ!$B$33:$B$776,F$83)+'СЕТ СН'!$H$11+СВЦЭМ!$D$10+'СЕТ СН'!$H$5-'СЕТ СН'!$H$21</f>
        <v>3749.3313218799999</v>
      </c>
      <c r="G94" s="36">
        <f>SUMIFS(СВЦЭМ!$D$33:$D$776,СВЦЭМ!$A$33:$A$776,$A94,СВЦЭМ!$B$33:$B$776,G$83)+'СЕТ СН'!$H$11+СВЦЭМ!$D$10+'СЕТ СН'!$H$5-'СЕТ СН'!$H$21</f>
        <v>3754.2624081599997</v>
      </c>
      <c r="H94" s="36">
        <f>SUMIFS(СВЦЭМ!$D$33:$D$776,СВЦЭМ!$A$33:$A$776,$A94,СВЦЭМ!$B$33:$B$776,H$83)+'СЕТ СН'!$H$11+СВЦЭМ!$D$10+'СЕТ СН'!$H$5-'СЕТ СН'!$H$21</f>
        <v>3744.7367169700001</v>
      </c>
      <c r="I94" s="36">
        <f>SUMIFS(СВЦЭМ!$D$33:$D$776,СВЦЭМ!$A$33:$A$776,$A94,СВЦЭМ!$B$33:$B$776,I$83)+'СЕТ СН'!$H$11+СВЦЭМ!$D$10+'СЕТ СН'!$H$5-'СЕТ СН'!$H$21</f>
        <v>3703.2092370800001</v>
      </c>
      <c r="J94" s="36">
        <f>SUMIFS(СВЦЭМ!$D$33:$D$776,СВЦЭМ!$A$33:$A$776,$A94,СВЦЭМ!$B$33:$B$776,J$83)+'СЕТ СН'!$H$11+СВЦЭМ!$D$10+'СЕТ СН'!$H$5-'СЕТ СН'!$H$21</f>
        <v>3666.5112999900002</v>
      </c>
      <c r="K94" s="36">
        <f>SUMIFS(СВЦЭМ!$D$33:$D$776,СВЦЭМ!$A$33:$A$776,$A94,СВЦЭМ!$B$33:$B$776,K$83)+'СЕТ СН'!$H$11+СВЦЭМ!$D$10+'СЕТ СН'!$H$5-'СЕТ СН'!$H$21</f>
        <v>3650.4445677699996</v>
      </c>
      <c r="L94" s="36">
        <f>SUMIFS(СВЦЭМ!$D$33:$D$776,СВЦЭМ!$A$33:$A$776,$A94,СВЦЭМ!$B$33:$B$776,L$83)+'СЕТ СН'!$H$11+СВЦЭМ!$D$10+'СЕТ СН'!$H$5-'СЕТ СН'!$H$21</f>
        <v>3645.7521276899997</v>
      </c>
      <c r="M94" s="36">
        <f>SUMIFS(СВЦЭМ!$D$33:$D$776,СВЦЭМ!$A$33:$A$776,$A94,СВЦЭМ!$B$33:$B$776,M$83)+'СЕТ СН'!$H$11+СВЦЭМ!$D$10+'СЕТ СН'!$H$5-'СЕТ СН'!$H$21</f>
        <v>3653.4600843099997</v>
      </c>
      <c r="N94" s="36">
        <f>SUMIFS(СВЦЭМ!$D$33:$D$776,СВЦЭМ!$A$33:$A$776,$A94,СВЦЭМ!$B$33:$B$776,N$83)+'СЕТ СН'!$H$11+СВЦЭМ!$D$10+'СЕТ СН'!$H$5-'СЕТ СН'!$H$21</f>
        <v>3663.5325232</v>
      </c>
      <c r="O94" s="36">
        <f>SUMIFS(СВЦЭМ!$D$33:$D$776,СВЦЭМ!$A$33:$A$776,$A94,СВЦЭМ!$B$33:$B$776,O$83)+'СЕТ СН'!$H$11+СВЦЭМ!$D$10+'СЕТ СН'!$H$5-'СЕТ СН'!$H$21</f>
        <v>3673.6309005799999</v>
      </c>
      <c r="P94" s="36">
        <f>SUMIFS(СВЦЭМ!$D$33:$D$776,СВЦЭМ!$A$33:$A$776,$A94,СВЦЭМ!$B$33:$B$776,P$83)+'СЕТ СН'!$H$11+СВЦЭМ!$D$10+'СЕТ СН'!$H$5-'СЕТ СН'!$H$21</f>
        <v>3685.5679060399998</v>
      </c>
      <c r="Q94" s="36">
        <f>SUMIFS(СВЦЭМ!$D$33:$D$776,СВЦЭМ!$A$33:$A$776,$A94,СВЦЭМ!$B$33:$B$776,Q$83)+'СЕТ СН'!$H$11+СВЦЭМ!$D$10+'СЕТ СН'!$H$5-'СЕТ СН'!$H$21</f>
        <v>3692.19428943</v>
      </c>
      <c r="R94" s="36">
        <f>SUMIFS(СВЦЭМ!$D$33:$D$776,СВЦЭМ!$A$33:$A$776,$A94,СВЦЭМ!$B$33:$B$776,R$83)+'СЕТ СН'!$H$11+СВЦЭМ!$D$10+'СЕТ СН'!$H$5-'СЕТ СН'!$H$21</f>
        <v>3680.1284072099998</v>
      </c>
      <c r="S94" s="36">
        <f>SUMIFS(СВЦЭМ!$D$33:$D$776,СВЦЭМ!$A$33:$A$776,$A94,СВЦЭМ!$B$33:$B$776,S$83)+'СЕТ СН'!$H$11+СВЦЭМ!$D$10+'СЕТ СН'!$H$5-'СЕТ СН'!$H$21</f>
        <v>3656.2680522599999</v>
      </c>
      <c r="T94" s="36">
        <f>SUMIFS(СВЦЭМ!$D$33:$D$776,СВЦЭМ!$A$33:$A$776,$A94,СВЦЭМ!$B$33:$B$776,T$83)+'СЕТ СН'!$H$11+СВЦЭМ!$D$10+'СЕТ СН'!$H$5-'СЕТ СН'!$H$21</f>
        <v>3628.2113068799999</v>
      </c>
      <c r="U94" s="36">
        <f>SUMIFS(СВЦЭМ!$D$33:$D$776,СВЦЭМ!$A$33:$A$776,$A94,СВЦЭМ!$B$33:$B$776,U$83)+'СЕТ СН'!$H$11+СВЦЭМ!$D$10+'СЕТ СН'!$H$5-'СЕТ СН'!$H$21</f>
        <v>3627.7111679299996</v>
      </c>
      <c r="V94" s="36">
        <f>SUMIFS(СВЦЭМ!$D$33:$D$776,СВЦЭМ!$A$33:$A$776,$A94,СВЦЭМ!$B$33:$B$776,V$83)+'СЕТ СН'!$H$11+СВЦЭМ!$D$10+'СЕТ СН'!$H$5-'СЕТ СН'!$H$21</f>
        <v>3641.6999742799999</v>
      </c>
      <c r="W94" s="36">
        <f>SUMIFS(СВЦЭМ!$D$33:$D$776,СВЦЭМ!$A$33:$A$776,$A94,СВЦЭМ!$B$33:$B$776,W$83)+'СЕТ СН'!$H$11+СВЦЭМ!$D$10+'СЕТ СН'!$H$5-'СЕТ СН'!$H$21</f>
        <v>3657.4214960600002</v>
      </c>
      <c r="X94" s="36">
        <f>SUMIFS(СВЦЭМ!$D$33:$D$776,СВЦЭМ!$A$33:$A$776,$A94,СВЦЭМ!$B$33:$B$776,X$83)+'СЕТ СН'!$H$11+СВЦЭМ!$D$10+'СЕТ СН'!$H$5-'СЕТ СН'!$H$21</f>
        <v>3660.5993727799996</v>
      </c>
      <c r="Y94" s="36">
        <f>SUMIFS(СВЦЭМ!$D$33:$D$776,СВЦЭМ!$A$33:$A$776,$A94,СВЦЭМ!$B$33:$B$776,Y$83)+'СЕТ СН'!$H$11+СВЦЭМ!$D$10+'СЕТ СН'!$H$5-'СЕТ СН'!$H$21</f>
        <v>3677.6395710699999</v>
      </c>
    </row>
    <row r="95" spans="1:27" ht="15.75" x14ac:dyDescent="0.2">
      <c r="A95" s="35">
        <f t="shared" si="2"/>
        <v>44208</v>
      </c>
      <c r="B95" s="36">
        <f>SUMIFS(СВЦЭМ!$D$33:$D$776,СВЦЭМ!$A$33:$A$776,$A95,СВЦЭМ!$B$33:$B$776,B$83)+'СЕТ СН'!$H$11+СВЦЭМ!$D$10+'СЕТ СН'!$H$5-'СЕТ СН'!$H$21</f>
        <v>3649.7811003699999</v>
      </c>
      <c r="C95" s="36">
        <f>SUMIFS(СВЦЭМ!$D$33:$D$776,СВЦЭМ!$A$33:$A$776,$A95,СВЦЭМ!$B$33:$B$776,C$83)+'СЕТ СН'!$H$11+СВЦЭМ!$D$10+'СЕТ СН'!$H$5-'СЕТ СН'!$H$21</f>
        <v>3682.9753896399998</v>
      </c>
      <c r="D95" s="36">
        <f>SUMIFS(СВЦЭМ!$D$33:$D$776,СВЦЭМ!$A$33:$A$776,$A95,СВЦЭМ!$B$33:$B$776,D$83)+'СЕТ СН'!$H$11+СВЦЭМ!$D$10+'СЕТ СН'!$H$5-'СЕТ СН'!$H$21</f>
        <v>3699.78289047</v>
      </c>
      <c r="E95" s="36">
        <f>SUMIFS(СВЦЭМ!$D$33:$D$776,СВЦЭМ!$A$33:$A$776,$A95,СВЦЭМ!$B$33:$B$776,E$83)+'СЕТ СН'!$H$11+СВЦЭМ!$D$10+'СЕТ СН'!$H$5-'СЕТ СН'!$H$21</f>
        <v>3712.10043167</v>
      </c>
      <c r="F95" s="36">
        <f>SUMIFS(СВЦЭМ!$D$33:$D$776,СВЦЭМ!$A$33:$A$776,$A95,СВЦЭМ!$B$33:$B$776,F$83)+'СЕТ СН'!$H$11+СВЦЭМ!$D$10+'СЕТ СН'!$H$5-'СЕТ СН'!$H$21</f>
        <v>3716.88222804</v>
      </c>
      <c r="G95" s="36">
        <f>SUMIFS(СВЦЭМ!$D$33:$D$776,СВЦЭМ!$A$33:$A$776,$A95,СВЦЭМ!$B$33:$B$776,G$83)+'СЕТ СН'!$H$11+СВЦЭМ!$D$10+'СЕТ СН'!$H$5-'СЕТ СН'!$H$21</f>
        <v>3707.7151130499997</v>
      </c>
      <c r="H95" s="36">
        <f>SUMIFS(СВЦЭМ!$D$33:$D$776,СВЦЭМ!$A$33:$A$776,$A95,СВЦЭМ!$B$33:$B$776,H$83)+'СЕТ СН'!$H$11+СВЦЭМ!$D$10+'СЕТ СН'!$H$5-'СЕТ СН'!$H$21</f>
        <v>3699.9407383399998</v>
      </c>
      <c r="I95" s="36">
        <f>SUMIFS(СВЦЭМ!$D$33:$D$776,СВЦЭМ!$A$33:$A$776,$A95,СВЦЭМ!$B$33:$B$776,I$83)+'СЕТ СН'!$H$11+СВЦЭМ!$D$10+'СЕТ СН'!$H$5-'СЕТ СН'!$H$21</f>
        <v>3663.0086009199999</v>
      </c>
      <c r="J95" s="36">
        <f>SUMIFS(СВЦЭМ!$D$33:$D$776,СВЦЭМ!$A$33:$A$776,$A95,СВЦЭМ!$B$33:$B$776,J$83)+'СЕТ СН'!$H$11+СВЦЭМ!$D$10+'СЕТ СН'!$H$5-'СЕТ СН'!$H$21</f>
        <v>3628.8818567499998</v>
      </c>
      <c r="K95" s="36">
        <f>SUMIFS(СВЦЭМ!$D$33:$D$776,СВЦЭМ!$A$33:$A$776,$A95,СВЦЭМ!$B$33:$B$776,K$83)+'СЕТ СН'!$H$11+СВЦЭМ!$D$10+'СЕТ СН'!$H$5-'СЕТ СН'!$H$21</f>
        <v>3627.1249042999998</v>
      </c>
      <c r="L95" s="36">
        <f>SUMIFS(СВЦЭМ!$D$33:$D$776,СВЦЭМ!$A$33:$A$776,$A95,СВЦЭМ!$B$33:$B$776,L$83)+'СЕТ СН'!$H$11+СВЦЭМ!$D$10+'СЕТ СН'!$H$5-'СЕТ СН'!$H$21</f>
        <v>3620.4519298199998</v>
      </c>
      <c r="M95" s="36">
        <f>SUMIFS(СВЦЭМ!$D$33:$D$776,СВЦЭМ!$A$33:$A$776,$A95,СВЦЭМ!$B$33:$B$776,M$83)+'СЕТ СН'!$H$11+СВЦЭМ!$D$10+'СЕТ СН'!$H$5-'СЕТ СН'!$H$21</f>
        <v>3626.4706382599998</v>
      </c>
      <c r="N95" s="36">
        <f>SUMIFS(СВЦЭМ!$D$33:$D$776,СВЦЭМ!$A$33:$A$776,$A95,СВЦЭМ!$B$33:$B$776,N$83)+'СЕТ СН'!$H$11+СВЦЭМ!$D$10+'СЕТ СН'!$H$5-'СЕТ СН'!$H$21</f>
        <v>3632.4810636100001</v>
      </c>
      <c r="O95" s="36">
        <f>SUMIFS(СВЦЭМ!$D$33:$D$776,СВЦЭМ!$A$33:$A$776,$A95,СВЦЭМ!$B$33:$B$776,O$83)+'СЕТ СН'!$H$11+СВЦЭМ!$D$10+'СЕТ СН'!$H$5-'СЕТ СН'!$H$21</f>
        <v>3645.1119582299998</v>
      </c>
      <c r="P95" s="36">
        <f>SUMIFS(СВЦЭМ!$D$33:$D$776,СВЦЭМ!$A$33:$A$776,$A95,СВЦЭМ!$B$33:$B$776,P$83)+'СЕТ СН'!$H$11+СВЦЭМ!$D$10+'СЕТ СН'!$H$5-'СЕТ СН'!$H$21</f>
        <v>3654.2342497299996</v>
      </c>
      <c r="Q95" s="36">
        <f>SUMIFS(СВЦЭМ!$D$33:$D$776,СВЦЭМ!$A$33:$A$776,$A95,СВЦЭМ!$B$33:$B$776,Q$83)+'СЕТ СН'!$H$11+СВЦЭМ!$D$10+'СЕТ СН'!$H$5-'СЕТ СН'!$H$21</f>
        <v>3655.0059053099999</v>
      </c>
      <c r="R95" s="36">
        <f>SUMIFS(СВЦЭМ!$D$33:$D$776,СВЦЭМ!$A$33:$A$776,$A95,СВЦЭМ!$B$33:$B$776,R$83)+'СЕТ СН'!$H$11+СВЦЭМ!$D$10+'СЕТ СН'!$H$5-'СЕТ СН'!$H$21</f>
        <v>3644.17911215</v>
      </c>
      <c r="S95" s="36">
        <f>SUMIFS(СВЦЭМ!$D$33:$D$776,СВЦЭМ!$A$33:$A$776,$A95,СВЦЭМ!$B$33:$B$776,S$83)+'СЕТ СН'!$H$11+СВЦЭМ!$D$10+'СЕТ СН'!$H$5-'СЕТ СН'!$H$21</f>
        <v>3624.8067696200001</v>
      </c>
      <c r="T95" s="36">
        <f>SUMIFS(СВЦЭМ!$D$33:$D$776,СВЦЭМ!$A$33:$A$776,$A95,СВЦЭМ!$B$33:$B$776,T$83)+'СЕТ СН'!$H$11+СВЦЭМ!$D$10+'СЕТ СН'!$H$5-'СЕТ СН'!$H$21</f>
        <v>3612.5290365299998</v>
      </c>
      <c r="U95" s="36">
        <f>SUMIFS(СВЦЭМ!$D$33:$D$776,СВЦЭМ!$A$33:$A$776,$A95,СВЦЭМ!$B$33:$B$776,U$83)+'СЕТ СН'!$H$11+СВЦЭМ!$D$10+'СЕТ СН'!$H$5-'СЕТ СН'!$H$21</f>
        <v>3613.7469665099998</v>
      </c>
      <c r="V95" s="36">
        <f>SUMIFS(СВЦЭМ!$D$33:$D$776,СВЦЭМ!$A$33:$A$776,$A95,СВЦЭМ!$B$33:$B$776,V$83)+'СЕТ СН'!$H$11+СВЦЭМ!$D$10+'СЕТ СН'!$H$5-'СЕТ СН'!$H$21</f>
        <v>3629.3875012899998</v>
      </c>
      <c r="W95" s="36">
        <f>SUMIFS(СВЦЭМ!$D$33:$D$776,СВЦЭМ!$A$33:$A$776,$A95,СВЦЭМ!$B$33:$B$776,W$83)+'СЕТ СН'!$H$11+СВЦЭМ!$D$10+'СЕТ СН'!$H$5-'СЕТ СН'!$H$21</f>
        <v>3649.05069155</v>
      </c>
      <c r="X95" s="36">
        <f>SUMIFS(СВЦЭМ!$D$33:$D$776,СВЦЭМ!$A$33:$A$776,$A95,СВЦЭМ!$B$33:$B$776,X$83)+'СЕТ СН'!$H$11+СВЦЭМ!$D$10+'СЕТ СН'!$H$5-'СЕТ СН'!$H$21</f>
        <v>3655.9934333499996</v>
      </c>
      <c r="Y95" s="36">
        <f>SUMIFS(СВЦЭМ!$D$33:$D$776,СВЦЭМ!$A$33:$A$776,$A95,СВЦЭМ!$B$33:$B$776,Y$83)+'СЕТ СН'!$H$11+СВЦЭМ!$D$10+'СЕТ СН'!$H$5-'СЕТ СН'!$H$21</f>
        <v>3681.0277616799999</v>
      </c>
    </row>
    <row r="96" spans="1:27" ht="15.75" x14ac:dyDescent="0.2">
      <c r="A96" s="35">
        <f t="shared" si="2"/>
        <v>44209</v>
      </c>
      <c r="B96" s="36">
        <f>SUMIFS(СВЦЭМ!$D$33:$D$776,СВЦЭМ!$A$33:$A$776,$A96,СВЦЭМ!$B$33:$B$776,B$83)+'СЕТ СН'!$H$11+СВЦЭМ!$D$10+'СЕТ СН'!$H$5-'СЕТ СН'!$H$21</f>
        <v>3672.0082674699997</v>
      </c>
      <c r="C96" s="36">
        <f>SUMIFS(СВЦЭМ!$D$33:$D$776,СВЦЭМ!$A$33:$A$776,$A96,СВЦЭМ!$B$33:$B$776,C$83)+'СЕТ СН'!$H$11+СВЦЭМ!$D$10+'СЕТ СН'!$H$5-'СЕТ СН'!$H$21</f>
        <v>3709.7250154899998</v>
      </c>
      <c r="D96" s="36">
        <f>SUMIFS(СВЦЭМ!$D$33:$D$776,СВЦЭМ!$A$33:$A$776,$A96,СВЦЭМ!$B$33:$B$776,D$83)+'СЕТ СН'!$H$11+СВЦЭМ!$D$10+'СЕТ СН'!$H$5-'СЕТ СН'!$H$21</f>
        <v>3723.5657465200002</v>
      </c>
      <c r="E96" s="36">
        <f>SUMIFS(СВЦЭМ!$D$33:$D$776,СВЦЭМ!$A$33:$A$776,$A96,СВЦЭМ!$B$33:$B$776,E$83)+'СЕТ СН'!$H$11+СВЦЭМ!$D$10+'СЕТ СН'!$H$5-'СЕТ СН'!$H$21</f>
        <v>3739.7412636199997</v>
      </c>
      <c r="F96" s="36">
        <f>SUMIFS(СВЦЭМ!$D$33:$D$776,СВЦЭМ!$A$33:$A$776,$A96,СВЦЭМ!$B$33:$B$776,F$83)+'СЕТ СН'!$H$11+СВЦЭМ!$D$10+'СЕТ СН'!$H$5-'СЕТ СН'!$H$21</f>
        <v>3738.4861968499999</v>
      </c>
      <c r="G96" s="36">
        <f>SUMIFS(СВЦЭМ!$D$33:$D$776,СВЦЭМ!$A$33:$A$776,$A96,СВЦЭМ!$B$33:$B$776,G$83)+'СЕТ СН'!$H$11+СВЦЭМ!$D$10+'СЕТ СН'!$H$5-'СЕТ СН'!$H$21</f>
        <v>3730.0629058599998</v>
      </c>
      <c r="H96" s="36">
        <f>SUMIFS(СВЦЭМ!$D$33:$D$776,СВЦЭМ!$A$33:$A$776,$A96,СВЦЭМ!$B$33:$B$776,H$83)+'СЕТ СН'!$H$11+СВЦЭМ!$D$10+'СЕТ СН'!$H$5-'СЕТ СН'!$H$21</f>
        <v>3710.2140455899998</v>
      </c>
      <c r="I96" s="36">
        <f>SUMIFS(СВЦЭМ!$D$33:$D$776,СВЦЭМ!$A$33:$A$776,$A96,СВЦЭМ!$B$33:$B$776,I$83)+'СЕТ СН'!$H$11+СВЦЭМ!$D$10+'СЕТ СН'!$H$5-'СЕТ СН'!$H$21</f>
        <v>3684.0295502299996</v>
      </c>
      <c r="J96" s="36">
        <f>SUMIFS(СВЦЭМ!$D$33:$D$776,СВЦЭМ!$A$33:$A$776,$A96,СВЦЭМ!$B$33:$B$776,J$83)+'СЕТ СН'!$H$11+СВЦЭМ!$D$10+'СЕТ СН'!$H$5-'СЕТ СН'!$H$21</f>
        <v>3663.0086679999999</v>
      </c>
      <c r="K96" s="36">
        <f>SUMIFS(СВЦЭМ!$D$33:$D$776,СВЦЭМ!$A$33:$A$776,$A96,СВЦЭМ!$B$33:$B$776,K$83)+'СЕТ СН'!$H$11+СВЦЭМ!$D$10+'СЕТ СН'!$H$5-'СЕТ СН'!$H$21</f>
        <v>3658.17342753</v>
      </c>
      <c r="L96" s="36">
        <f>SUMIFS(СВЦЭМ!$D$33:$D$776,СВЦЭМ!$A$33:$A$776,$A96,СВЦЭМ!$B$33:$B$776,L$83)+'СЕТ СН'!$H$11+СВЦЭМ!$D$10+'СЕТ СН'!$H$5-'СЕТ СН'!$H$21</f>
        <v>3637.4529650099998</v>
      </c>
      <c r="M96" s="36">
        <f>SUMIFS(СВЦЭМ!$D$33:$D$776,СВЦЭМ!$A$33:$A$776,$A96,СВЦЭМ!$B$33:$B$776,M$83)+'СЕТ СН'!$H$11+СВЦЭМ!$D$10+'СЕТ СН'!$H$5-'СЕТ СН'!$H$21</f>
        <v>3635.6318561600001</v>
      </c>
      <c r="N96" s="36">
        <f>SUMIFS(СВЦЭМ!$D$33:$D$776,СВЦЭМ!$A$33:$A$776,$A96,СВЦЭМ!$B$33:$B$776,N$83)+'СЕТ СН'!$H$11+СВЦЭМ!$D$10+'СЕТ СН'!$H$5-'СЕТ СН'!$H$21</f>
        <v>3649.3965071799998</v>
      </c>
      <c r="O96" s="36">
        <f>SUMIFS(СВЦЭМ!$D$33:$D$776,СВЦЭМ!$A$33:$A$776,$A96,СВЦЭМ!$B$33:$B$776,O$83)+'СЕТ СН'!$H$11+СВЦЭМ!$D$10+'СЕТ СН'!$H$5-'СЕТ СН'!$H$21</f>
        <v>3652.24511416</v>
      </c>
      <c r="P96" s="36">
        <f>SUMIFS(СВЦЭМ!$D$33:$D$776,СВЦЭМ!$A$33:$A$776,$A96,СВЦЭМ!$B$33:$B$776,P$83)+'СЕТ СН'!$H$11+СВЦЭМ!$D$10+'СЕТ СН'!$H$5-'СЕТ СН'!$H$21</f>
        <v>3659.2674560300002</v>
      </c>
      <c r="Q96" s="36">
        <f>SUMIFS(СВЦЭМ!$D$33:$D$776,СВЦЭМ!$A$33:$A$776,$A96,СВЦЭМ!$B$33:$B$776,Q$83)+'СЕТ СН'!$H$11+СВЦЭМ!$D$10+'СЕТ СН'!$H$5-'СЕТ СН'!$H$21</f>
        <v>3662.1834803299998</v>
      </c>
      <c r="R96" s="36">
        <f>SUMIFS(СВЦЭМ!$D$33:$D$776,СВЦЭМ!$A$33:$A$776,$A96,СВЦЭМ!$B$33:$B$776,R$83)+'СЕТ СН'!$H$11+СВЦЭМ!$D$10+'СЕТ СН'!$H$5-'СЕТ СН'!$H$21</f>
        <v>3653.86040306</v>
      </c>
      <c r="S96" s="36">
        <f>SUMIFS(СВЦЭМ!$D$33:$D$776,СВЦЭМ!$A$33:$A$776,$A96,СВЦЭМ!$B$33:$B$776,S$83)+'СЕТ СН'!$H$11+СВЦЭМ!$D$10+'СЕТ СН'!$H$5-'СЕТ СН'!$H$21</f>
        <v>3637.21920808</v>
      </c>
      <c r="T96" s="36">
        <f>SUMIFS(СВЦЭМ!$D$33:$D$776,СВЦЭМ!$A$33:$A$776,$A96,СВЦЭМ!$B$33:$B$776,T$83)+'СЕТ СН'!$H$11+СВЦЭМ!$D$10+'СЕТ СН'!$H$5-'СЕТ СН'!$H$21</f>
        <v>3615.3394090000002</v>
      </c>
      <c r="U96" s="36">
        <f>SUMIFS(СВЦЭМ!$D$33:$D$776,СВЦЭМ!$A$33:$A$776,$A96,СВЦЭМ!$B$33:$B$776,U$83)+'СЕТ СН'!$H$11+СВЦЭМ!$D$10+'СЕТ СН'!$H$5-'СЕТ СН'!$H$21</f>
        <v>3615.02042592</v>
      </c>
      <c r="V96" s="36">
        <f>SUMIFS(СВЦЭМ!$D$33:$D$776,СВЦЭМ!$A$33:$A$776,$A96,СВЦЭМ!$B$33:$B$776,V$83)+'СЕТ СН'!$H$11+СВЦЭМ!$D$10+'СЕТ СН'!$H$5-'СЕТ СН'!$H$21</f>
        <v>3630.5421201600002</v>
      </c>
      <c r="W96" s="36">
        <f>SUMIFS(СВЦЭМ!$D$33:$D$776,СВЦЭМ!$A$33:$A$776,$A96,СВЦЭМ!$B$33:$B$776,W$83)+'СЕТ СН'!$H$11+СВЦЭМ!$D$10+'СЕТ СН'!$H$5-'СЕТ СН'!$H$21</f>
        <v>3645.4495286800002</v>
      </c>
      <c r="X96" s="36">
        <f>SUMIFS(СВЦЭМ!$D$33:$D$776,СВЦЭМ!$A$33:$A$776,$A96,СВЦЭМ!$B$33:$B$776,X$83)+'СЕТ СН'!$H$11+СВЦЭМ!$D$10+'СЕТ СН'!$H$5-'СЕТ СН'!$H$21</f>
        <v>3655.9571690299999</v>
      </c>
      <c r="Y96" s="36">
        <f>SUMIFS(СВЦЭМ!$D$33:$D$776,СВЦЭМ!$A$33:$A$776,$A96,СВЦЭМ!$B$33:$B$776,Y$83)+'СЕТ СН'!$H$11+СВЦЭМ!$D$10+'СЕТ СН'!$H$5-'СЕТ СН'!$H$21</f>
        <v>3672.4150823599998</v>
      </c>
    </row>
    <row r="97" spans="1:25" ht="15.75" x14ac:dyDescent="0.2">
      <c r="A97" s="35">
        <f t="shared" si="2"/>
        <v>44210</v>
      </c>
      <c r="B97" s="36">
        <f>SUMIFS(СВЦЭМ!$D$33:$D$776,СВЦЭМ!$A$33:$A$776,$A97,СВЦЭМ!$B$33:$B$776,B$83)+'СЕТ СН'!$H$11+СВЦЭМ!$D$10+'СЕТ СН'!$H$5-'СЕТ СН'!$H$21</f>
        <v>3683.1107611799998</v>
      </c>
      <c r="C97" s="36">
        <f>SUMIFS(СВЦЭМ!$D$33:$D$776,СВЦЭМ!$A$33:$A$776,$A97,СВЦЭМ!$B$33:$B$776,C$83)+'СЕТ СН'!$H$11+СВЦЭМ!$D$10+'СЕТ СН'!$H$5-'СЕТ СН'!$H$21</f>
        <v>3720.0981676000001</v>
      </c>
      <c r="D97" s="36">
        <f>SUMIFS(СВЦЭМ!$D$33:$D$776,СВЦЭМ!$A$33:$A$776,$A97,СВЦЭМ!$B$33:$B$776,D$83)+'СЕТ СН'!$H$11+СВЦЭМ!$D$10+'СЕТ СН'!$H$5-'СЕТ СН'!$H$21</f>
        <v>3740.8625533300001</v>
      </c>
      <c r="E97" s="36">
        <f>SUMIFS(СВЦЭМ!$D$33:$D$776,СВЦЭМ!$A$33:$A$776,$A97,СВЦЭМ!$B$33:$B$776,E$83)+'СЕТ СН'!$H$11+СВЦЭМ!$D$10+'СЕТ СН'!$H$5-'СЕТ СН'!$H$21</f>
        <v>3745.9037658500001</v>
      </c>
      <c r="F97" s="36">
        <f>SUMIFS(СВЦЭМ!$D$33:$D$776,СВЦЭМ!$A$33:$A$776,$A97,СВЦЭМ!$B$33:$B$776,F$83)+'СЕТ СН'!$H$11+СВЦЭМ!$D$10+'СЕТ СН'!$H$5-'СЕТ СН'!$H$21</f>
        <v>3753.3569484</v>
      </c>
      <c r="G97" s="36">
        <f>SUMIFS(СВЦЭМ!$D$33:$D$776,СВЦЭМ!$A$33:$A$776,$A97,СВЦЭМ!$B$33:$B$776,G$83)+'СЕТ СН'!$H$11+СВЦЭМ!$D$10+'СЕТ СН'!$H$5-'СЕТ СН'!$H$21</f>
        <v>3722.63403105</v>
      </c>
      <c r="H97" s="36">
        <f>SUMIFS(СВЦЭМ!$D$33:$D$776,СВЦЭМ!$A$33:$A$776,$A97,СВЦЭМ!$B$33:$B$776,H$83)+'СЕТ СН'!$H$11+СВЦЭМ!$D$10+'СЕТ СН'!$H$5-'СЕТ СН'!$H$21</f>
        <v>3683.32621002</v>
      </c>
      <c r="I97" s="36">
        <f>SUMIFS(СВЦЭМ!$D$33:$D$776,СВЦЭМ!$A$33:$A$776,$A97,СВЦЭМ!$B$33:$B$776,I$83)+'СЕТ СН'!$H$11+СВЦЭМ!$D$10+'СЕТ СН'!$H$5-'СЕТ СН'!$H$21</f>
        <v>3640.9432614799998</v>
      </c>
      <c r="J97" s="36">
        <f>SUMIFS(СВЦЭМ!$D$33:$D$776,СВЦЭМ!$A$33:$A$776,$A97,СВЦЭМ!$B$33:$B$776,J$83)+'СЕТ СН'!$H$11+СВЦЭМ!$D$10+'СЕТ СН'!$H$5-'СЕТ СН'!$H$21</f>
        <v>3616.03141658</v>
      </c>
      <c r="K97" s="36">
        <f>SUMIFS(СВЦЭМ!$D$33:$D$776,СВЦЭМ!$A$33:$A$776,$A97,СВЦЭМ!$B$33:$B$776,K$83)+'СЕТ СН'!$H$11+СВЦЭМ!$D$10+'СЕТ СН'!$H$5-'СЕТ СН'!$H$21</f>
        <v>3614.2097410900001</v>
      </c>
      <c r="L97" s="36">
        <f>SUMIFS(СВЦЭМ!$D$33:$D$776,СВЦЭМ!$A$33:$A$776,$A97,СВЦЭМ!$B$33:$B$776,L$83)+'СЕТ СН'!$H$11+СВЦЭМ!$D$10+'СЕТ СН'!$H$5-'СЕТ СН'!$H$21</f>
        <v>3610.6291182199998</v>
      </c>
      <c r="M97" s="36">
        <f>SUMIFS(СВЦЭМ!$D$33:$D$776,СВЦЭМ!$A$33:$A$776,$A97,СВЦЭМ!$B$33:$B$776,M$83)+'СЕТ СН'!$H$11+СВЦЭМ!$D$10+'СЕТ СН'!$H$5-'СЕТ СН'!$H$21</f>
        <v>3618.9333917999998</v>
      </c>
      <c r="N97" s="36">
        <f>SUMIFS(СВЦЭМ!$D$33:$D$776,СВЦЭМ!$A$33:$A$776,$A97,СВЦЭМ!$B$33:$B$776,N$83)+'СЕТ СН'!$H$11+СВЦЭМ!$D$10+'СЕТ СН'!$H$5-'СЕТ СН'!$H$21</f>
        <v>3626.8136572200001</v>
      </c>
      <c r="O97" s="36">
        <f>SUMIFS(СВЦЭМ!$D$33:$D$776,СВЦЭМ!$A$33:$A$776,$A97,СВЦЭМ!$B$33:$B$776,O$83)+'СЕТ СН'!$H$11+СВЦЭМ!$D$10+'СЕТ СН'!$H$5-'СЕТ СН'!$H$21</f>
        <v>3632.4360698800001</v>
      </c>
      <c r="P97" s="36">
        <f>SUMIFS(СВЦЭМ!$D$33:$D$776,СВЦЭМ!$A$33:$A$776,$A97,СВЦЭМ!$B$33:$B$776,P$83)+'СЕТ СН'!$H$11+СВЦЭМ!$D$10+'СЕТ СН'!$H$5-'СЕТ СН'!$H$21</f>
        <v>3639.51469137</v>
      </c>
      <c r="Q97" s="36">
        <f>SUMIFS(СВЦЭМ!$D$33:$D$776,СВЦЭМ!$A$33:$A$776,$A97,СВЦЭМ!$B$33:$B$776,Q$83)+'СЕТ СН'!$H$11+СВЦЭМ!$D$10+'СЕТ СН'!$H$5-'СЕТ СН'!$H$21</f>
        <v>3645.9128524299999</v>
      </c>
      <c r="R97" s="36">
        <f>SUMIFS(СВЦЭМ!$D$33:$D$776,СВЦЭМ!$A$33:$A$776,$A97,СВЦЭМ!$B$33:$B$776,R$83)+'СЕТ СН'!$H$11+СВЦЭМ!$D$10+'СЕТ СН'!$H$5-'СЕТ СН'!$H$21</f>
        <v>3637.1496151800002</v>
      </c>
      <c r="S97" s="36">
        <f>SUMIFS(СВЦЭМ!$D$33:$D$776,СВЦЭМ!$A$33:$A$776,$A97,СВЦЭМ!$B$33:$B$776,S$83)+'СЕТ СН'!$H$11+СВЦЭМ!$D$10+'СЕТ СН'!$H$5-'СЕТ СН'!$H$21</f>
        <v>3635.7394765899999</v>
      </c>
      <c r="T97" s="36">
        <f>SUMIFS(СВЦЭМ!$D$33:$D$776,СВЦЭМ!$A$33:$A$776,$A97,СВЦЭМ!$B$33:$B$776,T$83)+'СЕТ СН'!$H$11+СВЦЭМ!$D$10+'СЕТ СН'!$H$5-'СЕТ СН'!$H$21</f>
        <v>3621.2230844999999</v>
      </c>
      <c r="U97" s="36">
        <f>SUMIFS(СВЦЭМ!$D$33:$D$776,СВЦЭМ!$A$33:$A$776,$A97,СВЦЭМ!$B$33:$B$776,U$83)+'СЕТ СН'!$H$11+СВЦЭМ!$D$10+'СЕТ СН'!$H$5-'СЕТ СН'!$H$21</f>
        <v>3619.6645552199998</v>
      </c>
      <c r="V97" s="36">
        <f>SUMIFS(СВЦЭМ!$D$33:$D$776,СВЦЭМ!$A$33:$A$776,$A97,СВЦЭМ!$B$33:$B$776,V$83)+'СЕТ СН'!$H$11+СВЦЭМ!$D$10+'СЕТ СН'!$H$5-'СЕТ СН'!$H$21</f>
        <v>3625.08721264</v>
      </c>
      <c r="W97" s="36">
        <f>SUMIFS(СВЦЭМ!$D$33:$D$776,СВЦЭМ!$A$33:$A$776,$A97,СВЦЭМ!$B$33:$B$776,W$83)+'СЕТ СН'!$H$11+СВЦЭМ!$D$10+'СЕТ СН'!$H$5-'СЕТ СН'!$H$21</f>
        <v>3638.9665706299998</v>
      </c>
      <c r="X97" s="36">
        <f>SUMIFS(СВЦЭМ!$D$33:$D$776,СВЦЭМ!$A$33:$A$776,$A97,СВЦЭМ!$B$33:$B$776,X$83)+'СЕТ СН'!$H$11+СВЦЭМ!$D$10+'СЕТ СН'!$H$5-'СЕТ СН'!$H$21</f>
        <v>3651.60927795</v>
      </c>
      <c r="Y97" s="36">
        <f>SUMIFS(СВЦЭМ!$D$33:$D$776,СВЦЭМ!$A$33:$A$776,$A97,СВЦЭМ!$B$33:$B$776,Y$83)+'СЕТ СН'!$H$11+СВЦЭМ!$D$10+'СЕТ СН'!$H$5-'СЕТ СН'!$H$21</f>
        <v>3672.88648629</v>
      </c>
    </row>
    <row r="98" spans="1:25" ht="15.75" x14ac:dyDescent="0.2">
      <c r="A98" s="35">
        <f t="shared" si="2"/>
        <v>44211</v>
      </c>
      <c r="B98" s="36">
        <f>SUMIFS(СВЦЭМ!$D$33:$D$776,СВЦЭМ!$A$33:$A$776,$A98,СВЦЭМ!$B$33:$B$776,B$83)+'СЕТ СН'!$H$11+СВЦЭМ!$D$10+'СЕТ СН'!$H$5-'СЕТ СН'!$H$21</f>
        <v>3520.36666225</v>
      </c>
      <c r="C98" s="36">
        <f>SUMIFS(СВЦЭМ!$D$33:$D$776,СВЦЭМ!$A$33:$A$776,$A98,СВЦЭМ!$B$33:$B$776,C$83)+'СЕТ СН'!$H$11+СВЦЭМ!$D$10+'СЕТ СН'!$H$5-'СЕТ СН'!$H$21</f>
        <v>3549.7869356199999</v>
      </c>
      <c r="D98" s="36">
        <f>SUMIFS(СВЦЭМ!$D$33:$D$776,СВЦЭМ!$A$33:$A$776,$A98,СВЦЭМ!$B$33:$B$776,D$83)+'СЕТ СН'!$H$11+СВЦЭМ!$D$10+'СЕТ СН'!$H$5-'СЕТ СН'!$H$21</f>
        <v>3512.4312299200001</v>
      </c>
      <c r="E98" s="36">
        <f>SUMIFS(СВЦЭМ!$D$33:$D$776,СВЦЭМ!$A$33:$A$776,$A98,СВЦЭМ!$B$33:$B$776,E$83)+'СЕТ СН'!$H$11+СВЦЭМ!$D$10+'СЕТ СН'!$H$5-'СЕТ СН'!$H$21</f>
        <v>3518.15639693</v>
      </c>
      <c r="F98" s="36">
        <f>SUMIFS(СВЦЭМ!$D$33:$D$776,СВЦЭМ!$A$33:$A$776,$A98,СВЦЭМ!$B$33:$B$776,F$83)+'СЕТ СН'!$H$11+СВЦЭМ!$D$10+'СЕТ СН'!$H$5-'СЕТ СН'!$H$21</f>
        <v>3521.94964802</v>
      </c>
      <c r="G98" s="36">
        <f>SUMIFS(СВЦЭМ!$D$33:$D$776,СВЦЭМ!$A$33:$A$776,$A98,СВЦЭМ!$B$33:$B$776,G$83)+'СЕТ СН'!$H$11+СВЦЭМ!$D$10+'СЕТ СН'!$H$5-'СЕТ СН'!$H$21</f>
        <v>3510.3431090599997</v>
      </c>
      <c r="H98" s="36">
        <f>SUMIFS(СВЦЭМ!$D$33:$D$776,СВЦЭМ!$A$33:$A$776,$A98,СВЦЭМ!$B$33:$B$776,H$83)+'СЕТ СН'!$H$11+СВЦЭМ!$D$10+'СЕТ СН'!$H$5-'СЕТ СН'!$H$21</f>
        <v>3477.8948069999997</v>
      </c>
      <c r="I98" s="36">
        <f>SUMIFS(СВЦЭМ!$D$33:$D$776,СВЦЭМ!$A$33:$A$776,$A98,СВЦЭМ!$B$33:$B$776,I$83)+'СЕТ СН'!$H$11+СВЦЭМ!$D$10+'СЕТ СН'!$H$5-'СЕТ СН'!$H$21</f>
        <v>3483.3005284999999</v>
      </c>
      <c r="J98" s="36">
        <f>SUMIFS(СВЦЭМ!$D$33:$D$776,СВЦЭМ!$A$33:$A$776,$A98,СВЦЭМ!$B$33:$B$776,J$83)+'СЕТ СН'!$H$11+СВЦЭМ!$D$10+'СЕТ СН'!$H$5-'СЕТ СН'!$H$21</f>
        <v>3498.2879071899997</v>
      </c>
      <c r="K98" s="36">
        <f>SUMIFS(СВЦЭМ!$D$33:$D$776,СВЦЭМ!$A$33:$A$776,$A98,СВЦЭМ!$B$33:$B$776,K$83)+'СЕТ СН'!$H$11+СВЦЭМ!$D$10+'СЕТ СН'!$H$5-'СЕТ СН'!$H$21</f>
        <v>3499.6061565499999</v>
      </c>
      <c r="L98" s="36">
        <f>SUMIFS(СВЦЭМ!$D$33:$D$776,СВЦЭМ!$A$33:$A$776,$A98,СВЦЭМ!$B$33:$B$776,L$83)+'СЕТ СН'!$H$11+СВЦЭМ!$D$10+'СЕТ СН'!$H$5-'СЕТ СН'!$H$21</f>
        <v>3501.20128501</v>
      </c>
      <c r="M98" s="36">
        <f>SUMIFS(СВЦЭМ!$D$33:$D$776,СВЦЭМ!$A$33:$A$776,$A98,СВЦЭМ!$B$33:$B$776,M$83)+'СЕТ СН'!$H$11+СВЦЭМ!$D$10+'СЕТ СН'!$H$5-'СЕТ СН'!$H$21</f>
        <v>3494.3530510199998</v>
      </c>
      <c r="N98" s="36">
        <f>SUMIFS(СВЦЭМ!$D$33:$D$776,СВЦЭМ!$A$33:$A$776,$A98,СВЦЭМ!$B$33:$B$776,N$83)+'СЕТ СН'!$H$11+СВЦЭМ!$D$10+'СЕТ СН'!$H$5-'СЕТ СН'!$H$21</f>
        <v>3488.5188815500001</v>
      </c>
      <c r="O98" s="36">
        <f>SUMIFS(СВЦЭМ!$D$33:$D$776,СВЦЭМ!$A$33:$A$776,$A98,СВЦЭМ!$B$33:$B$776,O$83)+'СЕТ СН'!$H$11+СВЦЭМ!$D$10+'СЕТ СН'!$H$5-'СЕТ СН'!$H$21</f>
        <v>3493.3786057899997</v>
      </c>
      <c r="P98" s="36">
        <f>SUMIFS(СВЦЭМ!$D$33:$D$776,СВЦЭМ!$A$33:$A$776,$A98,СВЦЭМ!$B$33:$B$776,P$83)+'СЕТ СН'!$H$11+СВЦЭМ!$D$10+'СЕТ СН'!$H$5-'СЕТ СН'!$H$21</f>
        <v>3517.8971629399998</v>
      </c>
      <c r="Q98" s="36">
        <f>SUMIFS(СВЦЭМ!$D$33:$D$776,СВЦЭМ!$A$33:$A$776,$A98,СВЦЭМ!$B$33:$B$776,Q$83)+'СЕТ СН'!$H$11+СВЦЭМ!$D$10+'СЕТ СН'!$H$5-'СЕТ СН'!$H$21</f>
        <v>3510.27402287</v>
      </c>
      <c r="R98" s="36">
        <f>SUMIFS(СВЦЭМ!$D$33:$D$776,СВЦЭМ!$A$33:$A$776,$A98,СВЦЭМ!$B$33:$B$776,R$83)+'СЕТ СН'!$H$11+СВЦЭМ!$D$10+'СЕТ СН'!$H$5-'СЕТ СН'!$H$21</f>
        <v>3520.4564538599998</v>
      </c>
      <c r="S98" s="36">
        <f>SUMIFS(СВЦЭМ!$D$33:$D$776,СВЦЭМ!$A$33:$A$776,$A98,СВЦЭМ!$B$33:$B$776,S$83)+'СЕТ СН'!$H$11+СВЦЭМ!$D$10+'СЕТ СН'!$H$5-'СЕТ СН'!$H$21</f>
        <v>3519.6923188599999</v>
      </c>
      <c r="T98" s="36">
        <f>SUMIFS(СВЦЭМ!$D$33:$D$776,СВЦЭМ!$A$33:$A$776,$A98,СВЦЭМ!$B$33:$B$776,T$83)+'СЕТ СН'!$H$11+СВЦЭМ!$D$10+'СЕТ СН'!$H$5-'СЕТ СН'!$H$21</f>
        <v>3572.8738872700001</v>
      </c>
      <c r="U98" s="36">
        <f>SUMIFS(СВЦЭМ!$D$33:$D$776,СВЦЭМ!$A$33:$A$776,$A98,СВЦЭМ!$B$33:$B$776,U$83)+'СЕТ СН'!$H$11+СВЦЭМ!$D$10+'СЕТ СН'!$H$5-'СЕТ СН'!$H$21</f>
        <v>3566.9056263299999</v>
      </c>
      <c r="V98" s="36">
        <f>SUMIFS(СВЦЭМ!$D$33:$D$776,СВЦЭМ!$A$33:$A$776,$A98,СВЦЭМ!$B$33:$B$776,V$83)+'СЕТ СН'!$H$11+СВЦЭМ!$D$10+'СЕТ СН'!$H$5-'СЕТ СН'!$H$21</f>
        <v>3510.25371554</v>
      </c>
      <c r="W98" s="36">
        <f>SUMIFS(СВЦЭМ!$D$33:$D$776,СВЦЭМ!$A$33:$A$776,$A98,СВЦЭМ!$B$33:$B$776,W$83)+'СЕТ СН'!$H$11+СВЦЭМ!$D$10+'СЕТ СН'!$H$5-'СЕТ СН'!$H$21</f>
        <v>3522.83375239</v>
      </c>
      <c r="X98" s="36">
        <f>SUMIFS(СВЦЭМ!$D$33:$D$776,СВЦЭМ!$A$33:$A$776,$A98,СВЦЭМ!$B$33:$B$776,X$83)+'СЕТ СН'!$H$11+СВЦЭМ!$D$10+'СЕТ СН'!$H$5-'СЕТ СН'!$H$21</f>
        <v>3528.1701310600001</v>
      </c>
      <c r="Y98" s="36">
        <f>SUMIFS(СВЦЭМ!$D$33:$D$776,СВЦЭМ!$A$33:$A$776,$A98,СВЦЭМ!$B$33:$B$776,Y$83)+'СЕТ СН'!$H$11+СВЦЭМ!$D$10+'СЕТ СН'!$H$5-'СЕТ СН'!$H$21</f>
        <v>3525.5695342499998</v>
      </c>
    </row>
    <row r="99" spans="1:25" ht="15.75" x14ac:dyDescent="0.2">
      <c r="A99" s="35">
        <f t="shared" si="2"/>
        <v>44212</v>
      </c>
      <c r="B99" s="36">
        <f>SUMIFS(СВЦЭМ!$D$33:$D$776,СВЦЭМ!$A$33:$A$776,$A99,СВЦЭМ!$B$33:$B$776,B$83)+'СЕТ СН'!$H$11+СВЦЭМ!$D$10+'СЕТ СН'!$H$5-'СЕТ СН'!$H$21</f>
        <v>3660.51692052</v>
      </c>
      <c r="C99" s="36">
        <f>SUMIFS(СВЦЭМ!$D$33:$D$776,СВЦЭМ!$A$33:$A$776,$A99,СВЦЭМ!$B$33:$B$776,C$83)+'СЕТ СН'!$H$11+СВЦЭМ!$D$10+'СЕТ СН'!$H$5-'СЕТ СН'!$H$21</f>
        <v>3689.6690923300002</v>
      </c>
      <c r="D99" s="36">
        <f>SUMIFS(СВЦЭМ!$D$33:$D$776,СВЦЭМ!$A$33:$A$776,$A99,СВЦЭМ!$B$33:$B$776,D$83)+'СЕТ СН'!$H$11+СВЦЭМ!$D$10+'СЕТ СН'!$H$5-'СЕТ СН'!$H$21</f>
        <v>3698.9515835699999</v>
      </c>
      <c r="E99" s="36">
        <f>SUMIFS(СВЦЭМ!$D$33:$D$776,СВЦЭМ!$A$33:$A$776,$A99,СВЦЭМ!$B$33:$B$776,E$83)+'СЕТ СН'!$H$11+СВЦЭМ!$D$10+'СЕТ СН'!$H$5-'СЕТ СН'!$H$21</f>
        <v>3704.0315509399998</v>
      </c>
      <c r="F99" s="36">
        <f>SUMIFS(СВЦЭМ!$D$33:$D$776,СВЦЭМ!$A$33:$A$776,$A99,СВЦЭМ!$B$33:$B$776,F$83)+'СЕТ СН'!$H$11+СВЦЭМ!$D$10+'СЕТ СН'!$H$5-'СЕТ СН'!$H$21</f>
        <v>3716.8623828299997</v>
      </c>
      <c r="G99" s="36">
        <f>SUMIFS(СВЦЭМ!$D$33:$D$776,СВЦЭМ!$A$33:$A$776,$A99,СВЦЭМ!$B$33:$B$776,G$83)+'СЕТ СН'!$H$11+СВЦЭМ!$D$10+'СЕТ СН'!$H$5-'СЕТ СН'!$H$21</f>
        <v>3710.1126554900002</v>
      </c>
      <c r="H99" s="36">
        <f>SUMIFS(СВЦЭМ!$D$33:$D$776,СВЦЭМ!$A$33:$A$776,$A99,СВЦЭМ!$B$33:$B$776,H$83)+'СЕТ СН'!$H$11+СВЦЭМ!$D$10+'СЕТ СН'!$H$5-'СЕТ СН'!$H$21</f>
        <v>3693.4537906400001</v>
      </c>
      <c r="I99" s="36">
        <f>SUMIFS(СВЦЭМ!$D$33:$D$776,СВЦЭМ!$A$33:$A$776,$A99,СВЦЭМ!$B$33:$B$776,I$83)+'СЕТ СН'!$H$11+СВЦЭМ!$D$10+'СЕТ СН'!$H$5-'СЕТ СН'!$H$21</f>
        <v>3669.0437445399998</v>
      </c>
      <c r="J99" s="36">
        <f>SUMIFS(СВЦЭМ!$D$33:$D$776,СВЦЭМ!$A$33:$A$776,$A99,СВЦЭМ!$B$33:$B$776,J$83)+'СЕТ СН'!$H$11+СВЦЭМ!$D$10+'СЕТ СН'!$H$5-'СЕТ СН'!$H$21</f>
        <v>3630.4205692099999</v>
      </c>
      <c r="K99" s="36">
        <f>SUMIFS(СВЦЭМ!$D$33:$D$776,СВЦЭМ!$A$33:$A$776,$A99,СВЦЭМ!$B$33:$B$776,K$83)+'СЕТ СН'!$H$11+СВЦЭМ!$D$10+'СЕТ СН'!$H$5-'СЕТ СН'!$H$21</f>
        <v>3606.37583675</v>
      </c>
      <c r="L99" s="36">
        <f>SUMIFS(СВЦЭМ!$D$33:$D$776,СВЦЭМ!$A$33:$A$776,$A99,СВЦЭМ!$B$33:$B$776,L$83)+'СЕТ СН'!$H$11+СВЦЭМ!$D$10+'СЕТ СН'!$H$5-'СЕТ СН'!$H$21</f>
        <v>3603.4808383700001</v>
      </c>
      <c r="M99" s="36">
        <f>SUMIFS(СВЦЭМ!$D$33:$D$776,СВЦЭМ!$A$33:$A$776,$A99,СВЦЭМ!$B$33:$B$776,M$83)+'СЕТ СН'!$H$11+СВЦЭМ!$D$10+'СЕТ СН'!$H$5-'СЕТ СН'!$H$21</f>
        <v>3613.0600229699999</v>
      </c>
      <c r="N99" s="36">
        <f>SUMIFS(СВЦЭМ!$D$33:$D$776,СВЦЭМ!$A$33:$A$776,$A99,СВЦЭМ!$B$33:$B$776,N$83)+'СЕТ СН'!$H$11+СВЦЭМ!$D$10+'СЕТ СН'!$H$5-'СЕТ СН'!$H$21</f>
        <v>3623.2293553499999</v>
      </c>
      <c r="O99" s="36">
        <f>SUMIFS(СВЦЭМ!$D$33:$D$776,СВЦЭМ!$A$33:$A$776,$A99,СВЦЭМ!$B$33:$B$776,O$83)+'СЕТ СН'!$H$11+СВЦЭМ!$D$10+'СЕТ СН'!$H$5-'СЕТ СН'!$H$21</f>
        <v>3634.42766708</v>
      </c>
      <c r="P99" s="36">
        <f>SUMIFS(СВЦЭМ!$D$33:$D$776,СВЦЭМ!$A$33:$A$776,$A99,СВЦЭМ!$B$33:$B$776,P$83)+'СЕТ СН'!$H$11+СВЦЭМ!$D$10+'СЕТ СН'!$H$5-'СЕТ СН'!$H$21</f>
        <v>3640.1074100699998</v>
      </c>
      <c r="Q99" s="36">
        <f>SUMIFS(СВЦЭМ!$D$33:$D$776,СВЦЭМ!$A$33:$A$776,$A99,СВЦЭМ!$B$33:$B$776,Q$83)+'СЕТ СН'!$H$11+СВЦЭМ!$D$10+'СЕТ СН'!$H$5-'СЕТ СН'!$H$21</f>
        <v>3644.1312940899998</v>
      </c>
      <c r="R99" s="36">
        <f>SUMIFS(СВЦЭМ!$D$33:$D$776,СВЦЭМ!$A$33:$A$776,$A99,СВЦЭМ!$B$33:$B$776,R$83)+'СЕТ СН'!$H$11+СВЦЭМ!$D$10+'СЕТ СН'!$H$5-'СЕТ СН'!$H$21</f>
        <v>3631.94220709</v>
      </c>
      <c r="S99" s="36">
        <f>SUMIFS(СВЦЭМ!$D$33:$D$776,СВЦЭМ!$A$33:$A$776,$A99,СВЦЭМ!$B$33:$B$776,S$83)+'СЕТ СН'!$H$11+СВЦЭМ!$D$10+'СЕТ СН'!$H$5-'СЕТ СН'!$H$21</f>
        <v>3611.1851747399996</v>
      </c>
      <c r="T99" s="36">
        <f>SUMIFS(СВЦЭМ!$D$33:$D$776,СВЦЭМ!$A$33:$A$776,$A99,СВЦЭМ!$B$33:$B$776,T$83)+'СЕТ СН'!$H$11+СВЦЭМ!$D$10+'СЕТ СН'!$H$5-'СЕТ СН'!$H$21</f>
        <v>3589.8764646599998</v>
      </c>
      <c r="U99" s="36">
        <f>SUMIFS(СВЦЭМ!$D$33:$D$776,СВЦЭМ!$A$33:$A$776,$A99,СВЦЭМ!$B$33:$B$776,U$83)+'СЕТ СН'!$H$11+СВЦЭМ!$D$10+'СЕТ СН'!$H$5-'СЕТ СН'!$H$21</f>
        <v>3595.1465352799996</v>
      </c>
      <c r="V99" s="36">
        <f>SUMIFS(СВЦЭМ!$D$33:$D$776,СВЦЭМ!$A$33:$A$776,$A99,СВЦЭМ!$B$33:$B$776,V$83)+'СЕТ СН'!$H$11+СВЦЭМ!$D$10+'СЕТ СН'!$H$5-'СЕТ СН'!$H$21</f>
        <v>3606.70418397</v>
      </c>
      <c r="W99" s="36">
        <f>SUMIFS(СВЦЭМ!$D$33:$D$776,СВЦЭМ!$A$33:$A$776,$A99,СВЦЭМ!$B$33:$B$776,W$83)+'СЕТ СН'!$H$11+СВЦЭМ!$D$10+'СЕТ СН'!$H$5-'СЕТ СН'!$H$21</f>
        <v>3629.14910358</v>
      </c>
      <c r="X99" s="36">
        <f>SUMIFS(СВЦЭМ!$D$33:$D$776,СВЦЭМ!$A$33:$A$776,$A99,СВЦЭМ!$B$33:$B$776,X$83)+'СЕТ СН'!$H$11+СВЦЭМ!$D$10+'СЕТ СН'!$H$5-'СЕТ СН'!$H$21</f>
        <v>3634.7563024800002</v>
      </c>
      <c r="Y99" s="36">
        <f>SUMIFS(СВЦЭМ!$D$33:$D$776,СВЦЭМ!$A$33:$A$776,$A99,СВЦЭМ!$B$33:$B$776,Y$83)+'СЕТ СН'!$H$11+СВЦЭМ!$D$10+'СЕТ СН'!$H$5-'СЕТ СН'!$H$21</f>
        <v>3662.6033330499999</v>
      </c>
    </row>
    <row r="100" spans="1:25" ht="15.75" x14ac:dyDescent="0.2">
      <c r="A100" s="35">
        <f t="shared" si="2"/>
        <v>44213</v>
      </c>
      <c r="B100" s="36">
        <f>SUMIFS(СВЦЭМ!$D$33:$D$776,СВЦЭМ!$A$33:$A$776,$A100,СВЦЭМ!$B$33:$B$776,B$83)+'СЕТ СН'!$H$11+СВЦЭМ!$D$10+'СЕТ СН'!$H$5-'СЕТ СН'!$H$21</f>
        <v>3633.9858504599997</v>
      </c>
      <c r="C100" s="36">
        <f>SUMIFS(СВЦЭМ!$D$33:$D$776,СВЦЭМ!$A$33:$A$776,$A100,СВЦЭМ!$B$33:$B$776,C$83)+'СЕТ СН'!$H$11+СВЦЭМ!$D$10+'СЕТ СН'!$H$5-'СЕТ СН'!$H$21</f>
        <v>3668.4591033500001</v>
      </c>
      <c r="D100" s="36">
        <f>SUMIFS(СВЦЭМ!$D$33:$D$776,СВЦЭМ!$A$33:$A$776,$A100,СВЦЭМ!$B$33:$B$776,D$83)+'СЕТ СН'!$H$11+СВЦЭМ!$D$10+'СЕТ СН'!$H$5-'СЕТ СН'!$H$21</f>
        <v>3689.7723837799999</v>
      </c>
      <c r="E100" s="36">
        <f>SUMIFS(СВЦЭМ!$D$33:$D$776,СВЦЭМ!$A$33:$A$776,$A100,СВЦЭМ!$B$33:$B$776,E$83)+'СЕТ СН'!$H$11+СВЦЭМ!$D$10+'СЕТ СН'!$H$5-'СЕТ СН'!$H$21</f>
        <v>3713.31083713</v>
      </c>
      <c r="F100" s="36">
        <f>SUMIFS(СВЦЭМ!$D$33:$D$776,СВЦЭМ!$A$33:$A$776,$A100,СВЦЭМ!$B$33:$B$776,F$83)+'СЕТ СН'!$H$11+СВЦЭМ!$D$10+'СЕТ СН'!$H$5-'СЕТ СН'!$H$21</f>
        <v>3728.6488632099999</v>
      </c>
      <c r="G100" s="36">
        <f>SUMIFS(СВЦЭМ!$D$33:$D$776,СВЦЭМ!$A$33:$A$776,$A100,СВЦЭМ!$B$33:$B$776,G$83)+'СЕТ СН'!$H$11+СВЦЭМ!$D$10+'СЕТ СН'!$H$5-'СЕТ СН'!$H$21</f>
        <v>3723.0638087400002</v>
      </c>
      <c r="H100" s="36">
        <f>SUMIFS(СВЦЭМ!$D$33:$D$776,СВЦЭМ!$A$33:$A$776,$A100,СВЦЭМ!$B$33:$B$776,H$83)+'СЕТ СН'!$H$11+СВЦЭМ!$D$10+'СЕТ СН'!$H$5-'СЕТ СН'!$H$21</f>
        <v>3704.3332682099999</v>
      </c>
      <c r="I100" s="36">
        <f>SUMIFS(СВЦЭМ!$D$33:$D$776,СВЦЭМ!$A$33:$A$776,$A100,СВЦЭМ!$B$33:$B$776,I$83)+'СЕТ СН'!$H$11+СВЦЭМ!$D$10+'СЕТ СН'!$H$5-'СЕТ СН'!$H$21</f>
        <v>3692.34270023</v>
      </c>
      <c r="J100" s="36">
        <f>SUMIFS(СВЦЭМ!$D$33:$D$776,СВЦЭМ!$A$33:$A$776,$A100,СВЦЭМ!$B$33:$B$776,J$83)+'СЕТ СН'!$H$11+СВЦЭМ!$D$10+'СЕТ СН'!$H$5-'СЕТ СН'!$H$21</f>
        <v>3652.4056207399999</v>
      </c>
      <c r="K100" s="36">
        <f>SUMIFS(СВЦЭМ!$D$33:$D$776,СВЦЭМ!$A$33:$A$776,$A100,СВЦЭМ!$B$33:$B$776,K$83)+'СЕТ СН'!$H$11+СВЦЭМ!$D$10+'СЕТ СН'!$H$5-'СЕТ СН'!$H$21</f>
        <v>3633.57283732</v>
      </c>
      <c r="L100" s="36">
        <f>SUMIFS(СВЦЭМ!$D$33:$D$776,СВЦЭМ!$A$33:$A$776,$A100,СВЦЭМ!$B$33:$B$776,L$83)+'СЕТ СН'!$H$11+СВЦЭМ!$D$10+'СЕТ СН'!$H$5-'СЕТ СН'!$H$21</f>
        <v>3620.69709951</v>
      </c>
      <c r="M100" s="36">
        <f>SUMIFS(СВЦЭМ!$D$33:$D$776,СВЦЭМ!$A$33:$A$776,$A100,СВЦЭМ!$B$33:$B$776,M$83)+'СЕТ СН'!$H$11+СВЦЭМ!$D$10+'СЕТ СН'!$H$5-'СЕТ СН'!$H$21</f>
        <v>3615.4129474800002</v>
      </c>
      <c r="N100" s="36">
        <f>SUMIFS(СВЦЭМ!$D$33:$D$776,СВЦЭМ!$A$33:$A$776,$A100,СВЦЭМ!$B$33:$B$776,N$83)+'СЕТ СН'!$H$11+СВЦЭМ!$D$10+'СЕТ СН'!$H$5-'СЕТ СН'!$H$21</f>
        <v>3622.9613711499996</v>
      </c>
      <c r="O100" s="36">
        <f>SUMIFS(СВЦЭМ!$D$33:$D$776,СВЦЭМ!$A$33:$A$776,$A100,СВЦЭМ!$B$33:$B$776,O$83)+'СЕТ СН'!$H$11+СВЦЭМ!$D$10+'СЕТ СН'!$H$5-'СЕТ СН'!$H$21</f>
        <v>3637.5352477400002</v>
      </c>
      <c r="P100" s="36">
        <f>SUMIFS(СВЦЭМ!$D$33:$D$776,СВЦЭМ!$A$33:$A$776,$A100,СВЦЭМ!$B$33:$B$776,P$83)+'СЕТ СН'!$H$11+СВЦЭМ!$D$10+'СЕТ СН'!$H$5-'СЕТ СН'!$H$21</f>
        <v>3648.48905246</v>
      </c>
      <c r="Q100" s="36">
        <f>SUMIFS(СВЦЭМ!$D$33:$D$776,СВЦЭМ!$A$33:$A$776,$A100,СВЦЭМ!$B$33:$B$776,Q$83)+'СЕТ СН'!$H$11+СВЦЭМ!$D$10+'СЕТ СН'!$H$5-'СЕТ СН'!$H$21</f>
        <v>3659.5687659799996</v>
      </c>
      <c r="R100" s="36">
        <f>SUMIFS(СВЦЭМ!$D$33:$D$776,СВЦЭМ!$A$33:$A$776,$A100,СВЦЭМ!$B$33:$B$776,R$83)+'СЕТ СН'!$H$11+СВЦЭМ!$D$10+'СЕТ СН'!$H$5-'СЕТ СН'!$H$21</f>
        <v>3647.4204093499998</v>
      </c>
      <c r="S100" s="36">
        <f>SUMIFS(СВЦЭМ!$D$33:$D$776,СВЦЭМ!$A$33:$A$776,$A100,СВЦЭМ!$B$33:$B$776,S$83)+'СЕТ СН'!$H$11+СВЦЭМ!$D$10+'СЕТ СН'!$H$5-'СЕТ СН'!$H$21</f>
        <v>3622.0672449599997</v>
      </c>
      <c r="T100" s="36">
        <f>SUMIFS(СВЦЭМ!$D$33:$D$776,СВЦЭМ!$A$33:$A$776,$A100,СВЦЭМ!$B$33:$B$776,T$83)+'СЕТ СН'!$H$11+СВЦЭМ!$D$10+'СЕТ СН'!$H$5-'СЕТ СН'!$H$21</f>
        <v>3600.9370705599999</v>
      </c>
      <c r="U100" s="36">
        <f>SUMIFS(СВЦЭМ!$D$33:$D$776,СВЦЭМ!$A$33:$A$776,$A100,СВЦЭМ!$B$33:$B$776,U$83)+'СЕТ СН'!$H$11+СВЦЭМ!$D$10+'СЕТ СН'!$H$5-'СЕТ СН'!$H$21</f>
        <v>3598.7797072799999</v>
      </c>
      <c r="V100" s="36">
        <f>SUMIFS(СВЦЭМ!$D$33:$D$776,СВЦЭМ!$A$33:$A$776,$A100,СВЦЭМ!$B$33:$B$776,V$83)+'СЕТ СН'!$H$11+СВЦЭМ!$D$10+'СЕТ СН'!$H$5-'СЕТ СН'!$H$21</f>
        <v>3604.3340645200001</v>
      </c>
      <c r="W100" s="36">
        <f>SUMIFS(СВЦЭМ!$D$33:$D$776,СВЦЭМ!$A$33:$A$776,$A100,СВЦЭМ!$B$33:$B$776,W$83)+'СЕТ СН'!$H$11+СВЦЭМ!$D$10+'СЕТ СН'!$H$5-'СЕТ СН'!$H$21</f>
        <v>3622.0088378400001</v>
      </c>
      <c r="X100" s="36">
        <f>SUMIFS(СВЦЭМ!$D$33:$D$776,СВЦЭМ!$A$33:$A$776,$A100,СВЦЭМ!$B$33:$B$776,X$83)+'СЕТ СН'!$H$11+СВЦЭМ!$D$10+'СЕТ СН'!$H$5-'СЕТ СН'!$H$21</f>
        <v>3635.3881216199998</v>
      </c>
      <c r="Y100" s="36">
        <f>SUMIFS(СВЦЭМ!$D$33:$D$776,СВЦЭМ!$A$33:$A$776,$A100,СВЦЭМ!$B$33:$B$776,Y$83)+'СЕТ СН'!$H$11+СВЦЭМ!$D$10+'СЕТ СН'!$H$5-'СЕТ СН'!$H$21</f>
        <v>3662.1474232999999</v>
      </c>
    </row>
    <row r="101" spans="1:25" ht="15.75" x14ac:dyDescent="0.2">
      <c r="A101" s="35">
        <f t="shared" si="2"/>
        <v>44214</v>
      </c>
      <c r="B101" s="36">
        <f>SUMIFS(СВЦЭМ!$D$33:$D$776,СВЦЭМ!$A$33:$A$776,$A101,СВЦЭМ!$B$33:$B$776,B$83)+'СЕТ СН'!$H$11+СВЦЭМ!$D$10+'СЕТ СН'!$H$5-'СЕТ СН'!$H$21</f>
        <v>3685.8402166400001</v>
      </c>
      <c r="C101" s="36">
        <f>SUMIFS(СВЦЭМ!$D$33:$D$776,СВЦЭМ!$A$33:$A$776,$A101,СВЦЭМ!$B$33:$B$776,C$83)+'СЕТ СН'!$H$11+СВЦЭМ!$D$10+'СЕТ СН'!$H$5-'СЕТ СН'!$H$21</f>
        <v>3720.7854161999999</v>
      </c>
      <c r="D101" s="36">
        <f>SUMIFS(СВЦЭМ!$D$33:$D$776,СВЦЭМ!$A$33:$A$776,$A101,СВЦЭМ!$B$33:$B$776,D$83)+'СЕТ СН'!$H$11+СВЦЭМ!$D$10+'СЕТ СН'!$H$5-'СЕТ СН'!$H$21</f>
        <v>3731.3184901699997</v>
      </c>
      <c r="E101" s="36">
        <f>SUMIFS(СВЦЭМ!$D$33:$D$776,СВЦЭМ!$A$33:$A$776,$A101,СВЦЭМ!$B$33:$B$776,E$83)+'СЕТ СН'!$H$11+СВЦЭМ!$D$10+'СЕТ СН'!$H$5-'СЕТ СН'!$H$21</f>
        <v>3737.2950118700001</v>
      </c>
      <c r="F101" s="36">
        <f>SUMIFS(СВЦЭМ!$D$33:$D$776,СВЦЭМ!$A$33:$A$776,$A101,СВЦЭМ!$B$33:$B$776,F$83)+'СЕТ СН'!$H$11+СВЦЭМ!$D$10+'СЕТ СН'!$H$5-'СЕТ СН'!$H$21</f>
        <v>3753.4817813499999</v>
      </c>
      <c r="G101" s="36">
        <f>SUMIFS(СВЦЭМ!$D$33:$D$776,СВЦЭМ!$A$33:$A$776,$A101,СВЦЭМ!$B$33:$B$776,G$83)+'СЕТ СН'!$H$11+СВЦЭМ!$D$10+'СЕТ СН'!$H$5-'СЕТ СН'!$H$21</f>
        <v>3738.0401124099999</v>
      </c>
      <c r="H101" s="36">
        <f>SUMIFS(СВЦЭМ!$D$33:$D$776,СВЦЭМ!$A$33:$A$776,$A101,СВЦЭМ!$B$33:$B$776,H$83)+'СЕТ СН'!$H$11+СВЦЭМ!$D$10+'СЕТ СН'!$H$5-'СЕТ СН'!$H$21</f>
        <v>3722.80325958</v>
      </c>
      <c r="I101" s="36">
        <f>SUMIFS(СВЦЭМ!$D$33:$D$776,СВЦЭМ!$A$33:$A$776,$A101,СВЦЭМ!$B$33:$B$776,I$83)+'СЕТ СН'!$H$11+СВЦЭМ!$D$10+'СЕТ СН'!$H$5-'СЕТ СН'!$H$21</f>
        <v>3695.2617776999996</v>
      </c>
      <c r="J101" s="36">
        <f>SUMIFS(СВЦЭМ!$D$33:$D$776,СВЦЭМ!$A$33:$A$776,$A101,СВЦЭМ!$B$33:$B$776,J$83)+'СЕТ СН'!$H$11+СВЦЭМ!$D$10+'СЕТ СН'!$H$5-'СЕТ СН'!$H$21</f>
        <v>3657.7416190599997</v>
      </c>
      <c r="K101" s="36">
        <f>SUMIFS(СВЦЭМ!$D$33:$D$776,СВЦЭМ!$A$33:$A$776,$A101,СВЦЭМ!$B$33:$B$776,K$83)+'СЕТ СН'!$H$11+СВЦЭМ!$D$10+'СЕТ СН'!$H$5-'СЕТ СН'!$H$21</f>
        <v>3644.2528054300001</v>
      </c>
      <c r="L101" s="36">
        <f>SUMIFS(СВЦЭМ!$D$33:$D$776,СВЦЭМ!$A$33:$A$776,$A101,СВЦЭМ!$B$33:$B$776,L$83)+'СЕТ СН'!$H$11+СВЦЭМ!$D$10+'СЕТ СН'!$H$5-'СЕТ СН'!$H$21</f>
        <v>3648.7531754399997</v>
      </c>
      <c r="M101" s="36">
        <f>SUMIFS(СВЦЭМ!$D$33:$D$776,СВЦЭМ!$A$33:$A$776,$A101,СВЦЭМ!$B$33:$B$776,M$83)+'СЕТ СН'!$H$11+СВЦЭМ!$D$10+'СЕТ СН'!$H$5-'СЕТ СН'!$H$21</f>
        <v>3647.96732466</v>
      </c>
      <c r="N101" s="36">
        <f>SUMIFS(СВЦЭМ!$D$33:$D$776,СВЦЭМ!$A$33:$A$776,$A101,СВЦЭМ!$B$33:$B$776,N$83)+'СЕТ СН'!$H$11+СВЦЭМ!$D$10+'СЕТ СН'!$H$5-'СЕТ СН'!$H$21</f>
        <v>3648.84851983</v>
      </c>
      <c r="O101" s="36">
        <f>SUMIFS(СВЦЭМ!$D$33:$D$776,СВЦЭМ!$A$33:$A$776,$A101,СВЦЭМ!$B$33:$B$776,O$83)+'СЕТ СН'!$H$11+СВЦЭМ!$D$10+'СЕТ СН'!$H$5-'СЕТ СН'!$H$21</f>
        <v>3668.27706932</v>
      </c>
      <c r="P101" s="36">
        <f>SUMIFS(СВЦЭМ!$D$33:$D$776,СВЦЭМ!$A$33:$A$776,$A101,СВЦЭМ!$B$33:$B$776,P$83)+'СЕТ СН'!$H$11+СВЦЭМ!$D$10+'СЕТ СН'!$H$5-'СЕТ СН'!$H$21</f>
        <v>3683.3407682400002</v>
      </c>
      <c r="Q101" s="36">
        <f>SUMIFS(СВЦЭМ!$D$33:$D$776,СВЦЭМ!$A$33:$A$776,$A101,СВЦЭМ!$B$33:$B$776,Q$83)+'СЕТ СН'!$H$11+СВЦЭМ!$D$10+'СЕТ СН'!$H$5-'СЕТ СН'!$H$21</f>
        <v>3668.6656426199997</v>
      </c>
      <c r="R101" s="36">
        <f>SUMIFS(СВЦЭМ!$D$33:$D$776,СВЦЭМ!$A$33:$A$776,$A101,СВЦЭМ!$B$33:$B$776,R$83)+'СЕТ СН'!$H$11+СВЦЭМ!$D$10+'СЕТ СН'!$H$5-'СЕТ СН'!$H$21</f>
        <v>3659.2357950799997</v>
      </c>
      <c r="S101" s="36">
        <f>SUMIFS(СВЦЭМ!$D$33:$D$776,СВЦЭМ!$A$33:$A$776,$A101,СВЦЭМ!$B$33:$B$776,S$83)+'СЕТ СН'!$H$11+СВЦЭМ!$D$10+'СЕТ СН'!$H$5-'СЕТ СН'!$H$21</f>
        <v>3646.5244476099997</v>
      </c>
      <c r="T101" s="36">
        <f>SUMIFS(СВЦЭМ!$D$33:$D$776,СВЦЭМ!$A$33:$A$776,$A101,СВЦЭМ!$B$33:$B$776,T$83)+'СЕТ СН'!$H$11+СВЦЭМ!$D$10+'СЕТ СН'!$H$5-'СЕТ СН'!$H$21</f>
        <v>3630.6945301299997</v>
      </c>
      <c r="U101" s="36">
        <f>SUMIFS(СВЦЭМ!$D$33:$D$776,СВЦЭМ!$A$33:$A$776,$A101,СВЦЭМ!$B$33:$B$776,U$83)+'СЕТ СН'!$H$11+СВЦЭМ!$D$10+'СЕТ СН'!$H$5-'СЕТ СН'!$H$21</f>
        <v>3632.43086249</v>
      </c>
      <c r="V101" s="36">
        <f>SUMIFS(СВЦЭМ!$D$33:$D$776,СВЦЭМ!$A$33:$A$776,$A101,СВЦЭМ!$B$33:$B$776,V$83)+'СЕТ СН'!$H$11+СВЦЭМ!$D$10+'СЕТ СН'!$H$5-'СЕТ СН'!$H$21</f>
        <v>3638.42180254</v>
      </c>
      <c r="W101" s="36">
        <f>SUMIFS(СВЦЭМ!$D$33:$D$776,СВЦЭМ!$A$33:$A$776,$A101,СВЦЭМ!$B$33:$B$776,W$83)+'СЕТ СН'!$H$11+СВЦЭМ!$D$10+'СЕТ СН'!$H$5-'СЕТ СН'!$H$21</f>
        <v>3656.38832826</v>
      </c>
      <c r="X101" s="36">
        <f>SUMIFS(СВЦЭМ!$D$33:$D$776,СВЦЭМ!$A$33:$A$776,$A101,СВЦЭМ!$B$33:$B$776,X$83)+'СЕТ СН'!$H$11+СВЦЭМ!$D$10+'СЕТ СН'!$H$5-'СЕТ СН'!$H$21</f>
        <v>3666.11534966</v>
      </c>
      <c r="Y101" s="36">
        <f>SUMIFS(СВЦЭМ!$D$33:$D$776,СВЦЭМ!$A$33:$A$776,$A101,СВЦЭМ!$B$33:$B$776,Y$83)+'СЕТ СН'!$H$11+СВЦЭМ!$D$10+'СЕТ СН'!$H$5-'СЕТ СН'!$H$21</f>
        <v>3688.5100137899999</v>
      </c>
    </row>
    <row r="102" spans="1:25" ht="15.75" x14ac:dyDescent="0.2">
      <c r="A102" s="35">
        <f t="shared" si="2"/>
        <v>44215</v>
      </c>
      <c r="B102" s="36">
        <f>SUMIFS(СВЦЭМ!$D$33:$D$776,СВЦЭМ!$A$33:$A$776,$A102,СВЦЭМ!$B$33:$B$776,B$83)+'СЕТ СН'!$H$11+СВЦЭМ!$D$10+'СЕТ СН'!$H$5-'СЕТ СН'!$H$21</f>
        <v>3686.5885405199997</v>
      </c>
      <c r="C102" s="36">
        <f>SUMIFS(СВЦЭМ!$D$33:$D$776,СВЦЭМ!$A$33:$A$776,$A102,СВЦЭМ!$B$33:$B$776,C$83)+'СЕТ СН'!$H$11+СВЦЭМ!$D$10+'СЕТ СН'!$H$5-'СЕТ СН'!$H$21</f>
        <v>3713.8639617999997</v>
      </c>
      <c r="D102" s="36">
        <f>SUMIFS(СВЦЭМ!$D$33:$D$776,СВЦЭМ!$A$33:$A$776,$A102,СВЦЭМ!$B$33:$B$776,D$83)+'СЕТ СН'!$H$11+СВЦЭМ!$D$10+'СЕТ СН'!$H$5-'СЕТ СН'!$H$21</f>
        <v>3734.7598638899999</v>
      </c>
      <c r="E102" s="36">
        <f>SUMIFS(СВЦЭМ!$D$33:$D$776,СВЦЭМ!$A$33:$A$776,$A102,СВЦЭМ!$B$33:$B$776,E$83)+'СЕТ СН'!$H$11+СВЦЭМ!$D$10+'СЕТ СН'!$H$5-'СЕТ СН'!$H$21</f>
        <v>3717.9061715799999</v>
      </c>
      <c r="F102" s="36">
        <f>SUMIFS(СВЦЭМ!$D$33:$D$776,СВЦЭМ!$A$33:$A$776,$A102,СВЦЭМ!$B$33:$B$776,F$83)+'СЕТ СН'!$H$11+СВЦЭМ!$D$10+'СЕТ СН'!$H$5-'СЕТ СН'!$H$21</f>
        <v>3716.61615467</v>
      </c>
      <c r="G102" s="36">
        <f>SUMIFS(СВЦЭМ!$D$33:$D$776,СВЦЭМ!$A$33:$A$776,$A102,СВЦЭМ!$B$33:$B$776,G$83)+'СЕТ СН'!$H$11+СВЦЭМ!$D$10+'СЕТ СН'!$H$5-'СЕТ СН'!$H$21</f>
        <v>3691.3528913499999</v>
      </c>
      <c r="H102" s="36">
        <f>SUMIFS(СВЦЭМ!$D$33:$D$776,СВЦЭМ!$A$33:$A$776,$A102,СВЦЭМ!$B$33:$B$776,H$83)+'СЕТ СН'!$H$11+СВЦЭМ!$D$10+'СЕТ СН'!$H$5-'СЕТ СН'!$H$21</f>
        <v>3647.8962222199998</v>
      </c>
      <c r="I102" s="36">
        <f>SUMIFS(СВЦЭМ!$D$33:$D$776,СВЦЭМ!$A$33:$A$776,$A102,СВЦЭМ!$B$33:$B$776,I$83)+'СЕТ СН'!$H$11+СВЦЭМ!$D$10+'СЕТ СН'!$H$5-'СЕТ СН'!$H$21</f>
        <v>3618.7161646599998</v>
      </c>
      <c r="J102" s="36">
        <f>SUMIFS(СВЦЭМ!$D$33:$D$776,СВЦЭМ!$A$33:$A$776,$A102,СВЦЭМ!$B$33:$B$776,J$83)+'СЕТ СН'!$H$11+СВЦЭМ!$D$10+'СЕТ СН'!$H$5-'СЕТ СН'!$H$21</f>
        <v>3596.4001044999995</v>
      </c>
      <c r="K102" s="36">
        <f>SUMIFS(СВЦЭМ!$D$33:$D$776,СВЦЭМ!$A$33:$A$776,$A102,СВЦЭМ!$B$33:$B$776,K$83)+'СЕТ СН'!$H$11+СВЦЭМ!$D$10+'СЕТ СН'!$H$5-'СЕТ СН'!$H$21</f>
        <v>3589.85243115</v>
      </c>
      <c r="L102" s="36">
        <f>SUMIFS(СВЦЭМ!$D$33:$D$776,СВЦЭМ!$A$33:$A$776,$A102,СВЦЭМ!$B$33:$B$776,L$83)+'СЕТ СН'!$H$11+СВЦЭМ!$D$10+'СЕТ СН'!$H$5-'СЕТ СН'!$H$21</f>
        <v>3580.9625262599998</v>
      </c>
      <c r="M102" s="36">
        <f>SUMIFS(СВЦЭМ!$D$33:$D$776,СВЦЭМ!$A$33:$A$776,$A102,СВЦЭМ!$B$33:$B$776,M$83)+'СЕТ СН'!$H$11+СВЦЭМ!$D$10+'СЕТ СН'!$H$5-'СЕТ СН'!$H$21</f>
        <v>3586.2036917699998</v>
      </c>
      <c r="N102" s="36">
        <f>SUMIFS(СВЦЭМ!$D$33:$D$776,СВЦЭМ!$A$33:$A$776,$A102,СВЦЭМ!$B$33:$B$776,N$83)+'СЕТ СН'!$H$11+СВЦЭМ!$D$10+'СЕТ СН'!$H$5-'СЕТ СН'!$H$21</f>
        <v>3590.9554890300001</v>
      </c>
      <c r="O102" s="36">
        <f>SUMIFS(СВЦЭМ!$D$33:$D$776,СВЦЭМ!$A$33:$A$776,$A102,СВЦЭМ!$B$33:$B$776,O$83)+'СЕТ СН'!$H$11+СВЦЭМ!$D$10+'СЕТ СН'!$H$5-'СЕТ СН'!$H$21</f>
        <v>3606.2836982899998</v>
      </c>
      <c r="P102" s="36">
        <f>SUMIFS(СВЦЭМ!$D$33:$D$776,СВЦЭМ!$A$33:$A$776,$A102,СВЦЭМ!$B$33:$B$776,P$83)+'СЕТ СН'!$H$11+СВЦЭМ!$D$10+'СЕТ СН'!$H$5-'СЕТ СН'!$H$21</f>
        <v>3618.3457720400002</v>
      </c>
      <c r="Q102" s="36">
        <f>SUMIFS(СВЦЭМ!$D$33:$D$776,СВЦЭМ!$A$33:$A$776,$A102,СВЦЭМ!$B$33:$B$776,Q$83)+'СЕТ СН'!$H$11+СВЦЭМ!$D$10+'СЕТ СН'!$H$5-'СЕТ СН'!$H$21</f>
        <v>3625.8608445700002</v>
      </c>
      <c r="R102" s="36">
        <f>SUMIFS(СВЦЭМ!$D$33:$D$776,СВЦЭМ!$A$33:$A$776,$A102,СВЦЭМ!$B$33:$B$776,R$83)+'СЕТ СН'!$H$11+СВЦЭМ!$D$10+'СЕТ СН'!$H$5-'СЕТ СН'!$H$21</f>
        <v>3618.3199687400001</v>
      </c>
      <c r="S102" s="36">
        <f>SUMIFS(СВЦЭМ!$D$33:$D$776,СВЦЭМ!$A$33:$A$776,$A102,СВЦЭМ!$B$33:$B$776,S$83)+'СЕТ СН'!$H$11+СВЦЭМ!$D$10+'СЕТ СН'!$H$5-'СЕТ СН'!$H$21</f>
        <v>3607.6057330899998</v>
      </c>
      <c r="T102" s="36">
        <f>SUMIFS(СВЦЭМ!$D$33:$D$776,СВЦЭМ!$A$33:$A$776,$A102,СВЦЭМ!$B$33:$B$776,T$83)+'СЕТ СН'!$H$11+СВЦЭМ!$D$10+'СЕТ СН'!$H$5-'СЕТ СН'!$H$21</f>
        <v>3587.82550782</v>
      </c>
      <c r="U102" s="36">
        <f>SUMIFS(СВЦЭМ!$D$33:$D$776,СВЦЭМ!$A$33:$A$776,$A102,СВЦЭМ!$B$33:$B$776,U$83)+'СЕТ СН'!$H$11+СВЦЭМ!$D$10+'СЕТ СН'!$H$5-'СЕТ СН'!$H$21</f>
        <v>3589.3034133299998</v>
      </c>
      <c r="V102" s="36">
        <f>SUMIFS(СВЦЭМ!$D$33:$D$776,СВЦЭМ!$A$33:$A$776,$A102,СВЦЭМ!$B$33:$B$776,V$83)+'СЕТ СН'!$H$11+СВЦЭМ!$D$10+'СЕТ СН'!$H$5-'СЕТ СН'!$H$21</f>
        <v>3599.8083966699996</v>
      </c>
      <c r="W102" s="36">
        <f>SUMIFS(СВЦЭМ!$D$33:$D$776,СВЦЭМ!$A$33:$A$776,$A102,СВЦЭМ!$B$33:$B$776,W$83)+'СЕТ СН'!$H$11+СВЦЭМ!$D$10+'СЕТ СН'!$H$5-'СЕТ СН'!$H$21</f>
        <v>3613.9182731800001</v>
      </c>
      <c r="X102" s="36">
        <f>SUMIFS(СВЦЭМ!$D$33:$D$776,СВЦЭМ!$A$33:$A$776,$A102,СВЦЭМ!$B$33:$B$776,X$83)+'СЕТ СН'!$H$11+СВЦЭМ!$D$10+'СЕТ СН'!$H$5-'СЕТ СН'!$H$21</f>
        <v>3619.0426477299998</v>
      </c>
      <c r="Y102" s="36">
        <f>SUMIFS(СВЦЭМ!$D$33:$D$776,СВЦЭМ!$A$33:$A$776,$A102,СВЦЭМ!$B$33:$B$776,Y$83)+'СЕТ СН'!$H$11+СВЦЭМ!$D$10+'СЕТ СН'!$H$5-'СЕТ СН'!$H$21</f>
        <v>3641.2056891499997</v>
      </c>
    </row>
    <row r="103" spans="1:25" ht="15.75" x14ac:dyDescent="0.2">
      <c r="A103" s="35">
        <f t="shared" si="2"/>
        <v>44216</v>
      </c>
      <c r="B103" s="36">
        <f>SUMIFS(СВЦЭМ!$D$33:$D$776,СВЦЭМ!$A$33:$A$776,$A103,СВЦЭМ!$B$33:$B$776,B$83)+'СЕТ СН'!$H$11+СВЦЭМ!$D$10+'СЕТ СН'!$H$5-'СЕТ СН'!$H$21</f>
        <v>3624.88646728</v>
      </c>
      <c r="C103" s="36">
        <f>SUMIFS(СВЦЭМ!$D$33:$D$776,СВЦЭМ!$A$33:$A$776,$A103,СВЦЭМ!$B$33:$B$776,C$83)+'СЕТ СН'!$H$11+СВЦЭМ!$D$10+'СЕТ СН'!$H$5-'СЕТ СН'!$H$21</f>
        <v>3663.5400793999997</v>
      </c>
      <c r="D103" s="36">
        <f>SUMIFS(СВЦЭМ!$D$33:$D$776,СВЦЭМ!$A$33:$A$776,$A103,СВЦЭМ!$B$33:$B$776,D$83)+'СЕТ СН'!$H$11+СВЦЭМ!$D$10+'СЕТ СН'!$H$5-'СЕТ СН'!$H$21</f>
        <v>3681.1920794600001</v>
      </c>
      <c r="E103" s="36">
        <f>SUMIFS(СВЦЭМ!$D$33:$D$776,СВЦЭМ!$A$33:$A$776,$A103,СВЦЭМ!$B$33:$B$776,E$83)+'СЕТ СН'!$H$11+СВЦЭМ!$D$10+'СЕТ СН'!$H$5-'СЕТ СН'!$H$21</f>
        <v>3684.1080588099999</v>
      </c>
      <c r="F103" s="36">
        <f>SUMIFS(СВЦЭМ!$D$33:$D$776,СВЦЭМ!$A$33:$A$776,$A103,СВЦЭМ!$B$33:$B$776,F$83)+'СЕТ СН'!$H$11+СВЦЭМ!$D$10+'СЕТ СН'!$H$5-'СЕТ СН'!$H$21</f>
        <v>3690.5782907799999</v>
      </c>
      <c r="G103" s="36">
        <f>SUMIFS(СВЦЭМ!$D$33:$D$776,СВЦЭМ!$A$33:$A$776,$A103,СВЦЭМ!$B$33:$B$776,G$83)+'СЕТ СН'!$H$11+СВЦЭМ!$D$10+'СЕТ СН'!$H$5-'СЕТ СН'!$H$21</f>
        <v>3676.1186731299999</v>
      </c>
      <c r="H103" s="36">
        <f>SUMIFS(СВЦЭМ!$D$33:$D$776,СВЦЭМ!$A$33:$A$776,$A103,СВЦЭМ!$B$33:$B$776,H$83)+'СЕТ СН'!$H$11+СВЦЭМ!$D$10+'СЕТ СН'!$H$5-'СЕТ СН'!$H$21</f>
        <v>3643.7660499799999</v>
      </c>
      <c r="I103" s="36">
        <f>SUMIFS(СВЦЭМ!$D$33:$D$776,СВЦЭМ!$A$33:$A$776,$A103,СВЦЭМ!$B$33:$B$776,I$83)+'СЕТ СН'!$H$11+СВЦЭМ!$D$10+'СЕТ СН'!$H$5-'СЕТ СН'!$H$21</f>
        <v>3622.75067158</v>
      </c>
      <c r="J103" s="36">
        <f>SUMIFS(СВЦЭМ!$D$33:$D$776,СВЦЭМ!$A$33:$A$776,$A103,СВЦЭМ!$B$33:$B$776,J$83)+'СЕТ СН'!$H$11+СВЦЭМ!$D$10+'СЕТ СН'!$H$5-'СЕТ СН'!$H$21</f>
        <v>3603.0023612800001</v>
      </c>
      <c r="K103" s="36">
        <f>SUMIFS(СВЦЭМ!$D$33:$D$776,СВЦЭМ!$A$33:$A$776,$A103,СВЦЭМ!$B$33:$B$776,K$83)+'СЕТ СН'!$H$11+СВЦЭМ!$D$10+'СЕТ СН'!$H$5-'СЕТ СН'!$H$21</f>
        <v>3593.4172809000002</v>
      </c>
      <c r="L103" s="36">
        <f>SUMIFS(СВЦЭМ!$D$33:$D$776,СВЦЭМ!$A$33:$A$776,$A103,СВЦЭМ!$B$33:$B$776,L$83)+'СЕТ СН'!$H$11+СВЦЭМ!$D$10+'СЕТ СН'!$H$5-'СЕТ СН'!$H$21</f>
        <v>3586.1410347299998</v>
      </c>
      <c r="M103" s="36">
        <f>SUMIFS(СВЦЭМ!$D$33:$D$776,СВЦЭМ!$A$33:$A$776,$A103,СВЦЭМ!$B$33:$B$776,M$83)+'СЕТ СН'!$H$11+СВЦЭМ!$D$10+'СЕТ СН'!$H$5-'СЕТ СН'!$H$21</f>
        <v>3594.6662852099998</v>
      </c>
      <c r="N103" s="36">
        <f>SUMIFS(СВЦЭМ!$D$33:$D$776,СВЦЭМ!$A$33:$A$776,$A103,СВЦЭМ!$B$33:$B$776,N$83)+'СЕТ СН'!$H$11+СВЦЭМ!$D$10+'СЕТ СН'!$H$5-'СЕТ СН'!$H$21</f>
        <v>3606.19013928</v>
      </c>
      <c r="O103" s="36">
        <f>SUMIFS(СВЦЭМ!$D$33:$D$776,СВЦЭМ!$A$33:$A$776,$A103,СВЦЭМ!$B$33:$B$776,O$83)+'СЕТ СН'!$H$11+СВЦЭМ!$D$10+'СЕТ СН'!$H$5-'СЕТ СН'!$H$21</f>
        <v>3621.7069479299998</v>
      </c>
      <c r="P103" s="36">
        <f>SUMIFS(СВЦЭМ!$D$33:$D$776,СВЦЭМ!$A$33:$A$776,$A103,СВЦЭМ!$B$33:$B$776,P$83)+'СЕТ СН'!$H$11+СВЦЭМ!$D$10+'СЕТ СН'!$H$5-'СЕТ СН'!$H$21</f>
        <v>3635.1732430699999</v>
      </c>
      <c r="Q103" s="36">
        <f>SUMIFS(СВЦЭМ!$D$33:$D$776,СВЦЭМ!$A$33:$A$776,$A103,СВЦЭМ!$B$33:$B$776,Q$83)+'СЕТ СН'!$H$11+СВЦЭМ!$D$10+'СЕТ СН'!$H$5-'СЕТ СН'!$H$21</f>
        <v>3644.63339013</v>
      </c>
      <c r="R103" s="36">
        <f>SUMIFS(СВЦЭМ!$D$33:$D$776,СВЦЭМ!$A$33:$A$776,$A103,СВЦЭМ!$B$33:$B$776,R$83)+'СЕТ СН'!$H$11+СВЦЭМ!$D$10+'СЕТ СН'!$H$5-'СЕТ СН'!$H$21</f>
        <v>3633.5986290599999</v>
      </c>
      <c r="S103" s="36">
        <f>SUMIFS(СВЦЭМ!$D$33:$D$776,СВЦЭМ!$A$33:$A$776,$A103,СВЦЭМ!$B$33:$B$776,S$83)+'СЕТ СН'!$H$11+СВЦЭМ!$D$10+'СЕТ СН'!$H$5-'СЕТ СН'!$H$21</f>
        <v>3620.8330179599998</v>
      </c>
      <c r="T103" s="36">
        <f>SUMIFS(СВЦЭМ!$D$33:$D$776,СВЦЭМ!$A$33:$A$776,$A103,СВЦЭМ!$B$33:$B$776,T$83)+'СЕТ СН'!$H$11+СВЦЭМ!$D$10+'СЕТ СН'!$H$5-'СЕТ СН'!$H$21</f>
        <v>3600.8836718100001</v>
      </c>
      <c r="U103" s="36">
        <f>SUMIFS(СВЦЭМ!$D$33:$D$776,СВЦЭМ!$A$33:$A$776,$A103,СВЦЭМ!$B$33:$B$776,U$83)+'СЕТ СН'!$H$11+СВЦЭМ!$D$10+'СЕТ СН'!$H$5-'СЕТ СН'!$H$21</f>
        <v>3597.4047275699995</v>
      </c>
      <c r="V103" s="36">
        <f>SUMIFS(СВЦЭМ!$D$33:$D$776,СВЦЭМ!$A$33:$A$776,$A103,СВЦЭМ!$B$33:$B$776,V$83)+'СЕТ СН'!$H$11+СВЦЭМ!$D$10+'СЕТ СН'!$H$5-'СЕТ СН'!$H$21</f>
        <v>3605.9092008299999</v>
      </c>
      <c r="W103" s="36">
        <f>SUMIFS(СВЦЭМ!$D$33:$D$776,СВЦЭМ!$A$33:$A$776,$A103,СВЦЭМ!$B$33:$B$776,W$83)+'СЕТ СН'!$H$11+СВЦЭМ!$D$10+'СЕТ СН'!$H$5-'СЕТ СН'!$H$21</f>
        <v>3620.14589729</v>
      </c>
      <c r="X103" s="36">
        <f>SUMIFS(СВЦЭМ!$D$33:$D$776,СВЦЭМ!$A$33:$A$776,$A103,СВЦЭМ!$B$33:$B$776,X$83)+'СЕТ СН'!$H$11+СВЦЭМ!$D$10+'СЕТ СН'!$H$5-'СЕТ СН'!$H$21</f>
        <v>3623.1696426399999</v>
      </c>
      <c r="Y103" s="36">
        <f>SUMIFS(СВЦЭМ!$D$33:$D$776,СВЦЭМ!$A$33:$A$776,$A103,СВЦЭМ!$B$33:$B$776,Y$83)+'СЕТ СН'!$H$11+СВЦЭМ!$D$10+'СЕТ СН'!$H$5-'СЕТ СН'!$H$21</f>
        <v>3646.4093558599998</v>
      </c>
    </row>
    <row r="104" spans="1:25" ht="15.75" x14ac:dyDescent="0.2">
      <c r="A104" s="35">
        <f t="shared" si="2"/>
        <v>44217</v>
      </c>
      <c r="B104" s="36">
        <f>SUMIFS(СВЦЭМ!$D$33:$D$776,СВЦЭМ!$A$33:$A$776,$A104,СВЦЭМ!$B$33:$B$776,B$83)+'СЕТ СН'!$H$11+СВЦЭМ!$D$10+'СЕТ СН'!$H$5-'СЕТ СН'!$H$21</f>
        <v>3622.1191487799997</v>
      </c>
      <c r="C104" s="36">
        <f>SUMIFS(СВЦЭМ!$D$33:$D$776,СВЦЭМ!$A$33:$A$776,$A104,СВЦЭМ!$B$33:$B$776,C$83)+'СЕТ СН'!$H$11+СВЦЭМ!$D$10+'СЕТ СН'!$H$5-'СЕТ СН'!$H$21</f>
        <v>3674.8421593200001</v>
      </c>
      <c r="D104" s="36">
        <f>SUMIFS(СВЦЭМ!$D$33:$D$776,СВЦЭМ!$A$33:$A$776,$A104,СВЦЭМ!$B$33:$B$776,D$83)+'СЕТ СН'!$H$11+СВЦЭМ!$D$10+'СЕТ СН'!$H$5-'СЕТ СН'!$H$21</f>
        <v>3702.86617664</v>
      </c>
      <c r="E104" s="36">
        <f>SUMIFS(СВЦЭМ!$D$33:$D$776,СВЦЭМ!$A$33:$A$776,$A104,СВЦЭМ!$B$33:$B$776,E$83)+'СЕТ СН'!$H$11+СВЦЭМ!$D$10+'СЕТ СН'!$H$5-'СЕТ СН'!$H$21</f>
        <v>3707.54502998</v>
      </c>
      <c r="F104" s="36">
        <f>SUMIFS(СВЦЭМ!$D$33:$D$776,СВЦЭМ!$A$33:$A$776,$A104,СВЦЭМ!$B$33:$B$776,F$83)+'СЕТ СН'!$H$11+СВЦЭМ!$D$10+'СЕТ СН'!$H$5-'СЕТ СН'!$H$21</f>
        <v>3705.7787889900001</v>
      </c>
      <c r="G104" s="36">
        <f>SUMIFS(СВЦЭМ!$D$33:$D$776,СВЦЭМ!$A$33:$A$776,$A104,СВЦЭМ!$B$33:$B$776,G$83)+'СЕТ СН'!$H$11+СВЦЭМ!$D$10+'СЕТ СН'!$H$5-'СЕТ СН'!$H$21</f>
        <v>3680.8644489899998</v>
      </c>
      <c r="H104" s="36">
        <f>SUMIFS(СВЦЭМ!$D$33:$D$776,СВЦЭМ!$A$33:$A$776,$A104,СВЦЭМ!$B$33:$B$776,H$83)+'СЕТ СН'!$H$11+СВЦЭМ!$D$10+'СЕТ СН'!$H$5-'СЕТ СН'!$H$21</f>
        <v>3641.7273303900001</v>
      </c>
      <c r="I104" s="36">
        <f>SUMIFS(СВЦЭМ!$D$33:$D$776,СВЦЭМ!$A$33:$A$776,$A104,СВЦЭМ!$B$33:$B$776,I$83)+'СЕТ СН'!$H$11+СВЦЭМ!$D$10+'СЕТ СН'!$H$5-'СЕТ СН'!$H$21</f>
        <v>3623.1284479999999</v>
      </c>
      <c r="J104" s="36">
        <f>SUMIFS(СВЦЭМ!$D$33:$D$776,СВЦЭМ!$A$33:$A$776,$A104,СВЦЭМ!$B$33:$B$776,J$83)+'СЕТ СН'!$H$11+СВЦЭМ!$D$10+'СЕТ СН'!$H$5-'СЕТ СН'!$H$21</f>
        <v>3597.5118154000002</v>
      </c>
      <c r="K104" s="36">
        <f>SUMIFS(СВЦЭМ!$D$33:$D$776,СВЦЭМ!$A$33:$A$776,$A104,СВЦЭМ!$B$33:$B$776,K$83)+'СЕТ СН'!$H$11+СВЦЭМ!$D$10+'СЕТ СН'!$H$5-'СЕТ СН'!$H$21</f>
        <v>3592.4039703299995</v>
      </c>
      <c r="L104" s="36">
        <f>SUMIFS(СВЦЭМ!$D$33:$D$776,СВЦЭМ!$A$33:$A$776,$A104,СВЦЭМ!$B$33:$B$776,L$83)+'СЕТ СН'!$H$11+СВЦЭМ!$D$10+'СЕТ СН'!$H$5-'СЕТ СН'!$H$21</f>
        <v>3588.48645093</v>
      </c>
      <c r="M104" s="36">
        <f>SUMIFS(СВЦЭМ!$D$33:$D$776,СВЦЭМ!$A$33:$A$776,$A104,СВЦЭМ!$B$33:$B$776,M$83)+'СЕТ СН'!$H$11+СВЦЭМ!$D$10+'СЕТ СН'!$H$5-'СЕТ СН'!$H$21</f>
        <v>3592.2512229099998</v>
      </c>
      <c r="N104" s="36">
        <f>SUMIFS(СВЦЭМ!$D$33:$D$776,СВЦЭМ!$A$33:$A$776,$A104,СВЦЭМ!$B$33:$B$776,N$83)+'СЕТ СН'!$H$11+СВЦЭМ!$D$10+'СЕТ СН'!$H$5-'СЕТ СН'!$H$21</f>
        <v>3602.3638053099999</v>
      </c>
      <c r="O104" s="36">
        <f>SUMIFS(СВЦЭМ!$D$33:$D$776,СВЦЭМ!$A$33:$A$776,$A104,СВЦЭМ!$B$33:$B$776,O$83)+'СЕТ СН'!$H$11+СВЦЭМ!$D$10+'СЕТ СН'!$H$5-'СЕТ СН'!$H$21</f>
        <v>3619.37133597</v>
      </c>
      <c r="P104" s="36">
        <f>SUMIFS(СВЦЭМ!$D$33:$D$776,СВЦЭМ!$A$33:$A$776,$A104,СВЦЭМ!$B$33:$B$776,P$83)+'СЕТ СН'!$H$11+СВЦЭМ!$D$10+'СЕТ СН'!$H$5-'СЕТ СН'!$H$21</f>
        <v>3633.6252193800001</v>
      </c>
      <c r="Q104" s="36">
        <f>SUMIFS(СВЦЭМ!$D$33:$D$776,СВЦЭМ!$A$33:$A$776,$A104,СВЦЭМ!$B$33:$B$776,Q$83)+'СЕТ СН'!$H$11+СВЦЭМ!$D$10+'СЕТ СН'!$H$5-'СЕТ СН'!$H$21</f>
        <v>3635.9004711799998</v>
      </c>
      <c r="R104" s="36">
        <f>SUMIFS(СВЦЭМ!$D$33:$D$776,СВЦЭМ!$A$33:$A$776,$A104,СВЦЭМ!$B$33:$B$776,R$83)+'СЕТ СН'!$H$11+СВЦЭМ!$D$10+'СЕТ СН'!$H$5-'СЕТ СН'!$H$21</f>
        <v>3623.0768285200002</v>
      </c>
      <c r="S104" s="36">
        <f>SUMIFS(СВЦЭМ!$D$33:$D$776,СВЦЭМ!$A$33:$A$776,$A104,СВЦЭМ!$B$33:$B$776,S$83)+'СЕТ СН'!$H$11+СВЦЭМ!$D$10+'СЕТ СН'!$H$5-'СЕТ СН'!$H$21</f>
        <v>3597.8958414899998</v>
      </c>
      <c r="T104" s="36">
        <f>SUMIFS(СВЦЭМ!$D$33:$D$776,СВЦЭМ!$A$33:$A$776,$A104,СВЦЭМ!$B$33:$B$776,T$83)+'СЕТ СН'!$H$11+СВЦЭМ!$D$10+'СЕТ СН'!$H$5-'СЕТ СН'!$H$21</f>
        <v>3592.5862009299999</v>
      </c>
      <c r="U104" s="36">
        <f>SUMIFS(СВЦЭМ!$D$33:$D$776,СВЦЭМ!$A$33:$A$776,$A104,СВЦЭМ!$B$33:$B$776,U$83)+'СЕТ СН'!$H$11+СВЦЭМ!$D$10+'СЕТ СН'!$H$5-'СЕТ СН'!$H$21</f>
        <v>3592.41987419</v>
      </c>
      <c r="V104" s="36">
        <f>SUMIFS(СВЦЭМ!$D$33:$D$776,СВЦЭМ!$A$33:$A$776,$A104,СВЦЭМ!$B$33:$B$776,V$83)+'СЕТ СН'!$H$11+СВЦЭМ!$D$10+'СЕТ СН'!$H$5-'СЕТ СН'!$H$21</f>
        <v>3596.7861661999996</v>
      </c>
      <c r="W104" s="36">
        <f>SUMIFS(СВЦЭМ!$D$33:$D$776,СВЦЭМ!$A$33:$A$776,$A104,СВЦЭМ!$B$33:$B$776,W$83)+'СЕТ СН'!$H$11+СВЦЭМ!$D$10+'СЕТ СН'!$H$5-'СЕТ СН'!$H$21</f>
        <v>3616.27702804</v>
      </c>
      <c r="X104" s="36">
        <f>SUMIFS(СВЦЭМ!$D$33:$D$776,СВЦЭМ!$A$33:$A$776,$A104,СВЦЭМ!$B$33:$B$776,X$83)+'СЕТ СН'!$H$11+СВЦЭМ!$D$10+'СЕТ СН'!$H$5-'СЕТ СН'!$H$21</f>
        <v>3624.2482640499998</v>
      </c>
      <c r="Y104" s="36">
        <f>SUMIFS(СВЦЭМ!$D$33:$D$776,СВЦЭМ!$A$33:$A$776,$A104,СВЦЭМ!$B$33:$B$776,Y$83)+'СЕТ СН'!$H$11+СВЦЭМ!$D$10+'СЕТ СН'!$H$5-'СЕТ СН'!$H$21</f>
        <v>3647.21539433</v>
      </c>
    </row>
    <row r="105" spans="1:25" ht="15.75" x14ac:dyDescent="0.2">
      <c r="A105" s="35">
        <f t="shared" si="2"/>
        <v>44218</v>
      </c>
      <c r="B105" s="36">
        <f>SUMIFS(СВЦЭМ!$D$33:$D$776,СВЦЭМ!$A$33:$A$776,$A105,СВЦЭМ!$B$33:$B$776,B$83)+'СЕТ СН'!$H$11+СВЦЭМ!$D$10+'СЕТ СН'!$H$5-'СЕТ СН'!$H$21</f>
        <v>3620.7442513299998</v>
      </c>
      <c r="C105" s="36">
        <f>SUMIFS(СВЦЭМ!$D$33:$D$776,СВЦЭМ!$A$33:$A$776,$A105,СВЦЭМ!$B$33:$B$776,C$83)+'СЕТ СН'!$H$11+СВЦЭМ!$D$10+'СЕТ СН'!$H$5-'СЕТ СН'!$H$21</f>
        <v>3655.2684136999997</v>
      </c>
      <c r="D105" s="36">
        <f>SUMIFS(СВЦЭМ!$D$33:$D$776,СВЦЭМ!$A$33:$A$776,$A105,СВЦЭМ!$B$33:$B$776,D$83)+'СЕТ СН'!$H$11+СВЦЭМ!$D$10+'СЕТ СН'!$H$5-'СЕТ СН'!$H$21</f>
        <v>3696.3672375400001</v>
      </c>
      <c r="E105" s="36">
        <f>SUMIFS(СВЦЭМ!$D$33:$D$776,СВЦЭМ!$A$33:$A$776,$A105,СВЦЭМ!$B$33:$B$776,E$83)+'СЕТ СН'!$H$11+СВЦЭМ!$D$10+'СЕТ СН'!$H$5-'СЕТ СН'!$H$21</f>
        <v>3713.0766875099998</v>
      </c>
      <c r="F105" s="36">
        <f>SUMIFS(СВЦЭМ!$D$33:$D$776,СВЦЭМ!$A$33:$A$776,$A105,СВЦЭМ!$B$33:$B$776,F$83)+'СЕТ СН'!$H$11+СВЦЭМ!$D$10+'СЕТ СН'!$H$5-'СЕТ СН'!$H$21</f>
        <v>3726.8810084400002</v>
      </c>
      <c r="G105" s="36">
        <f>SUMIFS(СВЦЭМ!$D$33:$D$776,СВЦЭМ!$A$33:$A$776,$A105,СВЦЭМ!$B$33:$B$776,G$83)+'СЕТ СН'!$H$11+СВЦЭМ!$D$10+'СЕТ СН'!$H$5-'СЕТ СН'!$H$21</f>
        <v>3709.0343217299996</v>
      </c>
      <c r="H105" s="36">
        <f>SUMIFS(СВЦЭМ!$D$33:$D$776,СВЦЭМ!$A$33:$A$776,$A105,СВЦЭМ!$B$33:$B$776,H$83)+'СЕТ СН'!$H$11+СВЦЭМ!$D$10+'СЕТ СН'!$H$5-'СЕТ СН'!$H$21</f>
        <v>3668.7678475299999</v>
      </c>
      <c r="I105" s="36">
        <f>SUMIFS(СВЦЭМ!$D$33:$D$776,СВЦЭМ!$A$33:$A$776,$A105,СВЦЭМ!$B$33:$B$776,I$83)+'СЕТ СН'!$H$11+СВЦЭМ!$D$10+'СЕТ СН'!$H$5-'СЕТ СН'!$H$21</f>
        <v>3637.8903220799998</v>
      </c>
      <c r="J105" s="36">
        <f>SUMIFS(СВЦЭМ!$D$33:$D$776,СВЦЭМ!$A$33:$A$776,$A105,СВЦЭМ!$B$33:$B$776,J$83)+'СЕТ СН'!$H$11+СВЦЭМ!$D$10+'СЕТ СН'!$H$5-'СЕТ СН'!$H$21</f>
        <v>3610.5166101300001</v>
      </c>
      <c r="K105" s="36">
        <f>SUMIFS(СВЦЭМ!$D$33:$D$776,СВЦЭМ!$A$33:$A$776,$A105,СВЦЭМ!$B$33:$B$776,K$83)+'СЕТ СН'!$H$11+СВЦЭМ!$D$10+'СЕТ СН'!$H$5-'СЕТ СН'!$H$21</f>
        <v>3600.0789043</v>
      </c>
      <c r="L105" s="36">
        <f>SUMIFS(СВЦЭМ!$D$33:$D$776,СВЦЭМ!$A$33:$A$776,$A105,СВЦЭМ!$B$33:$B$776,L$83)+'СЕТ СН'!$H$11+СВЦЭМ!$D$10+'СЕТ СН'!$H$5-'СЕТ СН'!$H$21</f>
        <v>3594.90190755</v>
      </c>
      <c r="M105" s="36">
        <f>SUMIFS(СВЦЭМ!$D$33:$D$776,СВЦЭМ!$A$33:$A$776,$A105,СВЦЭМ!$B$33:$B$776,M$83)+'СЕТ СН'!$H$11+СВЦЭМ!$D$10+'СЕТ СН'!$H$5-'СЕТ СН'!$H$21</f>
        <v>3599.1744417599998</v>
      </c>
      <c r="N105" s="36">
        <f>SUMIFS(СВЦЭМ!$D$33:$D$776,СВЦЭМ!$A$33:$A$776,$A105,СВЦЭМ!$B$33:$B$776,N$83)+'СЕТ СН'!$H$11+СВЦЭМ!$D$10+'СЕТ СН'!$H$5-'СЕТ СН'!$H$21</f>
        <v>3606.90625043</v>
      </c>
      <c r="O105" s="36">
        <f>SUMIFS(СВЦЭМ!$D$33:$D$776,СВЦЭМ!$A$33:$A$776,$A105,СВЦЭМ!$B$33:$B$776,O$83)+'СЕТ СН'!$H$11+СВЦЭМ!$D$10+'СЕТ СН'!$H$5-'СЕТ СН'!$H$21</f>
        <v>3635.08638324</v>
      </c>
      <c r="P105" s="36">
        <f>SUMIFS(СВЦЭМ!$D$33:$D$776,СВЦЭМ!$A$33:$A$776,$A105,СВЦЭМ!$B$33:$B$776,P$83)+'СЕТ СН'!$H$11+СВЦЭМ!$D$10+'СЕТ СН'!$H$5-'СЕТ СН'!$H$21</f>
        <v>3643.3591160599999</v>
      </c>
      <c r="Q105" s="36">
        <f>SUMIFS(СВЦЭМ!$D$33:$D$776,СВЦЭМ!$A$33:$A$776,$A105,СВЦЭМ!$B$33:$B$776,Q$83)+'СЕТ СН'!$H$11+СВЦЭМ!$D$10+'СЕТ СН'!$H$5-'СЕТ СН'!$H$21</f>
        <v>3649.8450009199996</v>
      </c>
      <c r="R105" s="36">
        <f>SUMIFS(СВЦЭМ!$D$33:$D$776,СВЦЭМ!$A$33:$A$776,$A105,СВЦЭМ!$B$33:$B$776,R$83)+'СЕТ СН'!$H$11+СВЦЭМ!$D$10+'СЕТ СН'!$H$5-'СЕТ СН'!$H$21</f>
        <v>3636.9531605399998</v>
      </c>
      <c r="S105" s="36">
        <f>SUMIFS(СВЦЭМ!$D$33:$D$776,СВЦЭМ!$A$33:$A$776,$A105,СВЦЭМ!$B$33:$B$776,S$83)+'СЕТ СН'!$H$11+СВЦЭМ!$D$10+'СЕТ СН'!$H$5-'СЕТ СН'!$H$21</f>
        <v>3620.68186066</v>
      </c>
      <c r="T105" s="36">
        <f>SUMIFS(СВЦЭМ!$D$33:$D$776,СВЦЭМ!$A$33:$A$776,$A105,СВЦЭМ!$B$33:$B$776,T$83)+'СЕТ СН'!$H$11+СВЦЭМ!$D$10+'СЕТ СН'!$H$5-'СЕТ СН'!$H$21</f>
        <v>3599.7449755999996</v>
      </c>
      <c r="U105" s="36">
        <f>SUMIFS(СВЦЭМ!$D$33:$D$776,СВЦЭМ!$A$33:$A$776,$A105,СВЦЭМ!$B$33:$B$776,U$83)+'СЕТ СН'!$H$11+СВЦЭМ!$D$10+'СЕТ СН'!$H$5-'СЕТ СН'!$H$21</f>
        <v>3599.9452857400001</v>
      </c>
      <c r="V105" s="36">
        <f>SUMIFS(СВЦЭМ!$D$33:$D$776,СВЦЭМ!$A$33:$A$776,$A105,СВЦЭМ!$B$33:$B$776,V$83)+'СЕТ СН'!$H$11+СВЦЭМ!$D$10+'СЕТ СН'!$H$5-'СЕТ СН'!$H$21</f>
        <v>3609.1345430199999</v>
      </c>
      <c r="W105" s="36">
        <f>SUMIFS(СВЦЭМ!$D$33:$D$776,СВЦЭМ!$A$33:$A$776,$A105,СВЦЭМ!$B$33:$B$776,W$83)+'СЕТ СН'!$H$11+СВЦЭМ!$D$10+'СЕТ СН'!$H$5-'СЕТ СН'!$H$21</f>
        <v>3627.0703237299999</v>
      </c>
      <c r="X105" s="36">
        <f>SUMIFS(СВЦЭМ!$D$33:$D$776,СВЦЭМ!$A$33:$A$776,$A105,СВЦЭМ!$B$33:$B$776,X$83)+'СЕТ СН'!$H$11+СВЦЭМ!$D$10+'СЕТ СН'!$H$5-'СЕТ СН'!$H$21</f>
        <v>3636.9537974</v>
      </c>
      <c r="Y105" s="36">
        <f>SUMIFS(СВЦЭМ!$D$33:$D$776,СВЦЭМ!$A$33:$A$776,$A105,СВЦЭМ!$B$33:$B$776,Y$83)+'СЕТ СН'!$H$11+СВЦЭМ!$D$10+'СЕТ СН'!$H$5-'СЕТ СН'!$H$21</f>
        <v>3658.0353558699999</v>
      </c>
    </row>
    <row r="106" spans="1:25" ht="15.75" x14ac:dyDescent="0.2">
      <c r="A106" s="35">
        <f t="shared" si="2"/>
        <v>44219</v>
      </c>
      <c r="B106" s="36">
        <f>SUMIFS(СВЦЭМ!$D$33:$D$776,СВЦЭМ!$A$33:$A$776,$A106,СВЦЭМ!$B$33:$B$776,B$83)+'СЕТ СН'!$H$11+СВЦЭМ!$D$10+'СЕТ СН'!$H$5-'СЕТ СН'!$H$21</f>
        <v>3667.04861428</v>
      </c>
      <c r="C106" s="36">
        <f>SUMIFS(СВЦЭМ!$D$33:$D$776,СВЦЭМ!$A$33:$A$776,$A106,СВЦЭМ!$B$33:$B$776,C$83)+'СЕТ СН'!$H$11+СВЦЭМ!$D$10+'СЕТ СН'!$H$5-'СЕТ СН'!$H$21</f>
        <v>3681.2779749499996</v>
      </c>
      <c r="D106" s="36">
        <f>SUMIFS(СВЦЭМ!$D$33:$D$776,СВЦЭМ!$A$33:$A$776,$A106,СВЦЭМ!$B$33:$B$776,D$83)+'СЕТ СН'!$H$11+СВЦЭМ!$D$10+'СЕТ СН'!$H$5-'СЕТ СН'!$H$21</f>
        <v>3703.7328649299998</v>
      </c>
      <c r="E106" s="36">
        <f>SUMIFS(СВЦЭМ!$D$33:$D$776,СВЦЭМ!$A$33:$A$776,$A106,СВЦЭМ!$B$33:$B$776,E$83)+'СЕТ СН'!$H$11+СВЦЭМ!$D$10+'СЕТ СН'!$H$5-'СЕТ СН'!$H$21</f>
        <v>3711.7996232699998</v>
      </c>
      <c r="F106" s="36">
        <f>SUMIFS(СВЦЭМ!$D$33:$D$776,СВЦЭМ!$A$33:$A$776,$A106,СВЦЭМ!$B$33:$B$776,F$83)+'СЕТ СН'!$H$11+СВЦЭМ!$D$10+'СЕТ СН'!$H$5-'СЕТ СН'!$H$21</f>
        <v>3718.8624722599998</v>
      </c>
      <c r="G106" s="36">
        <f>SUMIFS(СВЦЭМ!$D$33:$D$776,СВЦЭМ!$A$33:$A$776,$A106,СВЦЭМ!$B$33:$B$776,G$83)+'СЕТ СН'!$H$11+СВЦЭМ!$D$10+'СЕТ СН'!$H$5-'СЕТ СН'!$H$21</f>
        <v>3708.2470448599997</v>
      </c>
      <c r="H106" s="36">
        <f>SUMIFS(СВЦЭМ!$D$33:$D$776,СВЦЭМ!$A$33:$A$776,$A106,СВЦЭМ!$B$33:$B$776,H$83)+'СЕТ СН'!$H$11+СВЦЭМ!$D$10+'СЕТ СН'!$H$5-'СЕТ СН'!$H$21</f>
        <v>3687.6204217999998</v>
      </c>
      <c r="I106" s="36">
        <f>SUMIFS(СВЦЭМ!$D$33:$D$776,СВЦЭМ!$A$33:$A$776,$A106,СВЦЭМ!$B$33:$B$776,I$83)+'СЕТ СН'!$H$11+СВЦЭМ!$D$10+'СЕТ СН'!$H$5-'СЕТ СН'!$H$21</f>
        <v>3673.7177591299996</v>
      </c>
      <c r="J106" s="36">
        <f>SUMIFS(СВЦЭМ!$D$33:$D$776,СВЦЭМ!$A$33:$A$776,$A106,СВЦЭМ!$B$33:$B$776,J$83)+'СЕТ СН'!$H$11+СВЦЭМ!$D$10+'СЕТ СН'!$H$5-'СЕТ СН'!$H$21</f>
        <v>3634.3112324899998</v>
      </c>
      <c r="K106" s="36">
        <f>SUMIFS(СВЦЭМ!$D$33:$D$776,СВЦЭМ!$A$33:$A$776,$A106,СВЦЭМ!$B$33:$B$776,K$83)+'СЕТ СН'!$H$11+СВЦЭМ!$D$10+'СЕТ СН'!$H$5-'СЕТ СН'!$H$21</f>
        <v>3598.72944676</v>
      </c>
      <c r="L106" s="36">
        <f>SUMIFS(СВЦЭМ!$D$33:$D$776,СВЦЭМ!$A$33:$A$776,$A106,СВЦЭМ!$B$33:$B$776,L$83)+'СЕТ СН'!$H$11+СВЦЭМ!$D$10+'СЕТ СН'!$H$5-'СЕТ СН'!$H$21</f>
        <v>3584.6866364699999</v>
      </c>
      <c r="M106" s="36">
        <f>SUMIFS(СВЦЭМ!$D$33:$D$776,СВЦЭМ!$A$33:$A$776,$A106,СВЦЭМ!$B$33:$B$776,M$83)+'СЕТ СН'!$H$11+СВЦЭМ!$D$10+'СЕТ СН'!$H$5-'СЕТ СН'!$H$21</f>
        <v>3588.1183649699997</v>
      </c>
      <c r="N106" s="36">
        <f>SUMIFS(СВЦЭМ!$D$33:$D$776,СВЦЭМ!$A$33:$A$776,$A106,СВЦЭМ!$B$33:$B$776,N$83)+'СЕТ СН'!$H$11+СВЦЭМ!$D$10+'СЕТ СН'!$H$5-'СЕТ СН'!$H$21</f>
        <v>3597.5255974199999</v>
      </c>
      <c r="O106" s="36">
        <f>SUMIFS(СВЦЭМ!$D$33:$D$776,СВЦЭМ!$A$33:$A$776,$A106,СВЦЭМ!$B$33:$B$776,O$83)+'СЕТ СН'!$H$11+СВЦЭМ!$D$10+'СЕТ СН'!$H$5-'СЕТ СН'!$H$21</f>
        <v>3609.6390530099998</v>
      </c>
      <c r="P106" s="36">
        <f>SUMIFS(СВЦЭМ!$D$33:$D$776,СВЦЭМ!$A$33:$A$776,$A106,СВЦЭМ!$B$33:$B$776,P$83)+'СЕТ СН'!$H$11+СВЦЭМ!$D$10+'СЕТ СН'!$H$5-'СЕТ СН'!$H$21</f>
        <v>3639.6338797600001</v>
      </c>
      <c r="Q106" s="36">
        <f>SUMIFS(СВЦЭМ!$D$33:$D$776,СВЦЭМ!$A$33:$A$776,$A106,СВЦЭМ!$B$33:$B$776,Q$83)+'СЕТ СН'!$H$11+СВЦЭМ!$D$10+'СЕТ СН'!$H$5-'СЕТ СН'!$H$21</f>
        <v>3649.2268705899996</v>
      </c>
      <c r="R106" s="36">
        <f>SUMIFS(СВЦЭМ!$D$33:$D$776,СВЦЭМ!$A$33:$A$776,$A106,СВЦЭМ!$B$33:$B$776,R$83)+'СЕТ СН'!$H$11+СВЦЭМ!$D$10+'СЕТ СН'!$H$5-'СЕТ СН'!$H$21</f>
        <v>3639.5404864100001</v>
      </c>
      <c r="S106" s="36">
        <f>SUMIFS(СВЦЭМ!$D$33:$D$776,СВЦЭМ!$A$33:$A$776,$A106,СВЦЭМ!$B$33:$B$776,S$83)+'СЕТ СН'!$H$11+СВЦЭМ!$D$10+'СЕТ СН'!$H$5-'СЕТ СН'!$H$21</f>
        <v>3618.9311865</v>
      </c>
      <c r="T106" s="36">
        <f>SUMIFS(СВЦЭМ!$D$33:$D$776,СВЦЭМ!$A$33:$A$776,$A106,СВЦЭМ!$B$33:$B$776,T$83)+'СЕТ СН'!$H$11+СВЦЭМ!$D$10+'СЕТ СН'!$H$5-'СЕТ СН'!$H$21</f>
        <v>3591.1561219099999</v>
      </c>
      <c r="U106" s="36">
        <f>SUMIFS(СВЦЭМ!$D$33:$D$776,СВЦЭМ!$A$33:$A$776,$A106,СВЦЭМ!$B$33:$B$776,U$83)+'СЕТ СН'!$H$11+СВЦЭМ!$D$10+'СЕТ СН'!$H$5-'СЕТ СН'!$H$21</f>
        <v>3589.2314217799999</v>
      </c>
      <c r="V106" s="36">
        <f>SUMIFS(СВЦЭМ!$D$33:$D$776,СВЦЭМ!$A$33:$A$776,$A106,СВЦЭМ!$B$33:$B$776,V$83)+'СЕТ СН'!$H$11+СВЦЭМ!$D$10+'СЕТ СН'!$H$5-'СЕТ СН'!$H$21</f>
        <v>3602.1670490699998</v>
      </c>
      <c r="W106" s="36">
        <f>SUMIFS(СВЦЭМ!$D$33:$D$776,СВЦЭМ!$A$33:$A$776,$A106,СВЦЭМ!$B$33:$B$776,W$83)+'СЕТ СН'!$H$11+СВЦЭМ!$D$10+'СЕТ СН'!$H$5-'СЕТ СН'!$H$21</f>
        <v>3619.1994156800001</v>
      </c>
      <c r="X106" s="36">
        <f>SUMIFS(СВЦЭМ!$D$33:$D$776,СВЦЭМ!$A$33:$A$776,$A106,СВЦЭМ!$B$33:$B$776,X$83)+'СЕТ СН'!$H$11+СВЦЭМ!$D$10+'СЕТ СН'!$H$5-'СЕТ СН'!$H$21</f>
        <v>3624.6697055499999</v>
      </c>
      <c r="Y106" s="36">
        <f>SUMIFS(СВЦЭМ!$D$33:$D$776,СВЦЭМ!$A$33:$A$776,$A106,СВЦЭМ!$B$33:$B$776,Y$83)+'СЕТ СН'!$H$11+СВЦЭМ!$D$10+'СЕТ СН'!$H$5-'СЕТ СН'!$H$21</f>
        <v>3645.08590783</v>
      </c>
    </row>
    <row r="107" spans="1:25" ht="15.75" x14ac:dyDescent="0.2">
      <c r="A107" s="35">
        <f t="shared" si="2"/>
        <v>44220</v>
      </c>
      <c r="B107" s="36">
        <f>SUMIFS(СВЦЭМ!$D$33:$D$776,СВЦЭМ!$A$33:$A$776,$A107,СВЦЭМ!$B$33:$B$776,B$83)+'СЕТ СН'!$H$11+СВЦЭМ!$D$10+'СЕТ СН'!$H$5-'СЕТ СН'!$H$21</f>
        <v>3643.0504576499998</v>
      </c>
      <c r="C107" s="36">
        <f>SUMIFS(СВЦЭМ!$D$33:$D$776,СВЦЭМ!$A$33:$A$776,$A107,СВЦЭМ!$B$33:$B$776,C$83)+'СЕТ СН'!$H$11+СВЦЭМ!$D$10+'СЕТ СН'!$H$5-'СЕТ СН'!$H$21</f>
        <v>3677.1092085800001</v>
      </c>
      <c r="D107" s="36">
        <f>SUMIFS(СВЦЭМ!$D$33:$D$776,СВЦЭМ!$A$33:$A$776,$A107,СВЦЭМ!$B$33:$B$776,D$83)+'СЕТ СН'!$H$11+СВЦЭМ!$D$10+'СЕТ СН'!$H$5-'СЕТ СН'!$H$21</f>
        <v>3693.4738883999999</v>
      </c>
      <c r="E107" s="36">
        <f>SUMIFS(СВЦЭМ!$D$33:$D$776,СВЦЭМ!$A$33:$A$776,$A107,СВЦЭМ!$B$33:$B$776,E$83)+'СЕТ СН'!$H$11+СВЦЭМ!$D$10+'СЕТ СН'!$H$5-'СЕТ СН'!$H$21</f>
        <v>3700.2101745299997</v>
      </c>
      <c r="F107" s="36">
        <f>SUMIFS(СВЦЭМ!$D$33:$D$776,СВЦЭМ!$A$33:$A$776,$A107,СВЦЭМ!$B$33:$B$776,F$83)+'СЕТ СН'!$H$11+СВЦЭМ!$D$10+'СЕТ СН'!$H$5-'СЕТ СН'!$H$21</f>
        <v>3717.1242251899998</v>
      </c>
      <c r="G107" s="36">
        <f>SUMIFS(СВЦЭМ!$D$33:$D$776,СВЦЭМ!$A$33:$A$776,$A107,СВЦЭМ!$B$33:$B$776,G$83)+'СЕТ СН'!$H$11+СВЦЭМ!$D$10+'СЕТ СН'!$H$5-'СЕТ СН'!$H$21</f>
        <v>3706.6179363399997</v>
      </c>
      <c r="H107" s="36">
        <f>SUMIFS(СВЦЭМ!$D$33:$D$776,СВЦЭМ!$A$33:$A$776,$A107,СВЦЭМ!$B$33:$B$776,H$83)+'СЕТ СН'!$H$11+СВЦЭМ!$D$10+'СЕТ СН'!$H$5-'СЕТ СН'!$H$21</f>
        <v>3687.72403682</v>
      </c>
      <c r="I107" s="36">
        <f>SUMIFS(СВЦЭМ!$D$33:$D$776,СВЦЭМ!$A$33:$A$776,$A107,СВЦЭМ!$B$33:$B$776,I$83)+'СЕТ СН'!$H$11+СВЦЭМ!$D$10+'СЕТ СН'!$H$5-'СЕТ СН'!$H$21</f>
        <v>3672.92970633</v>
      </c>
      <c r="J107" s="36">
        <f>SUMIFS(СВЦЭМ!$D$33:$D$776,СВЦЭМ!$A$33:$A$776,$A107,СВЦЭМ!$B$33:$B$776,J$83)+'СЕТ СН'!$H$11+СВЦЭМ!$D$10+'СЕТ СН'!$H$5-'СЕТ СН'!$H$21</f>
        <v>3637.2247948499999</v>
      </c>
      <c r="K107" s="36">
        <f>SUMIFS(СВЦЭМ!$D$33:$D$776,СВЦЭМ!$A$33:$A$776,$A107,СВЦЭМ!$B$33:$B$776,K$83)+'СЕТ СН'!$H$11+СВЦЭМ!$D$10+'СЕТ СН'!$H$5-'СЕТ СН'!$H$21</f>
        <v>3602.4348962099998</v>
      </c>
      <c r="L107" s="36">
        <f>SUMIFS(СВЦЭМ!$D$33:$D$776,СВЦЭМ!$A$33:$A$776,$A107,СВЦЭМ!$B$33:$B$776,L$83)+'СЕТ СН'!$H$11+СВЦЭМ!$D$10+'СЕТ СН'!$H$5-'СЕТ СН'!$H$21</f>
        <v>3586.9468737899997</v>
      </c>
      <c r="M107" s="36">
        <f>SUMIFS(СВЦЭМ!$D$33:$D$776,СВЦЭМ!$A$33:$A$776,$A107,СВЦЭМ!$B$33:$B$776,M$83)+'СЕТ СН'!$H$11+СВЦЭМ!$D$10+'СЕТ СН'!$H$5-'СЕТ СН'!$H$21</f>
        <v>3592.0139046699996</v>
      </c>
      <c r="N107" s="36">
        <f>SUMIFS(СВЦЭМ!$D$33:$D$776,СВЦЭМ!$A$33:$A$776,$A107,СВЦЭМ!$B$33:$B$776,N$83)+'СЕТ СН'!$H$11+СВЦЭМ!$D$10+'СЕТ СН'!$H$5-'СЕТ СН'!$H$21</f>
        <v>3601.44647308</v>
      </c>
      <c r="O107" s="36">
        <f>SUMIFS(СВЦЭМ!$D$33:$D$776,СВЦЭМ!$A$33:$A$776,$A107,СВЦЭМ!$B$33:$B$776,O$83)+'СЕТ СН'!$H$11+СВЦЭМ!$D$10+'СЕТ СН'!$H$5-'СЕТ СН'!$H$21</f>
        <v>3620.1516191999999</v>
      </c>
      <c r="P107" s="36">
        <f>SUMIFS(СВЦЭМ!$D$33:$D$776,СВЦЭМ!$A$33:$A$776,$A107,СВЦЭМ!$B$33:$B$776,P$83)+'СЕТ СН'!$H$11+СВЦЭМ!$D$10+'СЕТ СН'!$H$5-'СЕТ СН'!$H$21</f>
        <v>3655.8450017300001</v>
      </c>
      <c r="Q107" s="36">
        <f>SUMIFS(СВЦЭМ!$D$33:$D$776,СВЦЭМ!$A$33:$A$776,$A107,СВЦЭМ!$B$33:$B$776,Q$83)+'СЕТ СН'!$H$11+СВЦЭМ!$D$10+'СЕТ СН'!$H$5-'СЕТ СН'!$H$21</f>
        <v>3663.53748301</v>
      </c>
      <c r="R107" s="36">
        <f>SUMIFS(СВЦЭМ!$D$33:$D$776,СВЦЭМ!$A$33:$A$776,$A107,СВЦЭМ!$B$33:$B$776,R$83)+'СЕТ СН'!$H$11+СВЦЭМ!$D$10+'СЕТ СН'!$H$5-'СЕТ СН'!$H$21</f>
        <v>3647.9403989299999</v>
      </c>
      <c r="S107" s="36">
        <f>SUMIFS(СВЦЭМ!$D$33:$D$776,СВЦЭМ!$A$33:$A$776,$A107,СВЦЭМ!$B$33:$B$776,S$83)+'СЕТ СН'!$H$11+СВЦЭМ!$D$10+'СЕТ СН'!$H$5-'СЕТ СН'!$H$21</f>
        <v>3626.7118586400002</v>
      </c>
      <c r="T107" s="36">
        <f>SUMIFS(СВЦЭМ!$D$33:$D$776,СВЦЭМ!$A$33:$A$776,$A107,СВЦЭМ!$B$33:$B$776,T$83)+'СЕТ СН'!$H$11+СВЦЭМ!$D$10+'СЕТ СН'!$H$5-'СЕТ СН'!$H$21</f>
        <v>3585.0564769299999</v>
      </c>
      <c r="U107" s="36">
        <f>SUMIFS(СВЦЭМ!$D$33:$D$776,СВЦЭМ!$A$33:$A$776,$A107,СВЦЭМ!$B$33:$B$776,U$83)+'СЕТ СН'!$H$11+СВЦЭМ!$D$10+'СЕТ СН'!$H$5-'СЕТ СН'!$H$21</f>
        <v>3579.2211495199999</v>
      </c>
      <c r="V107" s="36">
        <f>SUMIFS(СВЦЭМ!$D$33:$D$776,СВЦЭМ!$A$33:$A$776,$A107,СВЦЭМ!$B$33:$B$776,V$83)+'СЕТ СН'!$H$11+СВЦЭМ!$D$10+'СЕТ СН'!$H$5-'СЕТ СН'!$H$21</f>
        <v>3577.4417943199996</v>
      </c>
      <c r="W107" s="36">
        <f>SUMIFS(СВЦЭМ!$D$33:$D$776,СВЦЭМ!$A$33:$A$776,$A107,СВЦЭМ!$B$33:$B$776,W$83)+'СЕТ СН'!$H$11+СВЦЭМ!$D$10+'СЕТ СН'!$H$5-'СЕТ СН'!$H$21</f>
        <v>3594.7302463199999</v>
      </c>
      <c r="X107" s="36">
        <f>SUMIFS(СВЦЭМ!$D$33:$D$776,СВЦЭМ!$A$33:$A$776,$A107,СВЦЭМ!$B$33:$B$776,X$83)+'СЕТ СН'!$H$11+СВЦЭМ!$D$10+'СЕТ СН'!$H$5-'СЕТ СН'!$H$21</f>
        <v>3617.0493580399998</v>
      </c>
      <c r="Y107" s="36">
        <f>SUMIFS(СВЦЭМ!$D$33:$D$776,СВЦЭМ!$A$33:$A$776,$A107,СВЦЭМ!$B$33:$B$776,Y$83)+'СЕТ СН'!$H$11+СВЦЭМ!$D$10+'СЕТ СН'!$H$5-'СЕТ СН'!$H$21</f>
        <v>3638.2255726499998</v>
      </c>
    </row>
    <row r="108" spans="1:25" ht="15.75" x14ac:dyDescent="0.2">
      <c r="A108" s="35">
        <f t="shared" si="2"/>
        <v>44221</v>
      </c>
      <c r="B108" s="36">
        <f>SUMIFS(СВЦЭМ!$D$33:$D$776,СВЦЭМ!$A$33:$A$776,$A108,СВЦЭМ!$B$33:$B$776,B$83)+'СЕТ СН'!$H$11+СВЦЭМ!$D$10+'СЕТ СН'!$H$5-'СЕТ СН'!$H$21</f>
        <v>3653.3754493500001</v>
      </c>
      <c r="C108" s="36">
        <f>SUMIFS(СВЦЭМ!$D$33:$D$776,СВЦЭМ!$A$33:$A$776,$A108,СВЦЭМ!$B$33:$B$776,C$83)+'СЕТ СН'!$H$11+СВЦЭМ!$D$10+'СЕТ СН'!$H$5-'СЕТ СН'!$H$21</f>
        <v>3680.4668032199997</v>
      </c>
      <c r="D108" s="36">
        <f>SUMIFS(СВЦЭМ!$D$33:$D$776,СВЦЭМ!$A$33:$A$776,$A108,СВЦЭМ!$B$33:$B$776,D$83)+'СЕТ СН'!$H$11+СВЦЭМ!$D$10+'СЕТ СН'!$H$5-'СЕТ СН'!$H$21</f>
        <v>3694.5240584599997</v>
      </c>
      <c r="E108" s="36">
        <f>SUMIFS(СВЦЭМ!$D$33:$D$776,СВЦЭМ!$A$33:$A$776,$A108,СВЦЭМ!$B$33:$B$776,E$83)+'СЕТ СН'!$H$11+СВЦЭМ!$D$10+'СЕТ СН'!$H$5-'СЕТ СН'!$H$21</f>
        <v>3706.7924255299999</v>
      </c>
      <c r="F108" s="36">
        <f>SUMIFS(СВЦЭМ!$D$33:$D$776,СВЦЭМ!$A$33:$A$776,$A108,СВЦЭМ!$B$33:$B$776,F$83)+'СЕТ СН'!$H$11+СВЦЭМ!$D$10+'СЕТ СН'!$H$5-'СЕТ СН'!$H$21</f>
        <v>3723.7657921199998</v>
      </c>
      <c r="G108" s="36">
        <f>SUMIFS(СВЦЭМ!$D$33:$D$776,СВЦЭМ!$A$33:$A$776,$A108,СВЦЭМ!$B$33:$B$776,G$83)+'СЕТ СН'!$H$11+СВЦЭМ!$D$10+'СЕТ СН'!$H$5-'СЕТ СН'!$H$21</f>
        <v>3707.8638697400002</v>
      </c>
      <c r="H108" s="36">
        <f>SUMIFS(СВЦЭМ!$D$33:$D$776,СВЦЭМ!$A$33:$A$776,$A108,СВЦЭМ!$B$33:$B$776,H$83)+'СЕТ СН'!$H$11+СВЦЭМ!$D$10+'СЕТ СН'!$H$5-'СЕТ СН'!$H$21</f>
        <v>3672.38800227</v>
      </c>
      <c r="I108" s="36">
        <f>SUMIFS(СВЦЭМ!$D$33:$D$776,СВЦЭМ!$A$33:$A$776,$A108,СВЦЭМ!$B$33:$B$776,I$83)+'СЕТ СН'!$H$11+СВЦЭМ!$D$10+'СЕТ СН'!$H$5-'СЕТ СН'!$H$21</f>
        <v>3646.8589735799997</v>
      </c>
      <c r="J108" s="36">
        <f>SUMIFS(СВЦЭМ!$D$33:$D$776,СВЦЭМ!$A$33:$A$776,$A108,СВЦЭМ!$B$33:$B$776,J$83)+'СЕТ СН'!$H$11+СВЦЭМ!$D$10+'СЕТ СН'!$H$5-'СЕТ СН'!$H$21</f>
        <v>3618.27525479</v>
      </c>
      <c r="K108" s="36">
        <f>SUMIFS(СВЦЭМ!$D$33:$D$776,СВЦЭМ!$A$33:$A$776,$A108,СВЦЭМ!$B$33:$B$776,K$83)+'СЕТ СН'!$H$11+СВЦЭМ!$D$10+'СЕТ СН'!$H$5-'СЕТ СН'!$H$21</f>
        <v>3613.90055674</v>
      </c>
      <c r="L108" s="36">
        <f>SUMIFS(СВЦЭМ!$D$33:$D$776,СВЦЭМ!$A$33:$A$776,$A108,СВЦЭМ!$B$33:$B$776,L$83)+'СЕТ СН'!$H$11+СВЦЭМ!$D$10+'СЕТ СН'!$H$5-'СЕТ СН'!$H$21</f>
        <v>3601.76221605</v>
      </c>
      <c r="M108" s="36">
        <f>SUMIFS(СВЦЭМ!$D$33:$D$776,СВЦЭМ!$A$33:$A$776,$A108,СВЦЭМ!$B$33:$B$776,M$83)+'СЕТ СН'!$H$11+СВЦЭМ!$D$10+'СЕТ СН'!$H$5-'СЕТ СН'!$H$21</f>
        <v>3606.4138367799997</v>
      </c>
      <c r="N108" s="36">
        <f>SUMIFS(СВЦЭМ!$D$33:$D$776,СВЦЭМ!$A$33:$A$776,$A108,СВЦЭМ!$B$33:$B$776,N$83)+'СЕТ СН'!$H$11+СВЦЭМ!$D$10+'СЕТ СН'!$H$5-'СЕТ СН'!$H$21</f>
        <v>3612.6395582800001</v>
      </c>
      <c r="O108" s="36">
        <f>SUMIFS(СВЦЭМ!$D$33:$D$776,СВЦЭМ!$A$33:$A$776,$A108,СВЦЭМ!$B$33:$B$776,O$83)+'СЕТ СН'!$H$11+СВЦЭМ!$D$10+'СЕТ СН'!$H$5-'СЕТ СН'!$H$21</f>
        <v>3619.1783995000001</v>
      </c>
      <c r="P108" s="36">
        <f>SUMIFS(СВЦЭМ!$D$33:$D$776,СВЦЭМ!$A$33:$A$776,$A108,СВЦЭМ!$B$33:$B$776,P$83)+'СЕТ СН'!$H$11+СВЦЭМ!$D$10+'СЕТ СН'!$H$5-'СЕТ СН'!$H$21</f>
        <v>3621.14822349</v>
      </c>
      <c r="Q108" s="36">
        <f>SUMIFS(СВЦЭМ!$D$33:$D$776,СВЦЭМ!$A$33:$A$776,$A108,СВЦЭМ!$B$33:$B$776,Q$83)+'СЕТ СН'!$H$11+СВЦЭМ!$D$10+'СЕТ СН'!$H$5-'СЕТ СН'!$H$21</f>
        <v>3622.65537546</v>
      </c>
      <c r="R108" s="36">
        <f>SUMIFS(СВЦЭМ!$D$33:$D$776,СВЦЭМ!$A$33:$A$776,$A108,СВЦЭМ!$B$33:$B$776,R$83)+'СЕТ СН'!$H$11+СВЦЭМ!$D$10+'СЕТ СН'!$H$5-'СЕТ СН'!$H$21</f>
        <v>3622.3477616199998</v>
      </c>
      <c r="S108" s="36">
        <f>SUMIFS(СВЦЭМ!$D$33:$D$776,СВЦЭМ!$A$33:$A$776,$A108,СВЦЭМ!$B$33:$B$776,S$83)+'СЕТ СН'!$H$11+СВЦЭМ!$D$10+'СЕТ СН'!$H$5-'СЕТ СН'!$H$21</f>
        <v>3615.7796418500002</v>
      </c>
      <c r="T108" s="36">
        <f>SUMIFS(СВЦЭМ!$D$33:$D$776,СВЦЭМ!$A$33:$A$776,$A108,СВЦЭМ!$B$33:$B$776,T$83)+'СЕТ СН'!$H$11+СВЦЭМ!$D$10+'СЕТ СН'!$H$5-'СЕТ СН'!$H$21</f>
        <v>3592.45132431</v>
      </c>
      <c r="U108" s="36">
        <f>SUMIFS(СВЦЭМ!$D$33:$D$776,СВЦЭМ!$A$33:$A$776,$A108,СВЦЭМ!$B$33:$B$776,U$83)+'СЕТ СН'!$H$11+СВЦЭМ!$D$10+'СЕТ СН'!$H$5-'СЕТ СН'!$H$21</f>
        <v>3592.4356454600002</v>
      </c>
      <c r="V108" s="36">
        <f>SUMIFS(СВЦЭМ!$D$33:$D$776,СВЦЭМ!$A$33:$A$776,$A108,СВЦЭМ!$B$33:$B$776,V$83)+'СЕТ СН'!$H$11+СВЦЭМ!$D$10+'СЕТ СН'!$H$5-'СЕТ СН'!$H$21</f>
        <v>3604.5081054100001</v>
      </c>
      <c r="W108" s="36">
        <f>SUMIFS(СВЦЭМ!$D$33:$D$776,СВЦЭМ!$A$33:$A$776,$A108,СВЦЭМ!$B$33:$B$776,W$83)+'СЕТ СН'!$H$11+СВЦЭМ!$D$10+'СЕТ СН'!$H$5-'СЕТ СН'!$H$21</f>
        <v>3613.3295011800001</v>
      </c>
      <c r="X108" s="36">
        <f>SUMIFS(СВЦЭМ!$D$33:$D$776,СВЦЭМ!$A$33:$A$776,$A108,СВЦЭМ!$B$33:$B$776,X$83)+'СЕТ СН'!$H$11+СВЦЭМ!$D$10+'СЕТ СН'!$H$5-'СЕТ СН'!$H$21</f>
        <v>3618.5703737599997</v>
      </c>
      <c r="Y108" s="36">
        <f>SUMIFS(СВЦЭМ!$D$33:$D$776,СВЦЭМ!$A$33:$A$776,$A108,СВЦЭМ!$B$33:$B$776,Y$83)+'СЕТ СН'!$H$11+СВЦЭМ!$D$10+'СЕТ СН'!$H$5-'СЕТ СН'!$H$21</f>
        <v>3636.43298478</v>
      </c>
    </row>
    <row r="109" spans="1:25" ht="15.75" x14ac:dyDescent="0.2">
      <c r="A109" s="35">
        <f t="shared" si="2"/>
        <v>44222</v>
      </c>
      <c r="B109" s="36">
        <f>SUMIFS(СВЦЭМ!$D$33:$D$776,СВЦЭМ!$A$33:$A$776,$A109,СВЦЭМ!$B$33:$B$776,B$83)+'СЕТ СН'!$H$11+СВЦЭМ!$D$10+'СЕТ СН'!$H$5-'СЕТ СН'!$H$21</f>
        <v>3677.7944573899999</v>
      </c>
      <c r="C109" s="36">
        <f>SUMIFS(СВЦЭМ!$D$33:$D$776,СВЦЭМ!$A$33:$A$776,$A109,СВЦЭМ!$B$33:$B$776,C$83)+'СЕТ СН'!$H$11+СВЦЭМ!$D$10+'СЕТ СН'!$H$5-'СЕТ СН'!$H$21</f>
        <v>3701.2288938900001</v>
      </c>
      <c r="D109" s="36">
        <f>SUMIFS(СВЦЭМ!$D$33:$D$776,СВЦЭМ!$A$33:$A$776,$A109,СВЦЭМ!$B$33:$B$776,D$83)+'СЕТ СН'!$H$11+СВЦЭМ!$D$10+'СЕТ СН'!$H$5-'СЕТ СН'!$H$21</f>
        <v>3708.9733500699999</v>
      </c>
      <c r="E109" s="36">
        <f>SUMIFS(СВЦЭМ!$D$33:$D$776,СВЦЭМ!$A$33:$A$776,$A109,СВЦЭМ!$B$33:$B$776,E$83)+'СЕТ СН'!$H$11+СВЦЭМ!$D$10+'СЕТ СН'!$H$5-'СЕТ СН'!$H$21</f>
        <v>3712.4486451299999</v>
      </c>
      <c r="F109" s="36">
        <f>SUMIFS(СВЦЭМ!$D$33:$D$776,СВЦЭМ!$A$33:$A$776,$A109,СВЦЭМ!$B$33:$B$776,F$83)+'СЕТ СН'!$H$11+СВЦЭМ!$D$10+'СЕТ СН'!$H$5-'СЕТ СН'!$H$21</f>
        <v>3723.2723025699997</v>
      </c>
      <c r="G109" s="36">
        <f>SUMIFS(СВЦЭМ!$D$33:$D$776,СВЦЭМ!$A$33:$A$776,$A109,СВЦЭМ!$B$33:$B$776,G$83)+'СЕТ СН'!$H$11+СВЦЭМ!$D$10+'СЕТ СН'!$H$5-'СЕТ СН'!$H$21</f>
        <v>3707.5516222699998</v>
      </c>
      <c r="H109" s="36">
        <f>SUMIFS(СВЦЭМ!$D$33:$D$776,СВЦЭМ!$A$33:$A$776,$A109,СВЦЭМ!$B$33:$B$776,H$83)+'СЕТ СН'!$H$11+СВЦЭМ!$D$10+'СЕТ СН'!$H$5-'СЕТ СН'!$H$21</f>
        <v>3671.25428414</v>
      </c>
      <c r="I109" s="36">
        <f>SUMIFS(СВЦЭМ!$D$33:$D$776,СВЦЭМ!$A$33:$A$776,$A109,СВЦЭМ!$B$33:$B$776,I$83)+'СЕТ СН'!$H$11+СВЦЭМ!$D$10+'СЕТ СН'!$H$5-'СЕТ СН'!$H$21</f>
        <v>3628.77425227</v>
      </c>
      <c r="J109" s="36">
        <f>SUMIFS(СВЦЭМ!$D$33:$D$776,СВЦЭМ!$A$33:$A$776,$A109,СВЦЭМ!$B$33:$B$776,J$83)+'СЕТ СН'!$H$11+СВЦЭМ!$D$10+'СЕТ СН'!$H$5-'СЕТ СН'!$H$21</f>
        <v>3603.9673440199999</v>
      </c>
      <c r="K109" s="36">
        <f>SUMIFS(СВЦЭМ!$D$33:$D$776,СВЦЭМ!$A$33:$A$776,$A109,СВЦЭМ!$B$33:$B$776,K$83)+'СЕТ СН'!$H$11+СВЦЭМ!$D$10+'СЕТ СН'!$H$5-'СЕТ СН'!$H$21</f>
        <v>3598.4672782299999</v>
      </c>
      <c r="L109" s="36">
        <f>SUMIFS(СВЦЭМ!$D$33:$D$776,СВЦЭМ!$A$33:$A$776,$A109,СВЦЭМ!$B$33:$B$776,L$83)+'СЕТ СН'!$H$11+СВЦЭМ!$D$10+'СЕТ СН'!$H$5-'СЕТ СН'!$H$21</f>
        <v>3591.9852281899998</v>
      </c>
      <c r="M109" s="36">
        <f>SUMIFS(СВЦЭМ!$D$33:$D$776,СВЦЭМ!$A$33:$A$776,$A109,СВЦЭМ!$B$33:$B$776,M$83)+'СЕТ СН'!$H$11+СВЦЭМ!$D$10+'СЕТ СН'!$H$5-'СЕТ СН'!$H$21</f>
        <v>3599.16059348</v>
      </c>
      <c r="N109" s="36">
        <f>SUMIFS(СВЦЭМ!$D$33:$D$776,СВЦЭМ!$A$33:$A$776,$A109,СВЦЭМ!$B$33:$B$776,N$83)+'СЕТ СН'!$H$11+СВЦЭМ!$D$10+'СЕТ СН'!$H$5-'СЕТ СН'!$H$21</f>
        <v>3602.33375634</v>
      </c>
      <c r="O109" s="36">
        <f>SUMIFS(СВЦЭМ!$D$33:$D$776,СВЦЭМ!$A$33:$A$776,$A109,СВЦЭМ!$B$33:$B$776,O$83)+'СЕТ СН'!$H$11+СВЦЭМ!$D$10+'СЕТ СН'!$H$5-'СЕТ СН'!$H$21</f>
        <v>3609.9263549500001</v>
      </c>
      <c r="P109" s="36">
        <f>SUMIFS(СВЦЭМ!$D$33:$D$776,СВЦЭМ!$A$33:$A$776,$A109,СВЦЭМ!$B$33:$B$776,P$83)+'СЕТ СН'!$H$11+СВЦЭМ!$D$10+'СЕТ СН'!$H$5-'СЕТ СН'!$H$21</f>
        <v>3616.2078291399998</v>
      </c>
      <c r="Q109" s="36">
        <f>SUMIFS(СВЦЭМ!$D$33:$D$776,СВЦЭМ!$A$33:$A$776,$A109,СВЦЭМ!$B$33:$B$776,Q$83)+'СЕТ СН'!$H$11+СВЦЭМ!$D$10+'СЕТ СН'!$H$5-'СЕТ СН'!$H$21</f>
        <v>3614.9451106400002</v>
      </c>
      <c r="R109" s="36">
        <f>SUMIFS(СВЦЭМ!$D$33:$D$776,СВЦЭМ!$A$33:$A$776,$A109,СВЦЭМ!$B$33:$B$776,R$83)+'СЕТ СН'!$H$11+СВЦЭМ!$D$10+'СЕТ СН'!$H$5-'СЕТ СН'!$H$21</f>
        <v>3604.2587029599999</v>
      </c>
      <c r="S109" s="36">
        <f>SUMIFS(СВЦЭМ!$D$33:$D$776,СВЦЭМ!$A$33:$A$776,$A109,СВЦЭМ!$B$33:$B$776,S$83)+'СЕТ СН'!$H$11+СВЦЭМ!$D$10+'СЕТ СН'!$H$5-'СЕТ СН'!$H$21</f>
        <v>3600.2819809499997</v>
      </c>
      <c r="T109" s="36">
        <f>SUMIFS(СВЦЭМ!$D$33:$D$776,СВЦЭМ!$A$33:$A$776,$A109,СВЦЭМ!$B$33:$B$776,T$83)+'СЕТ СН'!$H$11+СВЦЭМ!$D$10+'СЕТ СН'!$H$5-'СЕТ СН'!$H$21</f>
        <v>3589.3551865499999</v>
      </c>
      <c r="U109" s="36">
        <f>SUMIFS(СВЦЭМ!$D$33:$D$776,СВЦЭМ!$A$33:$A$776,$A109,СВЦЭМ!$B$33:$B$776,U$83)+'СЕТ СН'!$H$11+СВЦЭМ!$D$10+'СЕТ СН'!$H$5-'СЕТ СН'!$H$21</f>
        <v>3591.3475992799999</v>
      </c>
      <c r="V109" s="36">
        <f>SUMIFS(СВЦЭМ!$D$33:$D$776,СВЦЭМ!$A$33:$A$776,$A109,СВЦЭМ!$B$33:$B$776,V$83)+'СЕТ СН'!$H$11+СВЦЭМ!$D$10+'СЕТ СН'!$H$5-'СЕТ СН'!$H$21</f>
        <v>3603.0823454399997</v>
      </c>
      <c r="W109" s="36">
        <f>SUMIFS(СВЦЭМ!$D$33:$D$776,СВЦЭМ!$A$33:$A$776,$A109,СВЦЭМ!$B$33:$B$776,W$83)+'СЕТ СН'!$H$11+СВЦЭМ!$D$10+'СЕТ СН'!$H$5-'СЕТ СН'!$H$21</f>
        <v>3625.8520588199999</v>
      </c>
      <c r="X109" s="36">
        <f>SUMIFS(СВЦЭМ!$D$33:$D$776,СВЦЭМ!$A$33:$A$776,$A109,СВЦЭМ!$B$33:$B$776,X$83)+'СЕТ СН'!$H$11+СВЦЭМ!$D$10+'СЕТ СН'!$H$5-'СЕТ СН'!$H$21</f>
        <v>3634.5766527000001</v>
      </c>
      <c r="Y109" s="36">
        <f>SUMIFS(СВЦЭМ!$D$33:$D$776,СВЦЭМ!$A$33:$A$776,$A109,СВЦЭМ!$B$33:$B$776,Y$83)+'СЕТ СН'!$H$11+СВЦЭМ!$D$10+'СЕТ СН'!$H$5-'СЕТ СН'!$H$21</f>
        <v>3652.1893967599999</v>
      </c>
    </row>
    <row r="110" spans="1:25" ht="15.75" x14ac:dyDescent="0.2">
      <c r="A110" s="35">
        <f t="shared" si="2"/>
        <v>44223</v>
      </c>
      <c r="B110" s="36">
        <f>SUMIFS(СВЦЭМ!$D$33:$D$776,СВЦЭМ!$A$33:$A$776,$A110,СВЦЭМ!$B$33:$B$776,B$83)+'СЕТ СН'!$H$11+СВЦЭМ!$D$10+'СЕТ СН'!$H$5-'СЕТ СН'!$H$21</f>
        <v>3664.9420158299999</v>
      </c>
      <c r="C110" s="36">
        <f>SUMIFS(СВЦЭМ!$D$33:$D$776,СВЦЭМ!$A$33:$A$776,$A110,СВЦЭМ!$B$33:$B$776,C$83)+'СЕТ СН'!$H$11+СВЦЭМ!$D$10+'СЕТ СН'!$H$5-'СЕТ СН'!$H$21</f>
        <v>3686.0469189599999</v>
      </c>
      <c r="D110" s="36">
        <f>SUMIFS(СВЦЭМ!$D$33:$D$776,СВЦЭМ!$A$33:$A$776,$A110,СВЦЭМ!$B$33:$B$776,D$83)+'СЕТ СН'!$H$11+СВЦЭМ!$D$10+'СЕТ СН'!$H$5-'СЕТ СН'!$H$21</f>
        <v>3699.6581223799999</v>
      </c>
      <c r="E110" s="36">
        <f>SUMIFS(СВЦЭМ!$D$33:$D$776,СВЦЭМ!$A$33:$A$776,$A110,СВЦЭМ!$B$33:$B$776,E$83)+'СЕТ СН'!$H$11+СВЦЭМ!$D$10+'СЕТ СН'!$H$5-'СЕТ СН'!$H$21</f>
        <v>3706.9165603900001</v>
      </c>
      <c r="F110" s="36">
        <f>SUMIFS(СВЦЭМ!$D$33:$D$776,СВЦЭМ!$A$33:$A$776,$A110,СВЦЭМ!$B$33:$B$776,F$83)+'СЕТ СН'!$H$11+СВЦЭМ!$D$10+'СЕТ СН'!$H$5-'СЕТ СН'!$H$21</f>
        <v>3717.0037028899997</v>
      </c>
      <c r="G110" s="36">
        <f>SUMIFS(СВЦЭМ!$D$33:$D$776,СВЦЭМ!$A$33:$A$776,$A110,СВЦЭМ!$B$33:$B$776,G$83)+'СЕТ СН'!$H$11+СВЦЭМ!$D$10+'СЕТ СН'!$H$5-'СЕТ СН'!$H$21</f>
        <v>3699.9402987200001</v>
      </c>
      <c r="H110" s="36">
        <f>SUMIFS(СВЦЭМ!$D$33:$D$776,СВЦЭМ!$A$33:$A$776,$A110,СВЦЭМ!$B$33:$B$776,H$83)+'СЕТ СН'!$H$11+СВЦЭМ!$D$10+'СЕТ СН'!$H$5-'СЕТ СН'!$H$21</f>
        <v>3666.9632506199996</v>
      </c>
      <c r="I110" s="36">
        <f>SUMIFS(СВЦЭМ!$D$33:$D$776,СВЦЭМ!$A$33:$A$776,$A110,СВЦЭМ!$B$33:$B$776,I$83)+'СЕТ СН'!$H$11+СВЦЭМ!$D$10+'СЕТ СН'!$H$5-'СЕТ СН'!$H$21</f>
        <v>3643.66944358</v>
      </c>
      <c r="J110" s="36">
        <f>SUMIFS(СВЦЭМ!$D$33:$D$776,СВЦЭМ!$A$33:$A$776,$A110,СВЦЭМ!$B$33:$B$776,J$83)+'СЕТ СН'!$H$11+СВЦЭМ!$D$10+'СЕТ СН'!$H$5-'СЕТ СН'!$H$21</f>
        <v>3614.9474868099996</v>
      </c>
      <c r="K110" s="36">
        <f>SUMIFS(СВЦЭМ!$D$33:$D$776,СВЦЭМ!$A$33:$A$776,$A110,СВЦЭМ!$B$33:$B$776,K$83)+'СЕТ СН'!$H$11+СВЦЭМ!$D$10+'СЕТ СН'!$H$5-'СЕТ СН'!$H$21</f>
        <v>3603.51323297</v>
      </c>
      <c r="L110" s="36">
        <f>SUMIFS(СВЦЭМ!$D$33:$D$776,СВЦЭМ!$A$33:$A$776,$A110,СВЦЭМ!$B$33:$B$776,L$83)+'СЕТ СН'!$H$11+СВЦЭМ!$D$10+'СЕТ СН'!$H$5-'СЕТ СН'!$H$21</f>
        <v>3595.9407932699996</v>
      </c>
      <c r="M110" s="36">
        <f>SUMIFS(СВЦЭМ!$D$33:$D$776,СВЦЭМ!$A$33:$A$776,$A110,СВЦЭМ!$B$33:$B$776,M$83)+'СЕТ СН'!$H$11+СВЦЭМ!$D$10+'СЕТ СН'!$H$5-'СЕТ СН'!$H$21</f>
        <v>3606.1171784600001</v>
      </c>
      <c r="N110" s="36">
        <f>SUMIFS(СВЦЭМ!$D$33:$D$776,СВЦЭМ!$A$33:$A$776,$A110,СВЦЭМ!$B$33:$B$776,N$83)+'СЕТ СН'!$H$11+СВЦЭМ!$D$10+'СЕТ СН'!$H$5-'СЕТ СН'!$H$21</f>
        <v>3611.7761318899998</v>
      </c>
      <c r="O110" s="36">
        <f>SUMIFS(СВЦЭМ!$D$33:$D$776,СВЦЭМ!$A$33:$A$776,$A110,СВЦЭМ!$B$33:$B$776,O$83)+'СЕТ СН'!$H$11+СВЦЭМ!$D$10+'СЕТ СН'!$H$5-'СЕТ СН'!$H$21</f>
        <v>3625.4411188499998</v>
      </c>
      <c r="P110" s="36">
        <f>SUMIFS(СВЦЭМ!$D$33:$D$776,СВЦЭМ!$A$33:$A$776,$A110,СВЦЭМ!$B$33:$B$776,P$83)+'СЕТ СН'!$H$11+СВЦЭМ!$D$10+'СЕТ СН'!$H$5-'СЕТ СН'!$H$21</f>
        <v>3634.59031972</v>
      </c>
      <c r="Q110" s="36">
        <f>SUMIFS(СВЦЭМ!$D$33:$D$776,СВЦЭМ!$A$33:$A$776,$A110,СВЦЭМ!$B$33:$B$776,Q$83)+'СЕТ СН'!$H$11+СВЦЭМ!$D$10+'СЕТ СН'!$H$5-'СЕТ СН'!$H$21</f>
        <v>3641.9031938799999</v>
      </c>
      <c r="R110" s="36">
        <f>SUMIFS(СВЦЭМ!$D$33:$D$776,СВЦЭМ!$A$33:$A$776,$A110,СВЦЭМ!$B$33:$B$776,R$83)+'СЕТ СН'!$H$11+СВЦЭМ!$D$10+'СЕТ СН'!$H$5-'СЕТ СН'!$H$21</f>
        <v>3632.0638164100001</v>
      </c>
      <c r="S110" s="36">
        <f>SUMIFS(СВЦЭМ!$D$33:$D$776,СВЦЭМ!$A$33:$A$776,$A110,СВЦЭМ!$B$33:$B$776,S$83)+'СЕТ СН'!$H$11+СВЦЭМ!$D$10+'СЕТ СН'!$H$5-'СЕТ СН'!$H$21</f>
        <v>3618.34758397</v>
      </c>
      <c r="T110" s="36">
        <f>SUMIFS(СВЦЭМ!$D$33:$D$776,СВЦЭМ!$A$33:$A$776,$A110,СВЦЭМ!$B$33:$B$776,T$83)+'СЕТ СН'!$H$11+СВЦЭМ!$D$10+'СЕТ СН'!$H$5-'СЕТ СН'!$H$21</f>
        <v>3586.7168708099998</v>
      </c>
      <c r="U110" s="36">
        <f>SUMIFS(СВЦЭМ!$D$33:$D$776,СВЦЭМ!$A$33:$A$776,$A110,СВЦЭМ!$B$33:$B$776,U$83)+'СЕТ СН'!$H$11+СВЦЭМ!$D$10+'СЕТ СН'!$H$5-'СЕТ СН'!$H$21</f>
        <v>3587.48131698</v>
      </c>
      <c r="V110" s="36">
        <f>SUMIFS(СВЦЭМ!$D$33:$D$776,СВЦЭМ!$A$33:$A$776,$A110,СВЦЭМ!$B$33:$B$776,V$83)+'СЕТ СН'!$H$11+СВЦЭМ!$D$10+'СЕТ СН'!$H$5-'СЕТ СН'!$H$21</f>
        <v>3597.2135929699998</v>
      </c>
      <c r="W110" s="36">
        <f>SUMIFS(СВЦЭМ!$D$33:$D$776,СВЦЭМ!$A$33:$A$776,$A110,СВЦЭМ!$B$33:$B$776,W$83)+'СЕТ СН'!$H$11+СВЦЭМ!$D$10+'СЕТ СН'!$H$5-'СЕТ СН'!$H$21</f>
        <v>3617.1113288500001</v>
      </c>
      <c r="X110" s="36">
        <f>SUMIFS(СВЦЭМ!$D$33:$D$776,СВЦЭМ!$A$33:$A$776,$A110,СВЦЭМ!$B$33:$B$776,X$83)+'СЕТ СН'!$H$11+СВЦЭМ!$D$10+'СЕТ СН'!$H$5-'СЕТ СН'!$H$21</f>
        <v>3623.3090399299999</v>
      </c>
      <c r="Y110" s="36">
        <f>SUMIFS(СВЦЭМ!$D$33:$D$776,СВЦЭМ!$A$33:$A$776,$A110,СВЦЭМ!$B$33:$B$776,Y$83)+'СЕТ СН'!$H$11+СВЦЭМ!$D$10+'СЕТ СН'!$H$5-'СЕТ СН'!$H$21</f>
        <v>3646.9570019100001</v>
      </c>
    </row>
    <row r="111" spans="1:25" ht="15.75" x14ac:dyDescent="0.2">
      <c r="A111" s="35">
        <f t="shared" si="2"/>
        <v>44224</v>
      </c>
      <c r="B111" s="36">
        <f>SUMIFS(СВЦЭМ!$D$33:$D$776,СВЦЭМ!$A$33:$A$776,$A111,СВЦЭМ!$B$33:$B$776,B$83)+'СЕТ СН'!$H$11+СВЦЭМ!$D$10+'СЕТ СН'!$H$5-'СЕТ СН'!$H$21</f>
        <v>3630.6611612500001</v>
      </c>
      <c r="C111" s="36">
        <f>SUMIFS(СВЦЭМ!$D$33:$D$776,СВЦЭМ!$A$33:$A$776,$A111,СВЦЭМ!$B$33:$B$776,C$83)+'СЕТ СН'!$H$11+СВЦЭМ!$D$10+'СЕТ СН'!$H$5-'СЕТ СН'!$H$21</f>
        <v>3682.1554089199999</v>
      </c>
      <c r="D111" s="36">
        <f>SUMIFS(СВЦЭМ!$D$33:$D$776,СВЦЭМ!$A$33:$A$776,$A111,СВЦЭМ!$B$33:$B$776,D$83)+'СЕТ СН'!$H$11+СВЦЭМ!$D$10+'СЕТ СН'!$H$5-'СЕТ СН'!$H$21</f>
        <v>3713.5252566099998</v>
      </c>
      <c r="E111" s="36">
        <f>SUMIFS(СВЦЭМ!$D$33:$D$776,СВЦЭМ!$A$33:$A$776,$A111,СВЦЭМ!$B$33:$B$776,E$83)+'СЕТ СН'!$H$11+СВЦЭМ!$D$10+'СЕТ СН'!$H$5-'СЕТ СН'!$H$21</f>
        <v>3717.5593142299999</v>
      </c>
      <c r="F111" s="36">
        <f>SUMIFS(СВЦЭМ!$D$33:$D$776,СВЦЭМ!$A$33:$A$776,$A111,СВЦЭМ!$B$33:$B$776,F$83)+'СЕТ СН'!$H$11+СВЦЭМ!$D$10+'СЕТ СН'!$H$5-'СЕТ СН'!$H$21</f>
        <v>3727.07446781</v>
      </c>
      <c r="G111" s="36">
        <f>SUMIFS(СВЦЭМ!$D$33:$D$776,СВЦЭМ!$A$33:$A$776,$A111,СВЦЭМ!$B$33:$B$776,G$83)+'СЕТ СН'!$H$11+СВЦЭМ!$D$10+'СЕТ СН'!$H$5-'СЕТ СН'!$H$21</f>
        <v>3713.3183681700002</v>
      </c>
      <c r="H111" s="36">
        <f>SUMIFS(СВЦЭМ!$D$33:$D$776,СВЦЭМ!$A$33:$A$776,$A111,СВЦЭМ!$B$33:$B$776,H$83)+'СЕТ СН'!$H$11+СВЦЭМ!$D$10+'СЕТ СН'!$H$5-'СЕТ СН'!$H$21</f>
        <v>3677.5902535099999</v>
      </c>
      <c r="I111" s="36">
        <f>SUMIFS(СВЦЭМ!$D$33:$D$776,СВЦЭМ!$A$33:$A$776,$A111,СВЦЭМ!$B$33:$B$776,I$83)+'СЕТ СН'!$H$11+СВЦЭМ!$D$10+'СЕТ СН'!$H$5-'СЕТ СН'!$H$21</f>
        <v>3655.3066169799999</v>
      </c>
      <c r="J111" s="36">
        <f>SUMIFS(СВЦЭМ!$D$33:$D$776,СВЦЭМ!$A$33:$A$776,$A111,СВЦЭМ!$B$33:$B$776,J$83)+'СЕТ СН'!$H$11+СВЦЭМ!$D$10+'СЕТ СН'!$H$5-'СЕТ СН'!$H$21</f>
        <v>3637.8159377000002</v>
      </c>
      <c r="K111" s="36">
        <f>SUMIFS(СВЦЭМ!$D$33:$D$776,СВЦЭМ!$A$33:$A$776,$A111,СВЦЭМ!$B$33:$B$776,K$83)+'СЕТ СН'!$H$11+СВЦЭМ!$D$10+'СЕТ СН'!$H$5-'СЕТ СН'!$H$21</f>
        <v>3627.2158172599998</v>
      </c>
      <c r="L111" s="36">
        <f>SUMIFS(СВЦЭМ!$D$33:$D$776,СВЦЭМ!$A$33:$A$776,$A111,СВЦЭМ!$B$33:$B$776,L$83)+'СЕТ СН'!$H$11+СВЦЭМ!$D$10+'СЕТ СН'!$H$5-'СЕТ СН'!$H$21</f>
        <v>3622.5395822</v>
      </c>
      <c r="M111" s="36">
        <f>SUMIFS(СВЦЭМ!$D$33:$D$776,СВЦЭМ!$A$33:$A$776,$A111,СВЦЭМ!$B$33:$B$776,M$83)+'СЕТ СН'!$H$11+СВЦЭМ!$D$10+'СЕТ СН'!$H$5-'СЕТ СН'!$H$21</f>
        <v>3629.8447339899999</v>
      </c>
      <c r="N111" s="36">
        <f>SUMIFS(СВЦЭМ!$D$33:$D$776,СВЦЭМ!$A$33:$A$776,$A111,СВЦЭМ!$B$33:$B$776,N$83)+'СЕТ СН'!$H$11+СВЦЭМ!$D$10+'СЕТ СН'!$H$5-'СЕТ СН'!$H$21</f>
        <v>3635.1099979999999</v>
      </c>
      <c r="O111" s="36">
        <f>SUMIFS(СВЦЭМ!$D$33:$D$776,СВЦЭМ!$A$33:$A$776,$A111,СВЦЭМ!$B$33:$B$776,O$83)+'СЕТ СН'!$H$11+СВЦЭМ!$D$10+'СЕТ СН'!$H$5-'СЕТ СН'!$H$21</f>
        <v>3625.9532540299997</v>
      </c>
      <c r="P111" s="36">
        <f>SUMIFS(СВЦЭМ!$D$33:$D$776,СВЦЭМ!$A$33:$A$776,$A111,СВЦЭМ!$B$33:$B$776,P$83)+'СЕТ СН'!$H$11+СВЦЭМ!$D$10+'СЕТ СН'!$H$5-'СЕТ СН'!$H$21</f>
        <v>3630.8013037199999</v>
      </c>
      <c r="Q111" s="36">
        <f>SUMIFS(СВЦЭМ!$D$33:$D$776,СВЦЭМ!$A$33:$A$776,$A111,СВЦЭМ!$B$33:$B$776,Q$83)+'СЕТ СН'!$H$11+СВЦЭМ!$D$10+'СЕТ СН'!$H$5-'СЕТ СН'!$H$21</f>
        <v>3633.6743324499998</v>
      </c>
      <c r="R111" s="36">
        <f>SUMIFS(СВЦЭМ!$D$33:$D$776,СВЦЭМ!$A$33:$A$776,$A111,СВЦЭМ!$B$33:$B$776,R$83)+'СЕТ СН'!$H$11+СВЦЭМ!$D$10+'СЕТ СН'!$H$5-'СЕТ СН'!$H$21</f>
        <v>3629.4842561300002</v>
      </c>
      <c r="S111" s="36">
        <f>SUMIFS(СВЦЭМ!$D$33:$D$776,СВЦЭМ!$A$33:$A$776,$A111,СВЦЭМ!$B$33:$B$776,S$83)+'СЕТ СН'!$H$11+СВЦЭМ!$D$10+'СЕТ СН'!$H$5-'СЕТ СН'!$H$21</f>
        <v>3619.4409756499999</v>
      </c>
      <c r="T111" s="36">
        <f>SUMIFS(СВЦЭМ!$D$33:$D$776,СВЦЭМ!$A$33:$A$776,$A111,СВЦЭМ!$B$33:$B$776,T$83)+'СЕТ СН'!$H$11+СВЦЭМ!$D$10+'СЕТ СН'!$H$5-'СЕТ СН'!$H$21</f>
        <v>3596.93498636</v>
      </c>
      <c r="U111" s="36">
        <f>SUMIFS(СВЦЭМ!$D$33:$D$776,СВЦЭМ!$A$33:$A$776,$A111,СВЦЭМ!$B$33:$B$776,U$83)+'СЕТ СН'!$H$11+СВЦЭМ!$D$10+'СЕТ СН'!$H$5-'СЕТ СН'!$H$21</f>
        <v>3597.5238664999997</v>
      </c>
      <c r="V111" s="36">
        <f>SUMIFS(СВЦЭМ!$D$33:$D$776,СВЦЭМ!$A$33:$A$776,$A111,СВЦЭМ!$B$33:$B$776,V$83)+'СЕТ СН'!$H$11+СВЦЭМ!$D$10+'СЕТ СН'!$H$5-'СЕТ СН'!$H$21</f>
        <v>3605.6918929599997</v>
      </c>
      <c r="W111" s="36">
        <f>SUMIFS(СВЦЭМ!$D$33:$D$776,СВЦЭМ!$A$33:$A$776,$A111,СВЦЭМ!$B$33:$B$776,W$83)+'СЕТ СН'!$H$11+СВЦЭМ!$D$10+'СЕТ СН'!$H$5-'СЕТ СН'!$H$21</f>
        <v>3617.5585916299997</v>
      </c>
      <c r="X111" s="36">
        <f>SUMIFS(СВЦЭМ!$D$33:$D$776,СВЦЭМ!$A$33:$A$776,$A111,СВЦЭМ!$B$33:$B$776,X$83)+'СЕТ СН'!$H$11+СВЦЭМ!$D$10+'СЕТ СН'!$H$5-'СЕТ СН'!$H$21</f>
        <v>3616.8880178999998</v>
      </c>
      <c r="Y111" s="36">
        <f>SUMIFS(СВЦЭМ!$D$33:$D$776,СВЦЭМ!$A$33:$A$776,$A111,СВЦЭМ!$B$33:$B$776,Y$83)+'СЕТ СН'!$H$11+СВЦЭМ!$D$10+'СЕТ СН'!$H$5-'СЕТ СН'!$H$21</f>
        <v>3636.9434491399998</v>
      </c>
    </row>
    <row r="112" spans="1:25" ht="15.75" x14ac:dyDescent="0.2">
      <c r="A112" s="35">
        <f t="shared" si="2"/>
        <v>44225</v>
      </c>
      <c r="B112" s="36">
        <f>SUMIFS(СВЦЭМ!$D$33:$D$776,СВЦЭМ!$A$33:$A$776,$A112,СВЦЭМ!$B$33:$B$776,B$83)+'СЕТ СН'!$H$11+СВЦЭМ!$D$10+'СЕТ СН'!$H$5-'СЕТ СН'!$H$21</f>
        <v>3623.9275871999998</v>
      </c>
      <c r="C112" s="36">
        <f>SUMIFS(СВЦЭМ!$D$33:$D$776,СВЦЭМ!$A$33:$A$776,$A112,СВЦЭМ!$B$33:$B$776,C$83)+'СЕТ СН'!$H$11+СВЦЭМ!$D$10+'СЕТ СН'!$H$5-'СЕТ СН'!$H$21</f>
        <v>3651.0202708400002</v>
      </c>
      <c r="D112" s="36">
        <f>SUMIFS(СВЦЭМ!$D$33:$D$776,СВЦЭМ!$A$33:$A$776,$A112,СВЦЭМ!$B$33:$B$776,D$83)+'СЕТ СН'!$H$11+СВЦЭМ!$D$10+'СЕТ СН'!$H$5-'СЕТ СН'!$H$21</f>
        <v>3663.6219733999997</v>
      </c>
      <c r="E112" s="36">
        <f>SUMIFS(СВЦЭМ!$D$33:$D$776,СВЦЭМ!$A$33:$A$776,$A112,СВЦЭМ!$B$33:$B$776,E$83)+'СЕТ СН'!$H$11+СВЦЭМ!$D$10+'СЕТ СН'!$H$5-'СЕТ СН'!$H$21</f>
        <v>3652.7917530099999</v>
      </c>
      <c r="F112" s="36">
        <f>SUMIFS(СВЦЭМ!$D$33:$D$776,СВЦЭМ!$A$33:$A$776,$A112,СВЦЭМ!$B$33:$B$776,F$83)+'СЕТ СН'!$H$11+СВЦЭМ!$D$10+'СЕТ СН'!$H$5-'СЕТ СН'!$H$21</f>
        <v>3649.7285814400002</v>
      </c>
      <c r="G112" s="36">
        <f>SUMIFS(СВЦЭМ!$D$33:$D$776,СВЦЭМ!$A$33:$A$776,$A112,СВЦЭМ!$B$33:$B$776,G$83)+'СЕТ СН'!$H$11+СВЦЭМ!$D$10+'СЕТ СН'!$H$5-'СЕТ СН'!$H$21</f>
        <v>3641.7107499899998</v>
      </c>
      <c r="H112" s="36">
        <f>SUMIFS(СВЦЭМ!$D$33:$D$776,СВЦЭМ!$A$33:$A$776,$A112,СВЦЭМ!$B$33:$B$776,H$83)+'СЕТ СН'!$H$11+СВЦЭМ!$D$10+'СЕТ СН'!$H$5-'СЕТ СН'!$H$21</f>
        <v>3611.6692130800002</v>
      </c>
      <c r="I112" s="36">
        <f>SUMIFS(СВЦЭМ!$D$33:$D$776,СВЦЭМ!$A$33:$A$776,$A112,СВЦЭМ!$B$33:$B$776,I$83)+'СЕТ СН'!$H$11+СВЦЭМ!$D$10+'СЕТ СН'!$H$5-'СЕТ СН'!$H$21</f>
        <v>3576.0883189599999</v>
      </c>
      <c r="J112" s="36">
        <f>SUMIFS(СВЦЭМ!$D$33:$D$776,СВЦЭМ!$A$33:$A$776,$A112,СВЦЭМ!$B$33:$B$776,J$83)+'СЕТ СН'!$H$11+СВЦЭМ!$D$10+'СЕТ СН'!$H$5-'СЕТ СН'!$H$21</f>
        <v>3570.1460395099998</v>
      </c>
      <c r="K112" s="36">
        <f>SUMIFS(СВЦЭМ!$D$33:$D$776,СВЦЭМ!$A$33:$A$776,$A112,СВЦЭМ!$B$33:$B$776,K$83)+'СЕТ СН'!$H$11+СВЦЭМ!$D$10+'СЕТ СН'!$H$5-'СЕТ СН'!$H$21</f>
        <v>3560.9869328599998</v>
      </c>
      <c r="L112" s="36">
        <f>SUMIFS(СВЦЭМ!$D$33:$D$776,СВЦЭМ!$A$33:$A$776,$A112,СВЦЭМ!$B$33:$B$776,L$83)+'СЕТ СН'!$H$11+СВЦЭМ!$D$10+'СЕТ СН'!$H$5-'СЕТ СН'!$H$21</f>
        <v>3563.1103445899998</v>
      </c>
      <c r="M112" s="36">
        <f>SUMIFS(СВЦЭМ!$D$33:$D$776,СВЦЭМ!$A$33:$A$776,$A112,СВЦЭМ!$B$33:$B$776,M$83)+'СЕТ СН'!$H$11+СВЦЭМ!$D$10+'СЕТ СН'!$H$5-'СЕТ СН'!$H$21</f>
        <v>3590.42934298</v>
      </c>
      <c r="N112" s="36">
        <f>SUMIFS(СВЦЭМ!$D$33:$D$776,СВЦЭМ!$A$33:$A$776,$A112,СВЦЭМ!$B$33:$B$776,N$83)+'СЕТ СН'!$H$11+СВЦЭМ!$D$10+'СЕТ СН'!$H$5-'СЕТ СН'!$H$21</f>
        <v>3596.4672823199999</v>
      </c>
      <c r="O112" s="36">
        <f>SUMIFS(СВЦЭМ!$D$33:$D$776,СВЦЭМ!$A$33:$A$776,$A112,СВЦЭМ!$B$33:$B$776,O$83)+'СЕТ СН'!$H$11+СВЦЭМ!$D$10+'СЕТ СН'!$H$5-'СЕТ СН'!$H$21</f>
        <v>3603.0704233699998</v>
      </c>
      <c r="P112" s="36">
        <f>SUMIFS(СВЦЭМ!$D$33:$D$776,СВЦЭМ!$A$33:$A$776,$A112,СВЦЭМ!$B$33:$B$776,P$83)+'СЕТ СН'!$H$11+СВЦЭМ!$D$10+'СЕТ СН'!$H$5-'СЕТ СН'!$H$21</f>
        <v>3609.35228667</v>
      </c>
      <c r="Q112" s="36">
        <f>SUMIFS(СВЦЭМ!$D$33:$D$776,СВЦЭМ!$A$33:$A$776,$A112,СВЦЭМ!$B$33:$B$776,Q$83)+'СЕТ СН'!$H$11+СВЦЭМ!$D$10+'СЕТ СН'!$H$5-'СЕТ СН'!$H$21</f>
        <v>3605.2265904299998</v>
      </c>
      <c r="R112" s="36">
        <f>SUMIFS(СВЦЭМ!$D$33:$D$776,СВЦЭМ!$A$33:$A$776,$A112,СВЦЭМ!$B$33:$B$776,R$83)+'СЕТ СН'!$H$11+СВЦЭМ!$D$10+'СЕТ СН'!$H$5-'СЕТ СН'!$H$21</f>
        <v>3576.9331019599999</v>
      </c>
      <c r="S112" s="36">
        <f>SUMIFS(СВЦЭМ!$D$33:$D$776,СВЦЭМ!$A$33:$A$776,$A112,СВЦЭМ!$B$33:$B$776,S$83)+'СЕТ СН'!$H$11+СВЦЭМ!$D$10+'СЕТ СН'!$H$5-'СЕТ СН'!$H$21</f>
        <v>3588.3408479099999</v>
      </c>
      <c r="T112" s="36">
        <f>SUMIFS(СВЦЭМ!$D$33:$D$776,СВЦЭМ!$A$33:$A$776,$A112,СВЦЭМ!$B$33:$B$776,T$83)+'СЕТ СН'!$H$11+СВЦЭМ!$D$10+'СЕТ СН'!$H$5-'СЕТ СН'!$H$21</f>
        <v>3574.1892990299998</v>
      </c>
      <c r="U112" s="36">
        <f>SUMIFS(СВЦЭМ!$D$33:$D$776,СВЦЭМ!$A$33:$A$776,$A112,СВЦЭМ!$B$33:$B$776,U$83)+'СЕТ СН'!$H$11+СВЦЭМ!$D$10+'СЕТ СН'!$H$5-'СЕТ СН'!$H$21</f>
        <v>3574.6963221299998</v>
      </c>
      <c r="V112" s="36">
        <f>SUMIFS(СВЦЭМ!$D$33:$D$776,СВЦЭМ!$A$33:$A$776,$A112,СВЦЭМ!$B$33:$B$776,V$83)+'СЕТ СН'!$H$11+СВЦЭМ!$D$10+'СЕТ СН'!$H$5-'СЕТ СН'!$H$21</f>
        <v>3589.9583071500001</v>
      </c>
      <c r="W112" s="36">
        <f>SUMIFS(СВЦЭМ!$D$33:$D$776,СВЦЭМ!$A$33:$A$776,$A112,СВЦЭМ!$B$33:$B$776,W$83)+'СЕТ СН'!$H$11+СВЦЭМ!$D$10+'СЕТ СН'!$H$5-'СЕТ СН'!$H$21</f>
        <v>3602.6804052899997</v>
      </c>
      <c r="X112" s="36">
        <f>SUMIFS(СВЦЭМ!$D$33:$D$776,СВЦЭМ!$A$33:$A$776,$A112,СВЦЭМ!$B$33:$B$776,X$83)+'СЕТ СН'!$H$11+СВЦЭМ!$D$10+'СЕТ СН'!$H$5-'СЕТ СН'!$H$21</f>
        <v>3602.9044750100002</v>
      </c>
      <c r="Y112" s="36">
        <f>SUMIFS(СВЦЭМ!$D$33:$D$776,СВЦЭМ!$A$33:$A$776,$A112,СВЦЭМ!$B$33:$B$776,Y$83)+'СЕТ СН'!$H$11+СВЦЭМ!$D$10+'СЕТ СН'!$H$5-'СЕТ СН'!$H$21</f>
        <v>3611.86552059</v>
      </c>
    </row>
    <row r="113" spans="1:27" ht="15.75" x14ac:dyDescent="0.2">
      <c r="A113" s="35">
        <f t="shared" si="2"/>
        <v>44226</v>
      </c>
      <c r="B113" s="36">
        <f>SUMIFS(СВЦЭМ!$D$33:$D$776,СВЦЭМ!$A$33:$A$776,$A113,СВЦЭМ!$B$33:$B$776,B$83)+'СЕТ СН'!$H$11+СВЦЭМ!$D$10+'СЕТ СН'!$H$5-'СЕТ СН'!$H$21</f>
        <v>3603.9444174700002</v>
      </c>
      <c r="C113" s="36">
        <f>SUMIFS(СВЦЭМ!$D$33:$D$776,СВЦЭМ!$A$33:$A$776,$A113,СВЦЭМ!$B$33:$B$776,C$83)+'СЕТ СН'!$H$11+СВЦЭМ!$D$10+'СЕТ СН'!$H$5-'СЕТ СН'!$H$21</f>
        <v>3636.7802128100002</v>
      </c>
      <c r="D113" s="36">
        <f>SUMIFS(СВЦЭМ!$D$33:$D$776,СВЦЭМ!$A$33:$A$776,$A113,СВЦЭМ!$B$33:$B$776,D$83)+'СЕТ СН'!$H$11+СВЦЭМ!$D$10+'СЕТ СН'!$H$5-'СЕТ СН'!$H$21</f>
        <v>3654.2510286699999</v>
      </c>
      <c r="E113" s="36">
        <f>SUMIFS(СВЦЭМ!$D$33:$D$776,СВЦЭМ!$A$33:$A$776,$A113,СВЦЭМ!$B$33:$B$776,E$83)+'СЕТ СН'!$H$11+СВЦЭМ!$D$10+'СЕТ СН'!$H$5-'СЕТ СН'!$H$21</f>
        <v>3659.2633068699997</v>
      </c>
      <c r="F113" s="36">
        <f>SUMIFS(СВЦЭМ!$D$33:$D$776,СВЦЭМ!$A$33:$A$776,$A113,СВЦЭМ!$B$33:$B$776,F$83)+'СЕТ СН'!$H$11+СВЦЭМ!$D$10+'СЕТ СН'!$H$5-'СЕТ СН'!$H$21</f>
        <v>3672.74358665</v>
      </c>
      <c r="G113" s="36">
        <f>SUMIFS(СВЦЭМ!$D$33:$D$776,СВЦЭМ!$A$33:$A$776,$A113,СВЦЭМ!$B$33:$B$776,G$83)+'СЕТ СН'!$H$11+СВЦЭМ!$D$10+'СЕТ СН'!$H$5-'СЕТ СН'!$H$21</f>
        <v>3668.4220258300002</v>
      </c>
      <c r="H113" s="36">
        <f>SUMIFS(СВЦЭМ!$D$33:$D$776,СВЦЭМ!$A$33:$A$776,$A113,СВЦЭМ!$B$33:$B$776,H$83)+'СЕТ СН'!$H$11+СВЦЭМ!$D$10+'СЕТ СН'!$H$5-'СЕТ СН'!$H$21</f>
        <v>3657.1904398899997</v>
      </c>
      <c r="I113" s="36">
        <f>SUMIFS(СВЦЭМ!$D$33:$D$776,СВЦЭМ!$A$33:$A$776,$A113,СВЦЭМ!$B$33:$B$776,I$83)+'СЕТ СН'!$H$11+СВЦЭМ!$D$10+'СЕТ СН'!$H$5-'СЕТ СН'!$H$21</f>
        <v>3635.06099111</v>
      </c>
      <c r="J113" s="36">
        <f>SUMIFS(СВЦЭМ!$D$33:$D$776,СВЦЭМ!$A$33:$A$776,$A113,СВЦЭМ!$B$33:$B$776,J$83)+'СЕТ СН'!$H$11+СВЦЭМ!$D$10+'СЕТ СН'!$H$5-'СЕТ СН'!$H$21</f>
        <v>3618.2699462800001</v>
      </c>
      <c r="K113" s="36">
        <f>SUMIFS(СВЦЭМ!$D$33:$D$776,СВЦЭМ!$A$33:$A$776,$A113,СВЦЭМ!$B$33:$B$776,K$83)+'СЕТ СН'!$H$11+СВЦЭМ!$D$10+'СЕТ СН'!$H$5-'СЕТ СН'!$H$21</f>
        <v>3600.9376740099997</v>
      </c>
      <c r="L113" s="36">
        <f>SUMIFS(СВЦЭМ!$D$33:$D$776,СВЦЭМ!$A$33:$A$776,$A113,СВЦЭМ!$B$33:$B$776,L$83)+'СЕТ СН'!$H$11+СВЦЭМ!$D$10+'СЕТ СН'!$H$5-'СЕТ СН'!$H$21</f>
        <v>3586.2937939399999</v>
      </c>
      <c r="M113" s="36">
        <f>SUMIFS(СВЦЭМ!$D$33:$D$776,СВЦЭМ!$A$33:$A$776,$A113,СВЦЭМ!$B$33:$B$776,M$83)+'СЕТ СН'!$H$11+СВЦЭМ!$D$10+'СЕТ СН'!$H$5-'СЕТ СН'!$H$21</f>
        <v>3587.9704175400002</v>
      </c>
      <c r="N113" s="36">
        <f>SUMIFS(СВЦЭМ!$D$33:$D$776,СВЦЭМ!$A$33:$A$776,$A113,СВЦЭМ!$B$33:$B$776,N$83)+'СЕТ СН'!$H$11+СВЦЭМ!$D$10+'СЕТ СН'!$H$5-'СЕТ СН'!$H$21</f>
        <v>3586.4777134000001</v>
      </c>
      <c r="O113" s="36">
        <f>SUMIFS(СВЦЭМ!$D$33:$D$776,СВЦЭМ!$A$33:$A$776,$A113,СВЦЭМ!$B$33:$B$776,O$83)+'СЕТ СН'!$H$11+СВЦЭМ!$D$10+'СЕТ СН'!$H$5-'СЕТ СН'!$H$21</f>
        <v>3590.3674635500001</v>
      </c>
      <c r="P113" s="36">
        <f>SUMIFS(СВЦЭМ!$D$33:$D$776,СВЦЭМ!$A$33:$A$776,$A113,СВЦЭМ!$B$33:$B$776,P$83)+'СЕТ СН'!$H$11+СВЦЭМ!$D$10+'СЕТ СН'!$H$5-'СЕТ СН'!$H$21</f>
        <v>3608.3329952999998</v>
      </c>
      <c r="Q113" s="36">
        <f>SUMIFS(СВЦЭМ!$D$33:$D$776,СВЦЭМ!$A$33:$A$776,$A113,СВЦЭМ!$B$33:$B$776,Q$83)+'СЕТ СН'!$H$11+СВЦЭМ!$D$10+'СЕТ СН'!$H$5-'СЕТ СН'!$H$21</f>
        <v>3615.64574343</v>
      </c>
      <c r="R113" s="36">
        <f>SUMIFS(СВЦЭМ!$D$33:$D$776,СВЦЭМ!$A$33:$A$776,$A113,СВЦЭМ!$B$33:$B$776,R$83)+'СЕТ СН'!$H$11+СВЦЭМ!$D$10+'СЕТ СН'!$H$5-'СЕТ СН'!$H$21</f>
        <v>3599.4142246800002</v>
      </c>
      <c r="S113" s="36">
        <f>SUMIFS(СВЦЭМ!$D$33:$D$776,СВЦЭМ!$A$33:$A$776,$A113,СВЦЭМ!$B$33:$B$776,S$83)+'СЕТ СН'!$H$11+СВЦЭМ!$D$10+'СЕТ СН'!$H$5-'СЕТ СН'!$H$21</f>
        <v>3591.07382684</v>
      </c>
      <c r="T113" s="36">
        <f>SUMIFS(СВЦЭМ!$D$33:$D$776,СВЦЭМ!$A$33:$A$776,$A113,СВЦЭМ!$B$33:$B$776,T$83)+'СЕТ СН'!$H$11+СВЦЭМ!$D$10+'СЕТ СН'!$H$5-'СЕТ СН'!$H$21</f>
        <v>3579.6421864399999</v>
      </c>
      <c r="U113" s="36">
        <f>SUMIFS(СВЦЭМ!$D$33:$D$776,СВЦЭМ!$A$33:$A$776,$A113,СВЦЭМ!$B$33:$B$776,U$83)+'СЕТ СН'!$H$11+СВЦЭМ!$D$10+'СЕТ СН'!$H$5-'СЕТ СН'!$H$21</f>
        <v>3575.1672318800001</v>
      </c>
      <c r="V113" s="36">
        <f>SUMIFS(СВЦЭМ!$D$33:$D$776,СВЦЭМ!$A$33:$A$776,$A113,СВЦЭМ!$B$33:$B$776,V$83)+'СЕТ СН'!$H$11+СВЦЭМ!$D$10+'СЕТ СН'!$H$5-'СЕТ СН'!$H$21</f>
        <v>3593.1479239999999</v>
      </c>
      <c r="W113" s="36">
        <f>SUMIFS(СВЦЭМ!$D$33:$D$776,СВЦЭМ!$A$33:$A$776,$A113,СВЦЭМ!$B$33:$B$776,W$83)+'СЕТ СН'!$H$11+СВЦЭМ!$D$10+'СЕТ СН'!$H$5-'СЕТ СН'!$H$21</f>
        <v>3599.6129247899999</v>
      </c>
      <c r="X113" s="36">
        <f>SUMIFS(СВЦЭМ!$D$33:$D$776,СВЦЭМ!$A$33:$A$776,$A113,СВЦЭМ!$B$33:$B$776,X$83)+'СЕТ СН'!$H$11+СВЦЭМ!$D$10+'СЕТ СН'!$H$5-'СЕТ СН'!$H$21</f>
        <v>3614.6233192999998</v>
      </c>
      <c r="Y113" s="36">
        <f>SUMIFS(СВЦЭМ!$D$33:$D$776,СВЦЭМ!$A$33:$A$776,$A113,СВЦЭМ!$B$33:$B$776,Y$83)+'СЕТ СН'!$H$11+СВЦЭМ!$D$10+'СЕТ СН'!$H$5-'СЕТ СН'!$H$21</f>
        <v>3636.7947224499999</v>
      </c>
    </row>
    <row r="114" spans="1:27" ht="15.75" x14ac:dyDescent="0.2">
      <c r="A114" s="35">
        <f t="shared" si="2"/>
        <v>44227</v>
      </c>
      <c r="B114" s="36">
        <f>SUMIFS(СВЦЭМ!$D$33:$D$776,СВЦЭМ!$A$33:$A$776,$A114,СВЦЭМ!$B$33:$B$776,B$83)+'СЕТ СН'!$H$11+СВЦЭМ!$D$10+'СЕТ СН'!$H$5-'СЕТ СН'!$H$21</f>
        <v>3590.3408258999998</v>
      </c>
      <c r="C114" s="36">
        <f>SUMIFS(СВЦЭМ!$D$33:$D$776,СВЦЭМ!$A$33:$A$776,$A114,СВЦЭМ!$B$33:$B$776,C$83)+'СЕТ СН'!$H$11+СВЦЭМ!$D$10+'СЕТ СН'!$H$5-'СЕТ СН'!$H$21</f>
        <v>3624.98950414</v>
      </c>
      <c r="D114" s="36">
        <f>SUMIFS(СВЦЭМ!$D$33:$D$776,СВЦЭМ!$A$33:$A$776,$A114,СВЦЭМ!$B$33:$B$776,D$83)+'СЕТ СН'!$H$11+СВЦЭМ!$D$10+'СЕТ СН'!$H$5-'СЕТ СН'!$H$21</f>
        <v>3641.0329395600002</v>
      </c>
      <c r="E114" s="36">
        <f>SUMIFS(СВЦЭМ!$D$33:$D$776,СВЦЭМ!$A$33:$A$776,$A114,СВЦЭМ!$B$33:$B$776,E$83)+'СЕТ СН'!$H$11+СВЦЭМ!$D$10+'СЕТ СН'!$H$5-'СЕТ СН'!$H$21</f>
        <v>3647.9480830100001</v>
      </c>
      <c r="F114" s="36">
        <f>SUMIFS(СВЦЭМ!$D$33:$D$776,СВЦЭМ!$A$33:$A$776,$A114,СВЦЭМ!$B$33:$B$776,F$83)+'СЕТ СН'!$H$11+СВЦЭМ!$D$10+'СЕТ СН'!$H$5-'СЕТ СН'!$H$21</f>
        <v>3666.0227976400001</v>
      </c>
      <c r="G114" s="36">
        <f>SUMIFS(СВЦЭМ!$D$33:$D$776,СВЦЭМ!$A$33:$A$776,$A114,СВЦЭМ!$B$33:$B$776,G$83)+'СЕТ СН'!$H$11+СВЦЭМ!$D$10+'СЕТ СН'!$H$5-'СЕТ СН'!$H$21</f>
        <v>3656.7884428299999</v>
      </c>
      <c r="H114" s="36">
        <f>SUMIFS(СВЦЭМ!$D$33:$D$776,СВЦЭМ!$A$33:$A$776,$A114,СВЦЭМ!$B$33:$B$776,H$83)+'СЕТ СН'!$H$11+СВЦЭМ!$D$10+'СЕТ СН'!$H$5-'СЕТ СН'!$H$21</f>
        <v>3647.3572316299997</v>
      </c>
      <c r="I114" s="36">
        <f>SUMIFS(СВЦЭМ!$D$33:$D$776,СВЦЭМ!$A$33:$A$776,$A114,СВЦЭМ!$B$33:$B$776,I$83)+'СЕТ СН'!$H$11+СВЦЭМ!$D$10+'СЕТ СН'!$H$5-'СЕТ СН'!$H$21</f>
        <v>3640.1632762099998</v>
      </c>
      <c r="J114" s="36">
        <f>SUMIFS(СВЦЭМ!$D$33:$D$776,СВЦЭМ!$A$33:$A$776,$A114,СВЦЭМ!$B$33:$B$776,J$83)+'СЕТ СН'!$H$11+СВЦЭМ!$D$10+'СЕТ СН'!$H$5-'СЕТ СН'!$H$21</f>
        <v>3622.1972144800002</v>
      </c>
      <c r="K114" s="36">
        <f>SUMIFS(СВЦЭМ!$D$33:$D$776,СВЦЭМ!$A$33:$A$776,$A114,СВЦЭМ!$B$33:$B$776,K$83)+'СЕТ СН'!$H$11+СВЦЭМ!$D$10+'СЕТ СН'!$H$5-'СЕТ СН'!$H$21</f>
        <v>3602.16611461</v>
      </c>
      <c r="L114" s="36">
        <f>SUMIFS(СВЦЭМ!$D$33:$D$776,СВЦЭМ!$A$33:$A$776,$A114,СВЦЭМ!$B$33:$B$776,L$83)+'СЕТ СН'!$H$11+СВЦЭМ!$D$10+'СЕТ СН'!$H$5-'СЕТ СН'!$H$21</f>
        <v>3587.5117670999998</v>
      </c>
      <c r="M114" s="36">
        <f>SUMIFS(СВЦЭМ!$D$33:$D$776,СВЦЭМ!$A$33:$A$776,$A114,СВЦЭМ!$B$33:$B$776,M$83)+'СЕТ СН'!$H$11+СВЦЭМ!$D$10+'СЕТ СН'!$H$5-'СЕТ СН'!$H$21</f>
        <v>3592.0296410299998</v>
      </c>
      <c r="N114" s="36">
        <f>SUMIFS(СВЦЭМ!$D$33:$D$776,СВЦЭМ!$A$33:$A$776,$A114,СВЦЭМ!$B$33:$B$776,N$83)+'СЕТ СН'!$H$11+СВЦЭМ!$D$10+'СЕТ СН'!$H$5-'СЕТ СН'!$H$21</f>
        <v>3588.21717795</v>
      </c>
      <c r="O114" s="36">
        <f>SUMIFS(СВЦЭМ!$D$33:$D$776,СВЦЭМ!$A$33:$A$776,$A114,СВЦЭМ!$B$33:$B$776,O$83)+'СЕТ СН'!$H$11+СВЦЭМ!$D$10+'СЕТ СН'!$H$5-'СЕТ СН'!$H$21</f>
        <v>3583.6030608299998</v>
      </c>
      <c r="P114" s="36">
        <f>SUMIFS(СВЦЭМ!$D$33:$D$776,СВЦЭМ!$A$33:$A$776,$A114,СВЦЭМ!$B$33:$B$776,P$83)+'СЕТ СН'!$H$11+СВЦЭМ!$D$10+'СЕТ СН'!$H$5-'СЕТ СН'!$H$21</f>
        <v>3580.97283401</v>
      </c>
      <c r="Q114" s="36">
        <f>SUMIFS(СВЦЭМ!$D$33:$D$776,СВЦЭМ!$A$33:$A$776,$A114,СВЦЭМ!$B$33:$B$776,Q$83)+'СЕТ СН'!$H$11+СВЦЭМ!$D$10+'СЕТ СН'!$H$5-'СЕТ СН'!$H$21</f>
        <v>3585.94919772</v>
      </c>
      <c r="R114" s="36">
        <f>SUMIFS(СВЦЭМ!$D$33:$D$776,СВЦЭМ!$A$33:$A$776,$A114,СВЦЭМ!$B$33:$B$776,R$83)+'СЕТ СН'!$H$11+СВЦЭМ!$D$10+'СЕТ СН'!$H$5-'СЕТ СН'!$H$21</f>
        <v>3598.8169969</v>
      </c>
      <c r="S114" s="36">
        <f>SUMIFS(СВЦЭМ!$D$33:$D$776,СВЦЭМ!$A$33:$A$776,$A114,СВЦЭМ!$B$33:$B$776,S$83)+'СЕТ СН'!$H$11+СВЦЭМ!$D$10+'СЕТ СН'!$H$5-'СЕТ СН'!$H$21</f>
        <v>3618.0195781100001</v>
      </c>
      <c r="T114" s="36">
        <f>SUMIFS(СВЦЭМ!$D$33:$D$776,СВЦЭМ!$A$33:$A$776,$A114,СВЦЭМ!$B$33:$B$776,T$83)+'СЕТ СН'!$H$11+СВЦЭМ!$D$10+'СЕТ СН'!$H$5-'СЕТ СН'!$H$21</f>
        <v>3630.3188395099996</v>
      </c>
      <c r="U114" s="36">
        <f>SUMIFS(СВЦЭМ!$D$33:$D$776,СВЦЭМ!$A$33:$A$776,$A114,СВЦЭМ!$B$33:$B$776,U$83)+'СЕТ СН'!$H$11+СВЦЭМ!$D$10+'СЕТ СН'!$H$5-'СЕТ СН'!$H$21</f>
        <v>3631.5426580399999</v>
      </c>
      <c r="V114" s="36">
        <f>SUMIFS(СВЦЭМ!$D$33:$D$776,СВЦЭМ!$A$33:$A$776,$A114,СВЦЭМ!$B$33:$B$776,V$83)+'СЕТ СН'!$H$11+СВЦЭМ!$D$10+'СЕТ СН'!$H$5-'СЕТ СН'!$H$21</f>
        <v>3623.4763810200002</v>
      </c>
      <c r="W114" s="36">
        <f>SUMIFS(СВЦЭМ!$D$33:$D$776,СВЦЭМ!$A$33:$A$776,$A114,СВЦЭМ!$B$33:$B$776,W$83)+'СЕТ СН'!$H$11+СВЦЭМ!$D$10+'СЕТ СН'!$H$5-'СЕТ СН'!$H$21</f>
        <v>3618.0621875500001</v>
      </c>
      <c r="X114" s="36">
        <f>SUMIFS(СВЦЭМ!$D$33:$D$776,СВЦЭМ!$A$33:$A$776,$A114,СВЦЭМ!$B$33:$B$776,X$83)+'СЕТ СН'!$H$11+СВЦЭМ!$D$10+'СЕТ СН'!$H$5-'СЕТ СН'!$H$21</f>
        <v>3608.0136640999999</v>
      </c>
      <c r="Y114" s="36">
        <f>SUMIFS(СВЦЭМ!$D$33:$D$776,СВЦЭМ!$A$33:$A$776,$A114,СВЦЭМ!$B$33:$B$776,Y$83)+'СЕТ СН'!$H$11+СВЦЭМ!$D$10+'СЕТ СН'!$H$5-'СЕТ СН'!$H$21</f>
        <v>3604.02613131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2"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33"/>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3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01.01.2021</v>
      </c>
      <c r="B120" s="36">
        <f>SUMIFS(СВЦЭМ!$D$33:$D$776,СВЦЭМ!$A$33:$A$776,$A120,СВЦЭМ!$B$33:$B$776,B$119)+'СЕТ СН'!$I$11+СВЦЭМ!$D$10+'СЕТ СН'!$I$5-'СЕТ СН'!$I$21</f>
        <v>3953.5499633099998</v>
      </c>
      <c r="C120" s="36">
        <f>SUMIFS(СВЦЭМ!$D$33:$D$776,СВЦЭМ!$A$33:$A$776,$A120,СВЦЭМ!$B$33:$B$776,C$119)+'СЕТ СН'!$I$11+СВЦЭМ!$D$10+'СЕТ СН'!$I$5-'СЕТ СН'!$I$21</f>
        <v>3976.4350478900001</v>
      </c>
      <c r="D120" s="36">
        <f>SUMIFS(СВЦЭМ!$D$33:$D$776,СВЦЭМ!$A$33:$A$776,$A120,СВЦЭМ!$B$33:$B$776,D$119)+'СЕТ СН'!$I$11+СВЦЭМ!$D$10+'СЕТ СН'!$I$5-'СЕТ СН'!$I$21</f>
        <v>3949.0656810800001</v>
      </c>
      <c r="E120" s="36">
        <f>SUMIFS(СВЦЭМ!$D$33:$D$776,СВЦЭМ!$A$33:$A$776,$A120,СВЦЭМ!$B$33:$B$776,E$119)+'СЕТ СН'!$I$11+СВЦЭМ!$D$10+'СЕТ СН'!$I$5-'СЕТ СН'!$I$21</f>
        <v>3949.7890664799997</v>
      </c>
      <c r="F120" s="36">
        <f>SUMIFS(СВЦЭМ!$D$33:$D$776,СВЦЭМ!$A$33:$A$776,$A120,СВЦЭМ!$B$33:$B$776,F$119)+'СЕТ СН'!$I$11+СВЦЭМ!$D$10+'СЕТ СН'!$I$5-'СЕТ СН'!$I$21</f>
        <v>3933.5143883000001</v>
      </c>
      <c r="G120" s="36">
        <f>SUMIFS(СВЦЭМ!$D$33:$D$776,СВЦЭМ!$A$33:$A$776,$A120,СВЦЭМ!$B$33:$B$776,G$119)+'СЕТ СН'!$I$11+СВЦЭМ!$D$10+'СЕТ СН'!$I$5-'СЕТ СН'!$I$21</f>
        <v>3937.5150339699999</v>
      </c>
      <c r="H120" s="36">
        <f>SUMIFS(СВЦЭМ!$D$33:$D$776,СВЦЭМ!$A$33:$A$776,$A120,СВЦЭМ!$B$33:$B$776,H$119)+'СЕТ СН'!$I$11+СВЦЭМ!$D$10+'СЕТ СН'!$I$5-'СЕТ СН'!$I$21</f>
        <v>3965.1175444400001</v>
      </c>
      <c r="I120" s="36">
        <f>SUMIFS(СВЦЭМ!$D$33:$D$776,СВЦЭМ!$A$33:$A$776,$A120,СВЦЭМ!$B$33:$B$776,I$119)+'СЕТ СН'!$I$11+СВЦЭМ!$D$10+'СЕТ СН'!$I$5-'СЕТ СН'!$I$21</f>
        <v>3958.3094882099999</v>
      </c>
      <c r="J120" s="36">
        <f>SUMIFS(СВЦЭМ!$D$33:$D$776,СВЦЭМ!$A$33:$A$776,$A120,СВЦЭМ!$B$33:$B$776,J$119)+'СЕТ СН'!$I$11+СВЦЭМ!$D$10+'СЕТ СН'!$I$5-'СЕТ СН'!$I$21</f>
        <v>3953.9737123099999</v>
      </c>
      <c r="K120" s="36">
        <f>SUMIFS(СВЦЭМ!$D$33:$D$776,СВЦЭМ!$A$33:$A$776,$A120,СВЦЭМ!$B$33:$B$776,K$119)+'СЕТ СН'!$I$11+СВЦЭМ!$D$10+'СЕТ СН'!$I$5-'СЕТ СН'!$I$21</f>
        <v>3936.67535258</v>
      </c>
      <c r="L120" s="36">
        <f>SUMIFS(СВЦЭМ!$D$33:$D$776,СВЦЭМ!$A$33:$A$776,$A120,СВЦЭМ!$B$33:$B$776,L$119)+'СЕТ СН'!$I$11+СВЦЭМ!$D$10+'СЕТ СН'!$I$5-'СЕТ СН'!$I$21</f>
        <v>3925.2643165600002</v>
      </c>
      <c r="M120" s="36">
        <f>SUMIFS(СВЦЭМ!$D$33:$D$776,СВЦЭМ!$A$33:$A$776,$A120,СВЦЭМ!$B$33:$B$776,M$119)+'СЕТ СН'!$I$11+СВЦЭМ!$D$10+'СЕТ СН'!$I$5-'СЕТ СН'!$I$21</f>
        <v>3917.48053923</v>
      </c>
      <c r="N120" s="36">
        <f>SUMIFS(СВЦЭМ!$D$33:$D$776,СВЦЭМ!$A$33:$A$776,$A120,СВЦЭМ!$B$33:$B$776,N$119)+'СЕТ СН'!$I$11+СВЦЭМ!$D$10+'СЕТ СН'!$I$5-'СЕТ СН'!$I$21</f>
        <v>3924.8256106700001</v>
      </c>
      <c r="O120" s="36">
        <f>SUMIFS(СВЦЭМ!$D$33:$D$776,СВЦЭМ!$A$33:$A$776,$A120,СВЦЭМ!$B$33:$B$776,O$119)+'СЕТ СН'!$I$11+СВЦЭМ!$D$10+'СЕТ СН'!$I$5-'СЕТ СН'!$I$21</f>
        <v>3926.9890309000002</v>
      </c>
      <c r="P120" s="36">
        <f>SUMIFS(СВЦЭМ!$D$33:$D$776,СВЦЭМ!$A$33:$A$776,$A120,СВЦЭМ!$B$33:$B$776,P$119)+'СЕТ СН'!$I$11+СВЦЭМ!$D$10+'СЕТ СН'!$I$5-'СЕТ СН'!$I$21</f>
        <v>3948.9062318900001</v>
      </c>
      <c r="Q120" s="36">
        <f>SUMIFS(СВЦЭМ!$D$33:$D$776,СВЦЭМ!$A$33:$A$776,$A120,СВЦЭМ!$B$33:$B$776,Q$119)+'СЕТ СН'!$I$11+СВЦЭМ!$D$10+'СЕТ СН'!$I$5-'СЕТ СН'!$I$21</f>
        <v>3948.1866438699999</v>
      </c>
      <c r="R120" s="36">
        <f>SUMIFS(СВЦЭМ!$D$33:$D$776,СВЦЭМ!$A$33:$A$776,$A120,СВЦЭМ!$B$33:$B$776,R$119)+'СЕТ СН'!$I$11+СВЦЭМ!$D$10+'СЕТ СН'!$I$5-'СЕТ СН'!$I$21</f>
        <v>3927.51981596</v>
      </c>
      <c r="S120" s="36">
        <f>SUMIFS(СВЦЭМ!$D$33:$D$776,СВЦЭМ!$A$33:$A$776,$A120,СВЦЭМ!$B$33:$B$776,S$119)+'СЕТ СН'!$I$11+СВЦЭМ!$D$10+'СЕТ СН'!$I$5-'СЕТ СН'!$I$21</f>
        <v>3908.1360093799999</v>
      </c>
      <c r="T120" s="36">
        <f>SUMIFS(СВЦЭМ!$D$33:$D$776,СВЦЭМ!$A$33:$A$776,$A120,СВЦЭМ!$B$33:$B$776,T$119)+'СЕТ СН'!$I$11+СВЦЭМ!$D$10+'СЕТ СН'!$I$5-'СЕТ СН'!$I$21</f>
        <v>3897.6232159599999</v>
      </c>
      <c r="U120" s="36">
        <f>SUMIFS(СВЦЭМ!$D$33:$D$776,СВЦЭМ!$A$33:$A$776,$A120,СВЦЭМ!$B$33:$B$776,U$119)+'СЕТ СН'!$I$11+СВЦЭМ!$D$10+'СЕТ СН'!$I$5-'СЕТ СН'!$I$21</f>
        <v>3890.0097712000002</v>
      </c>
      <c r="V120" s="36">
        <f>SUMIFS(СВЦЭМ!$D$33:$D$776,СВЦЭМ!$A$33:$A$776,$A120,СВЦЭМ!$B$33:$B$776,V$119)+'СЕТ СН'!$I$11+СВЦЭМ!$D$10+'СЕТ СН'!$I$5-'СЕТ СН'!$I$21</f>
        <v>3881.68616281</v>
      </c>
      <c r="W120" s="36">
        <f>SUMIFS(СВЦЭМ!$D$33:$D$776,СВЦЭМ!$A$33:$A$776,$A120,СВЦЭМ!$B$33:$B$776,W$119)+'СЕТ СН'!$I$11+СВЦЭМ!$D$10+'СЕТ СН'!$I$5-'СЕТ СН'!$I$21</f>
        <v>3892.9539295499999</v>
      </c>
      <c r="X120" s="36">
        <f>SUMIFS(СВЦЭМ!$D$33:$D$776,СВЦЭМ!$A$33:$A$776,$A120,СВЦЭМ!$B$33:$B$776,X$119)+'СЕТ СН'!$I$11+СВЦЭМ!$D$10+'СЕТ СН'!$I$5-'СЕТ СН'!$I$21</f>
        <v>3904.7864867799999</v>
      </c>
      <c r="Y120" s="36">
        <f>SUMIFS(СВЦЭМ!$D$33:$D$776,СВЦЭМ!$A$33:$A$776,$A120,СВЦЭМ!$B$33:$B$776,Y$119)+'СЕТ СН'!$I$11+СВЦЭМ!$D$10+'СЕТ СН'!$I$5-'СЕТ СН'!$I$21</f>
        <v>3907.99314443</v>
      </c>
      <c r="AA120" s="45"/>
    </row>
    <row r="121" spans="1:27" ht="15.75" x14ac:dyDescent="0.2">
      <c r="A121" s="35">
        <f>A120+1</f>
        <v>44198</v>
      </c>
      <c r="B121" s="36">
        <f>SUMIFS(СВЦЭМ!$D$33:$D$776,СВЦЭМ!$A$33:$A$776,$A121,СВЦЭМ!$B$33:$B$776,B$119)+'СЕТ СН'!$I$11+СВЦЭМ!$D$10+'СЕТ СН'!$I$5-'СЕТ СН'!$I$21</f>
        <v>3942.9489942099999</v>
      </c>
      <c r="C121" s="36">
        <f>SUMIFS(СВЦЭМ!$D$33:$D$776,СВЦЭМ!$A$33:$A$776,$A121,СВЦЭМ!$B$33:$B$776,C$119)+'СЕТ СН'!$I$11+СВЦЭМ!$D$10+'СЕТ СН'!$I$5-'СЕТ СН'!$I$21</f>
        <v>3962.0680873900001</v>
      </c>
      <c r="D121" s="36">
        <f>SUMIFS(СВЦЭМ!$D$33:$D$776,СВЦЭМ!$A$33:$A$776,$A121,СВЦЭМ!$B$33:$B$776,D$119)+'СЕТ СН'!$I$11+СВЦЭМ!$D$10+'СЕТ СН'!$I$5-'СЕТ СН'!$I$21</f>
        <v>3974.7111500599999</v>
      </c>
      <c r="E121" s="36">
        <f>SUMIFS(СВЦЭМ!$D$33:$D$776,СВЦЭМ!$A$33:$A$776,$A121,СВЦЭМ!$B$33:$B$776,E$119)+'СЕТ СН'!$I$11+СВЦЭМ!$D$10+'СЕТ СН'!$I$5-'СЕТ СН'!$I$21</f>
        <v>4000.2105169799997</v>
      </c>
      <c r="F121" s="36">
        <f>SUMIFS(СВЦЭМ!$D$33:$D$776,СВЦЭМ!$A$33:$A$776,$A121,СВЦЭМ!$B$33:$B$776,F$119)+'СЕТ СН'!$I$11+СВЦЭМ!$D$10+'СЕТ СН'!$I$5-'СЕТ СН'!$I$21</f>
        <v>3982.3048649100001</v>
      </c>
      <c r="G121" s="36">
        <f>SUMIFS(СВЦЭМ!$D$33:$D$776,СВЦЭМ!$A$33:$A$776,$A121,СВЦЭМ!$B$33:$B$776,G$119)+'СЕТ СН'!$I$11+СВЦЭМ!$D$10+'СЕТ СН'!$I$5-'СЕТ СН'!$I$21</f>
        <v>3981.2745418499999</v>
      </c>
      <c r="H121" s="36">
        <f>SUMIFS(СВЦЭМ!$D$33:$D$776,СВЦЭМ!$A$33:$A$776,$A121,СВЦЭМ!$B$33:$B$776,H$119)+'СЕТ СН'!$I$11+СВЦЭМ!$D$10+'СЕТ СН'!$I$5-'СЕТ СН'!$I$21</f>
        <v>3999.37814531</v>
      </c>
      <c r="I121" s="36">
        <f>SUMIFS(СВЦЭМ!$D$33:$D$776,СВЦЭМ!$A$33:$A$776,$A121,СВЦЭМ!$B$33:$B$776,I$119)+'СЕТ СН'!$I$11+СВЦЭМ!$D$10+'СЕТ СН'!$I$5-'СЕТ СН'!$I$21</f>
        <v>3986.1476116399999</v>
      </c>
      <c r="J121" s="36">
        <f>SUMIFS(СВЦЭМ!$D$33:$D$776,СВЦЭМ!$A$33:$A$776,$A121,СВЦЭМ!$B$33:$B$776,J$119)+'СЕТ СН'!$I$11+СВЦЭМ!$D$10+'СЕТ СН'!$I$5-'СЕТ СН'!$I$21</f>
        <v>3969.2485474999999</v>
      </c>
      <c r="K121" s="36">
        <f>SUMIFS(СВЦЭМ!$D$33:$D$776,СВЦЭМ!$A$33:$A$776,$A121,СВЦЭМ!$B$33:$B$776,K$119)+'СЕТ СН'!$I$11+СВЦЭМ!$D$10+'СЕТ СН'!$I$5-'СЕТ СН'!$I$21</f>
        <v>3947.3384155100002</v>
      </c>
      <c r="L121" s="36">
        <f>SUMIFS(СВЦЭМ!$D$33:$D$776,СВЦЭМ!$A$33:$A$776,$A121,СВЦЭМ!$B$33:$B$776,L$119)+'СЕТ СН'!$I$11+СВЦЭМ!$D$10+'СЕТ СН'!$I$5-'СЕТ СН'!$I$21</f>
        <v>3929.90321116</v>
      </c>
      <c r="M121" s="36">
        <f>SUMIFS(СВЦЭМ!$D$33:$D$776,СВЦЭМ!$A$33:$A$776,$A121,СВЦЭМ!$B$33:$B$776,M$119)+'СЕТ СН'!$I$11+СВЦЭМ!$D$10+'СЕТ СН'!$I$5-'СЕТ СН'!$I$21</f>
        <v>3890.5071958200001</v>
      </c>
      <c r="N121" s="36">
        <f>SUMIFS(СВЦЭМ!$D$33:$D$776,СВЦЭМ!$A$33:$A$776,$A121,СВЦЭМ!$B$33:$B$776,N$119)+'СЕТ СН'!$I$11+СВЦЭМ!$D$10+'СЕТ СН'!$I$5-'СЕТ СН'!$I$21</f>
        <v>3901.4922430000001</v>
      </c>
      <c r="O121" s="36">
        <f>SUMIFS(СВЦЭМ!$D$33:$D$776,СВЦЭМ!$A$33:$A$776,$A121,СВЦЭМ!$B$33:$B$776,O$119)+'СЕТ СН'!$I$11+СВЦЭМ!$D$10+'СЕТ СН'!$I$5-'СЕТ СН'!$I$21</f>
        <v>3913.9512042300003</v>
      </c>
      <c r="P121" s="36">
        <f>SUMIFS(СВЦЭМ!$D$33:$D$776,СВЦЭМ!$A$33:$A$776,$A121,СВЦЭМ!$B$33:$B$776,P$119)+'СЕТ СН'!$I$11+СВЦЭМ!$D$10+'СЕТ СН'!$I$5-'СЕТ СН'!$I$21</f>
        <v>3919.8456585399999</v>
      </c>
      <c r="Q121" s="36">
        <f>SUMIFS(СВЦЭМ!$D$33:$D$776,СВЦЭМ!$A$33:$A$776,$A121,СВЦЭМ!$B$33:$B$776,Q$119)+'СЕТ СН'!$I$11+СВЦЭМ!$D$10+'СЕТ СН'!$I$5-'СЕТ СН'!$I$21</f>
        <v>3919.2101362600001</v>
      </c>
      <c r="R121" s="36">
        <f>SUMIFS(СВЦЭМ!$D$33:$D$776,СВЦЭМ!$A$33:$A$776,$A121,СВЦЭМ!$B$33:$B$776,R$119)+'СЕТ СН'!$I$11+СВЦЭМ!$D$10+'СЕТ СН'!$I$5-'СЕТ СН'!$I$21</f>
        <v>3904.8882486799998</v>
      </c>
      <c r="S121" s="36">
        <f>SUMIFS(СВЦЭМ!$D$33:$D$776,СВЦЭМ!$A$33:$A$776,$A121,СВЦЭМ!$B$33:$B$776,S$119)+'СЕТ СН'!$I$11+СВЦЭМ!$D$10+'СЕТ СН'!$I$5-'СЕТ СН'!$I$21</f>
        <v>3912.5928795999998</v>
      </c>
      <c r="T121" s="36">
        <f>SUMIFS(СВЦЭМ!$D$33:$D$776,СВЦЭМ!$A$33:$A$776,$A121,СВЦЭМ!$B$33:$B$776,T$119)+'СЕТ СН'!$I$11+СВЦЭМ!$D$10+'СЕТ СН'!$I$5-'СЕТ СН'!$I$21</f>
        <v>3900.2047049799999</v>
      </c>
      <c r="U121" s="36">
        <f>SUMIFS(СВЦЭМ!$D$33:$D$776,СВЦЭМ!$A$33:$A$776,$A121,СВЦЭМ!$B$33:$B$776,U$119)+'СЕТ СН'!$I$11+СВЦЭМ!$D$10+'СЕТ СН'!$I$5-'СЕТ СН'!$I$21</f>
        <v>3893.8185973499999</v>
      </c>
      <c r="V121" s="36">
        <f>SUMIFS(СВЦЭМ!$D$33:$D$776,СВЦЭМ!$A$33:$A$776,$A121,СВЦЭМ!$B$33:$B$776,V$119)+'СЕТ СН'!$I$11+СВЦЭМ!$D$10+'СЕТ СН'!$I$5-'СЕТ СН'!$I$21</f>
        <v>3897.8974095600001</v>
      </c>
      <c r="W121" s="36">
        <f>SUMIFS(СВЦЭМ!$D$33:$D$776,СВЦЭМ!$A$33:$A$776,$A121,СВЦЭМ!$B$33:$B$776,W$119)+'СЕТ СН'!$I$11+СВЦЭМ!$D$10+'СЕТ СН'!$I$5-'СЕТ СН'!$I$21</f>
        <v>3908.9501523899999</v>
      </c>
      <c r="X121" s="36">
        <f>SUMIFS(СВЦЭМ!$D$33:$D$776,СВЦЭМ!$A$33:$A$776,$A121,СВЦЭМ!$B$33:$B$776,X$119)+'СЕТ СН'!$I$11+СВЦЭМ!$D$10+'СЕТ СН'!$I$5-'СЕТ СН'!$I$21</f>
        <v>3914.6422125499998</v>
      </c>
      <c r="Y121" s="36">
        <f>SUMIFS(СВЦЭМ!$D$33:$D$776,СВЦЭМ!$A$33:$A$776,$A121,СВЦЭМ!$B$33:$B$776,Y$119)+'СЕТ СН'!$I$11+СВЦЭМ!$D$10+'СЕТ СН'!$I$5-'СЕТ СН'!$I$21</f>
        <v>3923.5728246999997</v>
      </c>
    </row>
    <row r="122" spans="1:27" ht="15.75" x14ac:dyDescent="0.2">
      <c r="A122" s="35">
        <f t="shared" ref="A122:A150" si="3">A121+1</f>
        <v>44199</v>
      </c>
      <c r="B122" s="36">
        <f>SUMIFS(СВЦЭМ!$D$33:$D$776,СВЦЭМ!$A$33:$A$776,$A122,СВЦЭМ!$B$33:$B$776,B$119)+'СЕТ СН'!$I$11+СВЦЭМ!$D$10+'СЕТ СН'!$I$5-'СЕТ СН'!$I$21</f>
        <v>3915.8848311699999</v>
      </c>
      <c r="C122" s="36">
        <f>SUMIFS(СВЦЭМ!$D$33:$D$776,СВЦЭМ!$A$33:$A$776,$A122,СВЦЭМ!$B$33:$B$776,C$119)+'СЕТ СН'!$I$11+СВЦЭМ!$D$10+'СЕТ СН'!$I$5-'СЕТ СН'!$I$21</f>
        <v>3928.3161687100001</v>
      </c>
      <c r="D122" s="36">
        <f>SUMIFS(СВЦЭМ!$D$33:$D$776,СВЦЭМ!$A$33:$A$776,$A122,СВЦЭМ!$B$33:$B$776,D$119)+'СЕТ СН'!$I$11+СВЦЭМ!$D$10+'СЕТ СН'!$I$5-'СЕТ СН'!$I$21</f>
        <v>3937.4900681099998</v>
      </c>
      <c r="E122" s="36">
        <f>SUMIFS(СВЦЭМ!$D$33:$D$776,СВЦЭМ!$A$33:$A$776,$A122,СВЦЭМ!$B$33:$B$776,E$119)+'СЕТ СН'!$I$11+СВЦЭМ!$D$10+'СЕТ СН'!$I$5-'СЕТ СН'!$I$21</f>
        <v>3955.44262721</v>
      </c>
      <c r="F122" s="36">
        <f>SUMIFS(СВЦЭМ!$D$33:$D$776,СВЦЭМ!$A$33:$A$776,$A122,СВЦЭМ!$B$33:$B$776,F$119)+'СЕТ СН'!$I$11+СВЦЭМ!$D$10+'СЕТ СН'!$I$5-'СЕТ СН'!$I$21</f>
        <v>3936.7015811599999</v>
      </c>
      <c r="G122" s="36">
        <f>SUMIFS(СВЦЭМ!$D$33:$D$776,СВЦЭМ!$A$33:$A$776,$A122,СВЦЭМ!$B$33:$B$776,G$119)+'СЕТ СН'!$I$11+СВЦЭМ!$D$10+'СЕТ СН'!$I$5-'СЕТ СН'!$I$21</f>
        <v>3934.2138733299998</v>
      </c>
      <c r="H122" s="36">
        <f>SUMIFS(СВЦЭМ!$D$33:$D$776,СВЦЭМ!$A$33:$A$776,$A122,СВЦЭМ!$B$33:$B$776,H$119)+'СЕТ СН'!$I$11+СВЦЭМ!$D$10+'СЕТ СН'!$I$5-'СЕТ СН'!$I$21</f>
        <v>3957.36056138</v>
      </c>
      <c r="I122" s="36">
        <f>SUMIFS(СВЦЭМ!$D$33:$D$776,СВЦЭМ!$A$33:$A$776,$A122,СВЦЭМ!$B$33:$B$776,I$119)+'СЕТ СН'!$I$11+СВЦЭМ!$D$10+'СЕТ СН'!$I$5-'СЕТ СН'!$I$21</f>
        <v>3961.0216344800001</v>
      </c>
      <c r="J122" s="36">
        <f>SUMIFS(СВЦЭМ!$D$33:$D$776,СВЦЭМ!$A$33:$A$776,$A122,СВЦЭМ!$B$33:$B$776,J$119)+'СЕТ СН'!$I$11+СВЦЭМ!$D$10+'СЕТ СН'!$I$5-'СЕТ СН'!$I$21</f>
        <v>3957.2381611800001</v>
      </c>
      <c r="K122" s="36">
        <f>SUMIFS(СВЦЭМ!$D$33:$D$776,СВЦЭМ!$A$33:$A$776,$A122,СВЦЭМ!$B$33:$B$776,K$119)+'СЕТ СН'!$I$11+СВЦЭМ!$D$10+'СЕТ СН'!$I$5-'СЕТ СН'!$I$21</f>
        <v>3958.3609099099999</v>
      </c>
      <c r="L122" s="36">
        <f>SUMIFS(СВЦЭМ!$D$33:$D$776,СВЦЭМ!$A$33:$A$776,$A122,СВЦЭМ!$B$33:$B$776,L$119)+'СЕТ СН'!$I$11+СВЦЭМ!$D$10+'СЕТ СН'!$I$5-'СЕТ СН'!$I$21</f>
        <v>3946.6911319700002</v>
      </c>
      <c r="M122" s="36">
        <f>SUMIFS(СВЦЭМ!$D$33:$D$776,СВЦЭМ!$A$33:$A$776,$A122,СВЦЭМ!$B$33:$B$776,M$119)+'СЕТ СН'!$I$11+СВЦЭМ!$D$10+'СЕТ СН'!$I$5-'СЕТ СН'!$I$21</f>
        <v>3941.8467833</v>
      </c>
      <c r="N122" s="36">
        <f>SUMIFS(СВЦЭМ!$D$33:$D$776,СВЦЭМ!$A$33:$A$776,$A122,СВЦЭМ!$B$33:$B$776,N$119)+'СЕТ СН'!$I$11+СВЦЭМ!$D$10+'СЕТ СН'!$I$5-'СЕТ СН'!$I$21</f>
        <v>3955.0400171199999</v>
      </c>
      <c r="O122" s="36">
        <f>SUMIFS(СВЦЭМ!$D$33:$D$776,СВЦЭМ!$A$33:$A$776,$A122,СВЦЭМ!$B$33:$B$776,O$119)+'СЕТ СН'!$I$11+СВЦЭМ!$D$10+'СЕТ СН'!$I$5-'СЕТ СН'!$I$21</f>
        <v>3967.2764422199998</v>
      </c>
      <c r="P122" s="36">
        <f>SUMIFS(СВЦЭМ!$D$33:$D$776,СВЦЭМ!$A$33:$A$776,$A122,СВЦЭМ!$B$33:$B$776,P$119)+'СЕТ СН'!$I$11+СВЦЭМ!$D$10+'СЕТ СН'!$I$5-'СЕТ СН'!$I$21</f>
        <v>3978.9845699899997</v>
      </c>
      <c r="Q122" s="36">
        <f>SUMIFS(СВЦЭМ!$D$33:$D$776,СВЦЭМ!$A$33:$A$776,$A122,СВЦЭМ!$B$33:$B$776,Q$119)+'СЕТ СН'!$I$11+СВЦЭМ!$D$10+'СЕТ СН'!$I$5-'СЕТ СН'!$I$21</f>
        <v>3982.57297754</v>
      </c>
      <c r="R122" s="36">
        <f>SUMIFS(СВЦЭМ!$D$33:$D$776,СВЦЭМ!$A$33:$A$776,$A122,СВЦЭМ!$B$33:$B$776,R$119)+'СЕТ СН'!$I$11+СВЦЭМ!$D$10+'СЕТ СН'!$I$5-'СЕТ СН'!$I$21</f>
        <v>3974.6148253800002</v>
      </c>
      <c r="S122" s="36">
        <f>SUMIFS(СВЦЭМ!$D$33:$D$776,СВЦЭМ!$A$33:$A$776,$A122,СВЦЭМ!$B$33:$B$776,S$119)+'СЕТ СН'!$I$11+СВЦЭМ!$D$10+'СЕТ СН'!$I$5-'СЕТ СН'!$I$21</f>
        <v>3957.6725895300001</v>
      </c>
      <c r="T122" s="36">
        <f>SUMIFS(СВЦЭМ!$D$33:$D$776,СВЦЭМ!$A$33:$A$776,$A122,СВЦЭМ!$B$33:$B$776,T$119)+'СЕТ СН'!$I$11+СВЦЭМ!$D$10+'СЕТ СН'!$I$5-'СЕТ СН'!$I$21</f>
        <v>3938.8028213899997</v>
      </c>
      <c r="U122" s="36">
        <f>SUMIFS(СВЦЭМ!$D$33:$D$776,СВЦЭМ!$A$33:$A$776,$A122,СВЦЭМ!$B$33:$B$776,U$119)+'СЕТ СН'!$I$11+СВЦЭМ!$D$10+'СЕТ СН'!$I$5-'СЕТ СН'!$I$21</f>
        <v>3943.09745565</v>
      </c>
      <c r="V122" s="36">
        <f>SUMIFS(СВЦЭМ!$D$33:$D$776,СВЦЭМ!$A$33:$A$776,$A122,СВЦЭМ!$B$33:$B$776,V$119)+'СЕТ СН'!$I$11+СВЦЭМ!$D$10+'СЕТ СН'!$I$5-'СЕТ СН'!$I$21</f>
        <v>3943.3474304599999</v>
      </c>
      <c r="W122" s="36">
        <f>SUMIFS(СВЦЭМ!$D$33:$D$776,СВЦЭМ!$A$33:$A$776,$A122,СВЦЭМ!$B$33:$B$776,W$119)+'СЕТ СН'!$I$11+СВЦЭМ!$D$10+'СЕТ СН'!$I$5-'СЕТ СН'!$I$21</f>
        <v>3951.9517919800001</v>
      </c>
      <c r="X122" s="36">
        <f>SUMIFS(СВЦЭМ!$D$33:$D$776,СВЦЭМ!$A$33:$A$776,$A122,СВЦЭМ!$B$33:$B$776,X$119)+'СЕТ СН'!$I$11+СВЦЭМ!$D$10+'СЕТ СН'!$I$5-'СЕТ СН'!$I$21</f>
        <v>3961.3241248099998</v>
      </c>
      <c r="Y122" s="36">
        <f>SUMIFS(СВЦЭМ!$D$33:$D$776,СВЦЭМ!$A$33:$A$776,$A122,СВЦЭМ!$B$33:$B$776,Y$119)+'СЕТ СН'!$I$11+СВЦЭМ!$D$10+'СЕТ СН'!$I$5-'СЕТ СН'!$I$21</f>
        <v>3966.37014116</v>
      </c>
    </row>
    <row r="123" spans="1:27" ht="15.75" x14ac:dyDescent="0.2">
      <c r="A123" s="35">
        <f t="shared" si="3"/>
        <v>44200</v>
      </c>
      <c r="B123" s="36">
        <f>SUMIFS(СВЦЭМ!$D$33:$D$776,СВЦЭМ!$A$33:$A$776,$A123,СВЦЭМ!$B$33:$B$776,B$119)+'СЕТ СН'!$I$11+СВЦЭМ!$D$10+'СЕТ СН'!$I$5-'СЕТ СН'!$I$21</f>
        <v>3984.6486094000002</v>
      </c>
      <c r="C123" s="36">
        <f>SUMIFS(СВЦЭМ!$D$33:$D$776,СВЦЭМ!$A$33:$A$776,$A123,СВЦЭМ!$B$33:$B$776,C$119)+'СЕТ СН'!$I$11+СВЦЭМ!$D$10+'СЕТ СН'!$I$5-'СЕТ СН'!$I$21</f>
        <v>4000.45740699</v>
      </c>
      <c r="D123" s="36">
        <f>SUMIFS(СВЦЭМ!$D$33:$D$776,СВЦЭМ!$A$33:$A$776,$A123,СВЦЭМ!$B$33:$B$776,D$119)+'СЕТ СН'!$I$11+СВЦЭМ!$D$10+'СЕТ СН'!$I$5-'СЕТ СН'!$I$21</f>
        <v>4014.7675079299997</v>
      </c>
      <c r="E123" s="36">
        <f>SUMIFS(СВЦЭМ!$D$33:$D$776,СВЦЭМ!$A$33:$A$776,$A123,СВЦЭМ!$B$33:$B$776,E$119)+'СЕТ СН'!$I$11+СВЦЭМ!$D$10+'СЕТ СН'!$I$5-'СЕТ СН'!$I$21</f>
        <v>4038.13072371</v>
      </c>
      <c r="F123" s="36">
        <f>SUMIFS(СВЦЭМ!$D$33:$D$776,СВЦЭМ!$A$33:$A$776,$A123,СВЦЭМ!$B$33:$B$776,F$119)+'СЕТ СН'!$I$11+СВЦЭМ!$D$10+'СЕТ СН'!$I$5-'СЕТ СН'!$I$21</f>
        <v>4005.3773592799998</v>
      </c>
      <c r="G123" s="36">
        <f>SUMIFS(СВЦЭМ!$D$33:$D$776,СВЦЭМ!$A$33:$A$776,$A123,СВЦЭМ!$B$33:$B$776,G$119)+'СЕТ СН'!$I$11+СВЦЭМ!$D$10+'СЕТ СН'!$I$5-'СЕТ СН'!$I$21</f>
        <v>4002.51107512</v>
      </c>
      <c r="H123" s="36">
        <f>SUMIFS(СВЦЭМ!$D$33:$D$776,СВЦЭМ!$A$33:$A$776,$A123,СВЦЭМ!$B$33:$B$776,H$119)+'СЕТ СН'!$I$11+СВЦЭМ!$D$10+'СЕТ СН'!$I$5-'СЕТ СН'!$I$21</f>
        <v>4007.6615089899997</v>
      </c>
      <c r="I123" s="36">
        <f>SUMIFS(СВЦЭМ!$D$33:$D$776,СВЦЭМ!$A$33:$A$776,$A123,СВЦЭМ!$B$33:$B$776,I$119)+'СЕТ СН'!$I$11+СВЦЭМ!$D$10+'СЕТ СН'!$I$5-'СЕТ СН'!$I$21</f>
        <v>3992.2238899599997</v>
      </c>
      <c r="J123" s="36">
        <f>SUMIFS(СВЦЭМ!$D$33:$D$776,СВЦЭМ!$A$33:$A$776,$A123,СВЦЭМ!$B$33:$B$776,J$119)+'СЕТ СН'!$I$11+СВЦЭМ!$D$10+'СЕТ СН'!$I$5-'СЕТ СН'!$I$21</f>
        <v>3970.9800813299998</v>
      </c>
      <c r="K123" s="36">
        <f>SUMIFS(СВЦЭМ!$D$33:$D$776,СВЦЭМ!$A$33:$A$776,$A123,СВЦЭМ!$B$33:$B$776,K$119)+'СЕТ СН'!$I$11+СВЦЭМ!$D$10+'СЕТ СН'!$I$5-'СЕТ СН'!$I$21</f>
        <v>3943.65498394</v>
      </c>
      <c r="L123" s="36">
        <f>SUMIFS(СВЦЭМ!$D$33:$D$776,СВЦЭМ!$A$33:$A$776,$A123,СВЦЭМ!$B$33:$B$776,L$119)+'СЕТ СН'!$I$11+СВЦЭМ!$D$10+'СЕТ СН'!$I$5-'СЕТ СН'!$I$21</f>
        <v>3932.8375312200001</v>
      </c>
      <c r="M123" s="36">
        <f>SUMIFS(СВЦЭМ!$D$33:$D$776,СВЦЭМ!$A$33:$A$776,$A123,СВЦЭМ!$B$33:$B$776,M$119)+'СЕТ СН'!$I$11+СВЦЭМ!$D$10+'СЕТ СН'!$I$5-'СЕТ СН'!$I$21</f>
        <v>3926.6486475299998</v>
      </c>
      <c r="N123" s="36">
        <f>SUMIFS(СВЦЭМ!$D$33:$D$776,СВЦЭМ!$A$33:$A$776,$A123,СВЦЭМ!$B$33:$B$776,N$119)+'СЕТ СН'!$I$11+СВЦЭМ!$D$10+'СЕТ СН'!$I$5-'СЕТ СН'!$I$21</f>
        <v>3944.93948942</v>
      </c>
      <c r="O123" s="36">
        <f>SUMIFS(СВЦЭМ!$D$33:$D$776,СВЦЭМ!$A$33:$A$776,$A123,СВЦЭМ!$B$33:$B$776,O$119)+'СЕТ СН'!$I$11+СВЦЭМ!$D$10+'СЕТ СН'!$I$5-'СЕТ СН'!$I$21</f>
        <v>3954.6921008999998</v>
      </c>
      <c r="P123" s="36">
        <f>SUMIFS(СВЦЭМ!$D$33:$D$776,СВЦЭМ!$A$33:$A$776,$A123,СВЦЭМ!$B$33:$B$776,P$119)+'СЕТ СН'!$I$11+СВЦЭМ!$D$10+'СЕТ СН'!$I$5-'СЕТ СН'!$I$21</f>
        <v>3965.1848657099999</v>
      </c>
      <c r="Q123" s="36">
        <f>SUMIFS(СВЦЭМ!$D$33:$D$776,СВЦЭМ!$A$33:$A$776,$A123,СВЦЭМ!$B$33:$B$776,Q$119)+'СЕТ СН'!$I$11+СВЦЭМ!$D$10+'СЕТ СН'!$I$5-'СЕТ СН'!$I$21</f>
        <v>3970.4002559199998</v>
      </c>
      <c r="R123" s="36">
        <f>SUMIFS(СВЦЭМ!$D$33:$D$776,СВЦЭМ!$A$33:$A$776,$A123,СВЦЭМ!$B$33:$B$776,R$119)+'СЕТ СН'!$I$11+СВЦЭМ!$D$10+'СЕТ СН'!$I$5-'СЕТ СН'!$I$21</f>
        <v>3955.8889236300001</v>
      </c>
      <c r="S123" s="36">
        <f>SUMIFS(СВЦЭМ!$D$33:$D$776,СВЦЭМ!$A$33:$A$776,$A123,СВЦЭМ!$B$33:$B$776,S$119)+'СЕТ СН'!$I$11+СВЦЭМ!$D$10+'СЕТ СН'!$I$5-'СЕТ СН'!$I$21</f>
        <v>3945.8150242800002</v>
      </c>
      <c r="T123" s="36">
        <f>SUMIFS(СВЦЭМ!$D$33:$D$776,СВЦЭМ!$A$33:$A$776,$A123,СВЦЭМ!$B$33:$B$776,T$119)+'СЕТ СН'!$I$11+СВЦЭМ!$D$10+'СЕТ СН'!$I$5-'СЕТ СН'!$I$21</f>
        <v>3932.0311856099997</v>
      </c>
      <c r="U123" s="36">
        <f>SUMIFS(СВЦЭМ!$D$33:$D$776,СВЦЭМ!$A$33:$A$776,$A123,СВЦЭМ!$B$33:$B$776,U$119)+'СЕТ СН'!$I$11+СВЦЭМ!$D$10+'СЕТ СН'!$I$5-'СЕТ СН'!$I$21</f>
        <v>3936.8501319099996</v>
      </c>
      <c r="V123" s="36">
        <f>SUMIFS(СВЦЭМ!$D$33:$D$776,СВЦЭМ!$A$33:$A$776,$A123,СВЦЭМ!$B$33:$B$776,V$119)+'СЕТ СН'!$I$11+СВЦЭМ!$D$10+'СЕТ СН'!$I$5-'СЕТ СН'!$I$21</f>
        <v>3938.2494386600001</v>
      </c>
      <c r="W123" s="36">
        <f>SUMIFS(СВЦЭМ!$D$33:$D$776,СВЦЭМ!$A$33:$A$776,$A123,СВЦЭМ!$B$33:$B$776,W$119)+'СЕТ СН'!$I$11+СВЦЭМ!$D$10+'СЕТ СН'!$I$5-'СЕТ СН'!$I$21</f>
        <v>3947.5212214900002</v>
      </c>
      <c r="X123" s="36">
        <f>SUMIFS(СВЦЭМ!$D$33:$D$776,СВЦЭМ!$A$33:$A$776,$A123,СВЦЭМ!$B$33:$B$776,X$119)+'СЕТ СН'!$I$11+СВЦЭМ!$D$10+'СЕТ СН'!$I$5-'СЕТ СН'!$I$21</f>
        <v>3964.4668340799999</v>
      </c>
      <c r="Y123" s="36">
        <f>SUMIFS(СВЦЭМ!$D$33:$D$776,СВЦЭМ!$A$33:$A$776,$A123,СВЦЭМ!$B$33:$B$776,Y$119)+'СЕТ СН'!$I$11+СВЦЭМ!$D$10+'СЕТ СН'!$I$5-'СЕТ СН'!$I$21</f>
        <v>3978.0380525099999</v>
      </c>
    </row>
    <row r="124" spans="1:27" ht="15.75" x14ac:dyDescent="0.2">
      <c r="A124" s="35">
        <f t="shared" si="3"/>
        <v>44201</v>
      </c>
      <c r="B124" s="36">
        <f>SUMIFS(СВЦЭМ!$D$33:$D$776,СВЦЭМ!$A$33:$A$776,$A124,СВЦЭМ!$B$33:$B$776,B$119)+'СЕТ СН'!$I$11+СВЦЭМ!$D$10+'СЕТ СН'!$I$5-'СЕТ СН'!$I$21</f>
        <v>3946.6599686199997</v>
      </c>
      <c r="C124" s="36">
        <f>SUMIFS(СВЦЭМ!$D$33:$D$776,СВЦЭМ!$A$33:$A$776,$A124,СВЦЭМ!$B$33:$B$776,C$119)+'СЕТ СН'!$I$11+СВЦЭМ!$D$10+'СЕТ СН'!$I$5-'СЕТ СН'!$I$21</f>
        <v>3976.0483856800001</v>
      </c>
      <c r="D124" s="36">
        <f>SUMIFS(СВЦЭМ!$D$33:$D$776,СВЦЭМ!$A$33:$A$776,$A124,СВЦЭМ!$B$33:$B$776,D$119)+'СЕТ СН'!$I$11+СВЦЭМ!$D$10+'СЕТ СН'!$I$5-'СЕТ СН'!$I$21</f>
        <v>3988.4558278099998</v>
      </c>
      <c r="E124" s="36">
        <f>SUMIFS(СВЦЭМ!$D$33:$D$776,СВЦЭМ!$A$33:$A$776,$A124,СВЦЭМ!$B$33:$B$776,E$119)+'СЕТ СН'!$I$11+СВЦЭМ!$D$10+'СЕТ СН'!$I$5-'СЕТ СН'!$I$21</f>
        <v>3994.6918065499999</v>
      </c>
      <c r="F124" s="36">
        <f>SUMIFS(СВЦЭМ!$D$33:$D$776,СВЦЭМ!$A$33:$A$776,$A124,СВЦЭМ!$B$33:$B$776,F$119)+'СЕТ СН'!$I$11+СВЦЭМ!$D$10+'СЕТ СН'!$I$5-'СЕТ СН'!$I$21</f>
        <v>3997.0324186500002</v>
      </c>
      <c r="G124" s="36">
        <f>SUMIFS(СВЦЭМ!$D$33:$D$776,СВЦЭМ!$A$33:$A$776,$A124,СВЦЭМ!$B$33:$B$776,G$119)+'СЕТ СН'!$I$11+СВЦЭМ!$D$10+'СЕТ СН'!$I$5-'СЕТ СН'!$I$21</f>
        <v>4018.41289168</v>
      </c>
      <c r="H124" s="36">
        <f>SUMIFS(СВЦЭМ!$D$33:$D$776,СВЦЭМ!$A$33:$A$776,$A124,СВЦЭМ!$B$33:$B$776,H$119)+'СЕТ СН'!$I$11+СВЦЭМ!$D$10+'СЕТ СН'!$I$5-'СЕТ СН'!$I$21</f>
        <v>4003.38239535</v>
      </c>
      <c r="I124" s="36">
        <f>SUMIFS(СВЦЭМ!$D$33:$D$776,СВЦЭМ!$A$33:$A$776,$A124,СВЦЭМ!$B$33:$B$776,I$119)+'СЕТ СН'!$I$11+СВЦЭМ!$D$10+'СЕТ СН'!$I$5-'СЕТ СН'!$I$21</f>
        <v>3987.5006685399999</v>
      </c>
      <c r="J124" s="36">
        <f>SUMIFS(СВЦЭМ!$D$33:$D$776,СВЦЭМ!$A$33:$A$776,$A124,СВЦЭМ!$B$33:$B$776,J$119)+'СЕТ СН'!$I$11+СВЦЭМ!$D$10+'СЕТ СН'!$I$5-'СЕТ СН'!$I$21</f>
        <v>3963.3885863300002</v>
      </c>
      <c r="K124" s="36">
        <f>SUMIFS(СВЦЭМ!$D$33:$D$776,СВЦЭМ!$A$33:$A$776,$A124,СВЦЭМ!$B$33:$B$776,K$119)+'СЕТ СН'!$I$11+СВЦЭМ!$D$10+'СЕТ СН'!$I$5-'СЕТ СН'!$I$21</f>
        <v>3934.90735335</v>
      </c>
      <c r="L124" s="36">
        <f>SUMIFS(СВЦЭМ!$D$33:$D$776,СВЦЭМ!$A$33:$A$776,$A124,СВЦЭМ!$B$33:$B$776,L$119)+'СЕТ СН'!$I$11+СВЦЭМ!$D$10+'СЕТ СН'!$I$5-'СЕТ СН'!$I$21</f>
        <v>3914.96983297</v>
      </c>
      <c r="M124" s="36">
        <f>SUMIFS(СВЦЭМ!$D$33:$D$776,СВЦЭМ!$A$33:$A$776,$A124,СВЦЭМ!$B$33:$B$776,M$119)+'СЕТ СН'!$I$11+СВЦЭМ!$D$10+'СЕТ СН'!$I$5-'СЕТ СН'!$I$21</f>
        <v>3921.6781891099999</v>
      </c>
      <c r="N124" s="36">
        <f>SUMIFS(СВЦЭМ!$D$33:$D$776,СВЦЭМ!$A$33:$A$776,$A124,СВЦЭМ!$B$33:$B$776,N$119)+'СЕТ СН'!$I$11+СВЦЭМ!$D$10+'СЕТ СН'!$I$5-'СЕТ СН'!$I$21</f>
        <v>3953.58721758</v>
      </c>
      <c r="O124" s="36">
        <f>SUMIFS(СВЦЭМ!$D$33:$D$776,СВЦЭМ!$A$33:$A$776,$A124,СВЦЭМ!$B$33:$B$776,O$119)+'СЕТ СН'!$I$11+СВЦЭМ!$D$10+'СЕТ СН'!$I$5-'СЕТ СН'!$I$21</f>
        <v>3979.5221263499998</v>
      </c>
      <c r="P124" s="36">
        <f>SUMIFS(СВЦЭМ!$D$33:$D$776,СВЦЭМ!$A$33:$A$776,$A124,СВЦЭМ!$B$33:$B$776,P$119)+'СЕТ СН'!$I$11+СВЦЭМ!$D$10+'СЕТ СН'!$I$5-'СЕТ СН'!$I$21</f>
        <v>3995.3730297100001</v>
      </c>
      <c r="Q124" s="36">
        <f>SUMIFS(СВЦЭМ!$D$33:$D$776,СВЦЭМ!$A$33:$A$776,$A124,СВЦЭМ!$B$33:$B$776,Q$119)+'СЕТ СН'!$I$11+СВЦЭМ!$D$10+'СЕТ СН'!$I$5-'СЕТ СН'!$I$21</f>
        <v>4000.1294739</v>
      </c>
      <c r="R124" s="36">
        <f>SUMIFS(СВЦЭМ!$D$33:$D$776,СВЦЭМ!$A$33:$A$776,$A124,СВЦЭМ!$B$33:$B$776,R$119)+'СЕТ СН'!$I$11+СВЦЭМ!$D$10+'СЕТ СН'!$I$5-'СЕТ СН'!$I$21</f>
        <v>3987.8245336</v>
      </c>
      <c r="S124" s="36">
        <f>SUMIFS(СВЦЭМ!$D$33:$D$776,СВЦЭМ!$A$33:$A$776,$A124,СВЦЭМ!$B$33:$B$776,S$119)+'СЕТ СН'!$I$11+СВЦЭМ!$D$10+'СЕТ СН'!$I$5-'СЕТ СН'!$I$21</f>
        <v>3976.4386582299999</v>
      </c>
      <c r="T124" s="36">
        <f>SUMIFS(СВЦЭМ!$D$33:$D$776,СВЦЭМ!$A$33:$A$776,$A124,СВЦЭМ!$B$33:$B$776,T$119)+'СЕТ СН'!$I$11+СВЦЭМ!$D$10+'СЕТ СН'!$I$5-'СЕТ СН'!$I$21</f>
        <v>3945.6102716</v>
      </c>
      <c r="U124" s="36">
        <f>SUMIFS(СВЦЭМ!$D$33:$D$776,СВЦЭМ!$A$33:$A$776,$A124,СВЦЭМ!$B$33:$B$776,U$119)+'СЕТ СН'!$I$11+СВЦЭМ!$D$10+'СЕТ СН'!$I$5-'СЕТ СН'!$I$21</f>
        <v>3952.2568982399998</v>
      </c>
      <c r="V124" s="36">
        <f>SUMIFS(СВЦЭМ!$D$33:$D$776,СВЦЭМ!$A$33:$A$776,$A124,СВЦЭМ!$B$33:$B$776,V$119)+'СЕТ СН'!$I$11+СВЦЭМ!$D$10+'СЕТ СН'!$I$5-'СЕТ СН'!$I$21</f>
        <v>3956.9228895599999</v>
      </c>
      <c r="W124" s="36">
        <f>SUMIFS(СВЦЭМ!$D$33:$D$776,СВЦЭМ!$A$33:$A$776,$A124,СВЦЭМ!$B$33:$B$776,W$119)+'СЕТ СН'!$I$11+СВЦЭМ!$D$10+'СЕТ СН'!$I$5-'СЕТ СН'!$I$21</f>
        <v>3971.89674496</v>
      </c>
      <c r="X124" s="36">
        <f>SUMIFS(СВЦЭМ!$D$33:$D$776,СВЦЭМ!$A$33:$A$776,$A124,СВЦЭМ!$B$33:$B$776,X$119)+'СЕТ СН'!$I$11+СВЦЭМ!$D$10+'СЕТ СН'!$I$5-'СЕТ СН'!$I$21</f>
        <v>3986.4585013599999</v>
      </c>
      <c r="Y124" s="36">
        <f>SUMIFS(СВЦЭМ!$D$33:$D$776,СВЦЭМ!$A$33:$A$776,$A124,СВЦЭМ!$B$33:$B$776,Y$119)+'СЕТ СН'!$I$11+СВЦЭМ!$D$10+'СЕТ СН'!$I$5-'СЕТ СН'!$I$21</f>
        <v>4002.81627174</v>
      </c>
    </row>
    <row r="125" spans="1:27" ht="15.75" x14ac:dyDescent="0.2">
      <c r="A125" s="35">
        <f t="shared" si="3"/>
        <v>44202</v>
      </c>
      <c r="B125" s="36">
        <f>SUMIFS(СВЦЭМ!$D$33:$D$776,СВЦЭМ!$A$33:$A$776,$A125,СВЦЭМ!$B$33:$B$776,B$119)+'СЕТ СН'!$I$11+СВЦЭМ!$D$10+'СЕТ СН'!$I$5-'СЕТ СН'!$I$21</f>
        <v>3992.9614423100002</v>
      </c>
      <c r="C125" s="36">
        <f>SUMIFS(СВЦЭМ!$D$33:$D$776,СВЦЭМ!$A$33:$A$776,$A125,СВЦЭМ!$B$33:$B$776,C$119)+'СЕТ СН'!$I$11+СВЦЭМ!$D$10+'СЕТ СН'!$I$5-'СЕТ СН'!$I$21</f>
        <v>4022.7171344600001</v>
      </c>
      <c r="D125" s="36">
        <f>SUMIFS(СВЦЭМ!$D$33:$D$776,СВЦЭМ!$A$33:$A$776,$A125,СВЦЭМ!$B$33:$B$776,D$119)+'СЕТ СН'!$I$11+СВЦЭМ!$D$10+'СЕТ СН'!$I$5-'СЕТ СН'!$I$21</f>
        <v>4045.7204416499999</v>
      </c>
      <c r="E125" s="36">
        <f>SUMIFS(СВЦЭМ!$D$33:$D$776,СВЦЭМ!$A$33:$A$776,$A125,СВЦЭМ!$B$33:$B$776,E$119)+'СЕТ СН'!$I$11+СВЦЭМ!$D$10+'СЕТ СН'!$I$5-'СЕТ СН'!$I$21</f>
        <v>4054.8265470599999</v>
      </c>
      <c r="F125" s="36">
        <f>SUMIFS(СВЦЭМ!$D$33:$D$776,СВЦЭМ!$A$33:$A$776,$A125,СВЦЭМ!$B$33:$B$776,F$119)+'СЕТ СН'!$I$11+СВЦЭМ!$D$10+'СЕТ СН'!$I$5-'СЕТ СН'!$I$21</f>
        <v>4065.5445883399998</v>
      </c>
      <c r="G125" s="36">
        <f>SUMIFS(СВЦЭМ!$D$33:$D$776,СВЦЭМ!$A$33:$A$776,$A125,СВЦЭМ!$B$33:$B$776,G$119)+'СЕТ СН'!$I$11+СВЦЭМ!$D$10+'СЕТ СН'!$I$5-'СЕТ СН'!$I$21</f>
        <v>4062.4039474000001</v>
      </c>
      <c r="H125" s="36">
        <f>SUMIFS(СВЦЭМ!$D$33:$D$776,СВЦЭМ!$A$33:$A$776,$A125,СВЦЭМ!$B$33:$B$776,H$119)+'СЕТ СН'!$I$11+СВЦЭМ!$D$10+'СЕТ СН'!$I$5-'СЕТ СН'!$I$21</f>
        <v>4046.8936927100003</v>
      </c>
      <c r="I125" s="36">
        <f>SUMIFS(СВЦЭМ!$D$33:$D$776,СВЦЭМ!$A$33:$A$776,$A125,СВЦЭМ!$B$33:$B$776,I$119)+'СЕТ СН'!$I$11+СВЦЭМ!$D$10+'СЕТ СН'!$I$5-'СЕТ СН'!$I$21</f>
        <v>4021.8508529299997</v>
      </c>
      <c r="J125" s="36">
        <f>SUMIFS(СВЦЭМ!$D$33:$D$776,СВЦЭМ!$A$33:$A$776,$A125,СВЦЭМ!$B$33:$B$776,J$119)+'СЕТ СН'!$I$11+СВЦЭМ!$D$10+'СЕТ СН'!$I$5-'СЕТ СН'!$I$21</f>
        <v>3979.48295555</v>
      </c>
      <c r="K125" s="36">
        <f>SUMIFS(СВЦЭМ!$D$33:$D$776,СВЦЭМ!$A$33:$A$776,$A125,СВЦЭМ!$B$33:$B$776,K$119)+'СЕТ СН'!$I$11+СВЦЭМ!$D$10+'СЕТ СН'!$I$5-'СЕТ СН'!$I$21</f>
        <v>3939.6047866399999</v>
      </c>
      <c r="L125" s="36">
        <f>SUMIFS(СВЦЭМ!$D$33:$D$776,СВЦЭМ!$A$33:$A$776,$A125,СВЦЭМ!$B$33:$B$776,L$119)+'СЕТ СН'!$I$11+СВЦЭМ!$D$10+'СЕТ СН'!$I$5-'СЕТ СН'!$I$21</f>
        <v>3927.5798369599997</v>
      </c>
      <c r="M125" s="36">
        <f>SUMIFS(СВЦЭМ!$D$33:$D$776,СВЦЭМ!$A$33:$A$776,$A125,СВЦЭМ!$B$33:$B$776,M$119)+'СЕТ СН'!$I$11+СВЦЭМ!$D$10+'СЕТ СН'!$I$5-'СЕТ СН'!$I$21</f>
        <v>3931.18582487</v>
      </c>
      <c r="N125" s="36">
        <f>SUMIFS(СВЦЭМ!$D$33:$D$776,СВЦЭМ!$A$33:$A$776,$A125,СВЦЭМ!$B$33:$B$776,N$119)+'СЕТ СН'!$I$11+СВЦЭМ!$D$10+'СЕТ СН'!$I$5-'СЕТ СН'!$I$21</f>
        <v>3958.4652154</v>
      </c>
      <c r="O125" s="36">
        <f>SUMIFS(СВЦЭМ!$D$33:$D$776,СВЦЭМ!$A$33:$A$776,$A125,СВЦЭМ!$B$33:$B$776,O$119)+'СЕТ СН'!$I$11+СВЦЭМ!$D$10+'СЕТ СН'!$I$5-'СЕТ СН'!$I$21</f>
        <v>3974.5058921600003</v>
      </c>
      <c r="P125" s="36">
        <f>SUMIFS(СВЦЭМ!$D$33:$D$776,СВЦЭМ!$A$33:$A$776,$A125,СВЦЭМ!$B$33:$B$776,P$119)+'СЕТ СН'!$I$11+СВЦЭМ!$D$10+'СЕТ СН'!$I$5-'СЕТ СН'!$I$21</f>
        <v>3985.2780946299999</v>
      </c>
      <c r="Q125" s="36">
        <f>SUMIFS(СВЦЭМ!$D$33:$D$776,СВЦЭМ!$A$33:$A$776,$A125,СВЦЭМ!$B$33:$B$776,Q$119)+'СЕТ СН'!$I$11+СВЦЭМ!$D$10+'СЕТ СН'!$I$5-'СЕТ СН'!$I$21</f>
        <v>3989.2261250699999</v>
      </c>
      <c r="R125" s="36">
        <f>SUMIFS(СВЦЭМ!$D$33:$D$776,СВЦЭМ!$A$33:$A$776,$A125,СВЦЭМ!$B$33:$B$776,R$119)+'СЕТ СН'!$I$11+СВЦЭМ!$D$10+'СЕТ СН'!$I$5-'СЕТ СН'!$I$21</f>
        <v>3975.5617125099998</v>
      </c>
      <c r="S125" s="36">
        <f>SUMIFS(СВЦЭМ!$D$33:$D$776,СВЦЭМ!$A$33:$A$776,$A125,СВЦЭМ!$B$33:$B$776,S$119)+'СЕТ СН'!$I$11+СВЦЭМ!$D$10+'СЕТ СН'!$I$5-'СЕТ СН'!$I$21</f>
        <v>3950.7072446399998</v>
      </c>
      <c r="T125" s="36">
        <f>SUMIFS(СВЦЭМ!$D$33:$D$776,СВЦЭМ!$A$33:$A$776,$A125,СВЦЭМ!$B$33:$B$776,T$119)+'СЕТ СН'!$I$11+СВЦЭМ!$D$10+'СЕТ СН'!$I$5-'СЕТ СН'!$I$21</f>
        <v>3925.7567785299998</v>
      </c>
      <c r="U125" s="36">
        <f>SUMIFS(СВЦЭМ!$D$33:$D$776,СВЦЭМ!$A$33:$A$776,$A125,СВЦЭМ!$B$33:$B$776,U$119)+'СЕТ СН'!$I$11+СВЦЭМ!$D$10+'СЕТ СН'!$I$5-'СЕТ СН'!$I$21</f>
        <v>3929.1089286599999</v>
      </c>
      <c r="V125" s="36">
        <f>SUMIFS(СВЦЭМ!$D$33:$D$776,СВЦЭМ!$A$33:$A$776,$A125,СВЦЭМ!$B$33:$B$776,V$119)+'СЕТ СН'!$I$11+СВЦЭМ!$D$10+'СЕТ СН'!$I$5-'СЕТ СН'!$I$21</f>
        <v>3935.6803005000002</v>
      </c>
      <c r="W125" s="36">
        <f>SUMIFS(СВЦЭМ!$D$33:$D$776,СВЦЭМ!$A$33:$A$776,$A125,СВЦЭМ!$B$33:$B$776,W$119)+'СЕТ СН'!$I$11+СВЦЭМ!$D$10+'СЕТ СН'!$I$5-'СЕТ СН'!$I$21</f>
        <v>3951.1630731999999</v>
      </c>
      <c r="X125" s="36">
        <f>SUMIFS(СВЦЭМ!$D$33:$D$776,СВЦЭМ!$A$33:$A$776,$A125,СВЦЭМ!$B$33:$B$776,X$119)+'СЕТ СН'!$I$11+СВЦЭМ!$D$10+'СЕТ СН'!$I$5-'СЕТ СН'!$I$21</f>
        <v>3968.3034723800001</v>
      </c>
      <c r="Y125" s="36">
        <f>SUMIFS(СВЦЭМ!$D$33:$D$776,СВЦЭМ!$A$33:$A$776,$A125,СВЦЭМ!$B$33:$B$776,Y$119)+'СЕТ СН'!$I$11+СВЦЭМ!$D$10+'СЕТ СН'!$I$5-'СЕТ СН'!$I$21</f>
        <v>3989.8338387100002</v>
      </c>
    </row>
    <row r="126" spans="1:27" ht="15.75" x14ac:dyDescent="0.2">
      <c r="A126" s="35">
        <f t="shared" si="3"/>
        <v>44203</v>
      </c>
      <c r="B126" s="36">
        <f>SUMIFS(СВЦЭМ!$D$33:$D$776,СВЦЭМ!$A$33:$A$776,$A126,СВЦЭМ!$B$33:$B$776,B$119)+'СЕТ СН'!$I$11+СВЦЭМ!$D$10+'СЕТ СН'!$I$5-'СЕТ СН'!$I$21</f>
        <v>3963.06934168</v>
      </c>
      <c r="C126" s="36">
        <f>SUMIFS(СВЦЭМ!$D$33:$D$776,СВЦЭМ!$A$33:$A$776,$A126,СВЦЭМ!$B$33:$B$776,C$119)+'СЕТ СН'!$I$11+СВЦЭМ!$D$10+'СЕТ СН'!$I$5-'СЕТ СН'!$I$21</f>
        <v>3995.21126185</v>
      </c>
      <c r="D126" s="36">
        <f>SUMIFS(СВЦЭМ!$D$33:$D$776,СВЦЭМ!$A$33:$A$776,$A126,СВЦЭМ!$B$33:$B$776,D$119)+'СЕТ СН'!$I$11+СВЦЭМ!$D$10+'СЕТ СН'!$I$5-'СЕТ СН'!$I$21</f>
        <v>4022.6157916499997</v>
      </c>
      <c r="E126" s="36">
        <f>SUMIFS(СВЦЭМ!$D$33:$D$776,СВЦЭМ!$A$33:$A$776,$A126,СВЦЭМ!$B$33:$B$776,E$119)+'СЕТ СН'!$I$11+СВЦЭМ!$D$10+'СЕТ СН'!$I$5-'СЕТ СН'!$I$21</f>
        <v>4032.62419327</v>
      </c>
      <c r="F126" s="36">
        <f>SUMIFS(СВЦЭМ!$D$33:$D$776,СВЦЭМ!$A$33:$A$776,$A126,СВЦЭМ!$B$33:$B$776,F$119)+'СЕТ СН'!$I$11+СВЦЭМ!$D$10+'СЕТ СН'!$I$5-'СЕТ СН'!$I$21</f>
        <v>4041.94555184</v>
      </c>
      <c r="G126" s="36">
        <f>SUMIFS(СВЦЭМ!$D$33:$D$776,СВЦЭМ!$A$33:$A$776,$A126,СВЦЭМ!$B$33:$B$776,G$119)+'СЕТ СН'!$I$11+СВЦЭМ!$D$10+'СЕТ СН'!$I$5-'СЕТ СН'!$I$21</f>
        <v>4035.8328785799999</v>
      </c>
      <c r="H126" s="36">
        <f>SUMIFS(СВЦЭМ!$D$33:$D$776,СВЦЭМ!$A$33:$A$776,$A126,СВЦЭМ!$B$33:$B$776,H$119)+'СЕТ СН'!$I$11+СВЦЭМ!$D$10+'СЕТ СН'!$I$5-'СЕТ СН'!$I$21</f>
        <v>4020.1912039399999</v>
      </c>
      <c r="I126" s="36">
        <f>SUMIFS(СВЦЭМ!$D$33:$D$776,СВЦЭМ!$A$33:$A$776,$A126,СВЦЭМ!$B$33:$B$776,I$119)+'СЕТ СН'!$I$11+СВЦЭМ!$D$10+'СЕТ СН'!$I$5-'СЕТ СН'!$I$21</f>
        <v>3994.65334244</v>
      </c>
      <c r="J126" s="36">
        <f>SUMIFS(СВЦЭМ!$D$33:$D$776,СВЦЭМ!$A$33:$A$776,$A126,СВЦЭМ!$B$33:$B$776,J$119)+'СЕТ СН'!$I$11+СВЦЭМ!$D$10+'СЕТ СН'!$I$5-'СЕТ СН'!$I$21</f>
        <v>3970.0768225699999</v>
      </c>
      <c r="K126" s="36">
        <f>SUMIFS(СВЦЭМ!$D$33:$D$776,СВЦЭМ!$A$33:$A$776,$A126,СВЦЭМ!$B$33:$B$776,K$119)+'СЕТ СН'!$I$11+СВЦЭМ!$D$10+'СЕТ СН'!$I$5-'СЕТ СН'!$I$21</f>
        <v>3945.7295551500001</v>
      </c>
      <c r="L126" s="36">
        <f>SUMIFS(СВЦЭМ!$D$33:$D$776,СВЦЭМ!$A$33:$A$776,$A126,СВЦЭМ!$B$33:$B$776,L$119)+'СЕТ СН'!$I$11+СВЦЭМ!$D$10+'СЕТ СН'!$I$5-'СЕТ СН'!$I$21</f>
        <v>3930.7757350900001</v>
      </c>
      <c r="M126" s="36">
        <f>SUMIFS(СВЦЭМ!$D$33:$D$776,СВЦЭМ!$A$33:$A$776,$A126,СВЦЭМ!$B$33:$B$776,M$119)+'СЕТ СН'!$I$11+СВЦЭМ!$D$10+'СЕТ СН'!$I$5-'СЕТ СН'!$I$21</f>
        <v>3945.0407919999998</v>
      </c>
      <c r="N126" s="36">
        <f>SUMIFS(СВЦЭМ!$D$33:$D$776,СВЦЭМ!$A$33:$A$776,$A126,СВЦЭМ!$B$33:$B$776,N$119)+'СЕТ СН'!$I$11+СВЦЭМ!$D$10+'СЕТ СН'!$I$5-'СЕТ СН'!$I$21</f>
        <v>3991.8121856899998</v>
      </c>
      <c r="O126" s="36">
        <f>SUMIFS(СВЦЭМ!$D$33:$D$776,СВЦЭМ!$A$33:$A$776,$A126,СВЦЭМ!$B$33:$B$776,O$119)+'СЕТ СН'!$I$11+СВЦЭМ!$D$10+'СЕТ СН'!$I$5-'СЕТ СН'!$I$21</f>
        <v>3999.1246303200001</v>
      </c>
      <c r="P126" s="36">
        <f>SUMIFS(СВЦЭМ!$D$33:$D$776,СВЦЭМ!$A$33:$A$776,$A126,СВЦЭМ!$B$33:$B$776,P$119)+'СЕТ СН'!$I$11+СВЦЭМ!$D$10+'СЕТ СН'!$I$5-'СЕТ СН'!$I$21</f>
        <v>4010.6031491700001</v>
      </c>
      <c r="Q126" s="36">
        <f>SUMIFS(СВЦЭМ!$D$33:$D$776,СВЦЭМ!$A$33:$A$776,$A126,СВЦЭМ!$B$33:$B$776,Q$119)+'СЕТ СН'!$I$11+СВЦЭМ!$D$10+'СЕТ СН'!$I$5-'СЕТ СН'!$I$21</f>
        <v>4021.1215081700002</v>
      </c>
      <c r="R126" s="36">
        <f>SUMIFS(СВЦЭМ!$D$33:$D$776,СВЦЭМ!$A$33:$A$776,$A126,СВЦЭМ!$B$33:$B$776,R$119)+'СЕТ СН'!$I$11+СВЦЭМ!$D$10+'СЕТ СН'!$I$5-'СЕТ СН'!$I$21</f>
        <v>4018.08785141</v>
      </c>
      <c r="S126" s="36">
        <f>SUMIFS(СВЦЭМ!$D$33:$D$776,СВЦЭМ!$A$33:$A$776,$A126,СВЦЭМ!$B$33:$B$776,S$119)+'СЕТ СН'!$I$11+СВЦЭМ!$D$10+'СЕТ СН'!$I$5-'СЕТ СН'!$I$21</f>
        <v>3994.3489385600001</v>
      </c>
      <c r="T126" s="36">
        <f>SUMIFS(СВЦЭМ!$D$33:$D$776,СВЦЭМ!$A$33:$A$776,$A126,СВЦЭМ!$B$33:$B$776,T$119)+'СЕТ СН'!$I$11+СВЦЭМ!$D$10+'СЕТ СН'!$I$5-'СЕТ СН'!$I$21</f>
        <v>3970.7780555600002</v>
      </c>
      <c r="U126" s="36">
        <f>SUMIFS(СВЦЭМ!$D$33:$D$776,СВЦЭМ!$A$33:$A$776,$A126,СВЦЭМ!$B$33:$B$776,U$119)+'СЕТ СН'!$I$11+СВЦЭМ!$D$10+'СЕТ СН'!$I$5-'СЕТ СН'!$I$21</f>
        <v>3979.58294957</v>
      </c>
      <c r="V126" s="36">
        <f>SUMIFS(СВЦЭМ!$D$33:$D$776,СВЦЭМ!$A$33:$A$776,$A126,СВЦЭМ!$B$33:$B$776,V$119)+'СЕТ СН'!$I$11+СВЦЭМ!$D$10+'СЕТ СН'!$I$5-'СЕТ СН'!$I$21</f>
        <v>3978.5633386499999</v>
      </c>
      <c r="W126" s="36">
        <f>SUMIFS(СВЦЭМ!$D$33:$D$776,СВЦЭМ!$A$33:$A$776,$A126,СВЦЭМ!$B$33:$B$776,W$119)+'СЕТ СН'!$I$11+СВЦЭМ!$D$10+'СЕТ СН'!$I$5-'СЕТ СН'!$I$21</f>
        <v>3996.8427946700003</v>
      </c>
      <c r="X126" s="36">
        <f>SUMIFS(СВЦЭМ!$D$33:$D$776,СВЦЭМ!$A$33:$A$776,$A126,СВЦЭМ!$B$33:$B$776,X$119)+'СЕТ СН'!$I$11+СВЦЭМ!$D$10+'СЕТ СН'!$I$5-'СЕТ СН'!$I$21</f>
        <v>4013.0504033100001</v>
      </c>
      <c r="Y126" s="36">
        <f>SUMIFS(СВЦЭМ!$D$33:$D$776,СВЦЭМ!$A$33:$A$776,$A126,СВЦЭМ!$B$33:$B$776,Y$119)+'СЕТ СН'!$I$11+СВЦЭМ!$D$10+'СЕТ СН'!$I$5-'СЕТ СН'!$I$21</f>
        <v>4035.1134573099998</v>
      </c>
    </row>
    <row r="127" spans="1:27" ht="15.75" x14ac:dyDescent="0.2">
      <c r="A127" s="35">
        <f t="shared" si="3"/>
        <v>44204</v>
      </c>
      <c r="B127" s="36">
        <f>SUMIFS(СВЦЭМ!$D$33:$D$776,СВЦЭМ!$A$33:$A$776,$A127,СВЦЭМ!$B$33:$B$776,B$119)+'СЕТ СН'!$I$11+СВЦЭМ!$D$10+'СЕТ СН'!$I$5-'СЕТ СН'!$I$21</f>
        <v>3976.11037115</v>
      </c>
      <c r="C127" s="36">
        <f>SUMIFS(СВЦЭМ!$D$33:$D$776,СВЦЭМ!$A$33:$A$776,$A127,СВЦЭМ!$B$33:$B$776,C$119)+'СЕТ СН'!$I$11+СВЦЭМ!$D$10+'СЕТ СН'!$I$5-'СЕТ СН'!$I$21</f>
        <v>4014.2988274899999</v>
      </c>
      <c r="D127" s="36">
        <f>SUMIFS(СВЦЭМ!$D$33:$D$776,СВЦЭМ!$A$33:$A$776,$A127,СВЦЭМ!$B$33:$B$776,D$119)+'СЕТ СН'!$I$11+СВЦЭМ!$D$10+'СЕТ СН'!$I$5-'СЕТ СН'!$I$21</f>
        <v>4037.8999234200001</v>
      </c>
      <c r="E127" s="36">
        <f>SUMIFS(СВЦЭМ!$D$33:$D$776,СВЦЭМ!$A$33:$A$776,$A127,СВЦЭМ!$B$33:$B$776,E$119)+'СЕТ СН'!$I$11+СВЦЭМ!$D$10+'СЕТ СН'!$I$5-'СЕТ СН'!$I$21</f>
        <v>4054.3149412100001</v>
      </c>
      <c r="F127" s="36">
        <f>SUMIFS(СВЦЭМ!$D$33:$D$776,СВЦЭМ!$A$33:$A$776,$A127,СВЦЭМ!$B$33:$B$776,F$119)+'СЕТ СН'!$I$11+СВЦЭМ!$D$10+'СЕТ СН'!$I$5-'СЕТ СН'!$I$21</f>
        <v>4060.8888755099997</v>
      </c>
      <c r="G127" s="36">
        <f>SUMIFS(СВЦЭМ!$D$33:$D$776,СВЦЭМ!$A$33:$A$776,$A127,СВЦЭМ!$B$33:$B$776,G$119)+'СЕТ СН'!$I$11+СВЦЭМ!$D$10+'СЕТ СН'!$I$5-'СЕТ СН'!$I$21</f>
        <v>4056.2776388800003</v>
      </c>
      <c r="H127" s="36">
        <f>SUMIFS(СВЦЭМ!$D$33:$D$776,СВЦЭМ!$A$33:$A$776,$A127,СВЦЭМ!$B$33:$B$776,H$119)+'СЕТ СН'!$I$11+СВЦЭМ!$D$10+'СЕТ СН'!$I$5-'СЕТ СН'!$I$21</f>
        <v>4038.5277993199998</v>
      </c>
      <c r="I127" s="36">
        <f>SUMIFS(СВЦЭМ!$D$33:$D$776,СВЦЭМ!$A$33:$A$776,$A127,СВЦЭМ!$B$33:$B$776,I$119)+'СЕТ СН'!$I$11+СВЦЭМ!$D$10+'СЕТ СН'!$I$5-'СЕТ СН'!$I$21</f>
        <v>4057.45945368</v>
      </c>
      <c r="J127" s="36">
        <f>SUMIFS(СВЦЭМ!$D$33:$D$776,СВЦЭМ!$A$33:$A$776,$A127,СВЦЭМ!$B$33:$B$776,J$119)+'СЕТ СН'!$I$11+СВЦЭМ!$D$10+'СЕТ СН'!$I$5-'СЕТ СН'!$I$21</f>
        <v>4031.6409742699998</v>
      </c>
      <c r="K127" s="36">
        <f>SUMIFS(СВЦЭМ!$D$33:$D$776,СВЦЭМ!$A$33:$A$776,$A127,СВЦЭМ!$B$33:$B$776,K$119)+'СЕТ СН'!$I$11+СВЦЭМ!$D$10+'СЕТ СН'!$I$5-'СЕТ СН'!$I$21</f>
        <v>4002.6738578699997</v>
      </c>
      <c r="L127" s="36">
        <f>SUMIFS(СВЦЭМ!$D$33:$D$776,СВЦЭМ!$A$33:$A$776,$A127,СВЦЭМ!$B$33:$B$776,L$119)+'СЕТ СН'!$I$11+СВЦЭМ!$D$10+'СЕТ СН'!$I$5-'СЕТ СН'!$I$21</f>
        <v>3982.47295463</v>
      </c>
      <c r="M127" s="36">
        <f>SUMIFS(СВЦЭМ!$D$33:$D$776,СВЦЭМ!$A$33:$A$776,$A127,СВЦЭМ!$B$33:$B$776,M$119)+'СЕТ СН'!$I$11+СВЦЭМ!$D$10+'СЕТ СН'!$I$5-'СЕТ СН'!$I$21</f>
        <v>3971.99360394</v>
      </c>
      <c r="N127" s="36">
        <f>SUMIFS(СВЦЭМ!$D$33:$D$776,СВЦЭМ!$A$33:$A$776,$A127,СВЦЭМ!$B$33:$B$776,N$119)+'СЕТ СН'!$I$11+СВЦЭМ!$D$10+'СЕТ СН'!$I$5-'СЕТ СН'!$I$21</f>
        <v>3993.9722164899999</v>
      </c>
      <c r="O127" s="36">
        <f>SUMIFS(СВЦЭМ!$D$33:$D$776,СВЦЭМ!$A$33:$A$776,$A127,СВЦЭМ!$B$33:$B$776,O$119)+'СЕТ СН'!$I$11+СВЦЭМ!$D$10+'СЕТ СН'!$I$5-'СЕТ СН'!$I$21</f>
        <v>4004.2000471900001</v>
      </c>
      <c r="P127" s="36">
        <f>SUMIFS(СВЦЭМ!$D$33:$D$776,СВЦЭМ!$A$33:$A$776,$A127,СВЦЭМ!$B$33:$B$776,P$119)+'СЕТ СН'!$I$11+СВЦЭМ!$D$10+'СЕТ СН'!$I$5-'СЕТ СН'!$I$21</f>
        <v>4018.5881794899997</v>
      </c>
      <c r="Q127" s="36">
        <f>SUMIFS(СВЦЭМ!$D$33:$D$776,СВЦЭМ!$A$33:$A$776,$A127,СВЦЭМ!$B$33:$B$776,Q$119)+'СЕТ СН'!$I$11+СВЦЭМ!$D$10+'СЕТ СН'!$I$5-'СЕТ СН'!$I$21</f>
        <v>4030.0214327799999</v>
      </c>
      <c r="R127" s="36">
        <f>SUMIFS(СВЦЭМ!$D$33:$D$776,СВЦЭМ!$A$33:$A$776,$A127,СВЦЭМ!$B$33:$B$776,R$119)+'СЕТ СН'!$I$11+СВЦЭМ!$D$10+'СЕТ СН'!$I$5-'СЕТ СН'!$I$21</f>
        <v>4019.9628568500002</v>
      </c>
      <c r="S127" s="36">
        <f>SUMIFS(СВЦЭМ!$D$33:$D$776,СВЦЭМ!$A$33:$A$776,$A127,СВЦЭМ!$B$33:$B$776,S$119)+'СЕТ СН'!$I$11+СВЦЭМ!$D$10+'СЕТ СН'!$I$5-'СЕТ СН'!$I$21</f>
        <v>3993.1008736399999</v>
      </c>
      <c r="T127" s="36">
        <f>SUMIFS(СВЦЭМ!$D$33:$D$776,СВЦЭМ!$A$33:$A$776,$A127,СВЦЭМ!$B$33:$B$776,T$119)+'СЕТ СН'!$I$11+СВЦЭМ!$D$10+'СЕТ СН'!$I$5-'СЕТ СН'!$I$21</f>
        <v>3971.1156096499999</v>
      </c>
      <c r="U127" s="36">
        <f>SUMIFS(СВЦЭМ!$D$33:$D$776,СВЦЭМ!$A$33:$A$776,$A127,СВЦЭМ!$B$33:$B$776,U$119)+'СЕТ СН'!$I$11+СВЦЭМ!$D$10+'СЕТ СН'!$I$5-'СЕТ СН'!$I$21</f>
        <v>3973.66340889</v>
      </c>
      <c r="V127" s="36">
        <f>SUMIFS(СВЦЭМ!$D$33:$D$776,СВЦЭМ!$A$33:$A$776,$A127,СВЦЭМ!$B$33:$B$776,V$119)+'СЕТ СН'!$I$11+СВЦЭМ!$D$10+'СЕТ СН'!$I$5-'СЕТ СН'!$I$21</f>
        <v>3978.3237682499998</v>
      </c>
      <c r="W127" s="36">
        <f>SUMIFS(СВЦЭМ!$D$33:$D$776,СВЦЭМ!$A$33:$A$776,$A127,СВЦЭМ!$B$33:$B$776,W$119)+'СЕТ СН'!$I$11+СВЦЭМ!$D$10+'СЕТ СН'!$I$5-'СЕТ СН'!$I$21</f>
        <v>3992.3251718000001</v>
      </c>
      <c r="X127" s="36">
        <f>SUMIFS(СВЦЭМ!$D$33:$D$776,СВЦЭМ!$A$33:$A$776,$A127,СВЦЭМ!$B$33:$B$776,X$119)+'СЕТ СН'!$I$11+СВЦЭМ!$D$10+'СЕТ СН'!$I$5-'СЕТ СН'!$I$21</f>
        <v>4004.1137015100003</v>
      </c>
      <c r="Y127" s="36">
        <f>SUMIFS(СВЦЭМ!$D$33:$D$776,СВЦЭМ!$A$33:$A$776,$A127,СВЦЭМ!$B$33:$B$776,Y$119)+'СЕТ СН'!$I$11+СВЦЭМ!$D$10+'СЕТ СН'!$I$5-'СЕТ СН'!$I$21</f>
        <v>4024.9290048800003</v>
      </c>
    </row>
    <row r="128" spans="1:27" ht="15.75" x14ac:dyDescent="0.2">
      <c r="A128" s="35">
        <f t="shared" si="3"/>
        <v>44205</v>
      </c>
      <c r="B128" s="36">
        <f>SUMIFS(СВЦЭМ!$D$33:$D$776,СВЦЭМ!$A$33:$A$776,$A128,СВЦЭМ!$B$33:$B$776,B$119)+'СЕТ СН'!$I$11+СВЦЭМ!$D$10+'СЕТ СН'!$I$5-'СЕТ СН'!$I$21</f>
        <v>4000.3436288000003</v>
      </c>
      <c r="C128" s="36">
        <f>SUMIFS(СВЦЭМ!$D$33:$D$776,СВЦЭМ!$A$33:$A$776,$A128,СВЦЭМ!$B$33:$B$776,C$119)+'СЕТ СН'!$I$11+СВЦЭМ!$D$10+'СЕТ СН'!$I$5-'СЕТ СН'!$I$21</f>
        <v>4028.41524222</v>
      </c>
      <c r="D128" s="36">
        <f>SUMIFS(СВЦЭМ!$D$33:$D$776,СВЦЭМ!$A$33:$A$776,$A128,СВЦЭМ!$B$33:$B$776,D$119)+'СЕТ СН'!$I$11+СВЦЭМ!$D$10+'СЕТ СН'!$I$5-'СЕТ СН'!$I$21</f>
        <v>4044.7672030599997</v>
      </c>
      <c r="E128" s="36">
        <f>SUMIFS(СВЦЭМ!$D$33:$D$776,СВЦЭМ!$A$33:$A$776,$A128,СВЦЭМ!$B$33:$B$776,E$119)+'СЕТ СН'!$I$11+СВЦЭМ!$D$10+'СЕТ СН'!$I$5-'СЕТ СН'!$I$21</f>
        <v>4051.9055361000001</v>
      </c>
      <c r="F128" s="36">
        <f>SUMIFS(СВЦЭМ!$D$33:$D$776,СВЦЭМ!$A$33:$A$776,$A128,СВЦЭМ!$B$33:$B$776,F$119)+'СЕТ СН'!$I$11+СВЦЭМ!$D$10+'СЕТ СН'!$I$5-'СЕТ СН'!$I$21</f>
        <v>4058.2607563800002</v>
      </c>
      <c r="G128" s="36">
        <f>SUMIFS(СВЦЭМ!$D$33:$D$776,СВЦЭМ!$A$33:$A$776,$A128,СВЦЭМ!$B$33:$B$776,G$119)+'СЕТ СН'!$I$11+СВЦЭМ!$D$10+'СЕТ СН'!$I$5-'СЕТ СН'!$I$21</f>
        <v>4053.7406347199999</v>
      </c>
      <c r="H128" s="36">
        <f>SUMIFS(СВЦЭМ!$D$33:$D$776,СВЦЭМ!$A$33:$A$776,$A128,СВЦЭМ!$B$33:$B$776,H$119)+'СЕТ СН'!$I$11+СВЦЭМ!$D$10+'СЕТ СН'!$I$5-'СЕТ СН'!$I$21</f>
        <v>4045.2211886099999</v>
      </c>
      <c r="I128" s="36">
        <f>SUMIFS(СВЦЭМ!$D$33:$D$776,СВЦЭМ!$A$33:$A$776,$A128,СВЦЭМ!$B$33:$B$776,I$119)+'СЕТ СН'!$I$11+СВЦЭМ!$D$10+'СЕТ СН'!$I$5-'СЕТ СН'!$I$21</f>
        <v>4018.7143601600001</v>
      </c>
      <c r="J128" s="36">
        <f>SUMIFS(СВЦЭМ!$D$33:$D$776,СВЦЭМ!$A$33:$A$776,$A128,СВЦЭМ!$B$33:$B$776,J$119)+'СЕТ СН'!$I$11+СВЦЭМ!$D$10+'СЕТ СН'!$I$5-'СЕТ СН'!$I$21</f>
        <v>3995.0114658900002</v>
      </c>
      <c r="K128" s="36">
        <f>SUMIFS(СВЦЭМ!$D$33:$D$776,СВЦЭМ!$A$33:$A$776,$A128,СВЦЭМ!$B$33:$B$776,K$119)+'СЕТ СН'!$I$11+СВЦЭМ!$D$10+'СЕТ СН'!$I$5-'СЕТ СН'!$I$21</f>
        <v>3974.60982698</v>
      </c>
      <c r="L128" s="36">
        <f>SUMIFS(СВЦЭМ!$D$33:$D$776,СВЦЭМ!$A$33:$A$776,$A128,СВЦЭМ!$B$33:$B$776,L$119)+'СЕТ СН'!$I$11+СВЦЭМ!$D$10+'СЕТ СН'!$I$5-'СЕТ СН'!$I$21</f>
        <v>3960.4755137900002</v>
      </c>
      <c r="M128" s="36">
        <f>SUMIFS(СВЦЭМ!$D$33:$D$776,СВЦЭМ!$A$33:$A$776,$A128,СВЦЭМ!$B$33:$B$776,M$119)+'СЕТ СН'!$I$11+СВЦЭМ!$D$10+'СЕТ СН'!$I$5-'СЕТ СН'!$I$21</f>
        <v>3955.6100622399999</v>
      </c>
      <c r="N128" s="36">
        <f>SUMIFS(СВЦЭМ!$D$33:$D$776,СВЦЭМ!$A$33:$A$776,$A128,СВЦЭМ!$B$33:$B$776,N$119)+'СЕТ СН'!$I$11+СВЦЭМ!$D$10+'СЕТ СН'!$I$5-'СЕТ СН'!$I$21</f>
        <v>3974.0224766599999</v>
      </c>
      <c r="O128" s="36">
        <f>SUMIFS(СВЦЭМ!$D$33:$D$776,СВЦЭМ!$A$33:$A$776,$A128,СВЦЭМ!$B$33:$B$776,O$119)+'СЕТ СН'!$I$11+СВЦЭМ!$D$10+'СЕТ СН'!$I$5-'СЕТ СН'!$I$21</f>
        <v>3986.7125263899998</v>
      </c>
      <c r="P128" s="36">
        <f>SUMIFS(СВЦЭМ!$D$33:$D$776,СВЦЭМ!$A$33:$A$776,$A128,СВЦЭМ!$B$33:$B$776,P$119)+'СЕТ СН'!$I$11+СВЦЭМ!$D$10+'СЕТ СН'!$I$5-'СЕТ СН'!$I$21</f>
        <v>3994.2870335600001</v>
      </c>
      <c r="Q128" s="36">
        <f>SUMIFS(СВЦЭМ!$D$33:$D$776,СВЦЭМ!$A$33:$A$776,$A128,СВЦЭМ!$B$33:$B$776,Q$119)+'СЕТ СН'!$I$11+СВЦЭМ!$D$10+'СЕТ СН'!$I$5-'СЕТ СН'!$I$21</f>
        <v>3996.8201549999999</v>
      </c>
      <c r="R128" s="36">
        <f>SUMIFS(СВЦЭМ!$D$33:$D$776,СВЦЭМ!$A$33:$A$776,$A128,СВЦЭМ!$B$33:$B$776,R$119)+'СЕТ СН'!$I$11+СВЦЭМ!$D$10+'СЕТ СН'!$I$5-'СЕТ СН'!$I$21</f>
        <v>3985.8640693100001</v>
      </c>
      <c r="S128" s="36">
        <f>SUMIFS(СВЦЭМ!$D$33:$D$776,СВЦЭМ!$A$33:$A$776,$A128,СВЦЭМ!$B$33:$B$776,S$119)+'СЕТ СН'!$I$11+СВЦЭМ!$D$10+'СЕТ СН'!$I$5-'СЕТ СН'!$I$21</f>
        <v>3968.8909214300002</v>
      </c>
      <c r="T128" s="36">
        <f>SUMIFS(СВЦЭМ!$D$33:$D$776,СВЦЭМ!$A$33:$A$776,$A128,СВЦЭМ!$B$33:$B$776,T$119)+'СЕТ СН'!$I$11+СВЦЭМ!$D$10+'СЕТ СН'!$I$5-'СЕТ СН'!$I$21</f>
        <v>3950.4000008100002</v>
      </c>
      <c r="U128" s="36">
        <f>SUMIFS(СВЦЭМ!$D$33:$D$776,СВЦЭМ!$A$33:$A$776,$A128,СВЦЭМ!$B$33:$B$776,U$119)+'СЕТ СН'!$I$11+СВЦЭМ!$D$10+'СЕТ СН'!$I$5-'СЕТ СН'!$I$21</f>
        <v>3950.7404610399999</v>
      </c>
      <c r="V128" s="36">
        <f>SUMIFS(СВЦЭМ!$D$33:$D$776,СВЦЭМ!$A$33:$A$776,$A128,СВЦЭМ!$B$33:$B$776,V$119)+'СЕТ СН'!$I$11+СВЦЭМ!$D$10+'СЕТ СН'!$I$5-'СЕТ СН'!$I$21</f>
        <v>3944.1159565100002</v>
      </c>
      <c r="W128" s="36">
        <f>SUMIFS(СВЦЭМ!$D$33:$D$776,СВЦЭМ!$A$33:$A$776,$A128,СВЦЭМ!$B$33:$B$776,W$119)+'СЕТ СН'!$I$11+СВЦЭМ!$D$10+'СЕТ СН'!$I$5-'СЕТ СН'!$I$21</f>
        <v>3964.8893942999998</v>
      </c>
      <c r="X128" s="36">
        <f>SUMIFS(СВЦЭМ!$D$33:$D$776,СВЦЭМ!$A$33:$A$776,$A128,СВЦЭМ!$B$33:$B$776,X$119)+'СЕТ СН'!$I$11+СВЦЭМ!$D$10+'СЕТ СН'!$I$5-'СЕТ СН'!$I$21</f>
        <v>3978.72853184</v>
      </c>
      <c r="Y128" s="36">
        <f>SUMIFS(СВЦЭМ!$D$33:$D$776,СВЦЭМ!$A$33:$A$776,$A128,СВЦЭМ!$B$33:$B$776,Y$119)+'СЕТ СН'!$I$11+СВЦЭМ!$D$10+'СЕТ СН'!$I$5-'СЕТ СН'!$I$21</f>
        <v>3993.2010360599998</v>
      </c>
    </row>
    <row r="129" spans="1:25" ht="15.75" x14ac:dyDescent="0.2">
      <c r="A129" s="35">
        <f t="shared" si="3"/>
        <v>44206</v>
      </c>
      <c r="B129" s="36">
        <f>SUMIFS(СВЦЭМ!$D$33:$D$776,СВЦЭМ!$A$33:$A$776,$A129,СВЦЭМ!$B$33:$B$776,B$119)+'СЕТ СН'!$I$11+СВЦЭМ!$D$10+'СЕТ СН'!$I$5-'СЕТ СН'!$I$21</f>
        <v>3989.6669005499998</v>
      </c>
      <c r="C129" s="36">
        <f>SUMIFS(СВЦЭМ!$D$33:$D$776,СВЦЭМ!$A$33:$A$776,$A129,СВЦЭМ!$B$33:$B$776,C$119)+'СЕТ СН'!$I$11+СВЦЭМ!$D$10+'СЕТ СН'!$I$5-'СЕТ СН'!$I$21</f>
        <v>4023.9246815500001</v>
      </c>
      <c r="D129" s="36">
        <f>SUMIFS(СВЦЭМ!$D$33:$D$776,СВЦЭМ!$A$33:$A$776,$A129,СВЦЭМ!$B$33:$B$776,D$119)+'СЕТ СН'!$I$11+СВЦЭМ!$D$10+'СЕТ СН'!$I$5-'СЕТ СН'!$I$21</f>
        <v>4046.8147063300003</v>
      </c>
      <c r="E129" s="36">
        <f>SUMIFS(СВЦЭМ!$D$33:$D$776,СВЦЭМ!$A$33:$A$776,$A129,СВЦЭМ!$B$33:$B$776,E$119)+'СЕТ СН'!$I$11+СВЦЭМ!$D$10+'СЕТ СН'!$I$5-'СЕТ СН'!$I$21</f>
        <v>4053.9176730300001</v>
      </c>
      <c r="F129" s="36">
        <f>SUMIFS(СВЦЭМ!$D$33:$D$776,СВЦЭМ!$A$33:$A$776,$A129,СВЦЭМ!$B$33:$B$776,F$119)+'СЕТ СН'!$I$11+СВЦЭМ!$D$10+'СЕТ СН'!$I$5-'СЕТ СН'!$I$21</f>
        <v>4064.9335720300001</v>
      </c>
      <c r="G129" s="36">
        <f>SUMIFS(СВЦЭМ!$D$33:$D$776,СВЦЭМ!$A$33:$A$776,$A129,СВЦЭМ!$B$33:$B$776,G$119)+'СЕТ СН'!$I$11+СВЦЭМ!$D$10+'СЕТ СН'!$I$5-'СЕТ СН'!$I$21</f>
        <v>4060.9666397199999</v>
      </c>
      <c r="H129" s="36">
        <f>SUMIFS(СВЦЭМ!$D$33:$D$776,СВЦЭМ!$A$33:$A$776,$A129,СВЦЭМ!$B$33:$B$776,H$119)+'СЕТ СН'!$I$11+СВЦЭМ!$D$10+'СЕТ СН'!$I$5-'СЕТ СН'!$I$21</f>
        <v>4048.0107935799997</v>
      </c>
      <c r="I129" s="36">
        <f>SUMIFS(СВЦЭМ!$D$33:$D$776,СВЦЭМ!$A$33:$A$776,$A129,СВЦЭМ!$B$33:$B$776,I$119)+'СЕТ СН'!$I$11+СВЦЭМ!$D$10+'СЕТ СН'!$I$5-'СЕТ СН'!$I$21</f>
        <v>4039.2412608200002</v>
      </c>
      <c r="J129" s="36">
        <f>SUMIFS(СВЦЭМ!$D$33:$D$776,СВЦЭМ!$A$33:$A$776,$A129,СВЦЭМ!$B$33:$B$776,J$119)+'СЕТ СН'!$I$11+СВЦЭМ!$D$10+'СЕТ СН'!$I$5-'СЕТ СН'!$I$21</f>
        <v>4030.9973792400001</v>
      </c>
      <c r="K129" s="36">
        <f>SUMIFS(СВЦЭМ!$D$33:$D$776,СВЦЭМ!$A$33:$A$776,$A129,СВЦЭМ!$B$33:$B$776,K$119)+'СЕТ СН'!$I$11+СВЦЭМ!$D$10+'СЕТ СН'!$I$5-'СЕТ СН'!$I$21</f>
        <v>4004.9001034200001</v>
      </c>
      <c r="L129" s="36">
        <f>SUMIFS(СВЦЭМ!$D$33:$D$776,СВЦЭМ!$A$33:$A$776,$A129,СВЦЭМ!$B$33:$B$776,L$119)+'СЕТ СН'!$I$11+СВЦЭМ!$D$10+'СЕТ СН'!$I$5-'СЕТ СН'!$I$21</f>
        <v>3977.0015965500002</v>
      </c>
      <c r="M129" s="36">
        <f>SUMIFS(СВЦЭМ!$D$33:$D$776,СВЦЭМ!$A$33:$A$776,$A129,СВЦЭМ!$B$33:$B$776,M$119)+'СЕТ СН'!$I$11+СВЦЭМ!$D$10+'СЕТ СН'!$I$5-'СЕТ СН'!$I$21</f>
        <v>3972.4847637799999</v>
      </c>
      <c r="N129" s="36">
        <f>SUMIFS(СВЦЭМ!$D$33:$D$776,СВЦЭМ!$A$33:$A$776,$A129,СВЦЭМ!$B$33:$B$776,N$119)+'СЕТ СН'!$I$11+СВЦЭМ!$D$10+'СЕТ СН'!$I$5-'СЕТ СН'!$I$21</f>
        <v>3990.7260310000001</v>
      </c>
      <c r="O129" s="36">
        <f>SUMIFS(СВЦЭМ!$D$33:$D$776,СВЦЭМ!$A$33:$A$776,$A129,СВЦЭМ!$B$33:$B$776,O$119)+'СЕТ СН'!$I$11+СВЦЭМ!$D$10+'СЕТ СН'!$I$5-'СЕТ СН'!$I$21</f>
        <v>3999.9315734299998</v>
      </c>
      <c r="P129" s="36">
        <f>SUMIFS(СВЦЭМ!$D$33:$D$776,СВЦЭМ!$A$33:$A$776,$A129,СВЦЭМ!$B$33:$B$776,P$119)+'СЕТ СН'!$I$11+СВЦЭМ!$D$10+'СЕТ СН'!$I$5-'СЕТ СН'!$I$21</f>
        <v>4009.9831510200002</v>
      </c>
      <c r="Q129" s="36">
        <f>SUMIFS(СВЦЭМ!$D$33:$D$776,СВЦЭМ!$A$33:$A$776,$A129,СВЦЭМ!$B$33:$B$776,Q$119)+'СЕТ СН'!$I$11+СВЦЭМ!$D$10+'СЕТ СН'!$I$5-'СЕТ СН'!$I$21</f>
        <v>4012.3939705800003</v>
      </c>
      <c r="R129" s="36">
        <f>SUMIFS(СВЦЭМ!$D$33:$D$776,СВЦЭМ!$A$33:$A$776,$A129,СВЦЭМ!$B$33:$B$776,R$119)+'СЕТ СН'!$I$11+СВЦЭМ!$D$10+'СЕТ СН'!$I$5-'СЕТ СН'!$I$21</f>
        <v>3997.8552555900001</v>
      </c>
      <c r="S129" s="36">
        <f>SUMIFS(СВЦЭМ!$D$33:$D$776,СВЦЭМ!$A$33:$A$776,$A129,СВЦЭМ!$B$33:$B$776,S$119)+'СЕТ СН'!$I$11+СВЦЭМ!$D$10+'СЕТ СН'!$I$5-'СЕТ СН'!$I$21</f>
        <v>3972.1182865400001</v>
      </c>
      <c r="T129" s="36">
        <f>SUMIFS(СВЦЭМ!$D$33:$D$776,СВЦЭМ!$A$33:$A$776,$A129,СВЦЭМ!$B$33:$B$776,T$119)+'СЕТ СН'!$I$11+СВЦЭМ!$D$10+'СЕТ СН'!$I$5-'СЕТ СН'!$I$21</f>
        <v>3946.1709491900001</v>
      </c>
      <c r="U129" s="36">
        <f>SUMIFS(СВЦЭМ!$D$33:$D$776,СВЦЭМ!$A$33:$A$776,$A129,СВЦЭМ!$B$33:$B$776,U$119)+'СЕТ СН'!$I$11+СВЦЭМ!$D$10+'СЕТ СН'!$I$5-'СЕТ СН'!$I$21</f>
        <v>3951.0156397599999</v>
      </c>
      <c r="V129" s="36">
        <f>SUMIFS(СВЦЭМ!$D$33:$D$776,СВЦЭМ!$A$33:$A$776,$A129,СВЦЭМ!$B$33:$B$776,V$119)+'СЕТ СН'!$I$11+СВЦЭМ!$D$10+'СЕТ СН'!$I$5-'СЕТ СН'!$I$21</f>
        <v>3946.9488835399998</v>
      </c>
      <c r="W129" s="36">
        <f>SUMIFS(СВЦЭМ!$D$33:$D$776,СВЦЭМ!$A$33:$A$776,$A129,СВЦЭМ!$B$33:$B$776,W$119)+'СЕТ СН'!$I$11+СВЦЭМ!$D$10+'СЕТ СН'!$I$5-'СЕТ СН'!$I$21</f>
        <v>3970.3444192100001</v>
      </c>
      <c r="X129" s="36">
        <f>SUMIFS(СВЦЭМ!$D$33:$D$776,СВЦЭМ!$A$33:$A$776,$A129,СВЦЭМ!$B$33:$B$776,X$119)+'СЕТ СН'!$I$11+СВЦЭМ!$D$10+'СЕТ СН'!$I$5-'СЕТ СН'!$I$21</f>
        <v>3989.7673819700003</v>
      </c>
      <c r="Y129" s="36">
        <f>SUMIFS(СВЦЭМ!$D$33:$D$776,СВЦЭМ!$A$33:$A$776,$A129,СВЦЭМ!$B$33:$B$776,Y$119)+'СЕТ СН'!$I$11+СВЦЭМ!$D$10+'СЕТ СН'!$I$5-'СЕТ СН'!$I$21</f>
        <v>4008.19014917</v>
      </c>
    </row>
    <row r="130" spans="1:25" ht="15.75" x14ac:dyDescent="0.2">
      <c r="A130" s="35">
        <f t="shared" si="3"/>
        <v>44207</v>
      </c>
      <c r="B130" s="36">
        <f>SUMIFS(СВЦЭМ!$D$33:$D$776,СВЦЭМ!$A$33:$A$776,$A130,СВЦЭМ!$B$33:$B$776,B$119)+'СЕТ СН'!$I$11+СВЦЭМ!$D$10+'СЕТ СН'!$I$5-'СЕТ СН'!$I$21</f>
        <v>4046.50457779</v>
      </c>
      <c r="C130" s="36">
        <f>SUMIFS(СВЦЭМ!$D$33:$D$776,СВЦЭМ!$A$33:$A$776,$A130,СВЦЭМ!$B$33:$B$776,C$119)+'СЕТ СН'!$I$11+СВЦЭМ!$D$10+'СЕТ СН'!$I$5-'СЕТ СН'!$I$21</f>
        <v>4085.2783708899997</v>
      </c>
      <c r="D130" s="36">
        <f>SUMIFS(СВЦЭМ!$D$33:$D$776,СВЦЭМ!$A$33:$A$776,$A130,СВЦЭМ!$B$33:$B$776,D$119)+'СЕТ СН'!$I$11+СВЦЭМ!$D$10+'СЕТ СН'!$I$5-'СЕТ СН'!$I$21</f>
        <v>4091.5813489299999</v>
      </c>
      <c r="E130" s="36">
        <f>SUMIFS(СВЦЭМ!$D$33:$D$776,СВЦЭМ!$A$33:$A$776,$A130,СВЦЭМ!$B$33:$B$776,E$119)+'СЕТ СН'!$I$11+СВЦЭМ!$D$10+'СЕТ СН'!$I$5-'СЕТ СН'!$I$21</f>
        <v>4087.7453730400002</v>
      </c>
      <c r="F130" s="36">
        <f>SUMIFS(СВЦЭМ!$D$33:$D$776,СВЦЭМ!$A$33:$A$776,$A130,СВЦЭМ!$B$33:$B$776,F$119)+'СЕТ СН'!$I$11+СВЦЭМ!$D$10+'СЕТ СН'!$I$5-'СЕТ СН'!$I$21</f>
        <v>4090.25132188</v>
      </c>
      <c r="G130" s="36">
        <f>SUMIFS(СВЦЭМ!$D$33:$D$776,СВЦЭМ!$A$33:$A$776,$A130,СВЦЭМ!$B$33:$B$776,G$119)+'СЕТ СН'!$I$11+СВЦЭМ!$D$10+'СЕТ СН'!$I$5-'СЕТ СН'!$I$21</f>
        <v>4095.1824081599998</v>
      </c>
      <c r="H130" s="36">
        <f>SUMIFS(СВЦЭМ!$D$33:$D$776,СВЦЭМ!$A$33:$A$776,$A130,СВЦЭМ!$B$33:$B$776,H$119)+'СЕТ СН'!$I$11+СВЦЭМ!$D$10+'СЕТ СН'!$I$5-'СЕТ СН'!$I$21</f>
        <v>4085.6567169700002</v>
      </c>
      <c r="I130" s="36">
        <f>SUMIFS(СВЦЭМ!$D$33:$D$776,СВЦЭМ!$A$33:$A$776,$A130,СВЦЭМ!$B$33:$B$776,I$119)+'СЕТ СН'!$I$11+СВЦЭМ!$D$10+'СЕТ СН'!$I$5-'СЕТ СН'!$I$21</f>
        <v>4044.1292370800002</v>
      </c>
      <c r="J130" s="36">
        <f>SUMIFS(СВЦЭМ!$D$33:$D$776,СВЦЭМ!$A$33:$A$776,$A130,СВЦЭМ!$B$33:$B$776,J$119)+'СЕТ СН'!$I$11+СВЦЭМ!$D$10+'СЕТ СН'!$I$5-'СЕТ СН'!$I$21</f>
        <v>4007.4312999900003</v>
      </c>
      <c r="K130" s="36">
        <f>SUMIFS(СВЦЭМ!$D$33:$D$776,СВЦЭМ!$A$33:$A$776,$A130,СВЦЭМ!$B$33:$B$776,K$119)+'СЕТ СН'!$I$11+СВЦЭМ!$D$10+'СЕТ СН'!$I$5-'СЕТ СН'!$I$21</f>
        <v>3991.3645677699997</v>
      </c>
      <c r="L130" s="36">
        <f>SUMIFS(СВЦЭМ!$D$33:$D$776,СВЦЭМ!$A$33:$A$776,$A130,СВЦЭМ!$B$33:$B$776,L$119)+'СЕТ СН'!$I$11+СВЦЭМ!$D$10+'СЕТ СН'!$I$5-'СЕТ СН'!$I$21</f>
        <v>3986.6721276899998</v>
      </c>
      <c r="M130" s="36">
        <f>SUMIFS(СВЦЭМ!$D$33:$D$776,СВЦЭМ!$A$33:$A$776,$A130,СВЦЭМ!$B$33:$B$776,M$119)+'СЕТ СН'!$I$11+СВЦЭМ!$D$10+'СЕТ СН'!$I$5-'СЕТ СН'!$I$21</f>
        <v>3994.3800843099998</v>
      </c>
      <c r="N130" s="36">
        <f>SUMIFS(СВЦЭМ!$D$33:$D$776,СВЦЭМ!$A$33:$A$776,$A130,СВЦЭМ!$B$33:$B$776,N$119)+'СЕТ СН'!$I$11+СВЦЭМ!$D$10+'СЕТ СН'!$I$5-'СЕТ СН'!$I$21</f>
        <v>4004.4525232000001</v>
      </c>
      <c r="O130" s="36">
        <f>SUMIFS(СВЦЭМ!$D$33:$D$776,СВЦЭМ!$A$33:$A$776,$A130,СВЦЭМ!$B$33:$B$776,O$119)+'СЕТ СН'!$I$11+СВЦЭМ!$D$10+'СЕТ СН'!$I$5-'СЕТ СН'!$I$21</f>
        <v>4014.55090058</v>
      </c>
      <c r="P130" s="36">
        <f>SUMIFS(СВЦЭМ!$D$33:$D$776,СВЦЭМ!$A$33:$A$776,$A130,СВЦЭМ!$B$33:$B$776,P$119)+'СЕТ СН'!$I$11+СВЦЭМ!$D$10+'СЕТ СН'!$I$5-'СЕТ СН'!$I$21</f>
        <v>4026.4879060399999</v>
      </c>
      <c r="Q130" s="36">
        <f>SUMIFS(СВЦЭМ!$D$33:$D$776,СВЦЭМ!$A$33:$A$776,$A130,СВЦЭМ!$B$33:$B$776,Q$119)+'СЕТ СН'!$I$11+СВЦЭМ!$D$10+'СЕТ СН'!$I$5-'СЕТ СН'!$I$21</f>
        <v>4033.1142894300001</v>
      </c>
      <c r="R130" s="36">
        <f>SUMIFS(СВЦЭМ!$D$33:$D$776,СВЦЭМ!$A$33:$A$776,$A130,СВЦЭМ!$B$33:$B$776,R$119)+'СЕТ СН'!$I$11+СВЦЭМ!$D$10+'СЕТ СН'!$I$5-'СЕТ СН'!$I$21</f>
        <v>4021.0484072099998</v>
      </c>
      <c r="S130" s="36">
        <f>SUMIFS(СВЦЭМ!$D$33:$D$776,СВЦЭМ!$A$33:$A$776,$A130,СВЦЭМ!$B$33:$B$776,S$119)+'СЕТ СН'!$I$11+СВЦЭМ!$D$10+'СЕТ СН'!$I$5-'СЕТ СН'!$I$21</f>
        <v>3997.1880522599999</v>
      </c>
      <c r="T130" s="36">
        <f>SUMIFS(СВЦЭМ!$D$33:$D$776,СВЦЭМ!$A$33:$A$776,$A130,СВЦЭМ!$B$33:$B$776,T$119)+'СЕТ СН'!$I$11+СВЦЭМ!$D$10+'СЕТ СН'!$I$5-'СЕТ СН'!$I$21</f>
        <v>3969.13130688</v>
      </c>
      <c r="U130" s="36">
        <f>SUMIFS(СВЦЭМ!$D$33:$D$776,СВЦЭМ!$A$33:$A$776,$A130,СВЦЭМ!$B$33:$B$776,U$119)+'СЕТ СН'!$I$11+СВЦЭМ!$D$10+'СЕТ СН'!$I$5-'СЕТ СН'!$I$21</f>
        <v>3968.6311679299997</v>
      </c>
      <c r="V130" s="36">
        <f>SUMIFS(СВЦЭМ!$D$33:$D$776,СВЦЭМ!$A$33:$A$776,$A130,СВЦЭМ!$B$33:$B$776,V$119)+'СЕТ СН'!$I$11+СВЦЭМ!$D$10+'СЕТ СН'!$I$5-'СЕТ СН'!$I$21</f>
        <v>3982.61997428</v>
      </c>
      <c r="W130" s="36">
        <f>SUMIFS(СВЦЭМ!$D$33:$D$776,СВЦЭМ!$A$33:$A$776,$A130,СВЦЭМ!$B$33:$B$776,W$119)+'СЕТ СН'!$I$11+СВЦЭМ!$D$10+'СЕТ СН'!$I$5-'СЕТ СН'!$I$21</f>
        <v>3998.3414960600003</v>
      </c>
      <c r="X130" s="36">
        <f>SUMIFS(СВЦЭМ!$D$33:$D$776,СВЦЭМ!$A$33:$A$776,$A130,СВЦЭМ!$B$33:$B$776,X$119)+'СЕТ СН'!$I$11+СВЦЭМ!$D$10+'СЕТ СН'!$I$5-'СЕТ СН'!$I$21</f>
        <v>4001.5193727799997</v>
      </c>
      <c r="Y130" s="36">
        <f>SUMIFS(СВЦЭМ!$D$33:$D$776,СВЦЭМ!$A$33:$A$776,$A130,СВЦЭМ!$B$33:$B$776,Y$119)+'СЕТ СН'!$I$11+СВЦЭМ!$D$10+'СЕТ СН'!$I$5-'СЕТ СН'!$I$21</f>
        <v>4018.5595710699999</v>
      </c>
    </row>
    <row r="131" spans="1:25" ht="15.75" x14ac:dyDescent="0.2">
      <c r="A131" s="35">
        <f t="shared" si="3"/>
        <v>44208</v>
      </c>
      <c r="B131" s="36">
        <f>SUMIFS(СВЦЭМ!$D$33:$D$776,СВЦЭМ!$A$33:$A$776,$A131,СВЦЭМ!$B$33:$B$776,B$119)+'СЕТ СН'!$I$11+СВЦЭМ!$D$10+'СЕТ СН'!$I$5-'СЕТ СН'!$I$21</f>
        <v>3990.7011003699999</v>
      </c>
      <c r="C131" s="36">
        <f>SUMIFS(СВЦЭМ!$D$33:$D$776,СВЦЭМ!$A$33:$A$776,$A131,СВЦЭМ!$B$33:$B$776,C$119)+'СЕТ СН'!$I$11+СВЦЭМ!$D$10+'СЕТ СН'!$I$5-'СЕТ СН'!$I$21</f>
        <v>4023.8953896399998</v>
      </c>
      <c r="D131" s="36">
        <f>SUMIFS(СВЦЭМ!$D$33:$D$776,СВЦЭМ!$A$33:$A$776,$A131,СВЦЭМ!$B$33:$B$776,D$119)+'СЕТ СН'!$I$11+СВЦЭМ!$D$10+'СЕТ СН'!$I$5-'СЕТ СН'!$I$21</f>
        <v>4040.7028904700001</v>
      </c>
      <c r="E131" s="36">
        <f>SUMIFS(СВЦЭМ!$D$33:$D$776,СВЦЭМ!$A$33:$A$776,$A131,СВЦЭМ!$B$33:$B$776,E$119)+'СЕТ СН'!$I$11+СВЦЭМ!$D$10+'СЕТ СН'!$I$5-'СЕТ СН'!$I$21</f>
        <v>4053.0204316700001</v>
      </c>
      <c r="F131" s="36">
        <f>SUMIFS(СВЦЭМ!$D$33:$D$776,СВЦЭМ!$A$33:$A$776,$A131,СВЦЭМ!$B$33:$B$776,F$119)+'СЕТ СН'!$I$11+СВЦЭМ!$D$10+'СЕТ СН'!$I$5-'СЕТ СН'!$I$21</f>
        <v>4057.80222804</v>
      </c>
      <c r="G131" s="36">
        <f>SUMIFS(СВЦЭМ!$D$33:$D$776,СВЦЭМ!$A$33:$A$776,$A131,СВЦЭМ!$B$33:$B$776,G$119)+'СЕТ СН'!$I$11+СВЦЭМ!$D$10+'СЕТ СН'!$I$5-'СЕТ СН'!$I$21</f>
        <v>4048.6351130499997</v>
      </c>
      <c r="H131" s="36">
        <f>SUMIFS(СВЦЭМ!$D$33:$D$776,СВЦЭМ!$A$33:$A$776,$A131,СВЦЭМ!$B$33:$B$776,H$119)+'СЕТ СН'!$I$11+СВЦЭМ!$D$10+'СЕТ СН'!$I$5-'СЕТ СН'!$I$21</f>
        <v>4040.8607383399999</v>
      </c>
      <c r="I131" s="36">
        <f>SUMIFS(СВЦЭМ!$D$33:$D$776,СВЦЭМ!$A$33:$A$776,$A131,СВЦЭМ!$B$33:$B$776,I$119)+'СЕТ СН'!$I$11+СВЦЭМ!$D$10+'СЕТ СН'!$I$5-'СЕТ СН'!$I$21</f>
        <v>4003.92860092</v>
      </c>
      <c r="J131" s="36">
        <f>SUMIFS(СВЦЭМ!$D$33:$D$776,СВЦЭМ!$A$33:$A$776,$A131,СВЦЭМ!$B$33:$B$776,J$119)+'СЕТ СН'!$I$11+СВЦЭМ!$D$10+'СЕТ СН'!$I$5-'СЕТ СН'!$I$21</f>
        <v>3969.8018567499998</v>
      </c>
      <c r="K131" s="36">
        <f>SUMIFS(СВЦЭМ!$D$33:$D$776,СВЦЭМ!$A$33:$A$776,$A131,СВЦЭМ!$B$33:$B$776,K$119)+'СЕТ СН'!$I$11+СВЦЭМ!$D$10+'СЕТ СН'!$I$5-'СЕТ СН'!$I$21</f>
        <v>3968.0449042999999</v>
      </c>
      <c r="L131" s="36">
        <f>SUMIFS(СВЦЭМ!$D$33:$D$776,СВЦЭМ!$A$33:$A$776,$A131,СВЦЭМ!$B$33:$B$776,L$119)+'СЕТ СН'!$I$11+СВЦЭМ!$D$10+'СЕТ СН'!$I$5-'СЕТ СН'!$I$21</f>
        <v>3961.3719298199999</v>
      </c>
      <c r="M131" s="36">
        <f>SUMIFS(СВЦЭМ!$D$33:$D$776,СВЦЭМ!$A$33:$A$776,$A131,СВЦЭМ!$B$33:$B$776,M$119)+'СЕТ СН'!$I$11+СВЦЭМ!$D$10+'СЕТ СН'!$I$5-'СЕТ СН'!$I$21</f>
        <v>3967.3906382599998</v>
      </c>
      <c r="N131" s="36">
        <f>SUMIFS(СВЦЭМ!$D$33:$D$776,СВЦЭМ!$A$33:$A$776,$A131,СВЦЭМ!$B$33:$B$776,N$119)+'СЕТ СН'!$I$11+СВЦЭМ!$D$10+'СЕТ СН'!$I$5-'СЕТ СН'!$I$21</f>
        <v>3973.4010636100002</v>
      </c>
      <c r="O131" s="36">
        <f>SUMIFS(СВЦЭМ!$D$33:$D$776,СВЦЭМ!$A$33:$A$776,$A131,СВЦЭМ!$B$33:$B$776,O$119)+'СЕТ СН'!$I$11+СВЦЭМ!$D$10+'СЕТ СН'!$I$5-'СЕТ СН'!$I$21</f>
        <v>3986.0319582299999</v>
      </c>
      <c r="P131" s="36">
        <f>SUMIFS(СВЦЭМ!$D$33:$D$776,СВЦЭМ!$A$33:$A$776,$A131,СВЦЭМ!$B$33:$B$776,P$119)+'СЕТ СН'!$I$11+СВЦЭМ!$D$10+'СЕТ СН'!$I$5-'СЕТ СН'!$I$21</f>
        <v>3995.1542497299997</v>
      </c>
      <c r="Q131" s="36">
        <f>SUMIFS(СВЦЭМ!$D$33:$D$776,СВЦЭМ!$A$33:$A$776,$A131,СВЦЭМ!$B$33:$B$776,Q$119)+'СЕТ СН'!$I$11+СВЦЭМ!$D$10+'СЕТ СН'!$I$5-'СЕТ СН'!$I$21</f>
        <v>3995.92590531</v>
      </c>
      <c r="R131" s="36">
        <f>SUMIFS(СВЦЭМ!$D$33:$D$776,СВЦЭМ!$A$33:$A$776,$A131,СВЦЭМ!$B$33:$B$776,R$119)+'СЕТ СН'!$I$11+СВЦЭМ!$D$10+'СЕТ СН'!$I$5-'СЕТ СН'!$I$21</f>
        <v>3985.0991121500001</v>
      </c>
      <c r="S131" s="36">
        <f>SUMIFS(СВЦЭМ!$D$33:$D$776,СВЦЭМ!$A$33:$A$776,$A131,СВЦЭМ!$B$33:$B$776,S$119)+'СЕТ СН'!$I$11+СВЦЭМ!$D$10+'СЕТ СН'!$I$5-'СЕТ СН'!$I$21</f>
        <v>3965.7267696200001</v>
      </c>
      <c r="T131" s="36">
        <f>SUMIFS(СВЦЭМ!$D$33:$D$776,СВЦЭМ!$A$33:$A$776,$A131,СВЦЭМ!$B$33:$B$776,T$119)+'СЕТ СН'!$I$11+СВЦЭМ!$D$10+'СЕТ СН'!$I$5-'СЕТ СН'!$I$21</f>
        <v>3953.4490365299998</v>
      </c>
      <c r="U131" s="36">
        <f>SUMIFS(СВЦЭМ!$D$33:$D$776,СВЦЭМ!$A$33:$A$776,$A131,СВЦЭМ!$B$33:$B$776,U$119)+'СЕТ СН'!$I$11+СВЦЭМ!$D$10+'СЕТ СН'!$I$5-'СЕТ СН'!$I$21</f>
        <v>3954.6669665099998</v>
      </c>
      <c r="V131" s="36">
        <f>SUMIFS(СВЦЭМ!$D$33:$D$776,СВЦЭМ!$A$33:$A$776,$A131,СВЦЭМ!$B$33:$B$776,V$119)+'СЕТ СН'!$I$11+СВЦЭМ!$D$10+'СЕТ СН'!$I$5-'СЕТ СН'!$I$21</f>
        <v>3970.3075012899999</v>
      </c>
      <c r="W131" s="36">
        <f>SUMIFS(СВЦЭМ!$D$33:$D$776,СВЦЭМ!$A$33:$A$776,$A131,СВЦЭМ!$B$33:$B$776,W$119)+'СЕТ СН'!$I$11+СВЦЭМ!$D$10+'СЕТ СН'!$I$5-'СЕТ СН'!$I$21</f>
        <v>3989.9706915500001</v>
      </c>
      <c r="X131" s="36">
        <f>SUMIFS(СВЦЭМ!$D$33:$D$776,СВЦЭМ!$A$33:$A$776,$A131,СВЦЭМ!$B$33:$B$776,X$119)+'СЕТ СН'!$I$11+СВЦЭМ!$D$10+'СЕТ СН'!$I$5-'СЕТ СН'!$I$21</f>
        <v>3996.9134333499997</v>
      </c>
      <c r="Y131" s="36">
        <f>SUMIFS(СВЦЭМ!$D$33:$D$776,СВЦЭМ!$A$33:$A$776,$A131,СВЦЭМ!$B$33:$B$776,Y$119)+'СЕТ СН'!$I$11+СВЦЭМ!$D$10+'СЕТ СН'!$I$5-'СЕТ СН'!$I$21</f>
        <v>4021.94776168</v>
      </c>
    </row>
    <row r="132" spans="1:25" ht="15.75" x14ac:dyDescent="0.2">
      <c r="A132" s="35">
        <f t="shared" si="3"/>
        <v>44209</v>
      </c>
      <c r="B132" s="36">
        <f>SUMIFS(СВЦЭМ!$D$33:$D$776,СВЦЭМ!$A$33:$A$776,$A132,СВЦЭМ!$B$33:$B$776,B$119)+'СЕТ СН'!$I$11+СВЦЭМ!$D$10+'СЕТ СН'!$I$5-'СЕТ СН'!$I$21</f>
        <v>4012.9282674699998</v>
      </c>
      <c r="C132" s="36">
        <f>SUMIFS(СВЦЭМ!$D$33:$D$776,СВЦЭМ!$A$33:$A$776,$A132,СВЦЭМ!$B$33:$B$776,C$119)+'СЕТ СН'!$I$11+СВЦЭМ!$D$10+'СЕТ СН'!$I$5-'СЕТ СН'!$I$21</f>
        <v>4050.6450154899999</v>
      </c>
      <c r="D132" s="36">
        <f>SUMIFS(СВЦЭМ!$D$33:$D$776,СВЦЭМ!$A$33:$A$776,$A132,СВЦЭМ!$B$33:$B$776,D$119)+'СЕТ СН'!$I$11+СВЦЭМ!$D$10+'СЕТ СН'!$I$5-'СЕТ СН'!$I$21</f>
        <v>4064.4857465200002</v>
      </c>
      <c r="E132" s="36">
        <f>SUMIFS(СВЦЭМ!$D$33:$D$776,СВЦЭМ!$A$33:$A$776,$A132,СВЦЭМ!$B$33:$B$776,E$119)+'СЕТ СН'!$I$11+СВЦЭМ!$D$10+'СЕТ СН'!$I$5-'СЕТ СН'!$I$21</f>
        <v>4080.6612636199998</v>
      </c>
      <c r="F132" s="36">
        <f>SUMIFS(СВЦЭМ!$D$33:$D$776,СВЦЭМ!$A$33:$A$776,$A132,СВЦЭМ!$B$33:$B$776,F$119)+'СЕТ СН'!$I$11+СВЦЭМ!$D$10+'СЕТ СН'!$I$5-'СЕТ СН'!$I$21</f>
        <v>4079.40619685</v>
      </c>
      <c r="G132" s="36">
        <f>SUMIFS(СВЦЭМ!$D$33:$D$776,СВЦЭМ!$A$33:$A$776,$A132,СВЦЭМ!$B$33:$B$776,G$119)+'СЕТ СН'!$I$11+СВЦЭМ!$D$10+'СЕТ СН'!$I$5-'СЕТ СН'!$I$21</f>
        <v>4070.9829058599998</v>
      </c>
      <c r="H132" s="36">
        <f>SUMIFS(СВЦЭМ!$D$33:$D$776,СВЦЭМ!$A$33:$A$776,$A132,СВЦЭМ!$B$33:$B$776,H$119)+'СЕТ СН'!$I$11+СВЦЭМ!$D$10+'СЕТ СН'!$I$5-'СЕТ СН'!$I$21</f>
        <v>4051.1340455899999</v>
      </c>
      <c r="I132" s="36">
        <f>SUMIFS(СВЦЭМ!$D$33:$D$776,СВЦЭМ!$A$33:$A$776,$A132,СВЦЭМ!$B$33:$B$776,I$119)+'СЕТ СН'!$I$11+СВЦЭМ!$D$10+'СЕТ СН'!$I$5-'СЕТ СН'!$I$21</f>
        <v>4024.9495502299997</v>
      </c>
      <c r="J132" s="36">
        <f>SUMIFS(СВЦЭМ!$D$33:$D$776,СВЦЭМ!$A$33:$A$776,$A132,СВЦЭМ!$B$33:$B$776,J$119)+'СЕТ СН'!$I$11+СВЦЭМ!$D$10+'СЕТ СН'!$I$5-'СЕТ СН'!$I$21</f>
        <v>4003.928668</v>
      </c>
      <c r="K132" s="36">
        <f>SUMIFS(СВЦЭМ!$D$33:$D$776,СВЦЭМ!$A$33:$A$776,$A132,СВЦЭМ!$B$33:$B$776,K$119)+'СЕТ СН'!$I$11+СВЦЭМ!$D$10+'СЕТ СН'!$I$5-'СЕТ СН'!$I$21</f>
        <v>3999.0934275300001</v>
      </c>
      <c r="L132" s="36">
        <f>SUMIFS(СВЦЭМ!$D$33:$D$776,СВЦЭМ!$A$33:$A$776,$A132,СВЦЭМ!$B$33:$B$776,L$119)+'СЕТ СН'!$I$11+СВЦЭМ!$D$10+'СЕТ СН'!$I$5-'СЕТ СН'!$I$21</f>
        <v>3978.3729650099999</v>
      </c>
      <c r="M132" s="36">
        <f>SUMIFS(СВЦЭМ!$D$33:$D$776,СВЦЭМ!$A$33:$A$776,$A132,СВЦЭМ!$B$33:$B$776,M$119)+'СЕТ СН'!$I$11+СВЦЭМ!$D$10+'СЕТ СН'!$I$5-'СЕТ СН'!$I$21</f>
        <v>3976.5518561600002</v>
      </c>
      <c r="N132" s="36">
        <f>SUMIFS(СВЦЭМ!$D$33:$D$776,СВЦЭМ!$A$33:$A$776,$A132,СВЦЭМ!$B$33:$B$776,N$119)+'СЕТ СН'!$I$11+СВЦЭМ!$D$10+'СЕТ СН'!$I$5-'СЕТ СН'!$I$21</f>
        <v>3990.3165071799999</v>
      </c>
      <c r="O132" s="36">
        <f>SUMIFS(СВЦЭМ!$D$33:$D$776,СВЦЭМ!$A$33:$A$776,$A132,СВЦЭМ!$B$33:$B$776,O$119)+'СЕТ СН'!$I$11+СВЦЭМ!$D$10+'СЕТ СН'!$I$5-'СЕТ СН'!$I$21</f>
        <v>3993.16511416</v>
      </c>
      <c r="P132" s="36">
        <f>SUMIFS(СВЦЭМ!$D$33:$D$776,СВЦЭМ!$A$33:$A$776,$A132,СВЦЭМ!$B$33:$B$776,P$119)+'СЕТ СН'!$I$11+СВЦЭМ!$D$10+'СЕТ СН'!$I$5-'СЕТ СН'!$I$21</f>
        <v>4000.1874560300002</v>
      </c>
      <c r="Q132" s="36">
        <f>SUMIFS(СВЦЭМ!$D$33:$D$776,СВЦЭМ!$A$33:$A$776,$A132,СВЦЭМ!$B$33:$B$776,Q$119)+'СЕТ СН'!$I$11+СВЦЭМ!$D$10+'СЕТ СН'!$I$5-'СЕТ СН'!$I$21</f>
        <v>4003.1034803299999</v>
      </c>
      <c r="R132" s="36">
        <f>SUMIFS(СВЦЭМ!$D$33:$D$776,СВЦЭМ!$A$33:$A$776,$A132,СВЦЭМ!$B$33:$B$776,R$119)+'СЕТ СН'!$I$11+СВЦЭМ!$D$10+'СЕТ СН'!$I$5-'СЕТ СН'!$I$21</f>
        <v>3994.78040306</v>
      </c>
      <c r="S132" s="36">
        <f>SUMIFS(СВЦЭМ!$D$33:$D$776,СВЦЭМ!$A$33:$A$776,$A132,СВЦЭМ!$B$33:$B$776,S$119)+'СЕТ СН'!$I$11+СВЦЭМ!$D$10+'СЕТ СН'!$I$5-'СЕТ СН'!$I$21</f>
        <v>3978.1392080800001</v>
      </c>
      <c r="T132" s="36">
        <f>SUMIFS(СВЦЭМ!$D$33:$D$776,СВЦЭМ!$A$33:$A$776,$A132,СВЦЭМ!$B$33:$B$776,T$119)+'СЕТ СН'!$I$11+СВЦЭМ!$D$10+'СЕТ СН'!$I$5-'СЕТ СН'!$I$21</f>
        <v>3956.2594090000002</v>
      </c>
      <c r="U132" s="36">
        <f>SUMIFS(СВЦЭМ!$D$33:$D$776,СВЦЭМ!$A$33:$A$776,$A132,СВЦЭМ!$B$33:$B$776,U$119)+'СЕТ СН'!$I$11+СВЦЭМ!$D$10+'СЕТ СН'!$I$5-'СЕТ СН'!$I$21</f>
        <v>3955.9404259200001</v>
      </c>
      <c r="V132" s="36">
        <f>SUMIFS(СВЦЭМ!$D$33:$D$776,СВЦЭМ!$A$33:$A$776,$A132,СВЦЭМ!$B$33:$B$776,V$119)+'СЕТ СН'!$I$11+СВЦЭМ!$D$10+'СЕТ СН'!$I$5-'СЕТ СН'!$I$21</f>
        <v>3971.4621201600003</v>
      </c>
      <c r="W132" s="36">
        <f>SUMIFS(СВЦЭМ!$D$33:$D$776,СВЦЭМ!$A$33:$A$776,$A132,СВЦЭМ!$B$33:$B$776,W$119)+'СЕТ СН'!$I$11+СВЦЭМ!$D$10+'СЕТ СН'!$I$5-'СЕТ СН'!$I$21</f>
        <v>3986.3695286800003</v>
      </c>
      <c r="X132" s="36">
        <f>SUMIFS(СВЦЭМ!$D$33:$D$776,СВЦЭМ!$A$33:$A$776,$A132,СВЦЭМ!$B$33:$B$776,X$119)+'СЕТ СН'!$I$11+СВЦЭМ!$D$10+'СЕТ СН'!$I$5-'СЕТ СН'!$I$21</f>
        <v>3996.87716903</v>
      </c>
      <c r="Y132" s="36">
        <f>SUMIFS(СВЦЭМ!$D$33:$D$776,СВЦЭМ!$A$33:$A$776,$A132,СВЦЭМ!$B$33:$B$776,Y$119)+'СЕТ СН'!$I$11+СВЦЭМ!$D$10+'СЕТ СН'!$I$5-'СЕТ СН'!$I$21</f>
        <v>4013.3350823599999</v>
      </c>
    </row>
    <row r="133" spans="1:25" ht="15.75" x14ac:dyDescent="0.2">
      <c r="A133" s="35">
        <f t="shared" si="3"/>
        <v>44210</v>
      </c>
      <c r="B133" s="36">
        <f>SUMIFS(СВЦЭМ!$D$33:$D$776,СВЦЭМ!$A$33:$A$776,$A133,СВЦЭМ!$B$33:$B$776,B$119)+'СЕТ СН'!$I$11+СВЦЭМ!$D$10+'СЕТ СН'!$I$5-'СЕТ СН'!$I$21</f>
        <v>4024.0307611799999</v>
      </c>
      <c r="C133" s="36">
        <f>SUMIFS(СВЦЭМ!$D$33:$D$776,СВЦЭМ!$A$33:$A$776,$A133,СВЦЭМ!$B$33:$B$776,C$119)+'СЕТ СН'!$I$11+СВЦЭМ!$D$10+'СЕТ СН'!$I$5-'СЕТ СН'!$I$21</f>
        <v>4061.0181676000002</v>
      </c>
      <c r="D133" s="36">
        <f>SUMIFS(СВЦЭМ!$D$33:$D$776,СВЦЭМ!$A$33:$A$776,$A133,СВЦЭМ!$B$33:$B$776,D$119)+'СЕТ СН'!$I$11+СВЦЭМ!$D$10+'СЕТ СН'!$I$5-'СЕТ СН'!$I$21</f>
        <v>4081.7825533300002</v>
      </c>
      <c r="E133" s="36">
        <f>SUMIFS(СВЦЭМ!$D$33:$D$776,СВЦЭМ!$A$33:$A$776,$A133,СВЦЭМ!$B$33:$B$776,E$119)+'СЕТ СН'!$I$11+СВЦЭМ!$D$10+'СЕТ СН'!$I$5-'СЕТ СН'!$I$21</f>
        <v>4086.8237658500002</v>
      </c>
      <c r="F133" s="36">
        <f>SUMIFS(СВЦЭМ!$D$33:$D$776,СВЦЭМ!$A$33:$A$776,$A133,СВЦЭМ!$B$33:$B$776,F$119)+'СЕТ СН'!$I$11+СВЦЭМ!$D$10+'СЕТ СН'!$I$5-'СЕТ СН'!$I$21</f>
        <v>4094.2769484</v>
      </c>
      <c r="G133" s="36">
        <f>SUMIFS(СВЦЭМ!$D$33:$D$776,СВЦЭМ!$A$33:$A$776,$A133,СВЦЭМ!$B$33:$B$776,G$119)+'СЕТ СН'!$I$11+СВЦЭМ!$D$10+'СЕТ СН'!$I$5-'СЕТ СН'!$I$21</f>
        <v>4063.55403105</v>
      </c>
      <c r="H133" s="36">
        <f>SUMIFS(СВЦЭМ!$D$33:$D$776,СВЦЭМ!$A$33:$A$776,$A133,СВЦЭМ!$B$33:$B$776,H$119)+'СЕТ СН'!$I$11+СВЦЭМ!$D$10+'СЕТ СН'!$I$5-'СЕТ СН'!$I$21</f>
        <v>4024.24621002</v>
      </c>
      <c r="I133" s="36">
        <f>SUMIFS(СВЦЭМ!$D$33:$D$776,СВЦЭМ!$A$33:$A$776,$A133,СВЦЭМ!$B$33:$B$776,I$119)+'СЕТ СН'!$I$11+СВЦЭМ!$D$10+'СЕТ СН'!$I$5-'СЕТ СН'!$I$21</f>
        <v>3981.8632614799999</v>
      </c>
      <c r="J133" s="36">
        <f>SUMIFS(СВЦЭМ!$D$33:$D$776,СВЦЭМ!$A$33:$A$776,$A133,СВЦЭМ!$B$33:$B$776,J$119)+'СЕТ СН'!$I$11+СВЦЭМ!$D$10+'СЕТ СН'!$I$5-'СЕТ СН'!$I$21</f>
        <v>3956.9514165800001</v>
      </c>
      <c r="K133" s="36">
        <f>SUMIFS(СВЦЭМ!$D$33:$D$776,СВЦЭМ!$A$33:$A$776,$A133,СВЦЭМ!$B$33:$B$776,K$119)+'СЕТ СН'!$I$11+СВЦЭМ!$D$10+'СЕТ СН'!$I$5-'СЕТ СН'!$I$21</f>
        <v>3955.1297410900002</v>
      </c>
      <c r="L133" s="36">
        <f>SUMIFS(СВЦЭМ!$D$33:$D$776,СВЦЭМ!$A$33:$A$776,$A133,СВЦЭМ!$B$33:$B$776,L$119)+'СЕТ СН'!$I$11+СВЦЭМ!$D$10+'СЕТ СН'!$I$5-'СЕТ СН'!$I$21</f>
        <v>3951.5491182199999</v>
      </c>
      <c r="M133" s="36">
        <f>SUMIFS(СВЦЭМ!$D$33:$D$776,СВЦЭМ!$A$33:$A$776,$A133,СВЦЭМ!$B$33:$B$776,M$119)+'СЕТ СН'!$I$11+СВЦЭМ!$D$10+'СЕТ СН'!$I$5-'СЕТ СН'!$I$21</f>
        <v>3959.8533917999998</v>
      </c>
      <c r="N133" s="36">
        <f>SUMIFS(СВЦЭМ!$D$33:$D$776,СВЦЭМ!$A$33:$A$776,$A133,СВЦЭМ!$B$33:$B$776,N$119)+'СЕТ СН'!$I$11+СВЦЭМ!$D$10+'СЕТ СН'!$I$5-'СЕТ СН'!$I$21</f>
        <v>3967.7336572200002</v>
      </c>
      <c r="O133" s="36">
        <f>SUMIFS(СВЦЭМ!$D$33:$D$776,СВЦЭМ!$A$33:$A$776,$A133,СВЦЭМ!$B$33:$B$776,O$119)+'СЕТ СН'!$I$11+СВЦЭМ!$D$10+'СЕТ СН'!$I$5-'СЕТ СН'!$I$21</f>
        <v>3973.3560698800002</v>
      </c>
      <c r="P133" s="36">
        <f>SUMIFS(СВЦЭМ!$D$33:$D$776,СВЦЭМ!$A$33:$A$776,$A133,СВЦЭМ!$B$33:$B$776,P$119)+'СЕТ СН'!$I$11+СВЦЭМ!$D$10+'СЕТ СН'!$I$5-'СЕТ СН'!$I$21</f>
        <v>3980.4346913700001</v>
      </c>
      <c r="Q133" s="36">
        <f>SUMIFS(СВЦЭМ!$D$33:$D$776,СВЦЭМ!$A$33:$A$776,$A133,СВЦЭМ!$B$33:$B$776,Q$119)+'СЕТ СН'!$I$11+СВЦЭМ!$D$10+'СЕТ СН'!$I$5-'СЕТ СН'!$I$21</f>
        <v>3986.83285243</v>
      </c>
      <c r="R133" s="36">
        <f>SUMIFS(СВЦЭМ!$D$33:$D$776,СВЦЭМ!$A$33:$A$776,$A133,СВЦЭМ!$B$33:$B$776,R$119)+'СЕТ СН'!$I$11+СВЦЭМ!$D$10+'СЕТ СН'!$I$5-'СЕТ СН'!$I$21</f>
        <v>3978.0696151800003</v>
      </c>
      <c r="S133" s="36">
        <f>SUMIFS(СВЦЭМ!$D$33:$D$776,СВЦЭМ!$A$33:$A$776,$A133,СВЦЭМ!$B$33:$B$776,S$119)+'СЕТ СН'!$I$11+СВЦЭМ!$D$10+'СЕТ СН'!$I$5-'СЕТ СН'!$I$21</f>
        <v>3976.6594765899999</v>
      </c>
      <c r="T133" s="36">
        <f>SUMIFS(СВЦЭМ!$D$33:$D$776,СВЦЭМ!$A$33:$A$776,$A133,СВЦЭМ!$B$33:$B$776,T$119)+'СЕТ СН'!$I$11+СВЦЭМ!$D$10+'СЕТ СН'!$I$5-'СЕТ СН'!$I$21</f>
        <v>3962.1430845</v>
      </c>
      <c r="U133" s="36">
        <f>SUMIFS(СВЦЭМ!$D$33:$D$776,СВЦЭМ!$A$33:$A$776,$A133,СВЦЭМ!$B$33:$B$776,U$119)+'СЕТ СН'!$I$11+СВЦЭМ!$D$10+'СЕТ СН'!$I$5-'СЕТ СН'!$I$21</f>
        <v>3960.5845552199999</v>
      </c>
      <c r="V133" s="36">
        <f>SUMIFS(СВЦЭМ!$D$33:$D$776,СВЦЭМ!$A$33:$A$776,$A133,СВЦЭМ!$B$33:$B$776,V$119)+'СЕТ СН'!$I$11+СВЦЭМ!$D$10+'СЕТ СН'!$I$5-'СЕТ СН'!$I$21</f>
        <v>3966.00721264</v>
      </c>
      <c r="W133" s="36">
        <f>SUMIFS(СВЦЭМ!$D$33:$D$776,СВЦЭМ!$A$33:$A$776,$A133,СВЦЭМ!$B$33:$B$776,W$119)+'СЕТ СН'!$I$11+СВЦЭМ!$D$10+'СЕТ СН'!$I$5-'СЕТ СН'!$I$21</f>
        <v>3979.8865706299998</v>
      </c>
      <c r="X133" s="36">
        <f>SUMIFS(СВЦЭМ!$D$33:$D$776,СВЦЭМ!$A$33:$A$776,$A133,СВЦЭМ!$B$33:$B$776,X$119)+'СЕТ СН'!$I$11+СВЦЭМ!$D$10+'СЕТ СН'!$I$5-'СЕТ СН'!$I$21</f>
        <v>3992.5292779500001</v>
      </c>
      <c r="Y133" s="36">
        <f>SUMIFS(СВЦЭМ!$D$33:$D$776,СВЦЭМ!$A$33:$A$776,$A133,СВЦЭМ!$B$33:$B$776,Y$119)+'СЕТ СН'!$I$11+СВЦЭМ!$D$10+'СЕТ СН'!$I$5-'СЕТ СН'!$I$21</f>
        <v>4013.8064862900001</v>
      </c>
    </row>
    <row r="134" spans="1:25" ht="15.75" x14ac:dyDescent="0.2">
      <c r="A134" s="35">
        <f t="shared" si="3"/>
        <v>44211</v>
      </c>
      <c r="B134" s="36">
        <f>SUMIFS(СВЦЭМ!$D$33:$D$776,СВЦЭМ!$A$33:$A$776,$A134,СВЦЭМ!$B$33:$B$776,B$119)+'СЕТ СН'!$I$11+СВЦЭМ!$D$10+'СЕТ СН'!$I$5-'СЕТ СН'!$I$21</f>
        <v>3861.2866622500001</v>
      </c>
      <c r="C134" s="36">
        <f>SUMIFS(СВЦЭМ!$D$33:$D$776,СВЦЭМ!$A$33:$A$776,$A134,СВЦЭМ!$B$33:$B$776,C$119)+'СЕТ СН'!$I$11+СВЦЭМ!$D$10+'СЕТ СН'!$I$5-'СЕТ СН'!$I$21</f>
        <v>3890.70693562</v>
      </c>
      <c r="D134" s="36">
        <f>SUMIFS(СВЦЭМ!$D$33:$D$776,СВЦЭМ!$A$33:$A$776,$A134,СВЦЭМ!$B$33:$B$776,D$119)+'СЕТ СН'!$I$11+СВЦЭМ!$D$10+'СЕТ СН'!$I$5-'СЕТ СН'!$I$21</f>
        <v>3853.3512299200002</v>
      </c>
      <c r="E134" s="36">
        <f>SUMIFS(СВЦЭМ!$D$33:$D$776,СВЦЭМ!$A$33:$A$776,$A134,СВЦЭМ!$B$33:$B$776,E$119)+'СЕТ СН'!$I$11+СВЦЭМ!$D$10+'СЕТ СН'!$I$5-'СЕТ СН'!$I$21</f>
        <v>3859.0763969300001</v>
      </c>
      <c r="F134" s="36">
        <f>SUMIFS(СВЦЭМ!$D$33:$D$776,СВЦЭМ!$A$33:$A$776,$A134,СВЦЭМ!$B$33:$B$776,F$119)+'СЕТ СН'!$I$11+СВЦЭМ!$D$10+'СЕТ СН'!$I$5-'СЕТ СН'!$I$21</f>
        <v>3862.8696480200001</v>
      </c>
      <c r="G134" s="36">
        <f>SUMIFS(СВЦЭМ!$D$33:$D$776,СВЦЭМ!$A$33:$A$776,$A134,СВЦЭМ!$B$33:$B$776,G$119)+'СЕТ СН'!$I$11+СВЦЭМ!$D$10+'СЕТ СН'!$I$5-'СЕТ СН'!$I$21</f>
        <v>3851.2631090599998</v>
      </c>
      <c r="H134" s="36">
        <f>SUMIFS(СВЦЭМ!$D$33:$D$776,СВЦЭМ!$A$33:$A$776,$A134,СВЦЭМ!$B$33:$B$776,H$119)+'СЕТ СН'!$I$11+СВЦЭМ!$D$10+'СЕТ СН'!$I$5-'СЕТ СН'!$I$21</f>
        <v>3818.8148069999997</v>
      </c>
      <c r="I134" s="36">
        <f>SUMIFS(СВЦЭМ!$D$33:$D$776,СВЦЭМ!$A$33:$A$776,$A134,СВЦЭМ!$B$33:$B$776,I$119)+'СЕТ СН'!$I$11+СВЦЭМ!$D$10+'СЕТ СН'!$I$5-'СЕТ СН'!$I$21</f>
        <v>3824.2205285</v>
      </c>
      <c r="J134" s="36">
        <f>SUMIFS(СВЦЭМ!$D$33:$D$776,СВЦЭМ!$A$33:$A$776,$A134,СВЦЭМ!$B$33:$B$776,J$119)+'СЕТ СН'!$I$11+СВЦЭМ!$D$10+'СЕТ СН'!$I$5-'СЕТ СН'!$I$21</f>
        <v>3839.2079071899998</v>
      </c>
      <c r="K134" s="36">
        <f>SUMIFS(СВЦЭМ!$D$33:$D$776,СВЦЭМ!$A$33:$A$776,$A134,СВЦЭМ!$B$33:$B$776,K$119)+'СЕТ СН'!$I$11+СВЦЭМ!$D$10+'СЕТ СН'!$I$5-'СЕТ СН'!$I$21</f>
        <v>3840.52615655</v>
      </c>
      <c r="L134" s="36">
        <f>SUMIFS(СВЦЭМ!$D$33:$D$776,СВЦЭМ!$A$33:$A$776,$A134,СВЦЭМ!$B$33:$B$776,L$119)+'СЕТ СН'!$I$11+СВЦЭМ!$D$10+'СЕТ СН'!$I$5-'СЕТ СН'!$I$21</f>
        <v>3842.1212850100001</v>
      </c>
      <c r="M134" s="36">
        <f>SUMIFS(СВЦЭМ!$D$33:$D$776,СВЦЭМ!$A$33:$A$776,$A134,СВЦЭМ!$B$33:$B$776,M$119)+'СЕТ СН'!$I$11+СВЦЭМ!$D$10+'СЕТ СН'!$I$5-'СЕТ СН'!$I$21</f>
        <v>3835.2730510199999</v>
      </c>
      <c r="N134" s="36">
        <f>SUMIFS(СВЦЭМ!$D$33:$D$776,СВЦЭМ!$A$33:$A$776,$A134,СВЦЭМ!$B$33:$B$776,N$119)+'СЕТ СН'!$I$11+СВЦЭМ!$D$10+'СЕТ СН'!$I$5-'СЕТ СН'!$I$21</f>
        <v>3829.4388815500001</v>
      </c>
      <c r="O134" s="36">
        <f>SUMIFS(СВЦЭМ!$D$33:$D$776,СВЦЭМ!$A$33:$A$776,$A134,СВЦЭМ!$B$33:$B$776,O$119)+'СЕТ СН'!$I$11+СВЦЭМ!$D$10+'СЕТ СН'!$I$5-'СЕТ СН'!$I$21</f>
        <v>3834.2986057899998</v>
      </c>
      <c r="P134" s="36">
        <f>SUMIFS(СВЦЭМ!$D$33:$D$776,СВЦЭМ!$A$33:$A$776,$A134,СВЦЭМ!$B$33:$B$776,P$119)+'СЕТ СН'!$I$11+СВЦЭМ!$D$10+'СЕТ СН'!$I$5-'СЕТ СН'!$I$21</f>
        <v>3858.8171629399999</v>
      </c>
      <c r="Q134" s="36">
        <f>SUMIFS(СВЦЭМ!$D$33:$D$776,СВЦЭМ!$A$33:$A$776,$A134,СВЦЭМ!$B$33:$B$776,Q$119)+'СЕТ СН'!$I$11+СВЦЭМ!$D$10+'СЕТ СН'!$I$5-'СЕТ СН'!$I$21</f>
        <v>3851.19402287</v>
      </c>
      <c r="R134" s="36">
        <f>SUMIFS(СВЦЭМ!$D$33:$D$776,СВЦЭМ!$A$33:$A$776,$A134,СВЦЭМ!$B$33:$B$776,R$119)+'СЕТ СН'!$I$11+СВЦЭМ!$D$10+'СЕТ СН'!$I$5-'СЕТ СН'!$I$21</f>
        <v>3861.3764538599999</v>
      </c>
      <c r="S134" s="36">
        <f>SUMIFS(СВЦЭМ!$D$33:$D$776,СВЦЭМ!$A$33:$A$776,$A134,СВЦЭМ!$B$33:$B$776,S$119)+'СЕТ СН'!$I$11+СВЦЭМ!$D$10+'СЕТ СН'!$I$5-'СЕТ СН'!$I$21</f>
        <v>3860.61231886</v>
      </c>
      <c r="T134" s="36">
        <f>SUMIFS(СВЦЭМ!$D$33:$D$776,СВЦЭМ!$A$33:$A$776,$A134,СВЦЭМ!$B$33:$B$776,T$119)+'СЕТ СН'!$I$11+СВЦЭМ!$D$10+'СЕТ СН'!$I$5-'СЕТ СН'!$I$21</f>
        <v>3913.7938872700001</v>
      </c>
      <c r="U134" s="36">
        <f>SUMIFS(СВЦЭМ!$D$33:$D$776,СВЦЭМ!$A$33:$A$776,$A134,СВЦЭМ!$B$33:$B$776,U$119)+'СЕТ СН'!$I$11+СВЦЭМ!$D$10+'СЕТ СН'!$I$5-'СЕТ СН'!$I$21</f>
        <v>3907.82562633</v>
      </c>
      <c r="V134" s="36">
        <f>SUMIFS(СВЦЭМ!$D$33:$D$776,СВЦЭМ!$A$33:$A$776,$A134,СВЦЭМ!$B$33:$B$776,V$119)+'СЕТ СН'!$I$11+СВЦЭМ!$D$10+'СЕТ СН'!$I$5-'СЕТ СН'!$I$21</f>
        <v>3851.1737155400001</v>
      </c>
      <c r="W134" s="36">
        <f>SUMIFS(СВЦЭМ!$D$33:$D$776,СВЦЭМ!$A$33:$A$776,$A134,СВЦЭМ!$B$33:$B$776,W$119)+'СЕТ СН'!$I$11+СВЦЭМ!$D$10+'СЕТ СН'!$I$5-'СЕТ СН'!$I$21</f>
        <v>3863.75375239</v>
      </c>
      <c r="X134" s="36">
        <f>SUMIFS(СВЦЭМ!$D$33:$D$776,СВЦЭМ!$A$33:$A$776,$A134,СВЦЭМ!$B$33:$B$776,X$119)+'СЕТ СН'!$I$11+СВЦЭМ!$D$10+'СЕТ СН'!$I$5-'СЕТ СН'!$I$21</f>
        <v>3869.0901310600002</v>
      </c>
      <c r="Y134" s="36">
        <f>SUMIFS(СВЦЭМ!$D$33:$D$776,СВЦЭМ!$A$33:$A$776,$A134,СВЦЭМ!$B$33:$B$776,Y$119)+'СЕТ СН'!$I$11+СВЦЭМ!$D$10+'СЕТ СН'!$I$5-'СЕТ СН'!$I$21</f>
        <v>3866.4895342499999</v>
      </c>
    </row>
    <row r="135" spans="1:25" ht="15.75" x14ac:dyDescent="0.2">
      <c r="A135" s="35">
        <f t="shared" si="3"/>
        <v>44212</v>
      </c>
      <c r="B135" s="36">
        <f>SUMIFS(СВЦЭМ!$D$33:$D$776,СВЦЭМ!$A$33:$A$776,$A135,СВЦЭМ!$B$33:$B$776,B$119)+'СЕТ СН'!$I$11+СВЦЭМ!$D$10+'СЕТ СН'!$I$5-'СЕТ СН'!$I$21</f>
        <v>4001.4369205200001</v>
      </c>
      <c r="C135" s="36">
        <f>SUMIFS(СВЦЭМ!$D$33:$D$776,СВЦЭМ!$A$33:$A$776,$A135,СВЦЭМ!$B$33:$B$776,C$119)+'СЕТ СН'!$I$11+СВЦЭМ!$D$10+'СЕТ СН'!$I$5-'СЕТ СН'!$I$21</f>
        <v>4030.5890923300003</v>
      </c>
      <c r="D135" s="36">
        <f>SUMIFS(СВЦЭМ!$D$33:$D$776,СВЦЭМ!$A$33:$A$776,$A135,СВЦЭМ!$B$33:$B$776,D$119)+'СЕТ СН'!$I$11+СВЦЭМ!$D$10+'СЕТ СН'!$I$5-'СЕТ СН'!$I$21</f>
        <v>4039.87158357</v>
      </c>
      <c r="E135" s="36">
        <f>SUMIFS(СВЦЭМ!$D$33:$D$776,СВЦЭМ!$A$33:$A$776,$A135,СВЦЭМ!$B$33:$B$776,E$119)+'СЕТ СН'!$I$11+СВЦЭМ!$D$10+'СЕТ СН'!$I$5-'СЕТ СН'!$I$21</f>
        <v>4044.9515509399998</v>
      </c>
      <c r="F135" s="36">
        <f>SUMIFS(СВЦЭМ!$D$33:$D$776,СВЦЭМ!$A$33:$A$776,$A135,СВЦЭМ!$B$33:$B$776,F$119)+'СЕТ СН'!$I$11+СВЦЭМ!$D$10+'СЕТ СН'!$I$5-'СЕТ СН'!$I$21</f>
        <v>4057.7823828299997</v>
      </c>
      <c r="G135" s="36">
        <f>SUMIFS(СВЦЭМ!$D$33:$D$776,СВЦЭМ!$A$33:$A$776,$A135,СВЦЭМ!$B$33:$B$776,G$119)+'СЕТ СН'!$I$11+СВЦЭМ!$D$10+'СЕТ СН'!$I$5-'СЕТ СН'!$I$21</f>
        <v>4051.0326554900003</v>
      </c>
      <c r="H135" s="36">
        <f>SUMIFS(СВЦЭМ!$D$33:$D$776,СВЦЭМ!$A$33:$A$776,$A135,СВЦЭМ!$B$33:$B$776,H$119)+'СЕТ СН'!$I$11+СВЦЭМ!$D$10+'СЕТ СН'!$I$5-'СЕТ СН'!$I$21</f>
        <v>4034.3737906400002</v>
      </c>
      <c r="I135" s="36">
        <f>SUMIFS(СВЦЭМ!$D$33:$D$776,СВЦЭМ!$A$33:$A$776,$A135,СВЦЭМ!$B$33:$B$776,I$119)+'СЕТ СН'!$I$11+СВЦЭМ!$D$10+'СЕТ СН'!$I$5-'СЕТ СН'!$I$21</f>
        <v>4009.9637445399999</v>
      </c>
      <c r="J135" s="36">
        <f>SUMIFS(СВЦЭМ!$D$33:$D$776,СВЦЭМ!$A$33:$A$776,$A135,СВЦЭМ!$B$33:$B$776,J$119)+'СЕТ СН'!$I$11+СВЦЭМ!$D$10+'СЕТ СН'!$I$5-'СЕТ СН'!$I$21</f>
        <v>3971.34056921</v>
      </c>
      <c r="K135" s="36">
        <f>SUMIFS(СВЦЭМ!$D$33:$D$776,СВЦЭМ!$A$33:$A$776,$A135,СВЦЭМ!$B$33:$B$776,K$119)+'СЕТ СН'!$I$11+СВЦЭМ!$D$10+'СЕТ СН'!$I$5-'СЕТ СН'!$I$21</f>
        <v>3947.29583675</v>
      </c>
      <c r="L135" s="36">
        <f>SUMIFS(СВЦЭМ!$D$33:$D$776,СВЦЭМ!$A$33:$A$776,$A135,СВЦЭМ!$B$33:$B$776,L$119)+'СЕТ СН'!$I$11+СВЦЭМ!$D$10+'СЕТ СН'!$I$5-'СЕТ СН'!$I$21</f>
        <v>3944.4008383700002</v>
      </c>
      <c r="M135" s="36">
        <f>SUMIFS(СВЦЭМ!$D$33:$D$776,СВЦЭМ!$A$33:$A$776,$A135,СВЦЭМ!$B$33:$B$776,M$119)+'СЕТ СН'!$I$11+СВЦЭМ!$D$10+'СЕТ СН'!$I$5-'СЕТ СН'!$I$21</f>
        <v>3953.9800229699999</v>
      </c>
      <c r="N135" s="36">
        <f>SUMIFS(СВЦЭМ!$D$33:$D$776,СВЦЭМ!$A$33:$A$776,$A135,СВЦЭМ!$B$33:$B$776,N$119)+'СЕТ СН'!$I$11+СВЦЭМ!$D$10+'СЕТ СН'!$I$5-'СЕТ СН'!$I$21</f>
        <v>3964.14935535</v>
      </c>
      <c r="O135" s="36">
        <f>SUMIFS(СВЦЭМ!$D$33:$D$776,СВЦЭМ!$A$33:$A$776,$A135,СВЦЭМ!$B$33:$B$776,O$119)+'СЕТ СН'!$I$11+СВЦЭМ!$D$10+'СЕТ СН'!$I$5-'СЕТ СН'!$I$21</f>
        <v>3975.3476670800001</v>
      </c>
      <c r="P135" s="36">
        <f>SUMIFS(СВЦЭМ!$D$33:$D$776,СВЦЭМ!$A$33:$A$776,$A135,СВЦЭМ!$B$33:$B$776,P$119)+'СЕТ СН'!$I$11+СВЦЭМ!$D$10+'СЕТ СН'!$I$5-'СЕТ СН'!$I$21</f>
        <v>3981.0274100699999</v>
      </c>
      <c r="Q135" s="36">
        <f>SUMIFS(СВЦЭМ!$D$33:$D$776,СВЦЭМ!$A$33:$A$776,$A135,СВЦЭМ!$B$33:$B$776,Q$119)+'СЕТ СН'!$I$11+СВЦЭМ!$D$10+'СЕТ СН'!$I$5-'СЕТ СН'!$I$21</f>
        <v>3985.0512940899998</v>
      </c>
      <c r="R135" s="36">
        <f>SUMIFS(СВЦЭМ!$D$33:$D$776,СВЦЭМ!$A$33:$A$776,$A135,СВЦЭМ!$B$33:$B$776,R$119)+'СЕТ СН'!$I$11+СВЦЭМ!$D$10+'СЕТ СН'!$I$5-'СЕТ СН'!$I$21</f>
        <v>3972.8622070900001</v>
      </c>
      <c r="S135" s="36">
        <f>SUMIFS(СВЦЭМ!$D$33:$D$776,СВЦЭМ!$A$33:$A$776,$A135,СВЦЭМ!$B$33:$B$776,S$119)+'СЕТ СН'!$I$11+СВЦЭМ!$D$10+'СЕТ СН'!$I$5-'СЕТ СН'!$I$21</f>
        <v>3952.1051747399997</v>
      </c>
      <c r="T135" s="36">
        <f>SUMIFS(СВЦЭМ!$D$33:$D$776,СВЦЭМ!$A$33:$A$776,$A135,СВЦЭМ!$B$33:$B$776,T$119)+'СЕТ СН'!$I$11+СВЦЭМ!$D$10+'СЕТ СН'!$I$5-'СЕТ СН'!$I$21</f>
        <v>3930.7964646599999</v>
      </c>
      <c r="U135" s="36">
        <f>SUMIFS(СВЦЭМ!$D$33:$D$776,СВЦЭМ!$A$33:$A$776,$A135,СВЦЭМ!$B$33:$B$776,U$119)+'СЕТ СН'!$I$11+СВЦЭМ!$D$10+'СЕТ СН'!$I$5-'СЕТ СН'!$I$21</f>
        <v>3936.0665352799997</v>
      </c>
      <c r="V135" s="36">
        <f>SUMIFS(СВЦЭМ!$D$33:$D$776,СВЦЭМ!$A$33:$A$776,$A135,СВЦЭМ!$B$33:$B$776,V$119)+'СЕТ СН'!$I$11+СВЦЭМ!$D$10+'СЕТ СН'!$I$5-'СЕТ СН'!$I$21</f>
        <v>3947.6241839700001</v>
      </c>
      <c r="W135" s="36">
        <f>SUMIFS(СВЦЭМ!$D$33:$D$776,СВЦЭМ!$A$33:$A$776,$A135,СВЦЭМ!$B$33:$B$776,W$119)+'СЕТ СН'!$I$11+СВЦЭМ!$D$10+'СЕТ СН'!$I$5-'СЕТ СН'!$I$21</f>
        <v>3970.06910358</v>
      </c>
      <c r="X135" s="36">
        <f>SUMIFS(СВЦЭМ!$D$33:$D$776,СВЦЭМ!$A$33:$A$776,$A135,СВЦЭМ!$B$33:$B$776,X$119)+'СЕТ СН'!$I$11+СВЦЭМ!$D$10+'СЕТ СН'!$I$5-'СЕТ СН'!$I$21</f>
        <v>3975.6763024800002</v>
      </c>
      <c r="Y135" s="36">
        <f>SUMIFS(СВЦЭМ!$D$33:$D$776,СВЦЭМ!$A$33:$A$776,$A135,СВЦЭМ!$B$33:$B$776,Y$119)+'СЕТ СН'!$I$11+СВЦЭМ!$D$10+'СЕТ СН'!$I$5-'СЕТ СН'!$I$21</f>
        <v>4003.52333305</v>
      </c>
    </row>
    <row r="136" spans="1:25" ht="15.75" x14ac:dyDescent="0.2">
      <c r="A136" s="35">
        <f t="shared" si="3"/>
        <v>44213</v>
      </c>
      <c r="B136" s="36">
        <f>SUMIFS(СВЦЭМ!$D$33:$D$776,СВЦЭМ!$A$33:$A$776,$A136,СВЦЭМ!$B$33:$B$776,B$119)+'СЕТ СН'!$I$11+СВЦЭМ!$D$10+'СЕТ СН'!$I$5-'СЕТ СН'!$I$21</f>
        <v>3974.9058504599998</v>
      </c>
      <c r="C136" s="36">
        <f>SUMIFS(СВЦЭМ!$D$33:$D$776,СВЦЭМ!$A$33:$A$776,$A136,СВЦЭМ!$B$33:$B$776,C$119)+'СЕТ СН'!$I$11+СВЦЭМ!$D$10+'СЕТ СН'!$I$5-'СЕТ СН'!$I$21</f>
        <v>4009.3791033500002</v>
      </c>
      <c r="D136" s="36">
        <f>SUMIFS(СВЦЭМ!$D$33:$D$776,СВЦЭМ!$A$33:$A$776,$A136,СВЦЭМ!$B$33:$B$776,D$119)+'СЕТ СН'!$I$11+СВЦЭМ!$D$10+'СЕТ СН'!$I$5-'СЕТ СН'!$I$21</f>
        <v>4030.69238378</v>
      </c>
      <c r="E136" s="36">
        <f>SUMIFS(СВЦЭМ!$D$33:$D$776,СВЦЭМ!$A$33:$A$776,$A136,СВЦЭМ!$B$33:$B$776,E$119)+'СЕТ СН'!$I$11+СВЦЭМ!$D$10+'СЕТ СН'!$I$5-'СЕТ СН'!$I$21</f>
        <v>4054.2308371300001</v>
      </c>
      <c r="F136" s="36">
        <f>SUMIFS(СВЦЭМ!$D$33:$D$776,СВЦЭМ!$A$33:$A$776,$A136,СВЦЭМ!$B$33:$B$776,F$119)+'СЕТ СН'!$I$11+СВЦЭМ!$D$10+'СЕТ СН'!$I$5-'СЕТ СН'!$I$21</f>
        <v>4069.56886321</v>
      </c>
      <c r="G136" s="36">
        <f>SUMIFS(СВЦЭМ!$D$33:$D$776,СВЦЭМ!$A$33:$A$776,$A136,СВЦЭМ!$B$33:$B$776,G$119)+'СЕТ СН'!$I$11+СВЦЭМ!$D$10+'СЕТ СН'!$I$5-'СЕТ СН'!$I$21</f>
        <v>4063.9838087400003</v>
      </c>
      <c r="H136" s="36">
        <f>SUMIFS(СВЦЭМ!$D$33:$D$776,СВЦЭМ!$A$33:$A$776,$A136,СВЦЭМ!$B$33:$B$776,H$119)+'СЕТ СН'!$I$11+СВЦЭМ!$D$10+'СЕТ СН'!$I$5-'СЕТ СН'!$I$21</f>
        <v>4045.25326821</v>
      </c>
      <c r="I136" s="36">
        <f>SUMIFS(СВЦЭМ!$D$33:$D$776,СВЦЭМ!$A$33:$A$776,$A136,СВЦЭМ!$B$33:$B$776,I$119)+'СЕТ СН'!$I$11+СВЦЭМ!$D$10+'СЕТ СН'!$I$5-'СЕТ СН'!$I$21</f>
        <v>4033.2627002300001</v>
      </c>
      <c r="J136" s="36">
        <f>SUMIFS(СВЦЭМ!$D$33:$D$776,СВЦЭМ!$A$33:$A$776,$A136,СВЦЭМ!$B$33:$B$776,J$119)+'СЕТ СН'!$I$11+СВЦЭМ!$D$10+'СЕТ СН'!$I$5-'СЕТ СН'!$I$21</f>
        <v>3993.32562074</v>
      </c>
      <c r="K136" s="36">
        <f>SUMIFS(СВЦЭМ!$D$33:$D$776,СВЦЭМ!$A$33:$A$776,$A136,СВЦЭМ!$B$33:$B$776,K$119)+'СЕТ СН'!$I$11+СВЦЭМ!$D$10+'СЕТ СН'!$I$5-'СЕТ СН'!$I$21</f>
        <v>3974.49283732</v>
      </c>
      <c r="L136" s="36">
        <f>SUMIFS(СВЦЭМ!$D$33:$D$776,СВЦЭМ!$A$33:$A$776,$A136,СВЦЭМ!$B$33:$B$776,L$119)+'СЕТ СН'!$I$11+СВЦЭМ!$D$10+'СЕТ СН'!$I$5-'СЕТ СН'!$I$21</f>
        <v>3961.6170995100001</v>
      </c>
      <c r="M136" s="36">
        <f>SUMIFS(СВЦЭМ!$D$33:$D$776,СВЦЭМ!$A$33:$A$776,$A136,СВЦЭМ!$B$33:$B$776,M$119)+'СЕТ СН'!$I$11+СВЦЭМ!$D$10+'СЕТ СН'!$I$5-'СЕТ СН'!$I$21</f>
        <v>3956.3329474800003</v>
      </c>
      <c r="N136" s="36">
        <f>SUMIFS(СВЦЭМ!$D$33:$D$776,СВЦЭМ!$A$33:$A$776,$A136,СВЦЭМ!$B$33:$B$776,N$119)+'СЕТ СН'!$I$11+СВЦЭМ!$D$10+'СЕТ СН'!$I$5-'СЕТ СН'!$I$21</f>
        <v>3963.8813711499997</v>
      </c>
      <c r="O136" s="36">
        <f>SUMIFS(СВЦЭМ!$D$33:$D$776,СВЦЭМ!$A$33:$A$776,$A136,СВЦЭМ!$B$33:$B$776,O$119)+'СЕТ СН'!$I$11+СВЦЭМ!$D$10+'СЕТ СН'!$I$5-'СЕТ СН'!$I$21</f>
        <v>3978.4552477400002</v>
      </c>
      <c r="P136" s="36">
        <f>SUMIFS(СВЦЭМ!$D$33:$D$776,СВЦЭМ!$A$33:$A$776,$A136,СВЦЭМ!$B$33:$B$776,P$119)+'СЕТ СН'!$I$11+СВЦЭМ!$D$10+'СЕТ СН'!$I$5-'СЕТ СН'!$I$21</f>
        <v>3989.4090524600001</v>
      </c>
      <c r="Q136" s="36">
        <f>SUMIFS(СВЦЭМ!$D$33:$D$776,СВЦЭМ!$A$33:$A$776,$A136,СВЦЭМ!$B$33:$B$776,Q$119)+'СЕТ СН'!$I$11+СВЦЭМ!$D$10+'СЕТ СН'!$I$5-'СЕТ СН'!$I$21</f>
        <v>4000.4887659799997</v>
      </c>
      <c r="R136" s="36">
        <f>SUMIFS(СВЦЭМ!$D$33:$D$776,СВЦЭМ!$A$33:$A$776,$A136,СВЦЭМ!$B$33:$B$776,R$119)+'СЕТ СН'!$I$11+СВЦЭМ!$D$10+'СЕТ СН'!$I$5-'СЕТ СН'!$I$21</f>
        <v>3988.3404093499998</v>
      </c>
      <c r="S136" s="36">
        <f>SUMIFS(СВЦЭМ!$D$33:$D$776,СВЦЭМ!$A$33:$A$776,$A136,СВЦЭМ!$B$33:$B$776,S$119)+'СЕТ СН'!$I$11+СВЦЭМ!$D$10+'СЕТ СН'!$I$5-'СЕТ СН'!$I$21</f>
        <v>3962.9872449599998</v>
      </c>
      <c r="T136" s="36">
        <f>SUMIFS(СВЦЭМ!$D$33:$D$776,СВЦЭМ!$A$33:$A$776,$A136,СВЦЭМ!$B$33:$B$776,T$119)+'СЕТ СН'!$I$11+СВЦЭМ!$D$10+'СЕТ СН'!$I$5-'СЕТ СН'!$I$21</f>
        <v>3941.85707056</v>
      </c>
      <c r="U136" s="36">
        <f>SUMIFS(СВЦЭМ!$D$33:$D$776,СВЦЭМ!$A$33:$A$776,$A136,СВЦЭМ!$B$33:$B$776,U$119)+'СЕТ СН'!$I$11+СВЦЭМ!$D$10+'СЕТ СН'!$I$5-'СЕТ СН'!$I$21</f>
        <v>3939.69970728</v>
      </c>
      <c r="V136" s="36">
        <f>SUMIFS(СВЦЭМ!$D$33:$D$776,СВЦЭМ!$A$33:$A$776,$A136,СВЦЭМ!$B$33:$B$776,V$119)+'СЕТ СН'!$I$11+СВЦЭМ!$D$10+'СЕТ СН'!$I$5-'СЕТ СН'!$I$21</f>
        <v>3945.2540645200002</v>
      </c>
      <c r="W136" s="36">
        <f>SUMIFS(СВЦЭМ!$D$33:$D$776,СВЦЭМ!$A$33:$A$776,$A136,СВЦЭМ!$B$33:$B$776,W$119)+'СЕТ СН'!$I$11+СВЦЭМ!$D$10+'СЕТ СН'!$I$5-'СЕТ СН'!$I$21</f>
        <v>3962.9288378400001</v>
      </c>
      <c r="X136" s="36">
        <f>SUMIFS(СВЦЭМ!$D$33:$D$776,СВЦЭМ!$A$33:$A$776,$A136,СВЦЭМ!$B$33:$B$776,X$119)+'СЕТ СН'!$I$11+СВЦЭМ!$D$10+'СЕТ СН'!$I$5-'СЕТ СН'!$I$21</f>
        <v>3976.3081216199998</v>
      </c>
      <c r="Y136" s="36">
        <f>SUMIFS(СВЦЭМ!$D$33:$D$776,СВЦЭМ!$A$33:$A$776,$A136,СВЦЭМ!$B$33:$B$776,Y$119)+'СЕТ СН'!$I$11+СВЦЭМ!$D$10+'СЕТ СН'!$I$5-'СЕТ СН'!$I$21</f>
        <v>4003.0674233</v>
      </c>
    </row>
    <row r="137" spans="1:25" ht="15.75" x14ac:dyDescent="0.2">
      <c r="A137" s="35">
        <f t="shared" si="3"/>
        <v>44214</v>
      </c>
      <c r="B137" s="36">
        <f>SUMIFS(СВЦЭМ!$D$33:$D$776,СВЦЭМ!$A$33:$A$776,$A137,СВЦЭМ!$B$33:$B$776,B$119)+'СЕТ СН'!$I$11+СВЦЭМ!$D$10+'СЕТ СН'!$I$5-'СЕТ СН'!$I$21</f>
        <v>4026.7602166400002</v>
      </c>
      <c r="C137" s="36">
        <f>SUMIFS(СВЦЭМ!$D$33:$D$776,СВЦЭМ!$A$33:$A$776,$A137,СВЦЭМ!$B$33:$B$776,C$119)+'СЕТ СН'!$I$11+СВЦЭМ!$D$10+'СЕТ СН'!$I$5-'СЕТ СН'!$I$21</f>
        <v>4061.7054161999999</v>
      </c>
      <c r="D137" s="36">
        <f>SUMIFS(СВЦЭМ!$D$33:$D$776,СВЦЭМ!$A$33:$A$776,$A137,СВЦЭМ!$B$33:$B$776,D$119)+'СЕТ СН'!$I$11+СВЦЭМ!$D$10+'СЕТ СН'!$I$5-'СЕТ СН'!$I$21</f>
        <v>4072.2384901699997</v>
      </c>
      <c r="E137" s="36">
        <f>SUMIFS(СВЦЭМ!$D$33:$D$776,СВЦЭМ!$A$33:$A$776,$A137,СВЦЭМ!$B$33:$B$776,E$119)+'СЕТ СН'!$I$11+СВЦЭМ!$D$10+'СЕТ СН'!$I$5-'СЕТ СН'!$I$21</f>
        <v>4078.2150118700001</v>
      </c>
      <c r="F137" s="36">
        <f>SUMIFS(СВЦЭМ!$D$33:$D$776,СВЦЭМ!$A$33:$A$776,$A137,СВЦЭМ!$B$33:$B$776,F$119)+'СЕТ СН'!$I$11+СВЦЭМ!$D$10+'СЕТ СН'!$I$5-'СЕТ СН'!$I$21</f>
        <v>4094.40178135</v>
      </c>
      <c r="G137" s="36">
        <f>SUMIFS(СВЦЭМ!$D$33:$D$776,СВЦЭМ!$A$33:$A$776,$A137,СВЦЭМ!$B$33:$B$776,G$119)+'СЕТ СН'!$I$11+СВЦЭМ!$D$10+'СЕТ СН'!$I$5-'СЕТ СН'!$I$21</f>
        <v>4078.96011241</v>
      </c>
      <c r="H137" s="36">
        <f>SUMIFS(СВЦЭМ!$D$33:$D$776,СВЦЭМ!$A$33:$A$776,$A137,СВЦЭМ!$B$33:$B$776,H$119)+'СЕТ СН'!$I$11+СВЦЭМ!$D$10+'СЕТ СН'!$I$5-'СЕТ СН'!$I$21</f>
        <v>4063.7232595800001</v>
      </c>
      <c r="I137" s="36">
        <f>SUMIFS(СВЦЭМ!$D$33:$D$776,СВЦЭМ!$A$33:$A$776,$A137,СВЦЭМ!$B$33:$B$776,I$119)+'СЕТ СН'!$I$11+СВЦЭМ!$D$10+'СЕТ СН'!$I$5-'СЕТ СН'!$I$21</f>
        <v>4036.1817776999997</v>
      </c>
      <c r="J137" s="36">
        <f>SUMIFS(СВЦЭМ!$D$33:$D$776,СВЦЭМ!$A$33:$A$776,$A137,СВЦЭМ!$B$33:$B$776,J$119)+'СЕТ СН'!$I$11+СВЦЭМ!$D$10+'СЕТ СН'!$I$5-'СЕТ СН'!$I$21</f>
        <v>3998.6616190599998</v>
      </c>
      <c r="K137" s="36">
        <f>SUMIFS(СВЦЭМ!$D$33:$D$776,СВЦЭМ!$A$33:$A$776,$A137,СВЦЭМ!$B$33:$B$776,K$119)+'СЕТ СН'!$I$11+СВЦЭМ!$D$10+'СЕТ СН'!$I$5-'СЕТ СН'!$I$21</f>
        <v>3985.1728054300002</v>
      </c>
      <c r="L137" s="36">
        <f>SUMIFS(СВЦЭМ!$D$33:$D$776,СВЦЭМ!$A$33:$A$776,$A137,СВЦЭМ!$B$33:$B$776,L$119)+'СЕТ СН'!$I$11+СВЦЭМ!$D$10+'СЕТ СН'!$I$5-'СЕТ СН'!$I$21</f>
        <v>3989.6731754399998</v>
      </c>
      <c r="M137" s="36">
        <f>SUMIFS(СВЦЭМ!$D$33:$D$776,СВЦЭМ!$A$33:$A$776,$A137,СВЦЭМ!$B$33:$B$776,M$119)+'СЕТ СН'!$I$11+СВЦЭМ!$D$10+'СЕТ СН'!$I$5-'СЕТ СН'!$I$21</f>
        <v>3988.8873246600001</v>
      </c>
      <c r="N137" s="36">
        <f>SUMIFS(СВЦЭМ!$D$33:$D$776,СВЦЭМ!$A$33:$A$776,$A137,СВЦЭМ!$B$33:$B$776,N$119)+'СЕТ СН'!$I$11+СВЦЭМ!$D$10+'СЕТ СН'!$I$5-'СЕТ СН'!$I$21</f>
        <v>3989.7685198300001</v>
      </c>
      <c r="O137" s="36">
        <f>SUMIFS(СВЦЭМ!$D$33:$D$776,СВЦЭМ!$A$33:$A$776,$A137,СВЦЭМ!$B$33:$B$776,O$119)+'СЕТ СН'!$I$11+СВЦЭМ!$D$10+'СЕТ СН'!$I$5-'СЕТ СН'!$I$21</f>
        <v>4009.1970693200001</v>
      </c>
      <c r="P137" s="36">
        <f>SUMIFS(СВЦЭМ!$D$33:$D$776,СВЦЭМ!$A$33:$A$776,$A137,СВЦЭМ!$B$33:$B$776,P$119)+'СЕТ СН'!$I$11+СВЦЭМ!$D$10+'СЕТ СН'!$I$5-'СЕТ СН'!$I$21</f>
        <v>4024.2607682400003</v>
      </c>
      <c r="Q137" s="36">
        <f>SUMIFS(СВЦЭМ!$D$33:$D$776,СВЦЭМ!$A$33:$A$776,$A137,СВЦЭМ!$B$33:$B$776,Q$119)+'СЕТ СН'!$I$11+СВЦЭМ!$D$10+'СЕТ СН'!$I$5-'СЕТ СН'!$I$21</f>
        <v>4009.5856426199998</v>
      </c>
      <c r="R137" s="36">
        <f>SUMIFS(СВЦЭМ!$D$33:$D$776,СВЦЭМ!$A$33:$A$776,$A137,СВЦЭМ!$B$33:$B$776,R$119)+'СЕТ СН'!$I$11+СВЦЭМ!$D$10+'СЕТ СН'!$I$5-'СЕТ СН'!$I$21</f>
        <v>4000.1557950799997</v>
      </c>
      <c r="S137" s="36">
        <f>SUMIFS(СВЦЭМ!$D$33:$D$776,СВЦЭМ!$A$33:$A$776,$A137,СВЦЭМ!$B$33:$B$776,S$119)+'СЕТ СН'!$I$11+СВЦЭМ!$D$10+'СЕТ СН'!$I$5-'СЕТ СН'!$I$21</f>
        <v>3987.4444476099998</v>
      </c>
      <c r="T137" s="36">
        <f>SUMIFS(СВЦЭМ!$D$33:$D$776,СВЦЭМ!$A$33:$A$776,$A137,СВЦЭМ!$B$33:$B$776,T$119)+'СЕТ СН'!$I$11+СВЦЭМ!$D$10+'СЕТ СН'!$I$5-'СЕТ СН'!$I$21</f>
        <v>3971.6145301299998</v>
      </c>
      <c r="U137" s="36">
        <f>SUMIFS(СВЦЭМ!$D$33:$D$776,СВЦЭМ!$A$33:$A$776,$A137,СВЦЭМ!$B$33:$B$776,U$119)+'СЕТ СН'!$I$11+СВЦЭМ!$D$10+'СЕТ СН'!$I$5-'СЕТ СН'!$I$21</f>
        <v>3973.3508624900001</v>
      </c>
      <c r="V137" s="36">
        <f>SUMIFS(СВЦЭМ!$D$33:$D$776,СВЦЭМ!$A$33:$A$776,$A137,СВЦЭМ!$B$33:$B$776,V$119)+'СЕТ СН'!$I$11+СВЦЭМ!$D$10+'СЕТ СН'!$I$5-'СЕТ СН'!$I$21</f>
        <v>3979.3418025400001</v>
      </c>
      <c r="W137" s="36">
        <f>SUMIFS(СВЦЭМ!$D$33:$D$776,СВЦЭМ!$A$33:$A$776,$A137,СВЦЭМ!$B$33:$B$776,W$119)+'СЕТ СН'!$I$11+СВЦЭМ!$D$10+'СЕТ СН'!$I$5-'СЕТ СН'!$I$21</f>
        <v>3997.3083282600001</v>
      </c>
      <c r="X137" s="36">
        <f>SUMIFS(СВЦЭМ!$D$33:$D$776,СВЦЭМ!$A$33:$A$776,$A137,СВЦЭМ!$B$33:$B$776,X$119)+'СЕТ СН'!$I$11+СВЦЭМ!$D$10+'СЕТ СН'!$I$5-'СЕТ СН'!$I$21</f>
        <v>4007.0353496600001</v>
      </c>
      <c r="Y137" s="36">
        <f>SUMIFS(СВЦЭМ!$D$33:$D$776,СВЦЭМ!$A$33:$A$776,$A137,СВЦЭМ!$B$33:$B$776,Y$119)+'СЕТ СН'!$I$11+СВЦЭМ!$D$10+'СЕТ СН'!$I$5-'СЕТ СН'!$I$21</f>
        <v>4029.43001379</v>
      </c>
    </row>
    <row r="138" spans="1:25" ht="15.75" x14ac:dyDescent="0.2">
      <c r="A138" s="35">
        <f t="shared" si="3"/>
        <v>44215</v>
      </c>
      <c r="B138" s="36">
        <f>SUMIFS(СВЦЭМ!$D$33:$D$776,СВЦЭМ!$A$33:$A$776,$A138,СВЦЭМ!$B$33:$B$776,B$119)+'СЕТ СН'!$I$11+СВЦЭМ!$D$10+'СЕТ СН'!$I$5-'СЕТ СН'!$I$21</f>
        <v>4027.5085405199998</v>
      </c>
      <c r="C138" s="36">
        <f>SUMIFS(СВЦЭМ!$D$33:$D$776,СВЦЭМ!$A$33:$A$776,$A138,СВЦЭМ!$B$33:$B$776,C$119)+'СЕТ СН'!$I$11+СВЦЭМ!$D$10+'СЕТ СН'!$I$5-'СЕТ СН'!$I$21</f>
        <v>4054.7839617999998</v>
      </c>
      <c r="D138" s="36">
        <f>SUMIFS(СВЦЭМ!$D$33:$D$776,СВЦЭМ!$A$33:$A$776,$A138,СВЦЭМ!$B$33:$B$776,D$119)+'СЕТ СН'!$I$11+СВЦЭМ!$D$10+'СЕТ СН'!$I$5-'СЕТ СН'!$I$21</f>
        <v>4075.67986389</v>
      </c>
      <c r="E138" s="36">
        <f>SUMIFS(СВЦЭМ!$D$33:$D$776,СВЦЭМ!$A$33:$A$776,$A138,СВЦЭМ!$B$33:$B$776,E$119)+'СЕТ СН'!$I$11+СВЦЭМ!$D$10+'СЕТ СН'!$I$5-'СЕТ СН'!$I$21</f>
        <v>4058.8261715799999</v>
      </c>
      <c r="F138" s="36">
        <f>SUMIFS(СВЦЭМ!$D$33:$D$776,СВЦЭМ!$A$33:$A$776,$A138,СВЦЭМ!$B$33:$B$776,F$119)+'СЕТ СН'!$I$11+СВЦЭМ!$D$10+'СЕТ СН'!$I$5-'СЕТ СН'!$I$21</f>
        <v>4057.5361546700001</v>
      </c>
      <c r="G138" s="36">
        <f>SUMIFS(СВЦЭМ!$D$33:$D$776,СВЦЭМ!$A$33:$A$776,$A138,СВЦЭМ!$B$33:$B$776,G$119)+'СЕТ СН'!$I$11+СВЦЭМ!$D$10+'СЕТ СН'!$I$5-'СЕТ СН'!$I$21</f>
        <v>4032.27289135</v>
      </c>
      <c r="H138" s="36">
        <f>SUMIFS(СВЦЭМ!$D$33:$D$776,СВЦЭМ!$A$33:$A$776,$A138,СВЦЭМ!$B$33:$B$776,H$119)+'СЕТ СН'!$I$11+СВЦЭМ!$D$10+'СЕТ СН'!$I$5-'СЕТ СН'!$I$21</f>
        <v>3988.8162222199999</v>
      </c>
      <c r="I138" s="36">
        <f>SUMIFS(СВЦЭМ!$D$33:$D$776,СВЦЭМ!$A$33:$A$776,$A138,СВЦЭМ!$B$33:$B$776,I$119)+'СЕТ СН'!$I$11+СВЦЭМ!$D$10+'СЕТ СН'!$I$5-'СЕТ СН'!$I$21</f>
        <v>3959.6361646599998</v>
      </c>
      <c r="J138" s="36">
        <f>SUMIFS(СВЦЭМ!$D$33:$D$776,СВЦЭМ!$A$33:$A$776,$A138,СВЦЭМ!$B$33:$B$776,J$119)+'СЕТ СН'!$I$11+СВЦЭМ!$D$10+'СЕТ СН'!$I$5-'СЕТ СН'!$I$21</f>
        <v>3937.3201044999996</v>
      </c>
      <c r="K138" s="36">
        <f>SUMIFS(СВЦЭМ!$D$33:$D$776,СВЦЭМ!$A$33:$A$776,$A138,СВЦЭМ!$B$33:$B$776,K$119)+'СЕТ СН'!$I$11+СВЦЭМ!$D$10+'СЕТ СН'!$I$5-'СЕТ СН'!$I$21</f>
        <v>3930.7724311500001</v>
      </c>
      <c r="L138" s="36">
        <f>SUMIFS(СВЦЭМ!$D$33:$D$776,СВЦЭМ!$A$33:$A$776,$A138,СВЦЭМ!$B$33:$B$776,L$119)+'СЕТ СН'!$I$11+СВЦЭМ!$D$10+'СЕТ СН'!$I$5-'СЕТ СН'!$I$21</f>
        <v>3921.8825262599998</v>
      </c>
      <c r="M138" s="36">
        <f>SUMIFS(СВЦЭМ!$D$33:$D$776,СВЦЭМ!$A$33:$A$776,$A138,СВЦЭМ!$B$33:$B$776,M$119)+'СЕТ СН'!$I$11+СВЦЭМ!$D$10+'СЕТ СН'!$I$5-'СЕТ СН'!$I$21</f>
        <v>3927.1236917699998</v>
      </c>
      <c r="N138" s="36">
        <f>SUMIFS(СВЦЭМ!$D$33:$D$776,СВЦЭМ!$A$33:$A$776,$A138,СВЦЭМ!$B$33:$B$776,N$119)+'СЕТ СН'!$I$11+СВЦЭМ!$D$10+'СЕТ СН'!$I$5-'СЕТ СН'!$I$21</f>
        <v>3931.8754890300002</v>
      </c>
      <c r="O138" s="36">
        <f>SUMIFS(СВЦЭМ!$D$33:$D$776,СВЦЭМ!$A$33:$A$776,$A138,СВЦЭМ!$B$33:$B$776,O$119)+'СЕТ СН'!$I$11+СВЦЭМ!$D$10+'СЕТ СН'!$I$5-'СЕТ СН'!$I$21</f>
        <v>3947.2036982899999</v>
      </c>
      <c r="P138" s="36">
        <f>SUMIFS(СВЦЭМ!$D$33:$D$776,СВЦЭМ!$A$33:$A$776,$A138,СВЦЭМ!$B$33:$B$776,P$119)+'СЕТ СН'!$I$11+СВЦЭМ!$D$10+'СЕТ СН'!$I$5-'СЕТ СН'!$I$21</f>
        <v>3959.2657720400002</v>
      </c>
      <c r="Q138" s="36">
        <f>SUMIFS(СВЦЭМ!$D$33:$D$776,СВЦЭМ!$A$33:$A$776,$A138,СВЦЭМ!$B$33:$B$776,Q$119)+'СЕТ СН'!$I$11+СВЦЭМ!$D$10+'СЕТ СН'!$I$5-'СЕТ СН'!$I$21</f>
        <v>3966.7808445700002</v>
      </c>
      <c r="R138" s="36">
        <f>SUMIFS(СВЦЭМ!$D$33:$D$776,СВЦЭМ!$A$33:$A$776,$A138,СВЦЭМ!$B$33:$B$776,R$119)+'СЕТ СН'!$I$11+СВЦЭМ!$D$10+'СЕТ СН'!$I$5-'СЕТ СН'!$I$21</f>
        <v>3959.2399687400002</v>
      </c>
      <c r="S138" s="36">
        <f>SUMIFS(СВЦЭМ!$D$33:$D$776,СВЦЭМ!$A$33:$A$776,$A138,СВЦЭМ!$B$33:$B$776,S$119)+'СЕТ СН'!$I$11+СВЦЭМ!$D$10+'СЕТ СН'!$I$5-'СЕТ СН'!$I$21</f>
        <v>3948.5257330899999</v>
      </c>
      <c r="T138" s="36">
        <f>SUMIFS(СВЦЭМ!$D$33:$D$776,СВЦЭМ!$A$33:$A$776,$A138,СВЦЭМ!$B$33:$B$776,T$119)+'СЕТ СН'!$I$11+СВЦЭМ!$D$10+'СЕТ СН'!$I$5-'СЕТ СН'!$I$21</f>
        <v>3928.7455078200001</v>
      </c>
      <c r="U138" s="36">
        <f>SUMIFS(СВЦЭМ!$D$33:$D$776,СВЦЭМ!$A$33:$A$776,$A138,СВЦЭМ!$B$33:$B$776,U$119)+'СЕТ СН'!$I$11+СВЦЭМ!$D$10+'СЕТ СН'!$I$5-'СЕТ СН'!$I$21</f>
        <v>3930.2234133299999</v>
      </c>
      <c r="V138" s="36">
        <f>SUMIFS(СВЦЭМ!$D$33:$D$776,СВЦЭМ!$A$33:$A$776,$A138,СВЦЭМ!$B$33:$B$776,V$119)+'СЕТ СН'!$I$11+СВЦЭМ!$D$10+'СЕТ СН'!$I$5-'СЕТ СН'!$I$21</f>
        <v>3940.7283966699997</v>
      </c>
      <c r="W138" s="36">
        <f>SUMIFS(СВЦЭМ!$D$33:$D$776,СВЦЭМ!$A$33:$A$776,$A138,СВЦЭМ!$B$33:$B$776,W$119)+'СЕТ СН'!$I$11+СВЦЭМ!$D$10+'СЕТ СН'!$I$5-'СЕТ СН'!$I$21</f>
        <v>3954.8382731800002</v>
      </c>
      <c r="X138" s="36">
        <f>SUMIFS(СВЦЭМ!$D$33:$D$776,СВЦЭМ!$A$33:$A$776,$A138,СВЦЭМ!$B$33:$B$776,X$119)+'СЕТ СН'!$I$11+СВЦЭМ!$D$10+'СЕТ СН'!$I$5-'СЕТ СН'!$I$21</f>
        <v>3959.9626477299998</v>
      </c>
      <c r="Y138" s="36">
        <f>SUMIFS(СВЦЭМ!$D$33:$D$776,СВЦЭМ!$A$33:$A$776,$A138,СВЦЭМ!$B$33:$B$776,Y$119)+'СЕТ СН'!$I$11+СВЦЭМ!$D$10+'СЕТ СН'!$I$5-'СЕТ СН'!$I$21</f>
        <v>3982.1256891499997</v>
      </c>
    </row>
    <row r="139" spans="1:25" ht="15.75" x14ac:dyDescent="0.2">
      <c r="A139" s="35">
        <f t="shared" si="3"/>
        <v>44216</v>
      </c>
      <c r="B139" s="36">
        <f>SUMIFS(СВЦЭМ!$D$33:$D$776,СВЦЭМ!$A$33:$A$776,$A139,СВЦЭМ!$B$33:$B$776,B$119)+'СЕТ СН'!$I$11+СВЦЭМ!$D$10+'СЕТ СН'!$I$5-'СЕТ СН'!$I$21</f>
        <v>3965.8064672800001</v>
      </c>
      <c r="C139" s="36">
        <f>SUMIFS(СВЦЭМ!$D$33:$D$776,СВЦЭМ!$A$33:$A$776,$A139,СВЦЭМ!$B$33:$B$776,C$119)+'СЕТ СН'!$I$11+СВЦЭМ!$D$10+'СЕТ СН'!$I$5-'СЕТ СН'!$I$21</f>
        <v>4004.4600793999998</v>
      </c>
      <c r="D139" s="36">
        <f>SUMIFS(СВЦЭМ!$D$33:$D$776,СВЦЭМ!$A$33:$A$776,$A139,СВЦЭМ!$B$33:$B$776,D$119)+'СЕТ СН'!$I$11+СВЦЭМ!$D$10+'СЕТ СН'!$I$5-'СЕТ СН'!$I$21</f>
        <v>4022.1120794600001</v>
      </c>
      <c r="E139" s="36">
        <f>SUMIFS(СВЦЭМ!$D$33:$D$776,СВЦЭМ!$A$33:$A$776,$A139,СВЦЭМ!$B$33:$B$776,E$119)+'СЕТ СН'!$I$11+СВЦЭМ!$D$10+'СЕТ СН'!$I$5-'СЕТ СН'!$I$21</f>
        <v>4025.0280588099999</v>
      </c>
      <c r="F139" s="36">
        <f>SUMIFS(СВЦЭМ!$D$33:$D$776,СВЦЭМ!$A$33:$A$776,$A139,СВЦЭМ!$B$33:$B$776,F$119)+'СЕТ СН'!$I$11+СВЦЭМ!$D$10+'СЕТ СН'!$I$5-'СЕТ СН'!$I$21</f>
        <v>4031.4982907799999</v>
      </c>
      <c r="G139" s="36">
        <f>SUMIFS(СВЦЭМ!$D$33:$D$776,СВЦЭМ!$A$33:$A$776,$A139,СВЦЭМ!$B$33:$B$776,G$119)+'СЕТ СН'!$I$11+СВЦЭМ!$D$10+'СЕТ СН'!$I$5-'СЕТ СН'!$I$21</f>
        <v>4017.03867313</v>
      </c>
      <c r="H139" s="36">
        <f>SUMIFS(СВЦЭМ!$D$33:$D$776,СВЦЭМ!$A$33:$A$776,$A139,СВЦЭМ!$B$33:$B$776,H$119)+'СЕТ СН'!$I$11+СВЦЭМ!$D$10+'СЕТ СН'!$I$5-'СЕТ СН'!$I$21</f>
        <v>3984.68604998</v>
      </c>
      <c r="I139" s="36">
        <f>SUMIFS(СВЦЭМ!$D$33:$D$776,СВЦЭМ!$A$33:$A$776,$A139,СВЦЭМ!$B$33:$B$776,I$119)+'СЕТ СН'!$I$11+СВЦЭМ!$D$10+'СЕТ СН'!$I$5-'СЕТ СН'!$I$21</f>
        <v>3963.6706715800001</v>
      </c>
      <c r="J139" s="36">
        <f>SUMIFS(СВЦЭМ!$D$33:$D$776,СВЦЭМ!$A$33:$A$776,$A139,СВЦЭМ!$B$33:$B$776,J$119)+'СЕТ СН'!$I$11+СВЦЭМ!$D$10+'СЕТ СН'!$I$5-'СЕТ СН'!$I$21</f>
        <v>3943.9223612800001</v>
      </c>
      <c r="K139" s="36">
        <f>SUMIFS(СВЦЭМ!$D$33:$D$776,СВЦЭМ!$A$33:$A$776,$A139,СВЦЭМ!$B$33:$B$776,K$119)+'СЕТ СН'!$I$11+СВЦЭМ!$D$10+'СЕТ СН'!$I$5-'СЕТ СН'!$I$21</f>
        <v>3934.3372809000002</v>
      </c>
      <c r="L139" s="36">
        <f>SUMIFS(СВЦЭМ!$D$33:$D$776,СВЦЭМ!$A$33:$A$776,$A139,СВЦЭМ!$B$33:$B$776,L$119)+'СЕТ СН'!$I$11+СВЦЭМ!$D$10+'СЕТ СН'!$I$5-'СЕТ СН'!$I$21</f>
        <v>3927.0610347299998</v>
      </c>
      <c r="M139" s="36">
        <f>SUMIFS(СВЦЭМ!$D$33:$D$776,СВЦЭМ!$A$33:$A$776,$A139,СВЦЭМ!$B$33:$B$776,M$119)+'СЕТ СН'!$I$11+СВЦЭМ!$D$10+'СЕТ СН'!$I$5-'СЕТ СН'!$I$21</f>
        <v>3935.5862852099999</v>
      </c>
      <c r="N139" s="36">
        <f>SUMIFS(СВЦЭМ!$D$33:$D$776,СВЦЭМ!$A$33:$A$776,$A139,СВЦЭМ!$B$33:$B$776,N$119)+'СЕТ СН'!$I$11+СВЦЭМ!$D$10+'СЕТ СН'!$I$5-'СЕТ СН'!$I$21</f>
        <v>3947.1101392800001</v>
      </c>
      <c r="O139" s="36">
        <f>SUMIFS(СВЦЭМ!$D$33:$D$776,СВЦЭМ!$A$33:$A$776,$A139,СВЦЭМ!$B$33:$B$776,O$119)+'СЕТ СН'!$I$11+СВЦЭМ!$D$10+'СЕТ СН'!$I$5-'СЕТ СН'!$I$21</f>
        <v>3962.6269479299999</v>
      </c>
      <c r="P139" s="36">
        <f>SUMIFS(СВЦЭМ!$D$33:$D$776,СВЦЭМ!$A$33:$A$776,$A139,СВЦЭМ!$B$33:$B$776,P$119)+'СЕТ СН'!$I$11+СВЦЭМ!$D$10+'СЕТ СН'!$I$5-'СЕТ СН'!$I$21</f>
        <v>3976.09324307</v>
      </c>
      <c r="Q139" s="36">
        <f>SUMIFS(СВЦЭМ!$D$33:$D$776,СВЦЭМ!$A$33:$A$776,$A139,СВЦЭМ!$B$33:$B$776,Q$119)+'СЕТ СН'!$I$11+СВЦЭМ!$D$10+'СЕТ СН'!$I$5-'СЕТ СН'!$I$21</f>
        <v>3985.55339013</v>
      </c>
      <c r="R139" s="36">
        <f>SUMIFS(СВЦЭМ!$D$33:$D$776,СВЦЭМ!$A$33:$A$776,$A139,СВЦЭМ!$B$33:$B$776,R$119)+'СЕТ СН'!$I$11+СВЦЭМ!$D$10+'СЕТ СН'!$I$5-'СЕТ СН'!$I$21</f>
        <v>3974.51862906</v>
      </c>
      <c r="S139" s="36">
        <f>SUMIFS(СВЦЭМ!$D$33:$D$776,СВЦЭМ!$A$33:$A$776,$A139,СВЦЭМ!$B$33:$B$776,S$119)+'СЕТ СН'!$I$11+СВЦЭМ!$D$10+'СЕТ СН'!$I$5-'СЕТ СН'!$I$21</f>
        <v>3961.7530179599999</v>
      </c>
      <c r="T139" s="36">
        <f>SUMIFS(СВЦЭМ!$D$33:$D$776,СВЦЭМ!$A$33:$A$776,$A139,СВЦЭМ!$B$33:$B$776,T$119)+'СЕТ СН'!$I$11+СВЦЭМ!$D$10+'СЕТ СН'!$I$5-'СЕТ СН'!$I$21</f>
        <v>3941.8036718100002</v>
      </c>
      <c r="U139" s="36">
        <f>SUMIFS(СВЦЭМ!$D$33:$D$776,СВЦЭМ!$A$33:$A$776,$A139,СВЦЭМ!$B$33:$B$776,U$119)+'СЕТ СН'!$I$11+СВЦЭМ!$D$10+'СЕТ СН'!$I$5-'СЕТ СН'!$I$21</f>
        <v>3938.3247275699996</v>
      </c>
      <c r="V139" s="36">
        <f>SUMIFS(СВЦЭМ!$D$33:$D$776,СВЦЭМ!$A$33:$A$776,$A139,СВЦЭМ!$B$33:$B$776,V$119)+'СЕТ СН'!$I$11+СВЦЭМ!$D$10+'СЕТ СН'!$I$5-'СЕТ СН'!$I$21</f>
        <v>3946.82920083</v>
      </c>
      <c r="W139" s="36">
        <f>SUMIFS(СВЦЭМ!$D$33:$D$776,СВЦЭМ!$A$33:$A$776,$A139,СВЦЭМ!$B$33:$B$776,W$119)+'СЕТ СН'!$I$11+СВЦЭМ!$D$10+'СЕТ СН'!$I$5-'СЕТ СН'!$I$21</f>
        <v>3961.0658972900001</v>
      </c>
      <c r="X139" s="36">
        <f>SUMIFS(СВЦЭМ!$D$33:$D$776,СВЦЭМ!$A$33:$A$776,$A139,СВЦЭМ!$B$33:$B$776,X$119)+'СЕТ СН'!$I$11+СВЦЭМ!$D$10+'СЕТ СН'!$I$5-'СЕТ СН'!$I$21</f>
        <v>3964.08964264</v>
      </c>
      <c r="Y139" s="36">
        <f>SUMIFS(СВЦЭМ!$D$33:$D$776,СВЦЭМ!$A$33:$A$776,$A139,СВЦЭМ!$B$33:$B$776,Y$119)+'СЕТ СН'!$I$11+СВЦЭМ!$D$10+'СЕТ СН'!$I$5-'СЕТ СН'!$I$21</f>
        <v>3987.3293558599999</v>
      </c>
    </row>
    <row r="140" spans="1:25" ht="15.75" x14ac:dyDescent="0.2">
      <c r="A140" s="35">
        <f t="shared" si="3"/>
        <v>44217</v>
      </c>
      <c r="B140" s="36">
        <f>SUMIFS(СВЦЭМ!$D$33:$D$776,СВЦЭМ!$A$33:$A$776,$A140,СВЦЭМ!$B$33:$B$776,B$119)+'СЕТ СН'!$I$11+СВЦЭМ!$D$10+'СЕТ СН'!$I$5-'СЕТ СН'!$I$21</f>
        <v>3963.0391487799998</v>
      </c>
      <c r="C140" s="36">
        <f>SUMIFS(СВЦЭМ!$D$33:$D$776,СВЦЭМ!$A$33:$A$776,$A140,СВЦЭМ!$B$33:$B$776,C$119)+'СЕТ СН'!$I$11+СВЦЭМ!$D$10+'СЕТ СН'!$I$5-'СЕТ СН'!$I$21</f>
        <v>4015.7621593200001</v>
      </c>
      <c r="D140" s="36">
        <f>SUMIFS(СВЦЭМ!$D$33:$D$776,СВЦЭМ!$A$33:$A$776,$A140,СВЦЭМ!$B$33:$B$776,D$119)+'СЕТ СН'!$I$11+СВЦЭМ!$D$10+'СЕТ СН'!$I$5-'СЕТ СН'!$I$21</f>
        <v>4043.7861766400001</v>
      </c>
      <c r="E140" s="36">
        <f>SUMIFS(СВЦЭМ!$D$33:$D$776,СВЦЭМ!$A$33:$A$776,$A140,СВЦЭМ!$B$33:$B$776,E$119)+'СЕТ СН'!$I$11+СВЦЭМ!$D$10+'СЕТ СН'!$I$5-'СЕТ СН'!$I$21</f>
        <v>4048.4650299800001</v>
      </c>
      <c r="F140" s="36">
        <f>SUMIFS(СВЦЭМ!$D$33:$D$776,СВЦЭМ!$A$33:$A$776,$A140,СВЦЭМ!$B$33:$B$776,F$119)+'СЕТ СН'!$I$11+СВЦЭМ!$D$10+'СЕТ СН'!$I$5-'СЕТ СН'!$I$21</f>
        <v>4046.6987889900001</v>
      </c>
      <c r="G140" s="36">
        <f>SUMIFS(СВЦЭМ!$D$33:$D$776,СВЦЭМ!$A$33:$A$776,$A140,СВЦЭМ!$B$33:$B$776,G$119)+'СЕТ СН'!$I$11+СВЦЭМ!$D$10+'СЕТ СН'!$I$5-'СЕТ СН'!$I$21</f>
        <v>4021.7844489899999</v>
      </c>
      <c r="H140" s="36">
        <f>SUMIFS(СВЦЭМ!$D$33:$D$776,СВЦЭМ!$A$33:$A$776,$A140,СВЦЭМ!$B$33:$B$776,H$119)+'СЕТ СН'!$I$11+СВЦЭМ!$D$10+'СЕТ СН'!$I$5-'СЕТ СН'!$I$21</f>
        <v>3982.6473303900002</v>
      </c>
      <c r="I140" s="36">
        <f>SUMIFS(СВЦЭМ!$D$33:$D$776,СВЦЭМ!$A$33:$A$776,$A140,СВЦЭМ!$B$33:$B$776,I$119)+'СЕТ СН'!$I$11+СВЦЭМ!$D$10+'СЕТ СН'!$I$5-'СЕТ СН'!$I$21</f>
        <v>3964.048448</v>
      </c>
      <c r="J140" s="36">
        <f>SUMIFS(СВЦЭМ!$D$33:$D$776,СВЦЭМ!$A$33:$A$776,$A140,СВЦЭМ!$B$33:$B$776,J$119)+'СЕТ СН'!$I$11+СВЦЭМ!$D$10+'СЕТ СН'!$I$5-'СЕТ СН'!$I$21</f>
        <v>3938.4318154000002</v>
      </c>
      <c r="K140" s="36">
        <f>SUMIFS(СВЦЭМ!$D$33:$D$776,СВЦЭМ!$A$33:$A$776,$A140,СВЦЭМ!$B$33:$B$776,K$119)+'СЕТ СН'!$I$11+СВЦЭМ!$D$10+'СЕТ СН'!$I$5-'СЕТ СН'!$I$21</f>
        <v>3933.3239703299996</v>
      </c>
      <c r="L140" s="36">
        <f>SUMIFS(СВЦЭМ!$D$33:$D$776,СВЦЭМ!$A$33:$A$776,$A140,СВЦЭМ!$B$33:$B$776,L$119)+'СЕТ СН'!$I$11+СВЦЭМ!$D$10+'СЕТ СН'!$I$5-'СЕТ СН'!$I$21</f>
        <v>3929.4064509300001</v>
      </c>
      <c r="M140" s="36">
        <f>SUMIFS(СВЦЭМ!$D$33:$D$776,СВЦЭМ!$A$33:$A$776,$A140,СВЦЭМ!$B$33:$B$776,M$119)+'СЕТ СН'!$I$11+СВЦЭМ!$D$10+'СЕТ СН'!$I$5-'СЕТ СН'!$I$21</f>
        <v>3933.1712229099999</v>
      </c>
      <c r="N140" s="36">
        <f>SUMIFS(СВЦЭМ!$D$33:$D$776,СВЦЭМ!$A$33:$A$776,$A140,СВЦЭМ!$B$33:$B$776,N$119)+'СЕТ СН'!$I$11+СВЦЭМ!$D$10+'СЕТ СН'!$I$5-'СЕТ СН'!$I$21</f>
        <v>3943.2838053099999</v>
      </c>
      <c r="O140" s="36">
        <f>SUMIFS(СВЦЭМ!$D$33:$D$776,СВЦЭМ!$A$33:$A$776,$A140,СВЦЭМ!$B$33:$B$776,O$119)+'СЕТ СН'!$I$11+СВЦЭМ!$D$10+'СЕТ СН'!$I$5-'СЕТ СН'!$I$21</f>
        <v>3960.2913359700001</v>
      </c>
      <c r="P140" s="36">
        <f>SUMIFS(СВЦЭМ!$D$33:$D$776,СВЦЭМ!$A$33:$A$776,$A140,СВЦЭМ!$B$33:$B$776,P$119)+'СЕТ СН'!$I$11+СВЦЭМ!$D$10+'СЕТ СН'!$I$5-'СЕТ СН'!$I$21</f>
        <v>3974.5452193800002</v>
      </c>
      <c r="Q140" s="36">
        <f>SUMIFS(СВЦЭМ!$D$33:$D$776,СВЦЭМ!$A$33:$A$776,$A140,СВЦЭМ!$B$33:$B$776,Q$119)+'СЕТ СН'!$I$11+СВЦЭМ!$D$10+'СЕТ СН'!$I$5-'СЕТ СН'!$I$21</f>
        <v>3976.8204711799999</v>
      </c>
      <c r="R140" s="36">
        <f>SUMIFS(СВЦЭМ!$D$33:$D$776,СВЦЭМ!$A$33:$A$776,$A140,СВЦЭМ!$B$33:$B$776,R$119)+'СЕТ СН'!$I$11+СВЦЭМ!$D$10+'СЕТ СН'!$I$5-'СЕТ СН'!$I$21</f>
        <v>3963.9968285200002</v>
      </c>
      <c r="S140" s="36">
        <f>SUMIFS(СВЦЭМ!$D$33:$D$776,СВЦЭМ!$A$33:$A$776,$A140,СВЦЭМ!$B$33:$B$776,S$119)+'СЕТ СН'!$I$11+СВЦЭМ!$D$10+'СЕТ СН'!$I$5-'СЕТ СН'!$I$21</f>
        <v>3938.8158414899999</v>
      </c>
      <c r="T140" s="36">
        <f>SUMIFS(СВЦЭМ!$D$33:$D$776,СВЦЭМ!$A$33:$A$776,$A140,СВЦЭМ!$B$33:$B$776,T$119)+'СЕТ СН'!$I$11+СВЦЭМ!$D$10+'СЕТ СН'!$I$5-'СЕТ СН'!$I$21</f>
        <v>3933.50620093</v>
      </c>
      <c r="U140" s="36">
        <f>SUMIFS(СВЦЭМ!$D$33:$D$776,СВЦЭМ!$A$33:$A$776,$A140,СВЦЭМ!$B$33:$B$776,U$119)+'СЕТ СН'!$I$11+СВЦЭМ!$D$10+'СЕТ СН'!$I$5-'СЕТ СН'!$I$21</f>
        <v>3933.33987419</v>
      </c>
      <c r="V140" s="36">
        <f>SUMIFS(СВЦЭМ!$D$33:$D$776,СВЦЭМ!$A$33:$A$776,$A140,СВЦЭМ!$B$33:$B$776,V$119)+'СЕТ СН'!$I$11+СВЦЭМ!$D$10+'СЕТ СН'!$I$5-'СЕТ СН'!$I$21</f>
        <v>3937.7061661999996</v>
      </c>
      <c r="W140" s="36">
        <f>SUMIFS(СВЦЭМ!$D$33:$D$776,СВЦЭМ!$A$33:$A$776,$A140,СВЦЭМ!$B$33:$B$776,W$119)+'СЕТ СН'!$I$11+СВЦЭМ!$D$10+'СЕТ СН'!$I$5-'СЕТ СН'!$I$21</f>
        <v>3957.1970280400001</v>
      </c>
      <c r="X140" s="36">
        <f>SUMIFS(СВЦЭМ!$D$33:$D$776,СВЦЭМ!$A$33:$A$776,$A140,СВЦЭМ!$B$33:$B$776,X$119)+'СЕТ СН'!$I$11+СВЦЭМ!$D$10+'СЕТ СН'!$I$5-'СЕТ СН'!$I$21</f>
        <v>3965.1682640499998</v>
      </c>
      <c r="Y140" s="36">
        <f>SUMIFS(СВЦЭМ!$D$33:$D$776,СВЦЭМ!$A$33:$A$776,$A140,СВЦЭМ!$B$33:$B$776,Y$119)+'СЕТ СН'!$I$11+СВЦЭМ!$D$10+'СЕТ СН'!$I$5-'СЕТ СН'!$I$21</f>
        <v>3988.1353943300001</v>
      </c>
    </row>
    <row r="141" spans="1:25" ht="15.75" x14ac:dyDescent="0.2">
      <c r="A141" s="35">
        <f t="shared" si="3"/>
        <v>44218</v>
      </c>
      <c r="B141" s="36">
        <f>SUMIFS(СВЦЭМ!$D$33:$D$776,СВЦЭМ!$A$33:$A$776,$A141,СВЦЭМ!$B$33:$B$776,B$119)+'СЕТ СН'!$I$11+СВЦЭМ!$D$10+'СЕТ СН'!$I$5-'СЕТ СН'!$I$21</f>
        <v>3961.6642513299998</v>
      </c>
      <c r="C141" s="36">
        <f>SUMIFS(СВЦЭМ!$D$33:$D$776,СВЦЭМ!$A$33:$A$776,$A141,СВЦЭМ!$B$33:$B$776,C$119)+'СЕТ СН'!$I$11+СВЦЭМ!$D$10+'СЕТ СН'!$I$5-'СЕТ СН'!$I$21</f>
        <v>3996.1884136999997</v>
      </c>
      <c r="D141" s="36">
        <f>SUMIFS(СВЦЭМ!$D$33:$D$776,СВЦЭМ!$A$33:$A$776,$A141,СВЦЭМ!$B$33:$B$776,D$119)+'СЕТ СН'!$I$11+СВЦЭМ!$D$10+'СЕТ СН'!$I$5-'СЕТ СН'!$I$21</f>
        <v>4037.2872375400002</v>
      </c>
      <c r="E141" s="36">
        <f>SUMIFS(СВЦЭМ!$D$33:$D$776,СВЦЭМ!$A$33:$A$776,$A141,СВЦЭМ!$B$33:$B$776,E$119)+'СЕТ СН'!$I$11+СВЦЭМ!$D$10+'СЕТ СН'!$I$5-'СЕТ СН'!$I$21</f>
        <v>4053.9966875099999</v>
      </c>
      <c r="F141" s="36">
        <f>SUMIFS(СВЦЭМ!$D$33:$D$776,СВЦЭМ!$A$33:$A$776,$A141,СВЦЭМ!$B$33:$B$776,F$119)+'СЕТ СН'!$I$11+СВЦЭМ!$D$10+'СЕТ СН'!$I$5-'СЕТ СН'!$I$21</f>
        <v>4067.8010084400003</v>
      </c>
      <c r="G141" s="36">
        <f>SUMIFS(СВЦЭМ!$D$33:$D$776,СВЦЭМ!$A$33:$A$776,$A141,СВЦЭМ!$B$33:$B$776,G$119)+'СЕТ СН'!$I$11+СВЦЭМ!$D$10+'СЕТ СН'!$I$5-'СЕТ СН'!$I$21</f>
        <v>4049.9543217299997</v>
      </c>
      <c r="H141" s="36">
        <f>SUMIFS(СВЦЭМ!$D$33:$D$776,СВЦЭМ!$A$33:$A$776,$A141,СВЦЭМ!$B$33:$B$776,H$119)+'СЕТ СН'!$I$11+СВЦЭМ!$D$10+'СЕТ СН'!$I$5-'СЕТ СН'!$I$21</f>
        <v>4009.68784753</v>
      </c>
      <c r="I141" s="36">
        <f>SUMIFS(СВЦЭМ!$D$33:$D$776,СВЦЭМ!$A$33:$A$776,$A141,СВЦЭМ!$B$33:$B$776,I$119)+'СЕТ СН'!$I$11+СВЦЭМ!$D$10+'СЕТ СН'!$I$5-'СЕТ СН'!$I$21</f>
        <v>3978.8103220799999</v>
      </c>
      <c r="J141" s="36">
        <f>SUMIFS(СВЦЭМ!$D$33:$D$776,СВЦЭМ!$A$33:$A$776,$A141,СВЦЭМ!$B$33:$B$776,J$119)+'СЕТ СН'!$I$11+СВЦЭМ!$D$10+'СЕТ СН'!$I$5-'СЕТ СН'!$I$21</f>
        <v>3951.4366101300002</v>
      </c>
      <c r="K141" s="36">
        <f>SUMIFS(СВЦЭМ!$D$33:$D$776,СВЦЭМ!$A$33:$A$776,$A141,СВЦЭМ!$B$33:$B$776,K$119)+'СЕТ СН'!$I$11+СВЦЭМ!$D$10+'СЕТ СН'!$I$5-'СЕТ СН'!$I$21</f>
        <v>3940.9989043</v>
      </c>
      <c r="L141" s="36">
        <f>SUMIFS(СВЦЭМ!$D$33:$D$776,СВЦЭМ!$A$33:$A$776,$A141,СВЦЭМ!$B$33:$B$776,L$119)+'СЕТ СН'!$I$11+СВЦЭМ!$D$10+'СЕТ СН'!$I$5-'СЕТ СН'!$I$21</f>
        <v>3935.8219075500001</v>
      </c>
      <c r="M141" s="36">
        <f>SUMIFS(СВЦЭМ!$D$33:$D$776,СВЦЭМ!$A$33:$A$776,$A141,СВЦЭМ!$B$33:$B$776,M$119)+'СЕТ СН'!$I$11+СВЦЭМ!$D$10+'СЕТ СН'!$I$5-'СЕТ СН'!$I$21</f>
        <v>3940.0944417599999</v>
      </c>
      <c r="N141" s="36">
        <f>SUMIFS(СВЦЭМ!$D$33:$D$776,СВЦЭМ!$A$33:$A$776,$A141,СВЦЭМ!$B$33:$B$776,N$119)+'СЕТ СН'!$I$11+СВЦЭМ!$D$10+'СЕТ СН'!$I$5-'СЕТ СН'!$I$21</f>
        <v>3947.8262504300001</v>
      </c>
      <c r="O141" s="36">
        <f>SUMIFS(СВЦЭМ!$D$33:$D$776,СВЦЭМ!$A$33:$A$776,$A141,СВЦЭМ!$B$33:$B$776,O$119)+'СЕТ СН'!$I$11+СВЦЭМ!$D$10+'СЕТ СН'!$I$5-'СЕТ СН'!$I$21</f>
        <v>3976.0063832400001</v>
      </c>
      <c r="P141" s="36">
        <f>SUMIFS(СВЦЭМ!$D$33:$D$776,СВЦЭМ!$A$33:$A$776,$A141,СВЦЭМ!$B$33:$B$776,P$119)+'СЕТ СН'!$I$11+СВЦЭМ!$D$10+'СЕТ СН'!$I$5-'СЕТ СН'!$I$21</f>
        <v>3984.27911606</v>
      </c>
      <c r="Q141" s="36">
        <f>SUMIFS(СВЦЭМ!$D$33:$D$776,СВЦЭМ!$A$33:$A$776,$A141,СВЦЭМ!$B$33:$B$776,Q$119)+'СЕТ СН'!$I$11+СВЦЭМ!$D$10+'СЕТ СН'!$I$5-'СЕТ СН'!$I$21</f>
        <v>3990.7650009199997</v>
      </c>
      <c r="R141" s="36">
        <f>SUMIFS(СВЦЭМ!$D$33:$D$776,СВЦЭМ!$A$33:$A$776,$A141,СВЦЭМ!$B$33:$B$776,R$119)+'СЕТ СН'!$I$11+СВЦЭМ!$D$10+'СЕТ СН'!$I$5-'СЕТ СН'!$I$21</f>
        <v>3977.8731605399998</v>
      </c>
      <c r="S141" s="36">
        <f>SUMIFS(СВЦЭМ!$D$33:$D$776,СВЦЭМ!$A$33:$A$776,$A141,СВЦЭМ!$B$33:$B$776,S$119)+'СЕТ СН'!$I$11+СВЦЭМ!$D$10+'СЕТ СН'!$I$5-'СЕТ СН'!$I$21</f>
        <v>3961.6018606600001</v>
      </c>
      <c r="T141" s="36">
        <f>SUMIFS(СВЦЭМ!$D$33:$D$776,СВЦЭМ!$A$33:$A$776,$A141,СВЦЭМ!$B$33:$B$776,T$119)+'СЕТ СН'!$I$11+СВЦЭМ!$D$10+'СЕТ СН'!$I$5-'СЕТ СН'!$I$21</f>
        <v>3940.6649755999997</v>
      </c>
      <c r="U141" s="36">
        <f>SUMIFS(СВЦЭМ!$D$33:$D$776,СВЦЭМ!$A$33:$A$776,$A141,СВЦЭМ!$B$33:$B$776,U$119)+'СЕТ СН'!$I$11+СВЦЭМ!$D$10+'СЕТ СН'!$I$5-'СЕТ СН'!$I$21</f>
        <v>3940.8652857400002</v>
      </c>
      <c r="V141" s="36">
        <f>SUMIFS(СВЦЭМ!$D$33:$D$776,СВЦЭМ!$A$33:$A$776,$A141,СВЦЭМ!$B$33:$B$776,V$119)+'СЕТ СН'!$I$11+СВЦЭМ!$D$10+'СЕТ СН'!$I$5-'СЕТ СН'!$I$21</f>
        <v>3950.05454302</v>
      </c>
      <c r="W141" s="36">
        <f>SUMIFS(СВЦЭМ!$D$33:$D$776,СВЦЭМ!$A$33:$A$776,$A141,СВЦЭМ!$B$33:$B$776,W$119)+'СЕТ СН'!$I$11+СВЦЭМ!$D$10+'СЕТ СН'!$I$5-'СЕТ СН'!$I$21</f>
        <v>3967.99032373</v>
      </c>
      <c r="X141" s="36">
        <f>SUMIFS(СВЦЭМ!$D$33:$D$776,СВЦЭМ!$A$33:$A$776,$A141,СВЦЭМ!$B$33:$B$776,X$119)+'СЕТ СН'!$I$11+СВЦЭМ!$D$10+'СЕТ СН'!$I$5-'СЕТ СН'!$I$21</f>
        <v>3977.8737974000001</v>
      </c>
      <c r="Y141" s="36">
        <f>SUMIFS(СВЦЭМ!$D$33:$D$776,СВЦЭМ!$A$33:$A$776,$A141,СВЦЭМ!$B$33:$B$776,Y$119)+'СЕТ СН'!$I$11+СВЦЭМ!$D$10+'СЕТ СН'!$I$5-'СЕТ СН'!$I$21</f>
        <v>3998.9553558699999</v>
      </c>
    </row>
    <row r="142" spans="1:25" ht="15.75" x14ac:dyDescent="0.2">
      <c r="A142" s="35">
        <f t="shared" si="3"/>
        <v>44219</v>
      </c>
      <c r="B142" s="36">
        <f>SUMIFS(СВЦЭМ!$D$33:$D$776,СВЦЭМ!$A$33:$A$776,$A142,СВЦЭМ!$B$33:$B$776,B$119)+'СЕТ СН'!$I$11+СВЦЭМ!$D$10+'СЕТ СН'!$I$5-'СЕТ СН'!$I$21</f>
        <v>4007.9686142800001</v>
      </c>
      <c r="C142" s="36">
        <f>SUMIFS(СВЦЭМ!$D$33:$D$776,СВЦЭМ!$A$33:$A$776,$A142,СВЦЭМ!$B$33:$B$776,C$119)+'СЕТ СН'!$I$11+СВЦЭМ!$D$10+'СЕТ СН'!$I$5-'СЕТ СН'!$I$21</f>
        <v>4022.1979749499997</v>
      </c>
      <c r="D142" s="36">
        <f>SUMIFS(СВЦЭМ!$D$33:$D$776,СВЦЭМ!$A$33:$A$776,$A142,СВЦЭМ!$B$33:$B$776,D$119)+'СЕТ СН'!$I$11+СВЦЭМ!$D$10+'СЕТ СН'!$I$5-'СЕТ СН'!$I$21</f>
        <v>4044.6528649299999</v>
      </c>
      <c r="E142" s="36">
        <f>SUMIFS(СВЦЭМ!$D$33:$D$776,СВЦЭМ!$A$33:$A$776,$A142,СВЦЭМ!$B$33:$B$776,E$119)+'СЕТ СН'!$I$11+СВЦЭМ!$D$10+'СЕТ СН'!$I$5-'СЕТ СН'!$I$21</f>
        <v>4052.7196232699998</v>
      </c>
      <c r="F142" s="36">
        <f>SUMIFS(СВЦЭМ!$D$33:$D$776,СВЦЭМ!$A$33:$A$776,$A142,СВЦЭМ!$B$33:$B$776,F$119)+'СЕТ СН'!$I$11+СВЦЭМ!$D$10+'СЕТ СН'!$I$5-'СЕТ СН'!$I$21</f>
        <v>4059.7824722599998</v>
      </c>
      <c r="G142" s="36">
        <f>SUMIFS(СВЦЭМ!$D$33:$D$776,СВЦЭМ!$A$33:$A$776,$A142,СВЦЭМ!$B$33:$B$776,G$119)+'СЕТ СН'!$I$11+СВЦЭМ!$D$10+'СЕТ СН'!$I$5-'СЕТ СН'!$I$21</f>
        <v>4049.1670448599998</v>
      </c>
      <c r="H142" s="36">
        <f>SUMIFS(СВЦЭМ!$D$33:$D$776,СВЦЭМ!$A$33:$A$776,$A142,СВЦЭМ!$B$33:$B$776,H$119)+'СЕТ СН'!$I$11+СВЦЭМ!$D$10+'СЕТ СН'!$I$5-'СЕТ СН'!$I$21</f>
        <v>4028.5404217999999</v>
      </c>
      <c r="I142" s="36">
        <f>SUMIFS(СВЦЭМ!$D$33:$D$776,СВЦЭМ!$A$33:$A$776,$A142,СВЦЭМ!$B$33:$B$776,I$119)+'СЕТ СН'!$I$11+СВЦЭМ!$D$10+'СЕТ СН'!$I$5-'СЕТ СН'!$I$21</f>
        <v>4014.6377591299997</v>
      </c>
      <c r="J142" s="36">
        <f>SUMIFS(СВЦЭМ!$D$33:$D$776,СВЦЭМ!$A$33:$A$776,$A142,СВЦЭМ!$B$33:$B$776,J$119)+'СЕТ СН'!$I$11+СВЦЭМ!$D$10+'СЕТ СН'!$I$5-'СЕТ СН'!$I$21</f>
        <v>3975.2312324899999</v>
      </c>
      <c r="K142" s="36">
        <f>SUMIFS(СВЦЭМ!$D$33:$D$776,СВЦЭМ!$A$33:$A$776,$A142,СВЦЭМ!$B$33:$B$776,K$119)+'СЕТ СН'!$I$11+СВЦЭМ!$D$10+'СЕТ СН'!$I$5-'СЕТ СН'!$I$21</f>
        <v>3939.64944676</v>
      </c>
      <c r="L142" s="36">
        <f>SUMIFS(СВЦЭМ!$D$33:$D$776,СВЦЭМ!$A$33:$A$776,$A142,СВЦЭМ!$B$33:$B$776,L$119)+'СЕТ СН'!$I$11+СВЦЭМ!$D$10+'СЕТ СН'!$I$5-'СЕТ СН'!$I$21</f>
        <v>3925.60663647</v>
      </c>
      <c r="M142" s="36">
        <f>SUMIFS(СВЦЭМ!$D$33:$D$776,СВЦЭМ!$A$33:$A$776,$A142,СВЦЭМ!$B$33:$B$776,M$119)+'СЕТ СН'!$I$11+СВЦЭМ!$D$10+'СЕТ СН'!$I$5-'СЕТ СН'!$I$21</f>
        <v>3929.0383649699997</v>
      </c>
      <c r="N142" s="36">
        <f>SUMIFS(СВЦЭМ!$D$33:$D$776,СВЦЭМ!$A$33:$A$776,$A142,СВЦЭМ!$B$33:$B$776,N$119)+'СЕТ СН'!$I$11+СВЦЭМ!$D$10+'СЕТ СН'!$I$5-'СЕТ СН'!$I$21</f>
        <v>3938.44559742</v>
      </c>
      <c r="O142" s="36">
        <f>SUMIFS(СВЦЭМ!$D$33:$D$776,СВЦЭМ!$A$33:$A$776,$A142,СВЦЭМ!$B$33:$B$776,O$119)+'СЕТ СН'!$I$11+СВЦЭМ!$D$10+'СЕТ СН'!$I$5-'СЕТ СН'!$I$21</f>
        <v>3950.5590530099998</v>
      </c>
      <c r="P142" s="36">
        <f>SUMIFS(СВЦЭМ!$D$33:$D$776,СВЦЭМ!$A$33:$A$776,$A142,СВЦЭМ!$B$33:$B$776,P$119)+'СЕТ СН'!$I$11+СВЦЭМ!$D$10+'СЕТ СН'!$I$5-'СЕТ СН'!$I$21</f>
        <v>3980.5538797600002</v>
      </c>
      <c r="Q142" s="36">
        <f>SUMIFS(СВЦЭМ!$D$33:$D$776,СВЦЭМ!$A$33:$A$776,$A142,СВЦЭМ!$B$33:$B$776,Q$119)+'СЕТ СН'!$I$11+СВЦЭМ!$D$10+'СЕТ СН'!$I$5-'СЕТ СН'!$I$21</f>
        <v>3990.1468705899997</v>
      </c>
      <c r="R142" s="36">
        <f>SUMIFS(СВЦЭМ!$D$33:$D$776,СВЦЭМ!$A$33:$A$776,$A142,СВЦЭМ!$B$33:$B$776,R$119)+'СЕТ СН'!$I$11+СВЦЭМ!$D$10+'СЕТ СН'!$I$5-'СЕТ СН'!$I$21</f>
        <v>3980.4604864100002</v>
      </c>
      <c r="S142" s="36">
        <f>SUMIFS(СВЦЭМ!$D$33:$D$776,СВЦЭМ!$A$33:$A$776,$A142,СВЦЭМ!$B$33:$B$776,S$119)+'СЕТ СН'!$I$11+СВЦЭМ!$D$10+'СЕТ СН'!$I$5-'СЕТ СН'!$I$21</f>
        <v>3959.8511865</v>
      </c>
      <c r="T142" s="36">
        <f>SUMIFS(СВЦЭМ!$D$33:$D$776,СВЦЭМ!$A$33:$A$776,$A142,СВЦЭМ!$B$33:$B$776,T$119)+'СЕТ СН'!$I$11+СВЦЭМ!$D$10+'СЕТ СН'!$I$5-'СЕТ СН'!$I$21</f>
        <v>3932.07612191</v>
      </c>
      <c r="U142" s="36">
        <f>SUMIFS(СВЦЭМ!$D$33:$D$776,СВЦЭМ!$A$33:$A$776,$A142,СВЦЭМ!$B$33:$B$776,U$119)+'СЕТ СН'!$I$11+СВЦЭМ!$D$10+'СЕТ СН'!$I$5-'СЕТ СН'!$I$21</f>
        <v>3930.15142178</v>
      </c>
      <c r="V142" s="36">
        <f>SUMIFS(СВЦЭМ!$D$33:$D$776,СВЦЭМ!$A$33:$A$776,$A142,СВЦЭМ!$B$33:$B$776,V$119)+'СЕТ СН'!$I$11+СВЦЭМ!$D$10+'СЕТ СН'!$I$5-'СЕТ СН'!$I$21</f>
        <v>3943.0870490699999</v>
      </c>
      <c r="W142" s="36">
        <f>SUMIFS(СВЦЭМ!$D$33:$D$776,СВЦЭМ!$A$33:$A$776,$A142,СВЦЭМ!$B$33:$B$776,W$119)+'СЕТ СН'!$I$11+СВЦЭМ!$D$10+'СЕТ СН'!$I$5-'СЕТ СН'!$I$21</f>
        <v>3960.1194156800002</v>
      </c>
      <c r="X142" s="36">
        <f>SUMIFS(СВЦЭМ!$D$33:$D$776,СВЦЭМ!$A$33:$A$776,$A142,СВЦЭМ!$B$33:$B$776,X$119)+'СЕТ СН'!$I$11+СВЦЭМ!$D$10+'СЕТ СН'!$I$5-'СЕТ СН'!$I$21</f>
        <v>3965.58970555</v>
      </c>
      <c r="Y142" s="36">
        <f>SUMIFS(СВЦЭМ!$D$33:$D$776,СВЦЭМ!$A$33:$A$776,$A142,СВЦЭМ!$B$33:$B$776,Y$119)+'СЕТ СН'!$I$11+СВЦЭМ!$D$10+'СЕТ СН'!$I$5-'СЕТ СН'!$I$21</f>
        <v>3986.0059078300001</v>
      </c>
    </row>
    <row r="143" spans="1:25" ht="15.75" x14ac:dyDescent="0.2">
      <c r="A143" s="35">
        <f t="shared" si="3"/>
        <v>44220</v>
      </c>
      <c r="B143" s="36">
        <f>SUMIFS(СВЦЭМ!$D$33:$D$776,СВЦЭМ!$A$33:$A$776,$A143,СВЦЭМ!$B$33:$B$776,B$119)+'СЕТ СН'!$I$11+СВЦЭМ!$D$10+'СЕТ СН'!$I$5-'СЕТ СН'!$I$21</f>
        <v>3983.9704576499998</v>
      </c>
      <c r="C143" s="36">
        <f>SUMIFS(СВЦЭМ!$D$33:$D$776,СВЦЭМ!$A$33:$A$776,$A143,СВЦЭМ!$B$33:$B$776,C$119)+'СЕТ СН'!$I$11+СВЦЭМ!$D$10+'СЕТ СН'!$I$5-'СЕТ СН'!$I$21</f>
        <v>4018.0292085800002</v>
      </c>
      <c r="D143" s="36">
        <f>SUMIFS(СВЦЭМ!$D$33:$D$776,СВЦЭМ!$A$33:$A$776,$A143,СВЦЭМ!$B$33:$B$776,D$119)+'СЕТ СН'!$I$11+СВЦЭМ!$D$10+'СЕТ СН'!$I$5-'СЕТ СН'!$I$21</f>
        <v>4034.3938883999999</v>
      </c>
      <c r="E143" s="36">
        <f>SUMIFS(СВЦЭМ!$D$33:$D$776,СВЦЭМ!$A$33:$A$776,$A143,СВЦЭМ!$B$33:$B$776,E$119)+'СЕТ СН'!$I$11+СВЦЭМ!$D$10+'СЕТ СН'!$I$5-'СЕТ СН'!$I$21</f>
        <v>4041.1301745299997</v>
      </c>
      <c r="F143" s="36">
        <f>SUMIFS(СВЦЭМ!$D$33:$D$776,СВЦЭМ!$A$33:$A$776,$A143,СВЦЭМ!$B$33:$B$776,F$119)+'СЕТ СН'!$I$11+СВЦЭМ!$D$10+'СЕТ СН'!$I$5-'СЕТ СН'!$I$21</f>
        <v>4058.0442251899999</v>
      </c>
      <c r="G143" s="36">
        <f>SUMIFS(СВЦЭМ!$D$33:$D$776,СВЦЭМ!$A$33:$A$776,$A143,СВЦЭМ!$B$33:$B$776,G$119)+'СЕТ СН'!$I$11+СВЦЭМ!$D$10+'СЕТ СН'!$I$5-'СЕТ СН'!$I$21</f>
        <v>4047.5379363399998</v>
      </c>
      <c r="H143" s="36">
        <f>SUMIFS(СВЦЭМ!$D$33:$D$776,СВЦЭМ!$A$33:$A$776,$A143,СВЦЭМ!$B$33:$B$776,H$119)+'СЕТ СН'!$I$11+СВЦЭМ!$D$10+'СЕТ СН'!$I$5-'СЕТ СН'!$I$21</f>
        <v>4028.6440368200001</v>
      </c>
      <c r="I143" s="36">
        <f>SUMIFS(СВЦЭМ!$D$33:$D$776,СВЦЭМ!$A$33:$A$776,$A143,СВЦЭМ!$B$33:$B$776,I$119)+'СЕТ СН'!$I$11+СВЦЭМ!$D$10+'СЕТ СН'!$I$5-'СЕТ СН'!$I$21</f>
        <v>4013.8497063300001</v>
      </c>
      <c r="J143" s="36">
        <f>SUMIFS(СВЦЭМ!$D$33:$D$776,СВЦЭМ!$A$33:$A$776,$A143,СВЦЭМ!$B$33:$B$776,J$119)+'СЕТ СН'!$I$11+СВЦЭМ!$D$10+'СЕТ СН'!$I$5-'СЕТ СН'!$I$21</f>
        <v>3978.1447948499999</v>
      </c>
      <c r="K143" s="36">
        <f>SUMIFS(СВЦЭМ!$D$33:$D$776,СВЦЭМ!$A$33:$A$776,$A143,СВЦЭМ!$B$33:$B$776,K$119)+'СЕТ СН'!$I$11+СВЦЭМ!$D$10+'СЕТ СН'!$I$5-'СЕТ СН'!$I$21</f>
        <v>3943.3548962099999</v>
      </c>
      <c r="L143" s="36">
        <f>SUMIFS(СВЦЭМ!$D$33:$D$776,СВЦЭМ!$A$33:$A$776,$A143,СВЦЭМ!$B$33:$B$776,L$119)+'СЕТ СН'!$I$11+СВЦЭМ!$D$10+'СЕТ СН'!$I$5-'СЕТ СН'!$I$21</f>
        <v>3927.8668737899998</v>
      </c>
      <c r="M143" s="36">
        <f>SUMIFS(СВЦЭМ!$D$33:$D$776,СВЦЭМ!$A$33:$A$776,$A143,СВЦЭМ!$B$33:$B$776,M$119)+'СЕТ СН'!$I$11+СВЦЭМ!$D$10+'СЕТ СН'!$I$5-'СЕТ СН'!$I$21</f>
        <v>3932.9339046699997</v>
      </c>
      <c r="N143" s="36">
        <f>SUMIFS(СВЦЭМ!$D$33:$D$776,СВЦЭМ!$A$33:$A$776,$A143,СВЦЭМ!$B$33:$B$776,N$119)+'СЕТ СН'!$I$11+СВЦЭМ!$D$10+'СЕТ СН'!$I$5-'СЕТ СН'!$I$21</f>
        <v>3942.3664730800001</v>
      </c>
      <c r="O143" s="36">
        <f>SUMIFS(СВЦЭМ!$D$33:$D$776,СВЦЭМ!$A$33:$A$776,$A143,СВЦЭМ!$B$33:$B$776,O$119)+'СЕТ СН'!$I$11+СВЦЭМ!$D$10+'СЕТ СН'!$I$5-'СЕТ СН'!$I$21</f>
        <v>3961.0716192</v>
      </c>
      <c r="P143" s="36">
        <f>SUMIFS(СВЦЭМ!$D$33:$D$776,СВЦЭМ!$A$33:$A$776,$A143,СВЦЭМ!$B$33:$B$776,P$119)+'СЕТ СН'!$I$11+СВЦЭМ!$D$10+'СЕТ СН'!$I$5-'СЕТ СН'!$I$21</f>
        <v>3996.7650017300002</v>
      </c>
      <c r="Q143" s="36">
        <f>SUMIFS(СВЦЭМ!$D$33:$D$776,СВЦЭМ!$A$33:$A$776,$A143,СВЦЭМ!$B$33:$B$776,Q$119)+'СЕТ СН'!$I$11+СВЦЭМ!$D$10+'СЕТ СН'!$I$5-'СЕТ СН'!$I$21</f>
        <v>4004.45748301</v>
      </c>
      <c r="R143" s="36">
        <f>SUMIFS(СВЦЭМ!$D$33:$D$776,СВЦЭМ!$A$33:$A$776,$A143,СВЦЭМ!$B$33:$B$776,R$119)+'СЕТ СН'!$I$11+СВЦЭМ!$D$10+'СЕТ СН'!$I$5-'СЕТ СН'!$I$21</f>
        <v>3988.86039893</v>
      </c>
      <c r="S143" s="36">
        <f>SUMIFS(СВЦЭМ!$D$33:$D$776,СВЦЭМ!$A$33:$A$776,$A143,СВЦЭМ!$B$33:$B$776,S$119)+'СЕТ СН'!$I$11+СВЦЭМ!$D$10+'СЕТ СН'!$I$5-'СЕТ СН'!$I$21</f>
        <v>3967.6318586400002</v>
      </c>
      <c r="T143" s="36">
        <f>SUMIFS(СВЦЭМ!$D$33:$D$776,СВЦЭМ!$A$33:$A$776,$A143,СВЦЭМ!$B$33:$B$776,T$119)+'СЕТ СН'!$I$11+СВЦЭМ!$D$10+'СЕТ СН'!$I$5-'СЕТ СН'!$I$21</f>
        <v>3925.97647693</v>
      </c>
      <c r="U143" s="36">
        <f>SUMIFS(СВЦЭМ!$D$33:$D$776,СВЦЭМ!$A$33:$A$776,$A143,СВЦЭМ!$B$33:$B$776,U$119)+'СЕТ СН'!$I$11+СВЦЭМ!$D$10+'СЕТ СН'!$I$5-'СЕТ СН'!$I$21</f>
        <v>3920.14114952</v>
      </c>
      <c r="V143" s="36">
        <f>SUMIFS(СВЦЭМ!$D$33:$D$776,СВЦЭМ!$A$33:$A$776,$A143,СВЦЭМ!$B$33:$B$776,V$119)+'СЕТ СН'!$I$11+СВЦЭМ!$D$10+'СЕТ СН'!$I$5-'СЕТ СН'!$I$21</f>
        <v>3918.3617943199997</v>
      </c>
      <c r="W143" s="36">
        <f>SUMIFS(СВЦЭМ!$D$33:$D$776,СВЦЭМ!$A$33:$A$776,$A143,СВЦЭМ!$B$33:$B$776,W$119)+'СЕТ СН'!$I$11+СВЦЭМ!$D$10+'СЕТ СН'!$I$5-'СЕТ СН'!$I$21</f>
        <v>3935.65024632</v>
      </c>
      <c r="X143" s="36">
        <f>SUMIFS(СВЦЭМ!$D$33:$D$776,СВЦЭМ!$A$33:$A$776,$A143,СВЦЭМ!$B$33:$B$776,X$119)+'СЕТ СН'!$I$11+СВЦЭМ!$D$10+'СЕТ СН'!$I$5-'СЕТ СН'!$I$21</f>
        <v>3957.9693580399999</v>
      </c>
      <c r="Y143" s="36">
        <f>SUMIFS(СВЦЭМ!$D$33:$D$776,СВЦЭМ!$A$33:$A$776,$A143,СВЦЭМ!$B$33:$B$776,Y$119)+'СЕТ СН'!$I$11+СВЦЭМ!$D$10+'СЕТ СН'!$I$5-'СЕТ СН'!$I$21</f>
        <v>3979.1455726499998</v>
      </c>
    </row>
    <row r="144" spans="1:25" ht="15.75" x14ac:dyDescent="0.2">
      <c r="A144" s="35">
        <f t="shared" si="3"/>
        <v>44221</v>
      </c>
      <c r="B144" s="36">
        <f>SUMIFS(СВЦЭМ!$D$33:$D$776,СВЦЭМ!$A$33:$A$776,$A144,СВЦЭМ!$B$33:$B$776,B$119)+'СЕТ СН'!$I$11+СВЦЭМ!$D$10+'СЕТ СН'!$I$5-'СЕТ СН'!$I$21</f>
        <v>3994.2954493500001</v>
      </c>
      <c r="C144" s="36">
        <f>SUMIFS(СВЦЭМ!$D$33:$D$776,СВЦЭМ!$A$33:$A$776,$A144,СВЦЭМ!$B$33:$B$776,C$119)+'СЕТ СН'!$I$11+СВЦЭМ!$D$10+'СЕТ СН'!$I$5-'СЕТ СН'!$I$21</f>
        <v>4021.3868032199998</v>
      </c>
      <c r="D144" s="36">
        <f>SUMIFS(СВЦЭМ!$D$33:$D$776,СВЦЭМ!$A$33:$A$776,$A144,СВЦЭМ!$B$33:$B$776,D$119)+'СЕТ СН'!$I$11+СВЦЭМ!$D$10+'СЕТ СН'!$I$5-'СЕТ СН'!$I$21</f>
        <v>4035.4440584599997</v>
      </c>
      <c r="E144" s="36">
        <f>SUMIFS(СВЦЭМ!$D$33:$D$776,СВЦЭМ!$A$33:$A$776,$A144,СВЦЭМ!$B$33:$B$776,E$119)+'СЕТ СН'!$I$11+СВЦЭМ!$D$10+'СЕТ СН'!$I$5-'СЕТ СН'!$I$21</f>
        <v>4047.71242553</v>
      </c>
      <c r="F144" s="36">
        <f>SUMIFS(СВЦЭМ!$D$33:$D$776,СВЦЭМ!$A$33:$A$776,$A144,СВЦЭМ!$B$33:$B$776,F$119)+'СЕТ СН'!$I$11+СВЦЭМ!$D$10+'СЕТ СН'!$I$5-'СЕТ СН'!$I$21</f>
        <v>4064.6857921199999</v>
      </c>
      <c r="G144" s="36">
        <f>SUMIFS(СВЦЭМ!$D$33:$D$776,СВЦЭМ!$A$33:$A$776,$A144,СВЦЭМ!$B$33:$B$776,G$119)+'СЕТ СН'!$I$11+СВЦЭМ!$D$10+'СЕТ СН'!$I$5-'СЕТ СН'!$I$21</f>
        <v>4048.7838697400002</v>
      </c>
      <c r="H144" s="36">
        <f>SUMIFS(СВЦЭМ!$D$33:$D$776,СВЦЭМ!$A$33:$A$776,$A144,СВЦЭМ!$B$33:$B$776,H$119)+'СЕТ СН'!$I$11+СВЦЭМ!$D$10+'СЕТ СН'!$I$5-'СЕТ СН'!$I$21</f>
        <v>4013.3080022700001</v>
      </c>
      <c r="I144" s="36">
        <f>SUMIFS(СВЦЭМ!$D$33:$D$776,СВЦЭМ!$A$33:$A$776,$A144,СВЦЭМ!$B$33:$B$776,I$119)+'СЕТ СН'!$I$11+СВЦЭМ!$D$10+'СЕТ СН'!$I$5-'СЕТ СН'!$I$21</f>
        <v>3987.7789735799997</v>
      </c>
      <c r="J144" s="36">
        <f>SUMIFS(СВЦЭМ!$D$33:$D$776,СВЦЭМ!$A$33:$A$776,$A144,СВЦЭМ!$B$33:$B$776,J$119)+'СЕТ СН'!$I$11+СВЦЭМ!$D$10+'СЕТ СН'!$I$5-'СЕТ СН'!$I$21</f>
        <v>3959.19525479</v>
      </c>
      <c r="K144" s="36">
        <f>SUMIFS(СВЦЭМ!$D$33:$D$776,СВЦЭМ!$A$33:$A$776,$A144,СВЦЭМ!$B$33:$B$776,K$119)+'СЕТ СН'!$I$11+СВЦЭМ!$D$10+'СЕТ СН'!$I$5-'СЕТ СН'!$I$21</f>
        <v>3954.82055674</v>
      </c>
      <c r="L144" s="36">
        <f>SUMIFS(СВЦЭМ!$D$33:$D$776,СВЦЭМ!$A$33:$A$776,$A144,СВЦЭМ!$B$33:$B$776,L$119)+'СЕТ СН'!$I$11+СВЦЭМ!$D$10+'СЕТ СН'!$I$5-'СЕТ СН'!$I$21</f>
        <v>3942.6822160500001</v>
      </c>
      <c r="M144" s="36">
        <f>SUMIFS(СВЦЭМ!$D$33:$D$776,СВЦЭМ!$A$33:$A$776,$A144,СВЦЭМ!$B$33:$B$776,M$119)+'СЕТ СН'!$I$11+СВЦЭМ!$D$10+'СЕТ СН'!$I$5-'СЕТ СН'!$I$21</f>
        <v>3947.3338367799997</v>
      </c>
      <c r="N144" s="36">
        <f>SUMIFS(СВЦЭМ!$D$33:$D$776,СВЦЭМ!$A$33:$A$776,$A144,СВЦЭМ!$B$33:$B$776,N$119)+'СЕТ СН'!$I$11+СВЦЭМ!$D$10+'СЕТ СН'!$I$5-'СЕТ СН'!$I$21</f>
        <v>3953.5595582800001</v>
      </c>
      <c r="O144" s="36">
        <f>SUMIFS(СВЦЭМ!$D$33:$D$776,СВЦЭМ!$A$33:$A$776,$A144,СВЦЭМ!$B$33:$B$776,O$119)+'СЕТ СН'!$I$11+СВЦЭМ!$D$10+'СЕТ СН'!$I$5-'СЕТ СН'!$I$21</f>
        <v>3960.0983995000001</v>
      </c>
      <c r="P144" s="36">
        <f>SUMIFS(СВЦЭМ!$D$33:$D$776,СВЦЭМ!$A$33:$A$776,$A144,СВЦЭМ!$B$33:$B$776,P$119)+'СЕТ СН'!$I$11+СВЦЭМ!$D$10+'СЕТ СН'!$I$5-'СЕТ СН'!$I$21</f>
        <v>3962.06822349</v>
      </c>
      <c r="Q144" s="36">
        <f>SUMIFS(СВЦЭМ!$D$33:$D$776,СВЦЭМ!$A$33:$A$776,$A144,СВЦЭМ!$B$33:$B$776,Q$119)+'СЕТ СН'!$I$11+СВЦЭМ!$D$10+'СЕТ СН'!$I$5-'СЕТ СН'!$I$21</f>
        <v>3963.57537546</v>
      </c>
      <c r="R144" s="36">
        <f>SUMIFS(СВЦЭМ!$D$33:$D$776,СВЦЭМ!$A$33:$A$776,$A144,СВЦЭМ!$B$33:$B$776,R$119)+'СЕТ СН'!$I$11+СВЦЭМ!$D$10+'СЕТ СН'!$I$5-'СЕТ СН'!$I$21</f>
        <v>3963.2677616199999</v>
      </c>
      <c r="S144" s="36">
        <f>SUMIFS(СВЦЭМ!$D$33:$D$776,СВЦЭМ!$A$33:$A$776,$A144,СВЦЭМ!$B$33:$B$776,S$119)+'СЕТ СН'!$I$11+СВЦЭМ!$D$10+'СЕТ СН'!$I$5-'СЕТ СН'!$I$21</f>
        <v>3956.6996418500003</v>
      </c>
      <c r="T144" s="36">
        <f>SUMIFS(СВЦЭМ!$D$33:$D$776,СВЦЭМ!$A$33:$A$776,$A144,СВЦЭМ!$B$33:$B$776,T$119)+'СЕТ СН'!$I$11+СВЦЭМ!$D$10+'СЕТ СН'!$I$5-'СЕТ СН'!$I$21</f>
        <v>3933.3713243100001</v>
      </c>
      <c r="U144" s="36">
        <f>SUMIFS(СВЦЭМ!$D$33:$D$776,СВЦЭМ!$A$33:$A$776,$A144,СВЦЭМ!$B$33:$B$776,U$119)+'СЕТ СН'!$I$11+СВЦЭМ!$D$10+'СЕТ СН'!$I$5-'СЕТ СН'!$I$21</f>
        <v>3933.3556454600002</v>
      </c>
      <c r="V144" s="36">
        <f>SUMIFS(СВЦЭМ!$D$33:$D$776,СВЦЭМ!$A$33:$A$776,$A144,СВЦЭМ!$B$33:$B$776,V$119)+'СЕТ СН'!$I$11+СВЦЭМ!$D$10+'СЕТ СН'!$I$5-'СЕТ СН'!$I$21</f>
        <v>3945.4281054100002</v>
      </c>
      <c r="W144" s="36">
        <f>SUMIFS(СВЦЭМ!$D$33:$D$776,СВЦЭМ!$A$33:$A$776,$A144,СВЦЭМ!$B$33:$B$776,W$119)+'СЕТ СН'!$I$11+СВЦЭМ!$D$10+'СЕТ СН'!$I$5-'СЕТ СН'!$I$21</f>
        <v>3954.2495011800002</v>
      </c>
      <c r="X144" s="36">
        <f>SUMIFS(СВЦЭМ!$D$33:$D$776,СВЦЭМ!$A$33:$A$776,$A144,СВЦЭМ!$B$33:$B$776,X$119)+'СЕТ СН'!$I$11+СВЦЭМ!$D$10+'СЕТ СН'!$I$5-'СЕТ СН'!$I$21</f>
        <v>3959.4903737599998</v>
      </c>
      <c r="Y144" s="36">
        <f>SUMIFS(СВЦЭМ!$D$33:$D$776,СВЦЭМ!$A$33:$A$776,$A144,СВЦЭМ!$B$33:$B$776,Y$119)+'СЕТ СН'!$I$11+СВЦЭМ!$D$10+'СЕТ СН'!$I$5-'СЕТ СН'!$I$21</f>
        <v>3977.35298478</v>
      </c>
    </row>
    <row r="145" spans="1:27" ht="15.75" x14ac:dyDescent="0.2">
      <c r="A145" s="35">
        <f t="shared" si="3"/>
        <v>44222</v>
      </c>
      <c r="B145" s="36">
        <f>SUMIFS(СВЦЭМ!$D$33:$D$776,СВЦЭМ!$A$33:$A$776,$A145,СВЦЭМ!$B$33:$B$776,B$119)+'СЕТ СН'!$I$11+СВЦЭМ!$D$10+'СЕТ СН'!$I$5-'СЕТ СН'!$I$21</f>
        <v>4018.71445739</v>
      </c>
      <c r="C145" s="36">
        <f>SUMIFS(СВЦЭМ!$D$33:$D$776,СВЦЭМ!$A$33:$A$776,$A145,СВЦЭМ!$B$33:$B$776,C$119)+'СЕТ СН'!$I$11+СВЦЭМ!$D$10+'СЕТ СН'!$I$5-'СЕТ СН'!$I$21</f>
        <v>4042.1488938900002</v>
      </c>
      <c r="D145" s="36">
        <f>SUMIFS(СВЦЭМ!$D$33:$D$776,СВЦЭМ!$A$33:$A$776,$A145,СВЦЭМ!$B$33:$B$776,D$119)+'СЕТ СН'!$I$11+СВЦЭМ!$D$10+'СЕТ СН'!$I$5-'СЕТ СН'!$I$21</f>
        <v>4049.89335007</v>
      </c>
      <c r="E145" s="36">
        <f>SUMIFS(СВЦЭМ!$D$33:$D$776,СВЦЭМ!$A$33:$A$776,$A145,СВЦЭМ!$B$33:$B$776,E$119)+'СЕТ СН'!$I$11+СВЦЭМ!$D$10+'СЕТ СН'!$I$5-'СЕТ СН'!$I$21</f>
        <v>4053.36864513</v>
      </c>
      <c r="F145" s="36">
        <f>SUMIFS(СВЦЭМ!$D$33:$D$776,СВЦЭМ!$A$33:$A$776,$A145,СВЦЭМ!$B$33:$B$776,F$119)+'СЕТ СН'!$I$11+СВЦЭМ!$D$10+'СЕТ СН'!$I$5-'СЕТ СН'!$I$21</f>
        <v>4064.1923025699998</v>
      </c>
      <c r="G145" s="36">
        <f>SUMIFS(СВЦЭМ!$D$33:$D$776,СВЦЭМ!$A$33:$A$776,$A145,СВЦЭМ!$B$33:$B$776,G$119)+'СЕТ СН'!$I$11+СВЦЭМ!$D$10+'СЕТ СН'!$I$5-'СЕТ СН'!$I$21</f>
        <v>4048.4716222699999</v>
      </c>
      <c r="H145" s="36">
        <f>SUMIFS(СВЦЭМ!$D$33:$D$776,СВЦЭМ!$A$33:$A$776,$A145,СВЦЭМ!$B$33:$B$776,H$119)+'СЕТ СН'!$I$11+СВЦЭМ!$D$10+'СЕТ СН'!$I$5-'СЕТ СН'!$I$21</f>
        <v>4012.1742841400001</v>
      </c>
      <c r="I145" s="36">
        <f>SUMIFS(СВЦЭМ!$D$33:$D$776,СВЦЭМ!$A$33:$A$776,$A145,СВЦЭМ!$B$33:$B$776,I$119)+'СЕТ СН'!$I$11+СВЦЭМ!$D$10+'СЕТ СН'!$I$5-'СЕТ СН'!$I$21</f>
        <v>3969.6942522700001</v>
      </c>
      <c r="J145" s="36">
        <f>SUMIFS(СВЦЭМ!$D$33:$D$776,СВЦЭМ!$A$33:$A$776,$A145,СВЦЭМ!$B$33:$B$776,J$119)+'СЕТ СН'!$I$11+СВЦЭМ!$D$10+'СЕТ СН'!$I$5-'СЕТ СН'!$I$21</f>
        <v>3944.88734402</v>
      </c>
      <c r="K145" s="36">
        <f>SUMIFS(СВЦЭМ!$D$33:$D$776,СВЦЭМ!$A$33:$A$776,$A145,СВЦЭМ!$B$33:$B$776,K$119)+'СЕТ СН'!$I$11+СВЦЭМ!$D$10+'СЕТ СН'!$I$5-'СЕТ СН'!$I$21</f>
        <v>3939.38727823</v>
      </c>
      <c r="L145" s="36">
        <f>SUMIFS(СВЦЭМ!$D$33:$D$776,СВЦЭМ!$A$33:$A$776,$A145,СВЦЭМ!$B$33:$B$776,L$119)+'СЕТ СН'!$I$11+СВЦЭМ!$D$10+'СЕТ СН'!$I$5-'СЕТ СН'!$I$21</f>
        <v>3932.9052281899999</v>
      </c>
      <c r="M145" s="36">
        <f>SUMIFS(СВЦЭМ!$D$33:$D$776,СВЦЭМ!$A$33:$A$776,$A145,СВЦЭМ!$B$33:$B$776,M$119)+'СЕТ СН'!$I$11+СВЦЭМ!$D$10+'СЕТ СН'!$I$5-'СЕТ СН'!$I$21</f>
        <v>3940.0805934800001</v>
      </c>
      <c r="N145" s="36">
        <f>SUMIFS(СВЦЭМ!$D$33:$D$776,СВЦЭМ!$A$33:$A$776,$A145,СВЦЭМ!$B$33:$B$776,N$119)+'СЕТ СН'!$I$11+СВЦЭМ!$D$10+'СЕТ СН'!$I$5-'СЕТ СН'!$I$21</f>
        <v>3943.2537563400001</v>
      </c>
      <c r="O145" s="36">
        <f>SUMIFS(СВЦЭМ!$D$33:$D$776,СВЦЭМ!$A$33:$A$776,$A145,СВЦЭМ!$B$33:$B$776,O$119)+'СЕТ СН'!$I$11+СВЦЭМ!$D$10+'СЕТ СН'!$I$5-'СЕТ СН'!$I$21</f>
        <v>3950.8463549500002</v>
      </c>
      <c r="P145" s="36">
        <f>SUMIFS(СВЦЭМ!$D$33:$D$776,СВЦЭМ!$A$33:$A$776,$A145,СВЦЭМ!$B$33:$B$776,P$119)+'СЕТ СН'!$I$11+СВЦЭМ!$D$10+'СЕТ СН'!$I$5-'СЕТ СН'!$I$21</f>
        <v>3957.1278291399999</v>
      </c>
      <c r="Q145" s="36">
        <f>SUMIFS(СВЦЭМ!$D$33:$D$776,СВЦЭМ!$A$33:$A$776,$A145,СВЦЭМ!$B$33:$B$776,Q$119)+'СЕТ СН'!$I$11+СВЦЭМ!$D$10+'СЕТ СН'!$I$5-'СЕТ СН'!$I$21</f>
        <v>3955.8651106400002</v>
      </c>
      <c r="R145" s="36">
        <f>SUMIFS(СВЦЭМ!$D$33:$D$776,СВЦЭМ!$A$33:$A$776,$A145,СВЦЭМ!$B$33:$B$776,R$119)+'СЕТ СН'!$I$11+СВЦЭМ!$D$10+'СЕТ СН'!$I$5-'СЕТ СН'!$I$21</f>
        <v>3945.17870296</v>
      </c>
      <c r="S145" s="36">
        <f>SUMIFS(СВЦЭМ!$D$33:$D$776,СВЦЭМ!$A$33:$A$776,$A145,СВЦЭМ!$B$33:$B$776,S$119)+'СЕТ СН'!$I$11+СВЦЭМ!$D$10+'СЕТ СН'!$I$5-'СЕТ СН'!$I$21</f>
        <v>3941.2019809499998</v>
      </c>
      <c r="T145" s="36">
        <f>SUMIFS(СВЦЭМ!$D$33:$D$776,СВЦЭМ!$A$33:$A$776,$A145,СВЦЭМ!$B$33:$B$776,T$119)+'СЕТ СН'!$I$11+СВЦЭМ!$D$10+'СЕТ СН'!$I$5-'СЕТ СН'!$I$21</f>
        <v>3930.2751865499999</v>
      </c>
      <c r="U145" s="36">
        <f>SUMIFS(СВЦЭМ!$D$33:$D$776,СВЦЭМ!$A$33:$A$776,$A145,СВЦЭМ!$B$33:$B$776,U$119)+'СЕТ СН'!$I$11+СВЦЭМ!$D$10+'СЕТ СН'!$I$5-'СЕТ СН'!$I$21</f>
        <v>3932.26759928</v>
      </c>
      <c r="V145" s="36">
        <f>SUMIFS(СВЦЭМ!$D$33:$D$776,СВЦЭМ!$A$33:$A$776,$A145,СВЦЭМ!$B$33:$B$776,V$119)+'СЕТ СН'!$I$11+СВЦЭМ!$D$10+'СЕТ СН'!$I$5-'СЕТ СН'!$I$21</f>
        <v>3944.0023454399998</v>
      </c>
      <c r="W145" s="36">
        <f>SUMIFS(СВЦЭМ!$D$33:$D$776,СВЦЭМ!$A$33:$A$776,$A145,СВЦЭМ!$B$33:$B$776,W$119)+'СЕТ СН'!$I$11+СВЦЭМ!$D$10+'СЕТ СН'!$I$5-'СЕТ СН'!$I$21</f>
        <v>3966.77205882</v>
      </c>
      <c r="X145" s="36">
        <f>SUMIFS(СВЦЭМ!$D$33:$D$776,СВЦЭМ!$A$33:$A$776,$A145,СВЦЭМ!$B$33:$B$776,X$119)+'СЕТ СН'!$I$11+СВЦЭМ!$D$10+'СЕТ СН'!$I$5-'СЕТ СН'!$I$21</f>
        <v>3975.4966527000001</v>
      </c>
      <c r="Y145" s="36">
        <f>SUMIFS(СВЦЭМ!$D$33:$D$776,СВЦЭМ!$A$33:$A$776,$A145,СВЦЭМ!$B$33:$B$776,Y$119)+'СЕТ СН'!$I$11+СВЦЭМ!$D$10+'СЕТ СН'!$I$5-'СЕТ СН'!$I$21</f>
        <v>3993.10939676</v>
      </c>
    </row>
    <row r="146" spans="1:27" ht="15.75" x14ac:dyDescent="0.2">
      <c r="A146" s="35">
        <f t="shared" si="3"/>
        <v>44223</v>
      </c>
      <c r="B146" s="36">
        <f>SUMIFS(СВЦЭМ!$D$33:$D$776,СВЦЭМ!$A$33:$A$776,$A146,СВЦЭМ!$B$33:$B$776,B$119)+'СЕТ СН'!$I$11+СВЦЭМ!$D$10+'СЕТ СН'!$I$5-'СЕТ СН'!$I$21</f>
        <v>4005.86201583</v>
      </c>
      <c r="C146" s="36">
        <f>SUMIFS(СВЦЭМ!$D$33:$D$776,СВЦЭМ!$A$33:$A$776,$A146,СВЦЭМ!$B$33:$B$776,C$119)+'СЕТ СН'!$I$11+СВЦЭМ!$D$10+'СЕТ СН'!$I$5-'СЕТ СН'!$I$21</f>
        <v>4026.9669189599999</v>
      </c>
      <c r="D146" s="36">
        <f>SUMIFS(СВЦЭМ!$D$33:$D$776,СВЦЭМ!$A$33:$A$776,$A146,СВЦЭМ!$B$33:$B$776,D$119)+'СЕТ СН'!$I$11+СВЦЭМ!$D$10+'СЕТ СН'!$I$5-'СЕТ СН'!$I$21</f>
        <v>4040.57812238</v>
      </c>
      <c r="E146" s="36">
        <f>SUMIFS(СВЦЭМ!$D$33:$D$776,СВЦЭМ!$A$33:$A$776,$A146,СВЦЭМ!$B$33:$B$776,E$119)+'СЕТ СН'!$I$11+СВЦЭМ!$D$10+'СЕТ СН'!$I$5-'СЕТ СН'!$I$21</f>
        <v>4047.8365603900002</v>
      </c>
      <c r="F146" s="36">
        <f>SUMIFS(СВЦЭМ!$D$33:$D$776,СВЦЭМ!$A$33:$A$776,$A146,СВЦЭМ!$B$33:$B$776,F$119)+'СЕТ СН'!$I$11+СВЦЭМ!$D$10+'СЕТ СН'!$I$5-'СЕТ СН'!$I$21</f>
        <v>4057.9237028899997</v>
      </c>
      <c r="G146" s="36">
        <f>SUMIFS(СВЦЭМ!$D$33:$D$776,СВЦЭМ!$A$33:$A$776,$A146,СВЦЭМ!$B$33:$B$776,G$119)+'СЕТ СН'!$I$11+СВЦЭМ!$D$10+'СЕТ СН'!$I$5-'СЕТ СН'!$I$21</f>
        <v>4040.8602987200002</v>
      </c>
      <c r="H146" s="36">
        <f>SUMIFS(СВЦЭМ!$D$33:$D$776,СВЦЭМ!$A$33:$A$776,$A146,СВЦЭМ!$B$33:$B$776,H$119)+'СЕТ СН'!$I$11+СВЦЭМ!$D$10+'СЕТ СН'!$I$5-'СЕТ СН'!$I$21</f>
        <v>4007.8832506199997</v>
      </c>
      <c r="I146" s="36">
        <f>SUMIFS(СВЦЭМ!$D$33:$D$776,СВЦЭМ!$A$33:$A$776,$A146,СВЦЭМ!$B$33:$B$776,I$119)+'СЕТ СН'!$I$11+СВЦЭМ!$D$10+'СЕТ СН'!$I$5-'СЕТ СН'!$I$21</f>
        <v>3984.5894435800001</v>
      </c>
      <c r="J146" s="36">
        <f>SUMIFS(СВЦЭМ!$D$33:$D$776,СВЦЭМ!$A$33:$A$776,$A146,СВЦЭМ!$B$33:$B$776,J$119)+'СЕТ СН'!$I$11+СВЦЭМ!$D$10+'СЕТ СН'!$I$5-'СЕТ СН'!$I$21</f>
        <v>3955.8674868099997</v>
      </c>
      <c r="K146" s="36">
        <f>SUMIFS(СВЦЭМ!$D$33:$D$776,СВЦЭМ!$A$33:$A$776,$A146,СВЦЭМ!$B$33:$B$776,K$119)+'СЕТ СН'!$I$11+СВЦЭМ!$D$10+'СЕТ СН'!$I$5-'СЕТ СН'!$I$21</f>
        <v>3944.4332329700001</v>
      </c>
      <c r="L146" s="36">
        <f>SUMIFS(СВЦЭМ!$D$33:$D$776,СВЦЭМ!$A$33:$A$776,$A146,СВЦЭМ!$B$33:$B$776,L$119)+'СЕТ СН'!$I$11+СВЦЭМ!$D$10+'СЕТ СН'!$I$5-'СЕТ СН'!$I$21</f>
        <v>3936.8607932699997</v>
      </c>
      <c r="M146" s="36">
        <f>SUMIFS(СВЦЭМ!$D$33:$D$776,СВЦЭМ!$A$33:$A$776,$A146,СВЦЭМ!$B$33:$B$776,M$119)+'СЕТ СН'!$I$11+СВЦЭМ!$D$10+'СЕТ СН'!$I$5-'СЕТ СН'!$I$21</f>
        <v>3947.0371784600002</v>
      </c>
      <c r="N146" s="36">
        <f>SUMIFS(СВЦЭМ!$D$33:$D$776,СВЦЭМ!$A$33:$A$776,$A146,СВЦЭМ!$B$33:$B$776,N$119)+'СЕТ СН'!$I$11+СВЦЭМ!$D$10+'СЕТ СН'!$I$5-'СЕТ СН'!$I$21</f>
        <v>3952.6961318899998</v>
      </c>
      <c r="O146" s="36">
        <f>SUMIFS(СВЦЭМ!$D$33:$D$776,СВЦЭМ!$A$33:$A$776,$A146,СВЦЭМ!$B$33:$B$776,O$119)+'СЕТ СН'!$I$11+СВЦЭМ!$D$10+'СЕТ СН'!$I$5-'СЕТ СН'!$I$21</f>
        <v>3966.3611188499999</v>
      </c>
      <c r="P146" s="36">
        <f>SUMIFS(СВЦЭМ!$D$33:$D$776,СВЦЭМ!$A$33:$A$776,$A146,СВЦЭМ!$B$33:$B$776,P$119)+'СЕТ СН'!$I$11+СВЦЭМ!$D$10+'СЕТ СН'!$I$5-'СЕТ СН'!$I$21</f>
        <v>3975.5103197200001</v>
      </c>
      <c r="Q146" s="36">
        <f>SUMIFS(СВЦЭМ!$D$33:$D$776,СВЦЭМ!$A$33:$A$776,$A146,СВЦЭМ!$B$33:$B$776,Q$119)+'СЕТ СН'!$I$11+СВЦЭМ!$D$10+'СЕТ СН'!$I$5-'СЕТ СН'!$I$21</f>
        <v>3982.82319388</v>
      </c>
      <c r="R146" s="36">
        <f>SUMIFS(СВЦЭМ!$D$33:$D$776,СВЦЭМ!$A$33:$A$776,$A146,СВЦЭМ!$B$33:$B$776,R$119)+'СЕТ СН'!$I$11+СВЦЭМ!$D$10+'СЕТ СН'!$I$5-'СЕТ СН'!$I$21</f>
        <v>3972.9838164100001</v>
      </c>
      <c r="S146" s="36">
        <f>SUMIFS(СВЦЭМ!$D$33:$D$776,СВЦЭМ!$A$33:$A$776,$A146,СВЦЭМ!$B$33:$B$776,S$119)+'СЕТ СН'!$I$11+СВЦЭМ!$D$10+'СЕТ СН'!$I$5-'СЕТ СН'!$I$21</f>
        <v>3959.26758397</v>
      </c>
      <c r="T146" s="36">
        <f>SUMIFS(СВЦЭМ!$D$33:$D$776,СВЦЭМ!$A$33:$A$776,$A146,СВЦЭМ!$B$33:$B$776,T$119)+'СЕТ СН'!$I$11+СВЦЭМ!$D$10+'СЕТ СН'!$I$5-'СЕТ СН'!$I$21</f>
        <v>3927.6368708099999</v>
      </c>
      <c r="U146" s="36">
        <f>SUMIFS(СВЦЭМ!$D$33:$D$776,СВЦЭМ!$A$33:$A$776,$A146,СВЦЭМ!$B$33:$B$776,U$119)+'СЕТ СН'!$I$11+СВЦЭМ!$D$10+'СЕТ СН'!$I$5-'СЕТ СН'!$I$21</f>
        <v>3928.40131698</v>
      </c>
      <c r="V146" s="36">
        <f>SUMIFS(СВЦЭМ!$D$33:$D$776,СВЦЭМ!$A$33:$A$776,$A146,СВЦЭМ!$B$33:$B$776,V$119)+'СЕТ СН'!$I$11+СВЦЭМ!$D$10+'СЕТ СН'!$I$5-'СЕТ СН'!$I$21</f>
        <v>3938.1335929699999</v>
      </c>
      <c r="W146" s="36">
        <f>SUMIFS(СВЦЭМ!$D$33:$D$776,СВЦЭМ!$A$33:$A$776,$A146,СВЦЭМ!$B$33:$B$776,W$119)+'СЕТ СН'!$I$11+СВЦЭМ!$D$10+'СЕТ СН'!$I$5-'СЕТ СН'!$I$21</f>
        <v>3958.0313288500001</v>
      </c>
      <c r="X146" s="36">
        <f>SUMIFS(СВЦЭМ!$D$33:$D$776,СВЦЭМ!$A$33:$A$776,$A146,СВЦЭМ!$B$33:$B$776,X$119)+'СЕТ СН'!$I$11+СВЦЭМ!$D$10+'СЕТ СН'!$I$5-'СЕТ СН'!$I$21</f>
        <v>3964.22903993</v>
      </c>
      <c r="Y146" s="36">
        <f>SUMIFS(СВЦЭМ!$D$33:$D$776,СВЦЭМ!$A$33:$A$776,$A146,СВЦЭМ!$B$33:$B$776,Y$119)+'СЕТ СН'!$I$11+СВЦЭМ!$D$10+'СЕТ СН'!$I$5-'СЕТ СН'!$I$21</f>
        <v>3987.8770019100002</v>
      </c>
    </row>
    <row r="147" spans="1:27" ht="15.75" x14ac:dyDescent="0.2">
      <c r="A147" s="35">
        <f t="shared" si="3"/>
        <v>44224</v>
      </c>
      <c r="B147" s="36">
        <f>SUMIFS(СВЦЭМ!$D$33:$D$776,СВЦЭМ!$A$33:$A$776,$A147,СВЦЭМ!$B$33:$B$776,B$119)+'СЕТ СН'!$I$11+СВЦЭМ!$D$10+'СЕТ СН'!$I$5-'СЕТ СН'!$I$21</f>
        <v>3971.5811612500002</v>
      </c>
      <c r="C147" s="36">
        <f>SUMIFS(СВЦЭМ!$D$33:$D$776,СВЦЭМ!$A$33:$A$776,$A147,СВЦЭМ!$B$33:$B$776,C$119)+'СЕТ СН'!$I$11+СВЦЭМ!$D$10+'СЕТ СН'!$I$5-'СЕТ СН'!$I$21</f>
        <v>4023.07540892</v>
      </c>
      <c r="D147" s="36">
        <f>SUMIFS(СВЦЭМ!$D$33:$D$776,СВЦЭМ!$A$33:$A$776,$A147,СВЦЭМ!$B$33:$B$776,D$119)+'СЕТ СН'!$I$11+СВЦЭМ!$D$10+'СЕТ СН'!$I$5-'СЕТ СН'!$I$21</f>
        <v>4054.4452566099999</v>
      </c>
      <c r="E147" s="36">
        <f>SUMIFS(СВЦЭМ!$D$33:$D$776,СВЦЭМ!$A$33:$A$776,$A147,СВЦЭМ!$B$33:$B$776,E$119)+'СЕТ СН'!$I$11+СВЦЭМ!$D$10+'СЕТ СН'!$I$5-'СЕТ СН'!$I$21</f>
        <v>4058.47931423</v>
      </c>
      <c r="F147" s="36">
        <f>SUMIFS(СВЦЭМ!$D$33:$D$776,СВЦЭМ!$A$33:$A$776,$A147,СВЦЭМ!$B$33:$B$776,F$119)+'СЕТ СН'!$I$11+СВЦЭМ!$D$10+'СЕТ СН'!$I$5-'СЕТ СН'!$I$21</f>
        <v>4067.9944678100001</v>
      </c>
      <c r="G147" s="36">
        <f>SUMIFS(СВЦЭМ!$D$33:$D$776,СВЦЭМ!$A$33:$A$776,$A147,СВЦЭМ!$B$33:$B$776,G$119)+'СЕТ СН'!$I$11+СВЦЭМ!$D$10+'СЕТ СН'!$I$5-'СЕТ СН'!$I$21</f>
        <v>4054.2383681700003</v>
      </c>
      <c r="H147" s="36">
        <f>SUMIFS(СВЦЭМ!$D$33:$D$776,СВЦЭМ!$A$33:$A$776,$A147,СВЦЭМ!$B$33:$B$776,H$119)+'СЕТ СН'!$I$11+СВЦЭМ!$D$10+'СЕТ СН'!$I$5-'СЕТ СН'!$I$21</f>
        <v>4018.51025351</v>
      </c>
      <c r="I147" s="36">
        <f>SUMIFS(СВЦЭМ!$D$33:$D$776,СВЦЭМ!$A$33:$A$776,$A147,СВЦЭМ!$B$33:$B$776,I$119)+'СЕТ СН'!$I$11+СВЦЭМ!$D$10+'СЕТ СН'!$I$5-'СЕТ СН'!$I$21</f>
        <v>3996.22661698</v>
      </c>
      <c r="J147" s="36">
        <f>SUMIFS(СВЦЭМ!$D$33:$D$776,СВЦЭМ!$A$33:$A$776,$A147,СВЦЭМ!$B$33:$B$776,J$119)+'СЕТ СН'!$I$11+СВЦЭМ!$D$10+'СЕТ СН'!$I$5-'СЕТ СН'!$I$21</f>
        <v>3978.7359377000002</v>
      </c>
      <c r="K147" s="36">
        <f>SUMIFS(СВЦЭМ!$D$33:$D$776,СВЦЭМ!$A$33:$A$776,$A147,СВЦЭМ!$B$33:$B$776,K$119)+'СЕТ СН'!$I$11+СВЦЭМ!$D$10+'СЕТ СН'!$I$5-'СЕТ СН'!$I$21</f>
        <v>3968.1358172599998</v>
      </c>
      <c r="L147" s="36">
        <f>SUMIFS(СВЦЭМ!$D$33:$D$776,СВЦЭМ!$A$33:$A$776,$A147,СВЦЭМ!$B$33:$B$776,L$119)+'СЕТ СН'!$I$11+СВЦЭМ!$D$10+'СЕТ СН'!$I$5-'СЕТ СН'!$I$21</f>
        <v>3963.4595822000001</v>
      </c>
      <c r="M147" s="36">
        <f>SUMIFS(СВЦЭМ!$D$33:$D$776,СВЦЭМ!$A$33:$A$776,$A147,СВЦЭМ!$B$33:$B$776,M$119)+'СЕТ СН'!$I$11+СВЦЭМ!$D$10+'СЕТ СН'!$I$5-'СЕТ СН'!$I$21</f>
        <v>3970.76473399</v>
      </c>
      <c r="N147" s="36">
        <f>SUMIFS(СВЦЭМ!$D$33:$D$776,СВЦЭМ!$A$33:$A$776,$A147,СВЦЭМ!$B$33:$B$776,N$119)+'СЕТ СН'!$I$11+СВЦЭМ!$D$10+'СЕТ СН'!$I$5-'СЕТ СН'!$I$21</f>
        <v>3976.029998</v>
      </c>
      <c r="O147" s="36">
        <f>SUMIFS(СВЦЭМ!$D$33:$D$776,СВЦЭМ!$A$33:$A$776,$A147,СВЦЭМ!$B$33:$B$776,O$119)+'СЕТ СН'!$I$11+СВЦЭМ!$D$10+'СЕТ СН'!$I$5-'СЕТ СН'!$I$21</f>
        <v>3966.8732540299998</v>
      </c>
      <c r="P147" s="36">
        <f>SUMIFS(СВЦЭМ!$D$33:$D$776,СВЦЭМ!$A$33:$A$776,$A147,СВЦЭМ!$B$33:$B$776,P$119)+'СЕТ СН'!$I$11+СВЦЭМ!$D$10+'СЕТ СН'!$I$5-'СЕТ СН'!$I$21</f>
        <v>3971.7213037199999</v>
      </c>
      <c r="Q147" s="36">
        <f>SUMIFS(СВЦЭМ!$D$33:$D$776,СВЦЭМ!$A$33:$A$776,$A147,СВЦЭМ!$B$33:$B$776,Q$119)+'СЕТ СН'!$I$11+СВЦЭМ!$D$10+'СЕТ СН'!$I$5-'СЕТ СН'!$I$21</f>
        <v>3974.5943324499999</v>
      </c>
      <c r="R147" s="36">
        <f>SUMIFS(СВЦЭМ!$D$33:$D$776,СВЦЭМ!$A$33:$A$776,$A147,СВЦЭМ!$B$33:$B$776,R$119)+'СЕТ СН'!$I$11+СВЦЭМ!$D$10+'СЕТ СН'!$I$5-'СЕТ СН'!$I$21</f>
        <v>3970.4042561300002</v>
      </c>
      <c r="S147" s="36">
        <f>SUMIFS(СВЦЭМ!$D$33:$D$776,СВЦЭМ!$A$33:$A$776,$A147,СВЦЭМ!$B$33:$B$776,S$119)+'СЕТ СН'!$I$11+СВЦЭМ!$D$10+'СЕТ СН'!$I$5-'СЕТ СН'!$I$21</f>
        <v>3960.36097565</v>
      </c>
      <c r="T147" s="36">
        <f>SUMIFS(СВЦЭМ!$D$33:$D$776,СВЦЭМ!$A$33:$A$776,$A147,СВЦЭМ!$B$33:$B$776,T$119)+'СЕТ СН'!$I$11+СВЦЭМ!$D$10+'СЕТ СН'!$I$5-'СЕТ СН'!$I$21</f>
        <v>3937.8549863600001</v>
      </c>
      <c r="U147" s="36">
        <f>SUMIFS(СВЦЭМ!$D$33:$D$776,СВЦЭМ!$A$33:$A$776,$A147,СВЦЭМ!$B$33:$B$776,U$119)+'СЕТ СН'!$I$11+СВЦЭМ!$D$10+'СЕТ СН'!$I$5-'СЕТ СН'!$I$21</f>
        <v>3938.4438664999998</v>
      </c>
      <c r="V147" s="36">
        <f>SUMIFS(СВЦЭМ!$D$33:$D$776,СВЦЭМ!$A$33:$A$776,$A147,СВЦЭМ!$B$33:$B$776,V$119)+'СЕТ СН'!$I$11+СВЦЭМ!$D$10+'СЕТ СН'!$I$5-'СЕТ СН'!$I$21</f>
        <v>3946.6118929599998</v>
      </c>
      <c r="W147" s="36">
        <f>SUMIFS(СВЦЭМ!$D$33:$D$776,СВЦЭМ!$A$33:$A$776,$A147,СВЦЭМ!$B$33:$B$776,W$119)+'СЕТ СН'!$I$11+СВЦЭМ!$D$10+'СЕТ СН'!$I$5-'СЕТ СН'!$I$21</f>
        <v>3958.4785916299998</v>
      </c>
      <c r="X147" s="36">
        <f>SUMIFS(СВЦЭМ!$D$33:$D$776,СВЦЭМ!$A$33:$A$776,$A147,СВЦЭМ!$B$33:$B$776,X$119)+'СЕТ СН'!$I$11+СВЦЭМ!$D$10+'СЕТ СН'!$I$5-'СЕТ СН'!$I$21</f>
        <v>3957.8080178999999</v>
      </c>
      <c r="Y147" s="36">
        <f>SUMIFS(СВЦЭМ!$D$33:$D$776,СВЦЭМ!$A$33:$A$776,$A147,СВЦЭМ!$B$33:$B$776,Y$119)+'СЕТ СН'!$I$11+СВЦЭМ!$D$10+'СЕТ СН'!$I$5-'СЕТ СН'!$I$21</f>
        <v>3977.8634491399998</v>
      </c>
    </row>
    <row r="148" spans="1:27" ht="15.75" x14ac:dyDescent="0.2">
      <c r="A148" s="35">
        <f t="shared" si="3"/>
        <v>44225</v>
      </c>
      <c r="B148" s="36">
        <f>SUMIFS(СВЦЭМ!$D$33:$D$776,СВЦЭМ!$A$33:$A$776,$A148,СВЦЭМ!$B$33:$B$776,B$119)+'СЕТ СН'!$I$11+СВЦЭМ!$D$10+'СЕТ СН'!$I$5-'СЕТ СН'!$I$21</f>
        <v>3964.8475871999999</v>
      </c>
      <c r="C148" s="36">
        <f>SUMIFS(СВЦЭМ!$D$33:$D$776,СВЦЭМ!$A$33:$A$776,$A148,СВЦЭМ!$B$33:$B$776,C$119)+'СЕТ СН'!$I$11+СВЦЭМ!$D$10+'СЕТ СН'!$I$5-'СЕТ СН'!$I$21</f>
        <v>3991.9402708400003</v>
      </c>
      <c r="D148" s="36">
        <f>SUMIFS(СВЦЭМ!$D$33:$D$776,СВЦЭМ!$A$33:$A$776,$A148,СВЦЭМ!$B$33:$B$776,D$119)+'СЕТ СН'!$I$11+СВЦЭМ!$D$10+'СЕТ СН'!$I$5-'СЕТ СН'!$I$21</f>
        <v>4004.5419733999997</v>
      </c>
      <c r="E148" s="36">
        <f>SUMIFS(СВЦЭМ!$D$33:$D$776,СВЦЭМ!$A$33:$A$776,$A148,СВЦЭМ!$B$33:$B$776,E$119)+'СЕТ СН'!$I$11+СВЦЭМ!$D$10+'СЕТ СН'!$I$5-'СЕТ СН'!$I$21</f>
        <v>3993.7117530099999</v>
      </c>
      <c r="F148" s="36">
        <f>SUMIFS(СВЦЭМ!$D$33:$D$776,СВЦЭМ!$A$33:$A$776,$A148,СВЦЭМ!$B$33:$B$776,F$119)+'СЕТ СН'!$I$11+СВЦЭМ!$D$10+'СЕТ СН'!$I$5-'СЕТ СН'!$I$21</f>
        <v>3990.6485814400003</v>
      </c>
      <c r="G148" s="36">
        <f>SUMIFS(СВЦЭМ!$D$33:$D$776,СВЦЭМ!$A$33:$A$776,$A148,СВЦЭМ!$B$33:$B$776,G$119)+'СЕТ СН'!$I$11+СВЦЭМ!$D$10+'СЕТ СН'!$I$5-'СЕТ СН'!$I$21</f>
        <v>3982.6307499899999</v>
      </c>
      <c r="H148" s="36">
        <f>SUMIFS(СВЦЭМ!$D$33:$D$776,СВЦЭМ!$A$33:$A$776,$A148,СВЦЭМ!$B$33:$B$776,H$119)+'СЕТ СН'!$I$11+СВЦЭМ!$D$10+'СЕТ СН'!$I$5-'СЕТ СН'!$I$21</f>
        <v>3952.5892130800003</v>
      </c>
      <c r="I148" s="36">
        <f>SUMIFS(СВЦЭМ!$D$33:$D$776,СВЦЭМ!$A$33:$A$776,$A148,СВЦЭМ!$B$33:$B$776,I$119)+'СЕТ СН'!$I$11+СВЦЭМ!$D$10+'СЕТ СН'!$I$5-'СЕТ СН'!$I$21</f>
        <v>3917.00831896</v>
      </c>
      <c r="J148" s="36">
        <f>SUMIFS(СВЦЭМ!$D$33:$D$776,СВЦЭМ!$A$33:$A$776,$A148,СВЦЭМ!$B$33:$B$776,J$119)+'СЕТ СН'!$I$11+СВЦЭМ!$D$10+'СЕТ СН'!$I$5-'СЕТ СН'!$I$21</f>
        <v>3911.0660395099999</v>
      </c>
      <c r="K148" s="36">
        <f>SUMIFS(СВЦЭМ!$D$33:$D$776,СВЦЭМ!$A$33:$A$776,$A148,СВЦЭМ!$B$33:$B$776,K$119)+'СЕТ СН'!$I$11+СВЦЭМ!$D$10+'СЕТ СН'!$I$5-'СЕТ СН'!$I$21</f>
        <v>3901.9069328599999</v>
      </c>
      <c r="L148" s="36">
        <f>SUMIFS(СВЦЭМ!$D$33:$D$776,СВЦЭМ!$A$33:$A$776,$A148,СВЦЭМ!$B$33:$B$776,L$119)+'СЕТ СН'!$I$11+СВЦЭМ!$D$10+'СЕТ СН'!$I$5-'СЕТ СН'!$I$21</f>
        <v>3904.0303445899999</v>
      </c>
      <c r="M148" s="36">
        <f>SUMIFS(СВЦЭМ!$D$33:$D$776,СВЦЭМ!$A$33:$A$776,$A148,СВЦЭМ!$B$33:$B$776,M$119)+'СЕТ СН'!$I$11+СВЦЭМ!$D$10+'СЕТ СН'!$I$5-'СЕТ СН'!$I$21</f>
        <v>3931.3493429800001</v>
      </c>
      <c r="N148" s="36">
        <f>SUMIFS(СВЦЭМ!$D$33:$D$776,СВЦЭМ!$A$33:$A$776,$A148,СВЦЭМ!$B$33:$B$776,N$119)+'СЕТ СН'!$I$11+СВЦЭМ!$D$10+'СЕТ СН'!$I$5-'СЕТ СН'!$I$21</f>
        <v>3937.3872823199999</v>
      </c>
      <c r="O148" s="36">
        <f>SUMIFS(СВЦЭМ!$D$33:$D$776,СВЦЭМ!$A$33:$A$776,$A148,СВЦЭМ!$B$33:$B$776,O$119)+'СЕТ СН'!$I$11+СВЦЭМ!$D$10+'СЕТ СН'!$I$5-'СЕТ СН'!$I$21</f>
        <v>3943.9904233699999</v>
      </c>
      <c r="P148" s="36">
        <f>SUMIFS(СВЦЭМ!$D$33:$D$776,СВЦЭМ!$A$33:$A$776,$A148,СВЦЭМ!$B$33:$B$776,P$119)+'СЕТ СН'!$I$11+СВЦЭМ!$D$10+'СЕТ СН'!$I$5-'СЕТ СН'!$I$21</f>
        <v>3950.2722866700001</v>
      </c>
      <c r="Q148" s="36">
        <f>SUMIFS(СВЦЭМ!$D$33:$D$776,СВЦЭМ!$A$33:$A$776,$A148,СВЦЭМ!$B$33:$B$776,Q$119)+'СЕТ СН'!$I$11+СВЦЭМ!$D$10+'СЕТ СН'!$I$5-'СЕТ СН'!$I$21</f>
        <v>3946.1465904299998</v>
      </c>
      <c r="R148" s="36">
        <f>SUMIFS(СВЦЭМ!$D$33:$D$776,СВЦЭМ!$A$33:$A$776,$A148,СВЦЭМ!$B$33:$B$776,R$119)+'СЕТ СН'!$I$11+СВЦЭМ!$D$10+'СЕТ СН'!$I$5-'СЕТ СН'!$I$21</f>
        <v>3917.85310196</v>
      </c>
      <c r="S148" s="36">
        <f>SUMIFS(СВЦЭМ!$D$33:$D$776,СВЦЭМ!$A$33:$A$776,$A148,СВЦЭМ!$B$33:$B$776,S$119)+'СЕТ СН'!$I$11+СВЦЭМ!$D$10+'СЕТ СН'!$I$5-'СЕТ СН'!$I$21</f>
        <v>3929.2608479099999</v>
      </c>
      <c r="T148" s="36">
        <f>SUMIFS(СВЦЭМ!$D$33:$D$776,СВЦЭМ!$A$33:$A$776,$A148,СВЦЭМ!$B$33:$B$776,T$119)+'СЕТ СН'!$I$11+СВЦЭМ!$D$10+'СЕТ СН'!$I$5-'СЕТ СН'!$I$21</f>
        <v>3915.1092990299999</v>
      </c>
      <c r="U148" s="36">
        <f>SUMIFS(СВЦЭМ!$D$33:$D$776,СВЦЭМ!$A$33:$A$776,$A148,СВЦЭМ!$B$33:$B$776,U$119)+'СЕТ СН'!$I$11+СВЦЭМ!$D$10+'СЕТ СН'!$I$5-'СЕТ СН'!$I$21</f>
        <v>3915.6163221299998</v>
      </c>
      <c r="V148" s="36">
        <f>SUMIFS(СВЦЭМ!$D$33:$D$776,СВЦЭМ!$A$33:$A$776,$A148,СВЦЭМ!$B$33:$B$776,V$119)+'СЕТ СН'!$I$11+СВЦЭМ!$D$10+'СЕТ СН'!$I$5-'СЕТ СН'!$I$21</f>
        <v>3930.8783071500002</v>
      </c>
      <c r="W148" s="36">
        <f>SUMIFS(СВЦЭМ!$D$33:$D$776,СВЦЭМ!$A$33:$A$776,$A148,СВЦЭМ!$B$33:$B$776,W$119)+'СЕТ СН'!$I$11+СВЦЭМ!$D$10+'СЕТ СН'!$I$5-'СЕТ СН'!$I$21</f>
        <v>3943.6004052899998</v>
      </c>
      <c r="X148" s="36">
        <f>SUMIFS(СВЦЭМ!$D$33:$D$776,СВЦЭМ!$A$33:$A$776,$A148,СВЦЭМ!$B$33:$B$776,X$119)+'СЕТ СН'!$I$11+СВЦЭМ!$D$10+'СЕТ СН'!$I$5-'СЕТ СН'!$I$21</f>
        <v>3943.8244750100002</v>
      </c>
      <c r="Y148" s="36">
        <f>SUMIFS(СВЦЭМ!$D$33:$D$776,СВЦЭМ!$A$33:$A$776,$A148,СВЦЭМ!$B$33:$B$776,Y$119)+'СЕТ СН'!$I$11+СВЦЭМ!$D$10+'СЕТ СН'!$I$5-'СЕТ СН'!$I$21</f>
        <v>3952.78552059</v>
      </c>
    </row>
    <row r="149" spans="1:27" ht="15.75" x14ac:dyDescent="0.2">
      <c r="A149" s="35">
        <f t="shared" si="3"/>
        <v>44226</v>
      </c>
      <c r="B149" s="36">
        <f>SUMIFS(СВЦЭМ!$D$33:$D$776,СВЦЭМ!$A$33:$A$776,$A149,СВЦЭМ!$B$33:$B$776,B$119)+'СЕТ СН'!$I$11+СВЦЭМ!$D$10+'СЕТ СН'!$I$5-'СЕТ СН'!$I$21</f>
        <v>3944.8644174700003</v>
      </c>
      <c r="C149" s="36">
        <f>SUMIFS(СВЦЭМ!$D$33:$D$776,СВЦЭМ!$A$33:$A$776,$A149,СВЦЭМ!$B$33:$B$776,C$119)+'СЕТ СН'!$I$11+СВЦЭМ!$D$10+'СЕТ СН'!$I$5-'СЕТ СН'!$I$21</f>
        <v>3977.7002128100003</v>
      </c>
      <c r="D149" s="36">
        <f>SUMIFS(СВЦЭМ!$D$33:$D$776,СВЦЭМ!$A$33:$A$776,$A149,СВЦЭМ!$B$33:$B$776,D$119)+'СЕТ СН'!$I$11+СВЦЭМ!$D$10+'СЕТ СН'!$I$5-'СЕТ СН'!$I$21</f>
        <v>3995.1710286699999</v>
      </c>
      <c r="E149" s="36">
        <f>SUMIFS(СВЦЭМ!$D$33:$D$776,СВЦЭМ!$A$33:$A$776,$A149,СВЦЭМ!$B$33:$B$776,E$119)+'СЕТ СН'!$I$11+СВЦЭМ!$D$10+'СЕТ СН'!$I$5-'СЕТ СН'!$I$21</f>
        <v>4000.1833068699998</v>
      </c>
      <c r="F149" s="36">
        <f>SUMIFS(СВЦЭМ!$D$33:$D$776,СВЦЭМ!$A$33:$A$776,$A149,СВЦЭМ!$B$33:$B$776,F$119)+'СЕТ СН'!$I$11+СВЦЭМ!$D$10+'СЕТ СН'!$I$5-'СЕТ СН'!$I$21</f>
        <v>4013.6635866500001</v>
      </c>
      <c r="G149" s="36">
        <f>SUMIFS(СВЦЭМ!$D$33:$D$776,СВЦЭМ!$A$33:$A$776,$A149,СВЦЭМ!$B$33:$B$776,G$119)+'СЕТ СН'!$I$11+СВЦЭМ!$D$10+'СЕТ СН'!$I$5-'СЕТ СН'!$I$21</f>
        <v>4009.3420258300002</v>
      </c>
      <c r="H149" s="36">
        <f>SUMIFS(СВЦЭМ!$D$33:$D$776,СВЦЭМ!$A$33:$A$776,$A149,СВЦЭМ!$B$33:$B$776,H$119)+'СЕТ СН'!$I$11+СВЦЭМ!$D$10+'СЕТ СН'!$I$5-'СЕТ СН'!$I$21</f>
        <v>3998.1104398899997</v>
      </c>
      <c r="I149" s="36">
        <f>SUMIFS(СВЦЭМ!$D$33:$D$776,СВЦЭМ!$A$33:$A$776,$A149,СВЦЭМ!$B$33:$B$776,I$119)+'СЕТ СН'!$I$11+СВЦЭМ!$D$10+'СЕТ СН'!$I$5-'СЕТ СН'!$I$21</f>
        <v>3975.9809911100001</v>
      </c>
      <c r="J149" s="36">
        <f>SUMIFS(СВЦЭМ!$D$33:$D$776,СВЦЭМ!$A$33:$A$776,$A149,СВЦЭМ!$B$33:$B$776,J$119)+'СЕТ СН'!$I$11+СВЦЭМ!$D$10+'СЕТ СН'!$I$5-'СЕТ СН'!$I$21</f>
        <v>3959.1899462800002</v>
      </c>
      <c r="K149" s="36">
        <f>SUMIFS(СВЦЭМ!$D$33:$D$776,СВЦЭМ!$A$33:$A$776,$A149,СВЦЭМ!$B$33:$B$776,K$119)+'СЕТ СН'!$I$11+СВЦЭМ!$D$10+'СЕТ СН'!$I$5-'СЕТ СН'!$I$21</f>
        <v>3941.8576740099998</v>
      </c>
      <c r="L149" s="36">
        <f>SUMIFS(СВЦЭМ!$D$33:$D$776,СВЦЭМ!$A$33:$A$776,$A149,СВЦЭМ!$B$33:$B$776,L$119)+'СЕТ СН'!$I$11+СВЦЭМ!$D$10+'СЕТ СН'!$I$5-'СЕТ СН'!$I$21</f>
        <v>3927.21379394</v>
      </c>
      <c r="M149" s="36">
        <f>SUMIFS(СВЦЭМ!$D$33:$D$776,СВЦЭМ!$A$33:$A$776,$A149,СВЦЭМ!$B$33:$B$776,M$119)+'СЕТ СН'!$I$11+СВЦЭМ!$D$10+'СЕТ СН'!$I$5-'СЕТ СН'!$I$21</f>
        <v>3928.8904175400003</v>
      </c>
      <c r="N149" s="36">
        <f>SUMIFS(СВЦЭМ!$D$33:$D$776,СВЦЭМ!$A$33:$A$776,$A149,СВЦЭМ!$B$33:$B$776,N$119)+'СЕТ СН'!$I$11+СВЦЭМ!$D$10+'СЕТ СН'!$I$5-'СЕТ СН'!$I$21</f>
        <v>3927.3977134000002</v>
      </c>
      <c r="O149" s="36">
        <f>SUMIFS(СВЦЭМ!$D$33:$D$776,СВЦЭМ!$A$33:$A$776,$A149,СВЦЭМ!$B$33:$B$776,O$119)+'СЕТ СН'!$I$11+СВЦЭМ!$D$10+'СЕТ СН'!$I$5-'СЕТ СН'!$I$21</f>
        <v>3931.2874635500002</v>
      </c>
      <c r="P149" s="36">
        <f>SUMIFS(СВЦЭМ!$D$33:$D$776,СВЦЭМ!$A$33:$A$776,$A149,СВЦЭМ!$B$33:$B$776,P$119)+'СЕТ СН'!$I$11+СВЦЭМ!$D$10+'СЕТ СН'!$I$5-'СЕТ СН'!$I$21</f>
        <v>3949.2529952999998</v>
      </c>
      <c r="Q149" s="36">
        <f>SUMIFS(СВЦЭМ!$D$33:$D$776,СВЦЭМ!$A$33:$A$776,$A149,СВЦЭМ!$B$33:$B$776,Q$119)+'СЕТ СН'!$I$11+СВЦЭМ!$D$10+'СЕТ СН'!$I$5-'СЕТ СН'!$I$21</f>
        <v>3956.5657434300001</v>
      </c>
      <c r="R149" s="36">
        <f>SUMIFS(СВЦЭМ!$D$33:$D$776,СВЦЭМ!$A$33:$A$776,$A149,СВЦЭМ!$B$33:$B$776,R$119)+'СЕТ СН'!$I$11+СВЦЭМ!$D$10+'СЕТ СН'!$I$5-'СЕТ СН'!$I$21</f>
        <v>3940.3342246800003</v>
      </c>
      <c r="S149" s="36">
        <f>SUMIFS(СВЦЭМ!$D$33:$D$776,СВЦЭМ!$A$33:$A$776,$A149,СВЦЭМ!$B$33:$B$776,S$119)+'СЕТ СН'!$I$11+СВЦЭМ!$D$10+'СЕТ СН'!$I$5-'СЕТ СН'!$I$21</f>
        <v>3931.9938268400001</v>
      </c>
      <c r="T149" s="36">
        <f>SUMIFS(СВЦЭМ!$D$33:$D$776,СВЦЭМ!$A$33:$A$776,$A149,СВЦЭМ!$B$33:$B$776,T$119)+'СЕТ СН'!$I$11+СВЦЭМ!$D$10+'СЕТ СН'!$I$5-'СЕТ СН'!$I$21</f>
        <v>3920.56218644</v>
      </c>
      <c r="U149" s="36">
        <f>SUMIFS(СВЦЭМ!$D$33:$D$776,СВЦЭМ!$A$33:$A$776,$A149,СВЦЭМ!$B$33:$B$776,U$119)+'СЕТ СН'!$I$11+СВЦЭМ!$D$10+'СЕТ СН'!$I$5-'СЕТ СН'!$I$21</f>
        <v>3916.0872318800002</v>
      </c>
      <c r="V149" s="36">
        <f>SUMIFS(СВЦЭМ!$D$33:$D$776,СВЦЭМ!$A$33:$A$776,$A149,СВЦЭМ!$B$33:$B$776,V$119)+'СЕТ СН'!$I$11+СВЦЭМ!$D$10+'СЕТ СН'!$I$5-'СЕТ СН'!$I$21</f>
        <v>3934.0679239999999</v>
      </c>
      <c r="W149" s="36">
        <f>SUMIFS(СВЦЭМ!$D$33:$D$776,СВЦЭМ!$A$33:$A$776,$A149,СВЦЭМ!$B$33:$B$776,W$119)+'СЕТ СН'!$I$11+СВЦЭМ!$D$10+'СЕТ СН'!$I$5-'СЕТ СН'!$I$21</f>
        <v>3940.5329247899999</v>
      </c>
      <c r="X149" s="36">
        <f>SUMIFS(СВЦЭМ!$D$33:$D$776,СВЦЭМ!$A$33:$A$776,$A149,СВЦЭМ!$B$33:$B$776,X$119)+'СЕТ СН'!$I$11+СВЦЭМ!$D$10+'СЕТ СН'!$I$5-'СЕТ СН'!$I$21</f>
        <v>3955.5433192999999</v>
      </c>
      <c r="Y149" s="36">
        <f>SUMIFS(СВЦЭМ!$D$33:$D$776,СВЦЭМ!$A$33:$A$776,$A149,СВЦЭМ!$B$33:$B$776,Y$119)+'СЕТ СН'!$I$11+СВЦЭМ!$D$10+'СЕТ СН'!$I$5-'СЕТ СН'!$I$21</f>
        <v>3977.71472245</v>
      </c>
    </row>
    <row r="150" spans="1:27" ht="15.75" x14ac:dyDescent="0.2">
      <c r="A150" s="35">
        <f t="shared" si="3"/>
        <v>44227</v>
      </c>
      <c r="B150" s="36">
        <f>SUMIFS(СВЦЭМ!$D$33:$D$776,СВЦЭМ!$A$33:$A$776,$A150,СВЦЭМ!$B$33:$B$776,B$119)+'СЕТ СН'!$I$11+СВЦЭМ!$D$10+'СЕТ СН'!$I$5-'СЕТ СН'!$I$21</f>
        <v>3931.2608258999999</v>
      </c>
      <c r="C150" s="36">
        <f>SUMIFS(СВЦЭМ!$D$33:$D$776,СВЦЭМ!$A$33:$A$776,$A150,СВЦЭМ!$B$33:$B$776,C$119)+'СЕТ СН'!$I$11+СВЦЭМ!$D$10+'СЕТ СН'!$I$5-'СЕТ СН'!$I$21</f>
        <v>3965.9095041400001</v>
      </c>
      <c r="D150" s="36">
        <f>SUMIFS(СВЦЭМ!$D$33:$D$776,СВЦЭМ!$A$33:$A$776,$A150,СВЦЭМ!$B$33:$B$776,D$119)+'СЕТ СН'!$I$11+СВЦЭМ!$D$10+'СЕТ СН'!$I$5-'СЕТ СН'!$I$21</f>
        <v>3981.9529395600002</v>
      </c>
      <c r="E150" s="36">
        <f>SUMIFS(СВЦЭМ!$D$33:$D$776,СВЦЭМ!$A$33:$A$776,$A150,СВЦЭМ!$B$33:$B$776,E$119)+'СЕТ СН'!$I$11+СВЦЭМ!$D$10+'СЕТ СН'!$I$5-'СЕТ СН'!$I$21</f>
        <v>3988.8680830100002</v>
      </c>
      <c r="F150" s="36">
        <f>SUMIFS(СВЦЭМ!$D$33:$D$776,СВЦЭМ!$A$33:$A$776,$A150,СВЦЭМ!$B$33:$B$776,F$119)+'СЕТ СН'!$I$11+СВЦЭМ!$D$10+'СЕТ СН'!$I$5-'СЕТ СН'!$I$21</f>
        <v>4006.9427976400002</v>
      </c>
      <c r="G150" s="36">
        <f>SUMIFS(СВЦЭМ!$D$33:$D$776,СВЦЭМ!$A$33:$A$776,$A150,СВЦЭМ!$B$33:$B$776,G$119)+'СЕТ СН'!$I$11+СВЦЭМ!$D$10+'СЕТ СН'!$I$5-'СЕТ СН'!$I$21</f>
        <v>3997.70844283</v>
      </c>
      <c r="H150" s="36">
        <f>SUMIFS(СВЦЭМ!$D$33:$D$776,СВЦЭМ!$A$33:$A$776,$A150,СВЦЭМ!$B$33:$B$776,H$119)+'СЕТ СН'!$I$11+СВЦЭМ!$D$10+'СЕТ СН'!$I$5-'СЕТ СН'!$I$21</f>
        <v>3988.2772316299997</v>
      </c>
      <c r="I150" s="36">
        <f>SUMIFS(СВЦЭМ!$D$33:$D$776,СВЦЭМ!$A$33:$A$776,$A150,СВЦЭМ!$B$33:$B$776,I$119)+'СЕТ СН'!$I$11+СВЦЭМ!$D$10+'СЕТ СН'!$I$5-'СЕТ СН'!$I$21</f>
        <v>3981.0832762099999</v>
      </c>
      <c r="J150" s="36">
        <f>SUMIFS(СВЦЭМ!$D$33:$D$776,СВЦЭМ!$A$33:$A$776,$A150,СВЦЭМ!$B$33:$B$776,J$119)+'СЕТ СН'!$I$11+СВЦЭМ!$D$10+'СЕТ СН'!$I$5-'СЕТ СН'!$I$21</f>
        <v>3963.1172144800003</v>
      </c>
      <c r="K150" s="36">
        <f>SUMIFS(СВЦЭМ!$D$33:$D$776,СВЦЭМ!$A$33:$A$776,$A150,СВЦЭМ!$B$33:$B$776,K$119)+'СЕТ СН'!$I$11+СВЦЭМ!$D$10+'СЕТ СН'!$I$5-'СЕТ СН'!$I$21</f>
        <v>3943.0861146100001</v>
      </c>
      <c r="L150" s="36">
        <f>SUMIFS(СВЦЭМ!$D$33:$D$776,СВЦЭМ!$A$33:$A$776,$A150,СВЦЭМ!$B$33:$B$776,L$119)+'СЕТ СН'!$I$11+СВЦЭМ!$D$10+'СЕТ СН'!$I$5-'СЕТ СН'!$I$21</f>
        <v>3928.4317670999999</v>
      </c>
      <c r="M150" s="36">
        <f>SUMIFS(СВЦЭМ!$D$33:$D$776,СВЦЭМ!$A$33:$A$776,$A150,СВЦЭМ!$B$33:$B$776,M$119)+'СЕТ СН'!$I$11+СВЦЭМ!$D$10+'СЕТ СН'!$I$5-'СЕТ СН'!$I$21</f>
        <v>3932.9496410299998</v>
      </c>
      <c r="N150" s="36">
        <f>SUMIFS(СВЦЭМ!$D$33:$D$776,СВЦЭМ!$A$33:$A$776,$A150,СВЦЭМ!$B$33:$B$776,N$119)+'СЕТ СН'!$I$11+СВЦЭМ!$D$10+'СЕТ СН'!$I$5-'СЕТ СН'!$I$21</f>
        <v>3929.13717795</v>
      </c>
      <c r="O150" s="36">
        <f>SUMIFS(СВЦЭМ!$D$33:$D$776,СВЦЭМ!$A$33:$A$776,$A150,СВЦЭМ!$B$33:$B$776,O$119)+'СЕТ СН'!$I$11+СВЦЭМ!$D$10+'СЕТ СН'!$I$5-'СЕТ СН'!$I$21</f>
        <v>3924.5230608299998</v>
      </c>
      <c r="P150" s="36">
        <f>SUMIFS(СВЦЭМ!$D$33:$D$776,СВЦЭМ!$A$33:$A$776,$A150,СВЦЭМ!$B$33:$B$776,P$119)+'СЕТ СН'!$I$11+СВЦЭМ!$D$10+'СЕТ СН'!$I$5-'СЕТ СН'!$I$21</f>
        <v>3921.8928340100001</v>
      </c>
      <c r="Q150" s="36">
        <f>SUMIFS(СВЦЭМ!$D$33:$D$776,СВЦЭМ!$A$33:$A$776,$A150,СВЦЭМ!$B$33:$B$776,Q$119)+'СЕТ СН'!$I$11+СВЦЭМ!$D$10+'СЕТ СН'!$I$5-'СЕТ СН'!$I$21</f>
        <v>3926.8691977200001</v>
      </c>
      <c r="R150" s="36">
        <f>SUMIFS(СВЦЭМ!$D$33:$D$776,СВЦЭМ!$A$33:$A$776,$A150,СВЦЭМ!$B$33:$B$776,R$119)+'СЕТ СН'!$I$11+СВЦЭМ!$D$10+'СЕТ СН'!$I$5-'СЕТ СН'!$I$21</f>
        <v>3939.7369969000001</v>
      </c>
      <c r="S150" s="36">
        <f>SUMIFS(СВЦЭМ!$D$33:$D$776,СВЦЭМ!$A$33:$A$776,$A150,СВЦЭМ!$B$33:$B$776,S$119)+'СЕТ СН'!$I$11+СВЦЭМ!$D$10+'СЕТ СН'!$I$5-'СЕТ СН'!$I$21</f>
        <v>3958.9395781100002</v>
      </c>
      <c r="T150" s="36">
        <f>SUMIFS(СВЦЭМ!$D$33:$D$776,СВЦЭМ!$A$33:$A$776,$A150,СВЦЭМ!$B$33:$B$776,T$119)+'СЕТ СН'!$I$11+СВЦЭМ!$D$10+'СЕТ СН'!$I$5-'СЕТ СН'!$I$21</f>
        <v>3971.2388395099997</v>
      </c>
      <c r="U150" s="36">
        <f>SUMIFS(СВЦЭМ!$D$33:$D$776,СВЦЭМ!$A$33:$A$776,$A150,СВЦЭМ!$B$33:$B$776,U$119)+'СЕТ СН'!$I$11+СВЦЭМ!$D$10+'СЕТ СН'!$I$5-'СЕТ СН'!$I$21</f>
        <v>3972.46265804</v>
      </c>
      <c r="V150" s="36">
        <f>SUMIFS(СВЦЭМ!$D$33:$D$776,СВЦЭМ!$A$33:$A$776,$A150,СВЦЭМ!$B$33:$B$776,V$119)+'СЕТ СН'!$I$11+СВЦЭМ!$D$10+'СЕТ СН'!$I$5-'СЕТ СН'!$I$21</f>
        <v>3964.3963810200003</v>
      </c>
      <c r="W150" s="36">
        <f>SUMIFS(СВЦЭМ!$D$33:$D$776,СВЦЭМ!$A$33:$A$776,$A150,СВЦЭМ!$B$33:$B$776,W$119)+'СЕТ СН'!$I$11+СВЦЭМ!$D$10+'СЕТ СН'!$I$5-'СЕТ СН'!$I$21</f>
        <v>3958.9821875500002</v>
      </c>
      <c r="X150" s="36">
        <f>SUMIFS(СВЦЭМ!$D$33:$D$776,СВЦЭМ!$A$33:$A$776,$A150,СВЦЭМ!$B$33:$B$776,X$119)+'СЕТ СН'!$I$11+СВЦЭМ!$D$10+'СЕТ СН'!$I$5-'СЕТ СН'!$I$21</f>
        <v>3948.9336641</v>
      </c>
      <c r="Y150" s="36">
        <f>SUMIFS(СВЦЭМ!$D$33:$D$776,СВЦЭМ!$A$33:$A$776,$A150,СВЦЭМ!$B$33:$B$776,Y$119)+'СЕТ СН'!$I$11+СВЦЭМ!$D$10+'СЕТ СН'!$I$5-'СЕТ СН'!$I$21</f>
        <v>3944.9461313100001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2" t="s">
        <v>7</v>
      </c>
      <c r="B153" s="126" t="s">
        <v>139</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33"/>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3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01.01.2021</v>
      </c>
      <c r="B156" s="36">
        <f>SUMIFS(СВЦЭМ!$E$33:$E$776,СВЦЭМ!$A$33:$A$776,$A156,СВЦЭМ!$B$33:$B$776,B$155)+'СЕТ СН'!$F$12</f>
        <v>147.31001043000001</v>
      </c>
      <c r="C156" s="36">
        <f>SUMIFS(СВЦЭМ!$E$33:$E$776,СВЦЭМ!$A$33:$A$776,$A156,СВЦЭМ!$B$33:$B$776,C$155)+'СЕТ СН'!$F$12</f>
        <v>150.72275263</v>
      </c>
      <c r="D156" s="36">
        <f>SUMIFS(СВЦЭМ!$E$33:$E$776,СВЦЭМ!$A$33:$A$776,$A156,СВЦЭМ!$B$33:$B$776,D$155)+'СЕТ СН'!$F$12</f>
        <v>146.64129105999999</v>
      </c>
      <c r="E156" s="36">
        <f>SUMIFS(СВЦЭМ!$E$33:$E$776,СВЦЭМ!$A$33:$A$776,$A156,СВЦЭМ!$B$33:$B$776,E$155)+'СЕТ СН'!$F$12</f>
        <v>146.74916604000001</v>
      </c>
      <c r="F156" s="36">
        <f>SUMIFS(СВЦЭМ!$E$33:$E$776,СВЦЭМ!$A$33:$A$776,$A156,СВЦЭМ!$B$33:$B$776,F$155)+'СЕТ СН'!$F$12</f>
        <v>144.32220183000001</v>
      </c>
      <c r="G156" s="36">
        <f>SUMIFS(СВЦЭМ!$E$33:$E$776,СВЦЭМ!$A$33:$A$776,$A156,СВЦЭМ!$B$33:$B$776,G$155)+'СЕТ СН'!$F$12</f>
        <v>144.91879881</v>
      </c>
      <c r="H156" s="36">
        <f>SUMIFS(СВЦЭМ!$E$33:$E$776,СВЦЭМ!$A$33:$A$776,$A156,СВЦЭМ!$B$33:$B$776,H$155)+'СЕТ СН'!$F$12</f>
        <v>149.03502796999999</v>
      </c>
      <c r="I156" s="36">
        <f>SUMIFS(СВЦЭМ!$E$33:$E$776,СВЦЭМ!$A$33:$A$776,$A156,СВЦЭМ!$B$33:$B$776,I$155)+'СЕТ СН'!$F$12</f>
        <v>148.01977539999999</v>
      </c>
      <c r="J156" s="36">
        <f>SUMIFS(СВЦЭМ!$E$33:$E$776,СВЦЭМ!$A$33:$A$776,$A156,СВЦЭМ!$B$33:$B$776,J$155)+'СЕТ СН'!$F$12</f>
        <v>147.37320206999999</v>
      </c>
      <c r="K156" s="36">
        <f>SUMIFS(СВЦЭМ!$E$33:$E$776,СВЦЭМ!$A$33:$A$776,$A156,СВЦЭМ!$B$33:$B$776,K$155)+'СЕТ СН'!$F$12</f>
        <v>144.79358117999999</v>
      </c>
      <c r="L156" s="36">
        <f>SUMIFS(СВЦЭМ!$E$33:$E$776,СВЦЭМ!$A$33:$A$776,$A156,СВЦЭМ!$B$33:$B$776,L$155)+'СЕТ СН'!$F$12</f>
        <v>143.09190845000001</v>
      </c>
      <c r="M156" s="36">
        <f>SUMIFS(СВЦЭМ!$E$33:$E$776,СВЦЭМ!$A$33:$A$776,$A156,СВЦЭМ!$B$33:$B$776,M$155)+'СЕТ СН'!$F$12</f>
        <v>141.93115130999999</v>
      </c>
      <c r="N156" s="36">
        <f>SUMIFS(СВЦЭМ!$E$33:$E$776,СВЦЭМ!$A$33:$A$776,$A156,СВЦЭМ!$B$33:$B$776,N$155)+'СЕТ СН'!$F$12</f>
        <v>143.02648636000001</v>
      </c>
      <c r="O156" s="36">
        <f>SUMIFS(СВЦЭМ!$E$33:$E$776,СВЦЭМ!$A$33:$A$776,$A156,СВЦЭМ!$B$33:$B$776,O$155)+'СЕТ СН'!$F$12</f>
        <v>143.34910678</v>
      </c>
      <c r="P156" s="36">
        <f>SUMIFS(СВЦЭМ!$E$33:$E$776,СВЦЭМ!$A$33:$A$776,$A156,СВЦЭМ!$B$33:$B$776,P$155)+'СЕТ СН'!$F$12</f>
        <v>146.61751318</v>
      </c>
      <c r="Q156" s="36">
        <f>SUMIFS(СВЦЭМ!$E$33:$E$776,СВЦЭМ!$A$33:$A$776,$A156,СВЦЭМ!$B$33:$B$776,Q$155)+'СЕТ СН'!$F$12</f>
        <v>146.51020449000001</v>
      </c>
      <c r="R156" s="36">
        <f>SUMIFS(СВЦЭМ!$E$33:$E$776,СВЦЭМ!$A$33:$A$776,$A156,СВЦЭМ!$B$33:$B$776,R$155)+'СЕТ СН'!$F$12</f>
        <v>143.42826019</v>
      </c>
      <c r="S156" s="36">
        <f>SUMIFS(СВЦЭМ!$E$33:$E$776,СВЦЭМ!$A$33:$A$776,$A156,СВЦЭМ!$B$33:$B$776,S$155)+'СЕТ СН'!$F$12</f>
        <v>140.53764667999999</v>
      </c>
      <c r="T156" s="36">
        <f>SUMIFS(СВЦЭМ!$E$33:$E$776,СВЦЭМ!$A$33:$A$776,$A156,СВЦЭМ!$B$33:$B$776,T$155)+'СЕТ СН'!$F$12</f>
        <v>138.96992452999999</v>
      </c>
      <c r="U156" s="36">
        <f>SUMIFS(СВЦЭМ!$E$33:$E$776,СВЦЭМ!$A$33:$A$776,$A156,СВЦЭМ!$B$33:$B$776,U$155)+'СЕТ СН'!$F$12</f>
        <v>137.83456826</v>
      </c>
      <c r="V156" s="36">
        <f>SUMIFS(СВЦЭМ!$E$33:$E$776,СВЦЭМ!$A$33:$A$776,$A156,СВЦЭМ!$B$33:$B$776,V$155)+'СЕТ СН'!$F$12</f>
        <v>136.59330872000001</v>
      </c>
      <c r="W156" s="36">
        <f>SUMIFS(СВЦЭМ!$E$33:$E$776,СВЦЭМ!$A$33:$A$776,$A156,СВЦЭМ!$B$33:$B$776,W$155)+'СЕТ СН'!$F$12</f>
        <v>138.27361639</v>
      </c>
      <c r="X156" s="36">
        <f>SUMIFS(СВЦЭМ!$E$33:$E$776,СВЦЭМ!$A$33:$A$776,$A156,СВЦЭМ!$B$33:$B$776,X$155)+'СЕТ СН'!$F$12</f>
        <v>140.03814854000001</v>
      </c>
      <c r="Y156" s="36">
        <f>SUMIFS(СВЦЭМ!$E$33:$E$776,СВЦЭМ!$A$33:$A$776,$A156,СВЦЭМ!$B$33:$B$776,Y$155)+'СЕТ СН'!$F$12</f>
        <v>140.51634192</v>
      </c>
      <c r="AA156" s="45"/>
    </row>
    <row r="157" spans="1:27" ht="15.75" x14ac:dyDescent="0.2">
      <c r="A157" s="35">
        <f>A156+1</f>
        <v>44198</v>
      </c>
      <c r="B157" s="36">
        <f>SUMIFS(СВЦЭМ!$E$33:$E$776,СВЦЭМ!$A$33:$A$776,$A157,СВЦЭМ!$B$33:$B$776,B$155)+'СЕТ СН'!$F$12</f>
        <v>145.72913907</v>
      </c>
      <c r="C157" s="36">
        <f>SUMIFS(СВЦЭМ!$E$33:$E$776,СВЦЭМ!$A$33:$A$776,$A157,СВЦЭМ!$B$33:$B$776,C$155)+'СЕТ СН'!$F$12</f>
        <v>148.58027716000001</v>
      </c>
      <c r="D157" s="36">
        <f>SUMIFS(СВЦЭМ!$E$33:$E$776,СВЦЭМ!$A$33:$A$776,$A157,СВЦЭМ!$B$33:$B$776,D$155)+'СЕТ СН'!$F$12</f>
        <v>150.46567607</v>
      </c>
      <c r="E157" s="36">
        <f>SUMIFS(СВЦЭМ!$E$33:$E$776,СВЦЭМ!$A$33:$A$776,$A157,СВЦЭМ!$B$33:$B$776,E$155)+'СЕТ СН'!$F$12</f>
        <v>154.26827358</v>
      </c>
      <c r="F157" s="36">
        <f>SUMIFS(СВЦЭМ!$E$33:$E$776,СВЦЭМ!$A$33:$A$776,$A157,СВЦЭМ!$B$33:$B$776,F$155)+'СЕТ СН'!$F$12</f>
        <v>151.59809011999999</v>
      </c>
      <c r="G157" s="36">
        <f>SUMIFS(СВЦЭМ!$E$33:$E$776,СВЦЭМ!$A$33:$A$776,$A157,СВЦЭМ!$B$33:$B$776,G$155)+'СЕТ СН'!$F$12</f>
        <v>151.44444300999999</v>
      </c>
      <c r="H157" s="36">
        <f>SUMIFS(СВЦЭМ!$E$33:$E$776,СВЦЭМ!$A$33:$A$776,$A157,СВЦЭМ!$B$33:$B$776,H$155)+'СЕТ СН'!$F$12</f>
        <v>154.14414600999999</v>
      </c>
      <c r="I157" s="36">
        <f>SUMIFS(СВЦЭМ!$E$33:$E$776,СВЦЭМ!$A$33:$A$776,$A157,СВЦЭМ!$B$33:$B$776,I$155)+'СЕТ СН'!$F$12</f>
        <v>152.17114039000001</v>
      </c>
      <c r="J157" s="36">
        <f>SUMIFS(СВЦЭМ!$E$33:$E$776,СВЦЭМ!$A$33:$A$776,$A157,СВЦЭМ!$B$33:$B$776,J$155)+'СЕТ СН'!$F$12</f>
        <v>149.65106452000001</v>
      </c>
      <c r="K157" s="36">
        <f>SUMIFS(СВЦЭМ!$E$33:$E$776,СВЦЭМ!$A$33:$A$776,$A157,СВЦЭМ!$B$33:$B$776,K$155)+'СЕТ СН'!$F$12</f>
        <v>146.38371229000001</v>
      </c>
      <c r="L157" s="36">
        <f>SUMIFS(СВЦЭМ!$E$33:$E$776,СВЦЭМ!$A$33:$A$776,$A157,СВЦЭМ!$B$33:$B$776,L$155)+'СЕТ СН'!$F$12</f>
        <v>143.78368441000001</v>
      </c>
      <c r="M157" s="36">
        <f>SUMIFS(СВЦЭМ!$E$33:$E$776,СВЦЭМ!$A$33:$A$776,$A157,СВЦЭМ!$B$33:$B$776,M$155)+'СЕТ СН'!$F$12</f>
        <v>137.90874679999999</v>
      </c>
      <c r="N157" s="36">
        <f>SUMIFS(СВЦЭМ!$E$33:$E$776,СВЦЭМ!$A$33:$A$776,$A157,СВЦЭМ!$B$33:$B$776,N$155)+'СЕТ СН'!$F$12</f>
        <v>139.54689386000001</v>
      </c>
      <c r="O157" s="36">
        <f>SUMIFS(СВЦЭМ!$E$33:$E$776,СВЦЭМ!$A$33:$A$776,$A157,СВЦЭМ!$B$33:$B$776,O$155)+'СЕТ СН'!$F$12</f>
        <v>141.40483861999999</v>
      </c>
      <c r="P157" s="36">
        <f>SUMIFS(СВЦЭМ!$E$33:$E$776,СВЦЭМ!$A$33:$A$776,$A157,СВЦЭМ!$B$33:$B$776,P$155)+'СЕТ СН'!$F$12</f>
        <v>142.28385014</v>
      </c>
      <c r="Q157" s="36">
        <f>SUMIFS(СВЦЭМ!$E$33:$E$776,СВЦЭМ!$A$33:$A$776,$A157,СВЦЭМ!$B$33:$B$776,Q$155)+'СЕТ СН'!$F$12</f>
        <v>142.18907777000001</v>
      </c>
      <c r="R157" s="36">
        <f>SUMIFS(СВЦЭМ!$E$33:$E$776,СВЦЭМ!$A$33:$A$776,$A157,СВЦЭМ!$B$33:$B$776,R$155)+'СЕТ СН'!$F$12</f>
        <v>140.05332379999999</v>
      </c>
      <c r="S157" s="36">
        <f>SUMIFS(СВЦЭМ!$E$33:$E$776,СВЦЭМ!$A$33:$A$776,$A157,СВЦЭМ!$B$33:$B$776,S$155)+'СЕТ СН'!$F$12</f>
        <v>141.20227822000001</v>
      </c>
      <c r="T157" s="36">
        <f>SUMIFS(СВЦЭМ!$E$33:$E$776,СВЦЭМ!$A$33:$A$776,$A157,СВЦЭМ!$B$33:$B$776,T$155)+'СЕТ СН'!$F$12</f>
        <v>139.35488953000001</v>
      </c>
      <c r="U157" s="36">
        <f>SUMIFS(СВЦЭМ!$E$33:$E$776,СВЦЭМ!$A$33:$A$776,$A157,СВЦЭМ!$B$33:$B$776,U$155)+'СЕТ СН'!$F$12</f>
        <v>138.40256012</v>
      </c>
      <c r="V157" s="36">
        <f>SUMIFS(СВЦЭМ!$E$33:$E$776,СВЦЭМ!$A$33:$A$776,$A157,СВЦЭМ!$B$33:$B$776,V$155)+'СЕТ СН'!$F$12</f>
        <v>139.0108137</v>
      </c>
      <c r="W157" s="36">
        <f>SUMIFS(СВЦЭМ!$E$33:$E$776,СВЦЭМ!$A$33:$A$776,$A157,СВЦЭМ!$B$33:$B$776,W$155)+'СЕТ СН'!$F$12</f>
        <v>140.65905588999999</v>
      </c>
      <c r="X157" s="36">
        <f>SUMIFS(СВЦЭМ!$E$33:$E$776,СВЦЭМ!$A$33:$A$776,$A157,СВЦЭМ!$B$33:$B$776,X$155)+'СЕТ СН'!$F$12</f>
        <v>141.50788535000001</v>
      </c>
      <c r="Y157" s="36">
        <f>SUMIFS(СВЦЭМ!$E$33:$E$776,СВЦЭМ!$A$33:$A$776,$A157,СВЦЭМ!$B$33:$B$776,Y$155)+'СЕТ СН'!$F$12</f>
        <v>142.83966444000001</v>
      </c>
    </row>
    <row r="158" spans="1:27" ht="15.75" x14ac:dyDescent="0.2">
      <c r="A158" s="35">
        <f t="shared" ref="A158:A186" si="4">A157+1</f>
        <v>44199</v>
      </c>
      <c r="B158" s="36">
        <f>SUMIFS(СВЦЭМ!$E$33:$E$776,СВЦЭМ!$A$33:$A$776,$A158,СВЦЭМ!$B$33:$B$776,B$155)+'СЕТ СН'!$F$12</f>
        <v>141.69319107000001</v>
      </c>
      <c r="C158" s="36">
        <f>SUMIFS(СВЦЭМ!$E$33:$E$776,СВЦЭМ!$A$33:$A$776,$A158,СВЦЭМ!$B$33:$B$776,C$155)+'СЕТ СН'!$F$12</f>
        <v>143.54701643000001</v>
      </c>
      <c r="D158" s="36">
        <f>SUMIFS(СВЦЭМ!$E$33:$E$776,СВЦЭМ!$A$33:$A$776,$A158,СВЦЭМ!$B$33:$B$776,D$155)+'СЕТ СН'!$F$12</f>
        <v>144.91507576999999</v>
      </c>
      <c r="E158" s="36">
        <f>SUMIFS(СВЦЭМ!$E$33:$E$776,СВЦЭМ!$A$33:$A$776,$A158,СВЦЭМ!$B$33:$B$776,E$155)+'СЕТ СН'!$F$12</f>
        <v>147.59225426</v>
      </c>
      <c r="F158" s="36">
        <f>SUMIFS(СВЦЭМ!$E$33:$E$776,СВЦЭМ!$A$33:$A$776,$A158,СВЦЭМ!$B$33:$B$776,F$155)+'СЕТ СН'!$F$12</f>
        <v>144.79749251999999</v>
      </c>
      <c r="G158" s="36">
        <f>SUMIFS(СВЦЭМ!$E$33:$E$776,СВЦЭМ!$A$33:$A$776,$A158,СВЦЭМ!$B$33:$B$776,G$155)+'СЕТ СН'!$F$12</f>
        <v>144.42651265999999</v>
      </c>
      <c r="H158" s="36">
        <f>SUMIFS(СВЦЭМ!$E$33:$E$776,СВЦЭМ!$A$33:$A$776,$A158,СВЦЭМ!$B$33:$B$776,H$155)+'СЕТ СН'!$F$12</f>
        <v>147.87826652999999</v>
      </c>
      <c r="I158" s="36">
        <f>SUMIFS(СВЦЭМ!$E$33:$E$776,СВЦЭМ!$A$33:$A$776,$A158,СВЦЭМ!$B$33:$B$776,I$155)+'СЕТ СН'!$F$12</f>
        <v>148.42422468999999</v>
      </c>
      <c r="J158" s="36">
        <f>SUMIFS(СВЦЭМ!$E$33:$E$776,СВЦЭМ!$A$33:$A$776,$A158,СВЦЭМ!$B$33:$B$776,J$155)+'СЕТ СН'!$F$12</f>
        <v>147.86001357999999</v>
      </c>
      <c r="K158" s="36">
        <f>SUMIFS(СВЦЭМ!$E$33:$E$776,СВЦЭМ!$A$33:$A$776,$A158,СВЦЭМ!$B$33:$B$776,K$155)+'СЕТ СН'!$F$12</f>
        <v>148.02744367</v>
      </c>
      <c r="L158" s="36">
        <f>SUMIFS(СВЦЭМ!$E$33:$E$776,СВЦЭМ!$A$33:$A$776,$A158,СВЦЭМ!$B$33:$B$776,L$155)+'СЕТ СН'!$F$12</f>
        <v>146.28718602000001</v>
      </c>
      <c r="M158" s="36">
        <f>SUMIFS(СВЦЭМ!$E$33:$E$776,СВЦЭМ!$A$33:$A$776,$A158,СВЦЭМ!$B$33:$B$776,M$155)+'СЕТ СН'!$F$12</f>
        <v>145.56477168000001</v>
      </c>
      <c r="N158" s="36">
        <f>SUMIFS(СВЦЭМ!$E$33:$E$776,СВЦЭМ!$A$33:$A$776,$A158,СВЦЭМ!$B$33:$B$776,N$155)+'СЕТ СН'!$F$12</f>
        <v>147.53221496</v>
      </c>
      <c r="O158" s="36">
        <f>SUMIFS(СВЦЭМ!$E$33:$E$776,СВЦЭМ!$A$33:$A$776,$A158,СВЦЭМ!$B$33:$B$776,O$155)+'СЕТ СН'!$F$12</f>
        <v>149.35697397999999</v>
      </c>
      <c r="P158" s="36">
        <f>SUMIFS(СВЦЭМ!$E$33:$E$776,СВЦЭМ!$A$33:$A$776,$A158,СВЦЭМ!$B$33:$B$776,P$155)+'СЕТ СН'!$F$12</f>
        <v>151.10295056000001</v>
      </c>
      <c r="Q158" s="36">
        <f>SUMIFS(СВЦЭМ!$E$33:$E$776,СВЦЭМ!$A$33:$A$776,$A158,СВЦЭМ!$B$33:$B$776,Q$155)+'СЕТ СН'!$F$12</f>
        <v>151.63807245999999</v>
      </c>
      <c r="R158" s="36">
        <f>SUMIFS(СВЦЭМ!$E$33:$E$776,СВЦЭМ!$A$33:$A$776,$A158,СВЦЭМ!$B$33:$B$776,R$155)+'СЕТ СН'!$F$12</f>
        <v>150.45131164</v>
      </c>
      <c r="S158" s="36">
        <f>SUMIFS(СВЦЭМ!$E$33:$E$776,СВЦЭМ!$A$33:$A$776,$A158,СВЦЭМ!$B$33:$B$776,S$155)+'СЕТ СН'!$F$12</f>
        <v>147.92479778000001</v>
      </c>
      <c r="T158" s="36">
        <f>SUMIFS(СВЦЭМ!$E$33:$E$776,СВЦЭМ!$A$33:$A$776,$A158,СВЦЭМ!$B$33:$B$776,T$155)+'СЕТ СН'!$F$12</f>
        <v>145.11084033</v>
      </c>
      <c r="U158" s="36">
        <f>SUMIFS(СВЦЭМ!$E$33:$E$776,СВЦЭМ!$A$33:$A$776,$A158,СВЦЭМ!$B$33:$B$776,U$155)+'СЕТ СН'!$F$12</f>
        <v>145.75127841</v>
      </c>
      <c r="V158" s="36">
        <f>SUMIFS(СВЦЭМ!$E$33:$E$776,СВЦЭМ!$A$33:$A$776,$A158,СВЦЭМ!$B$33:$B$776,V$155)+'СЕТ СН'!$F$12</f>
        <v>145.78855594999999</v>
      </c>
      <c r="W158" s="36">
        <f>SUMIFS(СВЦЭМ!$E$33:$E$776,СВЦЭМ!$A$33:$A$776,$A158,СВЦЭМ!$B$33:$B$776,W$155)+'СЕТ СН'!$F$12</f>
        <v>147.07168285</v>
      </c>
      <c r="X158" s="36">
        <f>SUMIFS(СВЦЭМ!$E$33:$E$776,СВЦЭМ!$A$33:$A$776,$A158,СВЦЭМ!$B$33:$B$776,X$155)+'СЕТ СН'!$F$12</f>
        <v>148.46933361000001</v>
      </c>
      <c r="Y158" s="36">
        <f>SUMIFS(СВЦЭМ!$E$33:$E$776,СВЦЭМ!$A$33:$A$776,$A158,СВЦЭМ!$B$33:$B$776,Y$155)+'СЕТ СН'!$F$12</f>
        <v>149.22182167</v>
      </c>
    </row>
    <row r="159" spans="1:27" ht="15.75" x14ac:dyDescent="0.2">
      <c r="A159" s="35">
        <f t="shared" si="4"/>
        <v>44200</v>
      </c>
      <c r="B159" s="36">
        <f>SUMIFS(СВЦЭМ!$E$33:$E$776,СВЦЭМ!$A$33:$A$776,$A159,СВЦЭМ!$B$33:$B$776,B$155)+'СЕТ СН'!$F$12</f>
        <v>151.94760142000001</v>
      </c>
      <c r="C159" s="36">
        <f>SUMIFS(СВЦЭМ!$E$33:$E$776,СВЦЭМ!$A$33:$A$776,$A159,СВЦЭМ!$B$33:$B$776,C$155)+'СЕТ СН'!$F$12</f>
        <v>154.3050911</v>
      </c>
      <c r="D159" s="36">
        <f>SUMIFS(СВЦЭМ!$E$33:$E$776,СВЦЭМ!$A$33:$A$776,$A159,СВЦЭМ!$B$33:$B$776,D$155)+'СЕТ СН'!$F$12</f>
        <v>156.43908737999999</v>
      </c>
      <c r="E159" s="36">
        <f>SUMIFS(СВЦЭМ!$E$33:$E$776,СВЦЭМ!$A$33:$A$776,$A159,СВЦЭМ!$B$33:$B$776,E$155)+'СЕТ СН'!$F$12</f>
        <v>159.92313099</v>
      </c>
      <c r="F159" s="36">
        <f>SUMIFS(СВЦЭМ!$E$33:$E$776,СВЦЭМ!$A$33:$A$776,$A159,СВЦЭМ!$B$33:$B$776,F$155)+'СЕТ СН'!$F$12</f>
        <v>155.03877983999999</v>
      </c>
      <c r="G159" s="36">
        <f>SUMIFS(СВЦЭМ!$E$33:$E$776,СВЦЭМ!$A$33:$A$776,$A159,СВЦЭМ!$B$33:$B$776,G$155)+'СЕТ СН'!$F$12</f>
        <v>154.61134472000001</v>
      </c>
      <c r="H159" s="36">
        <f>SUMIFS(СВЦЭМ!$E$33:$E$776,СВЦЭМ!$A$33:$A$776,$A159,СВЦЭМ!$B$33:$B$776,H$155)+'СЕТ СН'!$F$12</f>
        <v>155.37940406000001</v>
      </c>
      <c r="I159" s="36">
        <f>SUMIFS(СВЦЭМ!$E$33:$E$776,СВЦЭМ!$A$33:$A$776,$A159,СВЦЭМ!$B$33:$B$776,I$155)+'СЕТ СН'!$F$12</f>
        <v>153.07726645</v>
      </c>
      <c r="J159" s="36">
        <f>SUMIFS(СВЦЭМ!$E$33:$E$776,СВЦЭМ!$A$33:$A$776,$A159,СВЦЭМ!$B$33:$B$776,J$155)+'СЕТ СН'!$F$12</f>
        <v>149.90927980000001</v>
      </c>
      <c r="K159" s="36">
        <f>SUMIFS(СВЦЭМ!$E$33:$E$776,СВЦЭМ!$A$33:$A$776,$A159,СВЦЭМ!$B$33:$B$776,K$155)+'СЕТ СН'!$F$12</f>
        <v>145.83441991000001</v>
      </c>
      <c r="L159" s="36">
        <f>SUMIFS(СВЦЭМ!$E$33:$E$776,СВЦЭМ!$A$33:$A$776,$A159,СВЦЭМ!$B$33:$B$776,L$155)+'СЕТ СН'!$F$12</f>
        <v>144.22126539999999</v>
      </c>
      <c r="M159" s="36">
        <f>SUMIFS(СВЦЭМ!$E$33:$E$776,СВЦЭМ!$A$33:$A$776,$A159,СВЦЭМ!$B$33:$B$776,M$155)+'СЕТ СН'!$F$12</f>
        <v>143.29834704999999</v>
      </c>
      <c r="N159" s="36">
        <f>SUMIFS(СВЦЭМ!$E$33:$E$776,СВЦЭМ!$A$33:$A$776,$A159,СВЦЭМ!$B$33:$B$776,N$155)+'СЕТ СН'!$F$12</f>
        <v>146.02597202000001</v>
      </c>
      <c r="O159" s="36">
        <f>SUMIFS(СВЦЭМ!$E$33:$E$776,СВЦЭМ!$A$33:$A$776,$A159,СВЦЭМ!$B$33:$B$776,O$155)+'СЕТ СН'!$F$12</f>
        <v>147.48033189</v>
      </c>
      <c r="P159" s="36">
        <f>SUMIFS(СВЦЭМ!$E$33:$E$776,СВЦЭМ!$A$33:$A$776,$A159,СВЦЭМ!$B$33:$B$776,P$155)+'СЕТ СН'!$F$12</f>
        <v>149.04506727</v>
      </c>
      <c r="Q159" s="36">
        <f>SUMIFS(СВЦЭМ!$E$33:$E$776,СВЦЭМ!$A$33:$A$776,$A159,СВЦЭМ!$B$33:$B$776,Q$155)+'СЕТ СН'!$F$12</f>
        <v>149.82281323999999</v>
      </c>
      <c r="R159" s="36">
        <f>SUMIFS(СВЦЭМ!$E$33:$E$776,СВЦЭМ!$A$33:$A$776,$A159,СВЦЭМ!$B$33:$B$776,R$155)+'СЕТ СН'!$F$12</f>
        <v>147.65880829</v>
      </c>
      <c r="S159" s="36">
        <f>SUMIFS(СВЦЭМ!$E$33:$E$776,СВЦЭМ!$A$33:$A$776,$A159,СВЦЭМ!$B$33:$B$776,S$155)+'СЕТ СН'!$F$12</f>
        <v>146.15653631000001</v>
      </c>
      <c r="T159" s="36">
        <f>SUMIFS(СВЦЭМ!$E$33:$E$776,СВЦЭМ!$A$33:$A$776,$A159,СВЦЭМ!$B$33:$B$776,T$155)+'СЕТ СН'!$F$12</f>
        <v>144.10101897000001</v>
      </c>
      <c r="U159" s="36">
        <f>SUMIFS(СВЦЭМ!$E$33:$E$776,СВЦЭМ!$A$33:$A$776,$A159,СВЦЭМ!$B$33:$B$776,U$155)+'СЕТ СН'!$F$12</f>
        <v>144.81964518000001</v>
      </c>
      <c r="V159" s="36">
        <f>SUMIFS(СВЦЭМ!$E$33:$E$776,СВЦЭМ!$A$33:$A$776,$A159,СВЦЭМ!$B$33:$B$776,V$155)+'СЕТ СН'!$F$12</f>
        <v>145.02831703999999</v>
      </c>
      <c r="W159" s="36">
        <f>SUMIFS(СВЦЭМ!$E$33:$E$776,СВЦЭМ!$A$33:$A$776,$A159,СВЦЭМ!$B$33:$B$776,W$155)+'СЕТ СН'!$F$12</f>
        <v>146.41097325999999</v>
      </c>
      <c r="X159" s="36">
        <f>SUMIFS(СВЦЭМ!$E$33:$E$776,СВЦЭМ!$A$33:$A$776,$A159,СВЦЭМ!$B$33:$B$776,X$155)+'СЕТ СН'!$F$12</f>
        <v>148.93799068000001</v>
      </c>
      <c r="Y159" s="36">
        <f>SUMIFS(СВЦЭМ!$E$33:$E$776,СВЦЭМ!$A$33:$A$776,$A159,СВЦЭМ!$B$33:$B$776,Y$155)+'СЕТ СН'!$F$12</f>
        <v>150.96180097999999</v>
      </c>
    </row>
    <row r="160" spans="1:27" ht="15.75" x14ac:dyDescent="0.2">
      <c r="A160" s="35">
        <f t="shared" si="4"/>
        <v>44201</v>
      </c>
      <c r="B160" s="36">
        <f>SUMIFS(СВЦЭМ!$E$33:$E$776,СВЦЭМ!$A$33:$A$776,$A160,СВЦЭМ!$B$33:$B$776,B$155)+'СЕТ СН'!$F$12</f>
        <v>146.28253878000001</v>
      </c>
      <c r="C160" s="36">
        <f>SUMIFS(СВЦЭМ!$E$33:$E$776,СВЦЭМ!$A$33:$A$776,$A160,СВЦЭМ!$B$33:$B$776,C$155)+'СЕТ СН'!$F$12</f>
        <v>150.66509156999999</v>
      </c>
      <c r="D160" s="36">
        <f>SUMIFS(СВЦЭМ!$E$33:$E$776,СВЦЭМ!$A$33:$A$776,$A160,СВЦЭМ!$B$33:$B$776,D$155)+'СЕТ СН'!$F$12</f>
        <v>152.51535351999999</v>
      </c>
      <c r="E160" s="36">
        <f>SUMIFS(СВЦЭМ!$E$33:$E$776,СВЦЭМ!$A$33:$A$776,$A160,СВЦЭМ!$B$33:$B$776,E$155)+'СЕТ СН'!$F$12</f>
        <v>153.44529492999999</v>
      </c>
      <c r="F160" s="36">
        <f>SUMIFS(СВЦЭМ!$E$33:$E$776,СВЦЭМ!$A$33:$A$776,$A160,СВЦЭМ!$B$33:$B$776,F$155)+'СЕТ СН'!$F$12</f>
        <v>153.79433911999999</v>
      </c>
      <c r="G160" s="36">
        <f>SUMIFS(СВЦЭМ!$E$33:$E$776,СВЦЭМ!$A$33:$A$776,$A160,СВЦЭМ!$B$33:$B$776,G$155)+'СЕТ СН'!$F$12</f>
        <v>156.98270586999999</v>
      </c>
      <c r="H160" s="36">
        <f>SUMIFS(СВЦЭМ!$E$33:$E$776,СВЦЭМ!$A$33:$A$776,$A160,СВЦЭМ!$B$33:$B$776,H$155)+'СЕТ СН'!$F$12</f>
        <v>154.74128049999999</v>
      </c>
      <c r="I160" s="36">
        <f>SUMIFS(СВЦЭМ!$E$33:$E$776,СВЦЭМ!$A$33:$A$776,$A160,СВЦЭМ!$B$33:$B$776,I$155)+'СЕТ СН'!$F$12</f>
        <v>152.37291522999999</v>
      </c>
      <c r="J160" s="36">
        <f>SUMIFS(СВЦЭМ!$E$33:$E$776,СВЦЭМ!$A$33:$A$776,$A160,СВЦЭМ!$B$33:$B$776,J$155)+'СЕТ СН'!$F$12</f>
        <v>148.77719679</v>
      </c>
      <c r="K160" s="36">
        <f>SUMIFS(СВЦЭМ!$E$33:$E$776,СВЦЭМ!$A$33:$A$776,$A160,СВЦЭМ!$B$33:$B$776,K$155)+'СЕТ СН'!$F$12</f>
        <v>144.52992799</v>
      </c>
      <c r="L160" s="36">
        <f>SUMIFS(СВЦЭМ!$E$33:$E$776,СВЦЭМ!$A$33:$A$776,$A160,СВЦЭМ!$B$33:$B$776,L$155)+'СЕТ СН'!$F$12</f>
        <v>141.5567418</v>
      </c>
      <c r="M160" s="36">
        <f>SUMIFS(СВЦЭМ!$E$33:$E$776,СВЦЭМ!$A$33:$A$776,$A160,СВЦЭМ!$B$33:$B$776,M$155)+'СЕТ СН'!$F$12</f>
        <v>142.55712657999999</v>
      </c>
      <c r="N160" s="36">
        <f>SUMIFS(СВЦЭМ!$E$33:$E$776,СВЦЭМ!$A$33:$A$776,$A160,СВЦЭМ!$B$33:$B$776,N$155)+'СЕТ СН'!$F$12</f>
        <v>147.31556598</v>
      </c>
      <c r="O160" s="36">
        <f>SUMIFS(СВЦЭМ!$E$33:$E$776,СВЦЭМ!$A$33:$A$776,$A160,СВЦЭМ!$B$33:$B$776,O$155)+'СЕТ СН'!$F$12</f>
        <v>151.18311374000001</v>
      </c>
      <c r="P160" s="36">
        <f>SUMIFS(СВЦЭМ!$E$33:$E$776,СВЦЭМ!$A$33:$A$776,$A160,СВЦЭМ!$B$33:$B$776,P$155)+'СЕТ СН'!$F$12</f>
        <v>153.54688246000001</v>
      </c>
      <c r="Q160" s="36">
        <f>SUMIFS(СВЦЭМ!$E$33:$E$776,СВЦЭМ!$A$33:$A$776,$A160,СВЦЭМ!$B$33:$B$776,Q$155)+'СЕТ СН'!$F$12</f>
        <v>154.25618802</v>
      </c>
      <c r="R160" s="36">
        <f>SUMIFS(СВЦЭМ!$E$33:$E$776,СВЦЭМ!$A$33:$A$776,$A160,СВЦЭМ!$B$33:$B$776,R$155)+'СЕТ СН'!$F$12</f>
        <v>152.42121166999999</v>
      </c>
      <c r="S160" s="36">
        <f>SUMIFS(СВЦЭМ!$E$33:$E$776,СВЦЭМ!$A$33:$A$776,$A160,СВЦЭМ!$B$33:$B$776,S$155)+'СЕТ СН'!$F$12</f>
        <v>150.72329103000001</v>
      </c>
      <c r="T160" s="36">
        <f>SUMIFS(СВЦЭМ!$E$33:$E$776,СВЦЭМ!$A$33:$A$776,$A160,СВЦЭМ!$B$33:$B$776,T$155)+'СЕТ СН'!$F$12</f>
        <v>146.12600252999999</v>
      </c>
      <c r="U160" s="36">
        <f>SUMIFS(СВЦЭМ!$E$33:$E$776,СВЦЭМ!$A$33:$A$776,$A160,СВЦЭМ!$B$33:$B$776,U$155)+'СЕТ СН'!$F$12</f>
        <v>147.11718188</v>
      </c>
      <c r="V160" s="36">
        <f>SUMIFS(СВЦЭМ!$E$33:$E$776,СВЦЭМ!$A$33:$A$776,$A160,СВЦЭМ!$B$33:$B$776,V$155)+'СЕТ СН'!$F$12</f>
        <v>147.81299863999999</v>
      </c>
      <c r="W160" s="36">
        <f>SUMIFS(СВЦЭМ!$E$33:$E$776,СВЦЭМ!$A$33:$A$776,$A160,СВЦЭМ!$B$33:$B$776,W$155)+'СЕТ СН'!$F$12</f>
        <v>150.04597742000001</v>
      </c>
      <c r="X160" s="36">
        <f>SUMIFS(СВЦЭМ!$E$33:$E$776,СВЦЭМ!$A$33:$A$776,$A160,СВЦЭМ!$B$33:$B$776,X$155)+'СЕТ СН'!$F$12</f>
        <v>152.21750187000001</v>
      </c>
      <c r="Y160" s="36">
        <f>SUMIFS(СВЦЭМ!$E$33:$E$776,СВЦЭМ!$A$33:$A$776,$A160,СВЦЭМ!$B$33:$B$776,Y$155)+'СЕТ СН'!$F$12</f>
        <v>154.65685721</v>
      </c>
    </row>
    <row r="161" spans="1:25" ht="15.75" x14ac:dyDescent="0.2">
      <c r="A161" s="35">
        <f t="shared" si="4"/>
        <v>44202</v>
      </c>
      <c r="B161" s="36">
        <f>SUMIFS(СВЦЭМ!$E$33:$E$776,СВЦЭМ!$A$33:$A$776,$A161,СВЦЭМ!$B$33:$B$776,B$155)+'СЕТ СН'!$F$12</f>
        <v>153.18725406999999</v>
      </c>
      <c r="C161" s="36">
        <f>SUMIFS(СВЦЭМ!$E$33:$E$776,СВЦЭМ!$A$33:$A$776,$A161,СВЦЭМ!$B$33:$B$776,C$155)+'СЕТ СН'!$F$12</f>
        <v>157.62457681999999</v>
      </c>
      <c r="D161" s="36">
        <f>SUMIFS(СВЦЭМ!$E$33:$E$776,СВЦЭМ!$A$33:$A$776,$A161,СВЦЭМ!$B$33:$B$776,D$155)+'СЕТ СН'!$F$12</f>
        <v>161.05494899000001</v>
      </c>
      <c r="E161" s="36">
        <f>SUMIFS(СВЦЭМ!$E$33:$E$776,СВЦЭМ!$A$33:$A$776,$A161,СВЦЭМ!$B$33:$B$776,E$155)+'СЕТ СН'!$F$12</f>
        <v>162.41289853999999</v>
      </c>
      <c r="F161" s="36">
        <f>SUMIFS(СВЦЭМ!$E$33:$E$776,СВЦЭМ!$A$33:$A$776,$A161,СВЦЭМ!$B$33:$B$776,F$155)+'СЕТ СН'!$F$12</f>
        <v>164.0112283</v>
      </c>
      <c r="G161" s="36">
        <f>SUMIFS(СВЦЭМ!$E$33:$E$776,СВЦЭМ!$A$33:$A$776,$A161,СВЦЭМ!$B$33:$B$776,G$155)+'СЕТ СН'!$F$12</f>
        <v>163.54287968</v>
      </c>
      <c r="H161" s="36">
        <f>SUMIFS(СВЦЭМ!$E$33:$E$776,СВЦЭМ!$A$33:$A$776,$A161,СВЦЭМ!$B$33:$B$776,H$155)+'СЕТ СН'!$F$12</f>
        <v>161.22991026</v>
      </c>
      <c r="I161" s="36">
        <f>SUMIFS(СВЦЭМ!$E$33:$E$776,СВЦЭМ!$A$33:$A$776,$A161,СВЦЭМ!$B$33:$B$776,I$155)+'СЕТ СН'!$F$12</f>
        <v>157.49539243000001</v>
      </c>
      <c r="J161" s="36">
        <f>SUMIFS(СВЦЭМ!$E$33:$E$776,СВЦЭМ!$A$33:$A$776,$A161,СВЦЭМ!$B$33:$B$776,J$155)+'СЕТ СН'!$F$12</f>
        <v>151.17727239000001</v>
      </c>
      <c r="K161" s="36">
        <f>SUMIFS(СВЦЭМ!$E$33:$E$776,СВЦЭМ!$A$33:$A$776,$A161,СВЦЭМ!$B$33:$B$776,K$155)+'СЕТ СН'!$F$12</f>
        <v>145.23043354000001</v>
      </c>
      <c r="L161" s="36">
        <f>SUMIFS(СВЦЭМ!$E$33:$E$776,СВЦЭМ!$A$33:$A$776,$A161,СВЦЭМ!$B$33:$B$776,L$155)+'СЕТ СН'!$F$12</f>
        <v>143.43721083</v>
      </c>
      <c r="M161" s="36">
        <f>SUMIFS(СВЦЭМ!$E$33:$E$776,СВЦЭМ!$A$33:$A$776,$A161,СВЦЭМ!$B$33:$B$776,M$155)+'СЕТ СН'!$F$12</f>
        <v>143.97495441000001</v>
      </c>
      <c r="N161" s="36">
        <f>SUMIFS(СВЦЭМ!$E$33:$E$776,СВЦЭМ!$A$33:$A$776,$A161,СВЦЭМ!$B$33:$B$776,N$155)+'СЕТ СН'!$F$12</f>
        <v>148.04299825000001</v>
      </c>
      <c r="O161" s="36">
        <f>SUMIFS(СВЦЭМ!$E$33:$E$776,СВЦЭМ!$A$33:$A$776,$A161,СВЦЭМ!$B$33:$B$776,O$155)+'СЕТ СН'!$F$12</f>
        <v>150.43506694999999</v>
      </c>
      <c r="P161" s="36">
        <f>SUMIFS(СВЦЭМ!$E$33:$E$776,СВЦЭМ!$A$33:$A$776,$A161,СВЦЭМ!$B$33:$B$776,P$155)+'СЕТ СН'!$F$12</f>
        <v>152.04147351</v>
      </c>
      <c r="Q161" s="36">
        <f>SUMIFS(СВЦЭМ!$E$33:$E$776,СВЦЭМ!$A$33:$A$776,$A161,СВЦЭМ!$B$33:$B$776,Q$155)+'СЕТ СН'!$F$12</f>
        <v>152.63022423999999</v>
      </c>
      <c r="R161" s="36">
        <f>SUMIFS(СВЦЭМ!$E$33:$E$776,СВЦЭМ!$A$33:$A$776,$A161,СВЦЭМ!$B$33:$B$776,R$155)+'СЕТ СН'!$F$12</f>
        <v>150.59251634</v>
      </c>
      <c r="S161" s="36">
        <f>SUMIFS(СВЦЭМ!$E$33:$E$776,СВЦЭМ!$A$33:$A$776,$A161,СВЦЭМ!$B$33:$B$776,S$155)+'СЕТ СН'!$F$12</f>
        <v>146.88608951000001</v>
      </c>
      <c r="T161" s="36">
        <f>SUMIFS(СВЦЭМ!$E$33:$E$776,СВЦЭМ!$A$33:$A$776,$A161,СВЦЭМ!$B$33:$B$776,T$155)+'СЕТ СН'!$F$12</f>
        <v>143.16534693</v>
      </c>
      <c r="U161" s="36">
        <f>SUMIFS(СВЦЭМ!$E$33:$E$776,СВЦЭМ!$A$33:$A$776,$A161,СВЦЭМ!$B$33:$B$776,U$155)+'СЕТ СН'!$F$12</f>
        <v>143.6652369</v>
      </c>
      <c r="V161" s="36">
        <f>SUMIFS(СВЦЭМ!$E$33:$E$776,СВЦЭМ!$A$33:$A$776,$A161,СВЦЭМ!$B$33:$B$776,V$155)+'СЕТ СН'!$F$12</f>
        <v>144.64519386000001</v>
      </c>
      <c r="W161" s="36">
        <f>SUMIFS(СВЦЭМ!$E$33:$E$776,СВЦЭМ!$A$33:$A$776,$A161,СВЦЭМ!$B$33:$B$776,W$155)+'СЕТ СН'!$F$12</f>
        <v>146.95406503000001</v>
      </c>
      <c r="X161" s="36">
        <f>SUMIFS(СВЦЭМ!$E$33:$E$776,СВЦЭМ!$A$33:$A$776,$A161,СВЦЭМ!$B$33:$B$776,X$155)+'СЕТ СН'!$F$12</f>
        <v>149.51013003</v>
      </c>
      <c r="Y161" s="36">
        <f>SUMIFS(СВЦЭМ!$E$33:$E$776,СВЦЭМ!$A$33:$A$776,$A161,СВЦЭМ!$B$33:$B$776,Y$155)+'СЕТ СН'!$F$12</f>
        <v>152.72084964000001</v>
      </c>
    </row>
    <row r="162" spans="1:25" ht="15.75" x14ac:dyDescent="0.2">
      <c r="A162" s="35">
        <f t="shared" si="4"/>
        <v>44203</v>
      </c>
      <c r="B162" s="36">
        <f>SUMIFS(СВЦЭМ!$E$33:$E$776,СВЦЭМ!$A$33:$A$776,$A162,СВЦЭМ!$B$33:$B$776,B$155)+'СЕТ СН'!$F$12</f>
        <v>148.72958937999999</v>
      </c>
      <c r="C162" s="36">
        <f>SUMIFS(СВЦЭМ!$E$33:$E$776,СВЦЭМ!$A$33:$A$776,$A162,СВЦЭМ!$B$33:$B$776,C$155)+'СЕТ СН'!$F$12</f>
        <v>153.52275879999999</v>
      </c>
      <c r="D162" s="36">
        <f>SUMIFS(СВЦЭМ!$E$33:$E$776,СВЦЭМ!$A$33:$A$776,$A162,СВЦЭМ!$B$33:$B$776,D$155)+'СЕТ СН'!$F$12</f>
        <v>157.60946405000001</v>
      </c>
      <c r="E162" s="36">
        <f>SUMIFS(СВЦЭМ!$E$33:$E$776,СВЦЭМ!$A$33:$A$776,$A162,СВЦЭМ!$B$33:$B$776,E$155)+'СЕТ СН'!$F$12</f>
        <v>159.10196868</v>
      </c>
      <c r="F162" s="36">
        <f>SUMIFS(СВЦЭМ!$E$33:$E$776,СВЦЭМ!$A$33:$A$776,$A162,СВЦЭМ!$B$33:$B$776,F$155)+'СЕТ СН'!$F$12</f>
        <v>160.49201789</v>
      </c>
      <c r="G162" s="36">
        <f>SUMIFS(СВЦЭМ!$E$33:$E$776,СВЦЭМ!$A$33:$A$776,$A162,СВЦЭМ!$B$33:$B$776,G$155)+'СЕТ СН'!$F$12</f>
        <v>159.58046443000001</v>
      </c>
      <c r="H162" s="36">
        <f>SUMIFS(СВЦЭМ!$E$33:$E$776,СВЦЭМ!$A$33:$A$776,$A162,СВЦЭМ!$B$33:$B$776,H$155)+'СЕТ СН'!$F$12</f>
        <v>157.24789698999999</v>
      </c>
      <c r="I162" s="36">
        <f>SUMIFS(СВЦЭМ!$E$33:$E$776,СВЦЭМ!$A$33:$A$776,$A162,СВЦЭМ!$B$33:$B$776,I$155)+'СЕТ СН'!$F$12</f>
        <v>153.43955897000001</v>
      </c>
      <c r="J162" s="36">
        <f>SUMIFS(СВЦЭМ!$E$33:$E$776,СВЦЭМ!$A$33:$A$776,$A162,СВЦЭМ!$B$33:$B$776,J$155)+'СЕТ СН'!$F$12</f>
        <v>149.77458118000001</v>
      </c>
      <c r="K162" s="36">
        <f>SUMIFS(СВЦЭМ!$E$33:$E$776,СВЦЭМ!$A$33:$A$776,$A162,СВЦЭМ!$B$33:$B$776,K$155)+'СЕТ СН'!$F$12</f>
        <v>146.14379070999999</v>
      </c>
      <c r="L162" s="36">
        <f>SUMIFS(СВЦЭМ!$E$33:$E$776,СВЦЭМ!$A$33:$A$776,$A162,СВЦЭМ!$B$33:$B$776,L$155)+'СЕТ СН'!$F$12</f>
        <v>143.9137997</v>
      </c>
      <c r="M162" s="36">
        <f>SUMIFS(СВЦЭМ!$E$33:$E$776,СВЦЭМ!$A$33:$A$776,$A162,СВЦЭМ!$B$33:$B$776,M$155)+'СЕТ СН'!$F$12</f>
        <v>146.04107877999999</v>
      </c>
      <c r="N162" s="36">
        <f>SUMIFS(СВЦЭМ!$E$33:$E$776,СВЦЭМ!$A$33:$A$776,$A162,СВЦЭМ!$B$33:$B$776,N$155)+'СЕТ СН'!$F$12</f>
        <v>153.01587097000001</v>
      </c>
      <c r="O162" s="36">
        <f>SUMIFS(СВЦЭМ!$E$33:$E$776,СВЦЭМ!$A$33:$A$776,$A162,СВЦЭМ!$B$33:$B$776,O$155)+'СЕТ СН'!$F$12</f>
        <v>154.10634055</v>
      </c>
      <c r="P162" s="36">
        <f>SUMIFS(СВЦЭМ!$E$33:$E$776,СВЦЭМ!$A$33:$A$776,$A162,СВЦЭМ!$B$33:$B$776,P$155)+'СЕТ СН'!$F$12</f>
        <v>155.81807666</v>
      </c>
      <c r="Q162" s="36">
        <f>SUMIFS(СВЦЭМ!$E$33:$E$776,СВЦЭМ!$A$33:$A$776,$A162,СВЦЭМ!$B$33:$B$776,Q$155)+'СЕТ СН'!$F$12</f>
        <v>157.38662876999999</v>
      </c>
      <c r="R162" s="36">
        <f>SUMIFS(СВЦЭМ!$E$33:$E$776,СВЦЭМ!$A$33:$A$776,$A162,СВЦЭМ!$B$33:$B$776,R$155)+'СЕТ СН'!$F$12</f>
        <v>156.93423418</v>
      </c>
      <c r="S162" s="36">
        <f>SUMIFS(СВЦЭМ!$E$33:$E$776,СВЦЭМ!$A$33:$A$776,$A162,СВЦЭМ!$B$33:$B$776,S$155)+'СЕТ СН'!$F$12</f>
        <v>153.39416469</v>
      </c>
      <c r="T162" s="36">
        <f>SUMIFS(СВЦЭМ!$E$33:$E$776,СВЦЭМ!$A$33:$A$776,$A162,СВЦЭМ!$B$33:$B$776,T$155)+'СЕТ СН'!$F$12</f>
        <v>149.87915267</v>
      </c>
      <c r="U162" s="36">
        <f>SUMIFS(СВЦЭМ!$E$33:$E$776,СВЦЭМ!$A$33:$A$776,$A162,СВЦЭМ!$B$33:$B$776,U$155)+'СЕТ СН'!$F$12</f>
        <v>151.19218402000001</v>
      </c>
      <c r="V162" s="36">
        <f>SUMIFS(СВЦЭМ!$E$33:$E$776,СВЦЭМ!$A$33:$A$776,$A162,СВЦЭМ!$B$33:$B$776,V$155)+'СЕТ СН'!$F$12</f>
        <v>151.04013436</v>
      </c>
      <c r="W162" s="36">
        <f>SUMIFS(СВЦЭМ!$E$33:$E$776,СВЦЭМ!$A$33:$A$776,$A162,СВЦЭМ!$B$33:$B$776,W$155)+'СЕТ СН'!$F$12</f>
        <v>153.76606140999999</v>
      </c>
      <c r="X162" s="36">
        <f>SUMIFS(СВЦЭМ!$E$33:$E$776,СВЦЭМ!$A$33:$A$776,$A162,СВЦЭМ!$B$33:$B$776,X$155)+'СЕТ СН'!$F$12</f>
        <v>156.18302385999999</v>
      </c>
      <c r="Y162" s="36">
        <f>SUMIFS(СВЦЭМ!$E$33:$E$776,СВЦЭМ!$A$33:$A$776,$A162,СВЦЭМ!$B$33:$B$776,Y$155)+'СЕТ СН'!$F$12</f>
        <v>159.47318060999999</v>
      </c>
    </row>
    <row r="163" spans="1:25" ht="15.75" x14ac:dyDescent="0.2">
      <c r="A163" s="35">
        <f t="shared" si="4"/>
        <v>44204</v>
      </c>
      <c r="B163" s="36">
        <f>SUMIFS(СВЦЭМ!$E$33:$E$776,СВЦЭМ!$A$33:$A$776,$A163,СВЦЭМ!$B$33:$B$776,B$155)+'СЕТ СН'!$F$12</f>
        <v>150.67433516</v>
      </c>
      <c r="C163" s="36">
        <f>SUMIFS(СВЦЭМ!$E$33:$E$776,СВЦЭМ!$A$33:$A$776,$A163,СВЦЭМ!$B$33:$B$776,C$155)+'СЕТ СН'!$F$12</f>
        <v>156.36919533</v>
      </c>
      <c r="D163" s="36">
        <f>SUMIFS(СВЦЭМ!$E$33:$E$776,СВЦЭМ!$A$33:$A$776,$A163,СВЦЭМ!$B$33:$B$776,D$155)+'СЕТ СН'!$F$12</f>
        <v>159.88871284999999</v>
      </c>
      <c r="E163" s="36">
        <f>SUMIFS(СВЦЭМ!$E$33:$E$776,СВЦЭМ!$A$33:$A$776,$A163,СВЦЭМ!$B$33:$B$776,E$155)+'СЕТ СН'!$F$12</f>
        <v>162.33660523</v>
      </c>
      <c r="F163" s="36">
        <f>SUMIFS(СВЦЭМ!$E$33:$E$776,СВЦЭМ!$A$33:$A$776,$A163,СВЦЭМ!$B$33:$B$776,F$155)+'СЕТ СН'!$F$12</f>
        <v>163.31694432</v>
      </c>
      <c r="G163" s="36">
        <f>SUMIFS(СВЦЭМ!$E$33:$E$776,СВЦЭМ!$A$33:$A$776,$A163,СВЦЭМ!$B$33:$B$776,G$155)+'СЕТ СН'!$F$12</f>
        <v>162.62929285999999</v>
      </c>
      <c r="H163" s="36">
        <f>SUMIFS(СВЦЭМ!$E$33:$E$776,СВЦЭМ!$A$33:$A$776,$A163,СВЦЭМ!$B$33:$B$776,H$155)+'СЕТ СН'!$F$12</f>
        <v>159.98234496000001</v>
      </c>
      <c r="I163" s="36">
        <f>SUMIFS(СВЦЭМ!$E$33:$E$776,СВЦЭМ!$A$33:$A$776,$A163,СВЦЭМ!$B$33:$B$776,I$155)+'СЕТ СН'!$F$12</f>
        <v>162.80553119000001</v>
      </c>
      <c r="J163" s="36">
        <f>SUMIFS(СВЦЭМ!$E$33:$E$776,СВЦЭМ!$A$33:$A$776,$A163,СВЦЭМ!$B$33:$B$776,J$155)+'СЕТ СН'!$F$12</f>
        <v>158.95534598</v>
      </c>
      <c r="K163" s="36">
        <f>SUMIFS(СВЦЭМ!$E$33:$E$776,СВЦЭМ!$A$33:$A$776,$A163,СВЦЭМ!$B$33:$B$776,K$155)+'СЕТ СН'!$F$12</f>
        <v>154.63561971999999</v>
      </c>
      <c r="L163" s="36">
        <f>SUMIFS(СВЦЭМ!$E$33:$E$776,СВЦЭМ!$A$33:$A$776,$A163,СВЦЭМ!$B$33:$B$776,L$155)+'СЕТ СН'!$F$12</f>
        <v>151.62315652000001</v>
      </c>
      <c r="M163" s="36">
        <f>SUMIFS(СВЦЭМ!$E$33:$E$776,СВЦЭМ!$A$33:$A$776,$A163,СВЦЭМ!$B$33:$B$776,M$155)+'СЕТ СН'!$F$12</f>
        <v>150.06042153999999</v>
      </c>
      <c r="N163" s="36">
        <f>SUMIFS(СВЦЭМ!$E$33:$E$776,СВЦЭМ!$A$33:$A$776,$A163,СВЦЭМ!$B$33:$B$776,N$155)+'СЕТ СН'!$F$12</f>
        <v>153.33798594000001</v>
      </c>
      <c r="O163" s="36">
        <f>SUMIFS(СВЦЭМ!$E$33:$E$776,СВЦЭМ!$A$33:$A$776,$A163,СВЦЭМ!$B$33:$B$776,O$155)+'СЕТ СН'!$F$12</f>
        <v>154.86321297000001</v>
      </c>
      <c r="P163" s="36">
        <f>SUMIFS(СВЦЭМ!$E$33:$E$776,СВЦЭМ!$A$33:$A$776,$A163,СВЦЭМ!$B$33:$B$776,P$155)+'СЕТ СН'!$F$12</f>
        <v>157.00884568999999</v>
      </c>
      <c r="Q163" s="36">
        <f>SUMIFS(СВЦЭМ!$E$33:$E$776,СВЦЭМ!$A$33:$A$776,$A163,СВЦЭМ!$B$33:$B$776,Q$155)+'СЕТ СН'!$F$12</f>
        <v>158.71383157</v>
      </c>
      <c r="R163" s="36">
        <f>SUMIFS(СВЦЭМ!$E$33:$E$776,СВЦЭМ!$A$33:$A$776,$A163,СВЦЭМ!$B$33:$B$776,R$155)+'СЕТ СН'!$F$12</f>
        <v>157.21384469</v>
      </c>
      <c r="S163" s="36">
        <f>SUMIFS(СВЦЭМ!$E$33:$E$776,СВЦЭМ!$A$33:$A$776,$A163,СВЦЭМ!$B$33:$B$776,S$155)+'СЕТ СН'!$F$12</f>
        <v>153.20804679</v>
      </c>
      <c r="T163" s="36">
        <f>SUMIFS(СВЦЭМ!$E$33:$E$776,СВЦЭМ!$A$33:$A$776,$A163,СВЦЭМ!$B$33:$B$776,T$155)+'СЕТ СН'!$F$12</f>
        <v>149.92949048</v>
      </c>
      <c r="U163" s="36">
        <f>SUMIFS(СВЦЭМ!$E$33:$E$776,СВЦЭМ!$A$33:$A$776,$A163,СВЦЭМ!$B$33:$B$776,U$155)+'СЕТ СН'!$F$12</f>
        <v>150.30943149000001</v>
      </c>
      <c r="V163" s="36">
        <f>SUMIFS(СВЦЭМ!$E$33:$E$776,СВЦЭМ!$A$33:$A$776,$A163,СВЦЭМ!$B$33:$B$776,V$155)+'СЕТ СН'!$F$12</f>
        <v>151.00440839000001</v>
      </c>
      <c r="W163" s="36">
        <f>SUMIFS(СВЦЭМ!$E$33:$E$776,СВЦЭМ!$A$33:$A$776,$A163,СВЦЭМ!$B$33:$B$776,W$155)+'СЕТ СН'!$F$12</f>
        <v>153.09237012</v>
      </c>
      <c r="X163" s="36">
        <f>SUMIFS(СВЦЭМ!$E$33:$E$776,СВЦЭМ!$A$33:$A$776,$A163,СВЦЭМ!$B$33:$B$776,X$155)+'СЕТ СН'!$F$12</f>
        <v>154.85033665</v>
      </c>
      <c r="Y163" s="36">
        <f>SUMIFS(СВЦЭМ!$E$33:$E$776,СВЦЭМ!$A$33:$A$776,$A163,СВЦЭМ!$B$33:$B$776,Y$155)+'СЕТ СН'!$F$12</f>
        <v>157.95442238000001</v>
      </c>
    </row>
    <row r="164" spans="1:25" ht="15.75" x14ac:dyDescent="0.2">
      <c r="A164" s="35">
        <f t="shared" si="4"/>
        <v>44205</v>
      </c>
      <c r="B164" s="36">
        <f>SUMIFS(СВЦЭМ!$E$33:$E$776,СВЦЭМ!$A$33:$A$776,$A164,СВЦЭМ!$B$33:$B$776,B$155)+'СЕТ СН'!$F$12</f>
        <v>154.28812391</v>
      </c>
      <c r="C164" s="36">
        <f>SUMIFS(СВЦЭМ!$E$33:$E$776,СВЦЭМ!$A$33:$A$776,$A164,СВЦЭМ!$B$33:$B$776,C$155)+'СЕТ СН'!$F$12</f>
        <v>158.47430813</v>
      </c>
      <c r="D164" s="36">
        <f>SUMIFS(СВЦЭМ!$E$33:$E$776,СВЦЭМ!$A$33:$A$776,$A164,СВЦЭМ!$B$33:$B$776,D$155)+'СЕТ СН'!$F$12</f>
        <v>160.91279711999999</v>
      </c>
      <c r="E164" s="36">
        <f>SUMIFS(СВЦЭМ!$E$33:$E$776,СВЦЭМ!$A$33:$A$776,$A164,СВЦЭМ!$B$33:$B$776,E$155)+'СЕТ СН'!$F$12</f>
        <v>161.97730227</v>
      </c>
      <c r="F164" s="36">
        <f>SUMIFS(СВЦЭМ!$E$33:$E$776,СВЦЭМ!$A$33:$A$776,$A164,СВЦЭМ!$B$33:$B$776,F$155)+'СЕТ СН'!$F$12</f>
        <v>162.9250256</v>
      </c>
      <c r="G164" s="36">
        <f>SUMIFS(СВЦЭМ!$E$33:$E$776,СВЦЭМ!$A$33:$A$776,$A164,СВЦЭМ!$B$33:$B$776,G$155)+'СЕТ СН'!$F$12</f>
        <v>162.25096167000001</v>
      </c>
      <c r="H164" s="36">
        <f>SUMIFS(СВЦЭМ!$E$33:$E$776,СВЦЭМ!$A$33:$A$776,$A164,СВЦЭМ!$B$33:$B$776,H$155)+'СЕТ СН'!$F$12</f>
        <v>160.98049778999999</v>
      </c>
      <c r="I164" s="36">
        <f>SUMIFS(СВЦЭМ!$E$33:$E$776,СВЦЭМ!$A$33:$A$776,$A164,СВЦЭМ!$B$33:$B$776,I$155)+'СЕТ СН'!$F$12</f>
        <v>157.02766241</v>
      </c>
      <c r="J164" s="36">
        <f>SUMIFS(СВЦЭМ!$E$33:$E$776,СВЦЭМ!$A$33:$A$776,$A164,СВЦЭМ!$B$33:$B$776,J$155)+'СЕТ СН'!$F$12</f>
        <v>153.49296419000001</v>
      </c>
      <c r="K164" s="36">
        <f>SUMIFS(СВЦЭМ!$E$33:$E$776,СВЦЭМ!$A$33:$A$776,$A164,СВЦЭМ!$B$33:$B$776,K$155)+'СЕТ СН'!$F$12</f>
        <v>150.45056625000001</v>
      </c>
      <c r="L164" s="36">
        <f>SUMIFS(СВЦЭМ!$E$33:$E$776,СВЦЭМ!$A$33:$A$776,$A164,СВЦЭМ!$B$33:$B$776,L$155)+'СЕТ СН'!$F$12</f>
        <v>148.34278434000001</v>
      </c>
      <c r="M164" s="36">
        <f>SUMIFS(СВЦЭМ!$E$33:$E$776,СВЦЭМ!$A$33:$A$776,$A164,СВЦЭМ!$B$33:$B$776,M$155)+'СЕТ СН'!$F$12</f>
        <v>147.61722304</v>
      </c>
      <c r="N164" s="36">
        <f>SUMIFS(СВЦЭМ!$E$33:$E$776,СВЦЭМ!$A$33:$A$776,$A164,СВЦЭМ!$B$33:$B$776,N$155)+'СЕТ СН'!$F$12</f>
        <v>150.36297752999999</v>
      </c>
      <c r="O164" s="36">
        <f>SUMIFS(СВЦЭМ!$E$33:$E$776,СВЦЭМ!$A$33:$A$776,$A164,СВЦЭМ!$B$33:$B$776,O$155)+'СЕТ СН'!$F$12</f>
        <v>152.2553834</v>
      </c>
      <c r="P164" s="36">
        <f>SUMIFS(СВЦЭМ!$E$33:$E$776,СВЦЭМ!$A$33:$A$776,$A164,СВЦЭМ!$B$33:$B$776,P$155)+'СЕТ СН'!$F$12</f>
        <v>153.38493309</v>
      </c>
      <c r="Q164" s="36">
        <f>SUMIFS(СВЦЭМ!$E$33:$E$776,СВЦЭМ!$A$33:$A$776,$A164,СВЦЭМ!$B$33:$B$776,Q$155)+'СЕТ СН'!$F$12</f>
        <v>153.76268526999999</v>
      </c>
      <c r="R164" s="36">
        <f>SUMIFS(СВЦЭМ!$E$33:$E$776,СВЦЭМ!$A$33:$A$776,$A164,СВЦЭМ!$B$33:$B$776,R$155)+'СЕТ СН'!$F$12</f>
        <v>152.12885709</v>
      </c>
      <c r="S164" s="36">
        <f>SUMIFS(СВЦЭМ!$E$33:$E$776,СВЦЭМ!$A$33:$A$776,$A164,СВЦЭМ!$B$33:$B$776,S$155)+'СЕТ СН'!$F$12</f>
        <v>149.59773347000001</v>
      </c>
      <c r="T164" s="36">
        <f>SUMIFS(СВЦЭМ!$E$33:$E$776,СВЦЭМ!$A$33:$A$776,$A164,СВЦЭМ!$B$33:$B$776,T$155)+'СЕТ СН'!$F$12</f>
        <v>146.84027172</v>
      </c>
      <c r="U164" s="36">
        <f>SUMIFS(СВЦЭМ!$E$33:$E$776,СВЦЭМ!$A$33:$A$776,$A164,СВЦЭМ!$B$33:$B$776,U$155)+'СЕТ СН'!$F$12</f>
        <v>146.89104291999999</v>
      </c>
      <c r="V164" s="36">
        <f>SUMIFS(СВЦЭМ!$E$33:$E$776,СВЦЭМ!$A$33:$A$776,$A164,СВЦЭМ!$B$33:$B$776,V$155)+'СЕТ СН'!$F$12</f>
        <v>145.90316253</v>
      </c>
      <c r="W164" s="36">
        <f>SUMIFS(СВЦЭМ!$E$33:$E$776,СВЦЭМ!$A$33:$A$776,$A164,СВЦЭМ!$B$33:$B$776,W$155)+'СЕТ СН'!$F$12</f>
        <v>149.00100504</v>
      </c>
      <c r="X164" s="36">
        <f>SUMIFS(СВЦЭМ!$E$33:$E$776,СВЦЭМ!$A$33:$A$776,$A164,СВЦЭМ!$B$33:$B$776,X$155)+'СЕТ СН'!$F$12</f>
        <v>151.06476882999999</v>
      </c>
      <c r="Y164" s="36">
        <f>SUMIFS(СВЦЭМ!$E$33:$E$776,СВЦЭМ!$A$33:$A$776,$A164,СВЦЭМ!$B$33:$B$776,Y$155)+'СЕТ СН'!$F$12</f>
        <v>153.22298352999999</v>
      </c>
    </row>
    <row r="165" spans="1:25" ht="15.75" x14ac:dyDescent="0.2">
      <c r="A165" s="35">
        <f t="shared" si="4"/>
        <v>44206</v>
      </c>
      <c r="B165" s="36">
        <f>SUMIFS(СВЦЭМ!$E$33:$E$776,СВЦЭМ!$A$33:$A$776,$A165,СВЦЭМ!$B$33:$B$776,B$155)+'СЕТ СН'!$F$12</f>
        <v>152.69595495999999</v>
      </c>
      <c r="C165" s="36">
        <f>SUMIFS(СВЦЭМ!$E$33:$E$776,СВЦЭМ!$A$33:$A$776,$A165,СВЦЭМ!$B$33:$B$776,C$155)+'СЕТ СН'!$F$12</f>
        <v>157.80465249</v>
      </c>
      <c r="D165" s="36">
        <f>SUMIFS(СВЦЭМ!$E$33:$E$776,СВЦЭМ!$A$33:$A$776,$A165,СВЦЭМ!$B$33:$B$776,D$155)+'СЕТ СН'!$F$12</f>
        <v>161.2181314</v>
      </c>
      <c r="E165" s="36">
        <f>SUMIFS(СВЦЭМ!$E$33:$E$776,СВЦЭМ!$A$33:$A$776,$A165,СВЦЭМ!$B$33:$B$776,E$155)+'СЕТ СН'!$F$12</f>
        <v>162.27736254000001</v>
      </c>
      <c r="F165" s="36">
        <f>SUMIFS(СВЦЭМ!$E$33:$E$776,СВЦЭМ!$A$33:$A$776,$A165,СВЦЭМ!$B$33:$B$776,F$155)+'СЕТ СН'!$F$12</f>
        <v>163.92011038999999</v>
      </c>
      <c r="G165" s="36">
        <f>SUMIFS(СВЦЭМ!$E$33:$E$776,СВЦЭМ!$A$33:$A$776,$A165,СВЦЭМ!$B$33:$B$776,G$155)+'СЕТ СН'!$F$12</f>
        <v>163.32854091999999</v>
      </c>
      <c r="H165" s="36">
        <f>SUMIFS(СВЦЭМ!$E$33:$E$776,СВЦЭМ!$A$33:$A$776,$A165,СВЦЭМ!$B$33:$B$776,H$155)+'СЕТ СН'!$F$12</f>
        <v>161.39649811999999</v>
      </c>
      <c r="I165" s="36">
        <f>SUMIFS(СВЦЭМ!$E$33:$E$776,СВЦЭМ!$A$33:$A$776,$A165,СВЦЭМ!$B$33:$B$776,I$155)+'СЕТ СН'!$F$12</f>
        <v>160.08874003</v>
      </c>
      <c r="J165" s="36">
        <f>SUMIFS(СВЦЭМ!$E$33:$E$776,СВЦЭМ!$A$33:$A$776,$A165,СВЦЭМ!$B$33:$B$776,J$155)+'СЕТ СН'!$F$12</f>
        <v>158.85936975999999</v>
      </c>
      <c r="K165" s="36">
        <f>SUMIFS(СВЦЭМ!$E$33:$E$776,СВЦЭМ!$A$33:$A$776,$A165,СВЦЭМ!$B$33:$B$776,K$155)+'СЕТ СН'!$F$12</f>
        <v>154.96760897999999</v>
      </c>
      <c r="L165" s="36">
        <f>SUMIFS(СВЦЭМ!$E$33:$E$776,СВЦЭМ!$A$33:$A$776,$A165,СВЦЭМ!$B$33:$B$776,L$155)+'СЕТ СН'!$F$12</f>
        <v>150.80723929999999</v>
      </c>
      <c r="M165" s="36">
        <f>SUMIFS(СВЦЭМ!$E$33:$E$776,СВЦЭМ!$A$33:$A$776,$A165,СВЦЭМ!$B$33:$B$776,M$155)+'СЕТ СН'!$F$12</f>
        <v>150.13366583000001</v>
      </c>
      <c r="N165" s="36">
        <f>SUMIFS(СВЦЭМ!$E$33:$E$776,СВЦЭМ!$A$33:$A$776,$A165,СВЦЭМ!$B$33:$B$776,N$155)+'СЕТ СН'!$F$12</f>
        <v>152.85389796999999</v>
      </c>
      <c r="O165" s="36">
        <f>SUMIFS(СВЦЭМ!$E$33:$E$776,СВЦЭМ!$A$33:$A$776,$A165,СВЦЭМ!$B$33:$B$776,O$155)+'СЕТ СН'!$F$12</f>
        <v>154.22667608</v>
      </c>
      <c r="P165" s="36">
        <f>SUMIFS(СВЦЭМ!$E$33:$E$776,СВЦЭМ!$A$33:$A$776,$A165,СВЦЭМ!$B$33:$B$776,P$155)+'СЕТ СН'!$F$12</f>
        <v>155.72561933</v>
      </c>
      <c r="Q165" s="36">
        <f>SUMIFS(СВЦЭМ!$E$33:$E$776,СВЦЭМ!$A$33:$A$776,$A165,СВЦЭМ!$B$33:$B$776,Q$155)+'СЕТ СН'!$F$12</f>
        <v>156.08513321000001</v>
      </c>
      <c r="R165" s="36">
        <f>SUMIFS(СВЦЭМ!$E$33:$E$776,СВЦЭМ!$A$33:$A$776,$A165,СВЦЭМ!$B$33:$B$776,R$155)+'СЕТ СН'!$F$12</f>
        <v>153.91704482</v>
      </c>
      <c r="S165" s="36">
        <f>SUMIFS(СВЦЭМ!$E$33:$E$776,СВЦЭМ!$A$33:$A$776,$A165,СВЦЭМ!$B$33:$B$776,S$155)+'СЕТ СН'!$F$12</f>
        <v>150.07901484999999</v>
      </c>
      <c r="T165" s="36">
        <f>SUMIFS(СВЦЭМ!$E$33:$E$776,СВЦЭМ!$A$33:$A$776,$A165,СВЦЭМ!$B$33:$B$776,T$155)+'СЕТ СН'!$F$12</f>
        <v>146.20961367000001</v>
      </c>
      <c r="U165" s="36">
        <f>SUMIFS(СВЦЭМ!$E$33:$E$776,СВЦЭМ!$A$33:$A$776,$A165,СВЦЭМ!$B$33:$B$776,U$155)+'СЕТ СН'!$F$12</f>
        <v>146.93207899000001</v>
      </c>
      <c r="V165" s="36">
        <f>SUMIFS(СВЦЭМ!$E$33:$E$776,СВЦЭМ!$A$33:$A$776,$A165,СВЦЭМ!$B$33:$B$776,V$155)+'СЕТ СН'!$F$12</f>
        <v>146.32562325999999</v>
      </c>
      <c r="W165" s="36">
        <f>SUMIFS(СВЦЭМ!$E$33:$E$776,СВЦЭМ!$A$33:$A$776,$A165,СВЦЭМ!$B$33:$B$776,W$155)+'СЕТ СН'!$F$12</f>
        <v>149.81448657999999</v>
      </c>
      <c r="X165" s="36">
        <f>SUMIFS(СВЦЭМ!$E$33:$E$776,СВЦЭМ!$A$33:$A$776,$A165,СВЦЭМ!$B$33:$B$776,X$155)+'СЕТ СН'!$F$12</f>
        <v>152.71093927000001</v>
      </c>
      <c r="Y165" s="36">
        <f>SUMIFS(СВЦЭМ!$E$33:$E$776,СВЦЭМ!$A$33:$A$776,$A165,СВЦЭМ!$B$33:$B$776,Y$155)+'СЕТ СН'!$F$12</f>
        <v>155.45823762000001</v>
      </c>
    </row>
    <row r="166" spans="1:25" ht="15.75" x14ac:dyDescent="0.2">
      <c r="A166" s="35">
        <f t="shared" si="4"/>
        <v>44207</v>
      </c>
      <c r="B166" s="36">
        <f>SUMIFS(СВЦЭМ!$E$33:$E$776,СВЦЭМ!$A$33:$A$776,$A166,СВЦЭМ!$B$33:$B$776,B$155)+'СЕТ СН'!$F$12</f>
        <v>161.17188343000001</v>
      </c>
      <c r="C166" s="36">
        <f>SUMIFS(СВЦЭМ!$E$33:$E$776,СВЦЭМ!$A$33:$A$776,$A166,СВЦЭМ!$B$33:$B$776,C$155)+'СЕТ СН'!$F$12</f>
        <v>166.95403205</v>
      </c>
      <c r="D166" s="36">
        <f>SUMIFS(СВЦЭМ!$E$33:$E$776,СВЦЭМ!$A$33:$A$776,$A166,СВЦЭМ!$B$33:$B$776,D$155)+'СЕТ СН'!$F$12</f>
        <v>167.89396474</v>
      </c>
      <c r="E166" s="36">
        <f>SUMIFS(СВЦЭМ!$E$33:$E$776,СВЦЭМ!$A$33:$A$776,$A166,СВЦЭМ!$B$33:$B$776,E$155)+'СЕТ СН'!$F$12</f>
        <v>167.32192416999999</v>
      </c>
      <c r="F166" s="36">
        <f>SUMIFS(СВЦЭМ!$E$33:$E$776,СВЦЭМ!$A$33:$A$776,$A166,СВЦЭМ!$B$33:$B$776,F$155)+'СЕТ СН'!$F$12</f>
        <v>167.69562422999999</v>
      </c>
      <c r="G166" s="36">
        <f>SUMIFS(СВЦЭМ!$E$33:$E$776,СВЦЭМ!$A$33:$A$776,$A166,СВЦЭМ!$B$33:$B$776,G$155)+'СЕТ СН'!$F$12</f>
        <v>168.43097331999999</v>
      </c>
      <c r="H166" s="36">
        <f>SUMIFS(СВЦЭМ!$E$33:$E$776,СВЦЭМ!$A$33:$A$776,$A166,СВЦЭМ!$B$33:$B$776,H$155)+'СЕТ СН'!$F$12</f>
        <v>167.01045296999999</v>
      </c>
      <c r="I166" s="36">
        <f>SUMIFS(СВЦЭМ!$E$33:$E$776,СВЦЭМ!$A$33:$A$776,$A166,СВЦЭМ!$B$33:$B$776,I$155)+'СЕТ СН'!$F$12</f>
        <v>160.81766033</v>
      </c>
      <c r="J166" s="36">
        <f>SUMIFS(СВЦЭМ!$E$33:$E$776,СВЦЭМ!$A$33:$A$776,$A166,СВЦЭМ!$B$33:$B$776,J$155)+'СЕТ СН'!$F$12</f>
        <v>155.34507410000001</v>
      </c>
      <c r="K166" s="36">
        <f>SUMIFS(СВЦЭМ!$E$33:$E$776,СВЦЭМ!$A$33:$A$776,$A166,СВЦЭМ!$B$33:$B$776,K$155)+'СЕТ СН'!$F$12</f>
        <v>152.94911987</v>
      </c>
      <c r="L166" s="36">
        <f>SUMIFS(СВЦЭМ!$E$33:$E$776,СВЦЭМ!$A$33:$A$776,$A166,СВЦЭМ!$B$33:$B$776,L$155)+'СЕТ СН'!$F$12</f>
        <v>152.24935893</v>
      </c>
      <c r="M166" s="36">
        <f>SUMIFS(СВЦЭМ!$E$33:$E$776,СВЦЭМ!$A$33:$A$776,$A166,СВЦЭМ!$B$33:$B$776,M$155)+'СЕТ СН'!$F$12</f>
        <v>153.39880930000001</v>
      </c>
      <c r="N166" s="36">
        <f>SUMIFS(СВЦЭМ!$E$33:$E$776,СВЦЭМ!$A$33:$A$776,$A166,СВЦЭМ!$B$33:$B$776,N$155)+'СЕТ СН'!$F$12</f>
        <v>154.90086350000001</v>
      </c>
      <c r="O166" s="36">
        <f>SUMIFS(СВЦЭМ!$E$33:$E$776,СВЦЭМ!$A$33:$A$776,$A166,СВЦЭМ!$B$33:$B$776,O$155)+'СЕТ СН'!$F$12</f>
        <v>156.40678577</v>
      </c>
      <c r="P166" s="36">
        <f>SUMIFS(СВЦЭМ!$E$33:$E$776,СВЦЭМ!$A$33:$A$776,$A166,СВЦЭМ!$B$33:$B$776,P$155)+'СЕТ СН'!$F$12</f>
        <v>158.18689377999999</v>
      </c>
      <c r="Q166" s="36">
        <f>SUMIFS(СВЦЭМ!$E$33:$E$776,СВЦЭМ!$A$33:$A$776,$A166,СВЦЭМ!$B$33:$B$776,Q$155)+'СЕТ СН'!$F$12</f>
        <v>159.17505435999999</v>
      </c>
      <c r="R166" s="36">
        <f>SUMIFS(СВЦЭМ!$E$33:$E$776,СВЦЭМ!$A$33:$A$776,$A166,СВЦЭМ!$B$33:$B$776,R$155)+'СЕТ СН'!$F$12</f>
        <v>157.37572757999999</v>
      </c>
      <c r="S166" s="36">
        <f>SUMIFS(СВЦЭМ!$E$33:$E$776,СВЦЭМ!$A$33:$A$776,$A166,СВЦЭМ!$B$33:$B$776,S$155)+'СЕТ СН'!$F$12</f>
        <v>153.81754801</v>
      </c>
      <c r="T166" s="36">
        <f>SUMIFS(СВЦЭМ!$E$33:$E$776,СВЦЭМ!$A$33:$A$776,$A166,СВЦЭМ!$B$33:$B$776,T$155)+'СЕТ СН'!$F$12</f>
        <v>149.63358099000001</v>
      </c>
      <c r="U166" s="36">
        <f>SUMIFS(СВЦЭМ!$E$33:$E$776,СВЦЭМ!$A$33:$A$776,$A166,СВЦЭМ!$B$33:$B$776,U$155)+'СЕТ СН'!$F$12</f>
        <v>149.55899768</v>
      </c>
      <c r="V166" s="36">
        <f>SUMIFS(СВЦЭМ!$E$33:$E$776,СВЦЭМ!$A$33:$A$776,$A166,СВЦЭМ!$B$33:$B$776,V$155)+'СЕТ СН'!$F$12</f>
        <v>151.64508085</v>
      </c>
      <c r="W166" s="36">
        <f>SUMIFS(СВЦЭМ!$E$33:$E$776,СВЦЭМ!$A$33:$A$776,$A166,СВЦЭМ!$B$33:$B$776,W$155)+'СЕТ СН'!$F$12</f>
        <v>153.98955552000001</v>
      </c>
      <c r="X166" s="36">
        <f>SUMIFS(СВЦЭМ!$E$33:$E$776,СВЦЭМ!$A$33:$A$776,$A166,СВЦЭМ!$B$33:$B$776,X$155)+'СЕТ СН'!$F$12</f>
        <v>154.46345693000001</v>
      </c>
      <c r="Y166" s="36">
        <f>SUMIFS(СВЦЭМ!$E$33:$E$776,СВЦЭМ!$A$33:$A$776,$A166,СВЦЭМ!$B$33:$B$776,Y$155)+'СЕТ СН'!$F$12</f>
        <v>157.00457946</v>
      </c>
    </row>
    <row r="167" spans="1:25" ht="15.75" x14ac:dyDescent="0.2">
      <c r="A167" s="35">
        <f t="shared" si="4"/>
        <v>44208</v>
      </c>
      <c r="B167" s="36">
        <f>SUMIFS(СВЦЭМ!$E$33:$E$776,СВЦЭМ!$A$33:$A$776,$A167,СВЦЭМ!$B$33:$B$776,B$155)+'СЕТ СН'!$F$12</f>
        <v>152.85018018</v>
      </c>
      <c r="C167" s="36">
        <f>SUMIFS(СВЦЭМ!$E$33:$E$776,СВЦЭМ!$A$33:$A$776,$A167,СВЦЭМ!$B$33:$B$776,C$155)+'СЕТ СН'!$F$12</f>
        <v>157.80028433000001</v>
      </c>
      <c r="D167" s="36">
        <f>SUMIFS(СВЦЭМ!$E$33:$E$776,СВЦЭМ!$A$33:$A$776,$A167,СВЦЭМ!$B$33:$B$776,D$155)+'СЕТ СН'!$F$12</f>
        <v>160.3067058</v>
      </c>
      <c r="E167" s="36">
        <f>SUMIFS(СВЦЭМ!$E$33:$E$776,СВЦЭМ!$A$33:$A$776,$A167,СВЦЭМ!$B$33:$B$776,E$155)+'СЕТ СН'!$F$12</f>
        <v>162.14356126999999</v>
      </c>
      <c r="F167" s="36">
        <f>SUMIFS(СВЦЭМ!$E$33:$E$776,СВЦЭМ!$A$33:$A$776,$A167,СВЦЭМ!$B$33:$B$776,F$155)+'СЕТ СН'!$F$12</f>
        <v>162.85664747999999</v>
      </c>
      <c r="G167" s="36">
        <f>SUMIFS(СВЦЭМ!$E$33:$E$776,СВЦЭМ!$A$33:$A$776,$A167,СВЦЭМ!$B$33:$B$776,G$155)+'СЕТ СН'!$F$12</f>
        <v>161.48959987000001</v>
      </c>
      <c r="H167" s="36">
        <f>SUMIFS(СВЦЭМ!$E$33:$E$776,СВЦЭМ!$A$33:$A$776,$A167,СВЦЭМ!$B$33:$B$776,H$155)+'СЕТ СН'!$F$12</f>
        <v>160.33024488999999</v>
      </c>
      <c r="I167" s="36">
        <f>SUMIFS(СВЦЭМ!$E$33:$E$776,СВЦЭМ!$A$33:$A$776,$A167,СВЦЭМ!$B$33:$B$776,I$155)+'СЕТ СН'!$F$12</f>
        <v>154.8227335</v>
      </c>
      <c r="J167" s="36">
        <f>SUMIFS(СВЦЭМ!$E$33:$E$776,СВЦЭМ!$A$33:$A$776,$A167,СВЦЭМ!$B$33:$B$776,J$155)+'СЕТ СН'!$F$12</f>
        <v>149.73357686</v>
      </c>
      <c r="K167" s="36">
        <f>SUMIFS(СВЦЭМ!$E$33:$E$776,СВЦЭМ!$A$33:$A$776,$A167,СВЦЭМ!$B$33:$B$776,K$155)+'СЕТ СН'!$F$12</f>
        <v>149.47157102</v>
      </c>
      <c r="L167" s="36">
        <f>SUMIFS(СВЦЭМ!$E$33:$E$776,СВЦЭМ!$A$33:$A$776,$A167,СВЦЭМ!$B$33:$B$776,L$155)+'СЕТ СН'!$F$12</f>
        <v>148.47646254</v>
      </c>
      <c r="M167" s="36">
        <f>SUMIFS(СВЦЭМ!$E$33:$E$776,СВЦЭМ!$A$33:$A$776,$A167,СВЦЭМ!$B$33:$B$776,M$155)+'СЕТ СН'!$F$12</f>
        <v>149.37400348</v>
      </c>
      <c r="N167" s="36">
        <f>SUMIFS(СВЦЭМ!$E$33:$E$776,СВЦЭМ!$A$33:$A$776,$A167,СВЦЭМ!$B$33:$B$776,N$155)+'СЕТ СН'!$F$12</f>
        <v>150.27030920000001</v>
      </c>
      <c r="O167" s="36">
        <f>SUMIFS(СВЦЭМ!$E$33:$E$776,СВЦЭМ!$A$33:$A$776,$A167,СВЦЭМ!$B$33:$B$776,O$155)+'СЕТ СН'!$F$12</f>
        <v>152.15389354999999</v>
      </c>
      <c r="P167" s="36">
        <f>SUMIFS(СВЦЭМ!$E$33:$E$776,СВЦЭМ!$A$33:$A$776,$A167,СВЦЭМ!$B$33:$B$776,P$155)+'СЕТ СН'!$F$12</f>
        <v>153.51425685000001</v>
      </c>
      <c r="Q167" s="36">
        <f>SUMIFS(СВЦЭМ!$E$33:$E$776,СВЦЭМ!$A$33:$A$776,$A167,СВЦЭМ!$B$33:$B$776,Q$155)+'СЕТ СН'!$F$12</f>
        <v>153.62933013</v>
      </c>
      <c r="R167" s="36">
        <f>SUMIFS(СВЦЭМ!$E$33:$E$776,СВЦЭМ!$A$33:$A$776,$A167,СВЦЭМ!$B$33:$B$776,R$155)+'СЕТ СН'!$F$12</f>
        <v>152.01478272</v>
      </c>
      <c r="S167" s="36">
        <f>SUMIFS(СВЦЭМ!$E$33:$E$776,СВЦЭМ!$A$33:$A$776,$A167,СВЦЭМ!$B$33:$B$776,S$155)+'СЕТ СН'!$F$12</f>
        <v>149.12587877999999</v>
      </c>
      <c r="T167" s="36">
        <f>SUMIFS(СВЦЭМ!$E$33:$E$776,СВЦЭМ!$A$33:$A$776,$A167,СВЦЭМ!$B$33:$B$776,T$155)+'СЕТ СН'!$F$12</f>
        <v>147.29495971</v>
      </c>
      <c r="U167" s="36">
        <f>SUMIFS(СВЦЭМ!$E$33:$E$776,СВЦЭМ!$A$33:$A$776,$A167,СВЦЭМ!$B$33:$B$776,U$155)+'СЕТ СН'!$F$12</f>
        <v>147.47658372000001</v>
      </c>
      <c r="V167" s="36">
        <f>SUMIFS(СВЦЭМ!$E$33:$E$776,СВЦЭМ!$A$33:$A$776,$A167,СВЦЭМ!$B$33:$B$776,V$155)+'СЕТ СН'!$F$12</f>
        <v>149.80898119</v>
      </c>
      <c r="W167" s="36">
        <f>SUMIFS(СВЦЭМ!$E$33:$E$776,СВЦЭМ!$A$33:$A$776,$A167,СВЦЭМ!$B$33:$B$776,W$155)+'СЕТ СН'!$F$12</f>
        <v>152.74125784</v>
      </c>
      <c r="X167" s="36">
        <f>SUMIFS(СВЦЭМ!$E$33:$E$776,СВЦЭМ!$A$33:$A$776,$A167,СВЦЭМ!$B$33:$B$776,X$155)+'СЕТ СН'!$F$12</f>
        <v>153.77659542000001</v>
      </c>
      <c r="Y167" s="36">
        <f>SUMIFS(СВЦЭМ!$E$33:$E$776,СВЦЭМ!$A$33:$A$776,$A167,СВЦЭМ!$B$33:$B$776,Y$155)+'СЕТ СН'!$F$12</f>
        <v>157.50984396999999</v>
      </c>
    </row>
    <row r="168" spans="1:25" ht="15.75" x14ac:dyDescent="0.2">
      <c r="A168" s="35">
        <f t="shared" si="4"/>
        <v>44209</v>
      </c>
      <c r="B168" s="36">
        <f>SUMIFS(СВЦЭМ!$E$33:$E$776,СВЦЭМ!$A$33:$A$776,$A168,СВЦЭМ!$B$33:$B$776,B$155)+'СЕТ СН'!$F$12</f>
        <v>156.16481032999999</v>
      </c>
      <c r="C168" s="36">
        <f>SUMIFS(СВЦЭМ!$E$33:$E$776,СВЦЭМ!$A$33:$A$776,$A168,СВЦЭМ!$B$33:$B$776,C$155)+'СЕТ СН'!$F$12</f>
        <v>161.78932692000001</v>
      </c>
      <c r="D168" s="36">
        <f>SUMIFS(СВЦЭМ!$E$33:$E$776,СВЦЭМ!$A$33:$A$776,$A168,СВЦЭМ!$B$33:$B$776,D$155)+'СЕТ СН'!$F$12</f>
        <v>163.85332833000001</v>
      </c>
      <c r="E168" s="36">
        <f>SUMIFS(СВЦЭМ!$E$33:$E$776,СВЦЭМ!$A$33:$A$776,$A168,СВЦЭМ!$B$33:$B$776,E$155)+'СЕТ СН'!$F$12</f>
        <v>166.26550512</v>
      </c>
      <c r="F168" s="36">
        <f>SUMIFS(СВЦЭМ!$E$33:$E$776,СВЦЭМ!$A$33:$A$776,$A168,СВЦЭМ!$B$33:$B$776,F$155)+'СЕТ СН'!$F$12</f>
        <v>166.07834306999999</v>
      </c>
      <c r="G168" s="36">
        <f>SUMIFS(СВЦЭМ!$E$33:$E$776,СВЦЭМ!$A$33:$A$776,$A168,СВЦЭМ!$B$33:$B$776,G$155)+'СЕТ СН'!$F$12</f>
        <v>164.82221835000001</v>
      </c>
      <c r="H168" s="36">
        <f>SUMIFS(СВЦЭМ!$E$33:$E$776,СВЦЭМ!$A$33:$A$776,$A168,СВЦЭМ!$B$33:$B$776,H$155)+'СЕТ СН'!$F$12</f>
        <v>161.86225361999999</v>
      </c>
      <c r="I168" s="36">
        <f>SUMIFS(СВЦЭМ!$E$33:$E$776,СВЦЭМ!$A$33:$A$776,$A168,СВЦЭМ!$B$33:$B$776,I$155)+'СЕТ СН'!$F$12</f>
        <v>157.95748621000001</v>
      </c>
      <c r="J168" s="36">
        <f>SUMIFS(СВЦЭМ!$E$33:$E$776,СВЦЭМ!$A$33:$A$776,$A168,СВЦЭМ!$B$33:$B$776,J$155)+'СЕТ СН'!$F$12</f>
        <v>154.8227435</v>
      </c>
      <c r="K168" s="36">
        <f>SUMIFS(СВЦЭМ!$E$33:$E$776,СВЦЭМ!$A$33:$A$776,$A168,СВЦЭМ!$B$33:$B$776,K$155)+'СЕТ СН'!$F$12</f>
        <v>154.10168743</v>
      </c>
      <c r="L168" s="36">
        <f>SUMIFS(СВЦЭМ!$E$33:$E$776,СВЦЭМ!$A$33:$A$776,$A168,СВЦЭМ!$B$33:$B$776,L$155)+'СЕТ СН'!$F$12</f>
        <v>151.01174485999999</v>
      </c>
      <c r="M168" s="36">
        <f>SUMIFS(СВЦЭМ!$E$33:$E$776,СВЦЭМ!$A$33:$A$776,$A168,СВЦЭМ!$B$33:$B$776,M$155)+'СЕТ СН'!$F$12</f>
        <v>150.74017169000001</v>
      </c>
      <c r="N168" s="36">
        <f>SUMIFS(СВЦЭМ!$E$33:$E$776,СВЦЭМ!$A$33:$A$776,$A168,СВЦЭМ!$B$33:$B$776,N$155)+'СЕТ СН'!$F$12</f>
        <v>152.79282766</v>
      </c>
      <c r="O168" s="36">
        <f>SUMIFS(СВЦЭМ!$E$33:$E$776,СВЦЭМ!$A$33:$A$776,$A168,СВЦЭМ!$B$33:$B$776,O$155)+'СЕТ СН'!$F$12</f>
        <v>153.21762666999999</v>
      </c>
      <c r="P168" s="36">
        <f>SUMIFS(СВЦЭМ!$E$33:$E$776,СВЦЭМ!$A$33:$A$776,$A168,СВЦЭМ!$B$33:$B$776,P$155)+'СЕТ СН'!$F$12</f>
        <v>154.26483461999999</v>
      </c>
      <c r="Q168" s="36">
        <f>SUMIFS(СВЦЭМ!$E$33:$E$776,СВЦЭМ!$A$33:$A$776,$A168,СВЦЭМ!$B$33:$B$776,Q$155)+'СЕТ СН'!$F$12</f>
        <v>154.69968725000001</v>
      </c>
      <c r="R168" s="36">
        <f>SUMIFS(СВЦЭМ!$E$33:$E$776,СВЦЭМ!$A$33:$A$776,$A168,СВЦЭМ!$B$33:$B$776,R$155)+'СЕТ СН'!$F$12</f>
        <v>153.4585069</v>
      </c>
      <c r="S168" s="36">
        <f>SUMIFS(СВЦЭМ!$E$33:$E$776,СВЦЭМ!$A$33:$A$776,$A168,СВЦЭМ!$B$33:$B$776,S$155)+'СЕТ СН'!$F$12</f>
        <v>150.97688582000001</v>
      </c>
      <c r="T168" s="36">
        <f>SUMIFS(СВЦЭМ!$E$33:$E$776,СВЦЭМ!$A$33:$A$776,$A168,СВЦЭМ!$B$33:$B$776,T$155)+'СЕТ СН'!$F$12</f>
        <v>147.71405698999999</v>
      </c>
      <c r="U168" s="36">
        <f>SUMIFS(СВЦЭМ!$E$33:$E$776,СВЦЭМ!$A$33:$A$776,$A168,СВЦЭМ!$B$33:$B$776,U$155)+'СЕТ СН'!$F$12</f>
        <v>147.66648857999999</v>
      </c>
      <c r="V168" s="36">
        <f>SUMIFS(СВЦЭМ!$E$33:$E$776,СВЦЭМ!$A$33:$A$776,$A168,СВЦЭМ!$B$33:$B$776,V$155)+'СЕТ СН'!$F$12</f>
        <v>149.98116392</v>
      </c>
      <c r="W168" s="36">
        <f>SUMIFS(СВЦЭМ!$E$33:$E$776,СВЦЭМ!$A$33:$A$776,$A168,СВЦЭМ!$B$33:$B$776,W$155)+'СЕТ СН'!$F$12</f>
        <v>152.2042338</v>
      </c>
      <c r="X168" s="36">
        <f>SUMIFS(СВЦЭМ!$E$33:$E$776,СВЦЭМ!$A$33:$A$776,$A168,СВЦЭМ!$B$33:$B$776,X$155)+'СЕТ СН'!$F$12</f>
        <v>153.77118748999999</v>
      </c>
      <c r="Y168" s="36">
        <f>SUMIFS(СВЦЭМ!$E$33:$E$776,СВЦЭМ!$A$33:$A$776,$A168,СВЦЭМ!$B$33:$B$776,Y$155)+'СЕТ СН'!$F$12</f>
        <v>156.22547667000001</v>
      </c>
    </row>
    <row r="169" spans="1:25" ht="15.75" x14ac:dyDescent="0.2">
      <c r="A169" s="35">
        <f t="shared" si="4"/>
        <v>44210</v>
      </c>
      <c r="B169" s="36">
        <f>SUMIFS(СВЦЭМ!$E$33:$E$776,СВЦЭМ!$A$33:$A$776,$A169,СВЦЭМ!$B$33:$B$776,B$155)+'СЕТ СН'!$F$12</f>
        <v>157.82047162999999</v>
      </c>
      <c r="C169" s="36">
        <f>SUMIFS(СВЦЭМ!$E$33:$E$776,СВЦЭМ!$A$33:$A$776,$A169,СВЦЭМ!$B$33:$B$776,C$155)+'СЕТ СН'!$F$12</f>
        <v>163.33622503000001</v>
      </c>
      <c r="D169" s="36">
        <f>SUMIFS(СВЦЭМ!$E$33:$E$776,СВЦЭМ!$A$33:$A$776,$A169,СВЦЭМ!$B$33:$B$776,D$155)+'СЕТ СН'!$F$12</f>
        <v>166.43271765</v>
      </c>
      <c r="E169" s="36">
        <f>SUMIFS(СВЦЭМ!$E$33:$E$776,СВЦЭМ!$A$33:$A$776,$A169,СВЦЭМ!$B$33:$B$776,E$155)+'СЕТ СН'!$F$12</f>
        <v>167.18448934</v>
      </c>
      <c r="F169" s="36">
        <f>SUMIFS(СВЦЭМ!$E$33:$E$776,СВЦЭМ!$A$33:$A$776,$A169,СВЦЭМ!$B$33:$B$776,F$155)+'СЕТ СН'!$F$12</f>
        <v>168.29594648</v>
      </c>
      <c r="G169" s="36">
        <f>SUMIFS(СВЦЭМ!$E$33:$E$776,СВЦЭМ!$A$33:$A$776,$A169,СВЦЭМ!$B$33:$B$776,G$155)+'СЕТ СН'!$F$12</f>
        <v>163.71438610000001</v>
      </c>
      <c r="H169" s="36">
        <f>SUMIFS(СВЦЭМ!$E$33:$E$776,СВЦЭМ!$A$33:$A$776,$A169,СВЦЭМ!$B$33:$B$776,H$155)+'СЕТ СН'!$F$12</f>
        <v>157.85260048000001</v>
      </c>
      <c r="I169" s="36">
        <f>SUMIFS(СВЦЭМ!$E$33:$E$776,СВЦЭМ!$A$33:$A$776,$A169,СВЦЭМ!$B$33:$B$776,I$155)+'СЕТ СН'!$F$12</f>
        <v>151.53223593000001</v>
      </c>
      <c r="J169" s="36">
        <f>SUMIFS(СВЦЭМ!$E$33:$E$776,СВЦЭМ!$A$33:$A$776,$A169,СВЦЭМ!$B$33:$B$776,J$155)+'СЕТ СН'!$F$12</f>
        <v>147.81725273999999</v>
      </c>
      <c r="K169" s="36">
        <f>SUMIFS(СВЦЭМ!$E$33:$E$776,СВЦЭМ!$A$33:$A$776,$A169,СВЦЭМ!$B$33:$B$776,K$155)+'СЕТ СН'!$F$12</f>
        <v>147.54559506000001</v>
      </c>
      <c r="L169" s="36">
        <f>SUMIFS(СВЦЭМ!$E$33:$E$776,СВЦЭМ!$A$33:$A$776,$A169,СВЦЭМ!$B$33:$B$776,L$155)+'СЕТ СН'!$F$12</f>
        <v>147.01163406000001</v>
      </c>
      <c r="M169" s="36">
        <f>SUMIFS(СВЦЭМ!$E$33:$E$776,СВЦЭМ!$A$33:$A$776,$A169,СВЦЭМ!$B$33:$B$776,M$155)+'СЕТ СН'!$F$12</f>
        <v>148.25001030000001</v>
      </c>
      <c r="N169" s="36">
        <f>SUMIFS(СВЦЭМ!$E$33:$E$776,СВЦЭМ!$A$33:$A$776,$A169,СВЦЭМ!$B$33:$B$776,N$155)+'СЕТ СН'!$F$12</f>
        <v>149.42515624000001</v>
      </c>
      <c r="O169" s="36">
        <f>SUMIFS(СВЦЭМ!$E$33:$E$776,СВЦЭМ!$A$33:$A$776,$A169,СВЦЭМ!$B$33:$B$776,O$155)+'СЕТ СН'!$F$12</f>
        <v>150.2635995</v>
      </c>
      <c r="P169" s="36">
        <f>SUMIFS(СВЦЭМ!$E$33:$E$776,СВЦЭМ!$A$33:$A$776,$A169,СВЦЭМ!$B$33:$B$776,P$155)+'СЕТ СН'!$F$12</f>
        <v>151.31920016000001</v>
      </c>
      <c r="Q169" s="36">
        <f>SUMIFS(СВЦЭМ!$E$33:$E$776,СВЦЭМ!$A$33:$A$776,$A169,СВЦЭМ!$B$33:$B$776,Q$155)+'СЕТ СН'!$F$12</f>
        <v>152.27332704</v>
      </c>
      <c r="R169" s="36">
        <f>SUMIFS(СВЦЭМ!$E$33:$E$776,СВЦЭМ!$A$33:$A$776,$A169,СВЦЭМ!$B$33:$B$776,R$155)+'СЕТ СН'!$F$12</f>
        <v>150.96650776000001</v>
      </c>
      <c r="S169" s="36">
        <f>SUMIFS(СВЦЭМ!$E$33:$E$776,СВЦЭМ!$A$33:$A$776,$A169,СВЦЭМ!$B$33:$B$776,S$155)+'СЕТ СН'!$F$12</f>
        <v>150.75622060000001</v>
      </c>
      <c r="T169" s="36">
        <f>SUMIFS(СВЦЭМ!$E$33:$E$776,СВЦЭМ!$A$33:$A$776,$A169,СВЦЭМ!$B$33:$B$776,T$155)+'СЕТ СН'!$F$12</f>
        <v>148.59146111999999</v>
      </c>
      <c r="U169" s="36">
        <f>SUMIFS(СВЦЭМ!$E$33:$E$776,СВЦЭМ!$A$33:$A$776,$A169,СВЦЭМ!$B$33:$B$776,U$155)+'СЕТ СН'!$F$12</f>
        <v>148.35904517</v>
      </c>
      <c r="V169" s="36">
        <f>SUMIFS(СВЦЭМ!$E$33:$E$776,СВЦЭМ!$A$33:$A$776,$A169,СВЦЭМ!$B$33:$B$776,V$155)+'СЕТ СН'!$F$12</f>
        <v>149.16769988999999</v>
      </c>
      <c r="W169" s="36">
        <f>SUMIFS(СВЦЭМ!$E$33:$E$776,СВЦЭМ!$A$33:$A$776,$A169,СВЦЭМ!$B$33:$B$776,W$155)+'СЕТ СН'!$F$12</f>
        <v>151.23746156000001</v>
      </c>
      <c r="X169" s="36">
        <f>SUMIFS(СВЦЭМ!$E$33:$E$776,СВЦЭМ!$A$33:$A$776,$A169,СВЦЭМ!$B$33:$B$776,X$155)+'СЕТ СН'!$F$12</f>
        <v>153.12280748000001</v>
      </c>
      <c r="Y169" s="36">
        <f>SUMIFS(СВЦЭМ!$E$33:$E$776,СВЦЭМ!$A$33:$A$776,$A169,СВЦЭМ!$B$33:$B$776,Y$155)+'СЕТ СН'!$F$12</f>
        <v>156.29577485999999</v>
      </c>
    </row>
    <row r="170" spans="1:25" ht="15.75" x14ac:dyDescent="0.2">
      <c r="A170" s="35">
        <f t="shared" si="4"/>
        <v>44211</v>
      </c>
      <c r="B170" s="36">
        <f>SUMIFS(СВЦЭМ!$E$33:$E$776,СВЦЭМ!$A$33:$A$776,$A170,СВЦЭМ!$B$33:$B$776,B$155)+'СЕТ СН'!$F$12</f>
        <v>133.55122965999999</v>
      </c>
      <c r="C170" s="36">
        <f>SUMIFS(СВЦЭМ!$E$33:$E$776,СВЦЭМ!$A$33:$A$776,$A170,СВЦЭМ!$B$33:$B$776,C$155)+'СЕТ СН'!$F$12</f>
        <v>137.93853303</v>
      </c>
      <c r="D170" s="36">
        <f>SUMIFS(СВЦЭМ!$E$33:$E$776,СВЦЭМ!$A$33:$A$776,$A170,СВЦЭМ!$B$33:$B$776,D$155)+'СЕТ СН'!$F$12</f>
        <v>132.36785694</v>
      </c>
      <c r="E170" s="36">
        <f>SUMIFS(СВЦЭМ!$E$33:$E$776,СВЦЭМ!$A$33:$A$776,$A170,СВЦЭМ!$B$33:$B$776,E$155)+'СЕТ СН'!$F$12</f>
        <v>133.22162345999999</v>
      </c>
      <c r="F170" s="36">
        <f>SUMIFS(СВЦЭМ!$E$33:$E$776,СВЦЭМ!$A$33:$A$776,$A170,СВЦЭМ!$B$33:$B$776,F$155)+'СЕТ СН'!$F$12</f>
        <v>133.78729268999999</v>
      </c>
      <c r="G170" s="36">
        <f>SUMIFS(СВЦЭМ!$E$33:$E$776,СВЦЭМ!$A$33:$A$776,$A170,СВЦЭМ!$B$33:$B$776,G$155)+'СЕТ СН'!$F$12</f>
        <v>132.05646555999999</v>
      </c>
      <c r="H170" s="36">
        <f>SUMIFS(СВЦЭМ!$E$33:$E$776,СВЦЭМ!$A$33:$A$776,$A170,СВЦЭМ!$B$33:$B$776,H$155)+'СЕТ СН'!$F$12</f>
        <v>127.21760689</v>
      </c>
      <c r="I170" s="36">
        <f>SUMIFS(СВЦЭМ!$E$33:$E$776,СВЦЭМ!$A$33:$A$776,$A170,СВЦЭМ!$B$33:$B$776,I$155)+'СЕТ СН'!$F$12</f>
        <v>128.02373603999999</v>
      </c>
      <c r="J170" s="36">
        <f>SUMIFS(СВЦЭМ!$E$33:$E$776,СВЦЭМ!$A$33:$A$776,$A170,СВЦЭМ!$B$33:$B$776,J$155)+'СЕТ СН'!$F$12</f>
        <v>130.25873149</v>
      </c>
      <c r="K170" s="36">
        <f>SUMIFS(СВЦЭМ!$E$33:$E$776,СВЦЭМ!$A$33:$A$776,$A170,СВЦЭМ!$B$33:$B$776,K$155)+'СЕТ СН'!$F$12</f>
        <v>130.45531564999999</v>
      </c>
      <c r="L170" s="36">
        <f>SUMIFS(СВЦЭМ!$E$33:$E$776,СВЦЭМ!$A$33:$A$776,$A170,СВЦЭМ!$B$33:$B$776,L$155)+'СЕТ СН'!$F$12</f>
        <v>130.69318946000001</v>
      </c>
      <c r="M170" s="36">
        <f>SUMIFS(СВЦЭМ!$E$33:$E$776,СВЦЭМ!$A$33:$A$776,$A170,СВЦЭМ!$B$33:$B$776,M$155)+'СЕТ СН'!$F$12</f>
        <v>129.67194538000001</v>
      </c>
      <c r="N170" s="36">
        <f>SUMIFS(СВЦЭМ!$E$33:$E$776,СВЦЭМ!$A$33:$A$776,$A170,СВЦЭМ!$B$33:$B$776,N$155)+'СЕТ СН'!$F$12</f>
        <v>128.80192384</v>
      </c>
      <c r="O170" s="36">
        <f>SUMIFS(СВЦЭМ!$E$33:$E$776,СВЦЭМ!$A$33:$A$776,$A170,СВЦЭМ!$B$33:$B$776,O$155)+'СЕТ СН'!$F$12</f>
        <v>129.52663106</v>
      </c>
      <c r="P170" s="36">
        <f>SUMIFS(СВЦЭМ!$E$33:$E$776,СВЦЭМ!$A$33:$A$776,$A170,СВЦЭМ!$B$33:$B$776,P$155)+'СЕТ СН'!$F$12</f>
        <v>133.18296515</v>
      </c>
      <c r="Q170" s="36">
        <f>SUMIFS(СВЦЭМ!$E$33:$E$776,СВЦЭМ!$A$33:$A$776,$A170,СВЦЭМ!$B$33:$B$776,Q$155)+'СЕТ СН'!$F$12</f>
        <v>132.04616307000001</v>
      </c>
      <c r="R170" s="36">
        <f>SUMIFS(СВЦЭМ!$E$33:$E$776,СВЦЭМ!$A$33:$A$776,$A170,СВЦЭМ!$B$33:$B$776,R$155)+'СЕТ СН'!$F$12</f>
        <v>133.56461985000001</v>
      </c>
      <c r="S170" s="36">
        <f>SUMIFS(СВЦЭМ!$E$33:$E$776,СВЦЭМ!$A$33:$A$776,$A170,СВЦЭМ!$B$33:$B$776,S$155)+'СЕТ СН'!$F$12</f>
        <v>133.45066808999999</v>
      </c>
      <c r="T170" s="36">
        <f>SUMIFS(СВЦЭМ!$E$33:$E$776,СВЦЭМ!$A$33:$A$776,$A170,СВЦЭМ!$B$33:$B$776,T$155)+'СЕТ СН'!$F$12</f>
        <v>141.3813787</v>
      </c>
      <c r="U170" s="36">
        <f>SUMIFS(СВЦЭМ!$E$33:$E$776,СВЦЭМ!$A$33:$A$776,$A170,СВЦЭМ!$B$33:$B$776,U$155)+'СЕТ СН'!$F$12</f>
        <v>140.49136075000001</v>
      </c>
      <c r="V170" s="36">
        <f>SUMIFS(СВЦЭМ!$E$33:$E$776,СВЦЭМ!$A$33:$A$776,$A170,СВЦЭМ!$B$33:$B$776,V$155)+'СЕТ СН'!$F$12</f>
        <v>132.04313472999999</v>
      </c>
      <c r="W170" s="36">
        <f>SUMIFS(СВЦЭМ!$E$33:$E$776,СВЦЭМ!$A$33:$A$776,$A170,СВЦЭМ!$B$33:$B$776,W$155)+'СЕТ СН'!$F$12</f>
        <v>133.91913491</v>
      </c>
      <c r="X170" s="36">
        <f>SUMIFS(СВЦЭМ!$E$33:$E$776,СВЦЭМ!$A$33:$A$776,$A170,СВЦЭМ!$B$33:$B$776,X$155)+'СЕТ СН'!$F$12</f>
        <v>134.71492330000001</v>
      </c>
      <c r="Y170" s="36">
        <f>SUMIFS(СВЦЭМ!$E$33:$E$776,СВЦЭМ!$A$33:$A$776,$A170,СВЦЭМ!$B$33:$B$776,Y$155)+'СЕТ СН'!$F$12</f>
        <v>134.32710885</v>
      </c>
    </row>
    <row r="171" spans="1:25" ht="15.75" x14ac:dyDescent="0.2">
      <c r="A171" s="35">
        <f t="shared" si="4"/>
        <v>44212</v>
      </c>
      <c r="B171" s="36">
        <f>SUMIFS(СВЦЭМ!$E$33:$E$776,СВЦЭМ!$A$33:$A$776,$A171,СВЦЭМ!$B$33:$B$776,B$155)+'СЕТ СН'!$F$12</f>
        <v>154.45116121999999</v>
      </c>
      <c r="C171" s="36">
        <f>SUMIFS(СВЦЭМ!$E$33:$E$776,СВЦЭМ!$A$33:$A$776,$A171,СВЦЭМ!$B$33:$B$776,C$155)+'СЕТ СН'!$F$12</f>
        <v>158.79848390000001</v>
      </c>
      <c r="D171" s="36">
        <f>SUMIFS(СВЦЭМ!$E$33:$E$776,СВЦЭМ!$A$33:$A$776,$A171,СВЦЭМ!$B$33:$B$776,D$155)+'СЕТ СН'!$F$12</f>
        <v>160.18273701999999</v>
      </c>
      <c r="E171" s="36">
        <f>SUMIFS(СВЦЭМ!$E$33:$E$776,СВЦЭМ!$A$33:$A$776,$A171,СВЦЭМ!$B$33:$B$776,E$155)+'СЕТ СН'!$F$12</f>
        <v>160.94028803</v>
      </c>
      <c r="F171" s="36">
        <f>SUMIFS(СВЦЭМ!$E$33:$E$776,СВЦЭМ!$A$33:$A$776,$A171,СВЦЭМ!$B$33:$B$776,F$155)+'СЕТ СН'!$F$12</f>
        <v>162.85368806</v>
      </c>
      <c r="G171" s="36">
        <f>SUMIFS(СВЦЭМ!$E$33:$E$776,СВЦЭМ!$A$33:$A$776,$A171,СВЦЭМ!$B$33:$B$776,G$155)+'СЕТ СН'!$F$12</f>
        <v>161.84713379999999</v>
      </c>
      <c r="H171" s="36">
        <f>SUMIFS(СВЦЭМ!$E$33:$E$776,СВЦЭМ!$A$33:$A$776,$A171,СВЦЭМ!$B$33:$B$776,H$155)+'СЕТ СН'!$F$12</f>
        <v>159.36287769</v>
      </c>
      <c r="I171" s="36">
        <f>SUMIFS(СВЦЭМ!$E$33:$E$776,СВЦЭМ!$A$33:$A$776,$A171,СВЦЭМ!$B$33:$B$776,I$155)+'СЕТ СН'!$F$12</f>
        <v>155.72272534000001</v>
      </c>
      <c r="J171" s="36">
        <f>SUMIFS(СВЦЭМ!$E$33:$E$776,СВЦЭМ!$A$33:$A$776,$A171,СВЦЭМ!$B$33:$B$776,J$155)+'СЕТ СН'!$F$12</f>
        <v>149.96303761999999</v>
      </c>
      <c r="K171" s="36">
        <f>SUMIFS(СВЦЭМ!$E$33:$E$776,СВЦЭМ!$A$33:$A$776,$A171,СВЦЭМ!$B$33:$B$776,K$155)+'СЕТ СН'!$F$12</f>
        <v>146.37736272000001</v>
      </c>
      <c r="L171" s="36">
        <f>SUMIFS(СВЦЭМ!$E$33:$E$776,СВЦЭМ!$A$33:$A$776,$A171,СВЦЭМ!$B$33:$B$776,L$155)+'СЕТ СН'!$F$12</f>
        <v>145.94564559</v>
      </c>
      <c r="M171" s="36">
        <f>SUMIFS(СВЦЭМ!$E$33:$E$776,СВЦЭМ!$A$33:$A$776,$A171,СВЦЭМ!$B$33:$B$776,M$155)+'СЕТ СН'!$F$12</f>
        <v>147.37414315000001</v>
      </c>
      <c r="N171" s="36">
        <f>SUMIFS(СВЦЭМ!$E$33:$E$776,СВЦЭМ!$A$33:$A$776,$A171,СВЦЭМ!$B$33:$B$776,N$155)+'СЕТ СН'!$F$12</f>
        <v>148.8906466</v>
      </c>
      <c r="O171" s="36">
        <f>SUMIFS(СВЦЭМ!$E$33:$E$776,СВЦЭМ!$A$33:$A$776,$A171,СВЦЭМ!$B$33:$B$776,O$155)+'СЕТ СН'!$F$12</f>
        <v>150.56059678</v>
      </c>
      <c r="P171" s="36">
        <f>SUMIFS(СВЦЭМ!$E$33:$E$776,СВЦЭМ!$A$33:$A$776,$A171,СВЦЭМ!$B$33:$B$776,P$155)+'СЕТ СН'!$F$12</f>
        <v>151.40758944000001</v>
      </c>
      <c r="Q171" s="36">
        <f>SUMIFS(СВЦЭМ!$E$33:$E$776,СВЦЭМ!$A$33:$A$776,$A171,СВЦЭМ!$B$33:$B$776,Q$155)+'СЕТ СН'!$F$12</f>
        <v>152.00765183999999</v>
      </c>
      <c r="R171" s="36">
        <f>SUMIFS(СВЦЭМ!$E$33:$E$776,СВЦЭМ!$A$33:$A$776,$A171,СВЦЭМ!$B$33:$B$776,R$155)+'СЕТ СН'!$F$12</f>
        <v>150.18995212999999</v>
      </c>
      <c r="S171" s="36">
        <f>SUMIFS(СВЦЭМ!$E$33:$E$776,СВЦЭМ!$A$33:$A$776,$A171,СВЦЭМ!$B$33:$B$776,S$155)+'СЕТ СН'!$F$12</f>
        <v>147.09455607999999</v>
      </c>
      <c r="T171" s="36">
        <f>SUMIFS(СВЦЭМ!$E$33:$E$776,СВЦЭМ!$A$33:$A$776,$A171,СВЦЭМ!$B$33:$B$776,T$155)+'СЕТ СН'!$F$12</f>
        <v>143.91689099999999</v>
      </c>
      <c r="U171" s="36">
        <f>SUMIFS(СВЦЭМ!$E$33:$E$776,СВЦЭМ!$A$33:$A$776,$A171,СВЦЭМ!$B$33:$B$776,U$155)+'СЕТ СН'!$F$12</f>
        <v>144.70279119</v>
      </c>
      <c r="V171" s="36">
        <f>SUMIFS(СВЦЭМ!$E$33:$E$776,СВЦЭМ!$A$33:$A$776,$A171,СВЦЭМ!$B$33:$B$776,V$155)+'СЕТ СН'!$F$12</f>
        <v>146.42632756</v>
      </c>
      <c r="W171" s="36">
        <f>SUMIFS(СВЦЭМ!$E$33:$E$776,СВЦЭМ!$A$33:$A$776,$A171,СВЦЭМ!$B$33:$B$776,W$155)+'СЕТ СН'!$F$12</f>
        <v>149.77343009000001</v>
      </c>
      <c r="X171" s="36">
        <f>SUMIFS(СВЦЭМ!$E$33:$E$776,СВЦЭМ!$A$33:$A$776,$A171,СВЦЭМ!$B$33:$B$776,X$155)+'СЕТ СН'!$F$12</f>
        <v>150.60960459</v>
      </c>
      <c r="Y171" s="36">
        <f>SUMIFS(СВЦЭМ!$E$33:$E$776,СВЦЭМ!$A$33:$A$776,$A171,СВЦЭМ!$B$33:$B$776,Y$155)+'СЕТ СН'!$F$12</f>
        <v>154.76229785999999</v>
      </c>
    </row>
    <row r="172" spans="1:25" ht="15.75" x14ac:dyDescent="0.2">
      <c r="A172" s="35">
        <f t="shared" si="4"/>
        <v>44213</v>
      </c>
      <c r="B172" s="36">
        <f>SUMIFS(СВЦЭМ!$E$33:$E$776,СВЦЭМ!$A$33:$A$776,$A172,СВЦЭМ!$B$33:$B$776,B$155)+'СЕТ СН'!$F$12</f>
        <v>150.49471080000001</v>
      </c>
      <c r="C172" s="36">
        <f>SUMIFS(СВЦЭМ!$E$33:$E$776,СВЦЭМ!$A$33:$A$776,$A172,СВЦЭМ!$B$33:$B$776,C$155)+'СЕТ СН'!$F$12</f>
        <v>155.63554062</v>
      </c>
      <c r="D172" s="36">
        <f>SUMIFS(СВЦЭМ!$E$33:$E$776,СВЦЭМ!$A$33:$A$776,$A172,СВЦЭМ!$B$33:$B$776,D$155)+'СЕТ СН'!$F$12</f>
        <v>158.81388726</v>
      </c>
      <c r="E172" s="36">
        <f>SUMIFS(СВЦЭМ!$E$33:$E$776,СВЦЭМ!$A$33:$A$776,$A172,СВЦЭМ!$B$33:$B$776,E$155)+'СЕТ СН'!$F$12</f>
        <v>162.32406319</v>
      </c>
      <c r="F172" s="36">
        <f>SUMIFS(СВЦЭМ!$E$33:$E$776,СВЦЭМ!$A$33:$A$776,$A172,СВЦЭМ!$B$33:$B$776,F$155)+'СЕТ СН'!$F$12</f>
        <v>164.61134899000001</v>
      </c>
      <c r="G172" s="36">
        <f>SUMIFS(СВЦЭМ!$E$33:$E$776,СВЦЭМ!$A$33:$A$776,$A172,СВЦЭМ!$B$33:$B$776,G$155)+'СЕТ СН'!$F$12</f>
        <v>163.77847677</v>
      </c>
      <c r="H172" s="36">
        <f>SUMIFS(СВЦЭМ!$E$33:$E$776,СВЦЭМ!$A$33:$A$776,$A172,СВЦЭМ!$B$33:$B$776,H$155)+'СЕТ СН'!$F$12</f>
        <v>160.98528167000001</v>
      </c>
      <c r="I172" s="36">
        <f>SUMIFS(СВЦЭМ!$E$33:$E$776,СВЦЭМ!$A$33:$A$776,$A172,СВЦЭМ!$B$33:$B$776,I$155)+'СЕТ СН'!$F$12</f>
        <v>159.19718614000001</v>
      </c>
      <c r="J172" s="36">
        <f>SUMIFS(СВЦЭМ!$E$33:$E$776,СВЦЭМ!$A$33:$A$776,$A172,СВЦЭМ!$B$33:$B$776,J$155)+'СЕТ СН'!$F$12</f>
        <v>153.24156224000001</v>
      </c>
      <c r="K172" s="36">
        <f>SUMIFS(СВЦЭМ!$E$33:$E$776,СВЦЭМ!$A$33:$A$776,$A172,СВЦЭМ!$B$33:$B$776,K$155)+'СЕТ СН'!$F$12</f>
        <v>150.43312015000001</v>
      </c>
      <c r="L172" s="36">
        <f>SUMIFS(СВЦЭМ!$E$33:$E$776,СВЦЭМ!$A$33:$A$776,$A172,СВЦЭМ!$B$33:$B$776,L$155)+'СЕТ СН'!$F$12</f>
        <v>148.51302351000001</v>
      </c>
      <c r="M172" s="36">
        <f>SUMIFS(СВЦЭМ!$E$33:$E$776,СВЦЭМ!$A$33:$A$776,$A172,СВЦЭМ!$B$33:$B$776,M$155)+'СЕТ СН'!$F$12</f>
        <v>147.72502342999999</v>
      </c>
      <c r="N172" s="36">
        <f>SUMIFS(СВЦЭМ!$E$33:$E$776,СВЦЭМ!$A$33:$A$776,$A172,СВЦЭМ!$B$33:$B$776,N$155)+'СЕТ СН'!$F$12</f>
        <v>148.85068340999999</v>
      </c>
      <c r="O172" s="36">
        <f>SUMIFS(СВЦЭМ!$E$33:$E$776,СВЦЭМ!$A$33:$A$776,$A172,СВЦЭМ!$B$33:$B$776,O$155)+'СЕТ СН'!$F$12</f>
        <v>151.02401528999999</v>
      </c>
      <c r="P172" s="36">
        <f>SUMIFS(СВЦЭМ!$E$33:$E$776,СВЦЭМ!$A$33:$A$776,$A172,СВЦЭМ!$B$33:$B$776,P$155)+'СЕТ СН'!$F$12</f>
        <v>152.65750331999999</v>
      </c>
      <c r="Q172" s="36">
        <f>SUMIFS(СВЦЭМ!$E$33:$E$776,СВЦЭМ!$A$33:$A$776,$A172,СВЦЭМ!$B$33:$B$776,Q$155)+'СЕТ СН'!$F$12</f>
        <v>154.30976751</v>
      </c>
      <c r="R172" s="36">
        <f>SUMIFS(СВЦЭМ!$E$33:$E$776,СВЦЭМ!$A$33:$A$776,$A172,СВЦЭМ!$B$33:$B$776,R$155)+'СЕТ СН'!$F$12</f>
        <v>152.49814172999999</v>
      </c>
      <c r="S172" s="36">
        <f>SUMIFS(СВЦЭМ!$E$33:$E$776,СВЦЭМ!$A$33:$A$776,$A172,СВЦЭМ!$B$33:$B$776,S$155)+'СЕТ СН'!$F$12</f>
        <v>148.71734669</v>
      </c>
      <c r="T172" s="36">
        <f>SUMIFS(СВЦЭМ!$E$33:$E$776,СВЦЭМ!$A$33:$A$776,$A172,СВЦЭМ!$B$33:$B$776,T$155)+'СЕТ СН'!$F$12</f>
        <v>145.56630577000001</v>
      </c>
      <c r="U172" s="36">
        <f>SUMIFS(СВЦЭМ!$E$33:$E$776,СВЦЭМ!$A$33:$A$776,$A172,СВЦЭМ!$B$33:$B$776,U$155)+'СЕТ СН'!$F$12</f>
        <v>145.24458859999999</v>
      </c>
      <c r="V172" s="36">
        <f>SUMIFS(СВЦЭМ!$E$33:$E$776,СВЦЭМ!$A$33:$A$776,$A172,СВЦЭМ!$B$33:$B$776,V$155)+'СЕТ СН'!$F$12</f>
        <v>146.07288308</v>
      </c>
      <c r="W172" s="36">
        <f>SUMIFS(СВЦЭМ!$E$33:$E$776,СВЦЭМ!$A$33:$A$776,$A172,СВЦЭМ!$B$33:$B$776,W$155)+'СЕТ СН'!$F$12</f>
        <v>148.70863671999999</v>
      </c>
      <c r="X172" s="36">
        <f>SUMIFS(СВЦЭМ!$E$33:$E$776,СВЦЭМ!$A$33:$A$776,$A172,СВЦЭМ!$B$33:$B$776,X$155)+'СЕТ СН'!$F$12</f>
        <v>150.70382473000001</v>
      </c>
      <c r="Y172" s="36">
        <f>SUMIFS(СВЦЭМ!$E$33:$E$776,СВЦЭМ!$A$33:$A$776,$A172,СВЦЭМ!$B$33:$B$776,Y$155)+'СЕТ СН'!$F$12</f>
        <v>154.69431023000001</v>
      </c>
    </row>
    <row r="173" spans="1:25" ht="15.75" x14ac:dyDescent="0.2">
      <c r="A173" s="35">
        <f t="shared" si="4"/>
        <v>44214</v>
      </c>
      <c r="B173" s="36">
        <f>SUMIFS(СВЦЭМ!$E$33:$E$776,СВЦЭМ!$A$33:$A$776,$A173,СВЦЭМ!$B$33:$B$776,B$155)+'СЕТ СН'!$F$12</f>
        <v>158.22750214999999</v>
      </c>
      <c r="C173" s="36">
        <f>SUMIFS(СВЦЭМ!$E$33:$E$776,СВЦЭМ!$A$33:$A$776,$A173,СВЦЭМ!$B$33:$B$776,C$155)+'СЕТ СН'!$F$12</f>
        <v>163.43871109</v>
      </c>
      <c r="D173" s="36">
        <f>SUMIFS(СВЦЭМ!$E$33:$E$776,СВЦЭМ!$A$33:$A$776,$A173,СВЦЭМ!$B$33:$B$776,D$155)+'СЕТ СН'!$F$12</f>
        <v>165.00945757</v>
      </c>
      <c r="E173" s="36">
        <f>SUMIFS(СВЦЭМ!$E$33:$E$776,СВЦЭМ!$A$33:$A$776,$A173,СВЦЭМ!$B$33:$B$776,E$155)+'СЕТ СН'!$F$12</f>
        <v>165.90070741</v>
      </c>
      <c r="F173" s="36">
        <f>SUMIFS(СВЦЭМ!$E$33:$E$776,СВЦЭМ!$A$33:$A$776,$A173,СВЦЭМ!$B$33:$B$776,F$155)+'СЕТ СН'!$F$12</f>
        <v>168.31456220999999</v>
      </c>
      <c r="G173" s="36">
        <f>SUMIFS(СВЦЭМ!$E$33:$E$776,СВЦЭМ!$A$33:$A$776,$A173,СВЦЭМ!$B$33:$B$776,G$155)+'СЕТ СН'!$F$12</f>
        <v>166.01182066000001</v>
      </c>
      <c r="H173" s="36">
        <f>SUMIFS(СВЦЭМ!$E$33:$E$776,СВЦЭМ!$A$33:$A$776,$A173,СВЦЭМ!$B$33:$B$776,H$155)+'СЕТ СН'!$F$12</f>
        <v>163.73962234000001</v>
      </c>
      <c r="I173" s="36">
        <f>SUMIFS(СВЦЭМ!$E$33:$E$776,СВЦЭМ!$A$33:$A$776,$A173,СВЦЭМ!$B$33:$B$776,I$155)+'СЕТ СН'!$F$12</f>
        <v>159.63249407999999</v>
      </c>
      <c r="J173" s="36">
        <f>SUMIFS(СВЦЭМ!$E$33:$E$776,СВЦЭМ!$A$33:$A$776,$A173,СВЦЭМ!$B$33:$B$776,J$155)+'СЕТ СН'!$F$12</f>
        <v>154.03729390999999</v>
      </c>
      <c r="K173" s="36">
        <f>SUMIFS(СВЦЭМ!$E$33:$E$776,СВЦЭМ!$A$33:$A$776,$A173,СВЦЭМ!$B$33:$B$776,K$155)+'СЕТ СН'!$F$12</f>
        <v>152.02577224000001</v>
      </c>
      <c r="L173" s="36">
        <f>SUMIFS(СВЦЭМ!$E$33:$E$776,СВЦЭМ!$A$33:$A$776,$A173,СВЦЭМ!$B$33:$B$776,L$155)+'СЕТ СН'!$F$12</f>
        <v>152.69689070000001</v>
      </c>
      <c r="M173" s="36">
        <f>SUMIFS(СВЦЭМ!$E$33:$E$776,СВЦЭМ!$A$33:$A$776,$A173,СВЦЭМ!$B$33:$B$776,M$155)+'СЕТ СН'!$F$12</f>
        <v>152.57970057</v>
      </c>
      <c r="N173" s="36">
        <f>SUMIFS(СВЦЭМ!$E$33:$E$776,СВЦЭМ!$A$33:$A$776,$A173,СВЦЭМ!$B$33:$B$776,N$155)+'СЕТ СН'!$F$12</f>
        <v>152.71110895000001</v>
      </c>
      <c r="O173" s="36">
        <f>SUMIFS(СВЦЭМ!$E$33:$E$776,СВЦЭМ!$A$33:$A$776,$A173,СВЦЭМ!$B$33:$B$776,O$155)+'СЕТ СН'!$F$12</f>
        <v>155.60839476000001</v>
      </c>
      <c r="P173" s="36">
        <f>SUMIFS(СВЦЭМ!$E$33:$E$776,СВЦЭМ!$A$33:$A$776,$A173,СВЦЭМ!$B$33:$B$776,P$155)+'СЕТ СН'!$F$12</f>
        <v>157.85477147</v>
      </c>
      <c r="Q173" s="36">
        <f>SUMIFS(СВЦЭМ!$E$33:$E$776,СВЦЭМ!$A$33:$A$776,$A173,СВЦЭМ!$B$33:$B$776,Q$155)+'СЕТ СН'!$F$12</f>
        <v>155.66634081999999</v>
      </c>
      <c r="R173" s="36">
        <f>SUMIFS(СВЦЭМ!$E$33:$E$776,СВЦЭМ!$A$33:$A$776,$A173,СВЦЭМ!$B$33:$B$776,R$155)+'СЕТ СН'!$F$12</f>
        <v>154.26011317000001</v>
      </c>
      <c r="S173" s="36">
        <f>SUMIFS(СВЦЭМ!$E$33:$E$776,СВЦЭМ!$A$33:$A$776,$A173,СВЦЭМ!$B$33:$B$776,S$155)+'СЕТ СН'!$F$12</f>
        <v>152.36453127999999</v>
      </c>
      <c r="T173" s="36">
        <f>SUMIFS(СВЦЭМ!$E$33:$E$776,СВЦЭМ!$A$33:$A$776,$A173,СВЦЭМ!$B$33:$B$776,T$155)+'СЕТ СН'!$F$12</f>
        <v>150.00389208999999</v>
      </c>
      <c r="U173" s="36">
        <f>SUMIFS(СВЦЭМ!$E$33:$E$776,СВЦЭМ!$A$33:$A$776,$A173,СВЦЭМ!$B$33:$B$776,U$155)+'СЕТ СН'!$F$12</f>
        <v>150.26282294999999</v>
      </c>
      <c r="V173" s="36">
        <f>SUMIFS(СВЦЭМ!$E$33:$E$776,СВЦЭМ!$A$33:$A$776,$A173,СВЦЭМ!$B$33:$B$776,V$155)+'СЕТ СН'!$F$12</f>
        <v>151.15622293000001</v>
      </c>
      <c r="W173" s="36">
        <f>SUMIFS(СВЦЭМ!$E$33:$E$776,СВЦЭМ!$A$33:$A$776,$A173,СВЦЭМ!$B$33:$B$776,W$155)+'СЕТ СН'!$F$12</f>
        <v>153.83548418999999</v>
      </c>
      <c r="X173" s="36">
        <f>SUMIFS(СВЦЭМ!$E$33:$E$776,СВЦЭМ!$A$33:$A$776,$A173,СВЦЭМ!$B$33:$B$776,X$155)+'СЕТ СН'!$F$12</f>
        <v>155.28602794</v>
      </c>
      <c r="Y173" s="36">
        <f>SUMIFS(СВЦЭМ!$E$33:$E$776,СВЦЭМ!$A$33:$A$776,$A173,СВЦЭМ!$B$33:$B$776,Y$155)+'СЕТ СН'!$F$12</f>
        <v>158.62563610999999</v>
      </c>
    </row>
    <row r="174" spans="1:25" ht="15.75" x14ac:dyDescent="0.2">
      <c r="A174" s="35">
        <f t="shared" si="4"/>
        <v>44215</v>
      </c>
      <c r="B174" s="36">
        <f>SUMIFS(СВЦЭМ!$E$33:$E$776,СВЦЭМ!$A$33:$A$776,$A174,СВЦЭМ!$B$33:$B$776,B$155)+'СЕТ СН'!$F$12</f>
        <v>158.33909607999999</v>
      </c>
      <c r="C174" s="36">
        <f>SUMIFS(СВЦЭМ!$E$33:$E$776,СВЦЭМ!$A$33:$A$776,$A174,СВЦЭМ!$B$33:$B$776,C$155)+'СЕТ СН'!$F$12</f>
        <v>162.40654799999999</v>
      </c>
      <c r="D174" s="36">
        <f>SUMIFS(СВЦЭМ!$E$33:$E$776,СВЦЭМ!$A$33:$A$776,$A174,СВЦЭМ!$B$33:$B$776,D$155)+'СЕТ СН'!$F$12</f>
        <v>165.52265302999999</v>
      </c>
      <c r="E174" s="36">
        <f>SUMIFS(СВЦЭМ!$E$33:$E$776,СВЦЭМ!$A$33:$A$776,$A174,СВЦЭМ!$B$33:$B$776,E$155)+'СЕТ СН'!$F$12</f>
        <v>163.00934323999999</v>
      </c>
      <c r="F174" s="36">
        <f>SUMIFS(СВЦЭМ!$E$33:$E$776,СВЦЭМ!$A$33:$A$776,$A174,СВЦЭМ!$B$33:$B$776,F$155)+'СЕТ СН'!$F$12</f>
        <v>162.81696923999999</v>
      </c>
      <c r="G174" s="36">
        <f>SUMIFS(СВЦЭМ!$E$33:$E$776,СВЦЭМ!$A$33:$A$776,$A174,СВЦЭМ!$B$33:$B$776,G$155)+'СЕТ СН'!$F$12</f>
        <v>159.04958071999999</v>
      </c>
      <c r="H174" s="36">
        <f>SUMIFS(СВЦЭМ!$E$33:$E$776,СВЦЭМ!$A$33:$A$776,$A174,СВЦЭМ!$B$33:$B$776,H$155)+'СЕТ СН'!$F$12</f>
        <v>152.5690974</v>
      </c>
      <c r="I174" s="36">
        <f>SUMIFS(СВЦЭМ!$E$33:$E$776,СВЦЭМ!$A$33:$A$776,$A174,СВЦЭМ!$B$33:$B$776,I$155)+'СЕТ СН'!$F$12</f>
        <v>148.21761626</v>
      </c>
      <c r="J174" s="36">
        <f>SUMIFS(СВЦЭМ!$E$33:$E$776,СВЦЭМ!$A$33:$A$776,$A174,СВЦЭМ!$B$33:$B$776,J$155)+'СЕТ СН'!$F$12</f>
        <v>144.88972992000001</v>
      </c>
      <c r="K174" s="36">
        <f>SUMIFS(СВЦЭМ!$E$33:$E$776,СВЦЭМ!$A$33:$A$776,$A174,СВЦЭМ!$B$33:$B$776,K$155)+'СЕТ СН'!$F$12</f>
        <v>143.913307</v>
      </c>
      <c r="L174" s="36">
        <f>SUMIFS(СВЦЭМ!$E$33:$E$776,СВЦЭМ!$A$33:$A$776,$A174,СВЦЭМ!$B$33:$B$776,L$155)+'СЕТ СН'!$F$12</f>
        <v>142.58759839000001</v>
      </c>
      <c r="M174" s="36">
        <f>SUMIFS(СВЦЭМ!$E$33:$E$776,СВЦЭМ!$A$33:$A$776,$A174,СВЦЭМ!$B$33:$B$776,M$155)+'СЕТ СН'!$F$12</f>
        <v>143.3691881</v>
      </c>
      <c r="N174" s="36">
        <f>SUMIFS(СВЦЭМ!$E$33:$E$776,СВЦЭМ!$A$33:$A$776,$A174,СВЦЭМ!$B$33:$B$776,N$155)+'СЕТ СН'!$F$12</f>
        <v>144.07780069</v>
      </c>
      <c r="O174" s="36">
        <f>SUMIFS(СВЦЭМ!$E$33:$E$776,СВЦЭМ!$A$33:$A$776,$A174,СВЦЭМ!$B$33:$B$776,O$155)+'СЕТ СН'!$F$12</f>
        <v>146.36362256000001</v>
      </c>
      <c r="P174" s="36">
        <f>SUMIFS(СВЦЭМ!$E$33:$E$776,СВЦЭМ!$A$33:$A$776,$A174,СВЦЭМ!$B$33:$B$776,P$155)+'СЕТ СН'!$F$12</f>
        <v>148.16238139999999</v>
      </c>
      <c r="Q174" s="36">
        <f>SUMIFS(СВЦЭМ!$E$33:$E$776,СВЦЭМ!$A$33:$A$776,$A174,СВЦЭМ!$B$33:$B$776,Q$155)+'СЕТ СН'!$F$12</f>
        <v>149.28306789000001</v>
      </c>
      <c r="R174" s="36">
        <f>SUMIFS(СВЦЭМ!$E$33:$E$776,СВЦЭМ!$A$33:$A$776,$A174,СВЦЭМ!$B$33:$B$776,R$155)+'СЕТ СН'!$F$12</f>
        <v>148.15853347999999</v>
      </c>
      <c r="S174" s="36">
        <f>SUMIFS(СВЦЭМ!$E$33:$E$776,СВЦЭМ!$A$33:$A$776,$A174,СВЦЭМ!$B$33:$B$776,S$155)+'СЕТ СН'!$F$12</f>
        <v>146.56077123</v>
      </c>
      <c r="T174" s="36">
        <f>SUMIFS(СВЦЭМ!$E$33:$E$776,СВЦЭМ!$A$33:$A$776,$A174,СВЦЭМ!$B$33:$B$776,T$155)+'СЕТ СН'!$F$12</f>
        <v>143.61104169999999</v>
      </c>
      <c r="U174" s="36">
        <f>SUMIFS(СВЦЭМ!$E$33:$E$776,СВЦЭМ!$A$33:$A$776,$A174,СВЦЭМ!$B$33:$B$776,U$155)+'СЕТ СН'!$F$12</f>
        <v>143.83143462000001</v>
      </c>
      <c r="V174" s="36">
        <f>SUMIFS(СВЦЭМ!$E$33:$E$776,СВЦЭМ!$A$33:$A$776,$A174,СВЦЭМ!$B$33:$B$776,V$155)+'СЕТ СН'!$F$12</f>
        <v>145.39799207999999</v>
      </c>
      <c r="W174" s="36">
        <f>SUMIFS(СВЦЭМ!$E$33:$E$776,СВЦЭМ!$A$33:$A$776,$A174,СВЦЭМ!$B$33:$B$776,W$155)+'СЕТ СН'!$F$12</f>
        <v>147.50212986</v>
      </c>
      <c r="X174" s="36">
        <f>SUMIFS(СВЦЭМ!$E$33:$E$776,СВЦЭМ!$A$33:$A$776,$A174,СВЦЭМ!$B$33:$B$776,X$155)+'СЕТ СН'!$F$12</f>
        <v>148.26630309999999</v>
      </c>
      <c r="Y174" s="36">
        <f>SUMIFS(СВЦЭМ!$E$33:$E$776,СВЦЭМ!$A$33:$A$776,$A174,СВЦЭМ!$B$33:$B$776,Y$155)+'СЕТ СН'!$F$12</f>
        <v>151.5713705</v>
      </c>
    </row>
    <row r="175" spans="1:25" ht="15.75" x14ac:dyDescent="0.2">
      <c r="A175" s="35">
        <f t="shared" si="4"/>
        <v>44216</v>
      </c>
      <c r="B175" s="36">
        <f>SUMIFS(СВЦЭМ!$E$33:$E$776,СВЦЭМ!$A$33:$A$776,$A175,СВЦЭМ!$B$33:$B$776,B$155)+'СЕТ СН'!$F$12</f>
        <v>149.13776371</v>
      </c>
      <c r="C175" s="36">
        <f>SUMIFS(СВЦЭМ!$E$33:$E$776,СВЦЭМ!$A$33:$A$776,$A175,СВЦЭМ!$B$33:$B$776,C$155)+'СЕТ СН'!$F$12</f>
        <v>154.90199032000001</v>
      </c>
      <c r="D175" s="36">
        <f>SUMIFS(СВЦЭМ!$E$33:$E$776,СВЦЭМ!$A$33:$A$776,$A175,СВЦЭМ!$B$33:$B$776,D$155)+'СЕТ СН'!$F$12</f>
        <v>157.53434788999999</v>
      </c>
      <c r="E175" s="36">
        <f>SUMIFS(СВЦЭМ!$E$33:$E$776,СВЦЭМ!$A$33:$A$776,$A175,СВЦЭМ!$B$33:$B$776,E$155)+'СЕТ СН'!$F$12</f>
        <v>157.96919381000001</v>
      </c>
      <c r="F175" s="36">
        <f>SUMIFS(СВЦЭМ!$E$33:$E$776,СВЦЭМ!$A$33:$A$776,$A175,СВЦЭМ!$B$33:$B$776,F$155)+'СЕТ СН'!$F$12</f>
        <v>158.93406827999999</v>
      </c>
      <c r="G175" s="36">
        <f>SUMIFS(СВЦЭМ!$E$33:$E$776,СВЦЭМ!$A$33:$A$776,$A175,СВЦЭМ!$B$33:$B$776,G$155)+'СЕТ СН'!$F$12</f>
        <v>156.77777528999999</v>
      </c>
      <c r="H175" s="36">
        <f>SUMIFS(СВЦЭМ!$E$33:$E$776,СВЦЭМ!$A$33:$A$776,$A175,СВЦЭМ!$B$33:$B$776,H$155)+'СЕТ СН'!$F$12</f>
        <v>151.95318474999999</v>
      </c>
      <c r="I175" s="36">
        <f>SUMIFS(СВЦЭМ!$E$33:$E$776,СВЦЭМ!$A$33:$A$776,$A175,СВЦЭМ!$B$33:$B$776,I$155)+'СЕТ СН'!$F$12</f>
        <v>148.81926279999999</v>
      </c>
      <c r="J175" s="36">
        <f>SUMIFS(СВЦЭМ!$E$33:$E$776,СВЦЭМ!$A$33:$A$776,$A175,СВЦЭМ!$B$33:$B$776,J$155)+'СЕТ СН'!$F$12</f>
        <v>145.87429261</v>
      </c>
      <c r="K175" s="36">
        <f>SUMIFS(СВЦЭМ!$E$33:$E$776,СВЦЭМ!$A$33:$A$776,$A175,СВЦЭМ!$B$33:$B$776,K$155)+'СЕТ СН'!$F$12</f>
        <v>144.44491583000001</v>
      </c>
      <c r="L175" s="36">
        <f>SUMIFS(СВЦЭМ!$E$33:$E$776,СВЦЭМ!$A$33:$A$776,$A175,СВЦЭМ!$B$33:$B$776,L$155)+'СЕТ СН'!$F$12</f>
        <v>143.35984436000001</v>
      </c>
      <c r="M175" s="36">
        <f>SUMIFS(СВЦЭМ!$E$33:$E$776,СВЦЭМ!$A$33:$A$776,$A175,СВЦЭМ!$B$33:$B$776,M$155)+'СЕТ СН'!$F$12</f>
        <v>144.63117381999999</v>
      </c>
      <c r="N175" s="36">
        <f>SUMIFS(СВЦЭМ!$E$33:$E$776,СВЦЭМ!$A$33:$A$776,$A175,СВЦЭМ!$B$33:$B$776,N$155)+'СЕТ СН'!$F$12</f>
        <v>146.34967055000001</v>
      </c>
      <c r="O175" s="36">
        <f>SUMIFS(СВЦЭМ!$E$33:$E$776,СВЦЭМ!$A$33:$A$776,$A175,СВЦЭМ!$B$33:$B$776,O$155)+'СЕТ СН'!$F$12</f>
        <v>148.66361732999999</v>
      </c>
      <c r="P175" s="36">
        <f>SUMIFS(СВЦЭМ!$E$33:$E$776,СВЦЭМ!$A$33:$A$776,$A175,СВЦЭМ!$B$33:$B$776,P$155)+'СЕТ СН'!$F$12</f>
        <v>150.67178093000001</v>
      </c>
      <c r="Q175" s="36">
        <f>SUMIFS(СВЦЭМ!$E$33:$E$776,СВЦЭМ!$A$33:$A$776,$A175,СВЦЭМ!$B$33:$B$776,Q$155)+'СЕТ СН'!$F$12</f>
        <v>152.082527</v>
      </c>
      <c r="R175" s="36">
        <f>SUMIFS(СВЦЭМ!$E$33:$E$776,СВЦЭМ!$A$33:$A$776,$A175,СВЦЭМ!$B$33:$B$776,R$155)+'СЕТ СН'!$F$12</f>
        <v>150.43696634</v>
      </c>
      <c r="S175" s="36">
        <f>SUMIFS(СВЦЭМ!$E$33:$E$776,СВЦЭМ!$A$33:$A$776,$A175,СВЦЭМ!$B$33:$B$776,S$155)+'СЕТ СН'!$F$12</f>
        <v>148.53329238000001</v>
      </c>
      <c r="T175" s="36">
        <f>SUMIFS(СВЦЭМ!$E$33:$E$776,СВЦЭМ!$A$33:$A$776,$A175,СВЦЭМ!$B$33:$B$776,T$155)+'СЕТ СН'!$F$12</f>
        <v>145.55834267</v>
      </c>
      <c r="U175" s="36">
        <f>SUMIFS(СВЦЭМ!$E$33:$E$776,СВЦЭМ!$A$33:$A$776,$A175,СВЦЭМ!$B$33:$B$776,U$155)+'СЕТ СН'!$F$12</f>
        <v>145.03954451000001</v>
      </c>
      <c r="V175" s="36">
        <f>SUMIFS(СВЦЭМ!$E$33:$E$776,СВЦЭМ!$A$33:$A$776,$A175,СВЦЭМ!$B$33:$B$776,V$155)+'СЕТ СН'!$F$12</f>
        <v>146.30777556000001</v>
      </c>
      <c r="W175" s="36">
        <f>SUMIFS(СВЦЭМ!$E$33:$E$776,СВЦЭМ!$A$33:$A$776,$A175,СВЦЭМ!$B$33:$B$776,W$155)+'СЕТ СН'!$F$12</f>
        <v>148.43082539</v>
      </c>
      <c r="X175" s="36">
        <f>SUMIFS(СВЦЭМ!$E$33:$E$776,СВЦЭМ!$A$33:$A$776,$A175,СВЦЭМ!$B$33:$B$776,X$155)+'СЕТ СН'!$F$12</f>
        <v>148.88174194000001</v>
      </c>
      <c r="Y175" s="36">
        <f>SUMIFS(СВЦЭМ!$E$33:$E$776,СВЦЭМ!$A$33:$A$776,$A175,СВЦЭМ!$B$33:$B$776,Y$155)+'СЕТ СН'!$F$12</f>
        <v>152.34736820000001</v>
      </c>
    </row>
    <row r="176" spans="1:25" ht="15.75" x14ac:dyDescent="0.2">
      <c r="A176" s="35">
        <f t="shared" si="4"/>
        <v>44217</v>
      </c>
      <c r="B176" s="36">
        <f>SUMIFS(СВЦЭМ!$E$33:$E$776,СВЦЭМ!$A$33:$A$776,$A176,СВЦЭМ!$B$33:$B$776,B$155)+'СЕТ СН'!$F$12</f>
        <v>148.72508686</v>
      </c>
      <c r="C176" s="36">
        <f>SUMIFS(СВЦЭМ!$E$33:$E$776,СВЦЭМ!$A$33:$A$776,$A176,СВЦЭМ!$B$33:$B$776,C$155)+'СЕТ СН'!$F$12</f>
        <v>156.58741494</v>
      </c>
      <c r="D176" s="36">
        <f>SUMIFS(СВЦЭМ!$E$33:$E$776,СВЦЭМ!$A$33:$A$776,$A176,СВЦЭМ!$B$33:$B$776,D$155)+'СЕТ СН'!$F$12</f>
        <v>160.76650139</v>
      </c>
      <c r="E176" s="36">
        <f>SUMIFS(СВЦЭМ!$E$33:$E$776,СВЦЭМ!$A$33:$A$776,$A176,СВЦЭМ!$B$33:$B$776,E$155)+'СЕТ СН'!$F$12</f>
        <v>161.46423619999999</v>
      </c>
      <c r="F176" s="36">
        <f>SUMIFS(СВЦЭМ!$E$33:$E$776,СВЦЭМ!$A$33:$A$776,$A176,СВЦЭМ!$B$33:$B$776,F$155)+'СЕТ СН'!$F$12</f>
        <v>161.20084521000001</v>
      </c>
      <c r="G176" s="36">
        <f>SUMIFS(СВЦЭМ!$E$33:$E$776,СВЦЭМ!$A$33:$A$776,$A176,СВЦЭМ!$B$33:$B$776,G$155)+'СЕТ СН'!$F$12</f>
        <v>157.48548994000001</v>
      </c>
      <c r="H176" s="36">
        <f>SUMIFS(СВЦЭМ!$E$33:$E$776,СВЦЭМ!$A$33:$A$776,$A176,СВЦЭМ!$B$33:$B$776,H$155)+'СЕТ СН'!$F$12</f>
        <v>151.64916034000001</v>
      </c>
      <c r="I176" s="36">
        <f>SUMIFS(СВЦЭМ!$E$33:$E$776,СВЦЭМ!$A$33:$A$776,$A176,СВЦЭМ!$B$33:$B$776,I$155)+'СЕТ СН'!$F$12</f>
        <v>148.87559877999999</v>
      </c>
      <c r="J176" s="36">
        <f>SUMIFS(СВЦЭМ!$E$33:$E$776,СВЦЭМ!$A$33:$A$776,$A176,СВЦЭМ!$B$33:$B$776,J$155)+'СЕТ СН'!$F$12</f>
        <v>145.05551399999999</v>
      </c>
      <c r="K176" s="36">
        <f>SUMIFS(СВЦЭМ!$E$33:$E$776,СВЦЭМ!$A$33:$A$776,$A176,СВЦЭМ!$B$33:$B$776,K$155)+'СЕТ СН'!$F$12</f>
        <v>144.29380571999999</v>
      </c>
      <c r="L176" s="36">
        <f>SUMIFS(СВЦЭМ!$E$33:$E$776,СВЦЭМ!$A$33:$A$776,$A176,СВЦЭМ!$B$33:$B$776,L$155)+'СЕТ СН'!$F$12</f>
        <v>143.70960496000001</v>
      </c>
      <c r="M176" s="36">
        <f>SUMIFS(СВЦЭМ!$E$33:$E$776,СВЦЭМ!$A$33:$A$776,$A176,СВЦЭМ!$B$33:$B$776,M$155)+'СЕТ СН'!$F$12</f>
        <v>144.27102722999999</v>
      </c>
      <c r="N176" s="36">
        <f>SUMIFS(СВЦЭМ!$E$33:$E$776,СВЦЭМ!$A$33:$A$776,$A176,СВЦЭМ!$B$33:$B$776,N$155)+'СЕТ СН'!$F$12</f>
        <v>145.77906784000001</v>
      </c>
      <c r="O176" s="36">
        <f>SUMIFS(СВЦЭМ!$E$33:$E$776,СВЦЭМ!$A$33:$A$776,$A176,СВЦЭМ!$B$33:$B$776,O$155)+'СЕТ СН'!$F$12</f>
        <v>148.3153188</v>
      </c>
      <c r="P176" s="36">
        <f>SUMIFS(СВЦЭМ!$E$33:$E$776,СВЦЭМ!$A$33:$A$776,$A176,СВЦЭМ!$B$33:$B$776,P$155)+'СЕТ СН'!$F$12</f>
        <v>150.44093162999999</v>
      </c>
      <c r="Q176" s="36">
        <f>SUMIFS(СВЦЭМ!$E$33:$E$776,СВЦЭМ!$A$33:$A$776,$A176,СВЦЭМ!$B$33:$B$776,Q$155)+'СЕТ СН'!$F$12</f>
        <v>150.78022895000001</v>
      </c>
      <c r="R176" s="36">
        <f>SUMIFS(СВЦЭМ!$E$33:$E$776,СВЦЭМ!$A$33:$A$776,$A176,СВЦЭМ!$B$33:$B$776,R$155)+'СЕТ СН'!$F$12</f>
        <v>148.86790101</v>
      </c>
      <c r="S176" s="36">
        <f>SUMIFS(СВЦЭМ!$E$33:$E$776,СВЦЭМ!$A$33:$A$776,$A176,СВЦЭМ!$B$33:$B$776,S$155)+'СЕТ СН'!$F$12</f>
        <v>145.11278196000001</v>
      </c>
      <c r="T176" s="36">
        <f>SUMIFS(СВЦЭМ!$E$33:$E$776,СВЦЭМ!$A$33:$A$776,$A176,СВЦЭМ!$B$33:$B$776,T$155)+'СЕТ СН'!$F$12</f>
        <v>144.32098088999999</v>
      </c>
      <c r="U176" s="36">
        <f>SUMIFS(СВЦЭМ!$E$33:$E$776,СВЦЭМ!$A$33:$A$776,$A176,СВЦЭМ!$B$33:$B$776,U$155)+'СЕТ СН'!$F$12</f>
        <v>144.29617739</v>
      </c>
      <c r="V176" s="36">
        <f>SUMIFS(СВЦЭМ!$E$33:$E$776,СВЦЭМ!$A$33:$A$776,$A176,СВЦЭМ!$B$33:$B$776,V$155)+'СЕТ СН'!$F$12</f>
        <v>144.94730143999999</v>
      </c>
      <c r="W176" s="36">
        <f>SUMIFS(СВЦЭМ!$E$33:$E$776,СВЦЭМ!$A$33:$A$776,$A176,СВЦЭМ!$B$33:$B$776,W$155)+'СЕТ СН'!$F$12</f>
        <v>147.85387958999999</v>
      </c>
      <c r="X176" s="36">
        <f>SUMIFS(СВЦЭМ!$E$33:$E$776,СВЦЭМ!$A$33:$A$776,$A176,СВЦЭМ!$B$33:$B$776,X$155)+'СЕТ СН'!$F$12</f>
        <v>149.04259153999999</v>
      </c>
      <c r="Y176" s="36">
        <f>SUMIFS(СВЦЭМ!$E$33:$E$776,СВЦЭМ!$A$33:$A$776,$A176,СВЦЭМ!$B$33:$B$776,Y$155)+'СЕТ СН'!$F$12</f>
        <v>152.46756883</v>
      </c>
    </row>
    <row r="177" spans="1:27" ht="15.75" x14ac:dyDescent="0.2">
      <c r="A177" s="35">
        <f t="shared" si="4"/>
        <v>44218</v>
      </c>
      <c r="B177" s="36">
        <f>SUMIFS(СВЦЭМ!$E$33:$E$776,СВЦЭМ!$A$33:$A$776,$A177,СВЦЭМ!$B$33:$B$776,B$155)+'СЕТ СН'!$F$12</f>
        <v>148.52005503999999</v>
      </c>
      <c r="C177" s="36">
        <f>SUMIFS(СВЦЭМ!$E$33:$E$776,СВЦЭМ!$A$33:$A$776,$A177,СВЦЭМ!$B$33:$B$776,C$155)+'СЕТ СН'!$F$12</f>
        <v>153.66847673999999</v>
      </c>
      <c r="D177" s="36">
        <f>SUMIFS(СВЦЭМ!$E$33:$E$776,СВЦЭМ!$A$33:$A$776,$A177,СВЦЭМ!$B$33:$B$776,D$155)+'СЕТ СН'!$F$12</f>
        <v>159.79734597000001</v>
      </c>
      <c r="E177" s="36">
        <f>SUMIFS(СВЦЭМ!$E$33:$E$776,СВЦЭМ!$A$33:$A$776,$A177,СВЦЭМ!$B$33:$B$776,E$155)+'СЕТ СН'!$F$12</f>
        <v>162.28914559</v>
      </c>
      <c r="F177" s="36">
        <f>SUMIFS(СВЦЭМ!$E$33:$E$776,СВЦЭМ!$A$33:$A$776,$A177,СВЦЭМ!$B$33:$B$776,F$155)+'СЕТ СН'!$F$12</f>
        <v>164.34771734</v>
      </c>
      <c r="G177" s="36">
        <f>SUMIFS(СВЦЭМ!$E$33:$E$776,СВЦЭМ!$A$33:$A$776,$A177,СВЦЭМ!$B$33:$B$776,G$155)+'СЕТ СН'!$F$12</f>
        <v>161.68632708999999</v>
      </c>
      <c r="H177" s="36">
        <f>SUMIFS(СВЦЭМ!$E$33:$E$776,СВЦЭМ!$A$33:$A$776,$A177,СВЦЭМ!$B$33:$B$776,H$155)+'СЕТ СН'!$F$12</f>
        <v>155.68158215</v>
      </c>
      <c r="I177" s="36">
        <f>SUMIFS(СВЦЭМ!$E$33:$E$776,СВЦЭМ!$A$33:$A$776,$A177,СВЦЭМ!$B$33:$B$776,I$155)+'СЕТ СН'!$F$12</f>
        <v>151.07696580999999</v>
      </c>
      <c r="J177" s="36">
        <f>SUMIFS(СВЦЭМ!$E$33:$E$776,СВЦЭМ!$A$33:$A$776,$A177,СВЦЭМ!$B$33:$B$776,J$155)+'СЕТ СН'!$F$12</f>
        <v>146.99485627000001</v>
      </c>
      <c r="K177" s="36">
        <f>SUMIFS(СВЦЭМ!$E$33:$E$776,СВЦЭМ!$A$33:$A$776,$A177,СВЦЭМ!$B$33:$B$776,K$155)+'СЕТ СН'!$F$12</f>
        <v>145.43833158000001</v>
      </c>
      <c r="L177" s="36">
        <f>SUMIFS(СВЦЭМ!$E$33:$E$776,СВЦЭМ!$A$33:$A$776,$A177,СВЦЭМ!$B$33:$B$776,L$155)+'СЕТ СН'!$F$12</f>
        <v>144.66631104000001</v>
      </c>
      <c r="M177" s="36">
        <f>SUMIFS(СВЦЭМ!$E$33:$E$776,СВЦЭМ!$A$33:$A$776,$A177,СВЦЭМ!$B$33:$B$776,M$155)+'СЕТ СН'!$F$12</f>
        <v>145.30345344</v>
      </c>
      <c r="N177" s="36">
        <f>SUMIFS(СВЦЭМ!$E$33:$E$776,СВЦЭМ!$A$33:$A$776,$A177,СВЦЭМ!$B$33:$B$776,N$155)+'СЕТ СН'!$F$12</f>
        <v>146.45646074999999</v>
      </c>
      <c r="O177" s="36">
        <f>SUMIFS(СВЦЭМ!$E$33:$E$776,СВЦЭМ!$A$33:$A$776,$A177,СВЦЭМ!$B$33:$B$776,O$155)+'СЕТ СН'!$F$12</f>
        <v>150.65882794000001</v>
      </c>
      <c r="P177" s="36">
        <f>SUMIFS(СВЦЭМ!$E$33:$E$776,СВЦЭМ!$A$33:$A$776,$A177,СВЦЭМ!$B$33:$B$776,P$155)+'СЕТ СН'!$F$12</f>
        <v>151.89250066</v>
      </c>
      <c r="Q177" s="36">
        <f>SUMIFS(СВЦЭМ!$E$33:$E$776,СВЦЭМ!$A$33:$A$776,$A177,СВЦЭМ!$B$33:$B$776,Q$155)+'СЕТ СН'!$F$12</f>
        <v>152.85970936000001</v>
      </c>
      <c r="R177" s="36">
        <f>SUMIFS(СВЦЭМ!$E$33:$E$776,СВЦЭМ!$A$33:$A$776,$A177,СВЦЭМ!$B$33:$B$776,R$155)+'СЕТ СН'!$F$12</f>
        <v>150.93721142999999</v>
      </c>
      <c r="S177" s="36">
        <f>SUMIFS(СВЦЭМ!$E$33:$E$776,СВЦЭМ!$A$33:$A$776,$A177,СВЦЭМ!$B$33:$B$776,S$155)+'СЕТ СН'!$F$12</f>
        <v>148.51075101999999</v>
      </c>
      <c r="T177" s="36">
        <f>SUMIFS(СВЦЭМ!$E$33:$E$776,СВЦЭМ!$A$33:$A$776,$A177,СВЦЭМ!$B$33:$B$776,T$155)+'СЕТ СН'!$F$12</f>
        <v>145.3885344</v>
      </c>
      <c r="U177" s="36">
        <f>SUMIFS(СВЦЭМ!$E$33:$E$776,СВЦЭМ!$A$33:$A$776,$A177,СВЦЭМ!$B$33:$B$776,U$155)+'СЕТ СН'!$F$12</f>
        <v>145.41840568999999</v>
      </c>
      <c r="V177" s="36">
        <f>SUMIFS(СВЦЭМ!$E$33:$E$776,СВЦЭМ!$A$33:$A$776,$A177,СВЦЭМ!$B$33:$B$776,V$155)+'СЕТ СН'!$F$12</f>
        <v>146.78875527</v>
      </c>
      <c r="W177" s="36">
        <f>SUMIFS(СВЦЭМ!$E$33:$E$776,СВЦЭМ!$A$33:$A$776,$A177,СВЦЭМ!$B$33:$B$776,W$155)+'СЕТ СН'!$F$12</f>
        <v>149.46343168000001</v>
      </c>
      <c r="X177" s="36">
        <f>SUMIFS(СВЦЭМ!$E$33:$E$776,СВЦЭМ!$A$33:$A$776,$A177,СВЦЭМ!$B$33:$B$776,X$155)+'СЕТ СН'!$F$12</f>
        <v>150.93730640000001</v>
      </c>
      <c r="Y177" s="36">
        <f>SUMIFS(СВЦЭМ!$E$33:$E$776,СВЦЭМ!$A$33:$A$776,$A177,СВЦЭМ!$B$33:$B$776,Y$155)+'СЕТ СН'!$F$12</f>
        <v>154.08109747</v>
      </c>
    </row>
    <row r="178" spans="1:27" ht="15.75" x14ac:dyDescent="0.2">
      <c r="A178" s="35">
        <f t="shared" si="4"/>
        <v>44219</v>
      </c>
      <c r="B178" s="36">
        <f>SUMIFS(СВЦЭМ!$E$33:$E$776,СВЦЭМ!$A$33:$A$776,$A178,СВЦЭМ!$B$33:$B$776,B$155)+'СЕТ СН'!$F$12</f>
        <v>155.42520119</v>
      </c>
      <c r="C178" s="36">
        <f>SUMIFS(СВЦЭМ!$E$33:$E$776,СВЦЭМ!$A$33:$A$776,$A178,СВЦЭМ!$B$33:$B$776,C$155)+'СЕТ СН'!$F$12</f>
        <v>157.54715707</v>
      </c>
      <c r="D178" s="36">
        <f>SUMIFS(СВЦЭМ!$E$33:$E$776,СВЦЭМ!$A$33:$A$776,$A178,СВЦЭМ!$B$33:$B$776,D$155)+'СЕТ СН'!$F$12</f>
        <v>160.89574643</v>
      </c>
      <c r="E178" s="36">
        <f>SUMIFS(СВЦЭМ!$E$33:$E$776,СВЦЭМ!$A$33:$A$776,$A178,СВЦЭМ!$B$33:$B$776,E$155)+'СЕТ СН'!$F$12</f>
        <v>162.09870316000001</v>
      </c>
      <c r="F178" s="36">
        <f>SUMIFS(СВЦЭМ!$E$33:$E$776,СВЦЭМ!$A$33:$A$776,$A178,СВЦЭМ!$B$33:$B$776,F$155)+'СЕТ СН'!$F$12</f>
        <v>163.15195173999999</v>
      </c>
      <c r="G178" s="36">
        <f>SUMIFS(СВЦЭМ!$E$33:$E$776,СВЦЭМ!$A$33:$A$776,$A178,СВЦЭМ!$B$33:$B$776,G$155)+'СЕТ СН'!$F$12</f>
        <v>161.56892429000001</v>
      </c>
      <c r="H178" s="36">
        <f>SUMIFS(СВЦЭМ!$E$33:$E$776,СВЦЭМ!$A$33:$A$776,$A178,СВЦЭМ!$B$33:$B$776,H$155)+'СЕТ СН'!$F$12</f>
        <v>158.49297555000001</v>
      </c>
      <c r="I178" s="36">
        <f>SUMIFS(СВЦЭМ!$E$33:$E$776,СВЦЭМ!$A$33:$A$776,$A178,СВЦЭМ!$B$33:$B$776,I$155)+'СЕТ СН'!$F$12</f>
        <v>156.41973856999999</v>
      </c>
      <c r="J178" s="36">
        <f>SUMIFS(СВЦЭМ!$E$33:$E$776,СВЦЭМ!$A$33:$A$776,$A178,СВЦЭМ!$B$33:$B$776,J$155)+'СЕТ СН'!$F$12</f>
        <v>150.54323345</v>
      </c>
      <c r="K178" s="36">
        <f>SUMIFS(СВЦЭМ!$E$33:$E$776,СВЦЭМ!$A$33:$A$776,$A178,СВЦЭМ!$B$33:$B$776,K$155)+'СЕТ СН'!$F$12</f>
        <v>145.23709349000001</v>
      </c>
      <c r="L178" s="36">
        <f>SUMIFS(СВЦЭМ!$E$33:$E$776,СВЦЭМ!$A$33:$A$776,$A178,СВЦЭМ!$B$33:$B$776,L$155)+'СЕТ СН'!$F$12</f>
        <v>143.14295697</v>
      </c>
      <c r="M178" s="36">
        <f>SUMIFS(СВЦЭМ!$E$33:$E$776,СВЦЭМ!$A$33:$A$776,$A178,СВЦЭМ!$B$33:$B$776,M$155)+'СЕТ СН'!$F$12</f>
        <v>143.65471407999999</v>
      </c>
      <c r="N178" s="36">
        <f>SUMIFS(СВЦЭМ!$E$33:$E$776,СВЦЭМ!$A$33:$A$776,$A178,СВЦЭМ!$B$33:$B$776,N$155)+'СЕТ СН'!$F$12</f>
        <v>145.05756925</v>
      </c>
      <c r="O178" s="36">
        <f>SUMIFS(СВЦЭМ!$E$33:$E$776,СВЦЭМ!$A$33:$A$776,$A178,СВЦЭМ!$B$33:$B$776,O$155)+'СЕТ СН'!$F$12</f>
        <v>146.86399041000001</v>
      </c>
      <c r="P178" s="36">
        <f>SUMIFS(СВЦЭМ!$E$33:$E$776,СВЦЭМ!$A$33:$A$776,$A178,СВЦЭМ!$B$33:$B$776,P$155)+'СЕТ СН'!$F$12</f>
        <v>151.33697415</v>
      </c>
      <c r="Q178" s="36">
        <f>SUMIFS(СВЦЭМ!$E$33:$E$776,СВЦЭМ!$A$33:$A$776,$A178,СВЦЭМ!$B$33:$B$776,Q$155)+'СЕТ СН'!$F$12</f>
        <v>152.76753056999999</v>
      </c>
      <c r="R178" s="36">
        <f>SUMIFS(СВЦЭМ!$E$33:$E$776,СВЦЭМ!$A$33:$A$776,$A178,СВЦЭМ!$B$33:$B$776,R$155)+'СЕТ СН'!$F$12</f>
        <v>151.32304685</v>
      </c>
      <c r="S178" s="36">
        <f>SUMIFS(СВЦЭМ!$E$33:$E$776,СВЦЭМ!$A$33:$A$776,$A178,СВЦЭМ!$B$33:$B$776,S$155)+'СЕТ СН'!$F$12</f>
        <v>148.24968143000001</v>
      </c>
      <c r="T178" s="36">
        <f>SUMIFS(СВЦЭМ!$E$33:$E$776,СВЦЭМ!$A$33:$A$776,$A178,СВЦЭМ!$B$33:$B$776,T$155)+'СЕТ СН'!$F$12</f>
        <v>144.10772011</v>
      </c>
      <c r="U178" s="36">
        <f>SUMIFS(СВЦЭМ!$E$33:$E$776,СВЦЭМ!$A$33:$A$776,$A178,СВЦЭМ!$B$33:$B$776,U$155)+'СЕТ СН'!$F$12</f>
        <v>143.82069887</v>
      </c>
      <c r="V178" s="36">
        <f>SUMIFS(СВЦЭМ!$E$33:$E$776,СВЦЭМ!$A$33:$A$776,$A178,СВЦЭМ!$B$33:$B$776,V$155)+'СЕТ СН'!$F$12</f>
        <v>145.74972653</v>
      </c>
      <c r="W178" s="36">
        <f>SUMIFS(СВЦЭМ!$E$33:$E$776,СВЦЭМ!$A$33:$A$776,$A178,СВЦЭМ!$B$33:$B$776,W$155)+'СЕТ СН'!$F$12</f>
        <v>148.28968115000001</v>
      </c>
      <c r="X178" s="36">
        <f>SUMIFS(СВЦЭМ!$E$33:$E$776,СВЦЭМ!$A$33:$A$776,$A178,СВЦЭМ!$B$33:$B$776,X$155)+'СЕТ СН'!$F$12</f>
        <v>149.10543908</v>
      </c>
      <c r="Y178" s="36">
        <f>SUMIFS(СВЦЭМ!$E$33:$E$776,СВЦЭМ!$A$33:$A$776,$A178,СВЦЭМ!$B$33:$B$776,Y$155)+'СЕТ СН'!$F$12</f>
        <v>152.15000878000001</v>
      </c>
    </row>
    <row r="179" spans="1:27" ht="15.75" x14ac:dyDescent="0.2">
      <c r="A179" s="35">
        <f t="shared" si="4"/>
        <v>44220</v>
      </c>
      <c r="B179" s="36">
        <f>SUMIFS(СВЦЭМ!$E$33:$E$776,СВЦЭМ!$A$33:$A$776,$A179,СВЦЭМ!$B$33:$B$776,B$155)+'СЕТ СН'!$F$12</f>
        <v>151.84647192</v>
      </c>
      <c r="C179" s="36">
        <f>SUMIFS(СВЦЭМ!$E$33:$E$776,СВЦЭМ!$A$33:$A$776,$A179,СВЦЭМ!$B$33:$B$776,C$155)+'СЕТ СН'!$F$12</f>
        <v>156.92548905999999</v>
      </c>
      <c r="D179" s="36">
        <f>SUMIFS(СВЦЭМ!$E$33:$E$776,СВЦЭМ!$A$33:$A$776,$A179,СВЦЭМ!$B$33:$B$776,D$155)+'СЕТ СН'!$F$12</f>
        <v>159.36587477</v>
      </c>
      <c r="E179" s="36">
        <f>SUMIFS(СВЦЭМ!$E$33:$E$776,СВЦЭМ!$A$33:$A$776,$A179,СВЦЭМ!$B$33:$B$776,E$155)+'СЕТ СН'!$F$12</f>
        <v>160.37042460999999</v>
      </c>
      <c r="F179" s="36">
        <f>SUMIFS(СВЦЭМ!$E$33:$E$776,СВЦЭМ!$A$33:$A$776,$A179,СВЦЭМ!$B$33:$B$776,F$155)+'СЕТ СН'!$F$12</f>
        <v>162.89273535000001</v>
      </c>
      <c r="G179" s="36">
        <f>SUMIFS(СВЦЭМ!$E$33:$E$776,СВЦЭМ!$A$33:$A$776,$A179,СВЦЭМ!$B$33:$B$776,G$155)+'СЕТ СН'!$F$12</f>
        <v>161.3259832</v>
      </c>
      <c r="H179" s="36">
        <f>SUMIFS(СВЦЭМ!$E$33:$E$776,СВЦЭМ!$A$33:$A$776,$A179,СВЦЭМ!$B$33:$B$776,H$155)+'СЕТ СН'!$F$12</f>
        <v>158.50842716</v>
      </c>
      <c r="I179" s="36">
        <f>SUMIFS(СВЦЭМ!$E$33:$E$776,СВЦЭМ!$A$33:$A$776,$A179,СВЦЭМ!$B$33:$B$776,I$155)+'СЕТ СН'!$F$12</f>
        <v>156.30222006</v>
      </c>
      <c r="J179" s="36">
        <f>SUMIFS(СВЦЭМ!$E$33:$E$776,СВЦЭМ!$A$33:$A$776,$A179,СВЦЭМ!$B$33:$B$776,J$155)+'СЕТ СН'!$F$12</f>
        <v>150.97771895</v>
      </c>
      <c r="K179" s="36">
        <f>SUMIFS(СВЦЭМ!$E$33:$E$776,СВЦЭМ!$A$33:$A$776,$A179,СВЦЭМ!$B$33:$B$776,K$155)+'СЕТ СН'!$F$12</f>
        <v>145.78966928</v>
      </c>
      <c r="L179" s="36">
        <f>SUMIFS(СВЦЭМ!$E$33:$E$776,СВЦЭМ!$A$33:$A$776,$A179,СВЦЭМ!$B$33:$B$776,L$155)+'СЕТ СН'!$F$12</f>
        <v>143.48001525000001</v>
      </c>
      <c r="M179" s="36">
        <f>SUMIFS(СВЦЭМ!$E$33:$E$776,СВЦЭМ!$A$33:$A$776,$A179,СВЦЭМ!$B$33:$B$776,M$155)+'СЕТ СН'!$F$12</f>
        <v>144.23563711</v>
      </c>
      <c r="N179" s="36">
        <f>SUMIFS(СВЦЭМ!$E$33:$E$776,СВЦЭМ!$A$33:$A$776,$A179,СВЦЭМ!$B$33:$B$776,N$155)+'СЕТ СН'!$F$12</f>
        <v>145.64227051</v>
      </c>
      <c r="O179" s="36">
        <f>SUMIFS(СВЦЭМ!$E$33:$E$776,СВЦЭМ!$A$33:$A$776,$A179,СВЦЭМ!$B$33:$B$776,O$155)+'СЕТ СН'!$F$12</f>
        <v>148.43167867</v>
      </c>
      <c r="P179" s="36">
        <f>SUMIFS(СВЦЭМ!$E$33:$E$776,СВЦЭМ!$A$33:$A$776,$A179,СВЦЭМ!$B$33:$B$776,P$155)+'СЕТ СН'!$F$12</f>
        <v>153.75446052999999</v>
      </c>
      <c r="Q179" s="36">
        <f>SUMIFS(СВЦЭМ!$E$33:$E$776,СВЦЭМ!$A$33:$A$776,$A179,СВЦЭМ!$B$33:$B$776,Q$155)+'СЕТ СН'!$F$12</f>
        <v>154.90160313000001</v>
      </c>
      <c r="R179" s="36">
        <f>SUMIFS(СВЦЭМ!$E$33:$E$776,СВЦЭМ!$A$33:$A$776,$A179,СВЦЭМ!$B$33:$B$776,R$155)+'СЕТ СН'!$F$12</f>
        <v>152.57568526</v>
      </c>
      <c r="S179" s="36">
        <f>SUMIFS(СВЦЭМ!$E$33:$E$776,СВЦЭМ!$A$33:$A$776,$A179,СВЦЭМ!$B$33:$B$776,S$155)+'СЕТ СН'!$F$12</f>
        <v>149.40997551000001</v>
      </c>
      <c r="T179" s="36">
        <f>SUMIFS(СВЦЭМ!$E$33:$E$776,СВЦЭМ!$A$33:$A$776,$A179,СВЦЭМ!$B$33:$B$776,T$155)+'СЕТ СН'!$F$12</f>
        <v>143.19810949000001</v>
      </c>
      <c r="U179" s="36">
        <f>SUMIFS(СВЦЭМ!$E$33:$E$776,СВЦЭМ!$A$33:$A$776,$A179,СВЦЭМ!$B$33:$B$776,U$155)+'СЕТ СН'!$F$12</f>
        <v>142.32791528000001</v>
      </c>
      <c r="V179" s="36">
        <f>SUMIFS(СВЦЭМ!$E$33:$E$776,СВЦЭМ!$A$33:$A$776,$A179,СВЦЭМ!$B$33:$B$776,V$155)+'СЕТ СН'!$F$12</f>
        <v>142.06256862999999</v>
      </c>
      <c r="W179" s="36">
        <f>SUMIFS(СВЦЭМ!$E$33:$E$776,СВЦЭМ!$A$33:$A$776,$A179,СВЦЭМ!$B$33:$B$776,W$155)+'СЕТ СН'!$F$12</f>
        <v>144.64071203</v>
      </c>
      <c r="X179" s="36">
        <f>SUMIFS(СВЦЭМ!$E$33:$E$776,СВЦЭМ!$A$33:$A$776,$A179,СВЦЭМ!$B$33:$B$776,X$155)+'СЕТ СН'!$F$12</f>
        <v>147.96905343</v>
      </c>
      <c r="Y179" s="36">
        <f>SUMIFS(СВЦЭМ!$E$33:$E$776,СВЦЭМ!$A$33:$A$776,$A179,СВЦЭМ!$B$33:$B$776,Y$155)+'СЕТ СН'!$F$12</f>
        <v>151.12696011</v>
      </c>
    </row>
    <row r="180" spans="1:27" ht="15.75" x14ac:dyDescent="0.2">
      <c r="A180" s="35">
        <f t="shared" si="4"/>
        <v>44221</v>
      </c>
      <c r="B180" s="36">
        <f>SUMIFS(СВЦЭМ!$E$33:$E$776,СВЦЭМ!$A$33:$A$776,$A180,СВЦЭМ!$B$33:$B$776,B$155)+'СЕТ СН'!$F$12</f>
        <v>153.3861881</v>
      </c>
      <c r="C180" s="36">
        <f>SUMIFS(СВЦЭМ!$E$33:$E$776,СВЦЭМ!$A$33:$A$776,$A180,СВЦЭМ!$B$33:$B$776,C$155)+'СЕТ СН'!$F$12</f>
        <v>157.42619094</v>
      </c>
      <c r="D180" s="36">
        <f>SUMIFS(СВЦЭМ!$E$33:$E$776,СВЦЭМ!$A$33:$A$776,$A180,СВЦЭМ!$B$33:$B$776,D$155)+'СЕТ СН'!$F$12</f>
        <v>159.52248157</v>
      </c>
      <c r="E180" s="36">
        <f>SUMIFS(СВЦЭМ!$E$33:$E$776,СВЦЭМ!$A$33:$A$776,$A180,СВЦЭМ!$B$33:$B$776,E$155)+'СЕТ СН'!$F$12</f>
        <v>161.35200393</v>
      </c>
      <c r="F180" s="36">
        <f>SUMIFS(СВЦЭМ!$E$33:$E$776,СВЦЭМ!$A$33:$A$776,$A180,СВЦЭМ!$B$33:$B$776,F$155)+'СЕТ СН'!$F$12</f>
        <v>163.88316017</v>
      </c>
      <c r="G180" s="36">
        <f>SUMIFS(СВЦЭМ!$E$33:$E$776,СВЦЭМ!$A$33:$A$776,$A180,СВЦЭМ!$B$33:$B$776,G$155)+'СЕТ СН'!$F$12</f>
        <v>161.51178324</v>
      </c>
      <c r="H180" s="36">
        <f>SUMIFS(СВЦЭМ!$E$33:$E$776,СВЦЭМ!$A$33:$A$776,$A180,СВЦЭМ!$B$33:$B$776,H$155)+'СЕТ СН'!$F$12</f>
        <v>156.22143835</v>
      </c>
      <c r="I180" s="36">
        <f>SUMIFS(СВЦЭМ!$E$33:$E$776,СВЦЭМ!$A$33:$A$776,$A180,СВЦЭМ!$B$33:$B$776,I$155)+'СЕТ СН'!$F$12</f>
        <v>152.41441752</v>
      </c>
      <c r="J180" s="36">
        <f>SUMIFS(СВЦЭМ!$E$33:$E$776,СВЦЭМ!$A$33:$A$776,$A180,СВЦЭМ!$B$33:$B$776,J$155)+'СЕТ СН'!$F$12</f>
        <v>148.15186550000001</v>
      </c>
      <c r="K180" s="36">
        <f>SUMIFS(СВЦЭМ!$E$33:$E$776,СВЦЭМ!$A$33:$A$776,$A180,СВЦЭМ!$B$33:$B$776,K$155)+'СЕТ СН'!$F$12</f>
        <v>147.49948789000001</v>
      </c>
      <c r="L180" s="36">
        <f>SUMIFS(СВЦЭМ!$E$33:$E$776,СВЦЭМ!$A$33:$A$776,$A180,СВЦЭМ!$B$33:$B$776,L$155)+'СЕТ СН'!$F$12</f>
        <v>145.68935572999999</v>
      </c>
      <c r="M180" s="36">
        <f>SUMIFS(СВЦЭМ!$E$33:$E$776,СВЦЭМ!$A$33:$A$776,$A180,СВЦЭМ!$B$33:$B$776,M$155)+'СЕТ СН'!$F$12</f>
        <v>146.38302948</v>
      </c>
      <c r="N180" s="36">
        <f>SUMIFS(СВЦЭМ!$E$33:$E$776,СВЦЭМ!$A$33:$A$776,$A180,СВЦЭМ!$B$33:$B$776,N$155)+'СЕТ СН'!$F$12</f>
        <v>147.31144128</v>
      </c>
      <c r="O180" s="36">
        <f>SUMIFS(СВЦЭМ!$E$33:$E$776,СВЦЭМ!$A$33:$A$776,$A180,СВЦЭМ!$B$33:$B$776,O$155)+'СЕТ СН'!$F$12</f>
        <v>148.28654710999999</v>
      </c>
      <c r="P180" s="36">
        <f>SUMIFS(СВЦЭМ!$E$33:$E$776,СВЦЭМ!$A$33:$A$776,$A180,СВЦЭМ!$B$33:$B$776,P$155)+'СЕТ СН'!$F$12</f>
        <v>148.58029744999999</v>
      </c>
      <c r="Q180" s="36">
        <f>SUMIFS(СВЦЭМ!$E$33:$E$776,СВЦЭМ!$A$33:$A$776,$A180,СВЦЭМ!$B$33:$B$776,Q$155)+'СЕТ СН'!$F$12</f>
        <v>148.80505174999999</v>
      </c>
      <c r="R180" s="36">
        <f>SUMIFS(СВЦЭМ!$E$33:$E$776,СВЦЭМ!$A$33:$A$776,$A180,СВЦЭМ!$B$33:$B$776,R$155)+'СЕТ СН'!$F$12</f>
        <v>148.75917878999999</v>
      </c>
      <c r="S180" s="36">
        <f>SUMIFS(СВЦЭМ!$E$33:$E$776,СВЦЭМ!$A$33:$A$776,$A180,СВЦЭМ!$B$33:$B$776,S$155)+'СЕТ СН'!$F$12</f>
        <v>147.77970679000001</v>
      </c>
      <c r="T180" s="36">
        <f>SUMIFS(СВЦЭМ!$E$33:$E$776,СВЦЭМ!$A$33:$A$776,$A180,СВЦЭМ!$B$33:$B$776,T$155)+'СЕТ СН'!$F$12</f>
        <v>144.30086739000001</v>
      </c>
      <c r="U180" s="36">
        <f>SUMIFS(СВЦЭМ!$E$33:$E$776,СВЦЭМ!$A$33:$A$776,$A180,СВЦЭМ!$B$33:$B$776,U$155)+'СЕТ СН'!$F$12</f>
        <v>144.29852928</v>
      </c>
      <c r="V180" s="36">
        <f>SUMIFS(СВЦЭМ!$E$33:$E$776,СВЦЭМ!$A$33:$A$776,$A180,СВЦЭМ!$B$33:$B$776,V$155)+'СЕТ СН'!$F$12</f>
        <v>146.09883696</v>
      </c>
      <c r="W180" s="36">
        <f>SUMIFS(СВЦЭМ!$E$33:$E$776,СВЦЭМ!$A$33:$A$776,$A180,СВЦЭМ!$B$33:$B$776,W$155)+'СЕТ СН'!$F$12</f>
        <v>147.41432914000001</v>
      </c>
      <c r="X180" s="36">
        <f>SUMIFS(СВЦЭМ!$E$33:$E$776,СВЦЭМ!$A$33:$A$776,$A180,СВЦЭМ!$B$33:$B$776,X$155)+'СЕТ СН'!$F$12</f>
        <v>148.19587516999999</v>
      </c>
      <c r="Y180" s="36">
        <f>SUMIFS(СВЦЭМ!$E$33:$E$776,СВЦЭМ!$A$33:$A$776,$A180,СВЦЭМ!$B$33:$B$776,Y$155)+'СЕТ СН'!$F$12</f>
        <v>150.85964013</v>
      </c>
    </row>
    <row r="181" spans="1:27" ht="15.75" x14ac:dyDescent="0.2">
      <c r="A181" s="35">
        <f t="shared" si="4"/>
        <v>44222</v>
      </c>
      <c r="B181" s="36">
        <f>SUMIFS(СВЦЭМ!$E$33:$E$776,СВЦЭМ!$A$33:$A$776,$A181,СВЦЭМ!$B$33:$B$776,B$155)+'СЕТ СН'!$F$12</f>
        <v>157.02767691</v>
      </c>
      <c r="C181" s="36">
        <f>SUMIFS(СВЦЭМ!$E$33:$E$776,СВЦЭМ!$A$33:$A$776,$A181,СВЦЭМ!$B$33:$B$776,C$155)+'СЕТ СН'!$F$12</f>
        <v>160.52234131</v>
      </c>
      <c r="D181" s="36">
        <f>SUMIFS(СВЦЭМ!$E$33:$E$776,СВЦЭМ!$A$33:$A$776,$A181,СВЦЭМ!$B$33:$B$776,D$155)+'СЕТ СН'!$F$12</f>
        <v>161.67723468</v>
      </c>
      <c r="E181" s="36">
        <f>SUMIFS(СВЦЭМ!$E$33:$E$776,СВЦЭМ!$A$33:$A$776,$A181,СВЦЭМ!$B$33:$B$776,E$155)+'СЕТ СН'!$F$12</f>
        <v>162.19548866</v>
      </c>
      <c r="F181" s="36">
        <f>SUMIFS(СВЦЭМ!$E$33:$E$776,СВЦЭМ!$A$33:$A$776,$A181,СВЦЭМ!$B$33:$B$776,F$155)+'СЕТ СН'!$F$12</f>
        <v>163.80956845</v>
      </c>
      <c r="G181" s="36">
        <f>SUMIFS(СВЦЭМ!$E$33:$E$776,СВЦЭМ!$A$33:$A$776,$A181,СВЦЭМ!$B$33:$B$776,G$155)+'СЕТ СН'!$F$12</f>
        <v>161.46521928000001</v>
      </c>
      <c r="H181" s="36">
        <f>SUMIFS(СВЦЭМ!$E$33:$E$776,СВЦЭМ!$A$33:$A$776,$A181,СВЦЭМ!$B$33:$B$776,H$155)+'СЕТ СН'!$F$12</f>
        <v>156.05237244</v>
      </c>
      <c r="I181" s="36">
        <f>SUMIFS(СВЦЭМ!$E$33:$E$776,СВЦЭМ!$A$33:$A$776,$A181,СВЦЭМ!$B$33:$B$776,I$155)+'СЕТ СН'!$F$12</f>
        <v>149.71753032000001</v>
      </c>
      <c r="J181" s="36">
        <f>SUMIFS(СВЦЭМ!$E$33:$E$776,СВЦЭМ!$A$33:$A$776,$A181,СВЦЭМ!$B$33:$B$776,J$155)+'СЕТ СН'!$F$12</f>
        <v>146.01819583</v>
      </c>
      <c r="K181" s="36">
        <f>SUMIFS(СВЦЭМ!$E$33:$E$776,СВЦЭМ!$A$33:$A$776,$A181,СВЦЭМ!$B$33:$B$776,K$155)+'СЕТ СН'!$F$12</f>
        <v>145.19799756</v>
      </c>
      <c r="L181" s="36">
        <f>SUMIFS(СВЦЭМ!$E$33:$E$776,СВЦЭМ!$A$33:$A$776,$A181,СВЦЭМ!$B$33:$B$776,L$155)+'СЕТ СН'!$F$12</f>
        <v>144.23136072</v>
      </c>
      <c r="M181" s="36">
        <f>SUMIFS(СВЦЭМ!$E$33:$E$776,СВЦЭМ!$A$33:$A$776,$A181,СВЦЭМ!$B$33:$B$776,M$155)+'СЕТ СН'!$F$12</f>
        <v>145.30138832</v>
      </c>
      <c r="N181" s="36">
        <f>SUMIFS(СВЦЭМ!$E$33:$E$776,СВЦЭМ!$A$33:$A$776,$A181,СВЦЭМ!$B$33:$B$776,N$155)+'СЕТ СН'!$F$12</f>
        <v>145.77458677999999</v>
      </c>
      <c r="O181" s="36">
        <f>SUMIFS(СВЦЭМ!$E$33:$E$776,СВЦЭМ!$A$33:$A$776,$A181,СВЦЭМ!$B$33:$B$776,O$155)+'СЕТ СН'!$F$12</f>
        <v>146.90683436</v>
      </c>
      <c r="P181" s="36">
        <f>SUMIFS(СВЦЭМ!$E$33:$E$776,СВЦЭМ!$A$33:$A$776,$A181,СВЦЭМ!$B$33:$B$776,P$155)+'СЕТ СН'!$F$12</f>
        <v>147.84356029</v>
      </c>
      <c r="Q181" s="36">
        <f>SUMIFS(СВЦЭМ!$E$33:$E$776,СВЦЭМ!$A$33:$A$776,$A181,СВЦЭМ!$B$33:$B$776,Q$155)+'СЕТ СН'!$F$12</f>
        <v>147.65525718000001</v>
      </c>
      <c r="R181" s="36">
        <f>SUMIFS(СВЦЭМ!$E$33:$E$776,СВЦЭМ!$A$33:$A$776,$A181,СВЦЭМ!$B$33:$B$776,R$155)+'СЕТ СН'!$F$12</f>
        <v>146.06164477999999</v>
      </c>
      <c r="S181" s="36">
        <f>SUMIFS(СВЦЭМ!$E$33:$E$776,СВЦЭМ!$A$33:$A$776,$A181,СВЦЭМ!$B$33:$B$776,S$155)+'СЕТ СН'!$F$12</f>
        <v>145.46861541999999</v>
      </c>
      <c r="T181" s="36">
        <f>SUMIFS(СВЦЭМ!$E$33:$E$776,СВЦЭМ!$A$33:$A$776,$A181,СВЦЭМ!$B$33:$B$776,T$155)+'СЕТ СН'!$F$12</f>
        <v>143.83915531</v>
      </c>
      <c r="U181" s="36">
        <f>SUMIFS(СВЦЭМ!$E$33:$E$776,СВЦЭМ!$A$33:$A$776,$A181,СВЦЭМ!$B$33:$B$776,U$155)+'СЕТ СН'!$F$12</f>
        <v>144.1362742</v>
      </c>
      <c r="V181" s="36">
        <f>SUMIFS(СВЦЭМ!$E$33:$E$776,СВЦЭМ!$A$33:$A$776,$A181,СВЦЭМ!$B$33:$B$776,V$155)+'СЕТ СН'!$F$12</f>
        <v>145.88622025999999</v>
      </c>
      <c r="W181" s="36">
        <f>SUMIFS(СВЦЭМ!$E$33:$E$776,СВЦЭМ!$A$33:$A$776,$A181,СВЦЭМ!$B$33:$B$776,W$155)+'СЕТ СН'!$F$12</f>
        <v>149.28175770999999</v>
      </c>
      <c r="X181" s="36">
        <f>SUMIFS(СВЦЭМ!$E$33:$E$776,СВЦЭМ!$A$33:$A$776,$A181,СВЦЭМ!$B$33:$B$776,X$155)+'СЕТ СН'!$F$12</f>
        <v>150.58281428999999</v>
      </c>
      <c r="Y181" s="36">
        <f>SUMIFS(СВЦЭМ!$E$33:$E$776,СВЦЭМ!$A$33:$A$776,$A181,СВЦЭМ!$B$33:$B$776,Y$155)+'СЕТ СН'!$F$12</f>
        <v>153.20931780000001</v>
      </c>
    </row>
    <row r="182" spans="1:27" ht="15.75" x14ac:dyDescent="0.2">
      <c r="A182" s="35">
        <f t="shared" si="4"/>
        <v>44223</v>
      </c>
      <c r="B182" s="36">
        <f>SUMIFS(СВЦЭМ!$E$33:$E$776,СВЦЭМ!$A$33:$A$776,$A182,СВЦЭМ!$B$33:$B$776,B$155)+'СЕТ СН'!$F$12</f>
        <v>155.11105433</v>
      </c>
      <c r="C182" s="36">
        <f>SUMIFS(СВЦЭМ!$E$33:$E$776,СВЦЭМ!$A$33:$A$776,$A182,СВЦЭМ!$B$33:$B$776,C$155)+'СЕТ СН'!$F$12</f>
        <v>158.25832667</v>
      </c>
      <c r="D182" s="36">
        <f>SUMIFS(СВЦЭМ!$E$33:$E$776,СВЦЭМ!$A$33:$A$776,$A182,СВЦЭМ!$B$33:$B$776,D$155)+'СЕТ СН'!$F$12</f>
        <v>160.28809974000001</v>
      </c>
      <c r="E182" s="36">
        <f>SUMIFS(СВЦЭМ!$E$33:$E$776,СВЦЭМ!$A$33:$A$776,$A182,СВЦЭМ!$B$33:$B$776,E$155)+'СЕТ СН'!$F$12</f>
        <v>161.37051556</v>
      </c>
      <c r="F182" s="36">
        <f>SUMIFS(СВЦЭМ!$E$33:$E$776,СВЦЭМ!$A$33:$A$776,$A182,СВЦЭМ!$B$33:$B$776,F$155)+'СЕТ СН'!$F$12</f>
        <v>162.87476244000001</v>
      </c>
      <c r="G182" s="36">
        <f>SUMIFS(СВЦЭМ!$E$33:$E$776,СВЦЭМ!$A$33:$A$776,$A182,СВЦЭМ!$B$33:$B$776,G$155)+'СЕТ СН'!$F$12</f>
        <v>160.33017932999999</v>
      </c>
      <c r="H182" s="36">
        <f>SUMIFS(СВЦЭМ!$E$33:$E$776,СВЦЭМ!$A$33:$A$776,$A182,СВЦЭМ!$B$33:$B$776,H$155)+'СЕТ СН'!$F$12</f>
        <v>155.41247132000001</v>
      </c>
      <c r="I182" s="36">
        <f>SUMIFS(СВЦЭМ!$E$33:$E$776,СВЦЭМ!$A$33:$A$776,$A182,СВЦЭМ!$B$33:$B$776,I$155)+'СЕТ СН'!$F$12</f>
        <v>151.93877831</v>
      </c>
      <c r="J182" s="36">
        <f>SUMIFS(СВЦЭМ!$E$33:$E$776,СВЦЭМ!$A$33:$A$776,$A182,СВЦЭМ!$B$33:$B$776,J$155)+'СЕТ СН'!$F$12</f>
        <v>147.65561152000001</v>
      </c>
      <c r="K182" s="36">
        <f>SUMIFS(СВЦЭМ!$E$33:$E$776,СВЦЭМ!$A$33:$A$776,$A182,СВЦЭМ!$B$33:$B$776,K$155)+'СЕТ СН'!$F$12</f>
        <v>145.95047643999999</v>
      </c>
      <c r="L182" s="36">
        <f>SUMIFS(СВЦЭМ!$E$33:$E$776,СВЦЭМ!$A$33:$A$776,$A182,СВЦЭМ!$B$33:$B$776,L$155)+'СЕТ СН'!$F$12</f>
        <v>144.82123505000001</v>
      </c>
      <c r="M182" s="36">
        <f>SUMIFS(СВЦЭМ!$E$33:$E$776,СВЦЭМ!$A$33:$A$776,$A182,СВЦЭМ!$B$33:$B$776,M$155)+'СЕТ СН'!$F$12</f>
        <v>146.33879026</v>
      </c>
      <c r="N182" s="36">
        <f>SUMIFS(СВЦЭМ!$E$33:$E$776,СВЦЭМ!$A$33:$A$776,$A182,СВЦЭМ!$B$33:$B$776,N$155)+'СЕТ СН'!$F$12</f>
        <v>147.18268266999999</v>
      </c>
      <c r="O182" s="36">
        <f>SUMIFS(СВЦЭМ!$E$33:$E$776,СВЦЭМ!$A$33:$A$776,$A182,СВЦЭМ!$B$33:$B$776,O$155)+'СЕТ СН'!$F$12</f>
        <v>149.22047621999999</v>
      </c>
      <c r="P182" s="36">
        <f>SUMIFS(СВЦЭМ!$E$33:$E$776,СВЦЭМ!$A$33:$A$776,$A182,СВЦЭМ!$B$33:$B$776,P$155)+'СЕТ СН'!$F$12</f>
        <v>150.58485239000001</v>
      </c>
      <c r="Q182" s="36">
        <f>SUMIFS(СВЦЭМ!$E$33:$E$776,СВЦЭМ!$A$33:$A$776,$A182,СВЦЭМ!$B$33:$B$776,Q$155)+'СЕТ СН'!$F$12</f>
        <v>151.67538601000001</v>
      </c>
      <c r="R182" s="36">
        <f>SUMIFS(СВЦЭМ!$E$33:$E$776,СВЦЭМ!$A$33:$A$776,$A182,СВЦЭМ!$B$33:$B$776,R$155)+'СЕТ СН'!$F$12</f>
        <v>150.20808714</v>
      </c>
      <c r="S182" s="36">
        <f>SUMIFS(СВЦЭМ!$E$33:$E$776,СВЦЭМ!$A$33:$A$776,$A182,СВЦЭМ!$B$33:$B$776,S$155)+'СЕТ СН'!$F$12</f>
        <v>148.1626516</v>
      </c>
      <c r="T182" s="36">
        <f>SUMIFS(СВЦЭМ!$E$33:$E$776,СВЦЭМ!$A$33:$A$776,$A182,СВЦЭМ!$B$33:$B$776,T$155)+'СЕТ СН'!$F$12</f>
        <v>143.44571601999999</v>
      </c>
      <c r="U182" s="36">
        <f>SUMIFS(СВЦЭМ!$E$33:$E$776,СВЦЭМ!$A$33:$A$776,$A182,СВЦЭМ!$B$33:$B$776,U$155)+'СЕТ СН'!$F$12</f>
        <v>143.55971417999999</v>
      </c>
      <c r="V182" s="36">
        <f>SUMIFS(СВЦЭМ!$E$33:$E$776,СВЦЭМ!$A$33:$A$776,$A182,СВЦЭМ!$B$33:$B$776,V$155)+'СЕТ СН'!$F$12</f>
        <v>145.01104153</v>
      </c>
      <c r="W182" s="36">
        <f>SUMIFS(СВЦЭМ!$E$33:$E$776,СВЦЭМ!$A$33:$A$776,$A182,СВЦЭМ!$B$33:$B$776,W$155)+'СЕТ СН'!$F$12</f>
        <v>147.97829483999999</v>
      </c>
      <c r="X182" s="36">
        <f>SUMIFS(СВЦЭМ!$E$33:$E$776,СВЦЭМ!$A$33:$A$776,$A182,СВЦЭМ!$B$33:$B$776,X$155)+'СЕТ СН'!$F$12</f>
        <v>148.90252957999999</v>
      </c>
      <c r="Y182" s="36">
        <f>SUMIFS(СВЦЭМ!$E$33:$E$776,СВЦЭМ!$A$33:$A$776,$A182,СВЦЭМ!$B$33:$B$776,Y$155)+'СЕТ СН'!$F$12</f>
        <v>152.42903601</v>
      </c>
    </row>
    <row r="183" spans="1:27" ht="15.75" x14ac:dyDescent="0.2">
      <c r="A183" s="35">
        <f t="shared" si="4"/>
        <v>44224</v>
      </c>
      <c r="B183" s="36">
        <f>SUMIFS(СВЦЭМ!$E$33:$E$776,СВЦЭМ!$A$33:$A$776,$A183,СВЦЭМ!$B$33:$B$776,B$155)+'СЕТ СН'!$F$12</f>
        <v>149.99891595</v>
      </c>
      <c r="C183" s="36">
        <f>SUMIFS(СВЦЭМ!$E$33:$E$776,СВЦЭМ!$A$33:$A$776,$A183,СВЦЭМ!$B$33:$B$776,C$155)+'СЕТ СН'!$F$12</f>
        <v>157.67800456000001</v>
      </c>
      <c r="D183" s="36">
        <f>SUMIFS(СВЦЭМ!$E$33:$E$776,СВЦЭМ!$A$33:$A$776,$A183,СВЦЭМ!$B$33:$B$776,D$155)+'СЕТ СН'!$F$12</f>
        <v>162.35603853000001</v>
      </c>
      <c r="E183" s="36">
        <f>SUMIFS(СВЦЭМ!$E$33:$E$776,СВЦЭМ!$A$33:$A$776,$A183,СВЦЭМ!$B$33:$B$776,E$155)+'СЕТ СН'!$F$12</f>
        <v>162.95761808</v>
      </c>
      <c r="F183" s="36">
        <f>SUMIFS(СВЦЭМ!$E$33:$E$776,СВЦЭМ!$A$33:$A$776,$A183,СВЦЭМ!$B$33:$B$776,F$155)+'СЕТ СН'!$F$12</f>
        <v>164.37656699999999</v>
      </c>
      <c r="G183" s="36">
        <f>SUMIFS(СВЦЭМ!$E$33:$E$776,СВЦЭМ!$A$33:$A$776,$A183,СВЦЭМ!$B$33:$B$776,G$155)+'СЕТ СН'!$F$12</f>
        <v>162.32518626000001</v>
      </c>
      <c r="H183" s="36">
        <f>SUMIFS(СВЦЭМ!$E$33:$E$776,СВЦЭМ!$A$33:$A$776,$A183,СВЦЭМ!$B$33:$B$776,H$155)+'СЕТ СН'!$F$12</f>
        <v>156.99722496999999</v>
      </c>
      <c r="I183" s="36">
        <f>SUMIFS(СВЦЭМ!$E$33:$E$776,СВЦЭМ!$A$33:$A$776,$A183,СВЦЭМ!$B$33:$B$776,I$155)+'СЕТ СН'!$F$12</f>
        <v>153.67417381000001</v>
      </c>
      <c r="J183" s="36">
        <f>SUMIFS(СВЦЭМ!$E$33:$E$776,СВЦЭМ!$A$33:$A$776,$A183,СВЦЭМ!$B$33:$B$776,J$155)+'СЕТ СН'!$F$12</f>
        <v>151.06587322999999</v>
      </c>
      <c r="K183" s="36">
        <f>SUMIFS(СВЦЭМ!$E$33:$E$776,СВЦЭМ!$A$33:$A$776,$A183,СВЦЭМ!$B$33:$B$776,K$155)+'СЕТ СН'!$F$12</f>
        <v>149.48512843</v>
      </c>
      <c r="L183" s="36">
        <f>SUMIFS(СВЦЭМ!$E$33:$E$776,СВЦЭМ!$A$33:$A$776,$A183,СВЦЭМ!$B$33:$B$776,L$155)+'СЕТ СН'!$F$12</f>
        <v>148.78778406000001</v>
      </c>
      <c r="M183" s="36">
        <f>SUMIFS(СВЦЭМ!$E$33:$E$776,СВЦЭМ!$A$33:$A$776,$A183,СВЦЭМ!$B$33:$B$776,M$155)+'СЕТ СН'!$F$12</f>
        <v>149.87716609</v>
      </c>
      <c r="N183" s="36">
        <f>SUMIFS(СВЦЭМ!$E$33:$E$776,СВЦЭМ!$A$33:$A$776,$A183,СВЦЭМ!$B$33:$B$776,N$155)+'СЕТ СН'!$F$12</f>
        <v>150.6623495</v>
      </c>
      <c r="O183" s="36">
        <f>SUMIFS(СВЦЭМ!$E$33:$E$776,СВЦЭМ!$A$33:$A$776,$A183,СВЦЭМ!$B$33:$B$776,O$155)+'СЕТ СН'!$F$12</f>
        <v>149.29684846999999</v>
      </c>
      <c r="P183" s="36">
        <f>SUMIFS(СВЦЭМ!$E$33:$E$776,СВЦЭМ!$A$33:$A$776,$A183,СВЦЭМ!$B$33:$B$776,P$155)+'СЕТ СН'!$F$12</f>
        <v>150.01981472</v>
      </c>
      <c r="Q183" s="36">
        <f>SUMIFS(СВЦЭМ!$E$33:$E$776,СВЦЭМ!$A$33:$A$776,$A183,СВЦЭМ!$B$33:$B$776,Q$155)+'СЕТ СН'!$F$12</f>
        <v>150.44825563000001</v>
      </c>
      <c r="R183" s="36">
        <f>SUMIFS(СВЦЭМ!$E$33:$E$776,СВЦЭМ!$A$33:$A$776,$A183,СВЦЭМ!$B$33:$B$776,R$155)+'СЕТ СН'!$F$12</f>
        <v>149.82340977000001</v>
      </c>
      <c r="S183" s="36">
        <f>SUMIFS(СВЦЭМ!$E$33:$E$776,СВЦЭМ!$A$33:$A$776,$A183,СВЦЭМ!$B$33:$B$776,S$155)+'СЕТ СН'!$F$12</f>
        <v>148.32570382</v>
      </c>
      <c r="T183" s="36">
        <f>SUMIFS(СВЦЭМ!$E$33:$E$776,СВЦЭМ!$A$33:$A$776,$A183,СВЦЭМ!$B$33:$B$776,T$155)+'СЕТ СН'!$F$12</f>
        <v>144.96949427000001</v>
      </c>
      <c r="U183" s="36">
        <f>SUMIFS(СВЦЭМ!$E$33:$E$776,СВЦЭМ!$A$33:$A$776,$A183,СВЦЭМ!$B$33:$B$776,U$155)+'СЕТ СН'!$F$12</f>
        <v>145.05731112000001</v>
      </c>
      <c r="V183" s="36">
        <f>SUMIFS(СВЦЭМ!$E$33:$E$776,СВЦЭМ!$A$33:$A$776,$A183,СВЦЭМ!$B$33:$B$776,V$155)+'СЕТ СН'!$F$12</f>
        <v>146.27536949</v>
      </c>
      <c r="W183" s="36">
        <f>SUMIFS(СВЦЭМ!$E$33:$E$776,СВЦЭМ!$A$33:$A$776,$A183,СВЦЭМ!$B$33:$B$776,W$155)+'СЕТ СН'!$F$12</f>
        <v>148.04499297999999</v>
      </c>
      <c r="X183" s="36">
        <f>SUMIFS(СВЦЭМ!$E$33:$E$776,СВЦЭМ!$A$33:$A$776,$A183,СВЦЭМ!$B$33:$B$776,X$155)+'СЕТ СН'!$F$12</f>
        <v>147.94499356</v>
      </c>
      <c r="Y183" s="36">
        <f>SUMIFS(СВЦЭМ!$E$33:$E$776,СВЦЭМ!$A$33:$A$776,$A183,СВЦЭМ!$B$33:$B$776,Y$155)+'СЕТ СН'!$F$12</f>
        <v>150.93576322000001</v>
      </c>
    </row>
    <row r="184" spans="1:27" ht="15.75" x14ac:dyDescent="0.2">
      <c r="A184" s="35">
        <f t="shared" si="4"/>
        <v>44225</v>
      </c>
      <c r="B184" s="36">
        <f>SUMIFS(СВЦЭМ!$E$33:$E$776,СВЦЭМ!$A$33:$A$776,$A184,СВЦЭМ!$B$33:$B$776,B$155)+'СЕТ СН'!$F$12</f>
        <v>148.99477055</v>
      </c>
      <c r="C184" s="36">
        <f>SUMIFS(СВЦЭМ!$E$33:$E$776,СВЦЭМ!$A$33:$A$776,$A184,СВЦЭМ!$B$33:$B$776,C$155)+'СЕТ СН'!$F$12</f>
        <v>153.03497168999999</v>
      </c>
      <c r="D184" s="36">
        <f>SUMIFS(СВЦЭМ!$E$33:$E$776,СВЦЭМ!$A$33:$A$776,$A184,СВЦЭМ!$B$33:$B$776,D$155)+'СЕТ СН'!$F$12</f>
        <v>154.91420277</v>
      </c>
      <c r="E184" s="36">
        <f>SUMIFS(СВЦЭМ!$E$33:$E$776,СВЦЭМ!$A$33:$A$776,$A184,СВЦЭМ!$B$33:$B$776,E$155)+'СЕТ СН'!$F$12</f>
        <v>153.29914428000001</v>
      </c>
      <c r="F184" s="36">
        <f>SUMIFS(СВЦЭМ!$E$33:$E$776,СВЦЭМ!$A$33:$A$776,$A184,СВЦЭМ!$B$33:$B$776,F$155)+'СЕТ СН'!$F$12</f>
        <v>152.84234828999999</v>
      </c>
      <c r="G184" s="36">
        <f>SUMIFS(СВЦЭМ!$E$33:$E$776,СВЦЭМ!$A$33:$A$776,$A184,СВЦЭМ!$B$33:$B$776,G$155)+'СЕТ СН'!$F$12</f>
        <v>151.64668778000001</v>
      </c>
      <c r="H184" s="36">
        <f>SUMIFS(СВЦЭМ!$E$33:$E$776,СВЦЭМ!$A$33:$A$776,$A184,СВЦЭМ!$B$33:$B$776,H$155)+'СЕТ СН'!$F$12</f>
        <v>147.16673838</v>
      </c>
      <c r="I184" s="36">
        <f>SUMIFS(СВЦЭМ!$E$33:$E$776,СВЦЭМ!$A$33:$A$776,$A184,СВЦЭМ!$B$33:$B$776,I$155)+'СЕТ СН'!$F$12</f>
        <v>141.86073138</v>
      </c>
      <c r="J184" s="36">
        <f>SUMIFS(СВЦЭМ!$E$33:$E$776,СВЦЭМ!$A$33:$A$776,$A184,СВЦЭМ!$B$33:$B$776,J$155)+'СЕТ СН'!$F$12</f>
        <v>140.97458793000001</v>
      </c>
      <c r="K184" s="36">
        <f>SUMIFS(СВЦЭМ!$E$33:$E$776,СВЦЭМ!$A$33:$A$776,$A184,СВЦЭМ!$B$33:$B$776,K$155)+'СЕТ СН'!$F$12</f>
        <v>139.60873455999999</v>
      </c>
      <c r="L184" s="36">
        <f>SUMIFS(СВЦЭМ!$E$33:$E$776,СВЦЭМ!$A$33:$A$776,$A184,СВЦЭМ!$B$33:$B$776,L$155)+'СЕТ СН'!$F$12</f>
        <v>139.92538870000001</v>
      </c>
      <c r="M184" s="36">
        <f>SUMIFS(СВЦЭМ!$E$33:$E$776,СВЦЭМ!$A$33:$A$776,$A184,СВЦЭМ!$B$33:$B$776,M$155)+'СЕТ СН'!$F$12</f>
        <v>143.99933906999999</v>
      </c>
      <c r="N184" s="36">
        <f>SUMIFS(СВЦЭМ!$E$33:$E$776,СВЦЭМ!$A$33:$A$776,$A184,СВЦЭМ!$B$33:$B$776,N$155)+'СЕТ СН'!$F$12</f>
        <v>144.89974781999999</v>
      </c>
      <c r="O184" s="36">
        <f>SUMIFS(СВЦЭМ!$E$33:$E$776,СВЦЭМ!$A$33:$A$776,$A184,СВЦЭМ!$B$33:$B$776,O$155)+'СЕТ СН'!$F$12</f>
        <v>145.88444238</v>
      </c>
      <c r="P184" s="36">
        <f>SUMIFS(СВЦЭМ!$E$33:$E$776,СВЦЭМ!$A$33:$A$776,$A184,СВЦЭМ!$B$33:$B$776,P$155)+'СЕТ СН'!$F$12</f>
        <v>146.82122633</v>
      </c>
      <c r="Q184" s="36">
        <f>SUMIFS(СВЦЭМ!$E$33:$E$776,СВЦЭМ!$A$33:$A$776,$A184,СВЦЭМ!$B$33:$B$776,Q$155)+'СЕТ СН'!$F$12</f>
        <v>146.20598115999999</v>
      </c>
      <c r="R184" s="36">
        <f>SUMIFS(СВЦЭМ!$E$33:$E$776,СВЦЭМ!$A$33:$A$776,$A184,СВЦЭМ!$B$33:$B$776,R$155)+'СЕТ СН'!$F$12</f>
        <v>141.98670978999999</v>
      </c>
      <c r="S184" s="36">
        <f>SUMIFS(СВЦЭМ!$E$33:$E$776,СВЦЭМ!$A$33:$A$776,$A184,СВЦЭМ!$B$33:$B$776,S$155)+'СЕТ СН'!$F$12</f>
        <v>143.68789188</v>
      </c>
      <c r="T184" s="36">
        <f>SUMIFS(СВЦЭМ!$E$33:$E$776,СВЦЭМ!$A$33:$A$776,$A184,СВЦЭМ!$B$33:$B$776,T$155)+'СЕТ СН'!$F$12</f>
        <v>141.57753969999999</v>
      </c>
      <c r="U184" s="36">
        <f>SUMIFS(СВЦЭМ!$E$33:$E$776,СВЦЭМ!$A$33:$A$776,$A184,СВЦЭМ!$B$33:$B$776,U$155)+'СЕТ СН'!$F$12</f>
        <v>141.65314961000001</v>
      </c>
      <c r="V184" s="36">
        <f>SUMIFS(СВЦЭМ!$E$33:$E$776,СВЦЭМ!$A$33:$A$776,$A184,СВЦЭМ!$B$33:$B$776,V$155)+'СЕТ СН'!$F$12</f>
        <v>143.92909577</v>
      </c>
      <c r="W184" s="36">
        <f>SUMIFS(СВЦЭМ!$E$33:$E$776,СВЦЭМ!$A$33:$A$776,$A184,СВЦЭМ!$B$33:$B$776,W$155)+'СЕТ СН'!$F$12</f>
        <v>145.82628086</v>
      </c>
      <c r="X184" s="36">
        <f>SUMIFS(СВЦЭМ!$E$33:$E$776,СВЦЭМ!$A$33:$A$776,$A184,СВЦЭМ!$B$33:$B$776,X$155)+'СЕТ СН'!$F$12</f>
        <v>145.8596953</v>
      </c>
      <c r="Y184" s="36">
        <f>SUMIFS(СВЦЭМ!$E$33:$E$776,СВЦЭМ!$A$33:$A$776,$A184,СВЦЭМ!$B$33:$B$776,Y$155)+'СЕТ СН'!$F$12</f>
        <v>147.19601277999999</v>
      </c>
    </row>
    <row r="185" spans="1:27" ht="15.75" x14ac:dyDescent="0.2">
      <c r="A185" s="35">
        <f t="shared" si="4"/>
        <v>44226</v>
      </c>
      <c r="B185" s="36">
        <f>SUMIFS(СВЦЭМ!$E$33:$E$776,СВЦЭМ!$A$33:$A$776,$A185,СВЦЭМ!$B$33:$B$776,B$155)+'СЕТ СН'!$F$12</f>
        <v>146.01477689999999</v>
      </c>
      <c r="C185" s="36">
        <f>SUMIFS(СВЦЭМ!$E$33:$E$776,СВЦЭМ!$A$33:$A$776,$A185,СВЦЭМ!$B$33:$B$776,C$155)+'СЕТ СН'!$F$12</f>
        <v>150.91142056999999</v>
      </c>
      <c r="D185" s="36">
        <f>SUMIFS(СВЦЭМ!$E$33:$E$776,СВЦЭМ!$A$33:$A$776,$A185,СВЦЭМ!$B$33:$B$776,D$155)+'СЕТ СН'!$F$12</f>
        <v>153.51675901999999</v>
      </c>
      <c r="E185" s="36">
        <f>SUMIFS(СВЦЭМ!$E$33:$E$776,СВЦЭМ!$A$33:$A$776,$A185,СВЦЭМ!$B$33:$B$776,E$155)+'СЕТ СН'!$F$12</f>
        <v>154.26421586999999</v>
      </c>
      <c r="F185" s="36">
        <f>SUMIFS(СВЦЭМ!$E$33:$E$776,СВЦЭМ!$A$33:$A$776,$A185,СВЦЭМ!$B$33:$B$776,F$155)+'СЕТ СН'!$F$12</f>
        <v>156.27446492999999</v>
      </c>
      <c r="G185" s="36">
        <f>SUMIFS(СВЦЭМ!$E$33:$E$776,СВЦЭМ!$A$33:$A$776,$A185,СВЦЭМ!$B$33:$B$776,G$155)+'СЕТ СН'!$F$12</f>
        <v>155.63001141999999</v>
      </c>
      <c r="H185" s="36">
        <f>SUMIFS(СВЦЭМ!$E$33:$E$776,СВЦЭМ!$A$33:$A$776,$A185,СВЦЭМ!$B$33:$B$776,H$155)+'СЕТ СН'!$F$12</f>
        <v>153.95509921999999</v>
      </c>
      <c r="I185" s="36">
        <f>SUMIFS(СВЦЭМ!$E$33:$E$776,СВЦЭМ!$A$33:$A$776,$A185,СВЦЭМ!$B$33:$B$776,I$155)+'СЕТ СН'!$F$12</f>
        <v>150.65504134</v>
      </c>
      <c r="J185" s="36">
        <f>SUMIFS(СВЦЭМ!$E$33:$E$776,СВЦЭМ!$A$33:$A$776,$A185,СВЦЭМ!$B$33:$B$776,J$155)+'СЕТ СН'!$F$12</f>
        <v>148.15107387</v>
      </c>
      <c r="K185" s="36">
        <f>SUMIFS(СВЦЭМ!$E$33:$E$776,СВЦЭМ!$A$33:$A$776,$A185,СВЦЭМ!$B$33:$B$776,K$155)+'СЕТ СН'!$F$12</f>
        <v>145.56639576000001</v>
      </c>
      <c r="L185" s="36">
        <f>SUMIFS(СВЦЭМ!$E$33:$E$776,СВЦЭМ!$A$33:$A$776,$A185,СВЦЭМ!$B$33:$B$776,L$155)+'СЕТ СН'!$F$12</f>
        <v>143.38262460999999</v>
      </c>
      <c r="M185" s="36">
        <f>SUMIFS(СВЦЭМ!$E$33:$E$776,СВЦЭМ!$A$33:$A$776,$A185,СВЦЭМ!$B$33:$B$776,M$155)+'СЕТ СН'!$F$12</f>
        <v>143.63265139000001</v>
      </c>
      <c r="N185" s="36">
        <f>SUMIFS(СВЦЭМ!$E$33:$E$776,СВЦЭМ!$A$33:$A$776,$A185,СВЦЭМ!$B$33:$B$776,N$155)+'СЕТ СН'!$F$12</f>
        <v>143.41005163</v>
      </c>
      <c r="O185" s="36">
        <f>SUMIFS(СВЦЭМ!$E$33:$E$776,СВЦЭМ!$A$33:$A$776,$A185,СВЦЭМ!$B$33:$B$776,O$155)+'СЕТ СН'!$F$12</f>
        <v>143.99011128999999</v>
      </c>
      <c r="P185" s="36">
        <f>SUMIFS(СВЦЭМ!$E$33:$E$776,СВЦЭМ!$A$33:$A$776,$A185,СВЦЭМ!$B$33:$B$776,P$155)+'СЕТ СН'!$F$12</f>
        <v>146.66922432999999</v>
      </c>
      <c r="Q185" s="36">
        <f>SUMIFS(СВЦЭМ!$E$33:$E$776,СВЦЭМ!$A$33:$A$776,$A185,СВЦЭМ!$B$33:$B$776,Q$155)+'СЕТ СН'!$F$12</f>
        <v>147.75973916000001</v>
      </c>
      <c r="R185" s="36">
        <f>SUMIFS(СВЦЭМ!$E$33:$E$776,СВЦЭМ!$A$33:$A$776,$A185,СВЦЭМ!$B$33:$B$776,R$155)+'СЕТ СН'!$F$12</f>
        <v>145.33921111000001</v>
      </c>
      <c r="S185" s="36">
        <f>SUMIFS(СВЦЭМ!$E$33:$E$776,СВЦЭМ!$A$33:$A$776,$A185,СВЦЭМ!$B$33:$B$776,S$155)+'СЕТ СН'!$F$12</f>
        <v>144.09544783999999</v>
      </c>
      <c r="T185" s="36">
        <f>SUMIFS(СВЦЭМ!$E$33:$E$776,СВЦЭМ!$A$33:$A$776,$A185,СВЦЭМ!$B$33:$B$776,T$155)+'СЕТ СН'!$F$12</f>
        <v>142.39070247999999</v>
      </c>
      <c r="U185" s="36">
        <f>SUMIFS(СВЦЭМ!$E$33:$E$776,СВЦЭМ!$A$33:$A$776,$A185,СВЦЭМ!$B$33:$B$776,U$155)+'СЕТ СН'!$F$12</f>
        <v>141.72337411000001</v>
      </c>
      <c r="V185" s="36">
        <f>SUMIFS(СВЦЭМ!$E$33:$E$776,СВЦЭМ!$A$33:$A$776,$A185,СВЦЭМ!$B$33:$B$776,V$155)+'СЕТ СН'!$F$12</f>
        <v>144.40474793999999</v>
      </c>
      <c r="W185" s="36">
        <f>SUMIFS(СВЦЭМ!$E$33:$E$776,СВЦЭМ!$A$33:$A$776,$A185,СВЦЭМ!$B$33:$B$776,W$155)+'СЕТ СН'!$F$12</f>
        <v>145.36884230000001</v>
      </c>
      <c r="X185" s="36">
        <f>SUMIFS(СВЦЭМ!$E$33:$E$776,СВЦЭМ!$A$33:$A$776,$A185,СВЦЭМ!$B$33:$B$776,X$155)+'СЕТ СН'!$F$12</f>
        <v>147.60726998999999</v>
      </c>
      <c r="Y185" s="36">
        <f>SUMIFS(СВЦЭМ!$E$33:$E$776,СВЦЭМ!$A$33:$A$776,$A185,СВЦЭМ!$B$33:$B$776,Y$155)+'СЕТ СН'!$F$12</f>
        <v>150.91358432999999</v>
      </c>
    </row>
    <row r="186" spans="1:27" ht="15.75" x14ac:dyDescent="0.2">
      <c r="A186" s="35">
        <f t="shared" si="4"/>
        <v>44227</v>
      </c>
      <c r="B186" s="36">
        <f>SUMIFS(СВЦЭМ!$E$33:$E$776,СВЦЭМ!$A$33:$A$776,$A186,СВЦЭМ!$B$33:$B$776,B$155)+'СЕТ СН'!$F$12</f>
        <v>143.98613895</v>
      </c>
      <c r="C186" s="36">
        <f>SUMIFS(СВЦЭМ!$E$33:$E$776,СВЦЭМ!$A$33:$A$776,$A186,СВЦЭМ!$B$33:$B$776,C$155)+'СЕТ СН'!$F$12</f>
        <v>149.1531291</v>
      </c>
      <c r="D186" s="36">
        <f>SUMIFS(СВЦЭМ!$E$33:$E$776,СВЦЭМ!$A$33:$A$776,$A186,СВЦЭМ!$B$33:$B$776,D$155)+'СЕТ СН'!$F$12</f>
        <v>151.54560918999999</v>
      </c>
      <c r="E186" s="36">
        <f>SUMIFS(СВЦЭМ!$E$33:$E$776,СВЦЭМ!$A$33:$A$776,$A186,СВЦЭМ!$B$33:$B$776,E$155)+'СЕТ СН'!$F$12</f>
        <v>152.57683115</v>
      </c>
      <c r="F186" s="36">
        <f>SUMIFS(СВЦЭМ!$E$33:$E$776,СВЦЭМ!$A$33:$A$776,$A186,СВЦЭМ!$B$33:$B$776,F$155)+'СЕТ СН'!$F$12</f>
        <v>155.27222610000001</v>
      </c>
      <c r="G186" s="36">
        <f>SUMIFS(СВЦЭМ!$E$33:$E$776,СВЦЭМ!$A$33:$A$776,$A186,СВЦЭМ!$B$33:$B$776,G$155)+'СЕТ СН'!$F$12</f>
        <v>153.89515134000001</v>
      </c>
      <c r="H186" s="36">
        <f>SUMIFS(СВЦЭМ!$E$33:$E$776,СВЦЭМ!$A$33:$A$776,$A186,СВЦЭМ!$B$33:$B$776,H$155)+'СЕТ СН'!$F$12</f>
        <v>152.48872033999999</v>
      </c>
      <c r="I186" s="36">
        <f>SUMIFS(СВЦЭМ!$E$33:$E$776,СВЦЭМ!$A$33:$A$776,$A186,СВЦЭМ!$B$33:$B$776,I$155)+'СЕТ СН'!$F$12</f>
        <v>151.41592048999999</v>
      </c>
      <c r="J186" s="36">
        <f>SUMIFS(СВЦЭМ!$E$33:$E$776,СВЦЭМ!$A$33:$A$776,$A186,СВЦЭМ!$B$33:$B$776,J$155)+'СЕТ СН'!$F$12</f>
        <v>148.73672841999999</v>
      </c>
      <c r="K186" s="36">
        <f>SUMIFS(СВЦЭМ!$E$33:$E$776,СВЦЭМ!$A$33:$A$776,$A186,СВЦЭМ!$B$33:$B$776,K$155)+'СЕТ СН'!$F$12</f>
        <v>145.74958717999999</v>
      </c>
      <c r="L186" s="36">
        <f>SUMIFS(СВЦЭМ!$E$33:$E$776,СВЦЭМ!$A$33:$A$776,$A186,СВЦЭМ!$B$33:$B$776,L$155)+'СЕТ СН'!$F$12</f>
        <v>143.56425505999999</v>
      </c>
      <c r="M186" s="36">
        <f>SUMIFS(СВЦЭМ!$E$33:$E$776,СВЦЭМ!$A$33:$A$776,$A186,СВЦЭМ!$B$33:$B$776,M$155)+'СЕТ СН'!$F$12</f>
        <v>144.23798379999999</v>
      </c>
      <c r="N186" s="36">
        <f>SUMIFS(СВЦЭМ!$E$33:$E$776,СВЦЭМ!$A$33:$A$776,$A186,СВЦЭМ!$B$33:$B$776,N$155)+'СЕТ СН'!$F$12</f>
        <v>143.66944957999999</v>
      </c>
      <c r="O186" s="36">
        <f>SUMIFS(СВЦЭМ!$E$33:$E$776,СВЦЭМ!$A$33:$A$776,$A186,СВЦЭМ!$B$33:$B$776,O$155)+'СЕТ СН'!$F$12</f>
        <v>142.98136855999999</v>
      </c>
      <c r="P186" s="36">
        <f>SUMIFS(СВЦЭМ!$E$33:$E$776,СВЦЭМ!$A$33:$A$776,$A186,СВЦЭМ!$B$33:$B$776,P$155)+'СЕТ СН'!$F$12</f>
        <v>142.58913552999999</v>
      </c>
      <c r="Q186" s="36">
        <f>SUMIFS(СВЦЭМ!$E$33:$E$776,СВЦЭМ!$A$33:$A$776,$A186,СВЦЭМ!$B$33:$B$776,Q$155)+'СЕТ СН'!$F$12</f>
        <v>143.33123663000001</v>
      </c>
      <c r="R186" s="36">
        <f>SUMIFS(СВЦЭМ!$E$33:$E$776,СВЦЭМ!$A$33:$A$776,$A186,СВЦЭМ!$B$33:$B$776,R$155)+'СЕТ СН'!$F$12</f>
        <v>145.25014942000001</v>
      </c>
      <c r="S186" s="36">
        <f>SUMIFS(СВЦЭМ!$E$33:$E$776,СВЦЭМ!$A$33:$A$776,$A186,СВЦЭМ!$B$33:$B$776,S$155)+'СЕТ СН'!$F$12</f>
        <v>148.11373767000001</v>
      </c>
      <c r="T186" s="36">
        <f>SUMIFS(СВЦЭМ!$E$33:$E$776,СВЦЭМ!$A$33:$A$776,$A186,СВЦЭМ!$B$33:$B$776,T$155)+'СЕТ СН'!$F$12</f>
        <v>149.94786715999999</v>
      </c>
      <c r="U186" s="36">
        <f>SUMIFS(СВЦЭМ!$E$33:$E$776,СВЦЭМ!$A$33:$A$776,$A186,СВЦЭМ!$B$33:$B$776,U$155)+'СЕТ СН'!$F$12</f>
        <v>150.13036930999999</v>
      </c>
      <c r="V186" s="36">
        <f>SUMIFS(СВЦЭМ!$E$33:$E$776,СВЦЭМ!$A$33:$A$776,$A186,СВЦЭМ!$B$33:$B$776,V$155)+'СЕТ СН'!$F$12</f>
        <v>148.92748434999999</v>
      </c>
      <c r="W186" s="36">
        <f>SUMIFS(СВЦЭМ!$E$33:$E$776,СВЦЭМ!$A$33:$A$776,$A186,СВЦЭМ!$B$33:$B$776,W$155)+'СЕТ СН'!$F$12</f>
        <v>148.12009180999999</v>
      </c>
      <c r="X186" s="36">
        <f>SUMIFS(СВЦЭМ!$E$33:$E$776,СВЦЭМ!$A$33:$A$776,$A186,СВЦЭМ!$B$33:$B$776,X$155)+'СЕТ СН'!$F$12</f>
        <v>146.62160401</v>
      </c>
      <c r="Y186" s="36">
        <f>SUMIFS(СВЦЭМ!$E$33:$E$776,СВЦЭМ!$A$33:$A$776,$A186,СВЦЭМ!$B$33:$B$776,Y$155)+'СЕТ СН'!$F$12</f>
        <v>146.02696248999999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2" t="s">
        <v>7</v>
      </c>
      <c r="B188" s="126" t="s">
        <v>138</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33"/>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3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01.01.2021</v>
      </c>
      <c r="B191" s="36">
        <f>SUMIFS(СВЦЭМ!$F$33:$F$776,СВЦЭМ!$A$33:$A$776,$A191,СВЦЭМ!$B$33:$B$776,B$190)+'СЕТ СН'!$F$12</f>
        <v>147.31001043000001</v>
      </c>
      <c r="C191" s="36">
        <f>SUMIFS(СВЦЭМ!$F$33:$F$776,СВЦЭМ!$A$33:$A$776,$A191,СВЦЭМ!$B$33:$B$776,C$190)+'СЕТ СН'!$F$12</f>
        <v>150.72275263</v>
      </c>
      <c r="D191" s="36">
        <f>SUMIFS(СВЦЭМ!$F$33:$F$776,СВЦЭМ!$A$33:$A$776,$A191,СВЦЭМ!$B$33:$B$776,D$190)+'СЕТ СН'!$F$12</f>
        <v>146.64129105999999</v>
      </c>
      <c r="E191" s="36">
        <f>SUMIFS(СВЦЭМ!$F$33:$F$776,СВЦЭМ!$A$33:$A$776,$A191,СВЦЭМ!$B$33:$B$776,E$190)+'СЕТ СН'!$F$12</f>
        <v>146.74916604000001</v>
      </c>
      <c r="F191" s="36">
        <f>SUMIFS(СВЦЭМ!$F$33:$F$776,СВЦЭМ!$A$33:$A$776,$A191,СВЦЭМ!$B$33:$B$776,F$190)+'СЕТ СН'!$F$12</f>
        <v>144.32220183000001</v>
      </c>
      <c r="G191" s="36">
        <f>SUMIFS(СВЦЭМ!$F$33:$F$776,СВЦЭМ!$A$33:$A$776,$A191,СВЦЭМ!$B$33:$B$776,G$190)+'СЕТ СН'!$F$12</f>
        <v>144.91879881</v>
      </c>
      <c r="H191" s="36">
        <f>SUMIFS(СВЦЭМ!$F$33:$F$776,СВЦЭМ!$A$33:$A$776,$A191,СВЦЭМ!$B$33:$B$776,H$190)+'СЕТ СН'!$F$12</f>
        <v>149.03502796999999</v>
      </c>
      <c r="I191" s="36">
        <f>SUMIFS(СВЦЭМ!$F$33:$F$776,СВЦЭМ!$A$33:$A$776,$A191,СВЦЭМ!$B$33:$B$776,I$190)+'СЕТ СН'!$F$12</f>
        <v>148.01977539999999</v>
      </c>
      <c r="J191" s="36">
        <f>SUMIFS(СВЦЭМ!$F$33:$F$776,СВЦЭМ!$A$33:$A$776,$A191,СВЦЭМ!$B$33:$B$776,J$190)+'СЕТ СН'!$F$12</f>
        <v>147.37320206999999</v>
      </c>
      <c r="K191" s="36">
        <f>SUMIFS(СВЦЭМ!$F$33:$F$776,СВЦЭМ!$A$33:$A$776,$A191,СВЦЭМ!$B$33:$B$776,K$190)+'СЕТ СН'!$F$12</f>
        <v>144.79358117999999</v>
      </c>
      <c r="L191" s="36">
        <f>SUMIFS(СВЦЭМ!$F$33:$F$776,СВЦЭМ!$A$33:$A$776,$A191,СВЦЭМ!$B$33:$B$776,L$190)+'СЕТ СН'!$F$12</f>
        <v>143.09190845000001</v>
      </c>
      <c r="M191" s="36">
        <f>SUMIFS(СВЦЭМ!$F$33:$F$776,СВЦЭМ!$A$33:$A$776,$A191,СВЦЭМ!$B$33:$B$776,M$190)+'СЕТ СН'!$F$12</f>
        <v>141.93115130999999</v>
      </c>
      <c r="N191" s="36">
        <f>SUMIFS(СВЦЭМ!$F$33:$F$776,СВЦЭМ!$A$33:$A$776,$A191,СВЦЭМ!$B$33:$B$776,N$190)+'СЕТ СН'!$F$12</f>
        <v>143.02648636000001</v>
      </c>
      <c r="O191" s="36">
        <f>SUMIFS(СВЦЭМ!$F$33:$F$776,СВЦЭМ!$A$33:$A$776,$A191,СВЦЭМ!$B$33:$B$776,O$190)+'СЕТ СН'!$F$12</f>
        <v>143.34910678</v>
      </c>
      <c r="P191" s="36">
        <f>SUMIFS(СВЦЭМ!$F$33:$F$776,СВЦЭМ!$A$33:$A$776,$A191,СВЦЭМ!$B$33:$B$776,P$190)+'СЕТ СН'!$F$12</f>
        <v>146.61751318</v>
      </c>
      <c r="Q191" s="36">
        <f>SUMIFS(СВЦЭМ!$F$33:$F$776,СВЦЭМ!$A$33:$A$776,$A191,СВЦЭМ!$B$33:$B$776,Q$190)+'СЕТ СН'!$F$12</f>
        <v>146.51020449000001</v>
      </c>
      <c r="R191" s="36">
        <f>SUMIFS(СВЦЭМ!$F$33:$F$776,СВЦЭМ!$A$33:$A$776,$A191,СВЦЭМ!$B$33:$B$776,R$190)+'СЕТ СН'!$F$12</f>
        <v>143.42826019</v>
      </c>
      <c r="S191" s="36">
        <f>SUMIFS(СВЦЭМ!$F$33:$F$776,СВЦЭМ!$A$33:$A$776,$A191,СВЦЭМ!$B$33:$B$776,S$190)+'СЕТ СН'!$F$12</f>
        <v>140.53764667999999</v>
      </c>
      <c r="T191" s="36">
        <f>SUMIFS(СВЦЭМ!$F$33:$F$776,СВЦЭМ!$A$33:$A$776,$A191,СВЦЭМ!$B$33:$B$776,T$190)+'СЕТ СН'!$F$12</f>
        <v>138.96992452999999</v>
      </c>
      <c r="U191" s="36">
        <f>SUMIFS(СВЦЭМ!$F$33:$F$776,СВЦЭМ!$A$33:$A$776,$A191,СВЦЭМ!$B$33:$B$776,U$190)+'СЕТ СН'!$F$12</f>
        <v>137.83456826</v>
      </c>
      <c r="V191" s="36">
        <f>SUMIFS(СВЦЭМ!$F$33:$F$776,СВЦЭМ!$A$33:$A$776,$A191,СВЦЭМ!$B$33:$B$776,V$190)+'СЕТ СН'!$F$12</f>
        <v>136.59330872000001</v>
      </c>
      <c r="W191" s="36">
        <f>SUMIFS(СВЦЭМ!$F$33:$F$776,СВЦЭМ!$A$33:$A$776,$A191,СВЦЭМ!$B$33:$B$776,W$190)+'СЕТ СН'!$F$12</f>
        <v>138.27361639</v>
      </c>
      <c r="X191" s="36">
        <f>SUMIFS(СВЦЭМ!$F$33:$F$776,СВЦЭМ!$A$33:$A$776,$A191,СВЦЭМ!$B$33:$B$776,X$190)+'СЕТ СН'!$F$12</f>
        <v>140.03814854000001</v>
      </c>
      <c r="Y191" s="36">
        <f>SUMIFS(СВЦЭМ!$F$33:$F$776,СВЦЭМ!$A$33:$A$776,$A191,СВЦЭМ!$B$33:$B$776,Y$190)+'СЕТ СН'!$F$12</f>
        <v>140.51634192</v>
      </c>
      <c r="AA191" s="45"/>
    </row>
    <row r="192" spans="1:27" ht="15.75" x14ac:dyDescent="0.2">
      <c r="A192" s="35">
        <f>A191+1</f>
        <v>44198</v>
      </c>
      <c r="B192" s="36">
        <f>SUMIFS(СВЦЭМ!$F$33:$F$776,СВЦЭМ!$A$33:$A$776,$A192,СВЦЭМ!$B$33:$B$776,B$190)+'СЕТ СН'!$F$12</f>
        <v>145.72913907</v>
      </c>
      <c r="C192" s="36">
        <f>SUMIFS(СВЦЭМ!$F$33:$F$776,СВЦЭМ!$A$33:$A$776,$A192,СВЦЭМ!$B$33:$B$776,C$190)+'СЕТ СН'!$F$12</f>
        <v>148.58027716000001</v>
      </c>
      <c r="D192" s="36">
        <f>SUMIFS(СВЦЭМ!$F$33:$F$776,СВЦЭМ!$A$33:$A$776,$A192,СВЦЭМ!$B$33:$B$776,D$190)+'СЕТ СН'!$F$12</f>
        <v>150.46567607</v>
      </c>
      <c r="E192" s="36">
        <f>SUMIFS(СВЦЭМ!$F$33:$F$776,СВЦЭМ!$A$33:$A$776,$A192,СВЦЭМ!$B$33:$B$776,E$190)+'СЕТ СН'!$F$12</f>
        <v>154.26827358</v>
      </c>
      <c r="F192" s="36">
        <f>SUMIFS(СВЦЭМ!$F$33:$F$776,СВЦЭМ!$A$33:$A$776,$A192,СВЦЭМ!$B$33:$B$776,F$190)+'СЕТ СН'!$F$12</f>
        <v>151.59809011999999</v>
      </c>
      <c r="G192" s="36">
        <f>SUMIFS(СВЦЭМ!$F$33:$F$776,СВЦЭМ!$A$33:$A$776,$A192,СВЦЭМ!$B$33:$B$776,G$190)+'СЕТ СН'!$F$12</f>
        <v>151.44444300999999</v>
      </c>
      <c r="H192" s="36">
        <f>SUMIFS(СВЦЭМ!$F$33:$F$776,СВЦЭМ!$A$33:$A$776,$A192,СВЦЭМ!$B$33:$B$776,H$190)+'СЕТ СН'!$F$12</f>
        <v>154.14414600999999</v>
      </c>
      <c r="I192" s="36">
        <f>SUMIFS(СВЦЭМ!$F$33:$F$776,СВЦЭМ!$A$33:$A$776,$A192,СВЦЭМ!$B$33:$B$776,I$190)+'СЕТ СН'!$F$12</f>
        <v>152.17114039000001</v>
      </c>
      <c r="J192" s="36">
        <f>SUMIFS(СВЦЭМ!$F$33:$F$776,СВЦЭМ!$A$33:$A$776,$A192,СВЦЭМ!$B$33:$B$776,J$190)+'СЕТ СН'!$F$12</f>
        <v>149.65106452000001</v>
      </c>
      <c r="K192" s="36">
        <f>SUMIFS(СВЦЭМ!$F$33:$F$776,СВЦЭМ!$A$33:$A$776,$A192,СВЦЭМ!$B$33:$B$776,K$190)+'СЕТ СН'!$F$12</f>
        <v>146.38371229000001</v>
      </c>
      <c r="L192" s="36">
        <f>SUMIFS(СВЦЭМ!$F$33:$F$776,СВЦЭМ!$A$33:$A$776,$A192,СВЦЭМ!$B$33:$B$776,L$190)+'СЕТ СН'!$F$12</f>
        <v>143.78368441000001</v>
      </c>
      <c r="M192" s="36">
        <f>SUMIFS(СВЦЭМ!$F$33:$F$776,СВЦЭМ!$A$33:$A$776,$A192,СВЦЭМ!$B$33:$B$776,M$190)+'СЕТ СН'!$F$12</f>
        <v>137.90874679999999</v>
      </c>
      <c r="N192" s="36">
        <f>SUMIFS(СВЦЭМ!$F$33:$F$776,СВЦЭМ!$A$33:$A$776,$A192,СВЦЭМ!$B$33:$B$776,N$190)+'СЕТ СН'!$F$12</f>
        <v>139.54689386000001</v>
      </c>
      <c r="O192" s="36">
        <f>SUMIFS(СВЦЭМ!$F$33:$F$776,СВЦЭМ!$A$33:$A$776,$A192,СВЦЭМ!$B$33:$B$776,O$190)+'СЕТ СН'!$F$12</f>
        <v>141.40483861999999</v>
      </c>
      <c r="P192" s="36">
        <f>SUMIFS(СВЦЭМ!$F$33:$F$776,СВЦЭМ!$A$33:$A$776,$A192,СВЦЭМ!$B$33:$B$776,P$190)+'СЕТ СН'!$F$12</f>
        <v>142.28385014</v>
      </c>
      <c r="Q192" s="36">
        <f>SUMIFS(СВЦЭМ!$F$33:$F$776,СВЦЭМ!$A$33:$A$776,$A192,СВЦЭМ!$B$33:$B$776,Q$190)+'СЕТ СН'!$F$12</f>
        <v>142.18907777000001</v>
      </c>
      <c r="R192" s="36">
        <f>SUMIFS(СВЦЭМ!$F$33:$F$776,СВЦЭМ!$A$33:$A$776,$A192,СВЦЭМ!$B$33:$B$776,R$190)+'СЕТ СН'!$F$12</f>
        <v>140.05332379999999</v>
      </c>
      <c r="S192" s="36">
        <f>SUMIFS(СВЦЭМ!$F$33:$F$776,СВЦЭМ!$A$33:$A$776,$A192,СВЦЭМ!$B$33:$B$776,S$190)+'СЕТ СН'!$F$12</f>
        <v>141.20227822000001</v>
      </c>
      <c r="T192" s="36">
        <f>SUMIFS(СВЦЭМ!$F$33:$F$776,СВЦЭМ!$A$33:$A$776,$A192,СВЦЭМ!$B$33:$B$776,T$190)+'СЕТ СН'!$F$12</f>
        <v>139.35488953000001</v>
      </c>
      <c r="U192" s="36">
        <f>SUMIFS(СВЦЭМ!$F$33:$F$776,СВЦЭМ!$A$33:$A$776,$A192,СВЦЭМ!$B$33:$B$776,U$190)+'СЕТ СН'!$F$12</f>
        <v>138.40256012</v>
      </c>
      <c r="V192" s="36">
        <f>SUMIFS(СВЦЭМ!$F$33:$F$776,СВЦЭМ!$A$33:$A$776,$A192,СВЦЭМ!$B$33:$B$776,V$190)+'СЕТ СН'!$F$12</f>
        <v>139.0108137</v>
      </c>
      <c r="W192" s="36">
        <f>SUMIFS(СВЦЭМ!$F$33:$F$776,СВЦЭМ!$A$33:$A$776,$A192,СВЦЭМ!$B$33:$B$776,W$190)+'СЕТ СН'!$F$12</f>
        <v>140.65905588999999</v>
      </c>
      <c r="X192" s="36">
        <f>SUMIFS(СВЦЭМ!$F$33:$F$776,СВЦЭМ!$A$33:$A$776,$A192,СВЦЭМ!$B$33:$B$776,X$190)+'СЕТ СН'!$F$12</f>
        <v>141.50788535000001</v>
      </c>
      <c r="Y192" s="36">
        <f>SUMIFS(СВЦЭМ!$F$33:$F$776,СВЦЭМ!$A$33:$A$776,$A192,СВЦЭМ!$B$33:$B$776,Y$190)+'СЕТ СН'!$F$12</f>
        <v>142.83966444000001</v>
      </c>
    </row>
    <row r="193" spans="1:25" ht="15.75" x14ac:dyDescent="0.2">
      <c r="A193" s="35">
        <f t="shared" ref="A193:A221" si="5">A192+1</f>
        <v>44199</v>
      </c>
      <c r="B193" s="36">
        <f>SUMIFS(СВЦЭМ!$F$33:$F$776,СВЦЭМ!$A$33:$A$776,$A193,СВЦЭМ!$B$33:$B$776,B$190)+'СЕТ СН'!$F$12</f>
        <v>141.69319107000001</v>
      </c>
      <c r="C193" s="36">
        <f>SUMIFS(СВЦЭМ!$F$33:$F$776,СВЦЭМ!$A$33:$A$776,$A193,СВЦЭМ!$B$33:$B$776,C$190)+'СЕТ СН'!$F$12</f>
        <v>143.54701643000001</v>
      </c>
      <c r="D193" s="36">
        <f>SUMIFS(СВЦЭМ!$F$33:$F$776,СВЦЭМ!$A$33:$A$776,$A193,СВЦЭМ!$B$33:$B$776,D$190)+'СЕТ СН'!$F$12</f>
        <v>144.91507576999999</v>
      </c>
      <c r="E193" s="36">
        <f>SUMIFS(СВЦЭМ!$F$33:$F$776,СВЦЭМ!$A$33:$A$776,$A193,СВЦЭМ!$B$33:$B$776,E$190)+'СЕТ СН'!$F$12</f>
        <v>147.59225426</v>
      </c>
      <c r="F193" s="36">
        <f>SUMIFS(СВЦЭМ!$F$33:$F$776,СВЦЭМ!$A$33:$A$776,$A193,СВЦЭМ!$B$33:$B$776,F$190)+'СЕТ СН'!$F$12</f>
        <v>144.79749251999999</v>
      </c>
      <c r="G193" s="36">
        <f>SUMIFS(СВЦЭМ!$F$33:$F$776,СВЦЭМ!$A$33:$A$776,$A193,СВЦЭМ!$B$33:$B$776,G$190)+'СЕТ СН'!$F$12</f>
        <v>144.42651265999999</v>
      </c>
      <c r="H193" s="36">
        <f>SUMIFS(СВЦЭМ!$F$33:$F$776,СВЦЭМ!$A$33:$A$776,$A193,СВЦЭМ!$B$33:$B$776,H$190)+'СЕТ СН'!$F$12</f>
        <v>147.87826652999999</v>
      </c>
      <c r="I193" s="36">
        <f>SUMIFS(СВЦЭМ!$F$33:$F$776,СВЦЭМ!$A$33:$A$776,$A193,СВЦЭМ!$B$33:$B$776,I$190)+'СЕТ СН'!$F$12</f>
        <v>148.42422468999999</v>
      </c>
      <c r="J193" s="36">
        <f>SUMIFS(СВЦЭМ!$F$33:$F$776,СВЦЭМ!$A$33:$A$776,$A193,СВЦЭМ!$B$33:$B$776,J$190)+'СЕТ СН'!$F$12</f>
        <v>147.86001357999999</v>
      </c>
      <c r="K193" s="36">
        <f>SUMIFS(СВЦЭМ!$F$33:$F$776,СВЦЭМ!$A$33:$A$776,$A193,СВЦЭМ!$B$33:$B$776,K$190)+'СЕТ СН'!$F$12</f>
        <v>148.02744367</v>
      </c>
      <c r="L193" s="36">
        <f>SUMIFS(СВЦЭМ!$F$33:$F$776,СВЦЭМ!$A$33:$A$776,$A193,СВЦЭМ!$B$33:$B$776,L$190)+'СЕТ СН'!$F$12</f>
        <v>146.28718602000001</v>
      </c>
      <c r="M193" s="36">
        <f>SUMIFS(СВЦЭМ!$F$33:$F$776,СВЦЭМ!$A$33:$A$776,$A193,СВЦЭМ!$B$33:$B$776,M$190)+'СЕТ СН'!$F$12</f>
        <v>145.56477168000001</v>
      </c>
      <c r="N193" s="36">
        <f>SUMIFS(СВЦЭМ!$F$33:$F$776,СВЦЭМ!$A$33:$A$776,$A193,СВЦЭМ!$B$33:$B$776,N$190)+'СЕТ СН'!$F$12</f>
        <v>147.53221496</v>
      </c>
      <c r="O193" s="36">
        <f>SUMIFS(СВЦЭМ!$F$33:$F$776,СВЦЭМ!$A$33:$A$776,$A193,СВЦЭМ!$B$33:$B$776,O$190)+'СЕТ СН'!$F$12</f>
        <v>149.35697397999999</v>
      </c>
      <c r="P193" s="36">
        <f>SUMIFS(СВЦЭМ!$F$33:$F$776,СВЦЭМ!$A$33:$A$776,$A193,СВЦЭМ!$B$33:$B$776,P$190)+'СЕТ СН'!$F$12</f>
        <v>151.10295056000001</v>
      </c>
      <c r="Q193" s="36">
        <f>SUMIFS(СВЦЭМ!$F$33:$F$776,СВЦЭМ!$A$33:$A$776,$A193,СВЦЭМ!$B$33:$B$776,Q$190)+'СЕТ СН'!$F$12</f>
        <v>151.63807245999999</v>
      </c>
      <c r="R193" s="36">
        <f>SUMIFS(СВЦЭМ!$F$33:$F$776,СВЦЭМ!$A$33:$A$776,$A193,СВЦЭМ!$B$33:$B$776,R$190)+'СЕТ СН'!$F$12</f>
        <v>150.45131164</v>
      </c>
      <c r="S193" s="36">
        <f>SUMIFS(СВЦЭМ!$F$33:$F$776,СВЦЭМ!$A$33:$A$776,$A193,СВЦЭМ!$B$33:$B$776,S$190)+'СЕТ СН'!$F$12</f>
        <v>147.92479778000001</v>
      </c>
      <c r="T193" s="36">
        <f>SUMIFS(СВЦЭМ!$F$33:$F$776,СВЦЭМ!$A$33:$A$776,$A193,СВЦЭМ!$B$33:$B$776,T$190)+'СЕТ СН'!$F$12</f>
        <v>145.11084033</v>
      </c>
      <c r="U193" s="36">
        <f>SUMIFS(СВЦЭМ!$F$33:$F$776,СВЦЭМ!$A$33:$A$776,$A193,СВЦЭМ!$B$33:$B$776,U$190)+'СЕТ СН'!$F$12</f>
        <v>145.75127841</v>
      </c>
      <c r="V193" s="36">
        <f>SUMIFS(СВЦЭМ!$F$33:$F$776,СВЦЭМ!$A$33:$A$776,$A193,СВЦЭМ!$B$33:$B$776,V$190)+'СЕТ СН'!$F$12</f>
        <v>145.78855594999999</v>
      </c>
      <c r="W193" s="36">
        <f>SUMIFS(СВЦЭМ!$F$33:$F$776,СВЦЭМ!$A$33:$A$776,$A193,СВЦЭМ!$B$33:$B$776,W$190)+'СЕТ СН'!$F$12</f>
        <v>147.07168285</v>
      </c>
      <c r="X193" s="36">
        <f>SUMIFS(СВЦЭМ!$F$33:$F$776,СВЦЭМ!$A$33:$A$776,$A193,СВЦЭМ!$B$33:$B$776,X$190)+'СЕТ СН'!$F$12</f>
        <v>148.46933361000001</v>
      </c>
      <c r="Y193" s="36">
        <f>SUMIFS(СВЦЭМ!$F$33:$F$776,СВЦЭМ!$A$33:$A$776,$A193,СВЦЭМ!$B$33:$B$776,Y$190)+'СЕТ СН'!$F$12</f>
        <v>149.22182167</v>
      </c>
    </row>
    <row r="194" spans="1:25" ht="15.75" x14ac:dyDescent="0.2">
      <c r="A194" s="35">
        <f t="shared" si="5"/>
        <v>44200</v>
      </c>
      <c r="B194" s="36">
        <f>SUMIFS(СВЦЭМ!$F$33:$F$776,СВЦЭМ!$A$33:$A$776,$A194,СВЦЭМ!$B$33:$B$776,B$190)+'СЕТ СН'!$F$12</f>
        <v>151.94760142000001</v>
      </c>
      <c r="C194" s="36">
        <f>SUMIFS(СВЦЭМ!$F$33:$F$776,СВЦЭМ!$A$33:$A$776,$A194,СВЦЭМ!$B$33:$B$776,C$190)+'СЕТ СН'!$F$12</f>
        <v>154.3050911</v>
      </c>
      <c r="D194" s="36">
        <f>SUMIFS(СВЦЭМ!$F$33:$F$776,СВЦЭМ!$A$33:$A$776,$A194,СВЦЭМ!$B$33:$B$776,D$190)+'СЕТ СН'!$F$12</f>
        <v>156.43908737999999</v>
      </c>
      <c r="E194" s="36">
        <f>SUMIFS(СВЦЭМ!$F$33:$F$776,СВЦЭМ!$A$33:$A$776,$A194,СВЦЭМ!$B$33:$B$776,E$190)+'СЕТ СН'!$F$12</f>
        <v>159.92313099</v>
      </c>
      <c r="F194" s="36">
        <f>SUMIFS(СВЦЭМ!$F$33:$F$776,СВЦЭМ!$A$33:$A$776,$A194,СВЦЭМ!$B$33:$B$776,F$190)+'СЕТ СН'!$F$12</f>
        <v>155.03877983999999</v>
      </c>
      <c r="G194" s="36">
        <f>SUMIFS(СВЦЭМ!$F$33:$F$776,СВЦЭМ!$A$33:$A$776,$A194,СВЦЭМ!$B$33:$B$776,G$190)+'СЕТ СН'!$F$12</f>
        <v>154.61134472000001</v>
      </c>
      <c r="H194" s="36">
        <f>SUMIFS(СВЦЭМ!$F$33:$F$776,СВЦЭМ!$A$33:$A$776,$A194,СВЦЭМ!$B$33:$B$776,H$190)+'СЕТ СН'!$F$12</f>
        <v>155.37940406000001</v>
      </c>
      <c r="I194" s="36">
        <f>SUMIFS(СВЦЭМ!$F$33:$F$776,СВЦЭМ!$A$33:$A$776,$A194,СВЦЭМ!$B$33:$B$776,I$190)+'СЕТ СН'!$F$12</f>
        <v>153.07726645</v>
      </c>
      <c r="J194" s="36">
        <f>SUMIFS(СВЦЭМ!$F$33:$F$776,СВЦЭМ!$A$33:$A$776,$A194,СВЦЭМ!$B$33:$B$776,J$190)+'СЕТ СН'!$F$12</f>
        <v>149.90927980000001</v>
      </c>
      <c r="K194" s="36">
        <f>SUMIFS(СВЦЭМ!$F$33:$F$776,СВЦЭМ!$A$33:$A$776,$A194,СВЦЭМ!$B$33:$B$776,K$190)+'СЕТ СН'!$F$12</f>
        <v>145.83441991000001</v>
      </c>
      <c r="L194" s="36">
        <f>SUMIFS(СВЦЭМ!$F$33:$F$776,СВЦЭМ!$A$33:$A$776,$A194,СВЦЭМ!$B$33:$B$776,L$190)+'СЕТ СН'!$F$12</f>
        <v>144.22126539999999</v>
      </c>
      <c r="M194" s="36">
        <f>SUMIFS(СВЦЭМ!$F$33:$F$776,СВЦЭМ!$A$33:$A$776,$A194,СВЦЭМ!$B$33:$B$776,M$190)+'СЕТ СН'!$F$12</f>
        <v>143.29834704999999</v>
      </c>
      <c r="N194" s="36">
        <f>SUMIFS(СВЦЭМ!$F$33:$F$776,СВЦЭМ!$A$33:$A$776,$A194,СВЦЭМ!$B$33:$B$776,N$190)+'СЕТ СН'!$F$12</f>
        <v>146.02597202000001</v>
      </c>
      <c r="O194" s="36">
        <f>SUMIFS(СВЦЭМ!$F$33:$F$776,СВЦЭМ!$A$33:$A$776,$A194,СВЦЭМ!$B$33:$B$776,O$190)+'СЕТ СН'!$F$12</f>
        <v>147.48033189</v>
      </c>
      <c r="P194" s="36">
        <f>SUMIFS(СВЦЭМ!$F$33:$F$776,СВЦЭМ!$A$33:$A$776,$A194,СВЦЭМ!$B$33:$B$776,P$190)+'СЕТ СН'!$F$12</f>
        <v>149.04506727</v>
      </c>
      <c r="Q194" s="36">
        <f>SUMIFS(СВЦЭМ!$F$33:$F$776,СВЦЭМ!$A$33:$A$776,$A194,СВЦЭМ!$B$33:$B$776,Q$190)+'СЕТ СН'!$F$12</f>
        <v>149.82281323999999</v>
      </c>
      <c r="R194" s="36">
        <f>SUMIFS(СВЦЭМ!$F$33:$F$776,СВЦЭМ!$A$33:$A$776,$A194,СВЦЭМ!$B$33:$B$776,R$190)+'СЕТ СН'!$F$12</f>
        <v>147.65880829</v>
      </c>
      <c r="S194" s="36">
        <f>SUMIFS(СВЦЭМ!$F$33:$F$776,СВЦЭМ!$A$33:$A$776,$A194,СВЦЭМ!$B$33:$B$776,S$190)+'СЕТ СН'!$F$12</f>
        <v>146.15653631000001</v>
      </c>
      <c r="T194" s="36">
        <f>SUMIFS(СВЦЭМ!$F$33:$F$776,СВЦЭМ!$A$33:$A$776,$A194,СВЦЭМ!$B$33:$B$776,T$190)+'СЕТ СН'!$F$12</f>
        <v>144.10101897000001</v>
      </c>
      <c r="U194" s="36">
        <f>SUMIFS(СВЦЭМ!$F$33:$F$776,СВЦЭМ!$A$33:$A$776,$A194,СВЦЭМ!$B$33:$B$776,U$190)+'СЕТ СН'!$F$12</f>
        <v>144.81964518000001</v>
      </c>
      <c r="V194" s="36">
        <f>SUMIFS(СВЦЭМ!$F$33:$F$776,СВЦЭМ!$A$33:$A$776,$A194,СВЦЭМ!$B$33:$B$776,V$190)+'СЕТ СН'!$F$12</f>
        <v>145.02831703999999</v>
      </c>
      <c r="W194" s="36">
        <f>SUMIFS(СВЦЭМ!$F$33:$F$776,СВЦЭМ!$A$33:$A$776,$A194,СВЦЭМ!$B$33:$B$776,W$190)+'СЕТ СН'!$F$12</f>
        <v>146.41097325999999</v>
      </c>
      <c r="X194" s="36">
        <f>SUMIFS(СВЦЭМ!$F$33:$F$776,СВЦЭМ!$A$33:$A$776,$A194,СВЦЭМ!$B$33:$B$776,X$190)+'СЕТ СН'!$F$12</f>
        <v>148.93799068000001</v>
      </c>
      <c r="Y194" s="36">
        <f>SUMIFS(СВЦЭМ!$F$33:$F$776,СВЦЭМ!$A$33:$A$776,$A194,СВЦЭМ!$B$33:$B$776,Y$190)+'СЕТ СН'!$F$12</f>
        <v>150.96180097999999</v>
      </c>
    </row>
    <row r="195" spans="1:25" ht="15.75" x14ac:dyDescent="0.2">
      <c r="A195" s="35">
        <f t="shared" si="5"/>
        <v>44201</v>
      </c>
      <c r="B195" s="36">
        <f>SUMIFS(СВЦЭМ!$F$33:$F$776,СВЦЭМ!$A$33:$A$776,$A195,СВЦЭМ!$B$33:$B$776,B$190)+'СЕТ СН'!$F$12</f>
        <v>146.28253878000001</v>
      </c>
      <c r="C195" s="36">
        <f>SUMIFS(СВЦЭМ!$F$33:$F$776,СВЦЭМ!$A$33:$A$776,$A195,СВЦЭМ!$B$33:$B$776,C$190)+'СЕТ СН'!$F$12</f>
        <v>150.66509156999999</v>
      </c>
      <c r="D195" s="36">
        <f>SUMIFS(СВЦЭМ!$F$33:$F$776,СВЦЭМ!$A$33:$A$776,$A195,СВЦЭМ!$B$33:$B$776,D$190)+'СЕТ СН'!$F$12</f>
        <v>152.51535351999999</v>
      </c>
      <c r="E195" s="36">
        <f>SUMIFS(СВЦЭМ!$F$33:$F$776,СВЦЭМ!$A$33:$A$776,$A195,СВЦЭМ!$B$33:$B$776,E$190)+'СЕТ СН'!$F$12</f>
        <v>153.44529492999999</v>
      </c>
      <c r="F195" s="36">
        <f>SUMIFS(СВЦЭМ!$F$33:$F$776,СВЦЭМ!$A$33:$A$776,$A195,СВЦЭМ!$B$33:$B$776,F$190)+'СЕТ СН'!$F$12</f>
        <v>153.79433911999999</v>
      </c>
      <c r="G195" s="36">
        <f>SUMIFS(СВЦЭМ!$F$33:$F$776,СВЦЭМ!$A$33:$A$776,$A195,СВЦЭМ!$B$33:$B$776,G$190)+'СЕТ СН'!$F$12</f>
        <v>156.98270586999999</v>
      </c>
      <c r="H195" s="36">
        <f>SUMIFS(СВЦЭМ!$F$33:$F$776,СВЦЭМ!$A$33:$A$776,$A195,СВЦЭМ!$B$33:$B$776,H$190)+'СЕТ СН'!$F$12</f>
        <v>154.74128049999999</v>
      </c>
      <c r="I195" s="36">
        <f>SUMIFS(СВЦЭМ!$F$33:$F$776,СВЦЭМ!$A$33:$A$776,$A195,СВЦЭМ!$B$33:$B$776,I$190)+'СЕТ СН'!$F$12</f>
        <v>152.37291522999999</v>
      </c>
      <c r="J195" s="36">
        <f>SUMIFS(СВЦЭМ!$F$33:$F$776,СВЦЭМ!$A$33:$A$776,$A195,СВЦЭМ!$B$33:$B$776,J$190)+'СЕТ СН'!$F$12</f>
        <v>148.77719679</v>
      </c>
      <c r="K195" s="36">
        <f>SUMIFS(СВЦЭМ!$F$33:$F$776,СВЦЭМ!$A$33:$A$776,$A195,СВЦЭМ!$B$33:$B$776,K$190)+'СЕТ СН'!$F$12</f>
        <v>144.52992799</v>
      </c>
      <c r="L195" s="36">
        <f>SUMIFS(СВЦЭМ!$F$33:$F$776,СВЦЭМ!$A$33:$A$776,$A195,СВЦЭМ!$B$33:$B$776,L$190)+'СЕТ СН'!$F$12</f>
        <v>141.5567418</v>
      </c>
      <c r="M195" s="36">
        <f>SUMIFS(СВЦЭМ!$F$33:$F$776,СВЦЭМ!$A$33:$A$776,$A195,СВЦЭМ!$B$33:$B$776,M$190)+'СЕТ СН'!$F$12</f>
        <v>142.55712657999999</v>
      </c>
      <c r="N195" s="36">
        <f>SUMIFS(СВЦЭМ!$F$33:$F$776,СВЦЭМ!$A$33:$A$776,$A195,СВЦЭМ!$B$33:$B$776,N$190)+'СЕТ СН'!$F$12</f>
        <v>147.31556598</v>
      </c>
      <c r="O195" s="36">
        <f>SUMIFS(СВЦЭМ!$F$33:$F$776,СВЦЭМ!$A$33:$A$776,$A195,СВЦЭМ!$B$33:$B$776,O$190)+'СЕТ СН'!$F$12</f>
        <v>151.18311374000001</v>
      </c>
      <c r="P195" s="36">
        <f>SUMIFS(СВЦЭМ!$F$33:$F$776,СВЦЭМ!$A$33:$A$776,$A195,СВЦЭМ!$B$33:$B$776,P$190)+'СЕТ СН'!$F$12</f>
        <v>153.54688246000001</v>
      </c>
      <c r="Q195" s="36">
        <f>SUMIFS(СВЦЭМ!$F$33:$F$776,СВЦЭМ!$A$33:$A$776,$A195,СВЦЭМ!$B$33:$B$776,Q$190)+'СЕТ СН'!$F$12</f>
        <v>154.25618802</v>
      </c>
      <c r="R195" s="36">
        <f>SUMIFS(СВЦЭМ!$F$33:$F$776,СВЦЭМ!$A$33:$A$776,$A195,СВЦЭМ!$B$33:$B$776,R$190)+'СЕТ СН'!$F$12</f>
        <v>152.42121166999999</v>
      </c>
      <c r="S195" s="36">
        <f>SUMIFS(СВЦЭМ!$F$33:$F$776,СВЦЭМ!$A$33:$A$776,$A195,СВЦЭМ!$B$33:$B$776,S$190)+'СЕТ СН'!$F$12</f>
        <v>150.72329103000001</v>
      </c>
      <c r="T195" s="36">
        <f>SUMIFS(СВЦЭМ!$F$33:$F$776,СВЦЭМ!$A$33:$A$776,$A195,СВЦЭМ!$B$33:$B$776,T$190)+'СЕТ СН'!$F$12</f>
        <v>146.12600252999999</v>
      </c>
      <c r="U195" s="36">
        <f>SUMIFS(СВЦЭМ!$F$33:$F$776,СВЦЭМ!$A$33:$A$776,$A195,СВЦЭМ!$B$33:$B$776,U$190)+'СЕТ СН'!$F$12</f>
        <v>147.11718188</v>
      </c>
      <c r="V195" s="36">
        <f>SUMIFS(СВЦЭМ!$F$33:$F$776,СВЦЭМ!$A$33:$A$776,$A195,СВЦЭМ!$B$33:$B$776,V$190)+'СЕТ СН'!$F$12</f>
        <v>147.81299863999999</v>
      </c>
      <c r="W195" s="36">
        <f>SUMIFS(СВЦЭМ!$F$33:$F$776,СВЦЭМ!$A$33:$A$776,$A195,СВЦЭМ!$B$33:$B$776,W$190)+'СЕТ СН'!$F$12</f>
        <v>150.04597742000001</v>
      </c>
      <c r="X195" s="36">
        <f>SUMIFS(СВЦЭМ!$F$33:$F$776,СВЦЭМ!$A$33:$A$776,$A195,СВЦЭМ!$B$33:$B$776,X$190)+'СЕТ СН'!$F$12</f>
        <v>152.21750187000001</v>
      </c>
      <c r="Y195" s="36">
        <f>SUMIFS(СВЦЭМ!$F$33:$F$776,СВЦЭМ!$A$33:$A$776,$A195,СВЦЭМ!$B$33:$B$776,Y$190)+'СЕТ СН'!$F$12</f>
        <v>154.65685721</v>
      </c>
    </row>
    <row r="196" spans="1:25" ht="15.75" x14ac:dyDescent="0.2">
      <c r="A196" s="35">
        <f t="shared" si="5"/>
        <v>44202</v>
      </c>
      <c r="B196" s="36">
        <f>SUMIFS(СВЦЭМ!$F$33:$F$776,СВЦЭМ!$A$33:$A$776,$A196,СВЦЭМ!$B$33:$B$776,B$190)+'СЕТ СН'!$F$12</f>
        <v>153.18725406999999</v>
      </c>
      <c r="C196" s="36">
        <f>SUMIFS(СВЦЭМ!$F$33:$F$776,СВЦЭМ!$A$33:$A$776,$A196,СВЦЭМ!$B$33:$B$776,C$190)+'СЕТ СН'!$F$12</f>
        <v>157.62457681999999</v>
      </c>
      <c r="D196" s="36">
        <f>SUMIFS(СВЦЭМ!$F$33:$F$776,СВЦЭМ!$A$33:$A$776,$A196,СВЦЭМ!$B$33:$B$776,D$190)+'СЕТ СН'!$F$12</f>
        <v>161.05494899000001</v>
      </c>
      <c r="E196" s="36">
        <f>SUMIFS(СВЦЭМ!$F$33:$F$776,СВЦЭМ!$A$33:$A$776,$A196,СВЦЭМ!$B$33:$B$776,E$190)+'СЕТ СН'!$F$12</f>
        <v>162.41289853999999</v>
      </c>
      <c r="F196" s="36">
        <f>SUMIFS(СВЦЭМ!$F$33:$F$776,СВЦЭМ!$A$33:$A$776,$A196,СВЦЭМ!$B$33:$B$776,F$190)+'СЕТ СН'!$F$12</f>
        <v>164.0112283</v>
      </c>
      <c r="G196" s="36">
        <f>SUMIFS(СВЦЭМ!$F$33:$F$776,СВЦЭМ!$A$33:$A$776,$A196,СВЦЭМ!$B$33:$B$776,G$190)+'СЕТ СН'!$F$12</f>
        <v>163.54287968</v>
      </c>
      <c r="H196" s="36">
        <f>SUMIFS(СВЦЭМ!$F$33:$F$776,СВЦЭМ!$A$33:$A$776,$A196,СВЦЭМ!$B$33:$B$776,H$190)+'СЕТ СН'!$F$12</f>
        <v>161.22991026</v>
      </c>
      <c r="I196" s="36">
        <f>SUMIFS(СВЦЭМ!$F$33:$F$776,СВЦЭМ!$A$33:$A$776,$A196,СВЦЭМ!$B$33:$B$776,I$190)+'СЕТ СН'!$F$12</f>
        <v>157.49539243000001</v>
      </c>
      <c r="J196" s="36">
        <f>SUMIFS(СВЦЭМ!$F$33:$F$776,СВЦЭМ!$A$33:$A$776,$A196,СВЦЭМ!$B$33:$B$776,J$190)+'СЕТ СН'!$F$12</f>
        <v>151.17727239000001</v>
      </c>
      <c r="K196" s="36">
        <f>SUMIFS(СВЦЭМ!$F$33:$F$776,СВЦЭМ!$A$33:$A$776,$A196,СВЦЭМ!$B$33:$B$776,K$190)+'СЕТ СН'!$F$12</f>
        <v>145.23043354000001</v>
      </c>
      <c r="L196" s="36">
        <f>SUMIFS(СВЦЭМ!$F$33:$F$776,СВЦЭМ!$A$33:$A$776,$A196,СВЦЭМ!$B$33:$B$776,L$190)+'СЕТ СН'!$F$12</f>
        <v>143.43721083</v>
      </c>
      <c r="M196" s="36">
        <f>SUMIFS(СВЦЭМ!$F$33:$F$776,СВЦЭМ!$A$33:$A$776,$A196,СВЦЭМ!$B$33:$B$776,M$190)+'СЕТ СН'!$F$12</f>
        <v>143.97495441000001</v>
      </c>
      <c r="N196" s="36">
        <f>SUMIFS(СВЦЭМ!$F$33:$F$776,СВЦЭМ!$A$33:$A$776,$A196,СВЦЭМ!$B$33:$B$776,N$190)+'СЕТ СН'!$F$12</f>
        <v>148.04299825000001</v>
      </c>
      <c r="O196" s="36">
        <f>SUMIFS(СВЦЭМ!$F$33:$F$776,СВЦЭМ!$A$33:$A$776,$A196,СВЦЭМ!$B$33:$B$776,O$190)+'СЕТ СН'!$F$12</f>
        <v>150.43506694999999</v>
      </c>
      <c r="P196" s="36">
        <f>SUMIFS(СВЦЭМ!$F$33:$F$776,СВЦЭМ!$A$33:$A$776,$A196,СВЦЭМ!$B$33:$B$776,P$190)+'СЕТ СН'!$F$12</f>
        <v>152.04147351</v>
      </c>
      <c r="Q196" s="36">
        <f>SUMIFS(СВЦЭМ!$F$33:$F$776,СВЦЭМ!$A$33:$A$776,$A196,СВЦЭМ!$B$33:$B$776,Q$190)+'СЕТ СН'!$F$12</f>
        <v>152.63022423999999</v>
      </c>
      <c r="R196" s="36">
        <f>SUMIFS(СВЦЭМ!$F$33:$F$776,СВЦЭМ!$A$33:$A$776,$A196,СВЦЭМ!$B$33:$B$776,R$190)+'СЕТ СН'!$F$12</f>
        <v>150.59251634</v>
      </c>
      <c r="S196" s="36">
        <f>SUMIFS(СВЦЭМ!$F$33:$F$776,СВЦЭМ!$A$33:$A$776,$A196,СВЦЭМ!$B$33:$B$776,S$190)+'СЕТ СН'!$F$12</f>
        <v>146.88608951000001</v>
      </c>
      <c r="T196" s="36">
        <f>SUMIFS(СВЦЭМ!$F$33:$F$776,СВЦЭМ!$A$33:$A$776,$A196,СВЦЭМ!$B$33:$B$776,T$190)+'СЕТ СН'!$F$12</f>
        <v>143.16534693</v>
      </c>
      <c r="U196" s="36">
        <f>SUMIFS(СВЦЭМ!$F$33:$F$776,СВЦЭМ!$A$33:$A$776,$A196,СВЦЭМ!$B$33:$B$776,U$190)+'СЕТ СН'!$F$12</f>
        <v>143.6652369</v>
      </c>
      <c r="V196" s="36">
        <f>SUMIFS(СВЦЭМ!$F$33:$F$776,СВЦЭМ!$A$33:$A$776,$A196,СВЦЭМ!$B$33:$B$776,V$190)+'СЕТ СН'!$F$12</f>
        <v>144.64519386000001</v>
      </c>
      <c r="W196" s="36">
        <f>SUMIFS(СВЦЭМ!$F$33:$F$776,СВЦЭМ!$A$33:$A$776,$A196,СВЦЭМ!$B$33:$B$776,W$190)+'СЕТ СН'!$F$12</f>
        <v>146.95406503000001</v>
      </c>
      <c r="X196" s="36">
        <f>SUMIFS(СВЦЭМ!$F$33:$F$776,СВЦЭМ!$A$33:$A$776,$A196,СВЦЭМ!$B$33:$B$776,X$190)+'СЕТ СН'!$F$12</f>
        <v>149.51013003</v>
      </c>
      <c r="Y196" s="36">
        <f>SUMIFS(СВЦЭМ!$F$33:$F$776,СВЦЭМ!$A$33:$A$776,$A196,СВЦЭМ!$B$33:$B$776,Y$190)+'СЕТ СН'!$F$12</f>
        <v>152.72084964000001</v>
      </c>
    </row>
    <row r="197" spans="1:25" ht="15.75" x14ac:dyDescent="0.2">
      <c r="A197" s="35">
        <f t="shared" si="5"/>
        <v>44203</v>
      </c>
      <c r="B197" s="36">
        <f>SUMIFS(СВЦЭМ!$F$33:$F$776,СВЦЭМ!$A$33:$A$776,$A197,СВЦЭМ!$B$33:$B$776,B$190)+'СЕТ СН'!$F$12</f>
        <v>148.72958937999999</v>
      </c>
      <c r="C197" s="36">
        <f>SUMIFS(СВЦЭМ!$F$33:$F$776,СВЦЭМ!$A$33:$A$776,$A197,СВЦЭМ!$B$33:$B$776,C$190)+'СЕТ СН'!$F$12</f>
        <v>153.52275879999999</v>
      </c>
      <c r="D197" s="36">
        <f>SUMIFS(СВЦЭМ!$F$33:$F$776,СВЦЭМ!$A$33:$A$776,$A197,СВЦЭМ!$B$33:$B$776,D$190)+'СЕТ СН'!$F$12</f>
        <v>157.60946405000001</v>
      </c>
      <c r="E197" s="36">
        <f>SUMIFS(СВЦЭМ!$F$33:$F$776,СВЦЭМ!$A$33:$A$776,$A197,СВЦЭМ!$B$33:$B$776,E$190)+'СЕТ СН'!$F$12</f>
        <v>159.10196868</v>
      </c>
      <c r="F197" s="36">
        <f>SUMIFS(СВЦЭМ!$F$33:$F$776,СВЦЭМ!$A$33:$A$776,$A197,СВЦЭМ!$B$33:$B$776,F$190)+'СЕТ СН'!$F$12</f>
        <v>160.49201789</v>
      </c>
      <c r="G197" s="36">
        <f>SUMIFS(СВЦЭМ!$F$33:$F$776,СВЦЭМ!$A$33:$A$776,$A197,СВЦЭМ!$B$33:$B$776,G$190)+'СЕТ СН'!$F$12</f>
        <v>159.58046443000001</v>
      </c>
      <c r="H197" s="36">
        <f>SUMIFS(СВЦЭМ!$F$33:$F$776,СВЦЭМ!$A$33:$A$776,$A197,СВЦЭМ!$B$33:$B$776,H$190)+'СЕТ СН'!$F$12</f>
        <v>157.24789698999999</v>
      </c>
      <c r="I197" s="36">
        <f>SUMIFS(СВЦЭМ!$F$33:$F$776,СВЦЭМ!$A$33:$A$776,$A197,СВЦЭМ!$B$33:$B$776,I$190)+'СЕТ СН'!$F$12</f>
        <v>153.43955897000001</v>
      </c>
      <c r="J197" s="36">
        <f>SUMIFS(СВЦЭМ!$F$33:$F$776,СВЦЭМ!$A$33:$A$776,$A197,СВЦЭМ!$B$33:$B$776,J$190)+'СЕТ СН'!$F$12</f>
        <v>149.77458118000001</v>
      </c>
      <c r="K197" s="36">
        <f>SUMIFS(СВЦЭМ!$F$33:$F$776,СВЦЭМ!$A$33:$A$776,$A197,СВЦЭМ!$B$33:$B$776,K$190)+'СЕТ СН'!$F$12</f>
        <v>146.14379070999999</v>
      </c>
      <c r="L197" s="36">
        <f>SUMIFS(СВЦЭМ!$F$33:$F$776,СВЦЭМ!$A$33:$A$776,$A197,СВЦЭМ!$B$33:$B$776,L$190)+'СЕТ СН'!$F$12</f>
        <v>143.9137997</v>
      </c>
      <c r="M197" s="36">
        <f>SUMIFS(СВЦЭМ!$F$33:$F$776,СВЦЭМ!$A$33:$A$776,$A197,СВЦЭМ!$B$33:$B$776,M$190)+'СЕТ СН'!$F$12</f>
        <v>146.04107877999999</v>
      </c>
      <c r="N197" s="36">
        <f>SUMIFS(СВЦЭМ!$F$33:$F$776,СВЦЭМ!$A$33:$A$776,$A197,СВЦЭМ!$B$33:$B$776,N$190)+'СЕТ СН'!$F$12</f>
        <v>153.01587097000001</v>
      </c>
      <c r="O197" s="36">
        <f>SUMIFS(СВЦЭМ!$F$33:$F$776,СВЦЭМ!$A$33:$A$776,$A197,СВЦЭМ!$B$33:$B$776,O$190)+'СЕТ СН'!$F$12</f>
        <v>154.10634055</v>
      </c>
      <c r="P197" s="36">
        <f>SUMIFS(СВЦЭМ!$F$33:$F$776,СВЦЭМ!$A$33:$A$776,$A197,СВЦЭМ!$B$33:$B$776,P$190)+'СЕТ СН'!$F$12</f>
        <v>155.81807666</v>
      </c>
      <c r="Q197" s="36">
        <f>SUMIFS(СВЦЭМ!$F$33:$F$776,СВЦЭМ!$A$33:$A$776,$A197,СВЦЭМ!$B$33:$B$776,Q$190)+'СЕТ СН'!$F$12</f>
        <v>157.38662876999999</v>
      </c>
      <c r="R197" s="36">
        <f>SUMIFS(СВЦЭМ!$F$33:$F$776,СВЦЭМ!$A$33:$A$776,$A197,СВЦЭМ!$B$33:$B$776,R$190)+'СЕТ СН'!$F$12</f>
        <v>156.93423418</v>
      </c>
      <c r="S197" s="36">
        <f>SUMIFS(СВЦЭМ!$F$33:$F$776,СВЦЭМ!$A$33:$A$776,$A197,СВЦЭМ!$B$33:$B$776,S$190)+'СЕТ СН'!$F$12</f>
        <v>153.39416469</v>
      </c>
      <c r="T197" s="36">
        <f>SUMIFS(СВЦЭМ!$F$33:$F$776,СВЦЭМ!$A$33:$A$776,$A197,СВЦЭМ!$B$33:$B$776,T$190)+'СЕТ СН'!$F$12</f>
        <v>149.87915267</v>
      </c>
      <c r="U197" s="36">
        <f>SUMIFS(СВЦЭМ!$F$33:$F$776,СВЦЭМ!$A$33:$A$776,$A197,СВЦЭМ!$B$33:$B$776,U$190)+'СЕТ СН'!$F$12</f>
        <v>151.19218402000001</v>
      </c>
      <c r="V197" s="36">
        <f>SUMIFS(СВЦЭМ!$F$33:$F$776,СВЦЭМ!$A$33:$A$776,$A197,СВЦЭМ!$B$33:$B$776,V$190)+'СЕТ СН'!$F$12</f>
        <v>151.04013436</v>
      </c>
      <c r="W197" s="36">
        <f>SUMIFS(СВЦЭМ!$F$33:$F$776,СВЦЭМ!$A$33:$A$776,$A197,СВЦЭМ!$B$33:$B$776,W$190)+'СЕТ СН'!$F$12</f>
        <v>153.76606140999999</v>
      </c>
      <c r="X197" s="36">
        <f>SUMIFS(СВЦЭМ!$F$33:$F$776,СВЦЭМ!$A$33:$A$776,$A197,СВЦЭМ!$B$33:$B$776,X$190)+'СЕТ СН'!$F$12</f>
        <v>156.18302385999999</v>
      </c>
      <c r="Y197" s="36">
        <f>SUMIFS(СВЦЭМ!$F$33:$F$776,СВЦЭМ!$A$33:$A$776,$A197,СВЦЭМ!$B$33:$B$776,Y$190)+'СЕТ СН'!$F$12</f>
        <v>159.47318060999999</v>
      </c>
    </row>
    <row r="198" spans="1:25" ht="15.75" x14ac:dyDescent="0.2">
      <c r="A198" s="35">
        <f t="shared" si="5"/>
        <v>44204</v>
      </c>
      <c r="B198" s="36">
        <f>SUMIFS(СВЦЭМ!$F$33:$F$776,СВЦЭМ!$A$33:$A$776,$A198,СВЦЭМ!$B$33:$B$776,B$190)+'СЕТ СН'!$F$12</f>
        <v>150.67433516</v>
      </c>
      <c r="C198" s="36">
        <f>SUMIFS(СВЦЭМ!$F$33:$F$776,СВЦЭМ!$A$33:$A$776,$A198,СВЦЭМ!$B$33:$B$776,C$190)+'СЕТ СН'!$F$12</f>
        <v>156.36919533</v>
      </c>
      <c r="D198" s="36">
        <f>SUMIFS(СВЦЭМ!$F$33:$F$776,СВЦЭМ!$A$33:$A$776,$A198,СВЦЭМ!$B$33:$B$776,D$190)+'СЕТ СН'!$F$12</f>
        <v>159.88871284999999</v>
      </c>
      <c r="E198" s="36">
        <f>SUMIFS(СВЦЭМ!$F$33:$F$776,СВЦЭМ!$A$33:$A$776,$A198,СВЦЭМ!$B$33:$B$776,E$190)+'СЕТ СН'!$F$12</f>
        <v>162.33660523</v>
      </c>
      <c r="F198" s="36">
        <f>SUMIFS(СВЦЭМ!$F$33:$F$776,СВЦЭМ!$A$33:$A$776,$A198,СВЦЭМ!$B$33:$B$776,F$190)+'СЕТ СН'!$F$12</f>
        <v>163.31694432</v>
      </c>
      <c r="G198" s="36">
        <f>SUMIFS(СВЦЭМ!$F$33:$F$776,СВЦЭМ!$A$33:$A$776,$A198,СВЦЭМ!$B$33:$B$776,G$190)+'СЕТ СН'!$F$12</f>
        <v>162.62929285999999</v>
      </c>
      <c r="H198" s="36">
        <f>SUMIFS(СВЦЭМ!$F$33:$F$776,СВЦЭМ!$A$33:$A$776,$A198,СВЦЭМ!$B$33:$B$776,H$190)+'СЕТ СН'!$F$12</f>
        <v>159.98234496000001</v>
      </c>
      <c r="I198" s="36">
        <f>SUMIFS(СВЦЭМ!$F$33:$F$776,СВЦЭМ!$A$33:$A$776,$A198,СВЦЭМ!$B$33:$B$776,I$190)+'СЕТ СН'!$F$12</f>
        <v>162.80553119000001</v>
      </c>
      <c r="J198" s="36">
        <f>SUMIFS(СВЦЭМ!$F$33:$F$776,СВЦЭМ!$A$33:$A$776,$A198,СВЦЭМ!$B$33:$B$776,J$190)+'СЕТ СН'!$F$12</f>
        <v>158.95534598</v>
      </c>
      <c r="K198" s="36">
        <f>SUMIFS(СВЦЭМ!$F$33:$F$776,СВЦЭМ!$A$33:$A$776,$A198,СВЦЭМ!$B$33:$B$776,K$190)+'СЕТ СН'!$F$12</f>
        <v>154.63561971999999</v>
      </c>
      <c r="L198" s="36">
        <f>SUMIFS(СВЦЭМ!$F$33:$F$776,СВЦЭМ!$A$33:$A$776,$A198,СВЦЭМ!$B$33:$B$776,L$190)+'СЕТ СН'!$F$12</f>
        <v>151.62315652000001</v>
      </c>
      <c r="M198" s="36">
        <f>SUMIFS(СВЦЭМ!$F$33:$F$776,СВЦЭМ!$A$33:$A$776,$A198,СВЦЭМ!$B$33:$B$776,M$190)+'СЕТ СН'!$F$12</f>
        <v>150.06042153999999</v>
      </c>
      <c r="N198" s="36">
        <f>SUMIFS(СВЦЭМ!$F$33:$F$776,СВЦЭМ!$A$33:$A$776,$A198,СВЦЭМ!$B$33:$B$776,N$190)+'СЕТ СН'!$F$12</f>
        <v>153.33798594000001</v>
      </c>
      <c r="O198" s="36">
        <f>SUMIFS(СВЦЭМ!$F$33:$F$776,СВЦЭМ!$A$33:$A$776,$A198,СВЦЭМ!$B$33:$B$776,O$190)+'СЕТ СН'!$F$12</f>
        <v>154.86321297000001</v>
      </c>
      <c r="P198" s="36">
        <f>SUMIFS(СВЦЭМ!$F$33:$F$776,СВЦЭМ!$A$33:$A$776,$A198,СВЦЭМ!$B$33:$B$776,P$190)+'СЕТ СН'!$F$12</f>
        <v>157.00884568999999</v>
      </c>
      <c r="Q198" s="36">
        <f>SUMIFS(СВЦЭМ!$F$33:$F$776,СВЦЭМ!$A$33:$A$776,$A198,СВЦЭМ!$B$33:$B$776,Q$190)+'СЕТ СН'!$F$12</f>
        <v>158.71383157</v>
      </c>
      <c r="R198" s="36">
        <f>SUMIFS(СВЦЭМ!$F$33:$F$776,СВЦЭМ!$A$33:$A$776,$A198,СВЦЭМ!$B$33:$B$776,R$190)+'СЕТ СН'!$F$12</f>
        <v>157.21384469</v>
      </c>
      <c r="S198" s="36">
        <f>SUMIFS(СВЦЭМ!$F$33:$F$776,СВЦЭМ!$A$33:$A$776,$A198,СВЦЭМ!$B$33:$B$776,S$190)+'СЕТ СН'!$F$12</f>
        <v>153.20804679</v>
      </c>
      <c r="T198" s="36">
        <f>SUMIFS(СВЦЭМ!$F$33:$F$776,СВЦЭМ!$A$33:$A$776,$A198,СВЦЭМ!$B$33:$B$776,T$190)+'СЕТ СН'!$F$12</f>
        <v>149.92949048</v>
      </c>
      <c r="U198" s="36">
        <f>SUMIFS(СВЦЭМ!$F$33:$F$776,СВЦЭМ!$A$33:$A$776,$A198,СВЦЭМ!$B$33:$B$776,U$190)+'СЕТ СН'!$F$12</f>
        <v>150.30943149000001</v>
      </c>
      <c r="V198" s="36">
        <f>SUMIFS(СВЦЭМ!$F$33:$F$776,СВЦЭМ!$A$33:$A$776,$A198,СВЦЭМ!$B$33:$B$776,V$190)+'СЕТ СН'!$F$12</f>
        <v>151.00440839000001</v>
      </c>
      <c r="W198" s="36">
        <f>SUMIFS(СВЦЭМ!$F$33:$F$776,СВЦЭМ!$A$33:$A$776,$A198,СВЦЭМ!$B$33:$B$776,W$190)+'СЕТ СН'!$F$12</f>
        <v>153.09237012</v>
      </c>
      <c r="X198" s="36">
        <f>SUMIFS(СВЦЭМ!$F$33:$F$776,СВЦЭМ!$A$33:$A$776,$A198,СВЦЭМ!$B$33:$B$776,X$190)+'СЕТ СН'!$F$12</f>
        <v>154.85033665</v>
      </c>
      <c r="Y198" s="36">
        <f>SUMIFS(СВЦЭМ!$F$33:$F$776,СВЦЭМ!$A$33:$A$776,$A198,СВЦЭМ!$B$33:$B$776,Y$190)+'СЕТ СН'!$F$12</f>
        <v>157.95442238000001</v>
      </c>
    </row>
    <row r="199" spans="1:25" ht="15.75" x14ac:dyDescent="0.2">
      <c r="A199" s="35">
        <f t="shared" si="5"/>
        <v>44205</v>
      </c>
      <c r="B199" s="36">
        <f>SUMIFS(СВЦЭМ!$F$33:$F$776,СВЦЭМ!$A$33:$A$776,$A199,СВЦЭМ!$B$33:$B$776,B$190)+'СЕТ СН'!$F$12</f>
        <v>154.28812391</v>
      </c>
      <c r="C199" s="36">
        <f>SUMIFS(СВЦЭМ!$F$33:$F$776,СВЦЭМ!$A$33:$A$776,$A199,СВЦЭМ!$B$33:$B$776,C$190)+'СЕТ СН'!$F$12</f>
        <v>158.47430813</v>
      </c>
      <c r="D199" s="36">
        <f>SUMIFS(СВЦЭМ!$F$33:$F$776,СВЦЭМ!$A$33:$A$776,$A199,СВЦЭМ!$B$33:$B$776,D$190)+'СЕТ СН'!$F$12</f>
        <v>160.91279711999999</v>
      </c>
      <c r="E199" s="36">
        <f>SUMIFS(СВЦЭМ!$F$33:$F$776,СВЦЭМ!$A$33:$A$776,$A199,СВЦЭМ!$B$33:$B$776,E$190)+'СЕТ СН'!$F$12</f>
        <v>161.97730227</v>
      </c>
      <c r="F199" s="36">
        <f>SUMIFS(СВЦЭМ!$F$33:$F$776,СВЦЭМ!$A$33:$A$776,$A199,СВЦЭМ!$B$33:$B$776,F$190)+'СЕТ СН'!$F$12</f>
        <v>162.9250256</v>
      </c>
      <c r="G199" s="36">
        <f>SUMIFS(СВЦЭМ!$F$33:$F$776,СВЦЭМ!$A$33:$A$776,$A199,СВЦЭМ!$B$33:$B$776,G$190)+'СЕТ СН'!$F$12</f>
        <v>162.25096167000001</v>
      </c>
      <c r="H199" s="36">
        <f>SUMIFS(СВЦЭМ!$F$33:$F$776,СВЦЭМ!$A$33:$A$776,$A199,СВЦЭМ!$B$33:$B$776,H$190)+'СЕТ СН'!$F$12</f>
        <v>160.98049778999999</v>
      </c>
      <c r="I199" s="36">
        <f>SUMIFS(СВЦЭМ!$F$33:$F$776,СВЦЭМ!$A$33:$A$776,$A199,СВЦЭМ!$B$33:$B$776,I$190)+'СЕТ СН'!$F$12</f>
        <v>157.02766241</v>
      </c>
      <c r="J199" s="36">
        <f>SUMIFS(СВЦЭМ!$F$33:$F$776,СВЦЭМ!$A$33:$A$776,$A199,СВЦЭМ!$B$33:$B$776,J$190)+'СЕТ СН'!$F$12</f>
        <v>153.49296419000001</v>
      </c>
      <c r="K199" s="36">
        <f>SUMIFS(СВЦЭМ!$F$33:$F$776,СВЦЭМ!$A$33:$A$776,$A199,СВЦЭМ!$B$33:$B$776,K$190)+'СЕТ СН'!$F$12</f>
        <v>150.45056625000001</v>
      </c>
      <c r="L199" s="36">
        <f>SUMIFS(СВЦЭМ!$F$33:$F$776,СВЦЭМ!$A$33:$A$776,$A199,СВЦЭМ!$B$33:$B$776,L$190)+'СЕТ СН'!$F$12</f>
        <v>148.34278434000001</v>
      </c>
      <c r="M199" s="36">
        <f>SUMIFS(СВЦЭМ!$F$33:$F$776,СВЦЭМ!$A$33:$A$776,$A199,СВЦЭМ!$B$33:$B$776,M$190)+'СЕТ СН'!$F$12</f>
        <v>147.61722304</v>
      </c>
      <c r="N199" s="36">
        <f>SUMIFS(СВЦЭМ!$F$33:$F$776,СВЦЭМ!$A$33:$A$776,$A199,СВЦЭМ!$B$33:$B$776,N$190)+'СЕТ СН'!$F$12</f>
        <v>150.36297752999999</v>
      </c>
      <c r="O199" s="36">
        <f>SUMIFS(СВЦЭМ!$F$33:$F$776,СВЦЭМ!$A$33:$A$776,$A199,СВЦЭМ!$B$33:$B$776,O$190)+'СЕТ СН'!$F$12</f>
        <v>152.2553834</v>
      </c>
      <c r="P199" s="36">
        <f>SUMIFS(СВЦЭМ!$F$33:$F$776,СВЦЭМ!$A$33:$A$776,$A199,СВЦЭМ!$B$33:$B$776,P$190)+'СЕТ СН'!$F$12</f>
        <v>153.38493309</v>
      </c>
      <c r="Q199" s="36">
        <f>SUMIFS(СВЦЭМ!$F$33:$F$776,СВЦЭМ!$A$33:$A$776,$A199,СВЦЭМ!$B$33:$B$776,Q$190)+'СЕТ СН'!$F$12</f>
        <v>153.76268526999999</v>
      </c>
      <c r="R199" s="36">
        <f>SUMIFS(СВЦЭМ!$F$33:$F$776,СВЦЭМ!$A$33:$A$776,$A199,СВЦЭМ!$B$33:$B$776,R$190)+'СЕТ СН'!$F$12</f>
        <v>152.12885709</v>
      </c>
      <c r="S199" s="36">
        <f>SUMIFS(СВЦЭМ!$F$33:$F$776,СВЦЭМ!$A$33:$A$776,$A199,СВЦЭМ!$B$33:$B$776,S$190)+'СЕТ СН'!$F$12</f>
        <v>149.59773347000001</v>
      </c>
      <c r="T199" s="36">
        <f>SUMIFS(СВЦЭМ!$F$33:$F$776,СВЦЭМ!$A$33:$A$776,$A199,СВЦЭМ!$B$33:$B$776,T$190)+'СЕТ СН'!$F$12</f>
        <v>146.84027172</v>
      </c>
      <c r="U199" s="36">
        <f>SUMIFS(СВЦЭМ!$F$33:$F$776,СВЦЭМ!$A$33:$A$776,$A199,СВЦЭМ!$B$33:$B$776,U$190)+'СЕТ СН'!$F$12</f>
        <v>146.89104291999999</v>
      </c>
      <c r="V199" s="36">
        <f>SUMIFS(СВЦЭМ!$F$33:$F$776,СВЦЭМ!$A$33:$A$776,$A199,СВЦЭМ!$B$33:$B$776,V$190)+'СЕТ СН'!$F$12</f>
        <v>145.90316253</v>
      </c>
      <c r="W199" s="36">
        <f>SUMIFS(СВЦЭМ!$F$33:$F$776,СВЦЭМ!$A$33:$A$776,$A199,СВЦЭМ!$B$33:$B$776,W$190)+'СЕТ СН'!$F$12</f>
        <v>149.00100504</v>
      </c>
      <c r="X199" s="36">
        <f>SUMIFS(СВЦЭМ!$F$33:$F$776,СВЦЭМ!$A$33:$A$776,$A199,СВЦЭМ!$B$33:$B$776,X$190)+'СЕТ СН'!$F$12</f>
        <v>151.06476882999999</v>
      </c>
      <c r="Y199" s="36">
        <f>SUMIFS(СВЦЭМ!$F$33:$F$776,СВЦЭМ!$A$33:$A$776,$A199,СВЦЭМ!$B$33:$B$776,Y$190)+'СЕТ СН'!$F$12</f>
        <v>153.22298352999999</v>
      </c>
    </row>
    <row r="200" spans="1:25" ht="15.75" x14ac:dyDescent="0.2">
      <c r="A200" s="35">
        <f t="shared" si="5"/>
        <v>44206</v>
      </c>
      <c r="B200" s="36">
        <f>SUMIFS(СВЦЭМ!$F$33:$F$776,СВЦЭМ!$A$33:$A$776,$A200,СВЦЭМ!$B$33:$B$776,B$190)+'СЕТ СН'!$F$12</f>
        <v>152.69595495999999</v>
      </c>
      <c r="C200" s="36">
        <f>SUMIFS(СВЦЭМ!$F$33:$F$776,СВЦЭМ!$A$33:$A$776,$A200,СВЦЭМ!$B$33:$B$776,C$190)+'СЕТ СН'!$F$12</f>
        <v>157.80465249</v>
      </c>
      <c r="D200" s="36">
        <f>SUMIFS(СВЦЭМ!$F$33:$F$776,СВЦЭМ!$A$33:$A$776,$A200,СВЦЭМ!$B$33:$B$776,D$190)+'СЕТ СН'!$F$12</f>
        <v>161.2181314</v>
      </c>
      <c r="E200" s="36">
        <f>SUMIFS(СВЦЭМ!$F$33:$F$776,СВЦЭМ!$A$33:$A$776,$A200,СВЦЭМ!$B$33:$B$776,E$190)+'СЕТ СН'!$F$12</f>
        <v>162.27736254000001</v>
      </c>
      <c r="F200" s="36">
        <f>SUMIFS(СВЦЭМ!$F$33:$F$776,СВЦЭМ!$A$33:$A$776,$A200,СВЦЭМ!$B$33:$B$776,F$190)+'СЕТ СН'!$F$12</f>
        <v>163.92011038999999</v>
      </c>
      <c r="G200" s="36">
        <f>SUMIFS(СВЦЭМ!$F$33:$F$776,СВЦЭМ!$A$33:$A$776,$A200,СВЦЭМ!$B$33:$B$776,G$190)+'СЕТ СН'!$F$12</f>
        <v>163.32854091999999</v>
      </c>
      <c r="H200" s="36">
        <f>SUMIFS(СВЦЭМ!$F$33:$F$776,СВЦЭМ!$A$33:$A$776,$A200,СВЦЭМ!$B$33:$B$776,H$190)+'СЕТ СН'!$F$12</f>
        <v>161.39649811999999</v>
      </c>
      <c r="I200" s="36">
        <f>SUMIFS(СВЦЭМ!$F$33:$F$776,СВЦЭМ!$A$33:$A$776,$A200,СВЦЭМ!$B$33:$B$776,I$190)+'СЕТ СН'!$F$12</f>
        <v>160.08874003</v>
      </c>
      <c r="J200" s="36">
        <f>SUMIFS(СВЦЭМ!$F$33:$F$776,СВЦЭМ!$A$33:$A$776,$A200,СВЦЭМ!$B$33:$B$776,J$190)+'СЕТ СН'!$F$12</f>
        <v>158.85936975999999</v>
      </c>
      <c r="K200" s="36">
        <f>SUMIFS(СВЦЭМ!$F$33:$F$776,СВЦЭМ!$A$33:$A$776,$A200,СВЦЭМ!$B$33:$B$776,K$190)+'СЕТ СН'!$F$12</f>
        <v>154.96760897999999</v>
      </c>
      <c r="L200" s="36">
        <f>SUMIFS(СВЦЭМ!$F$33:$F$776,СВЦЭМ!$A$33:$A$776,$A200,СВЦЭМ!$B$33:$B$776,L$190)+'СЕТ СН'!$F$12</f>
        <v>150.80723929999999</v>
      </c>
      <c r="M200" s="36">
        <f>SUMIFS(СВЦЭМ!$F$33:$F$776,СВЦЭМ!$A$33:$A$776,$A200,СВЦЭМ!$B$33:$B$776,M$190)+'СЕТ СН'!$F$12</f>
        <v>150.13366583000001</v>
      </c>
      <c r="N200" s="36">
        <f>SUMIFS(СВЦЭМ!$F$33:$F$776,СВЦЭМ!$A$33:$A$776,$A200,СВЦЭМ!$B$33:$B$776,N$190)+'СЕТ СН'!$F$12</f>
        <v>152.85389796999999</v>
      </c>
      <c r="O200" s="36">
        <f>SUMIFS(СВЦЭМ!$F$33:$F$776,СВЦЭМ!$A$33:$A$776,$A200,СВЦЭМ!$B$33:$B$776,O$190)+'СЕТ СН'!$F$12</f>
        <v>154.22667608</v>
      </c>
      <c r="P200" s="36">
        <f>SUMIFS(СВЦЭМ!$F$33:$F$776,СВЦЭМ!$A$33:$A$776,$A200,СВЦЭМ!$B$33:$B$776,P$190)+'СЕТ СН'!$F$12</f>
        <v>155.72561933</v>
      </c>
      <c r="Q200" s="36">
        <f>SUMIFS(СВЦЭМ!$F$33:$F$776,СВЦЭМ!$A$33:$A$776,$A200,СВЦЭМ!$B$33:$B$776,Q$190)+'СЕТ СН'!$F$12</f>
        <v>156.08513321000001</v>
      </c>
      <c r="R200" s="36">
        <f>SUMIFS(СВЦЭМ!$F$33:$F$776,СВЦЭМ!$A$33:$A$776,$A200,СВЦЭМ!$B$33:$B$776,R$190)+'СЕТ СН'!$F$12</f>
        <v>153.91704482</v>
      </c>
      <c r="S200" s="36">
        <f>SUMIFS(СВЦЭМ!$F$33:$F$776,СВЦЭМ!$A$33:$A$776,$A200,СВЦЭМ!$B$33:$B$776,S$190)+'СЕТ СН'!$F$12</f>
        <v>150.07901484999999</v>
      </c>
      <c r="T200" s="36">
        <f>SUMIFS(СВЦЭМ!$F$33:$F$776,СВЦЭМ!$A$33:$A$776,$A200,СВЦЭМ!$B$33:$B$776,T$190)+'СЕТ СН'!$F$12</f>
        <v>146.20961367000001</v>
      </c>
      <c r="U200" s="36">
        <f>SUMIFS(СВЦЭМ!$F$33:$F$776,СВЦЭМ!$A$33:$A$776,$A200,СВЦЭМ!$B$33:$B$776,U$190)+'СЕТ СН'!$F$12</f>
        <v>146.93207899000001</v>
      </c>
      <c r="V200" s="36">
        <f>SUMIFS(СВЦЭМ!$F$33:$F$776,СВЦЭМ!$A$33:$A$776,$A200,СВЦЭМ!$B$33:$B$776,V$190)+'СЕТ СН'!$F$12</f>
        <v>146.32562325999999</v>
      </c>
      <c r="W200" s="36">
        <f>SUMIFS(СВЦЭМ!$F$33:$F$776,СВЦЭМ!$A$33:$A$776,$A200,СВЦЭМ!$B$33:$B$776,W$190)+'СЕТ СН'!$F$12</f>
        <v>149.81448657999999</v>
      </c>
      <c r="X200" s="36">
        <f>SUMIFS(СВЦЭМ!$F$33:$F$776,СВЦЭМ!$A$33:$A$776,$A200,СВЦЭМ!$B$33:$B$776,X$190)+'СЕТ СН'!$F$12</f>
        <v>152.71093927000001</v>
      </c>
      <c r="Y200" s="36">
        <f>SUMIFS(СВЦЭМ!$F$33:$F$776,СВЦЭМ!$A$33:$A$776,$A200,СВЦЭМ!$B$33:$B$776,Y$190)+'СЕТ СН'!$F$12</f>
        <v>155.45823762000001</v>
      </c>
    </row>
    <row r="201" spans="1:25" ht="15.75" x14ac:dyDescent="0.2">
      <c r="A201" s="35">
        <f t="shared" si="5"/>
        <v>44207</v>
      </c>
      <c r="B201" s="36">
        <f>SUMIFS(СВЦЭМ!$F$33:$F$776,СВЦЭМ!$A$33:$A$776,$A201,СВЦЭМ!$B$33:$B$776,B$190)+'СЕТ СН'!$F$12</f>
        <v>161.17188343000001</v>
      </c>
      <c r="C201" s="36">
        <f>SUMIFS(СВЦЭМ!$F$33:$F$776,СВЦЭМ!$A$33:$A$776,$A201,СВЦЭМ!$B$33:$B$776,C$190)+'СЕТ СН'!$F$12</f>
        <v>166.95403205</v>
      </c>
      <c r="D201" s="36">
        <f>SUMIFS(СВЦЭМ!$F$33:$F$776,СВЦЭМ!$A$33:$A$776,$A201,СВЦЭМ!$B$33:$B$776,D$190)+'СЕТ СН'!$F$12</f>
        <v>167.89396474</v>
      </c>
      <c r="E201" s="36">
        <f>SUMIFS(СВЦЭМ!$F$33:$F$776,СВЦЭМ!$A$33:$A$776,$A201,СВЦЭМ!$B$33:$B$776,E$190)+'СЕТ СН'!$F$12</f>
        <v>167.32192416999999</v>
      </c>
      <c r="F201" s="36">
        <f>SUMIFS(СВЦЭМ!$F$33:$F$776,СВЦЭМ!$A$33:$A$776,$A201,СВЦЭМ!$B$33:$B$776,F$190)+'СЕТ СН'!$F$12</f>
        <v>167.69562422999999</v>
      </c>
      <c r="G201" s="36">
        <f>SUMIFS(СВЦЭМ!$F$33:$F$776,СВЦЭМ!$A$33:$A$776,$A201,СВЦЭМ!$B$33:$B$776,G$190)+'СЕТ СН'!$F$12</f>
        <v>168.43097331999999</v>
      </c>
      <c r="H201" s="36">
        <f>SUMIFS(СВЦЭМ!$F$33:$F$776,СВЦЭМ!$A$33:$A$776,$A201,СВЦЭМ!$B$33:$B$776,H$190)+'СЕТ СН'!$F$12</f>
        <v>167.01045296999999</v>
      </c>
      <c r="I201" s="36">
        <f>SUMIFS(СВЦЭМ!$F$33:$F$776,СВЦЭМ!$A$33:$A$776,$A201,СВЦЭМ!$B$33:$B$776,I$190)+'СЕТ СН'!$F$12</f>
        <v>160.81766033</v>
      </c>
      <c r="J201" s="36">
        <f>SUMIFS(СВЦЭМ!$F$33:$F$776,СВЦЭМ!$A$33:$A$776,$A201,СВЦЭМ!$B$33:$B$776,J$190)+'СЕТ СН'!$F$12</f>
        <v>155.34507410000001</v>
      </c>
      <c r="K201" s="36">
        <f>SUMIFS(СВЦЭМ!$F$33:$F$776,СВЦЭМ!$A$33:$A$776,$A201,СВЦЭМ!$B$33:$B$776,K$190)+'СЕТ СН'!$F$12</f>
        <v>152.94911987</v>
      </c>
      <c r="L201" s="36">
        <f>SUMIFS(СВЦЭМ!$F$33:$F$776,СВЦЭМ!$A$33:$A$776,$A201,СВЦЭМ!$B$33:$B$776,L$190)+'СЕТ СН'!$F$12</f>
        <v>152.24935893</v>
      </c>
      <c r="M201" s="36">
        <f>SUMIFS(СВЦЭМ!$F$33:$F$776,СВЦЭМ!$A$33:$A$776,$A201,СВЦЭМ!$B$33:$B$776,M$190)+'СЕТ СН'!$F$12</f>
        <v>153.39880930000001</v>
      </c>
      <c r="N201" s="36">
        <f>SUMIFS(СВЦЭМ!$F$33:$F$776,СВЦЭМ!$A$33:$A$776,$A201,СВЦЭМ!$B$33:$B$776,N$190)+'СЕТ СН'!$F$12</f>
        <v>154.90086350000001</v>
      </c>
      <c r="O201" s="36">
        <f>SUMIFS(СВЦЭМ!$F$33:$F$776,СВЦЭМ!$A$33:$A$776,$A201,СВЦЭМ!$B$33:$B$776,O$190)+'СЕТ СН'!$F$12</f>
        <v>156.40678577</v>
      </c>
      <c r="P201" s="36">
        <f>SUMIFS(СВЦЭМ!$F$33:$F$776,СВЦЭМ!$A$33:$A$776,$A201,СВЦЭМ!$B$33:$B$776,P$190)+'СЕТ СН'!$F$12</f>
        <v>158.18689377999999</v>
      </c>
      <c r="Q201" s="36">
        <f>SUMIFS(СВЦЭМ!$F$33:$F$776,СВЦЭМ!$A$33:$A$776,$A201,СВЦЭМ!$B$33:$B$776,Q$190)+'СЕТ СН'!$F$12</f>
        <v>159.17505435999999</v>
      </c>
      <c r="R201" s="36">
        <f>SUMIFS(СВЦЭМ!$F$33:$F$776,СВЦЭМ!$A$33:$A$776,$A201,СВЦЭМ!$B$33:$B$776,R$190)+'СЕТ СН'!$F$12</f>
        <v>157.37572757999999</v>
      </c>
      <c r="S201" s="36">
        <f>SUMIFS(СВЦЭМ!$F$33:$F$776,СВЦЭМ!$A$33:$A$776,$A201,СВЦЭМ!$B$33:$B$776,S$190)+'СЕТ СН'!$F$12</f>
        <v>153.81754801</v>
      </c>
      <c r="T201" s="36">
        <f>SUMIFS(СВЦЭМ!$F$33:$F$776,СВЦЭМ!$A$33:$A$776,$A201,СВЦЭМ!$B$33:$B$776,T$190)+'СЕТ СН'!$F$12</f>
        <v>149.63358099000001</v>
      </c>
      <c r="U201" s="36">
        <f>SUMIFS(СВЦЭМ!$F$33:$F$776,СВЦЭМ!$A$33:$A$776,$A201,СВЦЭМ!$B$33:$B$776,U$190)+'СЕТ СН'!$F$12</f>
        <v>149.55899768</v>
      </c>
      <c r="V201" s="36">
        <f>SUMIFS(СВЦЭМ!$F$33:$F$776,СВЦЭМ!$A$33:$A$776,$A201,СВЦЭМ!$B$33:$B$776,V$190)+'СЕТ СН'!$F$12</f>
        <v>151.64508085</v>
      </c>
      <c r="W201" s="36">
        <f>SUMIFS(СВЦЭМ!$F$33:$F$776,СВЦЭМ!$A$33:$A$776,$A201,СВЦЭМ!$B$33:$B$776,W$190)+'СЕТ СН'!$F$12</f>
        <v>153.98955552000001</v>
      </c>
      <c r="X201" s="36">
        <f>SUMIFS(СВЦЭМ!$F$33:$F$776,СВЦЭМ!$A$33:$A$776,$A201,СВЦЭМ!$B$33:$B$776,X$190)+'СЕТ СН'!$F$12</f>
        <v>154.46345693000001</v>
      </c>
      <c r="Y201" s="36">
        <f>SUMIFS(СВЦЭМ!$F$33:$F$776,СВЦЭМ!$A$33:$A$776,$A201,СВЦЭМ!$B$33:$B$776,Y$190)+'СЕТ СН'!$F$12</f>
        <v>157.00457946</v>
      </c>
    </row>
    <row r="202" spans="1:25" ht="15.75" x14ac:dyDescent="0.2">
      <c r="A202" s="35">
        <f t="shared" si="5"/>
        <v>44208</v>
      </c>
      <c r="B202" s="36">
        <f>SUMIFS(СВЦЭМ!$F$33:$F$776,СВЦЭМ!$A$33:$A$776,$A202,СВЦЭМ!$B$33:$B$776,B$190)+'СЕТ СН'!$F$12</f>
        <v>152.85018018</v>
      </c>
      <c r="C202" s="36">
        <f>SUMIFS(СВЦЭМ!$F$33:$F$776,СВЦЭМ!$A$33:$A$776,$A202,СВЦЭМ!$B$33:$B$776,C$190)+'СЕТ СН'!$F$12</f>
        <v>157.80028433000001</v>
      </c>
      <c r="D202" s="36">
        <f>SUMIFS(СВЦЭМ!$F$33:$F$776,СВЦЭМ!$A$33:$A$776,$A202,СВЦЭМ!$B$33:$B$776,D$190)+'СЕТ СН'!$F$12</f>
        <v>160.3067058</v>
      </c>
      <c r="E202" s="36">
        <f>SUMIFS(СВЦЭМ!$F$33:$F$776,СВЦЭМ!$A$33:$A$776,$A202,СВЦЭМ!$B$33:$B$776,E$190)+'СЕТ СН'!$F$12</f>
        <v>162.14356126999999</v>
      </c>
      <c r="F202" s="36">
        <f>SUMIFS(СВЦЭМ!$F$33:$F$776,СВЦЭМ!$A$33:$A$776,$A202,СВЦЭМ!$B$33:$B$776,F$190)+'СЕТ СН'!$F$12</f>
        <v>162.85664747999999</v>
      </c>
      <c r="G202" s="36">
        <f>SUMIFS(СВЦЭМ!$F$33:$F$776,СВЦЭМ!$A$33:$A$776,$A202,СВЦЭМ!$B$33:$B$776,G$190)+'СЕТ СН'!$F$12</f>
        <v>161.48959987000001</v>
      </c>
      <c r="H202" s="36">
        <f>SUMIFS(СВЦЭМ!$F$33:$F$776,СВЦЭМ!$A$33:$A$776,$A202,СВЦЭМ!$B$33:$B$776,H$190)+'СЕТ СН'!$F$12</f>
        <v>160.33024488999999</v>
      </c>
      <c r="I202" s="36">
        <f>SUMIFS(СВЦЭМ!$F$33:$F$776,СВЦЭМ!$A$33:$A$776,$A202,СВЦЭМ!$B$33:$B$776,I$190)+'СЕТ СН'!$F$12</f>
        <v>154.8227335</v>
      </c>
      <c r="J202" s="36">
        <f>SUMIFS(СВЦЭМ!$F$33:$F$776,СВЦЭМ!$A$33:$A$776,$A202,СВЦЭМ!$B$33:$B$776,J$190)+'СЕТ СН'!$F$12</f>
        <v>149.73357686</v>
      </c>
      <c r="K202" s="36">
        <f>SUMIFS(СВЦЭМ!$F$33:$F$776,СВЦЭМ!$A$33:$A$776,$A202,СВЦЭМ!$B$33:$B$776,K$190)+'СЕТ СН'!$F$12</f>
        <v>149.47157102</v>
      </c>
      <c r="L202" s="36">
        <f>SUMIFS(СВЦЭМ!$F$33:$F$776,СВЦЭМ!$A$33:$A$776,$A202,СВЦЭМ!$B$33:$B$776,L$190)+'СЕТ СН'!$F$12</f>
        <v>148.47646254</v>
      </c>
      <c r="M202" s="36">
        <f>SUMIFS(СВЦЭМ!$F$33:$F$776,СВЦЭМ!$A$33:$A$776,$A202,СВЦЭМ!$B$33:$B$776,M$190)+'СЕТ СН'!$F$12</f>
        <v>149.37400348</v>
      </c>
      <c r="N202" s="36">
        <f>SUMIFS(СВЦЭМ!$F$33:$F$776,СВЦЭМ!$A$33:$A$776,$A202,СВЦЭМ!$B$33:$B$776,N$190)+'СЕТ СН'!$F$12</f>
        <v>150.27030920000001</v>
      </c>
      <c r="O202" s="36">
        <f>SUMIFS(СВЦЭМ!$F$33:$F$776,СВЦЭМ!$A$33:$A$776,$A202,СВЦЭМ!$B$33:$B$776,O$190)+'СЕТ СН'!$F$12</f>
        <v>152.15389354999999</v>
      </c>
      <c r="P202" s="36">
        <f>SUMIFS(СВЦЭМ!$F$33:$F$776,СВЦЭМ!$A$33:$A$776,$A202,СВЦЭМ!$B$33:$B$776,P$190)+'СЕТ СН'!$F$12</f>
        <v>153.51425685000001</v>
      </c>
      <c r="Q202" s="36">
        <f>SUMIFS(СВЦЭМ!$F$33:$F$776,СВЦЭМ!$A$33:$A$776,$A202,СВЦЭМ!$B$33:$B$776,Q$190)+'СЕТ СН'!$F$12</f>
        <v>153.62933013</v>
      </c>
      <c r="R202" s="36">
        <f>SUMIFS(СВЦЭМ!$F$33:$F$776,СВЦЭМ!$A$33:$A$776,$A202,СВЦЭМ!$B$33:$B$776,R$190)+'СЕТ СН'!$F$12</f>
        <v>152.01478272</v>
      </c>
      <c r="S202" s="36">
        <f>SUMIFS(СВЦЭМ!$F$33:$F$776,СВЦЭМ!$A$33:$A$776,$A202,СВЦЭМ!$B$33:$B$776,S$190)+'СЕТ СН'!$F$12</f>
        <v>149.12587877999999</v>
      </c>
      <c r="T202" s="36">
        <f>SUMIFS(СВЦЭМ!$F$33:$F$776,СВЦЭМ!$A$33:$A$776,$A202,СВЦЭМ!$B$33:$B$776,T$190)+'СЕТ СН'!$F$12</f>
        <v>147.29495971</v>
      </c>
      <c r="U202" s="36">
        <f>SUMIFS(СВЦЭМ!$F$33:$F$776,СВЦЭМ!$A$33:$A$776,$A202,СВЦЭМ!$B$33:$B$776,U$190)+'СЕТ СН'!$F$12</f>
        <v>147.47658372000001</v>
      </c>
      <c r="V202" s="36">
        <f>SUMIFS(СВЦЭМ!$F$33:$F$776,СВЦЭМ!$A$33:$A$776,$A202,СВЦЭМ!$B$33:$B$776,V$190)+'СЕТ СН'!$F$12</f>
        <v>149.80898119</v>
      </c>
      <c r="W202" s="36">
        <f>SUMIFS(СВЦЭМ!$F$33:$F$776,СВЦЭМ!$A$33:$A$776,$A202,СВЦЭМ!$B$33:$B$776,W$190)+'СЕТ СН'!$F$12</f>
        <v>152.74125784</v>
      </c>
      <c r="X202" s="36">
        <f>SUMIFS(СВЦЭМ!$F$33:$F$776,СВЦЭМ!$A$33:$A$776,$A202,СВЦЭМ!$B$33:$B$776,X$190)+'СЕТ СН'!$F$12</f>
        <v>153.77659542000001</v>
      </c>
      <c r="Y202" s="36">
        <f>SUMIFS(СВЦЭМ!$F$33:$F$776,СВЦЭМ!$A$33:$A$776,$A202,СВЦЭМ!$B$33:$B$776,Y$190)+'СЕТ СН'!$F$12</f>
        <v>157.50984396999999</v>
      </c>
    </row>
    <row r="203" spans="1:25" ht="15.75" x14ac:dyDescent="0.2">
      <c r="A203" s="35">
        <f t="shared" si="5"/>
        <v>44209</v>
      </c>
      <c r="B203" s="36">
        <f>SUMIFS(СВЦЭМ!$F$33:$F$776,СВЦЭМ!$A$33:$A$776,$A203,СВЦЭМ!$B$33:$B$776,B$190)+'СЕТ СН'!$F$12</f>
        <v>156.16481032999999</v>
      </c>
      <c r="C203" s="36">
        <f>SUMIFS(СВЦЭМ!$F$33:$F$776,СВЦЭМ!$A$33:$A$776,$A203,СВЦЭМ!$B$33:$B$776,C$190)+'СЕТ СН'!$F$12</f>
        <v>161.78932692000001</v>
      </c>
      <c r="D203" s="36">
        <f>SUMIFS(СВЦЭМ!$F$33:$F$776,СВЦЭМ!$A$33:$A$776,$A203,СВЦЭМ!$B$33:$B$776,D$190)+'СЕТ СН'!$F$12</f>
        <v>163.85332833000001</v>
      </c>
      <c r="E203" s="36">
        <f>SUMIFS(СВЦЭМ!$F$33:$F$776,СВЦЭМ!$A$33:$A$776,$A203,СВЦЭМ!$B$33:$B$776,E$190)+'СЕТ СН'!$F$12</f>
        <v>166.26550512</v>
      </c>
      <c r="F203" s="36">
        <f>SUMIFS(СВЦЭМ!$F$33:$F$776,СВЦЭМ!$A$33:$A$776,$A203,СВЦЭМ!$B$33:$B$776,F$190)+'СЕТ СН'!$F$12</f>
        <v>166.07834306999999</v>
      </c>
      <c r="G203" s="36">
        <f>SUMIFS(СВЦЭМ!$F$33:$F$776,СВЦЭМ!$A$33:$A$776,$A203,СВЦЭМ!$B$33:$B$776,G$190)+'СЕТ СН'!$F$12</f>
        <v>164.82221835000001</v>
      </c>
      <c r="H203" s="36">
        <f>SUMIFS(СВЦЭМ!$F$33:$F$776,СВЦЭМ!$A$33:$A$776,$A203,СВЦЭМ!$B$33:$B$776,H$190)+'СЕТ СН'!$F$12</f>
        <v>161.86225361999999</v>
      </c>
      <c r="I203" s="36">
        <f>SUMIFS(СВЦЭМ!$F$33:$F$776,СВЦЭМ!$A$33:$A$776,$A203,СВЦЭМ!$B$33:$B$776,I$190)+'СЕТ СН'!$F$12</f>
        <v>157.95748621000001</v>
      </c>
      <c r="J203" s="36">
        <f>SUMIFS(СВЦЭМ!$F$33:$F$776,СВЦЭМ!$A$33:$A$776,$A203,СВЦЭМ!$B$33:$B$776,J$190)+'СЕТ СН'!$F$12</f>
        <v>154.8227435</v>
      </c>
      <c r="K203" s="36">
        <f>SUMIFS(СВЦЭМ!$F$33:$F$776,СВЦЭМ!$A$33:$A$776,$A203,СВЦЭМ!$B$33:$B$776,K$190)+'СЕТ СН'!$F$12</f>
        <v>154.10168743</v>
      </c>
      <c r="L203" s="36">
        <f>SUMIFS(СВЦЭМ!$F$33:$F$776,СВЦЭМ!$A$33:$A$776,$A203,СВЦЭМ!$B$33:$B$776,L$190)+'СЕТ СН'!$F$12</f>
        <v>151.01174485999999</v>
      </c>
      <c r="M203" s="36">
        <f>SUMIFS(СВЦЭМ!$F$33:$F$776,СВЦЭМ!$A$33:$A$776,$A203,СВЦЭМ!$B$33:$B$776,M$190)+'СЕТ СН'!$F$12</f>
        <v>150.74017169000001</v>
      </c>
      <c r="N203" s="36">
        <f>SUMIFS(СВЦЭМ!$F$33:$F$776,СВЦЭМ!$A$33:$A$776,$A203,СВЦЭМ!$B$33:$B$776,N$190)+'СЕТ СН'!$F$12</f>
        <v>152.79282766</v>
      </c>
      <c r="O203" s="36">
        <f>SUMIFS(СВЦЭМ!$F$33:$F$776,СВЦЭМ!$A$33:$A$776,$A203,СВЦЭМ!$B$33:$B$776,O$190)+'СЕТ СН'!$F$12</f>
        <v>153.21762666999999</v>
      </c>
      <c r="P203" s="36">
        <f>SUMIFS(СВЦЭМ!$F$33:$F$776,СВЦЭМ!$A$33:$A$776,$A203,СВЦЭМ!$B$33:$B$776,P$190)+'СЕТ СН'!$F$12</f>
        <v>154.26483461999999</v>
      </c>
      <c r="Q203" s="36">
        <f>SUMIFS(СВЦЭМ!$F$33:$F$776,СВЦЭМ!$A$33:$A$776,$A203,СВЦЭМ!$B$33:$B$776,Q$190)+'СЕТ СН'!$F$12</f>
        <v>154.69968725000001</v>
      </c>
      <c r="R203" s="36">
        <f>SUMIFS(СВЦЭМ!$F$33:$F$776,СВЦЭМ!$A$33:$A$776,$A203,СВЦЭМ!$B$33:$B$776,R$190)+'СЕТ СН'!$F$12</f>
        <v>153.4585069</v>
      </c>
      <c r="S203" s="36">
        <f>SUMIFS(СВЦЭМ!$F$33:$F$776,СВЦЭМ!$A$33:$A$776,$A203,СВЦЭМ!$B$33:$B$776,S$190)+'СЕТ СН'!$F$12</f>
        <v>150.97688582000001</v>
      </c>
      <c r="T203" s="36">
        <f>SUMIFS(СВЦЭМ!$F$33:$F$776,СВЦЭМ!$A$33:$A$776,$A203,СВЦЭМ!$B$33:$B$776,T$190)+'СЕТ СН'!$F$12</f>
        <v>147.71405698999999</v>
      </c>
      <c r="U203" s="36">
        <f>SUMIFS(СВЦЭМ!$F$33:$F$776,СВЦЭМ!$A$33:$A$776,$A203,СВЦЭМ!$B$33:$B$776,U$190)+'СЕТ СН'!$F$12</f>
        <v>147.66648857999999</v>
      </c>
      <c r="V203" s="36">
        <f>SUMIFS(СВЦЭМ!$F$33:$F$776,СВЦЭМ!$A$33:$A$776,$A203,СВЦЭМ!$B$33:$B$776,V$190)+'СЕТ СН'!$F$12</f>
        <v>149.98116392</v>
      </c>
      <c r="W203" s="36">
        <f>SUMIFS(СВЦЭМ!$F$33:$F$776,СВЦЭМ!$A$33:$A$776,$A203,СВЦЭМ!$B$33:$B$776,W$190)+'СЕТ СН'!$F$12</f>
        <v>152.2042338</v>
      </c>
      <c r="X203" s="36">
        <f>SUMIFS(СВЦЭМ!$F$33:$F$776,СВЦЭМ!$A$33:$A$776,$A203,СВЦЭМ!$B$33:$B$776,X$190)+'СЕТ СН'!$F$12</f>
        <v>153.77118748999999</v>
      </c>
      <c r="Y203" s="36">
        <f>SUMIFS(СВЦЭМ!$F$33:$F$776,СВЦЭМ!$A$33:$A$776,$A203,СВЦЭМ!$B$33:$B$776,Y$190)+'СЕТ СН'!$F$12</f>
        <v>156.22547667000001</v>
      </c>
    </row>
    <row r="204" spans="1:25" ht="15.75" x14ac:dyDescent="0.2">
      <c r="A204" s="35">
        <f t="shared" si="5"/>
        <v>44210</v>
      </c>
      <c r="B204" s="36">
        <f>SUMIFS(СВЦЭМ!$F$33:$F$776,СВЦЭМ!$A$33:$A$776,$A204,СВЦЭМ!$B$33:$B$776,B$190)+'СЕТ СН'!$F$12</f>
        <v>157.82047162999999</v>
      </c>
      <c r="C204" s="36">
        <f>SUMIFS(СВЦЭМ!$F$33:$F$776,СВЦЭМ!$A$33:$A$776,$A204,СВЦЭМ!$B$33:$B$776,C$190)+'СЕТ СН'!$F$12</f>
        <v>163.33622503000001</v>
      </c>
      <c r="D204" s="36">
        <f>SUMIFS(СВЦЭМ!$F$33:$F$776,СВЦЭМ!$A$33:$A$776,$A204,СВЦЭМ!$B$33:$B$776,D$190)+'СЕТ СН'!$F$12</f>
        <v>166.43271765</v>
      </c>
      <c r="E204" s="36">
        <f>SUMIFS(СВЦЭМ!$F$33:$F$776,СВЦЭМ!$A$33:$A$776,$A204,СВЦЭМ!$B$33:$B$776,E$190)+'СЕТ СН'!$F$12</f>
        <v>167.18448934</v>
      </c>
      <c r="F204" s="36">
        <f>SUMIFS(СВЦЭМ!$F$33:$F$776,СВЦЭМ!$A$33:$A$776,$A204,СВЦЭМ!$B$33:$B$776,F$190)+'СЕТ СН'!$F$12</f>
        <v>168.29594648</v>
      </c>
      <c r="G204" s="36">
        <f>SUMIFS(СВЦЭМ!$F$33:$F$776,СВЦЭМ!$A$33:$A$776,$A204,СВЦЭМ!$B$33:$B$776,G$190)+'СЕТ СН'!$F$12</f>
        <v>163.71438610000001</v>
      </c>
      <c r="H204" s="36">
        <f>SUMIFS(СВЦЭМ!$F$33:$F$776,СВЦЭМ!$A$33:$A$776,$A204,СВЦЭМ!$B$33:$B$776,H$190)+'СЕТ СН'!$F$12</f>
        <v>157.85260048000001</v>
      </c>
      <c r="I204" s="36">
        <f>SUMIFS(СВЦЭМ!$F$33:$F$776,СВЦЭМ!$A$33:$A$776,$A204,СВЦЭМ!$B$33:$B$776,I$190)+'СЕТ СН'!$F$12</f>
        <v>151.53223593000001</v>
      </c>
      <c r="J204" s="36">
        <f>SUMIFS(СВЦЭМ!$F$33:$F$776,СВЦЭМ!$A$33:$A$776,$A204,СВЦЭМ!$B$33:$B$776,J$190)+'СЕТ СН'!$F$12</f>
        <v>147.81725273999999</v>
      </c>
      <c r="K204" s="36">
        <f>SUMIFS(СВЦЭМ!$F$33:$F$776,СВЦЭМ!$A$33:$A$776,$A204,СВЦЭМ!$B$33:$B$776,K$190)+'СЕТ СН'!$F$12</f>
        <v>147.54559506000001</v>
      </c>
      <c r="L204" s="36">
        <f>SUMIFS(СВЦЭМ!$F$33:$F$776,СВЦЭМ!$A$33:$A$776,$A204,СВЦЭМ!$B$33:$B$776,L$190)+'СЕТ СН'!$F$12</f>
        <v>147.01163406000001</v>
      </c>
      <c r="M204" s="36">
        <f>SUMIFS(СВЦЭМ!$F$33:$F$776,СВЦЭМ!$A$33:$A$776,$A204,СВЦЭМ!$B$33:$B$776,M$190)+'СЕТ СН'!$F$12</f>
        <v>148.25001030000001</v>
      </c>
      <c r="N204" s="36">
        <f>SUMIFS(СВЦЭМ!$F$33:$F$776,СВЦЭМ!$A$33:$A$776,$A204,СВЦЭМ!$B$33:$B$776,N$190)+'СЕТ СН'!$F$12</f>
        <v>149.42515624000001</v>
      </c>
      <c r="O204" s="36">
        <f>SUMIFS(СВЦЭМ!$F$33:$F$776,СВЦЭМ!$A$33:$A$776,$A204,СВЦЭМ!$B$33:$B$776,O$190)+'СЕТ СН'!$F$12</f>
        <v>150.2635995</v>
      </c>
      <c r="P204" s="36">
        <f>SUMIFS(СВЦЭМ!$F$33:$F$776,СВЦЭМ!$A$33:$A$776,$A204,СВЦЭМ!$B$33:$B$776,P$190)+'СЕТ СН'!$F$12</f>
        <v>151.31920016000001</v>
      </c>
      <c r="Q204" s="36">
        <f>SUMIFS(СВЦЭМ!$F$33:$F$776,СВЦЭМ!$A$33:$A$776,$A204,СВЦЭМ!$B$33:$B$776,Q$190)+'СЕТ СН'!$F$12</f>
        <v>152.27332704</v>
      </c>
      <c r="R204" s="36">
        <f>SUMIFS(СВЦЭМ!$F$33:$F$776,СВЦЭМ!$A$33:$A$776,$A204,СВЦЭМ!$B$33:$B$776,R$190)+'СЕТ СН'!$F$12</f>
        <v>150.96650776000001</v>
      </c>
      <c r="S204" s="36">
        <f>SUMIFS(СВЦЭМ!$F$33:$F$776,СВЦЭМ!$A$33:$A$776,$A204,СВЦЭМ!$B$33:$B$776,S$190)+'СЕТ СН'!$F$12</f>
        <v>150.75622060000001</v>
      </c>
      <c r="T204" s="36">
        <f>SUMIFS(СВЦЭМ!$F$33:$F$776,СВЦЭМ!$A$33:$A$776,$A204,СВЦЭМ!$B$33:$B$776,T$190)+'СЕТ СН'!$F$12</f>
        <v>148.59146111999999</v>
      </c>
      <c r="U204" s="36">
        <f>SUMIFS(СВЦЭМ!$F$33:$F$776,СВЦЭМ!$A$33:$A$776,$A204,СВЦЭМ!$B$33:$B$776,U$190)+'СЕТ СН'!$F$12</f>
        <v>148.35904517</v>
      </c>
      <c r="V204" s="36">
        <f>SUMIFS(СВЦЭМ!$F$33:$F$776,СВЦЭМ!$A$33:$A$776,$A204,СВЦЭМ!$B$33:$B$776,V$190)+'СЕТ СН'!$F$12</f>
        <v>149.16769988999999</v>
      </c>
      <c r="W204" s="36">
        <f>SUMIFS(СВЦЭМ!$F$33:$F$776,СВЦЭМ!$A$33:$A$776,$A204,СВЦЭМ!$B$33:$B$776,W$190)+'СЕТ СН'!$F$12</f>
        <v>151.23746156000001</v>
      </c>
      <c r="X204" s="36">
        <f>SUMIFS(СВЦЭМ!$F$33:$F$776,СВЦЭМ!$A$33:$A$776,$A204,СВЦЭМ!$B$33:$B$776,X$190)+'СЕТ СН'!$F$12</f>
        <v>153.12280748000001</v>
      </c>
      <c r="Y204" s="36">
        <f>SUMIFS(СВЦЭМ!$F$33:$F$776,СВЦЭМ!$A$33:$A$776,$A204,СВЦЭМ!$B$33:$B$776,Y$190)+'СЕТ СН'!$F$12</f>
        <v>156.29577485999999</v>
      </c>
    </row>
    <row r="205" spans="1:25" ht="15.75" x14ac:dyDescent="0.2">
      <c r="A205" s="35">
        <f t="shared" si="5"/>
        <v>44211</v>
      </c>
      <c r="B205" s="36">
        <f>SUMIFS(СВЦЭМ!$F$33:$F$776,СВЦЭМ!$A$33:$A$776,$A205,СВЦЭМ!$B$33:$B$776,B$190)+'СЕТ СН'!$F$12</f>
        <v>133.55122965999999</v>
      </c>
      <c r="C205" s="36">
        <f>SUMIFS(СВЦЭМ!$F$33:$F$776,СВЦЭМ!$A$33:$A$776,$A205,СВЦЭМ!$B$33:$B$776,C$190)+'СЕТ СН'!$F$12</f>
        <v>137.93853303</v>
      </c>
      <c r="D205" s="36">
        <f>SUMIFS(СВЦЭМ!$F$33:$F$776,СВЦЭМ!$A$33:$A$776,$A205,СВЦЭМ!$B$33:$B$776,D$190)+'СЕТ СН'!$F$12</f>
        <v>132.36785694</v>
      </c>
      <c r="E205" s="36">
        <f>SUMIFS(СВЦЭМ!$F$33:$F$776,СВЦЭМ!$A$33:$A$776,$A205,СВЦЭМ!$B$33:$B$776,E$190)+'СЕТ СН'!$F$12</f>
        <v>133.22162345999999</v>
      </c>
      <c r="F205" s="36">
        <f>SUMIFS(СВЦЭМ!$F$33:$F$776,СВЦЭМ!$A$33:$A$776,$A205,СВЦЭМ!$B$33:$B$776,F$190)+'СЕТ СН'!$F$12</f>
        <v>133.78729268999999</v>
      </c>
      <c r="G205" s="36">
        <f>SUMIFS(СВЦЭМ!$F$33:$F$776,СВЦЭМ!$A$33:$A$776,$A205,СВЦЭМ!$B$33:$B$776,G$190)+'СЕТ СН'!$F$12</f>
        <v>132.05646555999999</v>
      </c>
      <c r="H205" s="36">
        <f>SUMIFS(СВЦЭМ!$F$33:$F$776,СВЦЭМ!$A$33:$A$776,$A205,СВЦЭМ!$B$33:$B$776,H$190)+'СЕТ СН'!$F$12</f>
        <v>127.21760689</v>
      </c>
      <c r="I205" s="36">
        <f>SUMIFS(СВЦЭМ!$F$33:$F$776,СВЦЭМ!$A$33:$A$776,$A205,СВЦЭМ!$B$33:$B$776,I$190)+'СЕТ СН'!$F$12</f>
        <v>128.02373603999999</v>
      </c>
      <c r="J205" s="36">
        <f>SUMIFS(СВЦЭМ!$F$33:$F$776,СВЦЭМ!$A$33:$A$776,$A205,СВЦЭМ!$B$33:$B$776,J$190)+'СЕТ СН'!$F$12</f>
        <v>130.25873149</v>
      </c>
      <c r="K205" s="36">
        <f>SUMIFS(СВЦЭМ!$F$33:$F$776,СВЦЭМ!$A$33:$A$776,$A205,СВЦЭМ!$B$33:$B$776,K$190)+'СЕТ СН'!$F$12</f>
        <v>130.45531564999999</v>
      </c>
      <c r="L205" s="36">
        <f>SUMIFS(СВЦЭМ!$F$33:$F$776,СВЦЭМ!$A$33:$A$776,$A205,СВЦЭМ!$B$33:$B$776,L$190)+'СЕТ СН'!$F$12</f>
        <v>130.69318946000001</v>
      </c>
      <c r="M205" s="36">
        <f>SUMIFS(СВЦЭМ!$F$33:$F$776,СВЦЭМ!$A$33:$A$776,$A205,СВЦЭМ!$B$33:$B$776,M$190)+'СЕТ СН'!$F$12</f>
        <v>129.67194538000001</v>
      </c>
      <c r="N205" s="36">
        <f>SUMIFS(СВЦЭМ!$F$33:$F$776,СВЦЭМ!$A$33:$A$776,$A205,СВЦЭМ!$B$33:$B$776,N$190)+'СЕТ СН'!$F$12</f>
        <v>128.80192384</v>
      </c>
      <c r="O205" s="36">
        <f>SUMIFS(СВЦЭМ!$F$33:$F$776,СВЦЭМ!$A$33:$A$776,$A205,СВЦЭМ!$B$33:$B$776,O$190)+'СЕТ СН'!$F$12</f>
        <v>129.52663106</v>
      </c>
      <c r="P205" s="36">
        <f>SUMIFS(СВЦЭМ!$F$33:$F$776,СВЦЭМ!$A$33:$A$776,$A205,СВЦЭМ!$B$33:$B$776,P$190)+'СЕТ СН'!$F$12</f>
        <v>133.18296515</v>
      </c>
      <c r="Q205" s="36">
        <f>SUMIFS(СВЦЭМ!$F$33:$F$776,СВЦЭМ!$A$33:$A$776,$A205,СВЦЭМ!$B$33:$B$776,Q$190)+'СЕТ СН'!$F$12</f>
        <v>132.04616307000001</v>
      </c>
      <c r="R205" s="36">
        <f>SUMIFS(СВЦЭМ!$F$33:$F$776,СВЦЭМ!$A$33:$A$776,$A205,СВЦЭМ!$B$33:$B$776,R$190)+'СЕТ СН'!$F$12</f>
        <v>133.56461985000001</v>
      </c>
      <c r="S205" s="36">
        <f>SUMIFS(СВЦЭМ!$F$33:$F$776,СВЦЭМ!$A$33:$A$776,$A205,СВЦЭМ!$B$33:$B$776,S$190)+'СЕТ СН'!$F$12</f>
        <v>133.45066808999999</v>
      </c>
      <c r="T205" s="36">
        <f>SUMIFS(СВЦЭМ!$F$33:$F$776,СВЦЭМ!$A$33:$A$776,$A205,СВЦЭМ!$B$33:$B$776,T$190)+'СЕТ СН'!$F$12</f>
        <v>141.3813787</v>
      </c>
      <c r="U205" s="36">
        <f>SUMIFS(СВЦЭМ!$F$33:$F$776,СВЦЭМ!$A$33:$A$776,$A205,СВЦЭМ!$B$33:$B$776,U$190)+'СЕТ СН'!$F$12</f>
        <v>140.49136075000001</v>
      </c>
      <c r="V205" s="36">
        <f>SUMIFS(СВЦЭМ!$F$33:$F$776,СВЦЭМ!$A$33:$A$776,$A205,СВЦЭМ!$B$33:$B$776,V$190)+'СЕТ СН'!$F$12</f>
        <v>132.04313472999999</v>
      </c>
      <c r="W205" s="36">
        <f>SUMIFS(СВЦЭМ!$F$33:$F$776,СВЦЭМ!$A$33:$A$776,$A205,СВЦЭМ!$B$33:$B$776,W$190)+'СЕТ СН'!$F$12</f>
        <v>133.91913491</v>
      </c>
      <c r="X205" s="36">
        <f>SUMIFS(СВЦЭМ!$F$33:$F$776,СВЦЭМ!$A$33:$A$776,$A205,СВЦЭМ!$B$33:$B$776,X$190)+'СЕТ СН'!$F$12</f>
        <v>134.71492330000001</v>
      </c>
      <c r="Y205" s="36">
        <f>SUMIFS(СВЦЭМ!$F$33:$F$776,СВЦЭМ!$A$33:$A$776,$A205,СВЦЭМ!$B$33:$B$776,Y$190)+'СЕТ СН'!$F$12</f>
        <v>134.32710885</v>
      </c>
    </row>
    <row r="206" spans="1:25" ht="15.75" x14ac:dyDescent="0.2">
      <c r="A206" s="35">
        <f t="shared" si="5"/>
        <v>44212</v>
      </c>
      <c r="B206" s="36">
        <f>SUMIFS(СВЦЭМ!$F$33:$F$776,СВЦЭМ!$A$33:$A$776,$A206,СВЦЭМ!$B$33:$B$776,B$190)+'СЕТ СН'!$F$12</f>
        <v>154.45116121999999</v>
      </c>
      <c r="C206" s="36">
        <f>SUMIFS(СВЦЭМ!$F$33:$F$776,СВЦЭМ!$A$33:$A$776,$A206,СВЦЭМ!$B$33:$B$776,C$190)+'СЕТ СН'!$F$12</f>
        <v>158.79848390000001</v>
      </c>
      <c r="D206" s="36">
        <f>SUMIFS(СВЦЭМ!$F$33:$F$776,СВЦЭМ!$A$33:$A$776,$A206,СВЦЭМ!$B$33:$B$776,D$190)+'СЕТ СН'!$F$12</f>
        <v>160.18273701999999</v>
      </c>
      <c r="E206" s="36">
        <f>SUMIFS(СВЦЭМ!$F$33:$F$776,СВЦЭМ!$A$33:$A$776,$A206,СВЦЭМ!$B$33:$B$776,E$190)+'СЕТ СН'!$F$12</f>
        <v>160.94028803</v>
      </c>
      <c r="F206" s="36">
        <f>SUMIFS(СВЦЭМ!$F$33:$F$776,СВЦЭМ!$A$33:$A$776,$A206,СВЦЭМ!$B$33:$B$776,F$190)+'СЕТ СН'!$F$12</f>
        <v>162.85368806</v>
      </c>
      <c r="G206" s="36">
        <f>SUMIFS(СВЦЭМ!$F$33:$F$776,СВЦЭМ!$A$33:$A$776,$A206,СВЦЭМ!$B$33:$B$776,G$190)+'СЕТ СН'!$F$12</f>
        <v>161.84713379999999</v>
      </c>
      <c r="H206" s="36">
        <f>SUMIFS(СВЦЭМ!$F$33:$F$776,СВЦЭМ!$A$33:$A$776,$A206,СВЦЭМ!$B$33:$B$776,H$190)+'СЕТ СН'!$F$12</f>
        <v>159.36287769</v>
      </c>
      <c r="I206" s="36">
        <f>SUMIFS(СВЦЭМ!$F$33:$F$776,СВЦЭМ!$A$33:$A$776,$A206,СВЦЭМ!$B$33:$B$776,I$190)+'СЕТ СН'!$F$12</f>
        <v>155.72272534000001</v>
      </c>
      <c r="J206" s="36">
        <f>SUMIFS(СВЦЭМ!$F$33:$F$776,СВЦЭМ!$A$33:$A$776,$A206,СВЦЭМ!$B$33:$B$776,J$190)+'СЕТ СН'!$F$12</f>
        <v>149.96303761999999</v>
      </c>
      <c r="K206" s="36">
        <f>SUMIFS(СВЦЭМ!$F$33:$F$776,СВЦЭМ!$A$33:$A$776,$A206,СВЦЭМ!$B$33:$B$776,K$190)+'СЕТ СН'!$F$12</f>
        <v>146.37736272000001</v>
      </c>
      <c r="L206" s="36">
        <f>SUMIFS(СВЦЭМ!$F$33:$F$776,СВЦЭМ!$A$33:$A$776,$A206,СВЦЭМ!$B$33:$B$776,L$190)+'СЕТ СН'!$F$12</f>
        <v>145.94564559</v>
      </c>
      <c r="M206" s="36">
        <f>SUMIFS(СВЦЭМ!$F$33:$F$776,СВЦЭМ!$A$33:$A$776,$A206,СВЦЭМ!$B$33:$B$776,M$190)+'СЕТ СН'!$F$12</f>
        <v>147.37414315000001</v>
      </c>
      <c r="N206" s="36">
        <f>SUMIFS(СВЦЭМ!$F$33:$F$776,СВЦЭМ!$A$33:$A$776,$A206,СВЦЭМ!$B$33:$B$776,N$190)+'СЕТ СН'!$F$12</f>
        <v>148.8906466</v>
      </c>
      <c r="O206" s="36">
        <f>SUMIFS(СВЦЭМ!$F$33:$F$776,СВЦЭМ!$A$33:$A$776,$A206,СВЦЭМ!$B$33:$B$776,O$190)+'СЕТ СН'!$F$12</f>
        <v>150.56059678</v>
      </c>
      <c r="P206" s="36">
        <f>SUMIFS(СВЦЭМ!$F$33:$F$776,СВЦЭМ!$A$33:$A$776,$A206,СВЦЭМ!$B$33:$B$776,P$190)+'СЕТ СН'!$F$12</f>
        <v>151.40758944000001</v>
      </c>
      <c r="Q206" s="36">
        <f>SUMIFS(СВЦЭМ!$F$33:$F$776,СВЦЭМ!$A$33:$A$776,$A206,СВЦЭМ!$B$33:$B$776,Q$190)+'СЕТ СН'!$F$12</f>
        <v>152.00765183999999</v>
      </c>
      <c r="R206" s="36">
        <f>SUMIFS(СВЦЭМ!$F$33:$F$776,СВЦЭМ!$A$33:$A$776,$A206,СВЦЭМ!$B$33:$B$776,R$190)+'СЕТ СН'!$F$12</f>
        <v>150.18995212999999</v>
      </c>
      <c r="S206" s="36">
        <f>SUMIFS(СВЦЭМ!$F$33:$F$776,СВЦЭМ!$A$33:$A$776,$A206,СВЦЭМ!$B$33:$B$776,S$190)+'СЕТ СН'!$F$12</f>
        <v>147.09455607999999</v>
      </c>
      <c r="T206" s="36">
        <f>SUMIFS(СВЦЭМ!$F$33:$F$776,СВЦЭМ!$A$33:$A$776,$A206,СВЦЭМ!$B$33:$B$776,T$190)+'СЕТ СН'!$F$12</f>
        <v>143.91689099999999</v>
      </c>
      <c r="U206" s="36">
        <f>SUMIFS(СВЦЭМ!$F$33:$F$776,СВЦЭМ!$A$33:$A$776,$A206,СВЦЭМ!$B$33:$B$776,U$190)+'СЕТ СН'!$F$12</f>
        <v>144.70279119</v>
      </c>
      <c r="V206" s="36">
        <f>SUMIFS(СВЦЭМ!$F$33:$F$776,СВЦЭМ!$A$33:$A$776,$A206,СВЦЭМ!$B$33:$B$776,V$190)+'СЕТ СН'!$F$12</f>
        <v>146.42632756</v>
      </c>
      <c r="W206" s="36">
        <f>SUMIFS(СВЦЭМ!$F$33:$F$776,СВЦЭМ!$A$33:$A$776,$A206,СВЦЭМ!$B$33:$B$776,W$190)+'СЕТ СН'!$F$12</f>
        <v>149.77343009000001</v>
      </c>
      <c r="X206" s="36">
        <f>SUMIFS(СВЦЭМ!$F$33:$F$776,СВЦЭМ!$A$33:$A$776,$A206,СВЦЭМ!$B$33:$B$776,X$190)+'СЕТ СН'!$F$12</f>
        <v>150.60960459</v>
      </c>
      <c r="Y206" s="36">
        <f>SUMIFS(СВЦЭМ!$F$33:$F$776,СВЦЭМ!$A$33:$A$776,$A206,СВЦЭМ!$B$33:$B$776,Y$190)+'СЕТ СН'!$F$12</f>
        <v>154.76229785999999</v>
      </c>
    </row>
    <row r="207" spans="1:25" ht="15.75" x14ac:dyDescent="0.2">
      <c r="A207" s="35">
        <f t="shared" si="5"/>
        <v>44213</v>
      </c>
      <c r="B207" s="36">
        <f>SUMIFS(СВЦЭМ!$F$33:$F$776,СВЦЭМ!$A$33:$A$776,$A207,СВЦЭМ!$B$33:$B$776,B$190)+'СЕТ СН'!$F$12</f>
        <v>150.49471080000001</v>
      </c>
      <c r="C207" s="36">
        <f>SUMIFS(СВЦЭМ!$F$33:$F$776,СВЦЭМ!$A$33:$A$776,$A207,СВЦЭМ!$B$33:$B$776,C$190)+'СЕТ СН'!$F$12</f>
        <v>155.63554062</v>
      </c>
      <c r="D207" s="36">
        <f>SUMIFS(СВЦЭМ!$F$33:$F$776,СВЦЭМ!$A$33:$A$776,$A207,СВЦЭМ!$B$33:$B$776,D$190)+'СЕТ СН'!$F$12</f>
        <v>158.81388726</v>
      </c>
      <c r="E207" s="36">
        <f>SUMIFS(СВЦЭМ!$F$33:$F$776,СВЦЭМ!$A$33:$A$776,$A207,СВЦЭМ!$B$33:$B$776,E$190)+'СЕТ СН'!$F$12</f>
        <v>162.32406319</v>
      </c>
      <c r="F207" s="36">
        <f>SUMIFS(СВЦЭМ!$F$33:$F$776,СВЦЭМ!$A$33:$A$776,$A207,СВЦЭМ!$B$33:$B$776,F$190)+'СЕТ СН'!$F$12</f>
        <v>164.61134899000001</v>
      </c>
      <c r="G207" s="36">
        <f>SUMIFS(СВЦЭМ!$F$33:$F$776,СВЦЭМ!$A$33:$A$776,$A207,СВЦЭМ!$B$33:$B$776,G$190)+'СЕТ СН'!$F$12</f>
        <v>163.77847677</v>
      </c>
      <c r="H207" s="36">
        <f>SUMIFS(СВЦЭМ!$F$33:$F$776,СВЦЭМ!$A$33:$A$776,$A207,СВЦЭМ!$B$33:$B$776,H$190)+'СЕТ СН'!$F$12</f>
        <v>160.98528167000001</v>
      </c>
      <c r="I207" s="36">
        <f>SUMIFS(СВЦЭМ!$F$33:$F$776,СВЦЭМ!$A$33:$A$776,$A207,СВЦЭМ!$B$33:$B$776,I$190)+'СЕТ СН'!$F$12</f>
        <v>159.19718614000001</v>
      </c>
      <c r="J207" s="36">
        <f>SUMIFS(СВЦЭМ!$F$33:$F$776,СВЦЭМ!$A$33:$A$776,$A207,СВЦЭМ!$B$33:$B$776,J$190)+'СЕТ СН'!$F$12</f>
        <v>153.24156224000001</v>
      </c>
      <c r="K207" s="36">
        <f>SUMIFS(СВЦЭМ!$F$33:$F$776,СВЦЭМ!$A$33:$A$776,$A207,СВЦЭМ!$B$33:$B$776,K$190)+'СЕТ СН'!$F$12</f>
        <v>150.43312015000001</v>
      </c>
      <c r="L207" s="36">
        <f>SUMIFS(СВЦЭМ!$F$33:$F$776,СВЦЭМ!$A$33:$A$776,$A207,СВЦЭМ!$B$33:$B$776,L$190)+'СЕТ СН'!$F$12</f>
        <v>148.51302351000001</v>
      </c>
      <c r="M207" s="36">
        <f>SUMIFS(СВЦЭМ!$F$33:$F$776,СВЦЭМ!$A$33:$A$776,$A207,СВЦЭМ!$B$33:$B$776,M$190)+'СЕТ СН'!$F$12</f>
        <v>147.72502342999999</v>
      </c>
      <c r="N207" s="36">
        <f>SUMIFS(СВЦЭМ!$F$33:$F$776,СВЦЭМ!$A$33:$A$776,$A207,СВЦЭМ!$B$33:$B$776,N$190)+'СЕТ СН'!$F$12</f>
        <v>148.85068340999999</v>
      </c>
      <c r="O207" s="36">
        <f>SUMIFS(СВЦЭМ!$F$33:$F$776,СВЦЭМ!$A$33:$A$776,$A207,СВЦЭМ!$B$33:$B$776,O$190)+'СЕТ СН'!$F$12</f>
        <v>151.02401528999999</v>
      </c>
      <c r="P207" s="36">
        <f>SUMIFS(СВЦЭМ!$F$33:$F$776,СВЦЭМ!$A$33:$A$776,$A207,СВЦЭМ!$B$33:$B$776,P$190)+'СЕТ СН'!$F$12</f>
        <v>152.65750331999999</v>
      </c>
      <c r="Q207" s="36">
        <f>SUMIFS(СВЦЭМ!$F$33:$F$776,СВЦЭМ!$A$33:$A$776,$A207,СВЦЭМ!$B$33:$B$776,Q$190)+'СЕТ СН'!$F$12</f>
        <v>154.30976751</v>
      </c>
      <c r="R207" s="36">
        <f>SUMIFS(СВЦЭМ!$F$33:$F$776,СВЦЭМ!$A$33:$A$776,$A207,СВЦЭМ!$B$33:$B$776,R$190)+'СЕТ СН'!$F$12</f>
        <v>152.49814172999999</v>
      </c>
      <c r="S207" s="36">
        <f>SUMIFS(СВЦЭМ!$F$33:$F$776,СВЦЭМ!$A$33:$A$776,$A207,СВЦЭМ!$B$33:$B$776,S$190)+'СЕТ СН'!$F$12</f>
        <v>148.71734669</v>
      </c>
      <c r="T207" s="36">
        <f>SUMIFS(СВЦЭМ!$F$33:$F$776,СВЦЭМ!$A$33:$A$776,$A207,СВЦЭМ!$B$33:$B$776,T$190)+'СЕТ СН'!$F$12</f>
        <v>145.56630577000001</v>
      </c>
      <c r="U207" s="36">
        <f>SUMIFS(СВЦЭМ!$F$33:$F$776,СВЦЭМ!$A$33:$A$776,$A207,СВЦЭМ!$B$33:$B$776,U$190)+'СЕТ СН'!$F$12</f>
        <v>145.24458859999999</v>
      </c>
      <c r="V207" s="36">
        <f>SUMIFS(СВЦЭМ!$F$33:$F$776,СВЦЭМ!$A$33:$A$776,$A207,СВЦЭМ!$B$33:$B$776,V$190)+'СЕТ СН'!$F$12</f>
        <v>146.07288308</v>
      </c>
      <c r="W207" s="36">
        <f>SUMIFS(СВЦЭМ!$F$33:$F$776,СВЦЭМ!$A$33:$A$776,$A207,СВЦЭМ!$B$33:$B$776,W$190)+'СЕТ СН'!$F$12</f>
        <v>148.70863671999999</v>
      </c>
      <c r="X207" s="36">
        <f>SUMIFS(СВЦЭМ!$F$33:$F$776,СВЦЭМ!$A$33:$A$776,$A207,СВЦЭМ!$B$33:$B$776,X$190)+'СЕТ СН'!$F$12</f>
        <v>150.70382473000001</v>
      </c>
      <c r="Y207" s="36">
        <f>SUMIFS(СВЦЭМ!$F$33:$F$776,СВЦЭМ!$A$33:$A$776,$A207,СВЦЭМ!$B$33:$B$776,Y$190)+'СЕТ СН'!$F$12</f>
        <v>154.69431023000001</v>
      </c>
    </row>
    <row r="208" spans="1:25" ht="15.75" x14ac:dyDescent="0.2">
      <c r="A208" s="35">
        <f t="shared" si="5"/>
        <v>44214</v>
      </c>
      <c r="B208" s="36">
        <f>SUMIFS(СВЦЭМ!$F$33:$F$776,СВЦЭМ!$A$33:$A$776,$A208,СВЦЭМ!$B$33:$B$776,B$190)+'СЕТ СН'!$F$12</f>
        <v>158.22750214999999</v>
      </c>
      <c r="C208" s="36">
        <f>SUMIFS(СВЦЭМ!$F$33:$F$776,СВЦЭМ!$A$33:$A$776,$A208,СВЦЭМ!$B$33:$B$776,C$190)+'СЕТ СН'!$F$12</f>
        <v>163.43871109</v>
      </c>
      <c r="D208" s="36">
        <f>SUMIFS(СВЦЭМ!$F$33:$F$776,СВЦЭМ!$A$33:$A$776,$A208,СВЦЭМ!$B$33:$B$776,D$190)+'СЕТ СН'!$F$12</f>
        <v>165.00945757</v>
      </c>
      <c r="E208" s="36">
        <f>SUMIFS(СВЦЭМ!$F$33:$F$776,СВЦЭМ!$A$33:$A$776,$A208,СВЦЭМ!$B$33:$B$776,E$190)+'СЕТ СН'!$F$12</f>
        <v>165.90070741</v>
      </c>
      <c r="F208" s="36">
        <f>SUMIFS(СВЦЭМ!$F$33:$F$776,СВЦЭМ!$A$33:$A$776,$A208,СВЦЭМ!$B$33:$B$776,F$190)+'СЕТ СН'!$F$12</f>
        <v>168.31456220999999</v>
      </c>
      <c r="G208" s="36">
        <f>SUMIFS(СВЦЭМ!$F$33:$F$776,СВЦЭМ!$A$33:$A$776,$A208,СВЦЭМ!$B$33:$B$776,G$190)+'СЕТ СН'!$F$12</f>
        <v>166.01182066000001</v>
      </c>
      <c r="H208" s="36">
        <f>SUMIFS(СВЦЭМ!$F$33:$F$776,СВЦЭМ!$A$33:$A$776,$A208,СВЦЭМ!$B$33:$B$776,H$190)+'СЕТ СН'!$F$12</f>
        <v>163.73962234000001</v>
      </c>
      <c r="I208" s="36">
        <f>SUMIFS(СВЦЭМ!$F$33:$F$776,СВЦЭМ!$A$33:$A$776,$A208,СВЦЭМ!$B$33:$B$776,I$190)+'СЕТ СН'!$F$12</f>
        <v>159.63249407999999</v>
      </c>
      <c r="J208" s="36">
        <f>SUMIFS(СВЦЭМ!$F$33:$F$776,СВЦЭМ!$A$33:$A$776,$A208,СВЦЭМ!$B$33:$B$776,J$190)+'СЕТ СН'!$F$12</f>
        <v>154.03729390999999</v>
      </c>
      <c r="K208" s="36">
        <f>SUMIFS(СВЦЭМ!$F$33:$F$776,СВЦЭМ!$A$33:$A$776,$A208,СВЦЭМ!$B$33:$B$776,K$190)+'СЕТ СН'!$F$12</f>
        <v>152.02577224000001</v>
      </c>
      <c r="L208" s="36">
        <f>SUMIFS(СВЦЭМ!$F$33:$F$776,СВЦЭМ!$A$33:$A$776,$A208,СВЦЭМ!$B$33:$B$776,L$190)+'СЕТ СН'!$F$12</f>
        <v>152.69689070000001</v>
      </c>
      <c r="M208" s="36">
        <f>SUMIFS(СВЦЭМ!$F$33:$F$776,СВЦЭМ!$A$33:$A$776,$A208,СВЦЭМ!$B$33:$B$776,M$190)+'СЕТ СН'!$F$12</f>
        <v>152.57970057</v>
      </c>
      <c r="N208" s="36">
        <f>SUMIFS(СВЦЭМ!$F$33:$F$776,СВЦЭМ!$A$33:$A$776,$A208,СВЦЭМ!$B$33:$B$776,N$190)+'СЕТ СН'!$F$12</f>
        <v>152.71110895000001</v>
      </c>
      <c r="O208" s="36">
        <f>SUMIFS(СВЦЭМ!$F$33:$F$776,СВЦЭМ!$A$33:$A$776,$A208,СВЦЭМ!$B$33:$B$776,O$190)+'СЕТ СН'!$F$12</f>
        <v>155.60839476000001</v>
      </c>
      <c r="P208" s="36">
        <f>SUMIFS(СВЦЭМ!$F$33:$F$776,СВЦЭМ!$A$33:$A$776,$A208,СВЦЭМ!$B$33:$B$776,P$190)+'СЕТ СН'!$F$12</f>
        <v>157.85477147</v>
      </c>
      <c r="Q208" s="36">
        <f>SUMIFS(СВЦЭМ!$F$33:$F$776,СВЦЭМ!$A$33:$A$776,$A208,СВЦЭМ!$B$33:$B$776,Q$190)+'СЕТ СН'!$F$12</f>
        <v>155.66634081999999</v>
      </c>
      <c r="R208" s="36">
        <f>SUMIFS(СВЦЭМ!$F$33:$F$776,СВЦЭМ!$A$33:$A$776,$A208,СВЦЭМ!$B$33:$B$776,R$190)+'СЕТ СН'!$F$12</f>
        <v>154.26011317000001</v>
      </c>
      <c r="S208" s="36">
        <f>SUMIFS(СВЦЭМ!$F$33:$F$776,СВЦЭМ!$A$33:$A$776,$A208,СВЦЭМ!$B$33:$B$776,S$190)+'СЕТ СН'!$F$12</f>
        <v>152.36453127999999</v>
      </c>
      <c r="T208" s="36">
        <f>SUMIFS(СВЦЭМ!$F$33:$F$776,СВЦЭМ!$A$33:$A$776,$A208,СВЦЭМ!$B$33:$B$776,T$190)+'СЕТ СН'!$F$12</f>
        <v>150.00389208999999</v>
      </c>
      <c r="U208" s="36">
        <f>SUMIFS(СВЦЭМ!$F$33:$F$776,СВЦЭМ!$A$33:$A$776,$A208,СВЦЭМ!$B$33:$B$776,U$190)+'СЕТ СН'!$F$12</f>
        <v>150.26282294999999</v>
      </c>
      <c r="V208" s="36">
        <f>SUMIFS(СВЦЭМ!$F$33:$F$776,СВЦЭМ!$A$33:$A$776,$A208,СВЦЭМ!$B$33:$B$776,V$190)+'СЕТ СН'!$F$12</f>
        <v>151.15622293000001</v>
      </c>
      <c r="W208" s="36">
        <f>SUMIFS(СВЦЭМ!$F$33:$F$776,СВЦЭМ!$A$33:$A$776,$A208,СВЦЭМ!$B$33:$B$776,W$190)+'СЕТ СН'!$F$12</f>
        <v>153.83548418999999</v>
      </c>
      <c r="X208" s="36">
        <f>SUMIFS(СВЦЭМ!$F$33:$F$776,СВЦЭМ!$A$33:$A$776,$A208,СВЦЭМ!$B$33:$B$776,X$190)+'СЕТ СН'!$F$12</f>
        <v>155.28602794</v>
      </c>
      <c r="Y208" s="36">
        <f>SUMIFS(СВЦЭМ!$F$33:$F$776,СВЦЭМ!$A$33:$A$776,$A208,СВЦЭМ!$B$33:$B$776,Y$190)+'СЕТ СН'!$F$12</f>
        <v>158.62563610999999</v>
      </c>
    </row>
    <row r="209" spans="1:25" ht="15.75" x14ac:dyDescent="0.2">
      <c r="A209" s="35">
        <f t="shared" si="5"/>
        <v>44215</v>
      </c>
      <c r="B209" s="36">
        <f>SUMIFS(СВЦЭМ!$F$33:$F$776,СВЦЭМ!$A$33:$A$776,$A209,СВЦЭМ!$B$33:$B$776,B$190)+'СЕТ СН'!$F$12</f>
        <v>158.33909607999999</v>
      </c>
      <c r="C209" s="36">
        <f>SUMIFS(СВЦЭМ!$F$33:$F$776,СВЦЭМ!$A$33:$A$776,$A209,СВЦЭМ!$B$33:$B$776,C$190)+'СЕТ СН'!$F$12</f>
        <v>162.40654799999999</v>
      </c>
      <c r="D209" s="36">
        <f>SUMIFS(СВЦЭМ!$F$33:$F$776,СВЦЭМ!$A$33:$A$776,$A209,СВЦЭМ!$B$33:$B$776,D$190)+'СЕТ СН'!$F$12</f>
        <v>165.52265302999999</v>
      </c>
      <c r="E209" s="36">
        <f>SUMIFS(СВЦЭМ!$F$33:$F$776,СВЦЭМ!$A$33:$A$776,$A209,СВЦЭМ!$B$33:$B$776,E$190)+'СЕТ СН'!$F$12</f>
        <v>163.00934323999999</v>
      </c>
      <c r="F209" s="36">
        <f>SUMIFS(СВЦЭМ!$F$33:$F$776,СВЦЭМ!$A$33:$A$776,$A209,СВЦЭМ!$B$33:$B$776,F$190)+'СЕТ СН'!$F$12</f>
        <v>162.81696923999999</v>
      </c>
      <c r="G209" s="36">
        <f>SUMIFS(СВЦЭМ!$F$33:$F$776,СВЦЭМ!$A$33:$A$776,$A209,СВЦЭМ!$B$33:$B$776,G$190)+'СЕТ СН'!$F$12</f>
        <v>159.04958071999999</v>
      </c>
      <c r="H209" s="36">
        <f>SUMIFS(СВЦЭМ!$F$33:$F$776,СВЦЭМ!$A$33:$A$776,$A209,СВЦЭМ!$B$33:$B$776,H$190)+'СЕТ СН'!$F$12</f>
        <v>152.5690974</v>
      </c>
      <c r="I209" s="36">
        <f>SUMIFS(СВЦЭМ!$F$33:$F$776,СВЦЭМ!$A$33:$A$776,$A209,СВЦЭМ!$B$33:$B$776,I$190)+'СЕТ СН'!$F$12</f>
        <v>148.21761626</v>
      </c>
      <c r="J209" s="36">
        <f>SUMIFS(СВЦЭМ!$F$33:$F$776,СВЦЭМ!$A$33:$A$776,$A209,СВЦЭМ!$B$33:$B$776,J$190)+'СЕТ СН'!$F$12</f>
        <v>144.88972992000001</v>
      </c>
      <c r="K209" s="36">
        <f>SUMIFS(СВЦЭМ!$F$33:$F$776,СВЦЭМ!$A$33:$A$776,$A209,СВЦЭМ!$B$33:$B$776,K$190)+'СЕТ СН'!$F$12</f>
        <v>143.913307</v>
      </c>
      <c r="L209" s="36">
        <f>SUMIFS(СВЦЭМ!$F$33:$F$776,СВЦЭМ!$A$33:$A$776,$A209,СВЦЭМ!$B$33:$B$776,L$190)+'СЕТ СН'!$F$12</f>
        <v>142.58759839000001</v>
      </c>
      <c r="M209" s="36">
        <f>SUMIFS(СВЦЭМ!$F$33:$F$776,СВЦЭМ!$A$33:$A$776,$A209,СВЦЭМ!$B$33:$B$776,M$190)+'СЕТ СН'!$F$12</f>
        <v>143.3691881</v>
      </c>
      <c r="N209" s="36">
        <f>SUMIFS(СВЦЭМ!$F$33:$F$776,СВЦЭМ!$A$33:$A$776,$A209,СВЦЭМ!$B$33:$B$776,N$190)+'СЕТ СН'!$F$12</f>
        <v>144.07780069</v>
      </c>
      <c r="O209" s="36">
        <f>SUMIFS(СВЦЭМ!$F$33:$F$776,СВЦЭМ!$A$33:$A$776,$A209,СВЦЭМ!$B$33:$B$776,O$190)+'СЕТ СН'!$F$12</f>
        <v>146.36362256000001</v>
      </c>
      <c r="P209" s="36">
        <f>SUMIFS(СВЦЭМ!$F$33:$F$776,СВЦЭМ!$A$33:$A$776,$A209,СВЦЭМ!$B$33:$B$776,P$190)+'СЕТ СН'!$F$12</f>
        <v>148.16238139999999</v>
      </c>
      <c r="Q209" s="36">
        <f>SUMIFS(СВЦЭМ!$F$33:$F$776,СВЦЭМ!$A$33:$A$776,$A209,СВЦЭМ!$B$33:$B$776,Q$190)+'СЕТ СН'!$F$12</f>
        <v>149.28306789000001</v>
      </c>
      <c r="R209" s="36">
        <f>SUMIFS(СВЦЭМ!$F$33:$F$776,СВЦЭМ!$A$33:$A$776,$A209,СВЦЭМ!$B$33:$B$776,R$190)+'СЕТ СН'!$F$12</f>
        <v>148.15853347999999</v>
      </c>
      <c r="S209" s="36">
        <f>SUMIFS(СВЦЭМ!$F$33:$F$776,СВЦЭМ!$A$33:$A$776,$A209,СВЦЭМ!$B$33:$B$776,S$190)+'СЕТ СН'!$F$12</f>
        <v>146.56077123</v>
      </c>
      <c r="T209" s="36">
        <f>SUMIFS(СВЦЭМ!$F$33:$F$776,СВЦЭМ!$A$33:$A$776,$A209,СВЦЭМ!$B$33:$B$776,T$190)+'СЕТ СН'!$F$12</f>
        <v>143.61104169999999</v>
      </c>
      <c r="U209" s="36">
        <f>SUMIFS(СВЦЭМ!$F$33:$F$776,СВЦЭМ!$A$33:$A$776,$A209,СВЦЭМ!$B$33:$B$776,U$190)+'СЕТ СН'!$F$12</f>
        <v>143.83143462000001</v>
      </c>
      <c r="V209" s="36">
        <f>SUMIFS(СВЦЭМ!$F$33:$F$776,СВЦЭМ!$A$33:$A$776,$A209,СВЦЭМ!$B$33:$B$776,V$190)+'СЕТ СН'!$F$12</f>
        <v>145.39799207999999</v>
      </c>
      <c r="W209" s="36">
        <f>SUMIFS(СВЦЭМ!$F$33:$F$776,СВЦЭМ!$A$33:$A$776,$A209,СВЦЭМ!$B$33:$B$776,W$190)+'СЕТ СН'!$F$12</f>
        <v>147.50212986</v>
      </c>
      <c r="X209" s="36">
        <f>SUMIFS(СВЦЭМ!$F$33:$F$776,СВЦЭМ!$A$33:$A$776,$A209,СВЦЭМ!$B$33:$B$776,X$190)+'СЕТ СН'!$F$12</f>
        <v>148.26630309999999</v>
      </c>
      <c r="Y209" s="36">
        <f>SUMIFS(СВЦЭМ!$F$33:$F$776,СВЦЭМ!$A$33:$A$776,$A209,СВЦЭМ!$B$33:$B$776,Y$190)+'СЕТ СН'!$F$12</f>
        <v>151.5713705</v>
      </c>
    </row>
    <row r="210" spans="1:25" ht="15.75" x14ac:dyDescent="0.2">
      <c r="A210" s="35">
        <f t="shared" si="5"/>
        <v>44216</v>
      </c>
      <c r="B210" s="36">
        <f>SUMIFS(СВЦЭМ!$F$33:$F$776,СВЦЭМ!$A$33:$A$776,$A210,СВЦЭМ!$B$33:$B$776,B$190)+'СЕТ СН'!$F$12</f>
        <v>149.13776371</v>
      </c>
      <c r="C210" s="36">
        <f>SUMIFS(СВЦЭМ!$F$33:$F$776,СВЦЭМ!$A$33:$A$776,$A210,СВЦЭМ!$B$33:$B$776,C$190)+'СЕТ СН'!$F$12</f>
        <v>154.90199032000001</v>
      </c>
      <c r="D210" s="36">
        <f>SUMIFS(СВЦЭМ!$F$33:$F$776,СВЦЭМ!$A$33:$A$776,$A210,СВЦЭМ!$B$33:$B$776,D$190)+'СЕТ СН'!$F$12</f>
        <v>157.53434788999999</v>
      </c>
      <c r="E210" s="36">
        <f>SUMIFS(СВЦЭМ!$F$33:$F$776,СВЦЭМ!$A$33:$A$776,$A210,СВЦЭМ!$B$33:$B$776,E$190)+'СЕТ СН'!$F$12</f>
        <v>157.96919381000001</v>
      </c>
      <c r="F210" s="36">
        <f>SUMIFS(СВЦЭМ!$F$33:$F$776,СВЦЭМ!$A$33:$A$776,$A210,СВЦЭМ!$B$33:$B$776,F$190)+'СЕТ СН'!$F$12</f>
        <v>158.93406827999999</v>
      </c>
      <c r="G210" s="36">
        <f>SUMIFS(СВЦЭМ!$F$33:$F$776,СВЦЭМ!$A$33:$A$776,$A210,СВЦЭМ!$B$33:$B$776,G$190)+'СЕТ СН'!$F$12</f>
        <v>156.77777528999999</v>
      </c>
      <c r="H210" s="36">
        <f>SUMIFS(СВЦЭМ!$F$33:$F$776,СВЦЭМ!$A$33:$A$776,$A210,СВЦЭМ!$B$33:$B$776,H$190)+'СЕТ СН'!$F$12</f>
        <v>151.95318474999999</v>
      </c>
      <c r="I210" s="36">
        <f>SUMIFS(СВЦЭМ!$F$33:$F$776,СВЦЭМ!$A$33:$A$776,$A210,СВЦЭМ!$B$33:$B$776,I$190)+'СЕТ СН'!$F$12</f>
        <v>148.81926279999999</v>
      </c>
      <c r="J210" s="36">
        <f>SUMIFS(СВЦЭМ!$F$33:$F$776,СВЦЭМ!$A$33:$A$776,$A210,СВЦЭМ!$B$33:$B$776,J$190)+'СЕТ СН'!$F$12</f>
        <v>145.87429261</v>
      </c>
      <c r="K210" s="36">
        <f>SUMIFS(СВЦЭМ!$F$33:$F$776,СВЦЭМ!$A$33:$A$776,$A210,СВЦЭМ!$B$33:$B$776,K$190)+'СЕТ СН'!$F$12</f>
        <v>144.44491583000001</v>
      </c>
      <c r="L210" s="36">
        <f>SUMIFS(СВЦЭМ!$F$33:$F$776,СВЦЭМ!$A$33:$A$776,$A210,СВЦЭМ!$B$33:$B$776,L$190)+'СЕТ СН'!$F$12</f>
        <v>143.35984436000001</v>
      </c>
      <c r="M210" s="36">
        <f>SUMIFS(СВЦЭМ!$F$33:$F$776,СВЦЭМ!$A$33:$A$776,$A210,СВЦЭМ!$B$33:$B$776,M$190)+'СЕТ СН'!$F$12</f>
        <v>144.63117381999999</v>
      </c>
      <c r="N210" s="36">
        <f>SUMIFS(СВЦЭМ!$F$33:$F$776,СВЦЭМ!$A$33:$A$776,$A210,СВЦЭМ!$B$33:$B$776,N$190)+'СЕТ СН'!$F$12</f>
        <v>146.34967055000001</v>
      </c>
      <c r="O210" s="36">
        <f>SUMIFS(СВЦЭМ!$F$33:$F$776,СВЦЭМ!$A$33:$A$776,$A210,СВЦЭМ!$B$33:$B$776,O$190)+'СЕТ СН'!$F$12</f>
        <v>148.66361732999999</v>
      </c>
      <c r="P210" s="36">
        <f>SUMIFS(СВЦЭМ!$F$33:$F$776,СВЦЭМ!$A$33:$A$776,$A210,СВЦЭМ!$B$33:$B$776,P$190)+'СЕТ СН'!$F$12</f>
        <v>150.67178093000001</v>
      </c>
      <c r="Q210" s="36">
        <f>SUMIFS(СВЦЭМ!$F$33:$F$776,СВЦЭМ!$A$33:$A$776,$A210,СВЦЭМ!$B$33:$B$776,Q$190)+'СЕТ СН'!$F$12</f>
        <v>152.082527</v>
      </c>
      <c r="R210" s="36">
        <f>SUMIFS(СВЦЭМ!$F$33:$F$776,СВЦЭМ!$A$33:$A$776,$A210,СВЦЭМ!$B$33:$B$776,R$190)+'СЕТ СН'!$F$12</f>
        <v>150.43696634</v>
      </c>
      <c r="S210" s="36">
        <f>SUMIFS(СВЦЭМ!$F$33:$F$776,СВЦЭМ!$A$33:$A$776,$A210,СВЦЭМ!$B$33:$B$776,S$190)+'СЕТ СН'!$F$12</f>
        <v>148.53329238000001</v>
      </c>
      <c r="T210" s="36">
        <f>SUMIFS(СВЦЭМ!$F$33:$F$776,СВЦЭМ!$A$33:$A$776,$A210,СВЦЭМ!$B$33:$B$776,T$190)+'СЕТ СН'!$F$12</f>
        <v>145.55834267</v>
      </c>
      <c r="U210" s="36">
        <f>SUMIFS(СВЦЭМ!$F$33:$F$776,СВЦЭМ!$A$33:$A$776,$A210,СВЦЭМ!$B$33:$B$776,U$190)+'СЕТ СН'!$F$12</f>
        <v>145.03954451000001</v>
      </c>
      <c r="V210" s="36">
        <f>SUMIFS(СВЦЭМ!$F$33:$F$776,СВЦЭМ!$A$33:$A$776,$A210,СВЦЭМ!$B$33:$B$776,V$190)+'СЕТ СН'!$F$12</f>
        <v>146.30777556000001</v>
      </c>
      <c r="W210" s="36">
        <f>SUMIFS(СВЦЭМ!$F$33:$F$776,СВЦЭМ!$A$33:$A$776,$A210,СВЦЭМ!$B$33:$B$776,W$190)+'СЕТ СН'!$F$12</f>
        <v>148.43082539</v>
      </c>
      <c r="X210" s="36">
        <f>SUMIFS(СВЦЭМ!$F$33:$F$776,СВЦЭМ!$A$33:$A$776,$A210,СВЦЭМ!$B$33:$B$776,X$190)+'СЕТ СН'!$F$12</f>
        <v>148.88174194000001</v>
      </c>
      <c r="Y210" s="36">
        <f>SUMIFS(СВЦЭМ!$F$33:$F$776,СВЦЭМ!$A$33:$A$776,$A210,СВЦЭМ!$B$33:$B$776,Y$190)+'СЕТ СН'!$F$12</f>
        <v>152.34736820000001</v>
      </c>
    </row>
    <row r="211" spans="1:25" ht="15.75" x14ac:dyDescent="0.2">
      <c r="A211" s="35">
        <f t="shared" si="5"/>
        <v>44217</v>
      </c>
      <c r="B211" s="36">
        <f>SUMIFS(СВЦЭМ!$F$33:$F$776,СВЦЭМ!$A$33:$A$776,$A211,СВЦЭМ!$B$33:$B$776,B$190)+'СЕТ СН'!$F$12</f>
        <v>148.72508686</v>
      </c>
      <c r="C211" s="36">
        <f>SUMIFS(СВЦЭМ!$F$33:$F$776,СВЦЭМ!$A$33:$A$776,$A211,СВЦЭМ!$B$33:$B$776,C$190)+'СЕТ СН'!$F$12</f>
        <v>156.58741494</v>
      </c>
      <c r="D211" s="36">
        <f>SUMIFS(СВЦЭМ!$F$33:$F$776,СВЦЭМ!$A$33:$A$776,$A211,СВЦЭМ!$B$33:$B$776,D$190)+'СЕТ СН'!$F$12</f>
        <v>160.76650139</v>
      </c>
      <c r="E211" s="36">
        <f>SUMIFS(СВЦЭМ!$F$33:$F$776,СВЦЭМ!$A$33:$A$776,$A211,СВЦЭМ!$B$33:$B$776,E$190)+'СЕТ СН'!$F$12</f>
        <v>161.46423619999999</v>
      </c>
      <c r="F211" s="36">
        <f>SUMIFS(СВЦЭМ!$F$33:$F$776,СВЦЭМ!$A$33:$A$776,$A211,СВЦЭМ!$B$33:$B$776,F$190)+'СЕТ СН'!$F$12</f>
        <v>161.20084521000001</v>
      </c>
      <c r="G211" s="36">
        <f>SUMIFS(СВЦЭМ!$F$33:$F$776,СВЦЭМ!$A$33:$A$776,$A211,СВЦЭМ!$B$33:$B$776,G$190)+'СЕТ СН'!$F$12</f>
        <v>157.48548994000001</v>
      </c>
      <c r="H211" s="36">
        <f>SUMIFS(СВЦЭМ!$F$33:$F$776,СВЦЭМ!$A$33:$A$776,$A211,СВЦЭМ!$B$33:$B$776,H$190)+'СЕТ СН'!$F$12</f>
        <v>151.64916034000001</v>
      </c>
      <c r="I211" s="36">
        <f>SUMIFS(СВЦЭМ!$F$33:$F$776,СВЦЭМ!$A$33:$A$776,$A211,СВЦЭМ!$B$33:$B$776,I$190)+'СЕТ СН'!$F$12</f>
        <v>148.87559877999999</v>
      </c>
      <c r="J211" s="36">
        <f>SUMIFS(СВЦЭМ!$F$33:$F$776,СВЦЭМ!$A$33:$A$776,$A211,СВЦЭМ!$B$33:$B$776,J$190)+'СЕТ СН'!$F$12</f>
        <v>145.05551399999999</v>
      </c>
      <c r="K211" s="36">
        <f>SUMIFS(СВЦЭМ!$F$33:$F$776,СВЦЭМ!$A$33:$A$776,$A211,СВЦЭМ!$B$33:$B$776,K$190)+'СЕТ СН'!$F$12</f>
        <v>144.29380571999999</v>
      </c>
      <c r="L211" s="36">
        <f>SUMIFS(СВЦЭМ!$F$33:$F$776,СВЦЭМ!$A$33:$A$776,$A211,СВЦЭМ!$B$33:$B$776,L$190)+'СЕТ СН'!$F$12</f>
        <v>143.70960496000001</v>
      </c>
      <c r="M211" s="36">
        <f>SUMIFS(СВЦЭМ!$F$33:$F$776,СВЦЭМ!$A$33:$A$776,$A211,СВЦЭМ!$B$33:$B$776,M$190)+'СЕТ СН'!$F$12</f>
        <v>144.27102722999999</v>
      </c>
      <c r="N211" s="36">
        <f>SUMIFS(СВЦЭМ!$F$33:$F$776,СВЦЭМ!$A$33:$A$776,$A211,СВЦЭМ!$B$33:$B$776,N$190)+'СЕТ СН'!$F$12</f>
        <v>145.77906784000001</v>
      </c>
      <c r="O211" s="36">
        <f>SUMIFS(СВЦЭМ!$F$33:$F$776,СВЦЭМ!$A$33:$A$776,$A211,СВЦЭМ!$B$33:$B$776,O$190)+'СЕТ СН'!$F$12</f>
        <v>148.3153188</v>
      </c>
      <c r="P211" s="36">
        <f>SUMIFS(СВЦЭМ!$F$33:$F$776,СВЦЭМ!$A$33:$A$776,$A211,СВЦЭМ!$B$33:$B$776,P$190)+'СЕТ СН'!$F$12</f>
        <v>150.44093162999999</v>
      </c>
      <c r="Q211" s="36">
        <f>SUMIFS(СВЦЭМ!$F$33:$F$776,СВЦЭМ!$A$33:$A$776,$A211,СВЦЭМ!$B$33:$B$776,Q$190)+'СЕТ СН'!$F$12</f>
        <v>150.78022895000001</v>
      </c>
      <c r="R211" s="36">
        <f>SUMIFS(СВЦЭМ!$F$33:$F$776,СВЦЭМ!$A$33:$A$776,$A211,СВЦЭМ!$B$33:$B$776,R$190)+'СЕТ СН'!$F$12</f>
        <v>148.86790101</v>
      </c>
      <c r="S211" s="36">
        <f>SUMIFS(СВЦЭМ!$F$33:$F$776,СВЦЭМ!$A$33:$A$776,$A211,СВЦЭМ!$B$33:$B$776,S$190)+'СЕТ СН'!$F$12</f>
        <v>145.11278196000001</v>
      </c>
      <c r="T211" s="36">
        <f>SUMIFS(СВЦЭМ!$F$33:$F$776,СВЦЭМ!$A$33:$A$776,$A211,СВЦЭМ!$B$33:$B$776,T$190)+'СЕТ СН'!$F$12</f>
        <v>144.32098088999999</v>
      </c>
      <c r="U211" s="36">
        <f>SUMIFS(СВЦЭМ!$F$33:$F$776,СВЦЭМ!$A$33:$A$776,$A211,СВЦЭМ!$B$33:$B$776,U$190)+'СЕТ СН'!$F$12</f>
        <v>144.29617739</v>
      </c>
      <c r="V211" s="36">
        <f>SUMIFS(СВЦЭМ!$F$33:$F$776,СВЦЭМ!$A$33:$A$776,$A211,СВЦЭМ!$B$33:$B$776,V$190)+'СЕТ СН'!$F$12</f>
        <v>144.94730143999999</v>
      </c>
      <c r="W211" s="36">
        <f>SUMIFS(СВЦЭМ!$F$33:$F$776,СВЦЭМ!$A$33:$A$776,$A211,СВЦЭМ!$B$33:$B$776,W$190)+'СЕТ СН'!$F$12</f>
        <v>147.85387958999999</v>
      </c>
      <c r="X211" s="36">
        <f>SUMIFS(СВЦЭМ!$F$33:$F$776,СВЦЭМ!$A$33:$A$776,$A211,СВЦЭМ!$B$33:$B$776,X$190)+'СЕТ СН'!$F$12</f>
        <v>149.04259153999999</v>
      </c>
      <c r="Y211" s="36">
        <f>SUMIFS(СВЦЭМ!$F$33:$F$776,СВЦЭМ!$A$33:$A$776,$A211,СВЦЭМ!$B$33:$B$776,Y$190)+'СЕТ СН'!$F$12</f>
        <v>152.46756883</v>
      </c>
    </row>
    <row r="212" spans="1:25" ht="15.75" x14ac:dyDescent="0.2">
      <c r="A212" s="35">
        <f t="shared" si="5"/>
        <v>44218</v>
      </c>
      <c r="B212" s="36">
        <f>SUMIFS(СВЦЭМ!$F$33:$F$776,СВЦЭМ!$A$33:$A$776,$A212,СВЦЭМ!$B$33:$B$776,B$190)+'СЕТ СН'!$F$12</f>
        <v>148.52005503999999</v>
      </c>
      <c r="C212" s="36">
        <f>SUMIFS(СВЦЭМ!$F$33:$F$776,СВЦЭМ!$A$33:$A$776,$A212,СВЦЭМ!$B$33:$B$776,C$190)+'СЕТ СН'!$F$12</f>
        <v>153.66847673999999</v>
      </c>
      <c r="D212" s="36">
        <f>SUMIFS(СВЦЭМ!$F$33:$F$776,СВЦЭМ!$A$33:$A$776,$A212,СВЦЭМ!$B$33:$B$776,D$190)+'СЕТ СН'!$F$12</f>
        <v>159.79734597000001</v>
      </c>
      <c r="E212" s="36">
        <f>SUMIFS(СВЦЭМ!$F$33:$F$776,СВЦЭМ!$A$33:$A$776,$A212,СВЦЭМ!$B$33:$B$776,E$190)+'СЕТ СН'!$F$12</f>
        <v>162.28914559</v>
      </c>
      <c r="F212" s="36">
        <f>SUMIFS(СВЦЭМ!$F$33:$F$776,СВЦЭМ!$A$33:$A$776,$A212,СВЦЭМ!$B$33:$B$776,F$190)+'СЕТ СН'!$F$12</f>
        <v>164.34771734</v>
      </c>
      <c r="G212" s="36">
        <f>SUMIFS(СВЦЭМ!$F$33:$F$776,СВЦЭМ!$A$33:$A$776,$A212,СВЦЭМ!$B$33:$B$776,G$190)+'СЕТ СН'!$F$12</f>
        <v>161.68632708999999</v>
      </c>
      <c r="H212" s="36">
        <f>SUMIFS(СВЦЭМ!$F$33:$F$776,СВЦЭМ!$A$33:$A$776,$A212,СВЦЭМ!$B$33:$B$776,H$190)+'СЕТ СН'!$F$12</f>
        <v>155.68158215</v>
      </c>
      <c r="I212" s="36">
        <f>SUMIFS(СВЦЭМ!$F$33:$F$776,СВЦЭМ!$A$33:$A$776,$A212,СВЦЭМ!$B$33:$B$776,I$190)+'СЕТ СН'!$F$12</f>
        <v>151.07696580999999</v>
      </c>
      <c r="J212" s="36">
        <f>SUMIFS(СВЦЭМ!$F$33:$F$776,СВЦЭМ!$A$33:$A$776,$A212,СВЦЭМ!$B$33:$B$776,J$190)+'СЕТ СН'!$F$12</f>
        <v>146.99485627000001</v>
      </c>
      <c r="K212" s="36">
        <f>SUMIFS(СВЦЭМ!$F$33:$F$776,СВЦЭМ!$A$33:$A$776,$A212,СВЦЭМ!$B$33:$B$776,K$190)+'СЕТ СН'!$F$12</f>
        <v>145.43833158000001</v>
      </c>
      <c r="L212" s="36">
        <f>SUMIFS(СВЦЭМ!$F$33:$F$776,СВЦЭМ!$A$33:$A$776,$A212,СВЦЭМ!$B$33:$B$776,L$190)+'СЕТ СН'!$F$12</f>
        <v>144.66631104000001</v>
      </c>
      <c r="M212" s="36">
        <f>SUMIFS(СВЦЭМ!$F$33:$F$776,СВЦЭМ!$A$33:$A$776,$A212,СВЦЭМ!$B$33:$B$776,M$190)+'СЕТ СН'!$F$12</f>
        <v>145.30345344</v>
      </c>
      <c r="N212" s="36">
        <f>SUMIFS(СВЦЭМ!$F$33:$F$776,СВЦЭМ!$A$33:$A$776,$A212,СВЦЭМ!$B$33:$B$776,N$190)+'СЕТ СН'!$F$12</f>
        <v>146.45646074999999</v>
      </c>
      <c r="O212" s="36">
        <f>SUMIFS(СВЦЭМ!$F$33:$F$776,СВЦЭМ!$A$33:$A$776,$A212,СВЦЭМ!$B$33:$B$776,O$190)+'СЕТ СН'!$F$12</f>
        <v>150.65882794000001</v>
      </c>
      <c r="P212" s="36">
        <f>SUMIFS(СВЦЭМ!$F$33:$F$776,СВЦЭМ!$A$33:$A$776,$A212,СВЦЭМ!$B$33:$B$776,P$190)+'СЕТ СН'!$F$12</f>
        <v>151.89250066</v>
      </c>
      <c r="Q212" s="36">
        <f>SUMIFS(СВЦЭМ!$F$33:$F$776,СВЦЭМ!$A$33:$A$776,$A212,СВЦЭМ!$B$33:$B$776,Q$190)+'СЕТ СН'!$F$12</f>
        <v>152.85970936000001</v>
      </c>
      <c r="R212" s="36">
        <f>SUMIFS(СВЦЭМ!$F$33:$F$776,СВЦЭМ!$A$33:$A$776,$A212,СВЦЭМ!$B$33:$B$776,R$190)+'СЕТ СН'!$F$12</f>
        <v>150.93721142999999</v>
      </c>
      <c r="S212" s="36">
        <f>SUMIFS(СВЦЭМ!$F$33:$F$776,СВЦЭМ!$A$33:$A$776,$A212,СВЦЭМ!$B$33:$B$776,S$190)+'СЕТ СН'!$F$12</f>
        <v>148.51075101999999</v>
      </c>
      <c r="T212" s="36">
        <f>SUMIFS(СВЦЭМ!$F$33:$F$776,СВЦЭМ!$A$33:$A$776,$A212,СВЦЭМ!$B$33:$B$776,T$190)+'СЕТ СН'!$F$12</f>
        <v>145.3885344</v>
      </c>
      <c r="U212" s="36">
        <f>SUMIFS(СВЦЭМ!$F$33:$F$776,СВЦЭМ!$A$33:$A$776,$A212,СВЦЭМ!$B$33:$B$776,U$190)+'СЕТ СН'!$F$12</f>
        <v>145.41840568999999</v>
      </c>
      <c r="V212" s="36">
        <f>SUMIFS(СВЦЭМ!$F$33:$F$776,СВЦЭМ!$A$33:$A$776,$A212,СВЦЭМ!$B$33:$B$776,V$190)+'СЕТ СН'!$F$12</f>
        <v>146.78875527</v>
      </c>
      <c r="W212" s="36">
        <f>SUMIFS(СВЦЭМ!$F$33:$F$776,СВЦЭМ!$A$33:$A$776,$A212,СВЦЭМ!$B$33:$B$776,W$190)+'СЕТ СН'!$F$12</f>
        <v>149.46343168000001</v>
      </c>
      <c r="X212" s="36">
        <f>SUMIFS(СВЦЭМ!$F$33:$F$776,СВЦЭМ!$A$33:$A$776,$A212,СВЦЭМ!$B$33:$B$776,X$190)+'СЕТ СН'!$F$12</f>
        <v>150.93730640000001</v>
      </c>
      <c r="Y212" s="36">
        <f>SUMIFS(СВЦЭМ!$F$33:$F$776,СВЦЭМ!$A$33:$A$776,$A212,СВЦЭМ!$B$33:$B$776,Y$190)+'СЕТ СН'!$F$12</f>
        <v>154.08109747</v>
      </c>
    </row>
    <row r="213" spans="1:25" ht="15.75" x14ac:dyDescent="0.2">
      <c r="A213" s="35">
        <f t="shared" si="5"/>
        <v>44219</v>
      </c>
      <c r="B213" s="36">
        <f>SUMIFS(СВЦЭМ!$F$33:$F$776,СВЦЭМ!$A$33:$A$776,$A213,СВЦЭМ!$B$33:$B$776,B$190)+'СЕТ СН'!$F$12</f>
        <v>155.42520119</v>
      </c>
      <c r="C213" s="36">
        <f>SUMIFS(СВЦЭМ!$F$33:$F$776,СВЦЭМ!$A$33:$A$776,$A213,СВЦЭМ!$B$33:$B$776,C$190)+'СЕТ СН'!$F$12</f>
        <v>157.54715707</v>
      </c>
      <c r="D213" s="36">
        <f>SUMIFS(СВЦЭМ!$F$33:$F$776,СВЦЭМ!$A$33:$A$776,$A213,СВЦЭМ!$B$33:$B$776,D$190)+'СЕТ СН'!$F$12</f>
        <v>160.89574643</v>
      </c>
      <c r="E213" s="36">
        <f>SUMIFS(СВЦЭМ!$F$33:$F$776,СВЦЭМ!$A$33:$A$776,$A213,СВЦЭМ!$B$33:$B$776,E$190)+'СЕТ СН'!$F$12</f>
        <v>162.09870316000001</v>
      </c>
      <c r="F213" s="36">
        <f>SUMIFS(СВЦЭМ!$F$33:$F$776,СВЦЭМ!$A$33:$A$776,$A213,СВЦЭМ!$B$33:$B$776,F$190)+'СЕТ СН'!$F$12</f>
        <v>163.15195173999999</v>
      </c>
      <c r="G213" s="36">
        <f>SUMIFS(СВЦЭМ!$F$33:$F$776,СВЦЭМ!$A$33:$A$776,$A213,СВЦЭМ!$B$33:$B$776,G$190)+'СЕТ СН'!$F$12</f>
        <v>161.56892429000001</v>
      </c>
      <c r="H213" s="36">
        <f>SUMIFS(СВЦЭМ!$F$33:$F$776,СВЦЭМ!$A$33:$A$776,$A213,СВЦЭМ!$B$33:$B$776,H$190)+'СЕТ СН'!$F$12</f>
        <v>158.49297555000001</v>
      </c>
      <c r="I213" s="36">
        <f>SUMIFS(СВЦЭМ!$F$33:$F$776,СВЦЭМ!$A$33:$A$776,$A213,СВЦЭМ!$B$33:$B$776,I$190)+'СЕТ СН'!$F$12</f>
        <v>156.41973856999999</v>
      </c>
      <c r="J213" s="36">
        <f>SUMIFS(СВЦЭМ!$F$33:$F$776,СВЦЭМ!$A$33:$A$776,$A213,СВЦЭМ!$B$33:$B$776,J$190)+'СЕТ СН'!$F$12</f>
        <v>150.54323345</v>
      </c>
      <c r="K213" s="36">
        <f>SUMIFS(СВЦЭМ!$F$33:$F$776,СВЦЭМ!$A$33:$A$776,$A213,СВЦЭМ!$B$33:$B$776,K$190)+'СЕТ СН'!$F$12</f>
        <v>145.23709349000001</v>
      </c>
      <c r="L213" s="36">
        <f>SUMIFS(СВЦЭМ!$F$33:$F$776,СВЦЭМ!$A$33:$A$776,$A213,СВЦЭМ!$B$33:$B$776,L$190)+'СЕТ СН'!$F$12</f>
        <v>143.14295697</v>
      </c>
      <c r="M213" s="36">
        <f>SUMIFS(СВЦЭМ!$F$33:$F$776,СВЦЭМ!$A$33:$A$776,$A213,СВЦЭМ!$B$33:$B$776,M$190)+'СЕТ СН'!$F$12</f>
        <v>143.65471407999999</v>
      </c>
      <c r="N213" s="36">
        <f>SUMIFS(СВЦЭМ!$F$33:$F$776,СВЦЭМ!$A$33:$A$776,$A213,СВЦЭМ!$B$33:$B$776,N$190)+'СЕТ СН'!$F$12</f>
        <v>145.05756925</v>
      </c>
      <c r="O213" s="36">
        <f>SUMIFS(СВЦЭМ!$F$33:$F$776,СВЦЭМ!$A$33:$A$776,$A213,СВЦЭМ!$B$33:$B$776,O$190)+'СЕТ СН'!$F$12</f>
        <v>146.86399041000001</v>
      </c>
      <c r="P213" s="36">
        <f>SUMIFS(СВЦЭМ!$F$33:$F$776,СВЦЭМ!$A$33:$A$776,$A213,СВЦЭМ!$B$33:$B$776,P$190)+'СЕТ СН'!$F$12</f>
        <v>151.33697415</v>
      </c>
      <c r="Q213" s="36">
        <f>SUMIFS(СВЦЭМ!$F$33:$F$776,СВЦЭМ!$A$33:$A$776,$A213,СВЦЭМ!$B$33:$B$776,Q$190)+'СЕТ СН'!$F$12</f>
        <v>152.76753056999999</v>
      </c>
      <c r="R213" s="36">
        <f>SUMIFS(СВЦЭМ!$F$33:$F$776,СВЦЭМ!$A$33:$A$776,$A213,СВЦЭМ!$B$33:$B$776,R$190)+'СЕТ СН'!$F$12</f>
        <v>151.32304685</v>
      </c>
      <c r="S213" s="36">
        <f>SUMIFS(СВЦЭМ!$F$33:$F$776,СВЦЭМ!$A$33:$A$776,$A213,СВЦЭМ!$B$33:$B$776,S$190)+'СЕТ СН'!$F$12</f>
        <v>148.24968143000001</v>
      </c>
      <c r="T213" s="36">
        <f>SUMIFS(СВЦЭМ!$F$33:$F$776,СВЦЭМ!$A$33:$A$776,$A213,СВЦЭМ!$B$33:$B$776,T$190)+'СЕТ СН'!$F$12</f>
        <v>144.10772011</v>
      </c>
      <c r="U213" s="36">
        <f>SUMIFS(СВЦЭМ!$F$33:$F$776,СВЦЭМ!$A$33:$A$776,$A213,СВЦЭМ!$B$33:$B$776,U$190)+'СЕТ СН'!$F$12</f>
        <v>143.82069887</v>
      </c>
      <c r="V213" s="36">
        <f>SUMIFS(СВЦЭМ!$F$33:$F$776,СВЦЭМ!$A$33:$A$776,$A213,СВЦЭМ!$B$33:$B$776,V$190)+'СЕТ СН'!$F$12</f>
        <v>145.74972653</v>
      </c>
      <c r="W213" s="36">
        <f>SUMIFS(СВЦЭМ!$F$33:$F$776,СВЦЭМ!$A$33:$A$776,$A213,СВЦЭМ!$B$33:$B$776,W$190)+'СЕТ СН'!$F$12</f>
        <v>148.28968115000001</v>
      </c>
      <c r="X213" s="36">
        <f>SUMIFS(СВЦЭМ!$F$33:$F$776,СВЦЭМ!$A$33:$A$776,$A213,СВЦЭМ!$B$33:$B$776,X$190)+'СЕТ СН'!$F$12</f>
        <v>149.10543908</v>
      </c>
      <c r="Y213" s="36">
        <f>SUMIFS(СВЦЭМ!$F$33:$F$776,СВЦЭМ!$A$33:$A$776,$A213,СВЦЭМ!$B$33:$B$776,Y$190)+'СЕТ СН'!$F$12</f>
        <v>152.15000878000001</v>
      </c>
    </row>
    <row r="214" spans="1:25" ht="15.75" x14ac:dyDescent="0.2">
      <c r="A214" s="35">
        <f t="shared" si="5"/>
        <v>44220</v>
      </c>
      <c r="B214" s="36">
        <f>SUMIFS(СВЦЭМ!$F$33:$F$776,СВЦЭМ!$A$33:$A$776,$A214,СВЦЭМ!$B$33:$B$776,B$190)+'СЕТ СН'!$F$12</f>
        <v>151.84647192</v>
      </c>
      <c r="C214" s="36">
        <f>SUMIFS(СВЦЭМ!$F$33:$F$776,СВЦЭМ!$A$33:$A$776,$A214,СВЦЭМ!$B$33:$B$776,C$190)+'СЕТ СН'!$F$12</f>
        <v>156.92548905999999</v>
      </c>
      <c r="D214" s="36">
        <f>SUMIFS(СВЦЭМ!$F$33:$F$776,СВЦЭМ!$A$33:$A$776,$A214,СВЦЭМ!$B$33:$B$776,D$190)+'СЕТ СН'!$F$12</f>
        <v>159.36587477</v>
      </c>
      <c r="E214" s="36">
        <f>SUMIFS(СВЦЭМ!$F$33:$F$776,СВЦЭМ!$A$33:$A$776,$A214,СВЦЭМ!$B$33:$B$776,E$190)+'СЕТ СН'!$F$12</f>
        <v>160.37042460999999</v>
      </c>
      <c r="F214" s="36">
        <f>SUMIFS(СВЦЭМ!$F$33:$F$776,СВЦЭМ!$A$33:$A$776,$A214,СВЦЭМ!$B$33:$B$776,F$190)+'СЕТ СН'!$F$12</f>
        <v>162.89273535000001</v>
      </c>
      <c r="G214" s="36">
        <f>SUMIFS(СВЦЭМ!$F$33:$F$776,СВЦЭМ!$A$33:$A$776,$A214,СВЦЭМ!$B$33:$B$776,G$190)+'СЕТ СН'!$F$12</f>
        <v>161.3259832</v>
      </c>
      <c r="H214" s="36">
        <f>SUMIFS(СВЦЭМ!$F$33:$F$776,СВЦЭМ!$A$33:$A$776,$A214,СВЦЭМ!$B$33:$B$776,H$190)+'СЕТ СН'!$F$12</f>
        <v>158.50842716</v>
      </c>
      <c r="I214" s="36">
        <f>SUMIFS(СВЦЭМ!$F$33:$F$776,СВЦЭМ!$A$33:$A$776,$A214,СВЦЭМ!$B$33:$B$776,I$190)+'СЕТ СН'!$F$12</f>
        <v>156.30222006</v>
      </c>
      <c r="J214" s="36">
        <f>SUMIFS(СВЦЭМ!$F$33:$F$776,СВЦЭМ!$A$33:$A$776,$A214,СВЦЭМ!$B$33:$B$776,J$190)+'СЕТ СН'!$F$12</f>
        <v>150.97771895</v>
      </c>
      <c r="K214" s="36">
        <f>SUMIFS(СВЦЭМ!$F$33:$F$776,СВЦЭМ!$A$33:$A$776,$A214,СВЦЭМ!$B$33:$B$776,K$190)+'СЕТ СН'!$F$12</f>
        <v>145.78966928</v>
      </c>
      <c r="L214" s="36">
        <f>SUMIFS(СВЦЭМ!$F$33:$F$776,СВЦЭМ!$A$33:$A$776,$A214,СВЦЭМ!$B$33:$B$776,L$190)+'СЕТ СН'!$F$12</f>
        <v>143.48001525000001</v>
      </c>
      <c r="M214" s="36">
        <f>SUMIFS(СВЦЭМ!$F$33:$F$776,СВЦЭМ!$A$33:$A$776,$A214,СВЦЭМ!$B$33:$B$776,M$190)+'СЕТ СН'!$F$12</f>
        <v>144.23563711</v>
      </c>
      <c r="N214" s="36">
        <f>SUMIFS(СВЦЭМ!$F$33:$F$776,СВЦЭМ!$A$33:$A$776,$A214,СВЦЭМ!$B$33:$B$776,N$190)+'СЕТ СН'!$F$12</f>
        <v>145.64227051</v>
      </c>
      <c r="O214" s="36">
        <f>SUMIFS(СВЦЭМ!$F$33:$F$776,СВЦЭМ!$A$33:$A$776,$A214,СВЦЭМ!$B$33:$B$776,O$190)+'СЕТ СН'!$F$12</f>
        <v>148.43167867</v>
      </c>
      <c r="P214" s="36">
        <f>SUMIFS(СВЦЭМ!$F$33:$F$776,СВЦЭМ!$A$33:$A$776,$A214,СВЦЭМ!$B$33:$B$776,P$190)+'СЕТ СН'!$F$12</f>
        <v>153.75446052999999</v>
      </c>
      <c r="Q214" s="36">
        <f>SUMIFS(СВЦЭМ!$F$33:$F$776,СВЦЭМ!$A$33:$A$776,$A214,СВЦЭМ!$B$33:$B$776,Q$190)+'СЕТ СН'!$F$12</f>
        <v>154.90160313000001</v>
      </c>
      <c r="R214" s="36">
        <f>SUMIFS(СВЦЭМ!$F$33:$F$776,СВЦЭМ!$A$33:$A$776,$A214,СВЦЭМ!$B$33:$B$776,R$190)+'СЕТ СН'!$F$12</f>
        <v>152.57568526</v>
      </c>
      <c r="S214" s="36">
        <f>SUMIFS(СВЦЭМ!$F$33:$F$776,СВЦЭМ!$A$33:$A$776,$A214,СВЦЭМ!$B$33:$B$776,S$190)+'СЕТ СН'!$F$12</f>
        <v>149.40997551000001</v>
      </c>
      <c r="T214" s="36">
        <f>SUMIFS(СВЦЭМ!$F$33:$F$776,СВЦЭМ!$A$33:$A$776,$A214,СВЦЭМ!$B$33:$B$776,T$190)+'СЕТ СН'!$F$12</f>
        <v>143.19810949000001</v>
      </c>
      <c r="U214" s="36">
        <f>SUMIFS(СВЦЭМ!$F$33:$F$776,СВЦЭМ!$A$33:$A$776,$A214,СВЦЭМ!$B$33:$B$776,U$190)+'СЕТ СН'!$F$12</f>
        <v>142.32791528000001</v>
      </c>
      <c r="V214" s="36">
        <f>SUMIFS(СВЦЭМ!$F$33:$F$776,СВЦЭМ!$A$33:$A$776,$A214,СВЦЭМ!$B$33:$B$776,V$190)+'СЕТ СН'!$F$12</f>
        <v>142.06256862999999</v>
      </c>
      <c r="W214" s="36">
        <f>SUMIFS(СВЦЭМ!$F$33:$F$776,СВЦЭМ!$A$33:$A$776,$A214,СВЦЭМ!$B$33:$B$776,W$190)+'СЕТ СН'!$F$12</f>
        <v>144.64071203</v>
      </c>
      <c r="X214" s="36">
        <f>SUMIFS(СВЦЭМ!$F$33:$F$776,СВЦЭМ!$A$33:$A$776,$A214,СВЦЭМ!$B$33:$B$776,X$190)+'СЕТ СН'!$F$12</f>
        <v>147.96905343</v>
      </c>
      <c r="Y214" s="36">
        <f>SUMIFS(СВЦЭМ!$F$33:$F$776,СВЦЭМ!$A$33:$A$776,$A214,СВЦЭМ!$B$33:$B$776,Y$190)+'СЕТ СН'!$F$12</f>
        <v>151.12696011</v>
      </c>
    </row>
    <row r="215" spans="1:25" ht="15.75" x14ac:dyDescent="0.2">
      <c r="A215" s="35">
        <f t="shared" si="5"/>
        <v>44221</v>
      </c>
      <c r="B215" s="36">
        <f>SUMIFS(СВЦЭМ!$F$33:$F$776,СВЦЭМ!$A$33:$A$776,$A215,СВЦЭМ!$B$33:$B$776,B$190)+'СЕТ СН'!$F$12</f>
        <v>153.3861881</v>
      </c>
      <c r="C215" s="36">
        <f>SUMIFS(СВЦЭМ!$F$33:$F$776,СВЦЭМ!$A$33:$A$776,$A215,СВЦЭМ!$B$33:$B$776,C$190)+'СЕТ СН'!$F$12</f>
        <v>157.42619094</v>
      </c>
      <c r="D215" s="36">
        <f>SUMIFS(СВЦЭМ!$F$33:$F$776,СВЦЭМ!$A$33:$A$776,$A215,СВЦЭМ!$B$33:$B$776,D$190)+'СЕТ СН'!$F$12</f>
        <v>159.52248157</v>
      </c>
      <c r="E215" s="36">
        <f>SUMIFS(СВЦЭМ!$F$33:$F$776,СВЦЭМ!$A$33:$A$776,$A215,СВЦЭМ!$B$33:$B$776,E$190)+'СЕТ СН'!$F$12</f>
        <v>161.35200393</v>
      </c>
      <c r="F215" s="36">
        <f>SUMIFS(СВЦЭМ!$F$33:$F$776,СВЦЭМ!$A$33:$A$776,$A215,СВЦЭМ!$B$33:$B$776,F$190)+'СЕТ СН'!$F$12</f>
        <v>163.88316017</v>
      </c>
      <c r="G215" s="36">
        <f>SUMIFS(СВЦЭМ!$F$33:$F$776,СВЦЭМ!$A$33:$A$776,$A215,СВЦЭМ!$B$33:$B$776,G$190)+'СЕТ СН'!$F$12</f>
        <v>161.51178324</v>
      </c>
      <c r="H215" s="36">
        <f>SUMIFS(СВЦЭМ!$F$33:$F$776,СВЦЭМ!$A$33:$A$776,$A215,СВЦЭМ!$B$33:$B$776,H$190)+'СЕТ СН'!$F$12</f>
        <v>156.22143835</v>
      </c>
      <c r="I215" s="36">
        <f>SUMIFS(СВЦЭМ!$F$33:$F$776,СВЦЭМ!$A$33:$A$776,$A215,СВЦЭМ!$B$33:$B$776,I$190)+'СЕТ СН'!$F$12</f>
        <v>152.41441752</v>
      </c>
      <c r="J215" s="36">
        <f>SUMIFS(СВЦЭМ!$F$33:$F$776,СВЦЭМ!$A$33:$A$776,$A215,СВЦЭМ!$B$33:$B$776,J$190)+'СЕТ СН'!$F$12</f>
        <v>148.15186550000001</v>
      </c>
      <c r="K215" s="36">
        <f>SUMIFS(СВЦЭМ!$F$33:$F$776,СВЦЭМ!$A$33:$A$776,$A215,СВЦЭМ!$B$33:$B$776,K$190)+'СЕТ СН'!$F$12</f>
        <v>147.49948789000001</v>
      </c>
      <c r="L215" s="36">
        <f>SUMIFS(СВЦЭМ!$F$33:$F$776,СВЦЭМ!$A$33:$A$776,$A215,СВЦЭМ!$B$33:$B$776,L$190)+'СЕТ СН'!$F$12</f>
        <v>145.68935572999999</v>
      </c>
      <c r="M215" s="36">
        <f>SUMIFS(СВЦЭМ!$F$33:$F$776,СВЦЭМ!$A$33:$A$776,$A215,СВЦЭМ!$B$33:$B$776,M$190)+'СЕТ СН'!$F$12</f>
        <v>146.38302948</v>
      </c>
      <c r="N215" s="36">
        <f>SUMIFS(СВЦЭМ!$F$33:$F$776,СВЦЭМ!$A$33:$A$776,$A215,СВЦЭМ!$B$33:$B$776,N$190)+'СЕТ СН'!$F$12</f>
        <v>147.31144128</v>
      </c>
      <c r="O215" s="36">
        <f>SUMIFS(СВЦЭМ!$F$33:$F$776,СВЦЭМ!$A$33:$A$776,$A215,СВЦЭМ!$B$33:$B$776,O$190)+'СЕТ СН'!$F$12</f>
        <v>148.28654710999999</v>
      </c>
      <c r="P215" s="36">
        <f>SUMIFS(СВЦЭМ!$F$33:$F$776,СВЦЭМ!$A$33:$A$776,$A215,СВЦЭМ!$B$33:$B$776,P$190)+'СЕТ СН'!$F$12</f>
        <v>148.58029744999999</v>
      </c>
      <c r="Q215" s="36">
        <f>SUMIFS(СВЦЭМ!$F$33:$F$776,СВЦЭМ!$A$33:$A$776,$A215,СВЦЭМ!$B$33:$B$776,Q$190)+'СЕТ СН'!$F$12</f>
        <v>148.80505174999999</v>
      </c>
      <c r="R215" s="36">
        <f>SUMIFS(СВЦЭМ!$F$33:$F$776,СВЦЭМ!$A$33:$A$776,$A215,СВЦЭМ!$B$33:$B$776,R$190)+'СЕТ СН'!$F$12</f>
        <v>148.75917878999999</v>
      </c>
      <c r="S215" s="36">
        <f>SUMIFS(СВЦЭМ!$F$33:$F$776,СВЦЭМ!$A$33:$A$776,$A215,СВЦЭМ!$B$33:$B$776,S$190)+'СЕТ СН'!$F$12</f>
        <v>147.77970679000001</v>
      </c>
      <c r="T215" s="36">
        <f>SUMIFS(СВЦЭМ!$F$33:$F$776,СВЦЭМ!$A$33:$A$776,$A215,СВЦЭМ!$B$33:$B$776,T$190)+'СЕТ СН'!$F$12</f>
        <v>144.30086739000001</v>
      </c>
      <c r="U215" s="36">
        <f>SUMIFS(СВЦЭМ!$F$33:$F$776,СВЦЭМ!$A$33:$A$776,$A215,СВЦЭМ!$B$33:$B$776,U$190)+'СЕТ СН'!$F$12</f>
        <v>144.29852928</v>
      </c>
      <c r="V215" s="36">
        <f>SUMIFS(СВЦЭМ!$F$33:$F$776,СВЦЭМ!$A$33:$A$776,$A215,СВЦЭМ!$B$33:$B$776,V$190)+'СЕТ СН'!$F$12</f>
        <v>146.09883696</v>
      </c>
      <c r="W215" s="36">
        <f>SUMIFS(СВЦЭМ!$F$33:$F$776,СВЦЭМ!$A$33:$A$776,$A215,СВЦЭМ!$B$33:$B$776,W$190)+'СЕТ СН'!$F$12</f>
        <v>147.41432914000001</v>
      </c>
      <c r="X215" s="36">
        <f>SUMIFS(СВЦЭМ!$F$33:$F$776,СВЦЭМ!$A$33:$A$776,$A215,СВЦЭМ!$B$33:$B$776,X$190)+'СЕТ СН'!$F$12</f>
        <v>148.19587516999999</v>
      </c>
      <c r="Y215" s="36">
        <f>SUMIFS(СВЦЭМ!$F$33:$F$776,СВЦЭМ!$A$33:$A$776,$A215,СВЦЭМ!$B$33:$B$776,Y$190)+'СЕТ СН'!$F$12</f>
        <v>150.85964013</v>
      </c>
    </row>
    <row r="216" spans="1:25" ht="15.75" x14ac:dyDescent="0.2">
      <c r="A216" s="35">
        <f t="shared" si="5"/>
        <v>44222</v>
      </c>
      <c r="B216" s="36">
        <f>SUMIFS(СВЦЭМ!$F$33:$F$776,СВЦЭМ!$A$33:$A$776,$A216,СВЦЭМ!$B$33:$B$776,B$190)+'СЕТ СН'!$F$12</f>
        <v>157.02767691</v>
      </c>
      <c r="C216" s="36">
        <f>SUMIFS(СВЦЭМ!$F$33:$F$776,СВЦЭМ!$A$33:$A$776,$A216,СВЦЭМ!$B$33:$B$776,C$190)+'СЕТ СН'!$F$12</f>
        <v>160.52234131</v>
      </c>
      <c r="D216" s="36">
        <f>SUMIFS(СВЦЭМ!$F$33:$F$776,СВЦЭМ!$A$33:$A$776,$A216,СВЦЭМ!$B$33:$B$776,D$190)+'СЕТ СН'!$F$12</f>
        <v>161.67723468</v>
      </c>
      <c r="E216" s="36">
        <f>SUMIFS(СВЦЭМ!$F$33:$F$776,СВЦЭМ!$A$33:$A$776,$A216,СВЦЭМ!$B$33:$B$776,E$190)+'СЕТ СН'!$F$12</f>
        <v>162.19548866</v>
      </c>
      <c r="F216" s="36">
        <f>SUMIFS(СВЦЭМ!$F$33:$F$776,СВЦЭМ!$A$33:$A$776,$A216,СВЦЭМ!$B$33:$B$776,F$190)+'СЕТ СН'!$F$12</f>
        <v>163.80956845</v>
      </c>
      <c r="G216" s="36">
        <f>SUMIFS(СВЦЭМ!$F$33:$F$776,СВЦЭМ!$A$33:$A$776,$A216,СВЦЭМ!$B$33:$B$776,G$190)+'СЕТ СН'!$F$12</f>
        <v>161.46521928000001</v>
      </c>
      <c r="H216" s="36">
        <f>SUMIFS(СВЦЭМ!$F$33:$F$776,СВЦЭМ!$A$33:$A$776,$A216,СВЦЭМ!$B$33:$B$776,H$190)+'СЕТ СН'!$F$12</f>
        <v>156.05237244</v>
      </c>
      <c r="I216" s="36">
        <f>SUMIFS(СВЦЭМ!$F$33:$F$776,СВЦЭМ!$A$33:$A$776,$A216,СВЦЭМ!$B$33:$B$776,I$190)+'СЕТ СН'!$F$12</f>
        <v>149.71753032000001</v>
      </c>
      <c r="J216" s="36">
        <f>SUMIFS(СВЦЭМ!$F$33:$F$776,СВЦЭМ!$A$33:$A$776,$A216,СВЦЭМ!$B$33:$B$776,J$190)+'СЕТ СН'!$F$12</f>
        <v>146.01819583</v>
      </c>
      <c r="K216" s="36">
        <f>SUMIFS(СВЦЭМ!$F$33:$F$776,СВЦЭМ!$A$33:$A$776,$A216,СВЦЭМ!$B$33:$B$776,K$190)+'СЕТ СН'!$F$12</f>
        <v>145.19799756</v>
      </c>
      <c r="L216" s="36">
        <f>SUMIFS(СВЦЭМ!$F$33:$F$776,СВЦЭМ!$A$33:$A$776,$A216,СВЦЭМ!$B$33:$B$776,L$190)+'СЕТ СН'!$F$12</f>
        <v>144.23136072</v>
      </c>
      <c r="M216" s="36">
        <f>SUMIFS(СВЦЭМ!$F$33:$F$776,СВЦЭМ!$A$33:$A$776,$A216,СВЦЭМ!$B$33:$B$776,M$190)+'СЕТ СН'!$F$12</f>
        <v>145.30138832</v>
      </c>
      <c r="N216" s="36">
        <f>SUMIFS(СВЦЭМ!$F$33:$F$776,СВЦЭМ!$A$33:$A$776,$A216,СВЦЭМ!$B$33:$B$776,N$190)+'СЕТ СН'!$F$12</f>
        <v>145.77458677999999</v>
      </c>
      <c r="O216" s="36">
        <f>SUMIFS(СВЦЭМ!$F$33:$F$776,СВЦЭМ!$A$33:$A$776,$A216,СВЦЭМ!$B$33:$B$776,O$190)+'СЕТ СН'!$F$12</f>
        <v>146.90683436</v>
      </c>
      <c r="P216" s="36">
        <f>SUMIFS(СВЦЭМ!$F$33:$F$776,СВЦЭМ!$A$33:$A$776,$A216,СВЦЭМ!$B$33:$B$776,P$190)+'СЕТ СН'!$F$12</f>
        <v>147.84356029</v>
      </c>
      <c r="Q216" s="36">
        <f>SUMIFS(СВЦЭМ!$F$33:$F$776,СВЦЭМ!$A$33:$A$776,$A216,СВЦЭМ!$B$33:$B$776,Q$190)+'СЕТ СН'!$F$12</f>
        <v>147.65525718000001</v>
      </c>
      <c r="R216" s="36">
        <f>SUMIFS(СВЦЭМ!$F$33:$F$776,СВЦЭМ!$A$33:$A$776,$A216,СВЦЭМ!$B$33:$B$776,R$190)+'СЕТ СН'!$F$12</f>
        <v>146.06164477999999</v>
      </c>
      <c r="S216" s="36">
        <f>SUMIFS(СВЦЭМ!$F$33:$F$776,СВЦЭМ!$A$33:$A$776,$A216,СВЦЭМ!$B$33:$B$776,S$190)+'СЕТ СН'!$F$12</f>
        <v>145.46861541999999</v>
      </c>
      <c r="T216" s="36">
        <f>SUMIFS(СВЦЭМ!$F$33:$F$776,СВЦЭМ!$A$33:$A$776,$A216,СВЦЭМ!$B$33:$B$776,T$190)+'СЕТ СН'!$F$12</f>
        <v>143.83915531</v>
      </c>
      <c r="U216" s="36">
        <f>SUMIFS(СВЦЭМ!$F$33:$F$776,СВЦЭМ!$A$33:$A$776,$A216,СВЦЭМ!$B$33:$B$776,U$190)+'СЕТ СН'!$F$12</f>
        <v>144.1362742</v>
      </c>
      <c r="V216" s="36">
        <f>SUMIFS(СВЦЭМ!$F$33:$F$776,СВЦЭМ!$A$33:$A$776,$A216,СВЦЭМ!$B$33:$B$776,V$190)+'СЕТ СН'!$F$12</f>
        <v>145.88622025999999</v>
      </c>
      <c r="W216" s="36">
        <f>SUMIFS(СВЦЭМ!$F$33:$F$776,СВЦЭМ!$A$33:$A$776,$A216,СВЦЭМ!$B$33:$B$776,W$190)+'СЕТ СН'!$F$12</f>
        <v>149.28175770999999</v>
      </c>
      <c r="X216" s="36">
        <f>SUMIFS(СВЦЭМ!$F$33:$F$776,СВЦЭМ!$A$33:$A$776,$A216,СВЦЭМ!$B$33:$B$776,X$190)+'СЕТ СН'!$F$12</f>
        <v>150.58281428999999</v>
      </c>
      <c r="Y216" s="36">
        <f>SUMIFS(СВЦЭМ!$F$33:$F$776,СВЦЭМ!$A$33:$A$776,$A216,СВЦЭМ!$B$33:$B$776,Y$190)+'СЕТ СН'!$F$12</f>
        <v>153.20931780000001</v>
      </c>
    </row>
    <row r="217" spans="1:25" ht="15.75" x14ac:dyDescent="0.2">
      <c r="A217" s="35">
        <f t="shared" si="5"/>
        <v>44223</v>
      </c>
      <c r="B217" s="36">
        <f>SUMIFS(СВЦЭМ!$F$33:$F$776,СВЦЭМ!$A$33:$A$776,$A217,СВЦЭМ!$B$33:$B$776,B$190)+'СЕТ СН'!$F$12</f>
        <v>155.11105433</v>
      </c>
      <c r="C217" s="36">
        <f>SUMIFS(СВЦЭМ!$F$33:$F$776,СВЦЭМ!$A$33:$A$776,$A217,СВЦЭМ!$B$33:$B$776,C$190)+'СЕТ СН'!$F$12</f>
        <v>158.25832667</v>
      </c>
      <c r="D217" s="36">
        <f>SUMIFS(СВЦЭМ!$F$33:$F$776,СВЦЭМ!$A$33:$A$776,$A217,СВЦЭМ!$B$33:$B$776,D$190)+'СЕТ СН'!$F$12</f>
        <v>160.28809974000001</v>
      </c>
      <c r="E217" s="36">
        <f>SUMIFS(СВЦЭМ!$F$33:$F$776,СВЦЭМ!$A$33:$A$776,$A217,СВЦЭМ!$B$33:$B$776,E$190)+'СЕТ СН'!$F$12</f>
        <v>161.37051556</v>
      </c>
      <c r="F217" s="36">
        <f>SUMIFS(СВЦЭМ!$F$33:$F$776,СВЦЭМ!$A$33:$A$776,$A217,СВЦЭМ!$B$33:$B$776,F$190)+'СЕТ СН'!$F$12</f>
        <v>162.87476244000001</v>
      </c>
      <c r="G217" s="36">
        <f>SUMIFS(СВЦЭМ!$F$33:$F$776,СВЦЭМ!$A$33:$A$776,$A217,СВЦЭМ!$B$33:$B$776,G$190)+'СЕТ СН'!$F$12</f>
        <v>160.33017932999999</v>
      </c>
      <c r="H217" s="36">
        <f>SUMIFS(СВЦЭМ!$F$33:$F$776,СВЦЭМ!$A$33:$A$776,$A217,СВЦЭМ!$B$33:$B$776,H$190)+'СЕТ СН'!$F$12</f>
        <v>155.41247132000001</v>
      </c>
      <c r="I217" s="36">
        <f>SUMIFS(СВЦЭМ!$F$33:$F$776,СВЦЭМ!$A$33:$A$776,$A217,СВЦЭМ!$B$33:$B$776,I$190)+'СЕТ СН'!$F$12</f>
        <v>151.93877831</v>
      </c>
      <c r="J217" s="36">
        <f>SUMIFS(СВЦЭМ!$F$33:$F$776,СВЦЭМ!$A$33:$A$776,$A217,СВЦЭМ!$B$33:$B$776,J$190)+'СЕТ СН'!$F$12</f>
        <v>147.65561152000001</v>
      </c>
      <c r="K217" s="36">
        <f>SUMIFS(СВЦЭМ!$F$33:$F$776,СВЦЭМ!$A$33:$A$776,$A217,СВЦЭМ!$B$33:$B$776,K$190)+'СЕТ СН'!$F$12</f>
        <v>145.95047643999999</v>
      </c>
      <c r="L217" s="36">
        <f>SUMIFS(СВЦЭМ!$F$33:$F$776,СВЦЭМ!$A$33:$A$776,$A217,СВЦЭМ!$B$33:$B$776,L$190)+'СЕТ СН'!$F$12</f>
        <v>144.82123505000001</v>
      </c>
      <c r="M217" s="36">
        <f>SUMIFS(СВЦЭМ!$F$33:$F$776,СВЦЭМ!$A$33:$A$776,$A217,СВЦЭМ!$B$33:$B$776,M$190)+'СЕТ СН'!$F$12</f>
        <v>146.33879026</v>
      </c>
      <c r="N217" s="36">
        <f>SUMIFS(СВЦЭМ!$F$33:$F$776,СВЦЭМ!$A$33:$A$776,$A217,СВЦЭМ!$B$33:$B$776,N$190)+'СЕТ СН'!$F$12</f>
        <v>147.18268266999999</v>
      </c>
      <c r="O217" s="36">
        <f>SUMIFS(СВЦЭМ!$F$33:$F$776,СВЦЭМ!$A$33:$A$776,$A217,СВЦЭМ!$B$33:$B$776,O$190)+'СЕТ СН'!$F$12</f>
        <v>149.22047621999999</v>
      </c>
      <c r="P217" s="36">
        <f>SUMIFS(СВЦЭМ!$F$33:$F$776,СВЦЭМ!$A$33:$A$776,$A217,СВЦЭМ!$B$33:$B$776,P$190)+'СЕТ СН'!$F$12</f>
        <v>150.58485239000001</v>
      </c>
      <c r="Q217" s="36">
        <f>SUMIFS(СВЦЭМ!$F$33:$F$776,СВЦЭМ!$A$33:$A$776,$A217,СВЦЭМ!$B$33:$B$776,Q$190)+'СЕТ СН'!$F$12</f>
        <v>151.67538601000001</v>
      </c>
      <c r="R217" s="36">
        <f>SUMIFS(СВЦЭМ!$F$33:$F$776,СВЦЭМ!$A$33:$A$776,$A217,СВЦЭМ!$B$33:$B$776,R$190)+'СЕТ СН'!$F$12</f>
        <v>150.20808714</v>
      </c>
      <c r="S217" s="36">
        <f>SUMIFS(СВЦЭМ!$F$33:$F$776,СВЦЭМ!$A$33:$A$776,$A217,СВЦЭМ!$B$33:$B$776,S$190)+'СЕТ СН'!$F$12</f>
        <v>148.1626516</v>
      </c>
      <c r="T217" s="36">
        <f>SUMIFS(СВЦЭМ!$F$33:$F$776,СВЦЭМ!$A$33:$A$776,$A217,СВЦЭМ!$B$33:$B$776,T$190)+'СЕТ СН'!$F$12</f>
        <v>143.44571601999999</v>
      </c>
      <c r="U217" s="36">
        <f>SUMIFS(СВЦЭМ!$F$33:$F$776,СВЦЭМ!$A$33:$A$776,$A217,СВЦЭМ!$B$33:$B$776,U$190)+'СЕТ СН'!$F$12</f>
        <v>143.55971417999999</v>
      </c>
      <c r="V217" s="36">
        <f>SUMIFS(СВЦЭМ!$F$33:$F$776,СВЦЭМ!$A$33:$A$776,$A217,СВЦЭМ!$B$33:$B$776,V$190)+'СЕТ СН'!$F$12</f>
        <v>145.01104153</v>
      </c>
      <c r="W217" s="36">
        <f>SUMIFS(СВЦЭМ!$F$33:$F$776,СВЦЭМ!$A$33:$A$776,$A217,СВЦЭМ!$B$33:$B$776,W$190)+'СЕТ СН'!$F$12</f>
        <v>147.97829483999999</v>
      </c>
      <c r="X217" s="36">
        <f>SUMIFS(СВЦЭМ!$F$33:$F$776,СВЦЭМ!$A$33:$A$776,$A217,СВЦЭМ!$B$33:$B$776,X$190)+'СЕТ СН'!$F$12</f>
        <v>148.90252957999999</v>
      </c>
      <c r="Y217" s="36">
        <f>SUMIFS(СВЦЭМ!$F$33:$F$776,СВЦЭМ!$A$33:$A$776,$A217,СВЦЭМ!$B$33:$B$776,Y$190)+'СЕТ СН'!$F$12</f>
        <v>152.42903601</v>
      </c>
    </row>
    <row r="218" spans="1:25" ht="15.75" x14ac:dyDescent="0.2">
      <c r="A218" s="35">
        <f t="shared" si="5"/>
        <v>44224</v>
      </c>
      <c r="B218" s="36">
        <f>SUMIFS(СВЦЭМ!$F$33:$F$776,СВЦЭМ!$A$33:$A$776,$A218,СВЦЭМ!$B$33:$B$776,B$190)+'СЕТ СН'!$F$12</f>
        <v>149.99891595</v>
      </c>
      <c r="C218" s="36">
        <f>SUMIFS(СВЦЭМ!$F$33:$F$776,СВЦЭМ!$A$33:$A$776,$A218,СВЦЭМ!$B$33:$B$776,C$190)+'СЕТ СН'!$F$12</f>
        <v>157.67800456000001</v>
      </c>
      <c r="D218" s="36">
        <f>SUMIFS(СВЦЭМ!$F$33:$F$776,СВЦЭМ!$A$33:$A$776,$A218,СВЦЭМ!$B$33:$B$776,D$190)+'СЕТ СН'!$F$12</f>
        <v>162.35603853000001</v>
      </c>
      <c r="E218" s="36">
        <f>SUMIFS(СВЦЭМ!$F$33:$F$776,СВЦЭМ!$A$33:$A$776,$A218,СВЦЭМ!$B$33:$B$776,E$190)+'СЕТ СН'!$F$12</f>
        <v>162.95761808</v>
      </c>
      <c r="F218" s="36">
        <f>SUMIFS(СВЦЭМ!$F$33:$F$776,СВЦЭМ!$A$33:$A$776,$A218,СВЦЭМ!$B$33:$B$776,F$190)+'СЕТ СН'!$F$12</f>
        <v>164.37656699999999</v>
      </c>
      <c r="G218" s="36">
        <f>SUMIFS(СВЦЭМ!$F$33:$F$776,СВЦЭМ!$A$33:$A$776,$A218,СВЦЭМ!$B$33:$B$776,G$190)+'СЕТ СН'!$F$12</f>
        <v>162.32518626000001</v>
      </c>
      <c r="H218" s="36">
        <f>SUMIFS(СВЦЭМ!$F$33:$F$776,СВЦЭМ!$A$33:$A$776,$A218,СВЦЭМ!$B$33:$B$776,H$190)+'СЕТ СН'!$F$12</f>
        <v>156.99722496999999</v>
      </c>
      <c r="I218" s="36">
        <f>SUMIFS(СВЦЭМ!$F$33:$F$776,СВЦЭМ!$A$33:$A$776,$A218,СВЦЭМ!$B$33:$B$776,I$190)+'СЕТ СН'!$F$12</f>
        <v>153.67417381000001</v>
      </c>
      <c r="J218" s="36">
        <f>SUMIFS(СВЦЭМ!$F$33:$F$776,СВЦЭМ!$A$33:$A$776,$A218,СВЦЭМ!$B$33:$B$776,J$190)+'СЕТ СН'!$F$12</f>
        <v>151.06587322999999</v>
      </c>
      <c r="K218" s="36">
        <f>SUMIFS(СВЦЭМ!$F$33:$F$776,СВЦЭМ!$A$33:$A$776,$A218,СВЦЭМ!$B$33:$B$776,K$190)+'СЕТ СН'!$F$12</f>
        <v>149.48512843</v>
      </c>
      <c r="L218" s="36">
        <f>SUMIFS(СВЦЭМ!$F$33:$F$776,СВЦЭМ!$A$33:$A$776,$A218,СВЦЭМ!$B$33:$B$776,L$190)+'СЕТ СН'!$F$12</f>
        <v>148.78778406000001</v>
      </c>
      <c r="M218" s="36">
        <f>SUMIFS(СВЦЭМ!$F$33:$F$776,СВЦЭМ!$A$33:$A$776,$A218,СВЦЭМ!$B$33:$B$776,M$190)+'СЕТ СН'!$F$12</f>
        <v>149.87716609</v>
      </c>
      <c r="N218" s="36">
        <f>SUMIFS(СВЦЭМ!$F$33:$F$776,СВЦЭМ!$A$33:$A$776,$A218,СВЦЭМ!$B$33:$B$776,N$190)+'СЕТ СН'!$F$12</f>
        <v>150.6623495</v>
      </c>
      <c r="O218" s="36">
        <f>SUMIFS(СВЦЭМ!$F$33:$F$776,СВЦЭМ!$A$33:$A$776,$A218,СВЦЭМ!$B$33:$B$776,O$190)+'СЕТ СН'!$F$12</f>
        <v>149.29684846999999</v>
      </c>
      <c r="P218" s="36">
        <f>SUMIFS(СВЦЭМ!$F$33:$F$776,СВЦЭМ!$A$33:$A$776,$A218,СВЦЭМ!$B$33:$B$776,P$190)+'СЕТ СН'!$F$12</f>
        <v>150.01981472</v>
      </c>
      <c r="Q218" s="36">
        <f>SUMIFS(СВЦЭМ!$F$33:$F$776,СВЦЭМ!$A$33:$A$776,$A218,СВЦЭМ!$B$33:$B$776,Q$190)+'СЕТ СН'!$F$12</f>
        <v>150.44825563000001</v>
      </c>
      <c r="R218" s="36">
        <f>SUMIFS(СВЦЭМ!$F$33:$F$776,СВЦЭМ!$A$33:$A$776,$A218,СВЦЭМ!$B$33:$B$776,R$190)+'СЕТ СН'!$F$12</f>
        <v>149.82340977000001</v>
      </c>
      <c r="S218" s="36">
        <f>SUMIFS(СВЦЭМ!$F$33:$F$776,СВЦЭМ!$A$33:$A$776,$A218,СВЦЭМ!$B$33:$B$776,S$190)+'СЕТ СН'!$F$12</f>
        <v>148.32570382</v>
      </c>
      <c r="T218" s="36">
        <f>SUMIFS(СВЦЭМ!$F$33:$F$776,СВЦЭМ!$A$33:$A$776,$A218,СВЦЭМ!$B$33:$B$776,T$190)+'СЕТ СН'!$F$12</f>
        <v>144.96949427000001</v>
      </c>
      <c r="U218" s="36">
        <f>SUMIFS(СВЦЭМ!$F$33:$F$776,СВЦЭМ!$A$33:$A$776,$A218,СВЦЭМ!$B$33:$B$776,U$190)+'СЕТ СН'!$F$12</f>
        <v>145.05731112000001</v>
      </c>
      <c r="V218" s="36">
        <f>SUMIFS(СВЦЭМ!$F$33:$F$776,СВЦЭМ!$A$33:$A$776,$A218,СВЦЭМ!$B$33:$B$776,V$190)+'СЕТ СН'!$F$12</f>
        <v>146.27536949</v>
      </c>
      <c r="W218" s="36">
        <f>SUMIFS(СВЦЭМ!$F$33:$F$776,СВЦЭМ!$A$33:$A$776,$A218,СВЦЭМ!$B$33:$B$776,W$190)+'СЕТ СН'!$F$12</f>
        <v>148.04499297999999</v>
      </c>
      <c r="X218" s="36">
        <f>SUMIFS(СВЦЭМ!$F$33:$F$776,СВЦЭМ!$A$33:$A$776,$A218,СВЦЭМ!$B$33:$B$776,X$190)+'СЕТ СН'!$F$12</f>
        <v>147.94499356</v>
      </c>
      <c r="Y218" s="36">
        <f>SUMIFS(СВЦЭМ!$F$33:$F$776,СВЦЭМ!$A$33:$A$776,$A218,СВЦЭМ!$B$33:$B$776,Y$190)+'СЕТ СН'!$F$12</f>
        <v>150.93576322000001</v>
      </c>
    </row>
    <row r="219" spans="1:25" ht="15.75" x14ac:dyDescent="0.2">
      <c r="A219" s="35">
        <f t="shared" si="5"/>
        <v>44225</v>
      </c>
      <c r="B219" s="36">
        <f>SUMIFS(СВЦЭМ!$F$33:$F$776,СВЦЭМ!$A$33:$A$776,$A219,СВЦЭМ!$B$33:$B$776,B$190)+'СЕТ СН'!$F$12</f>
        <v>148.99477055</v>
      </c>
      <c r="C219" s="36">
        <f>SUMIFS(СВЦЭМ!$F$33:$F$776,СВЦЭМ!$A$33:$A$776,$A219,СВЦЭМ!$B$33:$B$776,C$190)+'СЕТ СН'!$F$12</f>
        <v>153.03497168999999</v>
      </c>
      <c r="D219" s="36">
        <f>SUMIFS(СВЦЭМ!$F$33:$F$776,СВЦЭМ!$A$33:$A$776,$A219,СВЦЭМ!$B$33:$B$776,D$190)+'СЕТ СН'!$F$12</f>
        <v>154.91420277</v>
      </c>
      <c r="E219" s="36">
        <f>SUMIFS(СВЦЭМ!$F$33:$F$776,СВЦЭМ!$A$33:$A$776,$A219,СВЦЭМ!$B$33:$B$776,E$190)+'СЕТ СН'!$F$12</f>
        <v>153.29914428000001</v>
      </c>
      <c r="F219" s="36">
        <f>SUMIFS(СВЦЭМ!$F$33:$F$776,СВЦЭМ!$A$33:$A$776,$A219,СВЦЭМ!$B$33:$B$776,F$190)+'СЕТ СН'!$F$12</f>
        <v>152.84234828999999</v>
      </c>
      <c r="G219" s="36">
        <f>SUMIFS(СВЦЭМ!$F$33:$F$776,СВЦЭМ!$A$33:$A$776,$A219,СВЦЭМ!$B$33:$B$776,G$190)+'СЕТ СН'!$F$12</f>
        <v>151.64668778000001</v>
      </c>
      <c r="H219" s="36">
        <f>SUMIFS(СВЦЭМ!$F$33:$F$776,СВЦЭМ!$A$33:$A$776,$A219,СВЦЭМ!$B$33:$B$776,H$190)+'СЕТ СН'!$F$12</f>
        <v>147.16673838</v>
      </c>
      <c r="I219" s="36">
        <f>SUMIFS(СВЦЭМ!$F$33:$F$776,СВЦЭМ!$A$33:$A$776,$A219,СВЦЭМ!$B$33:$B$776,I$190)+'СЕТ СН'!$F$12</f>
        <v>141.86073138</v>
      </c>
      <c r="J219" s="36">
        <f>SUMIFS(СВЦЭМ!$F$33:$F$776,СВЦЭМ!$A$33:$A$776,$A219,СВЦЭМ!$B$33:$B$776,J$190)+'СЕТ СН'!$F$12</f>
        <v>140.97458793000001</v>
      </c>
      <c r="K219" s="36">
        <f>SUMIFS(СВЦЭМ!$F$33:$F$776,СВЦЭМ!$A$33:$A$776,$A219,СВЦЭМ!$B$33:$B$776,K$190)+'СЕТ СН'!$F$12</f>
        <v>139.60873455999999</v>
      </c>
      <c r="L219" s="36">
        <f>SUMIFS(СВЦЭМ!$F$33:$F$776,СВЦЭМ!$A$33:$A$776,$A219,СВЦЭМ!$B$33:$B$776,L$190)+'СЕТ СН'!$F$12</f>
        <v>139.92538870000001</v>
      </c>
      <c r="M219" s="36">
        <f>SUMIFS(СВЦЭМ!$F$33:$F$776,СВЦЭМ!$A$33:$A$776,$A219,СВЦЭМ!$B$33:$B$776,M$190)+'СЕТ СН'!$F$12</f>
        <v>143.99933906999999</v>
      </c>
      <c r="N219" s="36">
        <f>SUMIFS(СВЦЭМ!$F$33:$F$776,СВЦЭМ!$A$33:$A$776,$A219,СВЦЭМ!$B$33:$B$776,N$190)+'СЕТ СН'!$F$12</f>
        <v>144.89974781999999</v>
      </c>
      <c r="O219" s="36">
        <f>SUMIFS(СВЦЭМ!$F$33:$F$776,СВЦЭМ!$A$33:$A$776,$A219,СВЦЭМ!$B$33:$B$776,O$190)+'СЕТ СН'!$F$12</f>
        <v>145.88444238</v>
      </c>
      <c r="P219" s="36">
        <f>SUMIFS(СВЦЭМ!$F$33:$F$776,СВЦЭМ!$A$33:$A$776,$A219,СВЦЭМ!$B$33:$B$776,P$190)+'СЕТ СН'!$F$12</f>
        <v>146.82122633</v>
      </c>
      <c r="Q219" s="36">
        <f>SUMIFS(СВЦЭМ!$F$33:$F$776,СВЦЭМ!$A$33:$A$776,$A219,СВЦЭМ!$B$33:$B$776,Q$190)+'СЕТ СН'!$F$12</f>
        <v>146.20598115999999</v>
      </c>
      <c r="R219" s="36">
        <f>SUMIFS(СВЦЭМ!$F$33:$F$776,СВЦЭМ!$A$33:$A$776,$A219,СВЦЭМ!$B$33:$B$776,R$190)+'СЕТ СН'!$F$12</f>
        <v>141.98670978999999</v>
      </c>
      <c r="S219" s="36">
        <f>SUMIFS(СВЦЭМ!$F$33:$F$776,СВЦЭМ!$A$33:$A$776,$A219,СВЦЭМ!$B$33:$B$776,S$190)+'СЕТ СН'!$F$12</f>
        <v>143.68789188</v>
      </c>
      <c r="T219" s="36">
        <f>SUMIFS(СВЦЭМ!$F$33:$F$776,СВЦЭМ!$A$33:$A$776,$A219,СВЦЭМ!$B$33:$B$776,T$190)+'СЕТ СН'!$F$12</f>
        <v>141.57753969999999</v>
      </c>
      <c r="U219" s="36">
        <f>SUMIFS(СВЦЭМ!$F$33:$F$776,СВЦЭМ!$A$33:$A$776,$A219,СВЦЭМ!$B$33:$B$776,U$190)+'СЕТ СН'!$F$12</f>
        <v>141.65314961000001</v>
      </c>
      <c r="V219" s="36">
        <f>SUMIFS(СВЦЭМ!$F$33:$F$776,СВЦЭМ!$A$33:$A$776,$A219,СВЦЭМ!$B$33:$B$776,V$190)+'СЕТ СН'!$F$12</f>
        <v>143.92909577</v>
      </c>
      <c r="W219" s="36">
        <f>SUMIFS(СВЦЭМ!$F$33:$F$776,СВЦЭМ!$A$33:$A$776,$A219,СВЦЭМ!$B$33:$B$776,W$190)+'СЕТ СН'!$F$12</f>
        <v>145.82628086</v>
      </c>
      <c r="X219" s="36">
        <f>SUMIFS(СВЦЭМ!$F$33:$F$776,СВЦЭМ!$A$33:$A$776,$A219,СВЦЭМ!$B$33:$B$776,X$190)+'СЕТ СН'!$F$12</f>
        <v>145.8596953</v>
      </c>
      <c r="Y219" s="36">
        <f>SUMIFS(СВЦЭМ!$F$33:$F$776,СВЦЭМ!$A$33:$A$776,$A219,СВЦЭМ!$B$33:$B$776,Y$190)+'СЕТ СН'!$F$12</f>
        <v>147.19601277999999</v>
      </c>
    </row>
    <row r="220" spans="1:25" ht="15.75" x14ac:dyDescent="0.2">
      <c r="A220" s="35">
        <f t="shared" si="5"/>
        <v>44226</v>
      </c>
      <c r="B220" s="36">
        <f>SUMIFS(СВЦЭМ!$F$33:$F$776,СВЦЭМ!$A$33:$A$776,$A220,СВЦЭМ!$B$33:$B$776,B$190)+'СЕТ СН'!$F$12</f>
        <v>146.01477689999999</v>
      </c>
      <c r="C220" s="36">
        <f>SUMIFS(СВЦЭМ!$F$33:$F$776,СВЦЭМ!$A$33:$A$776,$A220,СВЦЭМ!$B$33:$B$776,C$190)+'СЕТ СН'!$F$12</f>
        <v>150.91142056999999</v>
      </c>
      <c r="D220" s="36">
        <f>SUMIFS(СВЦЭМ!$F$33:$F$776,СВЦЭМ!$A$33:$A$776,$A220,СВЦЭМ!$B$33:$B$776,D$190)+'СЕТ СН'!$F$12</f>
        <v>153.51675901999999</v>
      </c>
      <c r="E220" s="36">
        <f>SUMIFS(СВЦЭМ!$F$33:$F$776,СВЦЭМ!$A$33:$A$776,$A220,СВЦЭМ!$B$33:$B$776,E$190)+'СЕТ СН'!$F$12</f>
        <v>154.26421586999999</v>
      </c>
      <c r="F220" s="36">
        <f>SUMIFS(СВЦЭМ!$F$33:$F$776,СВЦЭМ!$A$33:$A$776,$A220,СВЦЭМ!$B$33:$B$776,F$190)+'СЕТ СН'!$F$12</f>
        <v>156.27446492999999</v>
      </c>
      <c r="G220" s="36">
        <f>SUMIFS(СВЦЭМ!$F$33:$F$776,СВЦЭМ!$A$33:$A$776,$A220,СВЦЭМ!$B$33:$B$776,G$190)+'СЕТ СН'!$F$12</f>
        <v>155.63001141999999</v>
      </c>
      <c r="H220" s="36">
        <f>SUMIFS(СВЦЭМ!$F$33:$F$776,СВЦЭМ!$A$33:$A$776,$A220,СВЦЭМ!$B$33:$B$776,H$190)+'СЕТ СН'!$F$12</f>
        <v>153.95509921999999</v>
      </c>
      <c r="I220" s="36">
        <f>SUMIFS(СВЦЭМ!$F$33:$F$776,СВЦЭМ!$A$33:$A$776,$A220,СВЦЭМ!$B$33:$B$776,I$190)+'СЕТ СН'!$F$12</f>
        <v>150.65504134</v>
      </c>
      <c r="J220" s="36">
        <f>SUMIFS(СВЦЭМ!$F$33:$F$776,СВЦЭМ!$A$33:$A$776,$A220,СВЦЭМ!$B$33:$B$776,J$190)+'СЕТ СН'!$F$12</f>
        <v>148.15107387</v>
      </c>
      <c r="K220" s="36">
        <f>SUMIFS(СВЦЭМ!$F$33:$F$776,СВЦЭМ!$A$33:$A$776,$A220,СВЦЭМ!$B$33:$B$776,K$190)+'СЕТ СН'!$F$12</f>
        <v>145.56639576000001</v>
      </c>
      <c r="L220" s="36">
        <f>SUMIFS(СВЦЭМ!$F$33:$F$776,СВЦЭМ!$A$33:$A$776,$A220,СВЦЭМ!$B$33:$B$776,L$190)+'СЕТ СН'!$F$12</f>
        <v>143.38262460999999</v>
      </c>
      <c r="M220" s="36">
        <f>SUMIFS(СВЦЭМ!$F$33:$F$776,СВЦЭМ!$A$33:$A$776,$A220,СВЦЭМ!$B$33:$B$776,M$190)+'СЕТ СН'!$F$12</f>
        <v>143.63265139000001</v>
      </c>
      <c r="N220" s="36">
        <f>SUMIFS(СВЦЭМ!$F$33:$F$776,СВЦЭМ!$A$33:$A$776,$A220,СВЦЭМ!$B$33:$B$776,N$190)+'СЕТ СН'!$F$12</f>
        <v>143.41005163</v>
      </c>
      <c r="O220" s="36">
        <f>SUMIFS(СВЦЭМ!$F$33:$F$776,СВЦЭМ!$A$33:$A$776,$A220,СВЦЭМ!$B$33:$B$776,O$190)+'СЕТ СН'!$F$12</f>
        <v>143.99011128999999</v>
      </c>
      <c r="P220" s="36">
        <f>SUMIFS(СВЦЭМ!$F$33:$F$776,СВЦЭМ!$A$33:$A$776,$A220,СВЦЭМ!$B$33:$B$776,P$190)+'СЕТ СН'!$F$12</f>
        <v>146.66922432999999</v>
      </c>
      <c r="Q220" s="36">
        <f>SUMIFS(СВЦЭМ!$F$33:$F$776,СВЦЭМ!$A$33:$A$776,$A220,СВЦЭМ!$B$33:$B$776,Q$190)+'СЕТ СН'!$F$12</f>
        <v>147.75973916000001</v>
      </c>
      <c r="R220" s="36">
        <f>SUMIFS(СВЦЭМ!$F$33:$F$776,СВЦЭМ!$A$33:$A$776,$A220,СВЦЭМ!$B$33:$B$776,R$190)+'СЕТ СН'!$F$12</f>
        <v>145.33921111000001</v>
      </c>
      <c r="S220" s="36">
        <f>SUMIFS(СВЦЭМ!$F$33:$F$776,СВЦЭМ!$A$33:$A$776,$A220,СВЦЭМ!$B$33:$B$776,S$190)+'СЕТ СН'!$F$12</f>
        <v>144.09544783999999</v>
      </c>
      <c r="T220" s="36">
        <f>SUMIFS(СВЦЭМ!$F$33:$F$776,СВЦЭМ!$A$33:$A$776,$A220,СВЦЭМ!$B$33:$B$776,T$190)+'СЕТ СН'!$F$12</f>
        <v>142.39070247999999</v>
      </c>
      <c r="U220" s="36">
        <f>SUMIFS(СВЦЭМ!$F$33:$F$776,СВЦЭМ!$A$33:$A$776,$A220,СВЦЭМ!$B$33:$B$776,U$190)+'СЕТ СН'!$F$12</f>
        <v>141.72337411000001</v>
      </c>
      <c r="V220" s="36">
        <f>SUMIFS(СВЦЭМ!$F$33:$F$776,СВЦЭМ!$A$33:$A$776,$A220,СВЦЭМ!$B$33:$B$776,V$190)+'СЕТ СН'!$F$12</f>
        <v>144.40474793999999</v>
      </c>
      <c r="W220" s="36">
        <f>SUMIFS(СВЦЭМ!$F$33:$F$776,СВЦЭМ!$A$33:$A$776,$A220,СВЦЭМ!$B$33:$B$776,W$190)+'СЕТ СН'!$F$12</f>
        <v>145.36884230000001</v>
      </c>
      <c r="X220" s="36">
        <f>SUMIFS(СВЦЭМ!$F$33:$F$776,СВЦЭМ!$A$33:$A$776,$A220,СВЦЭМ!$B$33:$B$776,X$190)+'СЕТ СН'!$F$12</f>
        <v>147.60726998999999</v>
      </c>
      <c r="Y220" s="36">
        <f>SUMIFS(СВЦЭМ!$F$33:$F$776,СВЦЭМ!$A$33:$A$776,$A220,СВЦЭМ!$B$33:$B$776,Y$190)+'СЕТ СН'!$F$12</f>
        <v>150.91358432999999</v>
      </c>
    </row>
    <row r="221" spans="1:25" ht="15.75" x14ac:dyDescent="0.2">
      <c r="A221" s="35">
        <f t="shared" si="5"/>
        <v>44227</v>
      </c>
      <c r="B221" s="36">
        <f>SUMIFS(СВЦЭМ!$F$33:$F$776,СВЦЭМ!$A$33:$A$776,$A221,СВЦЭМ!$B$33:$B$776,B$190)+'СЕТ СН'!$F$12</f>
        <v>143.98613895</v>
      </c>
      <c r="C221" s="36">
        <f>SUMIFS(СВЦЭМ!$F$33:$F$776,СВЦЭМ!$A$33:$A$776,$A221,СВЦЭМ!$B$33:$B$776,C$190)+'СЕТ СН'!$F$12</f>
        <v>149.1531291</v>
      </c>
      <c r="D221" s="36">
        <f>SUMIFS(СВЦЭМ!$F$33:$F$776,СВЦЭМ!$A$33:$A$776,$A221,СВЦЭМ!$B$33:$B$776,D$190)+'СЕТ СН'!$F$12</f>
        <v>151.54560918999999</v>
      </c>
      <c r="E221" s="36">
        <f>SUMIFS(СВЦЭМ!$F$33:$F$776,СВЦЭМ!$A$33:$A$776,$A221,СВЦЭМ!$B$33:$B$776,E$190)+'СЕТ СН'!$F$12</f>
        <v>152.57683115</v>
      </c>
      <c r="F221" s="36">
        <f>SUMIFS(СВЦЭМ!$F$33:$F$776,СВЦЭМ!$A$33:$A$776,$A221,СВЦЭМ!$B$33:$B$776,F$190)+'СЕТ СН'!$F$12</f>
        <v>155.27222610000001</v>
      </c>
      <c r="G221" s="36">
        <f>SUMIFS(СВЦЭМ!$F$33:$F$776,СВЦЭМ!$A$33:$A$776,$A221,СВЦЭМ!$B$33:$B$776,G$190)+'СЕТ СН'!$F$12</f>
        <v>153.89515134000001</v>
      </c>
      <c r="H221" s="36">
        <f>SUMIFS(СВЦЭМ!$F$33:$F$776,СВЦЭМ!$A$33:$A$776,$A221,СВЦЭМ!$B$33:$B$776,H$190)+'СЕТ СН'!$F$12</f>
        <v>152.48872033999999</v>
      </c>
      <c r="I221" s="36">
        <f>SUMIFS(СВЦЭМ!$F$33:$F$776,СВЦЭМ!$A$33:$A$776,$A221,СВЦЭМ!$B$33:$B$776,I$190)+'СЕТ СН'!$F$12</f>
        <v>151.41592048999999</v>
      </c>
      <c r="J221" s="36">
        <f>SUMIFS(СВЦЭМ!$F$33:$F$776,СВЦЭМ!$A$33:$A$776,$A221,СВЦЭМ!$B$33:$B$776,J$190)+'СЕТ СН'!$F$12</f>
        <v>148.73672841999999</v>
      </c>
      <c r="K221" s="36">
        <f>SUMIFS(СВЦЭМ!$F$33:$F$776,СВЦЭМ!$A$33:$A$776,$A221,СВЦЭМ!$B$33:$B$776,K$190)+'СЕТ СН'!$F$12</f>
        <v>145.74958717999999</v>
      </c>
      <c r="L221" s="36">
        <f>SUMIFS(СВЦЭМ!$F$33:$F$776,СВЦЭМ!$A$33:$A$776,$A221,СВЦЭМ!$B$33:$B$776,L$190)+'СЕТ СН'!$F$12</f>
        <v>143.56425505999999</v>
      </c>
      <c r="M221" s="36">
        <f>SUMIFS(СВЦЭМ!$F$33:$F$776,СВЦЭМ!$A$33:$A$776,$A221,СВЦЭМ!$B$33:$B$776,M$190)+'СЕТ СН'!$F$12</f>
        <v>144.23798379999999</v>
      </c>
      <c r="N221" s="36">
        <f>SUMIFS(СВЦЭМ!$F$33:$F$776,СВЦЭМ!$A$33:$A$776,$A221,СВЦЭМ!$B$33:$B$776,N$190)+'СЕТ СН'!$F$12</f>
        <v>143.66944957999999</v>
      </c>
      <c r="O221" s="36">
        <f>SUMIFS(СВЦЭМ!$F$33:$F$776,СВЦЭМ!$A$33:$A$776,$A221,СВЦЭМ!$B$33:$B$776,O$190)+'СЕТ СН'!$F$12</f>
        <v>142.98136855999999</v>
      </c>
      <c r="P221" s="36">
        <f>SUMIFS(СВЦЭМ!$F$33:$F$776,СВЦЭМ!$A$33:$A$776,$A221,СВЦЭМ!$B$33:$B$776,P$190)+'СЕТ СН'!$F$12</f>
        <v>142.58913552999999</v>
      </c>
      <c r="Q221" s="36">
        <f>SUMIFS(СВЦЭМ!$F$33:$F$776,СВЦЭМ!$A$33:$A$776,$A221,СВЦЭМ!$B$33:$B$776,Q$190)+'СЕТ СН'!$F$12</f>
        <v>143.33123663000001</v>
      </c>
      <c r="R221" s="36">
        <f>SUMIFS(СВЦЭМ!$F$33:$F$776,СВЦЭМ!$A$33:$A$776,$A221,СВЦЭМ!$B$33:$B$776,R$190)+'СЕТ СН'!$F$12</f>
        <v>145.25014942000001</v>
      </c>
      <c r="S221" s="36">
        <f>SUMIFS(СВЦЭМ!$F$33:$F$776,СВЦЭМ!$A$33:$A$776,$A221,СВЦЭМ!$B$33:$B$776,S$190)+'СЕТ СН'!$F$12</f>
        <v>148.11373767000001</v>
      </c>
      <c r="T221" s="36">
        <f>SUMIFS(СВЦЭМ!$F$33:$F$776,СВЦЭМ!$A$33:$A$776,$A221,СВЦЭМ!$B$33:$B$776,T$190)+'СЕТ СН'!$F$12</f>
        <v>149.94786715999999</v>
      </c>
      <c r="U221" s="36">
        <f>SUMIFS(СВЦЭМ!$F$33:$F$776,СВЦЭМ!$A$33:$A$776,$A221,СВЦЭМ!$B$33:$B$776,U$190)+'СЕТ СН'!$F$12</f>
        <v>150.13036930999999</v>
      </c>
      <c r="V221" s="36">
        <f>SUMIFS(СВЦЭМ!$F$33:$F$776,СВЦЭМ!$A$33:$A$776,$A221,СВЦЭМ!$B$33:$B$776,V$190)+'СЕТ СН'!$F$12</f>
        <v>148.92748434999999</v>
      </c>
      <c r="W221" s="36">
        <f>SUMIFS(СВЦЭМ!$F$33:$F$776,СВЦЭМ!$A$33:$A$776,$A221,СВЦЭМ!$B$33:$B$776,W$190)+'СЕТ СН'!$F$12</f>
        <v>148.12009180999999</v>
      </c>
      <c r="X221" s="36">
        <f>SUMIFS(СВЦЭМ!$F$33:$F$776,СВЦЭМ!$A$33:$A$776,$A221,СВЦЭМ!$B$33:$B$776,X$190)+'СЕТ СН'!$F$12</f>
        <v>146.62160401</v>
      </c>
      <c r="Y221" s="36">
        <f>SUMIFS(СВЦЭМ!$F$33:$F$776,СВЦЭМ!$A$33:$A$776,$A221,СВЦЭМ!$B$33:$B$776,Y$190)+'СЕТ СН'!$F$12</f>
        <v>146.02696248999999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2" t="s">
        <v>7</v>
      </c>
      <c r="B223" s="126" t="s">
        <v>116</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33"/>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3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01.01.2021</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44198</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44199</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44200</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44201</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44202</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44203</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44204</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44205</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44206</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44207</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44208</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44209</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44210</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44211</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44212</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44213</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44214</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44215</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44216</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44217</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44218</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44219</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44220</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44221</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44222</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44223</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44224</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44225</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44226</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44227</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2" t="s">
        <v>7</v>
      </c>
      <c r="B258" s="126" t="s">
        <v>117</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33"/>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3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01.01.2021</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44198</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44199</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44200</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44201</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44202</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44203</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44204</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44205</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44206</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44207</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44208</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44209</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44210</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44211</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44212</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44213</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44214</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44215</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44216</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44217</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44218</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44219</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44220</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44221</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44222</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44223</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44224</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44225</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44226</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44227</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2" t="s">
        <v>7</v>
      </c>
      <c r="B294" s="126" t="s">
        <v>118</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33"/>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3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01.01.2021</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44198</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44199</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44200</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44201</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44202</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44203</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44204</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44205</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44206</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44207</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44208</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44209</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44210</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44211</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44212</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44213</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44214</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44215</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44216</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44217</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44218</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44219</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44220</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44221</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44222</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44223</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44224</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44225</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44226</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44227</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2" t="s">
        <v>7</v>
      </c>
      <c r="B329" s="126" t="s">
        <v>119</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33"/>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3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01.01.2021</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44198</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44199</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44200</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44201</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44202</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44203</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44204</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44205</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44206</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44207</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44208</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44209</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44210</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44211</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44212</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44213</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44214</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44215</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44216</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44217</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44218</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44219</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44220</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44221</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44222</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44223</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44224</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44225</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44226</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44227</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2" t="s">
        <v>7</v>
      </c>
      <c r="B364" s="126" t="s">
        <v>120</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33"/>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3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01.01.2021</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44198</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44199</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44200</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44201</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44202</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44203</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44204</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44205</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44206</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44207</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44208</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44209</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44210</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44211</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44212</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44213</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44214</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44215</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44216</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44217</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44218</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44219</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44220</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44221</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44222</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44223</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44224</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44225</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44226</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44227</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2" t="s">
        <v>7</v>
      </c>
      <c r="B399" s="126" t="s">
        <v>121</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33"/>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3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01.01.2021</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44198</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44199</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44200</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44201</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44202</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44203</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44204</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44205</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44206</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44207</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44208</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44209</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44210</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44211</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44212</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44213</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44214</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44215</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44216</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44217</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44218</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44219</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44220</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44221</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44222</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44223</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44224</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44225</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44226</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44227</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2" t="s">
        <v>122</v>
      </c>
      <c r="B435" s="152"/>
      <c r="C435" s="152"/>
      <c r="D435" s="152"/>
      <c r="E435" s="152"/>
      <c r="F435" s="152"/>
      <c r="G435" s="152"/>
      <c r="H435" s="152"/>
      <c r="I435" s="152"/>
      <c r="J435" s="152"/>
      <c r="K435" s="152"/>
      <c r="L435" s="153">
        <f>СВЦЭМ!$D$18+'СЕТ СН'!$F$14</f>
        <v>0</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1" t="s">
        <v>74</v>
      </c>
      <c r="B437" s="121"/>
      <c r="C437" s="121"/>
      <c r="D437" s="121"/>
      <c r="E437" s="121"/>
      <c r="F437" s="121"/>
      <c r="G437" s="121"/>
      <c r="H437" s="121"/>
      <c r="I437" s="121"/>
      <c r="J437" s="121"/>
      <c r="K437" s="121"/>
      <c r="L437" s="121"/>
      <c r="M437" s="121"/>
      <c r="N437" s="122" t="s">
        <v>29</v>
      </c>
      <c r="O437" s="122"/>
      <c r="P437" s="122"/>
      <c r="Q437" s="122"/>
      <c r="R437" s="122"/>
      <c r="S437" s="122"/>
      <c r="T437" s="122"/>
      <c r="U437" s="122"/>
      <c r="V437" s="47"/>
      <c r="W437" s="47"/>
      <c r="X437" s="47"/>
      <c r="Y437" s="47"/>
    </row>
    <row r="438" spans="1:26" ht="15.75" x14ac:dyDescent="0.25">
      <c r="A438" s="121"/>
      <c r="B438" s="121"/>
      <c r="C438" s="121"/>
      <c r="D438" s="121"/>
      <c r="E438" s="121"/>
      <c r="F438" s="121"/>
      <c r="G438" s="121"/>
      <c r="H438" s="121"/>
      <c r="I438" s="121"/>
      <c r="J438" s="121"/>
      <c r="K438" s="121"/>
      <c r="L438" s="121"/>
      <c r="M438" s="121"/>
      <c r="N438" s="123" t="s">
        <v>0</v>
      </c>
      <c r="O438" s="123"/>
      <c r="P438" s="123" t="s">
        <v>1</v>
      </c>
      <c r="Q438" s="123"/>
      <c r="R438" s="123" t="s">
        <v>2</v>
      </c>
      <c r="S438" s="123"/>
      <c r="T438" s="123" t="s">
        <v>3</v>
      </c>
      <c r="U438" s="123"/>
    </row>
    <row r="439" spans="1:26" ht="15.75" x14ac:dyDescent="0.25">
      <c r="A439" s="121"/>
      <c r="B439" s="121"/>
      <c r="C439" s="121"/>
      <c r="D439" s="121"/>
      <c r="E439" s="121"/>
      <c r="F439" s="121"/>
      <c r="G439" s="121"/>
      <c r="H439" s="121"/>
      <c r="I439" s="121"/>
      <c r="J439" s="121"/>
      <c r="K439" s="121"/>
      <c r="L439" s="121"/>
      <c r="M439" s="121"/>
      <c r="N439" s="124">
        <f>СВЦЭМ!$D$12+'СЕТ СН'!$F$10-'СЕТ СН'!$F$22</f>
        <v>515202.29864253395</v>
      </c>
      <c r="O439" s="125"/>
      <c r="P439" s="124">
        <f>СВЦЭМ!$D$12+'СЕТ СН'!$F$10-'СЕТ СН'!$G$22</f>
        <v>515202.29864253395</v>
      </c>
      <c r="Q439" s="125"/>
      <c r="R439" s="124">
        <f>СВЦЭМ!$D$12+'СЕТ СН'!$F$10-'СЕТ СН'!$H$22</f>
        <v>515202.29864253395</v>
      </c>
      <c r="S439" s="125"/>
      <c r="T439" s="124">
        <f>СВЦЭМ!$D$12+'СЕТ СН'!$F$10-'СЕТ СН'!$I$22</f>
        <v>515202.29864253395</v>
      </c>
      <c r="U439" s="125"/>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3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январе 2021 г.</v>
      </c>
      <c r="B1" s="137"/>
      <c r="C1" s="137"/>
      <c r="D1" s="137"/>
      <c r="E1" s="137"/>
      <c r="F1" s="137"/>
      <c r="G1" s="137"/>
      <c r="H1" s="137"/>
      <c r="I1" s="137"/>
      <c r="J1" s="137"/>
      <c r="K1" s="137"/>
      <c r="L1" s="137"/>
      <c r="M1" s="137"/>
      <c r="N1" s="137"/>
      <c r="O1" s="137"/>
      <c r="P1" s="137"/>
      <c r="Q1" s="137"/>
      <c r="R1" s="137"/>
      <c r="S1" s="137"/>
      <c r="T1" s="137"/>
      <c r="U1" s="137"/>
      <c r="V1" s="137"/>
      <c r="W1" s="137"/>
      <c r="X1" s="137"/>
      <c r="Y1" s="137"/>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8" t="s">
        <v>42</v>
      </c>
      <c r="B3" s="138"/>
      <c r="C3" s="138"/>
      <c r="D3" s="138"/>
      <c r="E3" s="138"/>
      <c r="F3" s="138"/>
      <c r="G3" s="138"/>
      <c r="H3" s="138"/>
      <c r="I3" s="138"/>
      <c r="J3" s="138"/>
      <c r="K3" s="138"/>
      <c r="L3" s="138"/>
      <c r="M3" s="138"/>
      <c r="N3" s="138"/>
      <c r="O3" s="138"/>
      <c r="P3" s="138"/>
      <c r="Q3" s="138"/>
      <c r="R3" s="138"/>
      <c r="S3" s="138"/>
      <c r="T3" s="138"/>
      <c r="U3" s="138"/>
      <c r="V3" s="138"/>
      <c r="W3" s="138"/>
      <c r="X3" s="138"/>
      <c r="Y3" s="138"/>
    </row>
    <row r="4" spans="1:27" ht="32.25" customHeight="1" x14ac:dyDescent="0.2">
      <c r="A4" s="138" t="s">
        <v>81</v>
      </c>
      <c r="B4" s="138"/>
      <c r="C4" s="138"/>
      <c r="D4" s="138"/>
      <c r="E4" s="138"/>
      <c r="F4" s="138"/>
      <c r="G4" s="138"/>
      <c r="H4" s="138"/>
      <c r="I4" s="138"/>
      <c r="J4" s="138"/>
      <c r="K4" s="138"/>
      <c r="L4" s="138"/>
      <c r="M4" s="138"/>
      <c r="N4" s="138"/>
      <c r="O4" s="138"/>
      <c r="P4" s="138"/>
      <c r="Q4" s="138"/>
      <c r="R4" s="138"/>
      <c r="S4" s="138"/>
      <c r="T4" s="138"/>
      <c r="U4" s="138"/>
      <c r="V4" s="138"/>
      <c r="W4" s="138"/>
      <c r="X4" s="138"/>
      <c r="Y4" s="13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2"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33"/>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34"/>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01.01.2021</v>
      </c>
      <c r="B12" s="36">
        <f>SUMIFS(СВЦЭМ!$D$33:$D$776,СВЦЭМ!$A$33:$A$776,$A12,СВЦЭМ!$B$33:$B$776,B$11)+'СЕТ СН'!$F$11+СВЦЭМ!$D$10+'СЕТ СН'!$F$6-'СЕТ СН'!$F$23</f>
        <v>1102.2199633099999</v>
      </c>
      <c r="C12" s="36">
        <f>SUMIFS(СВЦЭМ!$D$33:$D$776,СВЦЭМ!$A$33:$A$776,$A12,СВЦЭМ!$B$33:$B$776,C$11)+'СЕТ СН'!$F$11+СВЦЭМ!$D$10+'СЕТ СН'!$F$6-'СЕТ СН'!$F$23</f>
        <v>1125.1050478900002</v>
      </c>
      <c r="D12" s="36">
        <f>SUMIFS(СВЦЭМ!$D$33:$D$776,СВЦЭМ!$A$33:$A$776,$A12,СВЦЭМ!$B$33:$B$776,D$11)+'СЕТ СН'!$F$11+СВЦЭМ!$D$10+'СЕТ СН'!$F$6-'СЕТ СН'!$F$23</f>
        <v>1097.7356810800002</v>
      </c>
      <c r="E12" s="36">
        <f>SUMIFS(СВЦЭМ!$D$33:$D$776,СВЦЭМ!$A$33:$A$776,$A12,СВЦЭМ!$B$33:$B$776,E$11)+'СЕТ СН'!$F$11+СВЦЭМ!$D$10+'СЕТ СН'!$F$6-'СЕТ СН'!$F$23</f>
        <v>1098.45906648</v>
      </c>
      <c r="F12" s="36">
        <f>SUMIFS(СВЦЭМ!$D$33:$D$776,СВЦЭМ!$A$33:$A$776,$A12,СВЦЭМ!$B$33:$B$776,F$11)+'СЕТ СН'!$F$11+СВЦЭМ!$D$10+'СЕТ СН'!$F$6-'СЕТ СН'!$F$23</f>
        <v>1082.1843882999999</v>
      </c>
      <c r="G12" s="36">
        <f>SUMIFS(СВЦЭМ!$D$33:$D$776,СВЦЭМ!$A$33:$A$776,$A12,СВЦЭМ!$B$33:$B$776,G$11)+'СЕТ СН'!$F$11+СВЦЭМ!$D$10+'СЕТ СН'!$F$6-'СЕТ СН'!$F$23</f>
        <v>1086.1850339699999</v>
      </c>
      <c r="H12" s="36">
        <f>SUMIFS(СВЦЭМ!$D$33:$D$776,СВЦЭМ!$A$33:$A$776,$A12,СВЦЭМ!$B$33:$B$776,H$11)+'СЕТ СН'!$F$11+СВЦЭМ!$D$10+'СЕТ СН'!$F$6-'СЕТ СН'!$F$23</f>
        <v>1113.7875444400001</v>
      </c>
      <c r="I12" s="36">
        <f>SUMIFS(СВЦЭМ!$D$33:$D$776,СВЦЭМ!$A$33:$A$776,$A12,СВЦЭМ!$B$33:$B$776,I$11)+'СЕТ СН'!$F$11+СВЦЭМ!$D$10+'СЕТ СН'!$F$6-'СЕТ СН'!$F$23</f>
        <v>1106.97948821</v>
      </c>
      <c r="J12" s="36">
        <f>SUMIFS(СВЦЭМ!$D$33:$D$776,СВЦЭМ!$A$33:$A$776,$A12,СВЦЭМ!$B$33:$B$776,J$11)+'СЕТ СН'!$F$11+СВЦЭМ!$D$10+'СЕТ СН'!$F$6-'СЕТ СН'!$F$23</f>
        <v>1102.64371231</v>
      </c>
      <c r="K12" s="36">
        <f>SUMIFS(СВЦЭМ!$D$33:$D$776,СВЦЭМ!$A$33:$A$776,$A12,СВЦЭМ!$B$33:$B$776,K$11)+'СЕТ СН'!$F$11+СВЦЭМ!$D$10+'СЕТ СН'!$F$6-'СЕТ СН'!$F$23</f>
        <v>1085.3453525800001</v>
      </c>
      <c r="L12" s="36">
        <f>SUMIFS(СВЦЭМ!$D$33:$D$776,СВЦЭМ!$A$33:$A$776,$A12,СВЦЭМ!$B$33:$B$776,L$11)+'СЕТ СН'!$F$11+СВЦЭМ!$D$10+'СЕТ СН'!$F$6-'СЕТ СН'!$F$23</f>
        <v>1073.9343165600001</v>
      </c>
      <c r="M12" s="36">
        <f>SUMIFS(СВЦЭМ!$D$33:$D$776,СВЦЭМ!$A$33:$A$776,$A12,СВЦЭМ!$B$33:$B$776,M$11)+'СЕТ СН'!$F$11+СВЦЭМ!$D$10+'СЕТ СН'!$F$6-'СЕТ СН'!$F$23</f>
        <v>1066.15053923</v>
      </c>
      <c r="N12" s="36">
        <f>SUMIFS(СВЦЭМ!$D$33:$D$776,СВЦЭМ!$A$33:$A$776,$A12,СВЦЭМ!$B$33:$B$776,N$11)+'СЕТ СН'!$F$11+СВЦЭМ!$D$10+'СЕТ СН'!$F$6-'СЕТ СН'!$F$23</f>
        <v>1073.4956106699999</v>
      </c>
      <c r="O12" s="36">
        <f>SUMIFS(СВЦЭМ!$D$33:$D$776,СВЦЭМ!$A$33:$A$776,$A12,СВЦЭМ!$B$33:$B$776,O$11)+'СЕТ СН'!$F$11+СВЦЭМ!$D$10+'СЕТ СН'!$F$6-'СЕТ СН'!$F$23</f>
        <v>1075.6590309000001</v>
      </c>
      <c r="P12" s="36">
        <f>SUMIFS(СВЦЭМ!$D$33:$D$776,СВЦЭМ!$A$33:$A$776,$A12,СВЦЭМ!$B$33:$B$776,P$11)+'СЕТ СН'!$F$11+СВЦЭМ!$D$10+'СЕТ СН'!$F$6-'СЕТ СН'!$F$23</f>
        <v>1097.5762318900001</v>
      </c>
      <c r="Q12" s="36">
        <f>SUMIFS(СВЦЭМ!$D$33:$D$776,СВЦЭМ!$A$33:$A$776,$A12,СВЦЭМ!$B$33:$B$776,Q$11)+'СЕТ СН'!$F$11+СВЦЭМ!$D$10+'СЕТ СН'!$F$6-'СЕТ СН'!$F$23</f>
        <v>1096.85664387</v>
      </c>
      <c r="R12" s="36">
        <f>SUMIFS(СВЦЭМ!$D$33:$D$776,СВЦЭМ!$A$33:$A$776,$A12,СВЦЭМ!$B$33:$B$776,R$11)+'СЕТ СН'!$F$11+СВЦЭМ!$D$10+'СЕТ СН'!$F$6-'СЕТ СН'!$F$23</f>
        <v>1076.18981596</v>
      </c>
      <c r="S12" s="36">
        <f>SUMIFS(СВЦЭМ!$D$33:$D$776,СВЦЭМ!$A$33:$A$776,$A12,СВЦЭМ!$B$33:$B$776,S$11)+'СЕТ СН'!$F$11+СВЦЭМ!$D$10+'СЕТ СН'!$F$6-'СЕТ СН'!$F$23</f>
        <v>1056.80600938</v>
      </c>
      <c r="T12" s="36">
        <f>SUMIFS(СВЦЭМ!$D$33:$D$776,СВЦЭМ!$A$33:$A$776,$A12,СВЦЭМ!$B$33:$B$776,T$11)+'СЕТ СН'!$F$11+СВЦЭМ!$D$10+'СЕТ СН'!$F$6-'СЕТ СН'!$F$23</f>
        <v>1046.29321596</v>
      </c>
      <c r="U12" s="36">
        <f>SUMIFS(СВЦЭМ!$D$33:$D$776,СВЦЭМ!$A$33:$A$776,$A12,СВЦЭМ!$B$33:$B$776,U$11)+'СЕТ СН'!$F$11+СВЦЭМ!$D$10+'СЕТ СН'!$F$6-'СЕТ СН'!$F$23</f>
        <v>1038.6797712</v>
      </c>
      <c r="V12" s="36">
        <f>SUMIFS(СВЦЭМ!$D$33:$D$776,СВЦЭМ!$A$33:$A$776,$A12,СВЦЭМ!$B$33:$B$776,V$11)+'СЕТ СН'!$F$11+СВЦЭМ!$D$10+'СЕТ СН'!$F$6-'СЕТ СН'!$F$23</f>
        <v>1030.3561628100001</v>
      </c>
      <c r="W12" s="36">
        <f>SUMIFS(СВЦЭМ!$D$33:$D$776,СВЦЭМ!$A$33:$A$776,$A12,СВЦЭМ!$B$33:$B$776,W$11)+'СЕТ СН'!$F$11+СВЦЭМ!$D$10+'СЕТ СН'!$F$6-'СЕТ СН'!$F$23</f>
        <v>1041.62392955</v>
      </c>
      <c r="X12" s="36">
        <f>SUMIFS(СВЦЭМ!$D$33:$D$776,СВЦЭМ!$A$33:$A$776,$A12,СВЦЭМ!$B$33:$B$776,X$11)+'СЕТ СН'!$F$11+СВЦЭМ!$D$10+'СЕТ СН'!$F$6-'СЕТ СН'!$F$23</f>
        <v>1053.45648678</v>
      </c>
      <c r="Y12" s="36">
        <f>SUMIFS(СВЦЭМ!$D$33:$D$776,СВЦЭМ!$A$33:$A$776,$A12,СВЦЭМ!$B$33:$B$776,Y$11)+'СЕТ СН'!$F$11+СВЦЭМ!$D$10+'СЕТ СН'!$F$6-'СЕТ СН'!$F$23</f>
        <v>1056.6631444300001</v>
      </c>
      <c r="AA12" s="45"/>
    </row>
    <row r="13" spans="1:27" ht="15.75" x14ac:dyDescent="0.2">
      <c r="A13" s="35">
        <f>A12+1</f>
        <v>44198</v>
      </c>
      <c r="B13" s="36">
        <f>SUMIFS(СВЦЭМ!$D$33:$D$776,СВЦЭМ!$A$33:$A$776,$A13,СВЦЭМ!$B$33:$B$776,B$11)+'СЕТ СН'!$F$11+СВЦЭМ!$D$10+'СЕТ СН'!$F$6-'СЕТ СН'!$F$23</f>
        <v>1091.61899421</v>
      </c>
      <c r="C13" s="36">
        <f>SUMIFS(СВЦЭМ!$D$33:$D$776,СВЦЭМ!$A$33:$A$776,$A13,СВЦЭМ!$B$33:$B$776,C$11)+'СЕТ СН'!$F$11+СВЦЭМ!$D$10+'СЕТ СН'!$F$6-'СЕТ СН'!$F$23</f>
        <v>1110.7380873900001</v>
      </c>
      <c r="D13" s="36">
        <f>SUMIFS(СВЦЭМ!$D$33:$D$776,СВЦЭМ!$A$33:$A$776,$A13,СВЦЭМ!$B$33:$B$776,D$11)+'СЕТ СН'!$F$11+СВЦЭМ!$D$10+'СЕТ СН'!$F$6-'СЕТ СН'!$F$23</f>
        <v>1123.38115006</v>
      </c>
      <c r="E13" s="36">
        <f>SUMIFS(СВЦЭМ!$D$33:$D$776,СВЦЭМ!$A$33:$A$776,$A13,СВЦЭМ!$B$33:$B$776,E$11)+'СЕТ СН'!$F$11+СВЦЭМ!$D$10+'СЕТ СН'!$F$6-'СЕТ СН'!$F$23</f>
        <v>1148.88051698</v>
      </c>
      <c r="F13" s="36">
        <f>SUMIFS(СВЦЭМ!$D$33:$D$776,СВЦЭМ!$A$33:$A$776,$A13,СВЦЭМ!$B$33:$B$776,F$11)+'СЕТ СН'!$F$11+СВЦЭМ!$D$10+'СЕТ СН'!$F$6-'СЕТ СН'!$F$23</f>
        <v>1130.9748649100002</v>
      </c>
      <c r="G13" s="36">
        <f>SUMIFS(СВЦЭМ!$D$33:$D$776,СВЦЭМ!$A$33:$A$776,$A13,СВЦЭМ!$B$33:$B$776,G$11)+'СЕТ СН'!$F$11+СВЦЭМ!$D$10+'СЕТ СН'!$F$6-'СЕТ СН'!$F$23</f>
        <v>1129.94454185</v>
      </c>
      <c r="H13" s="36">
        <f>SUMIFS(СВЦЭМ!$D$33:$D$776,СВЦЭМ!$A$33:$A$776,$A13,СВЦЭМ!$B$33:$B$776,H$11)+'СЕТ СН'!$F$11+СВЦЭМ!$D$10+'СЕТ СН'!$F$6-'СЕТ СН'!$F$23</f>
        <v>1148.0481453100001</v>
      </c>
      <c r="I13" s="36">
        <f>SUMIFS(СВЦЭМ!$D$33:$D$776,СВЦЭМ!$A$33:$A$776,$A13,СВЦЭМ!$B$33:$B$776,I$11)+'СЕТ СН'!$F$11+СВЦЭМ!$D$10+'СЕТ СН'!$F$6-'СЕТ СН'!$F$23</f>
        <v>1134.81761164</v>
      </c>
      <c r="J13" s="36">
        <f>SUMIFS(СВЦЭМ!$D$33:$D$776,СВЦЭМ!$A$33:$A$776,$A13,СВЦЭМ!$B$33:$B$776,J$11)+'СЕТ СН'!$F$11+СВЦЭМ!$D$10+'СЕТ СН'!$F$6-'СЕТ СН'!$F$23</f>
        <v>1117.9185474999999</v>
      </c>
      <c r="K13" s="36">
        <f>SUMIFS(СВЦЭМ!$D$33:$D$776,СВЦЭМ!$A$33:$A$776,$A13,СВЦЭМ!$B$33:$B$776,K$11)+'СЕТ СН'!$F$11+СВЦЭМ!$D$10+'СЕТ СН'!$F$6-'СЕТ СН'!$F$23</f>
        <v>1096.0084155100001</v>
      </c>
      <c r="L13" s="36">
        <f>SUMIFS(СВЦЭМ!$D$33:$D$776,СВЦЭМ!$A$33:$A$776,$A13,СВЦЭМ!$B$33:$B$776,L$11)+'СЕТ СН'!$F$11+СВЦЭМ!$D$10+'СЕТ СН'!$F$6-'СЕТ СН'!$F$23</f>
        <v>1078.57321116</v>
      </c>
      <c r="M13" s="36">
        <f>SUMIFS(СВЦЭМ!$D$33:$D$776,СВЦЭМ!$A$33:$A$776,$A13,СВЦЭМ!$B$33:$B$776,M$11)+'СЕТ СН'!$F$11+СВЦЭМ!$D$10+'СЕТ СН'!$F$6-'СЕТ СН'!$F$23</f>
        <v>1039.17719582</v>
      </c>
      <c r="N13" s="36">
        <f>SUMIFS(СВЦЭМ!$D$33:$D$776,СВЦЭМ!$A$33:$A$776,$A13,СВЦЭМ!$B$33:$B$776,N$11)+'СЕТ СН'!$F$11+СВЦЭМ!$D$10+'СЕТ СН'!$F$6-'СЕТ СН'!$F$23</f>
        <v>1050.162243</v>
      </c>
      <c r="O13" s="36">
        <f>SUMIFS(СВЦЭМ!$D$33:$D$776,СВЦЭМ!$A$33:$A$776,$A13,СВЦЭМ!$B$33:$B$776,O$11)+'СЕТ СН'!$F$11+СВЦЭМ!$D$10+'СЕТ СН'!$F$6-'СЕТ СН'!$F$23</f>
        <v>1062.6212042300001</v>
      </c>
      <c r="P13" s="36">
        <f>SUMIFS(СВЦЭМ!$D$33:$D$776,СВЦЭМ!$A$33:$A$776,$A13,СВЦЭМ!$B$33:$B$776,P$11)+'СЕТ СН'!$F$11+СВЦЭМ!$D$10+'СЕТ СН'!$F$6-'СЕТ СН'!$F$23</f>
        <v>1068.51565854</v>
      </c>
      <c r="Q13" s="36">
        <f>SUMIFS(СВЦЭМ!$D$33:$D$776,СВЦЭМ!$A$33:$A$776,$A13,СВЦЭМ!$B$33:$B$776,Q$11)+'СЕТ СН'!$F$11+СВЦЭМ!$D$10+'СЕТ СН'!$F$6-'СЕТ СН'!$F$23</f>
        <v>1067.88013626</v>
      </c>
      <c r="R13" s="36">
        <f>SUMIFS(СВЦЭМ!$D$33:$D$776,СВЦЭМ!$A$33:$A$776,$A13,СВЦЭМ!$B$33:$B$776,R$11)+'СЕТ СН'!$F$11+СВЦЭМ!$D$10+'СЕТ СН'!$F$6-'СЕТ СН'!$F$23</f>
        <v>1053.5582486799999</v>
      </c>
      <c r="S13" s="36">
        <f>SUMIFS(СВЦЭМ!$D$33:$D$776,СВЦЭМ!$A$33:$A$776,$A13,СВЦЭМ!$B$33:$B$776,S$11)+'СЕТ СН'!$F$11+СВЦЭМ!$D$10+'СЕТ СН'!$F$6-'СЕТ СН'!$F$23</f>
        <v>1061.2628795999999</v>
      </c>
      <c r="T13" s="36">
        <f>SUMIFS(СВЦЭМ!$D$33:$D$776,СВЦЭМ!$A$33:$A$776,$A13,СВЦЭМ!$B$33:$B$776,T$11)+'СЕТ СН'!$F$11+СВЦЭМ!$D$10+'СЕТ СН'!$F$6-'СЕТ СН'!$F$23</f>
        <v>1048.8747049799999</v>
      </c>
      <c r="U13" s="36">
        <f>SUMIFS(СВЦЭМ!$D$33:$D$776,СВЦЭМ!$A$33:$A$776,$A13,СВЦЭМ!$B$33:$B$776,U$11)+'СЕТ СН'!$F$11+СВЦЭМ!$D$10+'СЕТ СН'!$F$6-'СЕТ СН'!$F$23</f>
        <v>1042.48859735</v>
      </c>
      <c r="V13" s="36">
        <f>SUMIFS(СВЦЭМ!$D$33:$D$776,СВЦЭМ!$A$33:$A$776,$A13,СВЦЭМ!$B$33:$B$776,V$11)+'СЕТ СН'!$F$11+СВЦЭМ!$D$10+'СЕТ СН'!$F$6-'СЕТ СН'!$F$23</f>
        <v>1046.56740956</v>
      </c>
      <c r="W13" s="36">
        <f>SUMIFS(СВЦЭМ!$D$33:$D$776,СВЦЭМ!$A$33:$A$776,$A13,СВЦЭМ!$B$33:$B$776,W$11)+'СЕТ СН'!$F$11+СВЦЭМ!$D$10+'СЕТ СН'!$F$6-'СЕТ СН'!$F$23</f>
        <v>1057.6201523899999</v>
      </c>
      <c r="X13" s="36">
        <f>SUMIFS(СВЦЭМ!$D$33:$D$776,СВЦЭМ!$A$33:$A$776,$A13,СВЦЭМ!$B$33:$B$776,X$11)+'СЕТ СН'!$F$11+СВЦЭМ!$D$10+'СЕТ СН'!$F$6-'СЕТ СН'!$F$23</f>
        <v>1063.3122125499999</v>
      </c>
      <c r="Y13" s="36">
        <f>SUMIFS(СВЦЭМ!$D$33:$D$776,СВЦЭМ!$A$33:$A$776,$A13,СВЦЭМ!$B$33:$B$776,Y$11)+'СЕТ СН'!$F$11+СВЦЭМ!$D$10+'СЕТ СН'!$F$6-'СЕТ СН'!$F$23</f>
        <v>1072.2428247</v>
      </c>
    </row>
    <row r="14" spans="1:27" ht="15.75" x14ac:dyDescent="0.2">
      <c r="A14" s="35">
        <f t="shared" ref="A14:A42" si="0">A13+1</f>
        <v>44199</v>
      </c>
      <c r="B14" s="36">
        <f>SUMIFS(СВЦЭМ!$D$33:$D$776,СВЦЭМ!$A$33:$A$776,$A14,СВЦЭМ!$B$33:$B$776,B$11)+'СЕТ СН'!$F$11+СВЦЭМ!$D$10+'СЕТ СН'!$F$6-'СЕТ СН'!$F$23</f>
        <v>1064.5548311699999</v>
      </c>
      <c r="C14" s="36">
        <f>SUMIFS(СВЦЭМ!$D$33:$D$776,СВЦЭМ!$A$33:$A$776,$A14,СВЦЭМ!$B$33:$B$776,C$11)+'СЕТ СН'!$F$11+СВЦЭМ!$D$10+'СЕТ СН'!$F$6-'СЕТ СН'!$F$23</f>
        <v>1076.9861687099999</v>
      </c>
      <c r="D14" s="36">
        <f>SUMIFS(СВЦЭМ!$D$33:$D$776,СВЦЭМ!$A$33:$A$776,$A14,СВЦЭМ!$B$33:$B$776,D$11)+'СЕТ СН'!$F$11+СВЦЭМ!$D$10+'СЕТ СН'!$F$6-'СЕТ СН'!$F$23</f>
        <v>1086.1600681100001</v>
      </c>
      <c r="E14" s="36">
        <f>SUMIFS(СВЦЭМ!$D$33:$D$776,СВЦЭМ!$A$33:$A$776,$A14,СВЦЭМ!$B$33:$B$776,E$11)+'СЕТ СН'!$F$11+СВЦЭМ!$D$10+'СЕТ СН'!$F$6-'СЕТ СН'!$F$23</f>
        <v>1104.11262721</v>
      </c>
      <c r="F14" s="36">
        <f>SUMIFS(СВЦЭМ!$D$33:$D$776,СВЦЭМ!$A$33:$A$776,$A14,СВЦЭМ!$B$33:$B$776,F$11)+'СЕТ СН'!$F$11+СВЦЭМ!$D$10+'СЕТ СН'!$F$6-'СЕТ СН'!$F$23</f>
        <v>1085.37158116</v>
      </c>
      <c r="G14" s="36">
        <f>SUMIFS(СВЦЭМ!$D$33:$D$776,СВЦЭМ!$A$33:$A$776,$A14,СВЦЭМ!$B$33:$B$776,G$11)+'СЕТ СН'!$F$11+СВЦЭМ!$D$10+'СЕТ СН'!$F$6-'СЕТ СН'!$F$23</f>
        <v>1082.8838733299999</v>
      </c>
      <c r="H14" s="36">
        <f>SUMIFS(СВЦЭМ!$D$33:$D$776,СВЦЭМ!$A$33:$A$776,$A14,СВЦЭМ!$B$33:$B$776,H$11)+'СЕТ СН'!$F$11+СВЦЭМ!$D$10+'СЕТ СН'!$F$6-'СЕТ СН'!$F$23</f>
        <v>1106.0305613800001</v>
      </c>
      <c r="I14" s="36">
        <f>SUMIFS(СВЦЭМ!$D$33:$D$776,СВЦЭМ!$A$33:$A$776,$A14,СВЦЭМ!$B$33:$B$776,I$11)+'СЕТ СН'!$F$11+СВЦЭМ!$D$10+'СЕТ СН'!$F$6-'СЕТ СН'!$F$23</f>
        <v>1109.6916344800002</v>
      </c>
      <c r="J14" s="36">
        <f>SUMIFS(СВЦЭМ!$D$33:$D$776,СВЦЭМ!$A$33:$A$776,$A14,СВЦЭМ!$B$33:$B$776,J$11)+'СЕТ СН'!$F$11+СВЦЭМ!$D$10+'СЕТ СН'!$F$6-'СЕТ СН'!$F$23</f>
        <v>1105.9081611800002</v>
      </c>
      <c r="K14" s="36">
        <f>SUMIFS(СВЦЭМ!$D$33:$D$776,СВЦЭМ!$A$33:$A$776,$A14,СВЦЭМ!$B$33:$B$776,K$11)+'СЕТ СН'!$F$11+СВЦЭМ!$D$10+'СЕТ СН'!$F$6-'СЕТ СН'!$F$23</f>
        <v>1107.03090991</v>
      </c>
      <c r="L14" s="36">
        <f>SUMIFS(СВЦЭМ!$D$33:$D$776,СВЦЭМ!$A$33:$A$776,$A14,СВЦЭМ!$B$33:$B$776,L$11)+'СЕТ СН'!$F$11+СВЦЭМ!$D$10+'СЕТ СН'!$F$6-'СЕТ СН'!$F$23</f>
        <v>1095.3611319700001</v>
      </c>
      <c r="M14" s="36">
        <f>SUMIFS(СВЦЭМ!$D$33:$D$776,СВЦЭМ!$A$33:$A$776,$A14,СВЦЭМ!$B$33:$B$776,M$11)+'СЕТ СН'!$F$11+СВЦЭМ!$D$10+'СЕТ СН'!$F$6-'СЕТ СН'!$F$23</f>
        <v>1090.5167833</v>
      </c>
      <c r="N14" s="36">
        <f>SUMIFS(СВЦЭМ!$D$33:$D$776,СВЦЭМ!$A$33:$A$776,$A14,СВЦЭМ!$B$33:$B$776,N$11)+'СЕТ СН'!$F$11+СВЦЭМ!$D$10+'СЕТ СН'!$F$6-'СЕТ СН'!$F$23</f>
        <v>1103.71001712</v>
      </c>
      <c r="O14" s="36">
        <f>SUMIFS(СВЦЭМ!$D$33:$D$776,СВЦЭМ!$A$33:$A$776,$A14,СВЦЭМ!$B$33:$B$776,O$11)+'СЕТ СН'!$F$11+СВЦЭМ!$D$10+'СЕТ СН'!$F$6-'СЕТ СН'!$F$23</f>
        <v>1115.9464422200001</v>
      </c>
      <c r="P14" s="36">
        <f>SUMIFS(СВЦЭМ!$D$33:$D$776,СВЦЭМ!$A$33:$A$776,$A14,СВЦЭМ!$B$33:$B$776,P$11)+'СЕТ СН'!$F$11+СВЦЭМ!$D$10+'СЕТ СН'!$F$6-'СЕТ СН'!$F$23</f>
        <v>1127.65456999</v>
      </c>
      <c r="Q14" s="36">
        <f>SUMIFS(СВЦЭМ!$D$33:$D$776,СВЦЭМ!$A$33:$A$776,$A14,СВЦЭМ!$B$33:$B$776,Q$11)+'СЕТ СН'!$F$11+СВЦЭМ!$D$10+'СЕТ СН'!$F$6-'СЕТ СН'!$F$23</f>
        <v>1131.2429775400001</v>
      </c>
      <c r="R14" s="36">
        <f>SUMIFS(СВЦЭМ!$D$33:$D$776,СВЦЭМ!$A$33:$A$776,$A14,СВЦЭМ!$B$33:$B$776,R$11)+'СЕТ СН'!$F$11+СВЦЭМ!$D$10+'СЕТ СН'!$F$6-'СЕТ СН'!$F$23</f>
        <v>1123.28482538</v>
      </c>
      <c r="S14" s="36">
        <f>SUMIFS(СВЦЭМ!$D$33:$D$776,СВЦЭМ!$A$33:$A$776,$A14,СВЦЭМ!$B$33:$B$776,S$11)+'СЕТ СН'!$F$11+СВЦЭМ!$D$10+'СЕТ СН'!$F$6-'СЕТ СН'!$F$23</f>
        <v>1106.3425895300002</v>
      </c>
      <c r="T14" s="36">
        <f>SUMIFS(СВЦЭМ!$D$33:$D$776,СВЦЭМ!$A$33:$A$776,$A14,СВЦЭМ!$B$33:$B$776,T$11)+'СЕТ СН'!$F$11+СВЦЭМ!$D$10+'СЕТ СН'!$F$6-'СЕТ СН'!$F$23</f>
        <v>1087.47282139</v>
      </c>
      <c r="U14" s="36">
        <f>SUMIFS(СВЦЭМ!$D$33:$D$776,СВЦЭМ!$A$33:$A$776,$A14,СВЦЭМ!$B$33:$B$776,U$11)+'СЕТ СН'!$F$11+СВЦЭМ!$D$10+'СЕТ СН'!$F$6-'СЕТ СН'!$F$23</f>
        <v>1091.7674556500001</v>
      </c>
      <c r="V14" s="36">
        <f>SUMIFS(СВЦЭМ!$D$33:$D$776,СВЦЭМ!$A$33:$A$776,$A14,СВЦЭМ!$B$33:$B$776,V$11)+'СЕТ СН'!$F$11+СВЦЭМ!$D$10+'СЕТ СН'!$F$6-'СЕТ СН'!$F$23</f>
        <v>1092.01743046</v>
      </c>
      <c r="W14" s="36">
        <f>SUMIFS(СВЦЭМ!$D$33:$D$776,СВЦЭМ!$A$33:$A$776,$A14,СВЦЭМ!$B$33:$B$776,W$11)+'СЕТ СН'!$F$11+СВЦЭМ!$D$10+'СЕТ СН'!$F$6-'СЕТ СН'!$F$23</f>
        <v>1100.6217919800001</v>
      </c>
      <c r="X14" s="36">
        <f>SUMIFS(СВЦЭМ!$D$33:$D$776,СВЦЭМ!$A$33:$A$776,$A14,СВЦЭМ!$B$33:$B$776,X$11)+'СЕТ СН'!$F$11+СВЦЭМ!$D$10+'СЕТ СН'!$F$6-'СЕТ СН'!$F$23</f>
        <v>1109.9941248099999</v>
      </c>
      <c r="Y14" s="36">
        <f>SUMIFS(СВЦЭМ!$D$33:$D$776,СВЦЭМ!$A$33:$A$776,$A14,СВЦЭМ!$B$33:$B$776,Y$11)+'СЕТ СН'!$F$11+СВЦЭМ!$D$10+'СЕТ СН'!$F$6-'СЕТ СН'!$F$23</f>
        <v>1115.0401411600001</v>
      </c>
    </row>
    <row r="15" spans="1:27" ht="15.75" x14ac:dyDescent="0.2">
      <c r="A15" s="35">
        <f t="shared" si="0"/>
        <v>44200</v>
      </c>
      <c r="B15" s="36">
        <f>SUMIFS(СВЦЭМ!$D$33:$D$776,СВЦЭМ!$A$33:$A$776,$A15,СВЦЭМ!$B$33:$B$776,B$11)+'СЕТ СН'!$F$11+СВЦЭМ!$D$10+'СЕТ СН'!$F$6-'СЕТ СН'!$F$23</f>
        <v>1133.3186094</v>
      </c>
      <c r="C15" s="36">
        <f>SUMIFS(СВЦЭМ!$D$33:$D$776,СВЦЭМ!$A$33:$A$776,$A15,СВЦЭМ!$B$33:$B$776,C$11)+'СЕТ СН'!$F$11+СВЦЭМ!$D$10+'СЕТ СН'!$F$6-'СЕТ СН'!$F$23</f>
        <v>1149.1274069900001</v>
      </c>
      <c r="D15" s="36">
        <f>SUMIFS(СВЦЭМ!$D$33:$D$776,СВЦЭМ!$A$33:$A$776,$A15,СВЦЭМ!$B$33:$B$776,D$11)+'СЕТ СН'!$F$11+СВЦЭМ!$D$10+'СЕТ СН'!$F$6-'СЕТ СН'!$F$23</f>
        <v>1163.43750793</v>
      </c>
      <c r="E15" s="36">
        <f>SUMIFS(СВЦЭМ!$D$33:$D$776,СВЦЭМ!$A$33:$A$776,$A15,СВЦЭМ!$B$33:$B$776,E$11)+'СЕТ СН'!$F$11+СВЦЭМ!$D$10+'СЕТ СН'!$F$6-'СЕТ СН'!$F$23</f>
        <v>1186.8007237100001</v>
      </c>
      <c r="F15" s="36">
        <f>SUMIFS(СВЦЭМ!$D$33:$D$776,СВЦЭМ!$A$33:$A$776,$A15,СВЦЭМ!$B$33:$B$776,F$11)+'СЕТ СН'!$F$11+СВЦЭМ!$D$10+'СЕТ СН'!$F$6-'СЕТ СН'!$F$23</f>
        <v>1154.0473592800001</v>
      </c>
      <c r="G15" s="36">
        <f>SUMIFS(СВЦЭМ!$D$33:$D$776,СВЦЭМ!$A$33:$A$776,$A15,СВЦЭМ!$B$33:$B$776,G$11)+'СЕТ СН'!$F$11+СВЦЭМ!$D$10+'СЕТ СН'!$F$6-'СЕТ СН'!$F$23</f>
        <v>1151.1810751200001</v>
      </c>
      <c r="H15" s="36">
        <f>SUMIFS(СВЦЭМ!$D$33:$D$776,СВЦЭМ!$A$33:$A$776,$A15,СВЦЭМ!$B$33:$B$776,H$11)+'СЕТ СН'!$F$11+СВЦЭМ!$D$10+'СЕТ СН'!$F$6-'СЕТ СН'!$F$23</f>
        <v>1156.33150899</v>
      </c>
      <c r="I15" s="36">
        <f>SUMIFS(СВЦЭМ!$D$33:$D$776,СВЦЭМ!$A$33:$A$776,$A15,СВЦЭМ!$B$33:$B$776,I$11)+'СЕТ СН'!$F$11+СВЦЭМ!$D$10+'СЕТ СН'!$F$6-'СЕТ СН'!$F$23</f>
        <v>1140.89388996</v>
      </c>
      <c r="J15" s="36">
        <f>SUMIFS(СВЦЭМ!$D$33:$D$776,СВЦЭМ!$A$33:$A$776,$A15,СВЦЭМ!$B$33:$B$776,J$11)+'СЕТ СН'!$F$11+СВЦЭМ!$D$10+'СЕТ СН'!$F$6-'СЕТ СН'!$F$23</f>
        <v>1119.6500813299999</v>
      </c>
      <c r="K15" s="36">
        <f>SUMIFS(СВЦЭМ!$D$33:$D$776,СВЦЭМ!$A$33:$A$776,$A15,СВЦЭМ!$B$33:$B$776,K$11)+'СЕТ СН'!$F$11+СВЦЭМ!$D$10+'СЕТ СН'!$F$6-'СЕТ СН'!$F$23</f>
        <v>1092.32498394</v>
      </c>
      <c r="L15" s="36">
        <f>SUMIFS(СВЦЭМ!$D$33:$D$776,СВЦЭМ!$A$33:$A$776,$A15,СВЦЭМ!$B$33:$B$776,L$11)+'СЕТ СН'!$F$11+СВЦЭМ!$D$10+'СЕТ СН'!$F$6-'СЕТ СН'!$F$23</f>
        <v>1081.5075312199999</v>
      </c>
      <c r="M15" s="36">
        <f>SUMIFS(СВЦЭМ!$D$33:$D$776,СВЦЭМ!$A$33:$A$776,$A15,СВЦЭМ!$B$33:$B$776,M$11)+'СЕТ СН'!$F$11+СВЦЭМ!$D$10+'СЕТ СН'!$F$6-'СЕТ СН'!$F$23</f>
        <v>1075.3186475299999</v>
      </c>
      <c r="N15" s="36">
        <f>SUMIFS(СВЦЭМ!$D$33:$D$776,СВЦЭМ!$A$33:$A$776,$A15,СВЦЭМ!$B$33:$B$776,N$11)+'СЕТ СН'!$F$11+СВЦЭМ!$D$10+'СЕТ СН'!$F$6-'СЕТ СН'!$F$23</f>
        <v>1093.60948942</v>
      </c>
      <c r="O15" s="36">
        <f>SUMIFS(СВЦЭМ!$D$33:$D$776,СВЦЭМ!$A$33:$A$776,$A15,СВЦЭМ!$B$33:$B$776,O$11)+'СЕТ СН'!$F$11+СВЦЭМ!$D$10+'СЕТ СН'!$F$6-'СЕТ СН'!$F$23</f>
        <v>1103.3621009000001</v>
      </c>
      <c r="P15" s="36">
        <f>SUMIFS(СВЦЭМ!$D$33:$D$776,СВЦЭМ!$A$33:$A$776,$A15,СВЦЭМ!$B$33:$B$776,P$11)+'СЕТ СН'!$F$11+СВЦЭМ!$D$10+'СЕТ СН'!$F$6-'СЕТ СН'!$F$23</f>
        <v>1113.85486571</v>
      </c>
      <c r="Q15" s="36">
        <f>SUMIFS(СВЦЭМ!$D$33:$D$776,СВЦЭМ!$A$33:$A$776,$A15,СВЦЭМ!$B$33:$B$776,Q$11)+'СЕТ СН'!$F$11+СВЦЭМ!$D$10+'СЕТ СН'!$F$6-'СЕТ СН'!$F$23</f>
        <v>1119.0702559199999</v>
      </c>
      <c r="R15" s="36">
        <f>SUMIFS(СВЦЭМ!$D$33:$D$776,СВЦЭМ!$A$33:$A$776,$A15,СВЦЭМ!$B$33:$B$776,R$11)+'СЕТ СН'!$F$11+СВЦЭМ!$D$10+'СЕТ СН'!$F$6-'СЕТ СН'!$F$23</f>
        <v>1104.5589236300002</v>
      </c>
      <c r="S15" s="36">
        <f>SUMIFS(СВЦЭМ!$D$33:$D$776,СВЦЭМ!$A$33:$A$776,$A15,СВЦЭМ!$B$33:$B$776,S$11)+'СЕТ СН'!$F$11+СВЦЭМ!$D$10+'СЕТ СН'!$F$6-'СЕТ СН'!$F$23</f>
        <v>1094.4850242800001</v>
      </c>
      <c r="T15" s="36">
        <f>SUMIFS(СВЦЭМ!$D$33:$D$776,СВЦЭМ!$A$33:$A$776,$A15,СВЦЭМ!$B$33:$B$776,T$11)+'СЕТ СН'!$F$11+СВЦЭМ!$D$10+'СЕТ СН'!$F$6-'СЕТ СН'!$F$23</f>
        <v>1080.70118561</v>
      </c>
      <c r="U15" s="36">
        <f>SUMIFS(СВЦЭМ!$D$33:$D$776,СВЦЭМ!$A$33:$A$776,$A15,СВЦЭМ!$B$33:$B$776,U$11)+'СЕТ СН'!$F$11+СВЦЭМ!$D$10+'СЕТ СН'!$F$6-'СЕТ СН'!$F$23</f>
        <v>1085.5201319099999</v>
      </c>
      <c r="V15" s="36">
        <f>SUMIFS(СВЦЭМ!$D$33:$D$776,СВЦЭМ!$A$33:$A$776,$A15,СВЦЭМ!$B$33:$B$776,V$11)+'СЕТ СН'!$F$11+СВЦЭМ!$D$10+'СЕТ СН'!$F$6-'СЕТ СН'!$F$23</f>
        <v>1086.91943866</v>
      </c>
      <c r="W15" s="36">
        <f>SUMIFS(СВЦЭМ!$D$33:$D$776,СВЦЭМ!$A$33:$A$776,$A15,СВЦЭМ!$B$33:$B$776,W$11)+'СЕТ СН'!$F$11+СВЦЭМ!$D$10+'СЕТ СН'!$F$6-'СЕТ СН'!$F$23</f>
        <v>1096.1912214900001</v>
      </c>
      <c r="X15" s="36">
        <f>SUMIFS(СВЦЭМ!$D$33:$D$776,СВЦЭМ!$A$33:$A$776,$A15,СВЦЭМ!$B$33:$B$776,X$11)+'СЕТ СН'!$F$11+СВЦЭМ!$D$10+'СЕТ СН'!$F$6-'СЕТ СН'!$F$23</f>
        <v>1113.13683408</v>
      </c>
      <c r="Y15" s="36">
        <f>SUMIFS(СВЦЭМ!$D$33:$D$776,СВЦЭМ!$A$33:$A$776,$A15,СВЦЭМ!$B$33:$B$776,Y$11)+'СЕТ СН'!$F$11+СВЦЭМ!$D$10+'СЕТ СН'!$F$6-'СЕТ СН'!$F$23</f>
        <v>1126.70805251</v>
      </c>
    </row>
    <row r="16" spans="1:27" ht="15.75" x14ac:dyDescent="0.2">
      <c r="A16" s="35">
        <f t="shared" si="0"/>
        <v>44201</v>
      </c>
      <c r="B16" s="36">
        <f>SUMIFS(СВЦЭМ!$D$33:$D$776,СВЦЭМ!$A$33:$A$776,$A16,СВЦЭМ!$B$33:$B$776,B$11)+'СЕТ СН'!$F$11+СВЦЭМ!$D$10+'СЕТ СН'!$F$6-'СЕТ СН'!$F$23</f>
        <v>1095.32996862</v>
      </c>
      <c r="C16" s="36">
        <f>SUMIFS(СВЦЭМ!$D$33:$D$776,СВЦЭМ!$A$33:$A$776,$A16,СВЦЭМ!$B$33:$B$776,C$11)+'СЕТ СН'!$F$11+СВЦЭМ!$D$10+'СЕТ СН'!$F$6-'СЕТ СН'!$F$23</f>
        <v>1124.7183856800002</v>
      </c>
      <c r="D16" s="36">
        <f>SUMIFS(СВЦЭМ!$D$33:$D$776,СВЦЭМ!$A$33:$A$776,$A16,СВЦЭМ!$B$33:$B$776,D$11)+'СЕТ СН'!$F$11+СВЦЭМ!$D$10+'СЕТ СН'!$F$6-'СЕТ СН'!$F$23</f>
        <v>1137.1258278099999</v>
      </c>
      <c r="E16" s="36">
        <f>SUMIFS(СВЦЭМ!$D$33:$D$776,СВЦЭМ!$A$33:$A$776,$A16,СВЦЭМ!$B$33:$B$776,E$11)+'СЕТ СН'!$F$11+СВЦЭМ!$D$10+'СЕТ СН'!$F$6-'СЕТ СН'!$F$23</f>
        <v>1143.36180655</v>
      </c>
      <c r="F16" s="36">
        <f>SUMIFS(СВЦЭМ!$D$33:$D$776,СВЦЭМ!$A$33:$A$776,$A16,СВЦЭМ!$B$33:$B$776,F$11)+'СЕТ СН'!$F$11+СВЦЭМ!$D$10+'СЕТ СН'!$F$6-'СЕТ СН'!$F$23</f>
        <v>1145.70241865</v>
      </c>
      <c r="G16" s="36">
        <f>SUMIFS(СВЦЭМ!$D$33:$D$776,СВЦЭМ!$A$33:$A$776,$A16,СВЦЭМ!$B$33:$B$776,G$11)+'СЕТ СН'!$F$11+СВЦЭМ!$D$10+'СЕТ СН'!$F$6-'СЕТ СН'!$F$23</f>
        <v>1167.0828916800001</v>
      </c>
      <c r="H16" s="36">
        <f>SUMIFS(СВЦЭМ!$D$33:$D$776,СВЦЭМ!$A$33:$A$776,$A16,СВЦЭМ!$B$33:$B$776,H$11)+'СЕТ СН'!$F$11+СВЦЭМ!$D$10+'СЕТ СН'!$F$6-'СЕТ СН'!$F$23</f>
        <v>1152.0523953500001</v>
      </c>
      <c r="I16" s="36">
        <f>SUMIFS(СВЦЭМ!$D$33:$D$776,СВЦЭМ!$A$33:$A$776,$A16,СВЦЭМ!$B$33:$B$776,I$11)+'СЕТ СН'!$F$11+СВЦЭМ!$D$10+'СЕТ СН'!$F$6-'СЕТ СН'!$F$23</f>
        <v>1136.17066854</v>
      </c>
      <c r="J16" s="36">
        <f>SUMIFS(СВЦЭМ!$D$33:$D$776,СВЦЭМ!$A$33:$A$776,$A16,СВЦЭМ!$B$33:$B$776,J$11)+'СЕТ СН'!$F$11+СВЦЭМ!$D$10+'СЕТ СН'!$F$6-'СЕТ СН'!$F$23</f>
        <v>1112.05858633</v>
      </c>
      <c r="K16" s="36">
        <f>SUMIFS(СВЦЭМ!$D$33:$D$776,СВЦЭМ!$A$33:$A$776,$A16,СВЦЭМ!$B$33:$B$776,K$11)+'СЕТ СН'!$F$11+СВЦЭМ!$D$10+'СЕТ СН'!$F$6-'СЕТ СН'!$F$23</f>
        <v>1083.5773533500001</v>
      </c>
      <c r="L16" s="36">
        <f>SUMIFS(СВЦЭМ!$D$33:$D$776,СВЦЭМ!$A$33:$A$776,$A16,СВЦЭМ!$B$33:$B$776,L$11)+'СЕТ СН'!$F$11+СВЦЭМ!$D$10+'СЕТ СН'!$F$6-'СЕТ СН'!$F$23</f>
        <v>1063.63983297</v>
      </c>
      <c r="M16" s="36">
        <f>SUMIFS(СВЦЭМ!$D$33:$D$776,СВЦЭМ!$A$33:$A$776,$A16,СВЦЭМ!$B$33:$B$776,M$11)+'СЕТ СН'!$F$11+СВЦЭМ!$D$10+'СЕТ СН'!$F$6-'СЕТ СН'!$F$23</f>
        <v>1070.34818911</v>
      </c>
      <c r="N16" s="36">
        <f>SUMIFS(СВЦЭМ!$D$33:$D$776,СВЦЭМ!$A$33:$A$776,$A16,СВЦЭМ!$B$33:$B$776,N$11)+'СЕТ СН'!$F$11+СВЦЭМ!$D$10+'СЕТ СН'!$F$6-'СЕТ СН'!$F$23</f>
        <v>1102.2572175800001</v>
      </c>
      <c r="O16" s="36">
        <f>SUMIFS(СВЦЭМ!$D$33:$D$776,СВЦЭМ!$A$33:$A$776,$A16,СВЦЭМ!$B$33:$B$776,O$11)+'СЕТ СН'!$F$11+СВЦЭМ!$D$10+'СЕТ СН'!$F$6-'СЕТ СН'!$F$23</f>
        <v>1128.1921263500001</v>
      </c>
      <c r="P16" s="36">
        <f>SUMIFS(СВЦЭМ!$D$33:$D$776,СВЦЭМ!$A$33:$A$776,$A16,СВЦЭМ!$B$33:$B$776,P$11)+'СЕТ СН'!$F$11+СВЦЭМ!$D$10+'СЕТ СН'!$F$6-'СЕТ СН'!$F$23</f>
        <v>1144.0430297100002</v>
      </c>
      <c r="Q16" s="36">
        <f>SUMIFS(СВЦЭМ!$D$33:$D$776,СВЦЭМ!$A$33:$A$776,$A16,СВЦЭМ!$B$33:$B$776,Q$11)+'СЕТ СН'!$F$11+СВЦЭМ!$D$10+'СЕТ СН'!$F$6-'СЕТ СН'!$F$23</f>
        <v>1148.7994739000001</v>
      </c>
      <c r="R16" s="36">
        <f>SUMIFS(СВЦЭМ!$D$33:$D$776,СВЦЭМ!$A$33:$A$776,$A16,СВЦЭМ!$B$33:$B$776,R$11)+'СЕТ СН'!$F$11+СВЦЭМ!$D$10+'СЕТ СН'!$F$6-'СЕТ СН'!$F$23</f>
        <v>1136.4945336000001</v>
      </c>
      <c r="S16" s="36">
        <f>SUMIFS(СВЦЭМ!$D$33:$D$776,СВЦЭМ!$A$33:$A$776,$A16,СВЦЭМ!$B$33:$B$776,S$11)+'СЕТ СН'!$F$11+СВЦЭМ!$D$10+'СЕТ СН'!$F$6-'СЕТ СН'!$F$23</f>
        <v>1125.1086582299999</v>
      </c>
      <c r="T16" s="36">
        <f>SUMIFS(СВЦЭМ!$D$33:$D$776,СВЦЭМ!$A$33:$A$776,$A16,СВЦЭМ!$B$33:$B$776,T$11)+'СЕТ СН'!$F$11+СВЦЭМ!$D$10+'СЕТ СН'!$F$6-'СЕТ СН'!$F$23</f>
        <v>1094.2802716000001</v>
      </c>
      <c r="U16" s="36">
        <f>SUMIFS(СВЦЭМ!$D$33:$D$776,СВЦЭМ!$A$33:$A$776,$A16,СВЦЭМ!$B$33:$B$776,U$11)+'СЕТ СН'!$F$11+СВЦЭМ!$D$10+'СЕТ СН'!$F$6-'СЕТ СН'!$F$23</f>
        <v>1100.9268982399999</v>
      </c>
      <c r="V16" s="36">
        <f>SUMIFS(СВЦЭМ!$D$33:$D$776,СВЦЭМ!$A$33:$A$776,$A16,СВЦЭМ!$B$33:$B$776,V$11)+'СЕТ СН'!$F$11+СВЦЭМ!$D$10+'СЕТ СН'!$F$6-'СЕТ СН'!$F$23</f>
        <v>1105.59288956</v>
      </c>
      <c r="W16" s="36">
        <f>SUMIFS(СВЦЭМ!$D$33:$D$776,СВЦЭМ!$A$33:$A$776,$A16,СВЦЭМ!$B$33:$B$776,W$11)+'СЕТ СН'!$F$11+СВЦЭМ!$D$10+'СЕТ СН'!$F$6-'СЕТ СН'!$F$23</f>
        <v>1120.5667449600001</v>
      </c>
      <c r="X16" s="36">
        <f>SUMIFS(СВЦЭМ!$D$33:$D$776,СВЦЭМ!$A$33:$A$776,$A16,СВЦЭМ!$B$33:$B$776,X$11)+'СЕТ СН'!$F$11+СВЦЭМ!$D$10+'СЕТ СН'!$F$6-'СЕТ СН'!$F$23</f>
        <v>1135.12850136</v>
      </c>
      <c r="Y16" s="36">
        <f>SUMIFS(СВЦЭМ!$D$33:$D$776,СВЦЭМ!$A$33:$A$776,$A16,СВЦЭМ!$B$33:$B$776,Y$11)+'СЕТ СН'!$F$11+СВЦЭМ!$D$10+'СЕТ СН'!$F$6-'СЕТ СН'!$F$23</f>
        <v>1151.4862717400001</v>
      </c>
    </row>
    <row r="17" spans="1:25" ht="15.75" x14ac:dyDescent="0.2">
      <c r="A17" s="35">
        <f t="shared" si="0"/>
        <v>44202</v>
      </c>
      <c r="B17" s="36">
        <f>SUMIFS(СВЦЭМ!$D$33:$D$776,СВЦЭМ!$A$33:$A$776,$A17,СВЦЭМ!$B$33:$B$776,B$11)+'СЕТ СН'!$F$11+СВЦЭМ!$D$10+'СЕТ СН'!$F$6-'СЕТ СН'!$F$23</f>
        <v>1141.63144231</v>
      </c>
      <c r="C17" s="36">
        <f>SUMIFS(СВЦЭМ!$D$33:$D$776,СВЦЭМ!$A$33:$A$776,$A17,СВЦЭМ!$B$33:$B$776,C$11)+'СЕТ СН'!$F$11+СВЦЭМ!$D$10+'СЕТ СН'!$F$6-'СЕТ СН'!$F$23</f>
        <v>1171.38713446</v>
      </c>
      <c r="D17" s="36">
        <f>SUMIFS(СВЦЭМ!$D$33:$D$776,СВЦЭМ!$A$33:$A$776,$A17,СВЦЭМ!$B$33:$B$776,D$11)+'СЕТ СН'!$F$11+СВЦЭМ!$D$10+'СЕТ СН'!$F$6-'СЕТ СН'!$F$23</f>
        <v>1194.39044165</v>
      </c>
      <c r="E17" s="36">
        <f>SUMIFS(СВЦЭМ!$D$33:$D$776,СВЦЭМ!$A$33:$A$776,$A17,СВЦЭМ!$B$33:$B$776,E$11)+'СЕТ СН'!$F$11+СВЦЭМ!$D$10+'СЕТ СН'!$F$6-'СЕТ СН'!$F$23</f>
        <v>1203.49654706</v>
      </c>
      <c r="F17" s="36">
        <f>SUMIFS(СВЦЭМ!$D$33:$D$776,СВЦЭМ!$A$33:$A$776,$A17,СВЦЭМ!$B$33:$B$776,F$11)+'СЕТ СН'!$F$11+СВЦЭМ!$D$10+'СЕТ СН'!$F$6-'СЕТ СН'!$F$23</f>
        <v>1214.2145883400001</v>
      </c>
      <c r="G17" s="36">
        <f>SUMIFS(СВЦЭМ!$D$33:$D$776,СВЦЭМ!$A$33:$A$776,$A17,СВЦЭМ!$B$33:$B$776,G$11)+'СЕТ СН'!$F$11+СВЦЭМ!$D$10+'СЕТ СН'!$F$6-'СЕТ СН'!$F$23</f>
        <v>1211.0739474</v>
      </c>
      <c r="H17" s="36">
        <f>SUMIFS(СВЦЭМ!$D$33:$D$776,СВЦЭМ!$A$33:$A$776,$A17,СВЦЭМ!$B$33:$B$776,H$11)+'СЕТ СН'!$F$11+СВЦЭМ!$D$10+'СЕТ СН'!$F$6-'СЕТ СН'!$F$23</f>
        <v>1195.5636927100002</v>
      </c>
      <c r="I17" s="36">
        <f>SUMIFS(СВЦЭМ!$D$33:$D$776,СВЦЭМ!$A$33:$A$776,$A17,СВЦЭМ!$B$33:$B$776,I$11)+'СЕТ СН'!$F$11+СВЦЭМ!$D$10+'СЕТ СН'!$F$6-'СЕТ СН'!$F$23</f>
        <v>1170.52085293</v>
      </c>
      <c r="J17" s="36">
        <f>SUMIFS(СВЦЭМ!$D$33:$D$776,СВЦЭМ!$A$33:$A$776,$A17,СВЦЭМ!$B$33:$B$776,J$11)+'СЕТ СН'!$F$11+СВЦЭМ!$D$10+'СЕТ СН'!$F$6-'СЕТ СН'!$F$23</f>
        <v>1128.1529555500001</v>
      </c>
      <c r="K17" s="36">
        <f>SUMIFS(СВЦЭМ!$D$33:$D$776,СВЦЭМ!$A$33:$A$776,$A17,СВЦЭМ!$B$33:$B$776,K$11)+'СЕТ СН'!$F$11+СВЦЭМ!$D$10+'СЕТ СН'!$F$6-'СЕТ СН'!$F$23</f>
        <v>1088.27478664</v>
      </c>
      <c r="L17" s="36">
        <f>SUMIFS(СВЦЭМ!$D$33:$D$776,СВЦЭМ!$A$33:$A$776,$A17,СВЦЭМ!$B$33:$B$776,L$11)+'СЕТ СН'!$F$11+СВЦЭМ!$D$10+'СЕТ СН'!$F$6-'СЕТ СН'!$F$23</f>
        <v>1076.24983696</v>
      </c>
      <c r="M17" s="36">
        <f>SUMIFS(СВЦЭМ!$D$33:$D$776,СВЦЭМ!$A$33:$A$776,$A17,СВЦЭМ!$B$33:$B$776,M$11)+'СЕТ СН'!$F$11+СВЦЭМ!$D$10+'СЕТ СН'!$F$6-'СЕТ СН'!$F$23</f>
        <v>1079.8558248700001</v>
      </c>
      <c r="N17" s="36">
        <f>SUMIFS(СВЦЭМ!$D$33:$D$776,СВЦЭМ!$A$33:$A$776,$A17,СВЦЭМ!$B$33:$B$776,N$11)+'СЕТ СН'!$F$11+СВЦЭМ!$D$10+'СЕТ СН'!$F$6-'СЕТ СН'!$F$23</f>
        <v>1107.1352154000001</v>
      </c>
      <c r="O17" s="36">
        <f>SUMIFS(СВЦЭМ!$D$33:$D$776,СВЦЭМ!$A$33:$A$776,$A17,СВЦЭМ!$B$33:$B$776,O$11)+'СЕТ СН'!$F$11+СВЦЭМ!$D$10+'СЕТ СН'!$F$6-'СЕТ СН'!$F$23</f>
        <v>1123.1758921600001</v>
      </c>
      <c r="P17" s="36">
        <f>SUMIFS(СВЦЭМ!$D$33:$D$776,СВЦЭМ!$A$33:$A$776,$A17,СВЦЭМ!$B$33:$B$776,P$11)+'СЕТ СН'!$F$11+СВЦЭМ!$D$10+'СЕТ СН'!$F$6-'СЕТ СН'!$F$23</f>
        <v>1133.94809463</v>
      </c>
      <c r="Q17" s="36">
        <f>SUMIFS(СВЦЭМ!$D$33:$D$776,СВЦЭМ!$A$33:$A$776,$A17,СВЦЭМ!$B$33:$B$776,Q$11)+'СЕТ СН'!$F$11+СВЦЭМ!$D$10+'СЕТ СН'!$F$6-'СЕТ СН'!$F$23</f>
        <v>1137.8961250699999</v>
      </c>
      <c r="R17" s="36">
        <f>SUMIFS(СВЦЭМ!$D$33:$D$776,СВЦЭМ!$A$33:$A$776,$A17,СВЦЭМ!$B$33:$B$776,R$11)+'СЕТ СН'!$F$11+СВЦЭМ!$D$10+'СЕТ СН'!$F$6-'СЕТ СН'!$F$23</f>
        <v>1124.2317125100001</v>
      </c>
      <c r="S17" s="36">
        <f>SUMIFS(СВЦЭМ!$D$33:$D$776,СВЦЭМ!$A$33:$A$776,$A17,СВЦЭМ!$B$33:$B$776,S$11)+'СЕТ СН'!$F$11+СВЦЭМ!$D$10+'СЕТ СН'!$F$6-'СЕТ СН'!$F$23</f>
        <v>1099.3772446400001</v>
      </c>
      <c r="T17" s="36">
        <f>SUMIFS(СВЦЭМ!$D$33:$D$776,СВЦЭМ!$A$33:$A$776,$A17,СВЦЭМ!$B$33:$B$776,T$11)+'СЕТ СН'!$F$11+СВЦЭМ!$D$10+'СЕТ СН'!$F$6-'СЕТ СН'!$F$23</f>
        <v>1074.4267785300001</v>
      </c>
      <c r="U17" s="36">
        <f>SUMIFS(СВЦЭМ!$D$33:$D$776,СВЦЭМ!$A$33:$A$776,$A17,СВЦЭМ!$B$33:$B$776,U$11)+'СЕТ СН'!$F$11+СВЦЭМ!$D$10+'СЕТ СН'!$F$6-'СЕТ СН'!$F$23</f>
        <v>1077.77892866</v>
      </c>
      <c r="V17" s="36">
        <f>SUMIFS(СВЦЭМ!$D$33:$D$776,СВЦЭМ!$A$33:$A$776,$A17,СВЦЭМ!$B$33:$B$776,V$11)+'СЕТ СН'!$F$11+СВЦЭМ!$D$10+'СЕТ СН'!$F$6-'СЕТ СН'!$F$23</f>
        <v>1084.3503005</v>
      </c>
      <c r="W17" s="36">
        <f>SUMIFS(СВЦЭМ!$D$33:$D$776,СВЦЭМ!$A$33:$A$776,$A17,СВЦЭМ!$B$33:$B$776,W$11)+'СЕТ СН'!$F$11+СВЦЭМ!$D$10+'СЕТ СН'!$F$6-'СЕТ СН'!$F$23</f>
        <v>1099.8330731999999</v>
      </c>
      <c r="X17" s="36">
        <f>SUMIFS(СВЦЭМ!$D$33:$D$776,СВЦЭМ!$A$33:$A$776,$A17,СВЦЭМ!$B$33:$B$776,X$11)+'СЕТ СН'!$F$11+СВЦЭМ!$D$10+'СЕТ СН'!$F$6-'СЕТ СН'!$F$23</f>
        <v>1116.9734723800002</v>
      </c>
      <c r="Y17" s="36">
        <f>SUMIFS(СВЦЭМ!$D$33:$D$776,СВЦЭМ!$A$33:$A$776,$A17,СВЦЭМ!$B$33:$B$776,Y$11)+'СЕТ СН'!$F$11+СВЦЭМ!$D$10+'СЕТ СН'!$F$6-'СЕТ СН'!$F$23</f>
        <v>1138.5038387100001</v>
      </c>
    </row>
    <row r="18" spans="1:25" ht="15.75" x14ac:dyDescent="0.2">
      <c r="A18" s="35">
        <f t="shared" si="0"/>
        <v>44203</v>
      </c>
      <c r="B18" s="36">
        <f>SUMIFS(СВЦЭМ!$D$33:$D$776,СВЦЭМ!$A$33:$A$776,$A18,СВЦЭМ!$B$33:$B$776,B$11)+'СЕТ СН'!$F$11+СВЦЭМ!$D$10+'СЕТ СН'!$F$6-'СЕТ СН'!$F$23</f>
        <v>1111.7393416800001</v>
      </c>
      <c r="C18" s="36">
        <f>SUMIFS(СВЦЭМ!$D$33:$D$776,СВЦЭМ!$A$33:$A$776,$A18,СВЦЭМ!$B$33:$B$776,C$11)+'СЕТ СН'!$F$11+СВЦЭМ!$D$10+'СЕТ СН'!$F$6-'СЕТ СН'!$F$23</f>
        <v>1143.8812618500001</v>
      </c>
      <c r="D18" s="36">
        <f>SUMIFS(СВЦЭМ!$D$33:$D$776,СВЦЭМ!$A$33:$A$776,$A18,СВЦЭМ!$B$33:$B$776,D$11)+'СЕТ СН'!$F$11+СВЦЭМ!$D$10+'СЕТ СН'!$F$6-'СЕТ СН'!$F$23</f>
        <v>1171.28579165</v>
      </c>
      <c r="E18" s="36">
        <f>SUMIFS(СВЦЭМ!$D$33:$D$776,СВЦЭМ!$A$33:$A$776,$A18,СВЦЭМ!$B$33:$B$776,E$11)+'СЕТ СН'!$F$11+СВЦЭМ!$D$10+'СЕТ СН'!$F$6-'СЕТ СН'!$F$23</f>
        <v>1181.2941932700001</v>
      </c>
      <c r="F18" s="36">
        <f>SUMIFS(СВЦЭМ!$D$33:$D$776,СВЦЭМ!$A$33:$A$776,$A18,СВЦЭМ!$B$33:$B$776,F$11)+'СЕТ СН'!$F$11+СВЦЭМ!$D$10+'СЕТ СН'!$F$6-'СЕТ СН'!$F$23</f>
        <v>1190.6155518400001</v>
      </c>
      <c r="G18" s="36">
        <f>SUMIFS(СВЦЭМ!$D$33:$D$776,СВЦЭМ!$A$33:$A$776,$A18,СВЦЭМ!$B$33:$B$776,G$11)+'СЕТ СН'!$F$11+СВЦЭМ!$D$10+'СЕТ СН'!$F$6-'СЕТ СН'!$F$23</f>
        <v>1184.50287858</v>
      </c>
      <c r="H18" s="36">
        <f>SUMIFS(СВЦЭМ!$D$33:$D$776,СВЦЭМ!$A$33:$A$776,$A18,СВЦЭМ!$B$33:$B$776,H$11)+'СЕТ СН'!$F$11+СВЦЭМ!$D$10+'СЕТ СН'!$F$6-'СЕТ СН'!$F$23</f>
        <v>1168.86120394</v>
      </c>
      <c r="I18" s="36">
        <f>SUMIFS(СВЦЭМ!$D$33:$D$776,СВЦЭМ!$A$33:$A$776,$A18,СВЦЭМ!$B$33:$B$776,I$11)+'СЕТ СН'!$F$11+СВЦЭМ!$D$10+'СЕТ СН'!$F$6-'СЕТ СН'!$F$23</f>
        <v>1143.32334244</v>
      </c>
      <c r="J18" s="36">
        <f>SUMIFS(СВЦЭМ!$D$33:$D$776,СВЦЭМ!$A$33:$A$776,$A18,СВЦЭМ!$B$33:$B$776,J$11)+'СЕТ СН'!$F$11+СВЦЭМ!$D$10+'СЕТ СН'!$F$6-'СЕТ СН'!$F$23</f>
        <v>1118.7468225699999</v>
      </c>
      <c r="K18" s="36">
        <f>SUMIFS(СВЦЭМ!$D$33:$D$776,СВЦЭМ!$A$33:$A$776,$A18,СВЦЭМ!$B$33:$B$776,K$11)+'СЕТ СН'!$F$11+СВЦЭМ!$D$10+'СЕТ СН'!$F$6-'СЕТ СН'!$F$23</f>
        <v>1094.3995551500002</v>
      </c>
      <c r="L18" s="36">
        <f>SUMIFS(СВЦЭМ!$D$33:$D$776,СВЦЭМ!$A$33:$A$776,$A18,СВЦЭМ!$B$33:$B$776,L$11)+'СЕТ СН'!$F$11+СВЦЭМ!$D$10+'СЕТ СН'!$F$6-'СЕТ СН'!$F$23</f>
        <v>1079.44573509</v>
      </c>
      <c r="M18" s="36">
        <f>SUMIFS(СВЦЭМ!$D$33:$D$776,СВЦЭМ!$A$33:$A$776,$A18,СВЦЭМ!$B$33:$B$776,M$11)+'СЕТ СН'!$F$11+СВЦЭМ!$D$10+'СЕТ СН'!$F$6-'СЕТ СН'!$F$23</f>
        <v>1093.7107920000001</v>
      </c>
      <c r="N18" s="36">
        <f>SUMIFS(СВЦЭМ!$D$33:$D$776,СВЦЭМ!$A$33:$A$776,$A18,СВЦЭМ!$B$33:$B$776,N$11)+'СЕТ СН'!$F$11+СВЦЭМ!$D$10+'СЕТ СН'!$F$6-'СЕТ СН'!$F$23</f>
        <v>1140.4821856900001</v>
      </c>
      <c r="O18" s="36">
        <f>SUMIFS(СВЦЭМ!$D$33:$D$776,СВЦЭМ!$A$33:$A$776,$A18,СВЦЭМ!$B$33:$B$776,O$11)+'СЕТ СН'!$F$11+СВЦЭМ!$D$10+'СЕТ СН'!$F$6-'СЕТ СН'!$F$23</f>
        <v>1147.7946303200001</v>
      </c>
      <c r="P18" s="36">
        <f>SUMIFS(СВЦЭМ!$D$33:$D$776,СВЦЭМ!$A$33:$A$776,$A18,СВЦЭМ!$B$33:$B$776,P$11)+'СЕТ СН'!$F$11+СВЦЭМ!$D$10+'СЕТ СН'!$F$6-'СЕТ СН'!$F$23</f>
        <v>1159.2731491700001</v>
      </c>
      <c r="Q18" s="36">
        <f>SUMIFS(СВЦЭМ!$D$33:$D$776,СВЦЭМ!$A$33:$A$776,$A18,СВЦЭМ!$B$33:$B$776,Q$11)+'СЕТ СН'!$F$11+СВЦЭМ!$D$10+'СЕТ СН'!$F$6-'СЕТ СН'!$F$23</f>
        <v>1169.79150817</v>
      </c>
      <c r="R18" s="36">
        <f>SUMIFS(СВЦЭМ!$D$33:$D$776,СВЦЭМ!$A$33:$A$776,$A18,СВЦЭМ!$B$33:$B$776,R$11)+'СЕТ СН'!$F$11+СВЦЭМ!$D$10+'СЕТ СН'!$F$6-'СЕТ СН'!$F$23</f>
        <v>1166.7578514100001</v>
      </c>
      <c r="S18" s="36">
        <f>SUMIFS(СВЦЭМ!$D$33:$D$776,СВЦЭМ!$A$33:$A$776,$A18,СВЦЭМ!$B$33:$B$776,S$11)+'СЕТ СН'!$F$11+СВЦЭМ!$D$10+'СЕТ СН'!$F$6-'СЕТ СН'!$F$23</f>
        <v>1143.0189385600002</v>
      </c>
      <c r="T18" s="36">
        <f>SUMIFS(СВЦЭМ!$D$33:$D$776,СВЦЭМ!$A$33:$A$776,$A18,СВЦЭМ!$B$33:$B$776,T$11)+'СЕТ СН'!$F$11+СВЦЭМ!$D$10+'СЕТ СН'!$F$6-'СЕТ СН'!$F$23</f>
        <v>1119.4480555600001</v>
      </c>
      <c r="U18" s="36">
        <f>SUMIFS(СВЦЭМ!$D$33:$D$776,СВЦЭМ!$A$33:$A$776,$A18,СВЦЭМ!$B$33:$B$776,U$11)+'СЕТ СН'!$F$11+СВЦЭМ!$D$10+'СЕТ СН'!$F$6-'СЕТ СН'!$F$23</f>
        <v>1128.2529495700001</v>
      </c>
      <c r="V18" s="36">
        <f>SUMIFS(СВЦЭМ!$D$33:$D$776,СВЦЭМ!$A$33:$A$776,$A18,СВЦЭМ!$B$33:$B$776,V$11)+'СЕТ СН'!$F$11+СВЦЭМ!$D$10+'СЕТ СН'!$F$6-'СЕТ СН'!$F$23</f>
        <v>1127.23333865</v>
      </c>
      <c r="W18" s="36">
        <f>SUMIFS(СВЦЭМ!$D$33:$D$776,СВЦЭМ!$A$33:$A$776,$A18,СВЦЭМ!$B$33:$B$776,W$11)+'СЕТ СН'!$F$11+СВЦЭМ!$D$10+'СЕТ СН'!$F$6-'СЕТ СН'!$F$23</f>
        <v>1145.5127946700002</v>
      </c>
      <c r="X18" s="36">
        <f>SUMIFS(СВЦЭМ!$D$33:$D$776,СВЦЭМ!$A$33:$A$776,$A18,СВЦЭМ!$B$33:$B$776,X$11)+'СЕТ СН'!$F$11+СВЦЭМ!$D$10+'СЕТ СН'!$F$6-'СЕТ СН'!$F$23</f>
        <v>1161.7204033100002</v>
      </c>
      <c r="Y18" s="36">
        <f>SUMIFS(СВЦЭМ!$D$33:$D$776,СВЦЭМ!$A$33:$A$776,$A18,СВЦЭМ!$B$33:$B$776,Y$11)+'СЕТ СН'!$F$11+СВЦЭМ!$D$10+'СЕТ СН'!$F$6-'СЕТ СН'!$F$23</f>
        <v>1183.7834573100001</v>
      </c>
    </row>
    <row r="19" spans="1:25" ht="15.75" x14ac:dyDescent="0.2">
      <c r="A19" s="35">
        <f t="shared" si="0"/>
        <v>44204</v>
      </c>
      <c r="B19" s="36">
        <f>SUMIFS(СВЦЭМ!$D$33:$D$776,СВЦЭМ!$A$33:$A$776,$A19,СВЦЭМ!$B$33:$B$776,B$11)+'СЕТ СН'!$F$11+СВЦЭМ!$D$10+'СЕТ СН'!$F$6-'СЕТ СН'!$F$23</f>
        <v>1124.7803711500001</v>
      </c>
      <c r="C19" s="36">
        <f>SUMIFS(СВЦЭМ!$D$33:$D$776,СВЦЭМ!$A$33:$A$776,$A19,СВЦЭМ!$B$33:$B$776,C$11)+'СЕТ СН'!$F$11+СВЦЭМ!$D$10+'СЕТ СН'!$F$6-'СЕТ СН'!$F$23</f>
        <v>1162.96882749</v>
      </c>
      <c r="D19" s="36">
        <f>SUMIFS(СВЦЭМ!$D$33:$D$776,СВЦЭМ!$A$33:$A$776,$A19,СВЦЭМ!$B$33:$B$776,D$11)+'СЕТ СН'!$F$11+СВЦЭМ!$D$10+'СЕТ СН'!$F$6-'СЕТ СН'!$F$23</f>
        <v>1186.5699234200001</v>
      </c>
      <c r="E19" s="36">
        <f>SUMIFS(СВЦЭМ!$D$33:$D$776,СВЦЭМ!$A$33:$A$776,$A19,СВЦЭМ!$B$33:$B$776,E$11)+'СЕТ СН'!$F$11+СВЦЭМ!$D$10+'СЕТ СН'!$F$6-'СЕТ СН'!$F$23</f>
        <v>1202.98494121</v>
      </c>
      <c r="F19" s="36">
        <f>SUMIFS(СВЦЭМ!$D$33:$D$776,СВЦЭМ!$A$33:$A$776,$A19,СВЦЭМ!$B$33:$B$776,F$11)+'СЕТ СН'!$F$11+СВЦЭМ!$D$10+'СЕТ СН'!$F$6-'СЕТ СН'!$F$23</f>
        <v>1209.55887551</v>
      </c>
      <c r="G19" s="36">
        <f>SUMIFS(СВЦЭМ!$D$33:$D$776,СВЦЭМ!$A$33:$A$776,$A19,СВЦЭМ!$B$33:$B$776,G$11)+'СЕТ СН'!$F$11+СВЦЭМ!$D$10+'СЕТ СН'!$F$6-'СЕТ СН'!$F$23</f>
        <v>1204.9476388800001</v>
      </c>
      <c r="H19" s="36">
        <f>SUMIFS(СВЦЭМ!$D$33:$D$776,СВЦЭМ!$A$33:$A$776,$A19,СВЦЭМ!$B$33:$B$776,H$11)+'СЕТ СН'!$F$11+СВЦЭМ!$D$10+'СЕТ СН'!$F$6-'СЕТ СН'!$F$23</f>
        <v>1187.1977993200001</v>
      </c>
      <c r="I19" s="36">
        <f>SUMIFS(СВЦЭМ!$D$33:$D$776,СВЦЭМ!$A$33:$A$776,$A19,СВЦЭМ!$B$33:$B$776,I$11)+'СЕТ СН'!$F$11+СВЦЭМ!$D$10+'СЕТ СН'!$F$6-'СЕТ СН'!$F$23</f>
        <v>1206.1294536800001</v>
      </c>
      <c r="J19" s="36">
        <f>SUMIFS(СВЦЭМ!$D$33:$D$776,СВЦЭМ!$A$33:$A$776,$A19,СВЦЭМ!$B$33:$B$776,J$11)+'СЕТ СН'!$F$11+СВЦЭМ!$D$10+'СЕТ СН'!$F$6-'СЕТ СН'!$F$23</f>
        <v>1180.3109742700001</v>
      </c>
      <c r="K19" s="36">
        <f>SUMIFS(СВЦЭМ!$D$33:$D$776,СВЦЭМ!$A$33:$A$776,$A19,СВЦЭМ!$B$33:$B$776,K$11)+'СЕТ СН'!$F$11+СВЦЭМ!$D$10+'СЕТ СН'!$F$6-'СЕТ СН'!$F$23</f>
        <v>1151.34385787</v>
      </c>
      <c r="L19" s="36">
        <f>SUMIFS(СВЦЭМ!$D$33:$D$776,СВЦЭМ!$A$33:$A$776,$A19,СВЦЭМ!$B$33:$B$776,L$11)+'СЕТ СН'!$F$11+СВЦЭМ!$D$10+'СЕТ СН'!$F$6-'СЕТ СН'!$F$23</f>
        <v>1131.1429546300001</v>
      </c>
      <c r="M19" s="36">
        <f>SUMIFS(СВЦЭМ!$D$33:$D$776,СВЦЭМ!$A$33:$A$776,$A19,СВЦЭМ!$B$33:$B$776,M$11)+'СЕТ СН'!$F$11+СВЦЭМ!$D$10+'СЕТ СН'!$F$6-'СЕТ СН'!$F$23</f>
        <v>1120.66360394</v>
      </c>
      <c r="N19" s="36">
        <f>SUMIFS(СВЦЭМ!$D$33:$D$776,СВЦЭМ!$A$33:$A$776,$A19,СВЦЭМ!$B$33:$B$776,N$11)+'СЕТ СН'!$F$11+СВЦЭМ!$D$10+'СЕТ СН'!$F$6-'СЕТ СН'!$F$23</f>
        <v>1142.64221649</v>
      </c>
      <c r="O19" s="36">
        <f>SUMIFS(СВЦЭМ!$D$33:$D$776,СВЦЭМ!$A$33:$A$776,$A19,СВЦЭМ!$B$33:$B$776,O$11)+'СЕТ СН'!$F$11+СВЦЭМ!$D$10+'СЕТ СН'!$F$6-'СЕТ СН'!$F$23</f>
        <v>1152.8700471900002</v>
      </c>
      <c r="P19" s="36">
        <f>SUMIFS(СВЦЭМ!$D$33:$D$776,СВЦЭМ!$A$33:$A$776,$A19,СВЦЭМ!$B$33:$B$776,P$11)+'СЕТ СН'!$F$11+СВЦЭМ!$D$10+'СЕТ СН'!$F$6-'СЕТ СН'!$F$23</f>
        <v>1167.25817949</v>
      </c>
      <c r="Q19" s="36">
        <f>SUMIFS(СВЦЭМ!$D$33:$D$776,СВЦЭМ!$A$33:$A$776,$A19,СВЦЭМ!$B$33:$B$776,Q$11)+'СЕТ СН'!$F$11+СВЦЭМ!$D$10+'СЕТ СН'!$F$6-'СЕТ СН'!$F$23</f>
        <v>1178.69143278</v>
      </c>
      <c r="R19" s="36">
        <f>SUMIFS(СВЦЭМ!$D$33:$D$776,СВЦЭМ!$A$33:$A$776,$A19,СВЦЭМ!$B$33:$B$776,R$11)+'СЕТ СН'!$F$11+СВЦЭМ!$D$10+'СЕТ СН'!$F$6-'СЕТ СН'!$F$23</f>
        <v>1168.6328568500001</v>
      </c>
      <c r="S19" s="36">
        <f>SUMIFS(СВЦЭМ!$D$33:$D$776,СВЦЭМ!$A$33:$A$776,$A19,СВЦЭМ!$B$33:$B$776,S$11)+'СЕТ СН'!$F$11+СВЦЭМ!$D$10+'СЕТ СН'!$F$6-'СЕТ СН'!$F$23</f>
        <v>1141.77087364</v>
      </c>
      <c r="T19" s="36">
        <f>SUMIFS(СВЦЭМ!$D$33:$D$776,СВЦЭМ!$A$33:$A$776,$A19,СВЦЭМ!$B$33:$B$776,T$11)+'СЕТ СН'!$F$11+СВЦЭМ!$D$10+'СЕТ СН'!$F$6-'СЕТ СН'!$F$23</f>
        <v>1119.78560965</v>
      </c>
      <c r="U19" s="36">
        <f>SUMIFS(СВЦЭМ!$D$33:$D$776,СВЦЭМ!$A$33:$A$776,$A19,СВЦЭМ!$B$33:$B$776,U$11)+'СЕТ СН'!$F$11+СВЦЭМ!$D$10+'СЕТ СН'!$F$6-'СЕТ СН'!$F$23</f>
        <v>1122.3334088900001</v>
      </c>
      <c r="V19" s="36">
        <f>SUMIFS(СВЦЭМ!$D$33:$D$776,СВЦЭМ!$A$33:$A$776,$A19,СВЦЭМ!$B$33:$B$776,V$11)+'СЕТ СН'!$F$11+СВЦЭМ!$D$10+'СЕТ СН'!$F$6-'СЕТ СН'!$F$23</f>
        <v>1126.9937682499999</v>
      </c>
      <c r="W19" s="36">
        <f>SUMIFS(СВЦЭМ!$D$33:$D$776,СВЦЭМ!$A$33:$A$776,$A19,СВЦЭМ!$B$33:$B$776,W$11)+'СЕТ СН'!$F$11+СВЦЭМ!$D$10+'СЕТ СН'!$F$6-'СЕТ СН'!$F$23</f>
        <v>1140.9951718</v>
      </c>
      <c r="X19" s="36">
        <f>SUMIFS(СВЦЭМ!$D$33:$D$776,СВЦЭМ!$A$33:$A$776,$A19,СВЦЭМ!$B$33:$B$776,X$11)+'СЕТ СН'!$F$11+СВЦЭМ!$D$10+'СЕТ СН'!$F$6-'СЕТ СН'!$F$23</f>
        <v>1152.7837015100001</v>
      </c>
      <c r="Y19" s="36">
        <f>SUMIFS(СВЦЭМ!$D$33:$D$776,СВЦЭМ!$A$33:$A$776,$A19,СВЦЭМ!$B$33:$B$776,Y$11)+'СЕТ СН'!$F$11+СВЦЭМ!$D$10+'СЕТ СН'!$F$6-'СЕТ СН'!$F$23</f>
        <v>1173.5990048800002</v>
      </c>
    </row>
    <row r="20" spans="1:25" ht="15.75" x14ac:dyDescent="0.2">
      <c r="A20" s="35">
        <f t="shared" si="0"/>
        <v>44205</v>
      </c>
      <c r="B20" s="36">
        <f>SUMIFS(СВЦЭМ!$D$33:$D$776,СВЦЭМ!$A$33:$A$776,$A20,СВЦЭМ!$B$33:$B$776,B$11)+'СЕТ СН'!$F$11+СВЦЭМ!$D$10+'СЕТ СН'!$F$6-'СЕТ СН'!$F$23</f>
        <v>1149.0136288000001</v>
      </c>
      <c r="C20" s="36">
        <f>SUMIFS(СВЦЭМ!$D$33:$D$776,СВЦЭМ!$A$33:$A$776,$A20,СВЦЭМ!$B$33:$B$776,C$11)+'СЕТ СН'!$F$11+СВЦЭМ!$D$10+'СЕТ СН'!$F$6-'СЕТ СН'!$F$23</f>
        <v>1177.0852422200001</v>
      </c>
      <c r="D20" s="36">
        <f>SUMIFS(СВЦЭМ!$D$33:$D$776,СВЦЭМ!$A$33:$A$776,$A20,СВЦЭМ!$B$33:$B$776,D$11)+'СЕТ СН'!$F$11+СВЦЭМ!$D$10+'СЕТ СН'!$F$6-'СЕТ СН'!$F$23</f>
        <v>1193.43720306</v>
      </c>
      <c r="E20" s="36">
        <f>SUMIFS(СВЦЭМ!$D$33:$D$776,СВЦЭМ!$A$33:$A$776,$A20,СВЦЭМ!$B$33:$B$776,E$11)+'СЕТ СН'!$F$11+СВЦЭМ!$D$10+'СЕТ СН'!$F$6-'СЕТ СН'!$F$23</f>
        <v>1200.5755361000001</v>
      </c>
      <c r="F20" s="36">
        <f>SUMIFS(СВЦЭМ!$D$33:$D$776,СВЦЭМ!$A$33:$A$776,$A20,СВЦЭМ!$B$33:$B$776,F$11)+'СЕТ СН'!$F$11+СВЦЭМ!$D$10+'СЕТ СН'!$F$6-'СЕТ СН'!$F$23</f>
        <v>1206.93075638</v>
      </c>
      <c r="G20" s="36">
        <f>SUMIFS(СВЦЭМ!$D$33:$D$776,СВЦЭМ!$A$33:$A$776,$A20,СВЦЭМ!$B$33:$B$776,G$11)+'СЕТ СН'!$F$11+СВЦЭМ!$D$10+'СЕТ СН'!$F$6-'СЕТ СН'!$F$23</f>
        <v>1202.41063472</v>
      </c>
      <c r="H20" s="36">
        <f>SUMIFS(СВЦЭМ!$D$33:$D$776,СВЦЭМ!$A$33:$A$776,$A20,СВЦЭМ!$B$33:$B$776,H$11)+'СЕТ СН'!$F$11+СВЦЭМ!$D$10+'СЕТ СН'!$F$6-'СЕТ СН'!$F$23</f>
        <v>1193.89118861</v>
      </c>
      <c r="I20" s="36">
        <f>SUMIFS(СВЦЭМ!$D$33:$D$776,СВЦЭМ!$A$33:$A$776,$A20,СВЦЭМ!$B$33:$B$776,I$11)+'СЕТ СН'!$F$11+СВЦЭМ!$D$10+'СЕТ СН'!$F$6-'СЕТ СН'!$F$23</f>
        <v>1167.3843601600001</v>
      </c>
      <c r="J20" s="36">
        <f>SUMIFS(СВЦЭМ!$D$33:$D$776,СВЦЭМ!$A$33:$A$776,$A20,СВЦЭМ!$B$33:$B$776,J$11)+'СЕТ СН'!$F$11+СВЦЭМ!$D$10+'СЕТ СН'!$F$6-'СЕТ СН'!$F$23</f>
        <v>1143.68146589</v>
      </c>
      <c r="K20" s="36">
        <f>SUMIFS(СВЦЭМ!$D$33:$D$776,СВЦЭМ!$A$33:$A$776,$A20,СВЦЭМ!$B$33:$B$776,K$11)+'СЕТ СН'!$F$11+СВЦЭМ!$D$10+'СЕТ СН'!$F$6-'СЕТ СН'!$F$23</f>
        <v>1123.2798269800001</v>
      </c>
      <c r="L20" s="36">
        <f>SUMIFS(СВЦЭМ!$D$33:$D$776,СВЦЭМ!$A$33:$A$776,$A20,СВЦЭМ!$B$33:$B$776,L$11)+'СЕТ СН'!$F$11+СВЦЭМ!$D$10+'СЕТ СН'!$F$6-'СЕТ СН'!$F$23</f>
        <v>1109.1455137900002</v>
      </c>
      <c r="M20" s="36">
        <f>SUMIFS(СВЦЭМ!$D$33:$D$776,СВЦЭМ!$A$33:$A$776,$A20,СВЦЭМ!$B$33:$B$776,M$11)+'СЕТ СН'!$F$11+СВЦЭМ!$D$10+'СЕТ СН'!$F$6-'СЕТ СН'!$F$23</f>
        <v>1104.28006224</v>
      </c>
      <c r="N20" s="36">
        <f>SUMIFS(СВЦЭМ!$D$33:$D$776,СВЦЭМ!$A$33:$A$776,$A20,СВЦЭМ!$B$33:$B$776,N$11)+'СЕТ СН'!$F$11+СВЦЭМ!$D$10+'СЕТ СН'!$F$6-'СЕТ СН'!$F$23</f>
        <v>1122.69247666</v>
      </c>
      <c r="O20" s="36">
        <f>SUMIFS(СВЦЭМ!$D$33:$D$776,СВЦЭМ!$A$33:$A$776,$A20,СВЦЭМ!$B$33:$B$776,O$11)+'СЕТ СН'!$F$11+СВЦЭМ!$D$10+'СЕТ СН'!$F$6-'СЕТ СН'!$F$23</f>
        <v>1135.3825263900001</v>
      </c>
      <c r="P20" s="36">
        <f>SUMIFS(СВЦЭМ!$D$33:$D$776,СВЦЭМ!$A$33:$A$776,$A20,СВЦЭМ!$B$33:$B$776,P$11)+'СЕТ СН'!$F$11+СВЦЭМ!$D$10+'СЕТ СН'!$F$6-'СЕТ СН'!$F$23</f>
        <v>1142.9570335600001</v>
      </c>
      <c r="Q20" s="36">
        <f>SUMIFS(СВЦЭМ!$D$33:$D$776,СВЦЭМ!$A$33:$A$776,$A20,СВЦЭМ!$B$33:$B$776,Q$11)+'СЕТ СН'!$F$11+СВЦЭМ!$D$10+'СЕТ СН'!$F$6-'СЕТ СН'!$F$23</f>
        <v>1145.490155</v>
      </c>
      <c r="R20" s="36">
        <f>SUMIFS(СВЦЭМ!$D$33:$D$776,СВЦЭМ!$A$33:$A$776,$A20,СВЦЭМ!$B$33:$B$776,R$11)+'СЕТ СН'!$F$11+СВЦЭМ!$D$10+'СЕТ СН'!$F$6-'СЕТ СН'!$F$23</f>
        <v>1134.5340693100002</v>
      </c>
      <c r="S20" s="36">
        <f>SUMIFS(СВЦЭМ!$D$33:$D$776,СВЦЭМ!$A$33:$A$776,$A20,СВЦЭМ!$B$33:$B$776,S$11)+'СЕТ СН'!$F$11+СВЦЭМ!$D$10+'СЕТ СН'!$F$6-'СЕТ СН'!$F$23</f>
        <v>1117.56092143</v>
      </c>
      <c r="T20" s="36">
        <f>SUMIFS(СВЦЭМ!$D$33:$D$776,СВЦЭМ!$A$33:$A$776,$A20,СВЦЭМ!$B$33:$B$776,T$11)+'СЕТ СН'!$F$11+СВЦЭМ!$D$10+'СЕТ СН'!$F$6-'СЕТ СН'!$F$23</f>
        <v>1099.07000081</v>
      </c>
      <c r="U20" s="36">
        <f>SUMIFS(СВЦЭМ!$D$33:$D$776,СВЦЭМ!$A$33:$A$776,$A20,СВЦЭМ!$B$33:$B$776,U$11)+'СЕТ СН'!$F$11+СВЦЭМ!$D$10+'СЕТ СН'!$F$6-'СЕТ СН'!$F$23</f>
        <v>1099.41046104</v>
      </c>
      <c r="V20" s="36">
        <f>SUMIFS(СВЦЭМ!$D$33:$D$776,СВЦЭМ!$A$33:$A$776,$A20,СВЦЭМ!$B$33:$B$776,V$11)+'СЕТ СН'!$F$11+СВЦЭМ!$D$10+'СЕТ СН'!$F$6-'СЕТ СН'!$F$23</f>
        <v>1092.7859565100002</v>
      </c>
      <c r="W20" s="36">
        <f>SUMIFS(СВЦЭМ!$D$33:$D$776,СВЦЭМ!$A$33:$A$776,$A20,СВЦЭМ!$B$33:$B$776,W$11)+'СЕТ СН'!$F$11+СВЦЭМ!$D$10+'СЕТ СН'!$F$6-'СЕТ СН'!$F$23</f>
        <v>1113.5593942999999</v>
      </c>
      <c r="X20" s="36">
        <f>SUMIFS(СВЦЭМ!$D$33:$D$776,СВЦЭМ!$A$33:$A$776,$A20,СВЦЭМ!$B$33:$B$776,X$11)+'СЕТ СН'!$F$11+СВЦЭМ!$D$10+'СЕТ СН'!$F$6-'СЕТ СН'!$F$23</f>
        <v>1127.39853184</v>
      </c>
      <c r="Y20" s="36">
        <f>SUMIFS(СВЦЭМ!$D$33:$D$776,СВЦЭМ!$A$33:$A$776,$A20,СВЦЭМ!$B$33:$B$776,Y$11)+'СЕТ СН'!$F$11+СВЦЭМ!$D$10+'СЕТ СН'!$F$6-'СЕТ СН'!$F$23</f>
        <v>1141.8710360600001</v>
      </c>
    </row>
    <row r="21" spans="1:25" ht="15.75" x14ac:dyDescent="0.2">
      <c r="A21" s="35">
        <f t="shared" si="0"/>
        <v>44206</v>
      </c>
      <c r="B21" s="36">
        <f>SUMIFS(СВЦЭМ!$D$33:$D$776,СВЦЭМ!$A$33:$A$776,$A21,СВЦЭМ!$B$33:$B$776,B$11)+'СЕТ СН'!$F$11+СВЦЭМ!$D$10+'СЕТ СН'!$F$6-'СЕТ СН'!$F$23</f>
        <v>1138.3369005500001</v>
      </c>
      <c r="C21" s="36">
        <f>SUMIFS(СВЦЭМ!$D$33:$D$776,СВЦЭМ!$A$33:$A$776,$A21,СВЦЭМ!$B$33:$B$776,C$11)+'СЕТ СН'!$F$11+СВЦЭМ!$D$10+'СЕТ СН'!$F$6-'СЕТ СН'!$F$23</f>
        <v>1172.5946815500001</v>
      </c>
      <c r="D21" s="36">
        <f>SUMIFS(СВЦЭМ!$D$33:$D$776,СВЦЭМ!$A$33:$A$776,$A21,СВЦЭМ!$B$33:$B$776,D$11)+'СЕТ СН'!$F$11+СВЦЭМ!$D$10+'СЕТ СН'!$F$6-'СЕТ СН'!$F$23</f>
        <v>1195.4847063300001</v>
      </c>
      <c r="E21" s="36">
        <f>SUMIFS(СВЦЭМ!$D$33:$D$776,СВЦЭМ!$A$33:$A$776,$A21,СВЦЭМ!$B$33:$B$776,E$11)+'СЕТ СН'!$F$11+СВЦЭМ!$D$10+'СЕТ СН'!$F$6-'СЕТ СН'!$F$23</f>
        <v>1202.5876730300001</v>
      </c>
      <c r="F21" s="36">
        <f>SUMIFS(СВЦЭМ!$D$33:$D$776,СВЦЭМ!$A$33:$A$776,$A21,СВЦЭМ!$B$33:$B$776,F$11)+'СЕТ СН'!$F$11+СВЦЭМ!$D$10+'СЕТ СН'!$F$6-'СЕТ СН'!$F$23</f>
        <v>1213.6035720300001</v>
      </c>
      <c r="G21" s="36">
        <f>SUMIFS(СВЦЭМ!$D$33:$D$776,СВЦЭМ!$A$33:$A$776,$A21,СВЦЭМ!$B$33:$B$776,G$11)+'СЕТ СН'!$F$11+СВЦЭМ!$D$10+'СЕТ СН'!$F$6-'СЕТ СН'!$F$23</f>
        <v>1209.6366397200002</v>
      </c>
      <c r="H21" s="36">
        <f>SUMIFS(СВЦЭМ!$D$33:$D$776,СВЦЭМ!$A$33:$A$776,$A21,СВЦЭМ!$B$33:$B$776,H$11)+'СЕТ СН'!$F$11+СВЦЭМ!$D$10+'СЕТ СН'!$F$6-'СЕТ СН'!$F$23</f>
        <v>1196.68079358</v>
      </c>
      <c r="I21" s="36">
        <f>SUMIFS(СВЦЭМ!$D$33:$D$776,СВЦЭМ!$A$33:$A$776,$A21,СВЦЭМ!$B$33:$B$776,I$11)+'СЕТ СН'!$F$11+СВЦЭМ!$D$10+'СЕТ СН'!$F$6-'СЕТ СН'!$F$23</f>
        <v>1187.9112608200001</v>
      </c>
      <c r="J21" s="36">
        <f>SUMIFS(СВЦЭМ!$D$33:$D$776,СВЦЭМ!$A$33:$A$776,$A21,СВЦЭМ!$B$33:$B$776,J$11)+'СЕТ СН'!$F$11+СВЦЭМ!$D$10+'СЕТ СН'!$F$6-'СЕТ СН'!$F$23</f>
        <v>1179.6673792400002</v>
      </c>
      <c r="K21" s="36">
        <f>SUMIFS(СВЦЭМ!$D$33:$D$776,СВЦЭМ!$A$33:$A$776,$A21,СВЦЭМ!$B$33:$B$776,K$11)+'СЕТ СН'!$F$11+СВЦЭМ!$D$10+'СЕТ СН'!$F$6-'СЕТ СН'!$F$23</f>
        <v>1153.5701034200001</v>
      </c>
      <c r="L21" s="36">
        <f>SUMIFS(СВЦЭМ!$D$33:$D$776,СВЦЭМ!$A$33:$A$776,$A21,СВЦЭМ!$B$33:$B$776,L$11)+'СЕТ СН'!$F$11+СВЦЭМ!$D$10+'СЕТ СН'!$F$6-'СЕТ СН'!$F$23</f>
        <v>1125.6715965500002</v>
      </c>
      <c r="M21" s="36">
        <f>SUMIFS(СВЦЭМ!$D$33:$D$776,СВЦЭМ!$A$33:$A$776,$A21,СВЦЭМ!$B$33:$B$776,M$11)+'СЕТ СН'!$F$11+СВЦЭМ!$D$10+'СЕТ СН'!$F$6-'СЕТ СН'!$F$23</f>
        <v>1121.1547637799999</v>
      </c>
      <c r="N21" s="36">
        <f>SUMIFS(СВЦЭМ!$D$33:$D$776,СВЦЭМ!$A$33:$A$776,$A21,СВЦЭМ!$B$33:$B$776,N$11)+'СЕТ СН'!$F$11+СВЦЭМ!$D$10+'СЕТ СН'!$F$6-'СЕТ СН'!$F$23</f>
        <v>1139.396031</v>
      </c>
      <c r="O21" s="36">
        <f>SUMIFS(СВЦЭМ!$D$33:$D$776,СВЦЭМ!$A$33:$A$776,$A21,СВЦЭМ!$B$33:$B$776,O$11)+'СЕТ СН'!$F$11+СВЦЭМ!$D$10+'СЕТ СН'!$F$6-'СЕТ СН'!$F$23</f>
        <v>1148.6015734300001</v>
      </c>
      <c r="P21" s="36">
        <f>SUMIFS(СВЦЭМ!$D$33:$D$776,СВЦЭМ!$A$33:$A$776,$A21,СВЦЭМ!$B$33:$B$776,P$11)+'СЕТ СН'!$F$11+СВЦЭМ!$D$10+'СЕТ СН'!$F$6-'СЕТ СН'!$F$23</f>
        <v>1158.65315102</v>
      </c>
      <c r="Q21" s="36">
        <f>SUMIFS(СВЦЭМ!$D$33:$D$776,СВЦЭМ!$A$33:$A$776,$A21,СВЦЭМ!$B$33:$B$776,Q$11)+'СЕТ СН'!$F$11+СВЦЭМ!$D$10+'СЕТ СН'!$F$6-'СЕТ СН'!$F$23</f>
        <v>1161.0639705800002</v>
      </c>
      <c r="R21" s="36">
        <f>SUMIFS(СВЦЭМ!$D$33:$D$776,СВЦЭМ!$A$33:$A$776,$A21,СВЦЭМ!$B$33:$B$776,R$11)+'СЕТ СН'!$F$11+СВЦЭМ!$D$10+'СЕТ СН'!$F$6-'СЕТ СН'!$F$23</f>
        <v>1146.5252555900001</v>
      </c>
      <c r="S21" s="36">
        <f>SUMIFS(СВЦЭМ!$D$33:$D$776,СВЦЭМ!$A$33:$A$776,$A21,СВЦЭМ!$B$33:$B$776,S$11)+'СЕТ СН'!$F$11+СВЦЭМ!$D$10+'СЕТ СН'!$F$6-'СЕТ СН'!$F$23</f>
        <v>1120.7882865400002</v>
      </c>
      <c r="T21" s="36">
        <f>SUMIFS(СВЦЭМ!$D$33:$D$776,СВЦЭМ!$A$33:$A$776,$A21,СВЦЭМ!$B$33:$B$776,T$11)+'СЕТ СН'!$F$11+СВЦЭМ!$D$10+'СЕТ СН'!$F$6-'СЕТ СН'!$F$23</f>
        <v>1094.8409491900002</v>
      </c>
      <c r="U21" s="36">
        <f>SUMIFS(СВЦЭМ!$D$33:$D$776,СВЦЭМ!$A$33:$A$776,$A21,СВЦЭМ!$B$33:$B$776,U$11)+'СЕТ СН'!$F$11+СВЦЭМ!$D$10+'СЕТ СН'!$F$6-'СЕТ СН'!$F$23</f>
        <v>1099.68563976</v>
      </c>
      <c r="V21" s="36">
        <f>SUMIFS(СВЦЭМ!$D$33:$D$776,СВЦЭМ!$A$33:$A$776,$A21,СВЦЭМ!$B$33:$B$776,V$11)+'СЕТ СН'!$F$11+СВЦЭМ!$D$10+'СЕТ СН'!$F$6-'СЕТ СН'!$F$23</f>
        <v>1095.6188835400001</v>
      </c>
      <c r="W21" s="36">
        <f>SUMIFS(СВЦЭМ!$D$33:$D$776,СВЦЭМ!$A$33:$A$776,$A21,СВЦЭМ!$B$33:$B$776,W$11)+'СЕТ СН'!$F$11+СВЦЭМ!$D$10+'СЕТ СН'!$F$6-'СЕТ СН'!$F$23</f>
        <v>1119.0144192100001</v>
      </c>
      <c r="X21" s="36">
        <f>SUMIFS(СВЦЭМ!$D$33:$D$776,СВЦЭМ!$A$33:$A$776,$A21,СВЦЭМ!$B$33:$B$776,X$11)+'СЕТ СН'!$F$11+СВЦЭМ!$D$10+'СЕТ СН'!$F$6-'СЕТ СН'!$F$23</f>
        <v>1138.4373819700002</v>
      </c>
      <c r="Y21" s="36">
        <f>SUMIFS(СВЦЭМ!$D$33:$D$776,СВЦЭМ!$A$33:$A$776,$A21,СВЦЭМ!$B$33:$B$776,Y$11)+'СЕТ СН'!$F$11+СВЦЭМ!$D$10+'СЕТ СН'!$F$6-'СЕТ СН'!$F$23</f>
        <v>1156.8601491700001</v>
      </c>
    </row>
    <row r="22" spans="1:25" ht="15.75" x14ac:dyDescent="0.2">
      <c r="A22" s="35">
        <f t="shared" si="0"/>
        <v>44207</v>
      </c>
      <c r="B22" s="36">
        <f>SUMIFS(СВЦЭМ!$D$33:$D$776,СВЦЭМ!$A$33:$A$776,$A22,СВЦЭМ!$B$33:$B$776,B$11)+'СЕТ СН'!$F$11+СВЦЭМ!$D$10+'СЕТ СН'!$F$6-'СЕТ СН'!$F$23</f>
        <v>1195.1745777900001</v>
      </c>
      <c r="C22" s="36">
        <f>SUMIFS(СВЦЭМ!$D$33:$D$776,СВЦЭМ!$A$33:$A$776,$A22,СВЦЭМ!$B$33:$B$776,C$11)+'СЕТ СН'!$F$11+СВЦЭМ!$D$10+'СЕТ СН'!$F$6-'СЕТ СН'!$F$23</f>
        <v>1233.94837089</v>
      </c>
      <c r="D22" s="36">
        <f>SUMIFS(СВЦЭМ!$D$33:$D$776,СВЦЭМ!$A$33:$A$776,$A22,СВЦЭМ!$B$33:$B$776,D$11)+'СЕТ СН'!$F$11+СВЦЭМ!$D$10+'СЕТ СН'!$F$6-'СЕТ СН'!$F$23</f>
        <v>1240.2513489299999</v>
      </c>
      <c r="E22" s="36">
        <f>SUMIFS(СВЦЭМ!$D$33:$D$776,СВЦЭМ!$A$33:$A$776,$A22,СВЦЭМ!$B$33:$B$776,E$11)+'СЕТ СН'!$F$11+СВЦЭМ!$D$10+'СЕТ СН'!$F$6-'СЕТ СН'!$F$23</f>
        <v>1236.4153730400001</v>
      </c>
      <c r="F22" s="36">
        <f>SUMIFS(СВЦЭМ!$D$33:$D$776,СВЦЭМ!$A$33:$A$776,$A22,СВЦЭМ!$B$33:$B$776,F$11)+'СЕТ СН'!$F$11+СВЦЭМ!$D$10+'СЕТ СН'!$F$6-'СЕТ СН'!$F$23</f>
        <v>1238.9213218800001</v>
      </c>
      <c r="G22" s="36">
        <f>SUMIFS(СВЦЭМ!$D$33:$D$776,СВЦЭМ!$A$33:$A$776,$A22,СВЦЭМ!$B$33:$B$776,G$11)+'СЕТ СН'!$F$11+СВЦЭМ!$D$10+'СЕТ СН'!$F$6-'СЕТ СН'!$F$23</f>
        <v>1243.8524081600001</v>
      </c>
      <c r="H22" s="36">
        <f>SUMIFS(СВЦЭМ!$D$33:$D$776,СВЦЭМ!$A$33:$A$776,$A22,СВЦЭМ!$B$33:$B$776,H$11)+'СЕТ СН'!$F$11+СВЦЭМ!$D$10+'СЕТ СН'!$F$6-'СЕТ СН'!$F$23</f>
        <v>1234.32671697</v>
      </c>
      <c r="I22" s="36">
        <f>SUMIFS(СВЦЭМ!$D$33:$D$776,СВЦЭМ!$A$33:$A$776,$A22,СВЦЭМ!$B$33:$B$776,I$11)+'СЕТ СН'!$F$11+СВЦЭМ!$D$10+'СЕТ СН'!$F$6-'СЕТ СН'!$F$23</f>
        <v>1192.79923708</v>
      </c>
      <c r="J22" s="36">
        <f>SUMIFS(СВЦЭМ!$D$33:$D$776,СВЦЭМ!$A$33:$A$776,$A22,СВЦЭМ!$B$33:$B$776,J$11)+'СЕТ СН'!$F$11+СВЦЭМ!$D$10+'СЕТ СН'!$F$6-'СЕТ СН'!$F$23</f>
        <v>1156.1012999900001</v>
      </c>
      <c r="K22" s="36">
        <f>SUMIFS(СВЦЭМ!$D$33:$D$776,СВЦЭМ!$A$33:$A$776,$A22,СВЦЭМ!$B$33:$B$776,K$11)+'СЕТ СН'!$F$11+СВЦЭМ!$D$10+'СЕТ СН'!$F$6-'СЕТ СН'!$F$23</f>
        <v>1140.03456777</v>
      </c>
      <c r="L22" s="36">
        <f>SUMIFS(СВЦЭМ!$D$33:$D$776,СВЦЭМ!$A$33:$A$776,$A22,СВЦЭМ!$B$33:$B$776,L$11)+'СЕТ СН'!$F$11+СВЦЭМ!$D$10+'СЕТ СН'!$F$6-'СЕТ СН'!$F$23</f>
        <v>1135.3421276900001</v>
      </c>
      <c r="M22" s="36">
        <f>SUMIFS(СВЦЭМ!$D$33:$D$776,СВЦЭМ!$A$33:$A$776,$A22,СВЦЭМ!$B$33:$B$776,M$11)+'СЕТ СН'!$F$11+СВЦЭМ!$D$10+'СЕТ СН'!$F$6-'СЕТ СН'!$F$23</f>
        <v>1143.0500843100001</v>
      </c>
      <c r="N22" s="36">
        <f>SUMIFS(СВЦЭМ!$D$33:$D$776,СВЦЭМ!$A$33:$A$776,$A22,СВЦЭМ!$B$33:$B$776,N$11)+'СЕТ СН'!$F$11+СВЦЭМ!$D$10+'СЕТ СН'!$F$6-'СЕТ СН'!$F$23</f>
        <v>1153.1225232000002</v>
      </c>
      <c r="O22" s="36">
        <f>SUMIFS(СВЦЭМ!$D$33:$D$776,СВЦЭМ!$A$33:$A$776,$A22,СВЦЭМ!$B$33:$B$776,O$11)+'СЕТ СН'!$F$11+СВЦЭМ!$D$10+'СЕТ СН'!$F$6-'СЕТ СН'!$F$23</f>
        <v>1163.22090058</v>
      </c>
      <c r="P22" s="36">
        <f>SUMIFS(СВЦЭМ!$D$33:$D$776,СВЦЭМ!$A$33:$A$776,$A22,СВЦЭМ!$B$33:$B$776,P$11)+'СЕТ СН'!$F$11+СВЦЭМ!$D$10+'СЕТ СН'!$F$6-'СЕТ СН'!$F$23</f>
        <v>1175.1579060400002</v>
      </c>
      <c r="Q22" s="36">
        <f>SUMIFS(СВЦЭМ!$D$33:$D$776,СВЦЭМ!$A$33:$A$776,$A22,СВЦЭМ!$B$33:$B$776,Q$11)+'СЕТ СН'!$F$11+СВЦЭМ!$D$10+'СЕТ СН'!$F$6-'СЕТ СН'!$F$23</f>
        <v>1181.7842894300002</v>
      </c>
      <c r="R22" s="36">
        <f>SUMIFS(СВЦЭМ!$D$33:$D$776,СВЦЭМ!$A$33:$A$776,$A22,СВЦЭМ!$B$33:$B$776,R$11)+'СЕТ СН'!$F$11+СВЦЭМ!$D$10+'СЕТ СН'!$F$6-'СЕТ СН'!$F$23</f>
        <v>1169.7184072100001</v>
      </c>
      <c r="S22" s="36">
        <f>SUMIFS(СВЦЭМ!$D$33:$D$776,СВЦЭМ!$A$33:$A$776,$A22,СВЦЭМ!$B$33:$B$776,S$11)+'СЕТ СН'!$F$11+СВЦЭМ!$D$10+'СЕТ СН'!$F$6-'СЕТ СН'!$F$23</f>
        <v>1145.85805226</v>
      </c>
      <c r="T22" s="36">
        <f>SUMIFS(СВЦЭМ!$D$33:$D$776,СВЦЭМ!$A$33:$A$776,$A22,СВЦЭМ!$B$33:$B$776,T$11)+'СЕТ СН'!$F$11+СВЦЭМ!$D$10+'СЕТ СН'!$F$6-'СЕТ СН'!$F$23</f>
        <v>1117.8013068800001</v>
      </c>
      <c r="U22" s="36">
        <f>SUMIFS(СВЦЭМ!$D$33:$D$776,СВЦЭМ!$A$33:$A$776,$A22,СВЦЭМ!$B$33:$B$776,U$11)+'СЕТ СН'!$F$11+СВЦЭМ!$D$10+'СЕТ СН'!$F$6-'СЕТ СН'!$F$23</f>
        <v>1117.30116793</v>
      </c>
      <c r="V22" s="36">
        <f>SUMIFS(СВЦЭМ!$D$33:$D$776,СВЦЭМ!$A$33:$A$776,$A22,СВЦЭМ!$B$33:$B$776,V$11)+'СЕТ СН'!$F$11+СВЦЭМ!$D$10+'СЕТ СН'!$F$6-'СЕТ СН'!$F$23</f>
        <v>1131.28997428</v>
      </c>
      <c r="W22" s="36">
        <f>SUMIFS(СВЦЭМ!$D$33:$D$776,СВЦЭМ!$A$33:$A$776,$A22,СВЦЭМ!$B$33:$B$776,W$11)+'СЕТ СН'!$F$11+СВЦЭМ!$D$10+'СЕТ СН'!$F$6-'СЕТ СН'!$F$23</f>
        <v>1147.0114960600001</v>
      </c>
      <c r="X22" s="36">
        <f>SUMIFS(СВЦЭМ!$D$33:$D$776,СВЦЭМ!$A$33:$A$776,$A22,СВЦЭМ!$B$33:$B$776,X$11)+'СЕТ СН'!$F$11+СВЦЭМ!$D$10+'СЕТ СН'!$F$6-'СЕТ СН'!$F$23</f>
        <v>1150.18937278</v>
      </c>
      <c r="Y22" s="36">
        <f>SUMIFS(СВЦЭМ!$D$33:$D$776,СВЦЭМ!$A$33:$A$776,$A22,СВЦЭМ!$B$33:$B$776,Y$11)+'СЕТ СН'!$F$11+СВЦЭМ!$D$10+'СЕТ СН'!$F$6-'СЕТ СН'!$F$23</f>
        <v>1167.22957107</v>
      </c>
    </row>
    <row r="23" spans="1:25" ht="15.75" x14ac:dyDescent="0.2">
      <c r="A23" s="35">
        <f t="shared" si="0"/>
        <v>44208</v>
      </c>
      <c r="B23" s="36">
        <f>SUMIFS(СВЦЭМ!$D$33:$D$776,СВЦЭМ!$A$33:$A$776,$A23,СВЦЭМ!$B$33:$B$776,B$11)+'СЕТ СН'!$F$11+СВЦЭМ!$D$10+'СЕТ СН'!$F$6-'СЕТ СН'!$F$23</f>
        <v>1139.37110037</v>
      </c>
      <c r="C23" s="36">
        <f>SUMIFS(СВЦЭМ!$D$33:$D$776,СВЦЭМ!$A$33:$A$776,$A23,СВЦЭМ!$B$33:$B$776,C$11)+'СЕТ СН'!$F$11+СВЦЭМ!$D$10+'СЕТ СН'!$F$6-'СЕТ СН'!$F$23</f>
        <v>1172.5653896400001</v>
      </c>
      <c r="D23" s="36">
        <f>SUMIFS(СВЦЭМ!$D$33:$D$776,СВЦЭМ!$A$33:$A$776,$A23,СВЦЭМ!$B$33:$B$776,D$11)+'СЕТ СН'!$F$11+СВЦЭМ!$D$10+'СЕТ СН'!$F$6-'СЕТ СН'!$F$23</f>
        <v>1189.3728904700001</v>
      </c>
      <c r="E23" s="36">
        <f>SUMIFS(СВЦЭМ!$D$33:$D$776,СВЦЭМ!$A$33:$A$776,$A23,СВЦЭМ!$B$33:$B$776,E$11)+'СЕТ СН'!$F$11+СВЦЭМ!$D$10+'СЕТ СН'!$F$6-'СЕТ СН'!$F$23</f>
        <v>1201.69043167</v>
      </c>
      <c r="F23" s="36">
        <f>SUMIFS(СВЦЭМ!$D$33:$D$776,СВЦЭМ!$A$33:$A$776,$A23,СВЦЭМ!$B$33:$B$776,F$11)+'СЕТ СН'!$F$11+СВЦЭМ!$D$10+'СЕТ СН'!$F$6-'СЕТ СН'!$F$23</f>
        <v>1206.4722280400001</v>
      </c>
      <c r="G23" s="36">
        <f>SUMIFS(СВЦЭМ!$D$33:$D$776,СВЦЭМ!$A$33:$A$776,$A23,СВЦЭМ!$B$33:$B$776,G$11)+'СЕТ СН'!$F$11+СВЦЭМ!$D$10+'СЕТ СН'!$F$6-'СЕТ СН'!$F$23</f>
        <v>1197.30511305</v>
      </c>
      <c r="H23" s="36">
        <f>SUMIFS(СВЦЭМ!$D$33:$D$776,СВЦЭМ!$A$33:$A$776,$A23,СВЦЭМ!$B$33:$B$776,H$11)+'СЕТ СН'!$F$11+СВЦЭМ!$D$10+'СЕТ СН'!$F$6-'СЕТ СН'!$F$23</f>
        <v>1189.53073834</v>
      </c>
      <c r="I23" s="36">
        <f>SUMIFS(СВЦЭМ!$D$33:$D$776,СВЦЭМ!$A$33:$A$776,$A23,СВЦЭМ!$B$33:$B$776,I$11)+'СЕТ СН'!$F$11+СВЦЭМ!$D$10+'СЕТ СН'!$F$6-'СЕТ СН'!$F$23</f>
        <v>1152.5986009200001</v>
      </c>
      <c r="J23" s="36">
        <f>SUMIFS(СВЦЭМ!$D$33:$D$776,СВЦЭМ!$A$33:$A$776,$A23,СВЦЭМ!$B$33:$B$776,J$11)+'СЕТ СН'!$F$11+СВЦЭМ!$D$10+'СЕТ СН'!$F$6-'СЕТ СН'!$F$23</f>
        <v>1118.4718567499999</v>
      </c>
      <c r="K23" s="36">
        <f>SUMIFS(СВЦЭМ!$D$33:$D$776,СВЦЭМ!$A$33:$A$776,$A23,СВЦЭМ!$B$33:$B$776,K$11)+'СЕТ СН'!$F$11+СВЦЭМ!$D$10+'СЕТ СН'!$F$6-'СЕТ СН'!$F$23</f>
        <v>1116.7149042999999</v>
      </c>
      <c r="L23" s="36">
        <f>SUMIFS(СВЦЭМ!$D$33:$D$776,СВЦЭМ!$A$33:$A$776,$A23,СВЦЭМ!$B$33:$B$776,L$11)+'СЕТ СН'!$F$11+СВЦЭМ!$D$10+'СЕТ СН'!$F$6-'СЕТ СН'!$F$23</f>
        <v>1110.04192982</v>
      </c>
      <c r="M23" s="36">
        <f>SUMIFS(СВЦЭМ!$D$33:$D$776,СВЦЭМ!$A$33:$A$776,$A23,СВЦЭМ!$B$33:$B$776,M$11)+'СЕТ СН'!$F$11+СВЦЭМ!$D$10+'СЕТ СН'!$F$6-'СЕТ СН'!$F$23</f>
        <v>1116.0606382599999</v>
      </c>
      <c r="N23" s="36">
        <f>SUMIFS(СВЦЭМ!$D$33:$D$776,СВЦЭМ!$A$33:$A$776,$A23,СВЦЭМ!$B$33:$B$776,N$11)+'СЕТ СН'!$F$11+СВЦЭМ!$D$10+'СЕТ СН'!$F$6-'СЕТ СН'!$F$23</f>
        <v>1122.07106361</v>
      </c>
      <c r="O23" s="36">
        <f>SUMIFS(СВЦЭМ!$D$33:$D$776,СВЦЭМ!$A$33:$A$776,$A23,СВЦЭМ!$B$33:$B$776,O$11)+'СЕТ СН'!$F$11+СВЦЭМ!$D$10+'СЕТ СН'!$F$6-'СЕТ СН'!$F$23</f>
        <v>1134.7019582299999</v>
      </c>
      <c r="P23" s="36">
        <f>SUMIFS(СВЦЭМ!$D$33:$D$776,СВЦЭМ!$A$33:$A$776,$A23,СВЦЭМ!$B$33:$B$776,P$11)+'СЕТ СН'!$F$11+СВЦЭМ!$D$10+'СЕТ СН'!$F$6-'СЕТ СН'!$F$23</f>
        <v>1143.82424973</v>
      </c>
      <c r="Q23" s="36">
        <f>SUMIFS(СВЦЭМ!$D$33:$D$776,СВЦЭМ!$A$33:$A$776,$A23,СВЦЭМ!$B$33:$B$776,Q$11)+'СЕТ СН'!$F$11+СВЦЭМ!$D$10+'СЕТ СН'!$F$6-'СЕТ СН'!$F$23</f>
        <v>1144.59590531</v>
      </c>
      <c r="R23" s="36">
        <f>SUMIFS(СВЦЭМ!$D$33:$D$776,СВЦЭМ!$A$33:$A$776,$A23,СВЦЭМ!$B$33:$B$776,R$11)+'СЕТ СН'!$F$11+СВЦЭМ!$D$10+'СЕТ СН'!$F$6-'СЕТ СН'!$F$23</f>
        <v>1133.7691121500002</v>
      </c>
      <c r="S23" s="36">
        <f>SUMIFS(СВЦЭМ!$D$33:$D$776,СВЦЭМ!$A$33:$A$776,$A23,СВЦЭМ!$B$33:$B$776,S$11)+'СЕТ СН'!$F$11+СВЦЭМ!$D$10+'СЕТ СН'!$F$6-'СЕТ СН'!$F$23</f>
        <v>1114.3967696200002</v>
      </c>
      <c r="T23" s="36">
        <f>SUMIFS(СВЦЭМ!$D$33:$D$776,СВЦЭМ!$A$33:$A$776,$A23,СВЦЭМ!$B$33:$B$776,T$11)+'СЕТ СН'!$F$11+СВЦЭМ!$D$10+'СЕТ СН'!$F$6-'СЕТ СН'!$F$23</f>
        <v>1102.1190365299999</v>
      </c>
      <c r="U23" s="36">
        <f>SUMIFS(СВЦЭМ!$D$33:$D$776,СВЦЭМ!$A$33:$A$776,$A23,СВЦЭМ!$B$33:$B$776,U$11)+'СЕТ СН'!$F$11+СВЦЭМ!$D$10+'СЕТ СН'!$F$6-'СЕТ СН'!$F$23</f>
        <v>1103.3369665099999</v>
      </c>
      <c r="V23" s="36">
        <f>SUMIFS(СВЦЭМ!$D$33:$D$776,СВЦЭМ!$A$33:$A$776,$A23,СВЦЭМ!$B$33:$B$776,V$11)+'СЕТ СН'!$F$11+СВЦЭМ!$D$10+'СЕТ СН'!$F$6-'СЕТ СН'!$F$23</f>
        <v>1118.97750129</v>
      </c>
      <c r="W23" s="36">
        <f>SUMIFS(СВЦЭМ!$D$33:$D$776,СВЦЭМ!$A$33:$A$776,$A23,СВЦЭМ!$B$33:$B$776,W$11)+'СЕТ СН'!$F$11+СВЦЭМ!$D$10+'СЕТ СН'!$F$6-'СЕТ СН'!$F$23</f>
        <v>1138.6406915500002</v>
      </c>
      <c r="X23" s="36">
        <f>SUMIFS(СВЦЭМ!$D$33:$D$776,СВЦЭМ!$A$33:$A$776,$A23,СВЦЭМ!$B$33:$B$776,X$11)+'СЕТ СН'!$F$11+СВЦЭМ!$D$10+'СЕТ СН'!$F$6-'СЕТ СН'!$F$23</f>
        <v>1145.58343335</v>
      </c>
      <c r="Y23" s="36">
        <f>SUMIFS(СВЦЭМ!$D$33:$D$776,СВЦЭМ!$A$33:$A$776,$A23,СВЦЭМ!$B$33:$B$776,Y$11)+'СЕТ СН'!$F$11+СВЦЭМ!$D$10+'СЕТ СН'!$F$6-'СЕТ СН'!$F$23</f>
        <v>1170.6177616800001</v>
      </c>
    </row>
    <row r="24" spans="1:25" ht="15.75" x14ac:dyDescent="0.2">
      <c r="A24" s="35">
        <f t="shared" si="0"/>
        <v>44209</v>
      </c>
      <c r="B24" s="36">
        <f>SUMIFS(СВЦЭМ!$D$33:$D$776,СВЦЭМ!$A$33:$A$776,$A24,СВЦЭМ!$B$33:$B$776,B$11)+'СЕТ СН'!$F$11+СВЦЭМ!$D$10+'СЕТ СН'!$F$6-'СЕТ СН'!$F$23</f>
        <v>1161.5982674700001</v>
      </c>
      <c r="C24" s="36">
        <f>SUMIFS(СВЦЭМ!$D$33:$D$776,СВЦЭМ!$A$33:$A$776,$A24,СВЦЭМ!$B$33:$B$776,C$11)+'СЕТ СН'!$F$11+СВЦЭМ!$D$10+'СЕТ СН'!$F$6-'СЕТ СН'!$F$23</f>
        <v>1199.31501549</v>
      </c>
      <c r="D24" s="36">
        <f>SUMIFS(СВЦЭМ!$D$33:$D$776,СВЦЭМ!$A$33:$A$776,$A24,СВЦЭМ!$B$33:$B$776,D$11)+'СЕТ СН'!$F$11+СВЦЭМ!$D$10+'СЕТ СН'!$F$6-'СЕТ СН'!$F$23</f>
        <v>1213.1557465200001</v>
      </c>
      <c r="E24" s="36">
        <f>SUMIFS(СВЦЭМ!$D$33:$D$776,СВЦЭМ!$A$33:$A$776,$A24,СВЦЭМ!$B$33:$B$776,E$11)+'СЕТ СН'!$F$11+СВЦЭМ!$D$10+'СЕТ СН'!$F$6-'СЕТ СН'!$F$23</f>
        <v>1229.3312636200001</v>
      </c>
      <c r="F24" s="36">
        <f>SUMIFS(СВЦЭМ!$D$33:$D$776,СВЦЭМ!$A$33:$A$776,$A24,СВЦЭМ!$B$33:$B$776,F$11)+'СЕТ СН'!$F$11+СВЦЭМ!$D$10+'СЕТ СН'!$F$6-'СЕТ СН'!$F$23</f>
        <v>1228.0761968500001</v>
      </c>
      <c r="G24" s="36">
        <f>SUMIFS(СВЦЭМ!$D$33:$D$776,СВЦЭМ!$A$33:$A$776,$A24,СВЦЭМ!$B$33:$B$776,G$11)+'СЕТ СН'!$F$11+СВЦЭМ!$D$10+'СЕТ СН'!$F$6-'СЕТ СН'!$F$23</f>
        <v>1219.6529058600001</v>
      </c>
      <c r="H24" s="36">
        <f>SUMIFS(СВЦЭМ!$D$33:$D$776,СВЦЭМ!$A$33:$A$776,$A24,СВЦЭМ!$B$33:$B$776,H$11)+'СЕТ СН'!$F$11+СВЦЭМ!$D$10+'СЕТ СН'!$F$6-'СЕТ СН'!$F$23</f>
        <v>1199.80404559</v>
      </c>
      <c r="I24" s="36">
        <f>SUMIFS(СВЦЭМ!$D$33:$D$776,СВЦЭМ!$A$33:$A$776,$A24,СВЦЭМ!$B$33:$B$776,I$11)+'СЕТ СН'!$F$11+СВЦЭМ!$D$10+'СЕТ СН'!$F$6-'СЕТ СН'!$F$23</f>
        <v>1173.61955023</v>
      </c>
      <c r="J24" s="36">
        <f>SUMIFS(СВЦЭМ!$D$33:$D$776,СВЦЭМ!$A$33:$A$776,$A24,СВЦЭМ!$B$33:$B$776,J$11)+'СЕТ СН'!$F$11+СВЦЭМ!$D$10+'СЕТ СН'!$F$6-'СЕТ СН'!$F$23</f>
        <v>1152.5986680000001</v>
      </c>
      <c r="K24" s="36">
        <f>SUMIFS(СВЦЭМ!$D$33:$D$776,СВЦЭМ!$A$33:$A$776,$A24,СВЦЭМ!$B$33:$B$776,K$11)+'СЕТ СН'!$F$11+СВЦЭМ!$D$10+'СЕТ СН'!$F$6-'СЕТ СН'!$F$23</f>
        <v>1147.7634275300002</v>
      </c>
      <c r="L24" s="36">
        <f>SUMIFS(СВЦЭМ!$D$33:$D$776,СВЦЭМ!$A$33:$A$776,$A24,СВЦЭМ!$B$33:$B$776,L$11)+'СЕТ СН'!$F$11+СВЦЭМ!$D$10+'СЕТ СН'!$F$6-'СЕТ СН'!$F$23</f>
        <v>1127.04296501</v>
      </c>
      <c r="M24" s="36">
        <f>SUMIFS(СВЦЭМ!$D$33:$D$776,СВЦЭМ!$A$33:$A$776,$A24,СВЦЭМ!$B$33:$B$776,M$11)+'СЕТ СН'!$F$11+СВЦЭМ!$D$10+'СЕТ СН'!$F$6-'СЕТ СН'!$F$23</f>
        <v>1125.22185616</v>
      </c>
      <c r="N24" s="36">
        <f>SUMIFS(СВЦЭМ!$D$33:$D$776,СВЦЭМ!$A$33:$A$776,$A24,СВЦЭМ!$B$33:$B$776,N$11)+'СЕТ СН'!$F$11+СВЦЭМ!$D$10+'СЕТ СН'!$F$6-'СЕТ СН'!$F$23</f>
        <v>1138.98650718</v>
      </c>
      <c r="O24" s="36">
        <f>SUMIFS(СВЦЭМ!$D$33:$D$776,СВЦЭМ!$A$33:$A$776,$A24,СВЦЭМ!$B$33:$B$776,O$11)+'СЕТ СН'!$F$11+СВЦЭМ!$D$10+'СЕТ СН'!$F$6-'СЕТ СН'!$F$23</f>
        <v>1141.8351141600001</v>
      </c>
      <c r="P24" s="36">
        <f>SUMIFS(СВЦЭМ!$D$33:$D$776,СВЦЭМ!$A$33:$A$776,$A24,СВЦЭМ!$B$33:$B$776,P$11)+'СЕТ СН'!$F$11+СВЦЭМ!$D$10+'СЕТ СН'!$F$6-'СЕТ СН'!$F$23</f>
        <v>1148.8574560300001</v>
      </c>
      <c r="Q24" s="36">
        <f>SUMIFS(СВЦЭМ!$D$33:$D$776,СВЦЭМ!$A$33:$A$776,$A24,СВЦЭМ!$B$33:$B$776,Q$11)+'СЕТ СН'!$F$11+СВЦЭМ!$D$10+'СЕТ СН'!$F$6-'СЕТ СН'!$F$23</f>
        <v>1151.77348033</v>
      </c>
      <c r="R24" s="36">
        <f>SUMIFS(СВЦЭМ!$D$33:$D$776,СВЦЭМ!$A$33:$A$776,$A24,СВЦЭМ!$B$33:$B$776,R$11)+'СЕТ СН'!$F$11+СВЦЭМ!$D$10+'СЕТ СН'!$F$6-'СЕТ СН'!$F$23</f>
        <v>1143.4504030600001</v>
      </c>
      <c r="S24" s="36">
        <f>SUMIFS(СВЦЭМ!$D$33:$D$776,СВЦЭМ!$A$33:$A$776,$A24,СВЦЭМ!$B$33:$B$776,S$11)+'СЕТ СН'!$F$11+СВЦЭМ!$D$10+'СЕТ СН'!$F$6-'СЕТ СН'!$F$23</f>
        <v>1126.8092080800002</v>
      </c>
      <c r="T24" s="36">
        <f>SUMIFS(СВЦЭМ!$D$33:$D$776,СВЦЭМ!$A$33:$A$776,$A24,СВЦЭМ!$B$33:$B$776,T$11)+'СЕТ СН'!$F$11+СВЦЭМ!$D$10+'СЕТ СН'!$F$6-'СЕТ СН'!$F$23</f>
        <v>1104.9294090000001</v>
      </c>
      <c r="U24" s="36">
        <f>SUMIFS(СВЦЭМ!$D$33:$D$776,СВЦЭМ!$A$33:$A$776,$A24,СВЦЭМ!$B$33:$B$776,U$11)+'СЕТ СН'!$F$11+СВЦЭМ!$D$10+'СЕТ СН'!$F$6-'СЕТ СН'!$F$23</f>
        <v>1104.6104259200001</v>
      </c>
      <c r="V24" s="36">
        <f>SUMIFS(СВЦЭМ!$D$33:$D$776,СВЦЭМ!$A$33:$A$776,$A24,СВЦЭМ!$B$33:$B$776,V$11)+'СЕТ СН'!$F$11+СВЦЭМ!$D$10+'СЕТ СН'!$F$6-'СЕТ СН'!$F$23</f>
        <v>1120.1321201600001</v>
      </c>
      <c r="W24" s="36">
        <f>SUMIFS(СВЦЭМ!$D$33:$D$776,СВЦЭМ!$A$33:$A$776,$A24,СВЦЭМ!$B$33:$B$776,W$11)+'СЕТ СН'!$F$11+СВЦЭМ!$D$10+'СЕТ СН'!$F$6-'СЕТ СН'!$F$23</f>
        <v>1135.0395286800001</v>
      </c>
      <c r="X24" s="36">
        <f>SUMIFS(СВЦЭМ!$D$33:$D$776,СВЦЭМ!$A$33:$A$776,$A24,СВЦЭМ!$B$33:$B$776,X$11)+'СЕТ СН'!$F$11+СВЦЭМ!$D$10+'СЕТ СН'!$F$6-'СЕТ СН'!$F$23</f>
        <v>1145.5471690300001</v>
      </c>
      <c r="Y24" s="36">
        <f>SUMIFS(СВЦЭМ!$D$33:$D$776,СВЦЭМ!$A$33:$A$776,$A24,СВЦЭМ!$B$33:$B$776,Y$11)+'СЕТ СН'!$F$11+СВЦЭМ!$D$10+'СЕТ СН'!$F$6-'СЕТ СН'!$F$23</f>
        <v>1162.00508236</v>
      </c>
    </row>
    <row r="25" spans="1:25" ht="15.75" x14ac:dyDescent="0.2">
      <c r="A25" s="35">
        <f t="shared" si="0"/>
        <v>44210</v>
      </c>
      <c r="B25" s="36">
        <f>SUMIFS(СВЦЭМ!$D$33:$D$776,СВЦЭМ!$A$33:$A$776,$A25,СВЦЭМ!$B$33:$B$776,B$11)+'СЕТ СН'!$F$11+СВЦЭМ!$D$10+'СЕТ СН'!$F$6-'СЕТ СН'!$F$23</f>
        <v>1172.70076118</v>
      </c>
      <c r="C25" s="36">
        <f>SUMIFS(СВЦЭМ!$D$33:$D$776,СВЦЭМ!$A$33:$A$776,$A25,СВЦЭМ!$B$33:$B$776,C$11)+'СЕТ СН'!$F$11+СВЦЭМ!$D$10+'СЕТ СН'!$F$6-'СЕТ СН'!$F$23</f>
        <v>1209.6881676</v>
      </c>
      <c r="D25" s="36">
        <f>SUMIFS(СВЦЭМ!$D$33:$D$776,СВЦЭМ!$A$33:$A$776,$A25,СВЦЭМ!$B$33:$B$776,D$11)+'СЕТ СН'!$F$11+СВЦЭМ!$D$10+'СЕТ СН'!$F$6-'СЕТ СН'!$F$23</f>
        <v>1230.45255333</v>
      </c>
      <c r="E25" s="36">
        <f>SUMIFS(СВЦЭМ!$D$33:$D$776,СВЦЭМ!$A$33:$A$776,$A25,СВЦЭМ!$B$33:$B$776,E$11)+'СЕТ СН'!$F$11+СВЦЭМ!$D$10+'СЕТ СН'!$F$6-'СЕТ СН'!$F$23</f>
        <v>1235.49376585</v>
      </c>
      <c r="F25" s="36">
        <f>SUMIFS(СВЦЭМ!$D$33:$D$776,СВЦЭМ!$A$33:$A$776,$A25,СВЦЭМ!$B$33:$B$776,F$11)+'СЕТ СН'!$F$11+СВЦЭМ!$D$10+'СЕТ СН'!$F$6-'СЕТ СН'!$F$23</f>
        <v>1242.9469484000001</v>
      </c>
      <c r="G25" s="36">
        <f>SUMIFS(СВЦЭМ!$D$33:$D$776,СВЦЭМ!$A$33:$A$776,$A25,СВЦЭМ!$B$33:$B$776,G$11)+'СЕТ СН'!$F$11+СВЦЭМ!$D$10+'СЕТ СН'!$F$6-'СЕТ СН'!$F$23</f>
        <v>1212.2240310500001</v>
      </c>
      <c r="H25" s="36">
        <f>SUMIFS(СВЦЭМ!$D$33:$D$776,СВЦЭМ!$A$33:$A$776,$A25,СВЦЭМ!$B$33:$B$776,H$11)+'СЕТ СН'!$F$11+СВЦЭМ!$D$10+'СЕТ СН'!$F$6-'СЕТ СН'!$F$23</f>
        <v>1172.9162100200001</v>
      </c>
      <c r="I25" s="36">
        <f>SUMIFS(СВЦЭМ!$D$33:$D$776,СВЦЭМ!$A$33:$A$776,$A25,СВЦЭМ!$B$33:$B$776,I$11)+'СЕТ СН'!$F$11+СВЦЭМ!$D$10+'СЕТ СН'!$F$6-'СЕТ СН'!$F$23</f>
        <v>1130.53326148</v>
      </c>
      <c r="J25" s="36">
        <f>SUMIFS(СВЦЭМ!$D$33:$D$776,СВЦЭМ!$A$33:$A$776,$A25,СВЦЭМ!$B$33:$B$776,J$11)+'СЕТ СН'!$F$11+СВЦЭМ!$D$10+'СЕТ СН'!$F$6-'СЕТ СН'!$F$23</f>
        <v>1105.6214165800002</v>
      </c>
      <c r="K25" s="36">
        <f>SUMIFS(СВЦЭМ!$D$33:$D$776,СВЦЭМ!$A$33:$A$776,$A25,СВЦЭМ!$B$33:$B$776,K$11)+'СЕТ СН'!$F$11+СВЦЭМ!$D$10+'СЕТ СН'!$F$6-'СЕТ СН'!$F$23</f>
        <v>1103.7997410900002</v>
      </c>
      <c r="L25" s="36">
        <f>SUMIFS(СВЦЭМ!$D$33:$D$776,СВЦЭМ!$A$33:$A$776,$A25,СВЦЭМ!$B$33:$B$776,L$11)+'СЕТ СН'!$F$11+СВЦЭМ!$D$10+'СЕТ СН'!$F$6-'СЕТ СН'!$F$23</f>
        <v>1100.2191182199999</v>
      </c>
      <c r="M25" s="36">
        <f>SUMIFS(СВЦЭМ!$D$33:$D$776,СВЦЭМ!$A$33:$A$776,$A25,СВЦЭМ!$B$33:$B$776,M$11)+'СЕТ СН'!$F$11+СВЦЭМ!$D$10+'СЕТ СН'!$F$6-'СЕТ СН'!$F$23</f>
        <v>1108.5233917999999</v>
      </c>
      <c r="N25" s="36">
        <f>SUMIFS(СВЦЭМ!$D$33:$D$776,СВЦЭМ!$A$33:$A$776,$A25,СВЦЭМ!$B$33:$B$776,N$11)+'СЕТ СН'!$F$11+СВЦЭМ!$D$10+'СЕТ СН'!$F$6-'СЕТ СН'!$F$23</f>
        <v>1116.40365722</v>
      </c>
      <c r="O25" s="36">
        <f>SUMIFS(СВЦЭМ!$D$33:$D$776,СВЦЭМ!$A$33:$A$776,$A25,СВЦЭМ!$B$33:$B$776,O$11)+'СЕТ СН'!$F$11+СВЦЭМ!$D$10+'СЕТ СН'!$F$6-'СЕТ СН'!$F$23</f>
        <v>1122.02606988</v>
      </c>
      <c r="P25" s="36">
        <f>SUMIFS(СВЦЭМ!$D$33:$D$776,СВЦЭМ!$A$33:$A$776,$A25,СВЦЭМ!$B$33:$B$776,P$11)+'СЕТ СН'!$F$11+СВЦЭМ!$D$10+'СЕТ СН'!$F$6-'СЕТ СН'!$F$23</f>
        <v>1129.1046913700002</v>
      </c>
      <c r="Q25" s="36">
        <f>SUMIFS(СВЦЭМ!$D$33:$D$776,СВЦЭМ!$A$33:$A$776,$A25,СВЦЭМ!$B$33:$B$776,Q$11)+'СЕТ СН'!$F$11+СВЦЭМ!$D$10+'СЕТ СН'!$F$6-'СЕТ СН'!$F$23</f>
        <v>1135.5028524300001</v>
      </c>
      <c r="R25" s="36">
        <f>SUMIFS(СВЦЭМ!$D$33:$D$776,СВЦЭМ!$A$33:$A$776,$A25,СВЦЭМ!$B$33:$B$776,R$11)+'СЕТ СН'!$F$11+СВЦЭМ!$D$10+'СЕТ СН'!$F$6-'СЕТ СН'!$F$23</f>
        <v>1126.7396151800001</v>
      </c>
      <c r="S25" s="36">
        <f>SUMIFS(СВЦЭМ!$D$33:$D$776,СВЦЭМ!$A$33:$A$776,$A25,СВЦЭМ!$B$33:$B$776,S$11)+'СЕТ СН'!$F$11+СВЦЭМ!$D$10+'СЕТ СН'!$F$6-'СЕТ СН'!$F$23</f>
        <v>1125.32947659</v>
      </c>
      <c r="T25" s="36">
        <f>SUMIFS(СВЦЭМ!$D$33:$D$776,СВЦЭМ!$A$33:$A$776,$A25,СВЦЭМ!$B$33:$B$776,T$11)+'СЕТ СН'!$F$11+СВЦЭМ!$D$10+'СЕТ СН'!$F$6-'СЕТ СН'!$F$23</f>
        <v>1110.8130845000001</v>
      </c>
      <c r="U25" s="36">
        <f>SUMIFS(СВЦЭМ!$D$33:$D$776,СВЦЭМ!$A$33:$A$776,$A25,СВЦЭМ!$B$33:$B$776,U$11)+'СЕТ СН'!$F$11+СВЦЭМ!$D$10+'СЕТ СН'!$F$6-'СЕТ СН'!$F$23</f>
        <v>1109.2545552199999</v>
      </c>
      <c r="V25" s="36">
        <f>SUMIFS(СВЦЭМ!$D$33:$D$776,СВЦЭМ!$A$33:$A$776,$A25,СВЦЭМ!$B$33:$B$776,V$11)+'СЕТ СН'!$F$11+СВЦЭМ!$D$10+'СЕТ СН'!$F$6-'СЕТ СН'!$F$23</f>
        <v>1114.6772126400001</v>
      </c>
      <c r="W25" s="36">
        <f>SUMIFS(СВЦЭМ!$D$33:$D$776,СВЦЭМ!$A$33:$A$776,$A25,СВЦЭМ!$B$33:$B$776,W$11)+'СЕТ СН'!$F$11+СВЦЭМ!$D$10+'СЕТ СН'!$F$6-'СЕТ СН'!$F$23</f>
        <v>1128.5565706299999</v>
      </c>
      <c r="X25" s="36">
        <f>SUMIFS(СВЦЭМ!$D$33:$D$776,СВЦЭМ!$A$33:$A$776,$A25,СВЦЭМ!$B$33:$B$776,X$11)+'СЕТ СН'!$F$11+СВЦЭМ!$D$10+'СЕТ СН'!$F$6-'СЕТ СН'!$F$23</f>
        <v>1141.1992779500001</v>
      </c>
      <c r="Y25" s="36">
        <f>SUMIFS(СВЦЭМ!$D$33:$D$776,СВЦЭМ!$A$33:$A$776,$A25,СВЦЭМ!$B$33:$B$776,Y$11)+'СЕТ СН'!$F$11+СВЦЭМ!$D$10+'СЕТ СН'!$F$6-'СЕТ СН'!$F$23</f>
        <v>1162.4764862900001</v>
      </c>
    </row>
    <row r="26" spans="1:25" ht="15.75" x14ac:dyDescent="0.2">
      <c r="A26" s="35">
        <f t="shared" si="0"/>
        <v>44211</v>
      </c>
      <c r="B26" s="36">
        <f>SUMIFS(СВЦЭМ!$D$33:$D$776,СВЦЭМ!$A$33:$A$776,$A26,СВЦЭМ!$B$33:$B$776,B$11)+'СЕТ СН'!$F$11+СВЦЭМ!$D$10+'СЕТ СН'!$F$6-'СЕТ СН'!$F$23</f>
        <v>1009.95666225</v>
      </c>
      <c r="C26" s="36">
        <f>SUMIFS(СВЦЭМ!$D$33:$D$776,СВЦЭМ!$A$33:$A$776,$A26,СВЦЭМ!$B$33:$B$776,C$11)+'СЕТ СН'!$F$11+СВЦЭМ!$D$10+'СЕТ СН'!$F$6-'СЕТ СН'!$F$23</f>
        <v>1039.37693562</v>
      </c>
      <c r="D26" s="36">
        <f>SUMIFS(СВЦЭМ!$D$33:$D$776,СВЦЭМ!$A$33:$A$776,$A26,СВЦЭМ!$B$33:$B$776,D$11)+'СЕТ СН'!$F$11+СВЦЭМ!$D$10+'СЕТ СН'!$F$6-'СЕТ СН'!$F$23</f>
        <v>1002.0212299200001</v>
      </c>
      <c r="E26" s="36">
        <f>SUMIFS(СВЦЭМ!$D$33:$D$776,СВЦЭМ!$A$33:$A$776,$A26,СВЦЭМ!$B$33:$B$776,E$11)+'СЕТ СН'!$F$11+СВЦЭМ!$D$10+'СЕТ СН'!$F$6-'СЕТ СН'!$F$23</f>
        <v>1007.7463969300001</v>
      </c>
      <c r="F26" s="36">
        <f>SUMIFS(СВЦЭМ!$D$33:$D$776,СВЦЭМ!$A$33:$A$776,$A26,СВЦЭМ!$B$33:$B$776,F$11)+'СЕТ СН'!$F$11+СВЦЭМ!$D$10+'СЕТ СН'!$F$6-'СЕТ СН'!$F$23</f>
        <v>1011.5396480200001</v>
      </c>
      <c r="G26" s="36">
        <f>SUMIFS(СВЦЭМ!$D$33:$D$776,СВЦЭМ!$A$33:$A$776,$A26,СВЦЭМ!$B$33:$B$776,G$11)+'СЕТ СН'!$F$11+СВЦЭМ!$D$10+'СЕТ СН'!$F$6-'СЕТ СН'!$F$23</f>
        <v>999.93310906000011</v>
      </c>
      <c r="H26" s="36">
        <f>SUMIFS(СВЦЭМ!$D$33:$D$776,СВЦЭМ!$A$33:$A$776,$A26,СВЦЭМ!$B$33:$B$776,H$11)+'СЕТ СН'!$F$11+СВЦЭМ!$D$10+'СЕТ СН'!$F$6-'СЕТ СН'!$F$23</f>
        <v>967.48480700000005</v>
      </c>
      <c r="I26" s="36">
        <f>SUMIFS(СВЦЭМ!$D$33:$D$776,СВЦЭМ!$A$33:$A$776,$A26,СВЦЭМ!$B$33:$B$776,I$11)+'СЕТ СН'!$F$11+СВЦЭМ!$D$10+'СЕТ СН'!$F$6-'СЕТ СН'!$F$23</f>
        <v>972.89052850000007</v>
      </c>
      <c r="J26" s="36">
        <f>SUMIFS(СВЦЭМ!$D$33:$D$776,СВЦЭМ!$A$33:$A$776,$A26,СВЦЭМ!$B$33:$B$776,J$11)+'СЕТ СН'!$F$11+СВЦЭМ!$D$10+'СЕТ СН'!$F$6-'СЕТ СН'!$F$23</f>
        <v>987.87790719000009</v>
      </c>
      <c r="K26" s="36">
        <f>SUMIFS(СВЦЭМ!$D$33:$D$776,СВЦЭМ!$A$33:$A$776,$A26,СВЦЭМ!$B$33:$B$776,K$11)+'СЕТ СН'!$F$11+СВЦЭМ!$D$10+'СЕТ СН'!$F$6-'СЕТ СН'!$F$23</f>
        <v>989.19615655000007</v>
      </c>
      <c r="L26" s="36">
        <f>SUMIFS(СВЦЭМ!$D$33:$D$776,СВЦЭМ!$A$33:$A$776,$A26,СВЦЭМ!$B$33:$B$776,L$11)+'СЕТ СН'!$F$11+СВЦЭМ!$D$10+'СЕТ СН'!$F$6-'СЕТ СН'!$F$23</f>
        <v>990.79128501000002</v>
      </c>
      <c r="M26" s="36">
        <f>SUMIFS(СВЦЭМ!$D$33:$D$776,СВЦЭМ!$A$33:$A$776,$A26,СВЦЭМ!$B$33:$B$776,M$11)+'СЕТ СН'!$F$11+СВЦЭМ!$D$10+'СЕТ СН'!$F$6-'СЕТ СН'!$F$23</f>
        <v>983.9430510200001</v>
      </c>
      <c r="N26" s="36">
        <f>SUMIFS(СВЦЭМ!$D$33:$D$776,СВЦЭМ!$A$33:$A$776,$A26,СВЦЭМ!$B$33:$B$776,N$11)+'СЕТ СН'!$F$11+СВЦЭМ!$D$10+'СЕТ СН'!$F$6-'СЕТ СН'!$F$23</f>
        <v>978.10888155000009</v>
      </c>
      <c r="O26" s="36">
        <f>SUMIFS(СВЦЭМ!$D$33:$D$776,СВЦЭМ!$A$33:$A$776,$A26,СВЦЭМ!$B$33:$B$776,O$11)+'СЕТ СН'!$F$11+СВЦЭМ!$D$10+'СЕТ СН'!$F$6-'СЕТ СН'!$F$23</f>
        <v>982.96860579000008</v>
      </c>
      <c r="P26" s="36">
        <f>SUMIFS(СВЦЭМ!$D$33:$D$776,СВЦЭМ!$A$33:$A$776,$A26,СВЦЭМ!$B$33:$B$776,P$11)+'СЕТ СН'!$F$11+СВЦЭМ!$D$10+'СЕТ СН'!$F$6-'СЕТ СН'!$F$23</f>
        <v>1007.4871629400001</v>
      </c>
      <c r="Q26" s="36">
        <f>SUMIFS(СВЦЭМ!$D$33:$D$776,СВЦЭМ!$A$33:$A$776,$A26,СВЦЭМ!$B$33:$B$776,Q$11)+'СЕТ СН'!$F$11+СВЦЭМ!$D$10+'СЕТ СН'!$F$6-'СЕТ СН'!$F$23</f>
        <v>999.8640228700001</v>
      </c>
      <c r="R26" s="36">
        <f>SUMIFS(СВЦЭМ!$D$33:$D$776,СВЦЭМ!$A$33:$A$776,$A26,СВЦЭМ!$B$33:$B$776,R$11)+'СЕТ СН'!$F$11+СВЦЭМ!$D$10+'СЕТ СН'!$F$6-'СЕТ СН'!$F$23</f>
        <v>1010.04645386</v>
      </c>
      <c r="S26" s="36">
        <f>SUMIFS(СВЦЭМ!$D$33:$D$776,СВЦЭМ!$A$33:$A$776,$A26,СВЦЭМ!$B$33:$B$776,S$11)+'СЕТ СН'!$F$11+СВЦЭМ!$D$10+'СЕТ СН'!$F$6-'СЕТ СН'!$F$23</f>
        <v>1009.28231886</v>
      </c>
      <c r="T26" s="36">
        <f>SUMIFS(СВЦЭМ!$D$33:$D$776,СВЦЭМ!$A$33:$A$776,$A26,СВЦЭМ!$B$33:$B$776,T$11)+'СЕТ СН'!$F$11+СВЦЭМ!$D$10+'СЕТ СН'!$F$6-'СЕТ СН'!$F$23</f>
        <v>1062.46388727</v>
      </c>
      <c r="U26" s="36">
        <f>SUMIFS(СВЦЭМ!$D$33:$D$776,СВЦЭМ!$A$33:$A$776,$A26,СВЦЭМ!$B$33:$B$776,U$11)+'СЕТ СН'!$F$11+СВЦЭМ!$D$10+'СЕТ СН'!$F$6-'СЕТ СН'!$F$23</f>
        <v>1056.4956263300001</v>
      </c>
      <c r="V26" s="36">
        <f>SUMIFS(СВЦЭМ!$D$33:$D$776,СВЦЭМ!$A$33:$A$776,$A26,СВЦЭМ!$B$33:$B$776,V$11)+'СЕТ СН'!$F$11+СВЦЭМ!$D$10+'СЕТ СН'!$F$6-'СЕТ СН'!$F$23</f>
        <v>999.84371554000006</v>
      </c>
      <c r="W26" s="36">
        <f>SUMIFS(СВЦЭМ!$D$33:$D$776,СВЦЭМ!$A$33:$A$776,$A26,СВЦЭМ!$B$33:$B$776,W$11)+'СЕТ СН'!$F$11+СВЦЭМ!$D$10+'СЕТ СН'!$F$6-'СЕТ СН'!$F$23</f>
        <v>1012.4237523900001</v>
      </c>
      <c r="X26" s="36">
        <f>SUMIFS(СВЦЭМ!$D$33:$D$776,СВЦЭМ!$A$33:$A$776,$A26,СВЦЭМ!$B$33:$B$776,X$11)+'СЕТ СН'!$F$11+СВЦЭМ!$D$10+'СЕТ СН'!$F$6-'СЕТ СН'!$F$23</f>
        <v>1017.76013106</v>
      </c>
      <c r="Y26" s="36">
        <f>SUMIFS(СВЦЭМ!$D$33:$D$776,СВЦЭМ!$A$33:$A$776,$A26,СВЦЭМ!$B$33:$B$776,Y$11)+'СЕТ СН'!$F$11+СВЦЭМ!$D$10+'СЕТ СН'!$F$6-'СЕТ СН'!$F$23</f>
        <v>1015.1595342500001</v>
      </c>
    </row>
    <row r="27" spans="1:25" ht="15.75" x14ac:dyDescent="0.2">
      <c r="A27" s="35">
        <f t="shared" si="0"/>
        <v>44212</v>
      </c>
      <c r="B27" s="36">
        <f>SUMIFS(СВЦЭМ!$D$33:$D$776,СВЦЭМ!$A$33:$A$776,$A27,СВЦЭМ!$B$33:$B$776,B$11)+'СЕТ СН'!$F$11+СВЦЭМ!$D$10+'СЕТ СН'!$F$6-'СЕТ СН'!$F$23</f>
        <v>1150.1069205200001</v>
      </c>
      <c r="C27" s="36">
        <f>SUMIFS(СВЦЭМ!$D$33:$D$776,СВЦЭМ!$A$33:$A$776,$A27,СВЦЭМ!$B$33:$B$776,C$11)+'СЕТ СН'!$F$11+СВЦЭМ!$D$10+'СЕТ СН'!$F$6-'СЕТ СН'!$F$23</f>
        <v>1179.2590923300002</v>
      </c>
      <c r="D27" s="36">
        <f>SUMIFS(СВЦЭМ!$D$33:$D$776,СВЦЭМ!$A$33:$A$776,$A27,СВЦЭМ!$B$33:$B$776,D$11)+'СЕТ СН'!$F$11+СВЦЭМ!$D$10+'СЕТ СН'!$F$6-'СЕТ СН'!$F$23</f>
        <v>1188.5415835700001</v>
      </c>
      <c r="E27" s="36">
        <f>SUMIFS(СВЦЭМ!$D$33:$D$776,СВЦЭМ!$A$33:$A$776,$A27,СВЦЭМ!$B$33:$B$776,E$11)+'СЕТ СН'!$F$11+СВЦЭМ!$D$10+'СЕТ СН'!$F$6-'СЕТ СН'!$F$23</f>
        <v>1193.6215509400001</v>
      </c>
      <c r="F27" s="36">
        <f>SUMIFS(СВЦЭМ!$D$33:$D$776,СВЦЭМ!$A$33:$A$776,$A27,СВЦЭМ!$B$33:$B$776,F$11)+'СЕТ СН'!$F$11+СВЦЭМ!$D$10+'СЕТ СН'!$F$6-'СЕТ СН'!$F$23</f>
        <v>1206.45238283</v>
      </c>
      <c r="G27" s="36">
        <f>SUMIFS(СВЦЭМ!$D$33:$D$776,СВЦЭМ!$A$33:$A$776,$A27,СВЦЭМ!$B$33:$B$776,G$11)+'СЕТ СН'!$F$11+СВЦЭМ!$D$10+'СЕТ СН'!$F$6-'СЕТ СН'!$F$23</f>
        <v>1199.7026554900001</v>
      </c>
      <c r="H27" s="36">
        <f>SUMIFS(СВЦЭМ!$D$33:$D$776,СВЦЭМ!$A$33:$A$776,$A27,СВЦЭМ!$B$33:$B$776,H$11)+'СЕТ СН'!$F$11+СВЦЭМ!$D$10+'СЕТ СН'!$F$6-'СЕТ СН'!$F$23</f>
        <v>1183.04379064</v>
      </c>
      <c r="I27" s="36">
        <f>SUMIFS(СВЦЭМ!$D$33:$D$776,СВЦЭМ!$A$33:$A$776,$A27,СВЦЭМ!$B$33:$B$776,I$11)+'СЕТ СН'!$F$11+СВЦЭМ!$D$10+'СЕТ СН'!$F$6-'СЕТ СН'!$F$23</f>
        <v>1158.63374454</v>
      </c>
      <c r="J27" s="36">
        <f>SUMIFS(СВЦЭМ!$D$33:$D$776,СВЦЭМ!$A$33:$A$776,$A27,СВЦЭМ!$B$33:$B$776,J$11)+'СЕТ СН'!$F$11+СВЦЭМ!$D$10+'СЕТ СН'!$F$6-'СЕТ СН'!$F$23</f>
        <v>1120.0105692100001</v>
      </c>
      <c r="K27" s="36">
        <f>SUMIFS(СВЦЭМ!$D$33:$D$776,СВЦЭМ!$A$33:$A$776,$A27,СВЦЭМ!$B$33:$B$776,K$11)+'СЕТ СН'!$F$11+СВЦЭМ!$D$10+'СЕТ СН'!$F$6-'СЕТ СН'!$F$23</f>
        <v>1095.9658367500001</v>
      </c>
      <c r="L27" s="36">
        <f>SUMIFS(СВЦЭМ!$D$33:$D$776,СВЦЭМ!$A$33:$A$776,$A27,СВЦЭМ!$B$33:$B$776,L$11)+'СЕТ СН'!$F$11+СВЦЭМ!$D$10+'СЕТ СН'!$F$6-'СЕТ СН'!$F$23</f>
        <v>1093.07083837</v>
      </c>
      <c r="M27" s="36">
        <f>SUMIFS(СВЦЭМ!$D$33:$D$776,СВЦЭМ!$A$33:$A$776,$A27,СВЦЭМ!$B$33:$B$776,M$11)+'СЕТ СН'!$F$11+СВЦЭМ!$D$10+'СЕТ СН'!$F$6-'СЕТ СН'!$F$23</f>
        <v>1102.65002297</v>
      </c>
      <c r="N27" s="36">
        <f>SUMIFS(СВЦЭМ!$D$33:$D$776,СВЦЭМ!$A$33:$A$776,$A27,СВЦЭМ!$B$33:$B$776,N$11)+'СЕТ СН'!$F$11+СВЦЭМ!$D$10+'СЕТ СН'!$F$6-'СЕТ СН'!$F$23</f>
        <v>1112.81935535</v>
      </c>
      <c r="O27" s="36">
        <f>SUMIFS(СВЦЭМ!$D$33:$D$776,СВЦЭМ!$A$33:$A$776,$A27,СВЦЭМ!$B$33:$B$776,O$11)+'СЕТ СН'!$F$11+СВЦЭМ!$D$10+'СЕТ СН'!$F$6-'СЕТ СН'!$F$23</f>
        <v>1124.0176670800001</v>
      </c>
      <c r="P27" s="36">
        <f>SUMIFS(СВЦЭМ!$D$33:$D$776,СВЦЭМ!$A$33:$A$776,$A27,СВЦЭМ!$B$33:$B$776,P$11)+'СЕТ СН'!$F$11+СВЦЭМ!$D$10+'СЕТ СН'!$F$6-'СЕТ СН'!$F$23</f>
        <v>1129.6974100699999</v>
      </c>
      <c r="Q27" s="36">
        <f>SUMIFS(СВЦЭМ!$D$33:$D$776,СВЦЭМ!$A$33:$A$776,$A27,СВЦЭМ!$B$33:$B$776,Q$11)+'СЕТ СН'!$F$11+СВЦЭМ!$D$10+'СЕТ СН'!$F$6-'СЕТ СН'!$F$23</f>
        <v>1133.7212940899999</v>
      </c>
      <c r="R27" s="36">
        <f>SUMIFS(СВЦЭМ!$D$33:$D$776,СВЦЭМ!$A$33:$A$776,$A27,СВЦЭМ!$B$33:$B$776,R$11)+'СЕТ СН'!$F$11+СВЦЭМ!$D$10+'СЕТ СН'!$F$6-'СЕТ СН'!$F$23</f>
        <v>1121.5322070900002</v>
      </c>
      <c r="S27" s="36">
        <f>SUMIFS(СВЦЭМ!$D$33:$D$776,СВЦЭМ!$A$33:$A$776,$A27,СВЦЭМ!$B$33:$B$776,S$11)+'СЕТ СН'!$F$11+СВЦЭМ!$D$10+'СЕТ СН'!$F$6-'СЕТ СН'!$F$23</f>
        <v>1100.77517474</v>
      </c>
      <c r="T27" s="36">
        <f>SUMIFS(СВЦЭМ!$D$33:$D$776,СВЦЭМ!$A$33:$A$776,$A27,СВЦЭМ!$B$33:$B$776,T$11)+'СЕТ СН'!$F$11+СВЦЭМ!$D$10+'СЕТ СН'!$F$6-'СЕТ СН'!$F$23</f>
        <v>1079.4664646599999</v>
      </c>
      <c r="U27" s="36">
        <f>SUMIFS(СВЦЭМ!$D$33:$D$776,СВЦЭМ!$A$33:$A$776,$A27,СВЦЭМ!$B$33:$B$776,U$11)+'СЕТ СН'!$F$11+СВЦЭМ!$D$10+'СЕТ СН'!$F$6-'СЕТ СН'!$F$23</f>
        <v>1084.73653528</v>
      </c>
      <c r="V27" s="36">
        <f>SUMIFS(СВЦЭМ!$D$33:$D$776,СВЦЭМ!$A$33:$A$776,$A27,СВЦЭМ!$B$33:$B$776,V$11)+'СЕТ СН'!$F$11+СВЦЭМ!$D$10+'СЕТ СН'!$F$6-'СЕТ СН'!$F$23</f>
        <v>1096.2941839700002</v>
      </c>
      <c r="W27" s="36">
        <f>SUMIFS(СВЦЭМ!$D$33:$D$776,СВЦЭМ!$A$33:$A$776,$A27,СВЦЭМ!$B$33:$B$776,W$11)+'СЕТ СН'!$F$11+СВЦЭМ!$D$10+'СЕТ СН'!$F$6-'СЕТ СН'!$F$23</f>
        <v>1118.7391035800001</v>
      </c>
      <c r="X27" s="36">
        <f>SUMIFS(СВЦЭМ!$D$33:$D$776,СВЦЭМ!$A$33:$A$776,$A27,СВЦЭМ!$B$33:$B$776,X$11)+'СЕТ СН'!$F$11+СВЦЭМ!$D$10+'СЕТ СН'!$F$6-'СЕТ СН'!$F$23</f>
        <v>1124.3463024800001</v>
      </c>
      <c r="Y27" s="36">
        <f>SUMIFS(СВЦЭМ!$D$33:$D$776,СВЦЭМ!$A$33:$A$776,$A27,СВЦЭМ!$B$33:$B$776,Y$11)+'СЕТ СН'!$F$11+СВЦЭМ!$D$10+'СЕТ СН'!$F$6-'СЕТ СН'!$F$23</f>
        <v>1152.1933330500001</v>
      </c>
    </row>
    <row r="28" spans="1:25" ht="15.75" x14ac:dyDescent="0.2">
      <c r="A28" s="35">
        <f t="shared" si="0"/>
        <v>44213</v>
      </c>
      <c r="B28" s="36">
        <f>SUMIFS(СВЦЭМ!$D$33:$D$776,СВЦЭМ!$A$33:$A$776,$A28,СВЦЭМ!$B$33:$B$776,B$11)+'СЕТ СН'!$F$11+СВЦЭМ!$D$10+'СЕТ СН'!$F$6-'СЕТ СН'!$F$23</f>
        <v>1123.5758504600001</v>
      </c>
      <c r="C28" s="36">
        <f>SUMIFS(СВЦЭМ!$D$33:$D$776,СВЦЭМ!$A$33:$A$776,$A28,СВЦЭМ!$B$33:$B$776,C$11)+'СЕТ СН'!$F$11+СВЦЭМ!$D$10+'СЕТ СН'!$F$6-'СЕТ СН'!$F$23</f>
        <v>1158.04910335</v>
      </c>
      <c r="D28" s="36">
        <f>SUMIFS(СВЦЭМ!$D$33:$D$776,СВЦЭМ!$A$33:$A$776,$A28,СВЦЭМ!$B$33:$B$776,D$11)+'СЕТ СН'!$F$11+СВЦЭМ!$D$10+'СЕТ СН'!$F$6-'СЕТ СН'!$F$23</f>
        <v>1179.3623837800001</v>
      </c>
      <c r="E28" s="36">
        <f>SUMIFS(СВЦЭМ!$D$33:$D$776,СВЦЭМ!$A$33:$A$776,$A28,СВЦЭМ!$B$33:$B$776,E$11)+'СЕТ СН'!$F$11+СВЦЭМ!$D$10+'СЕТ СН'!$F$6-'СЕТ СН'!$F$23</f>
        <v>1202.9008371300001</v>
      </c>
      <c r="F28" s="36">
        <f>SUMIFS(СВЦЭМ!$D$33:$D$776,СВЦЭМ!$A$33:$A$776,$A28,СВЦЭМ!$B$33:$B$776,F$11)+'СЕТ СН'!$F$11+СВЦЭМ!$D$10+'СЕТ СН'!$F$6-'СЕТ СН'!$F$23</f>
        <v>1218.2388632100001</v>
      </c>
      <c r="G28" s="36">
        <f>SUMIFS(СВЦЭМ!$D$33:$D$776,СВЦЭМ!$A$33:$A$776,$A28,СВЦЭМ!$B$33:$B$776,G$11)+'СЕТ СН'!$F$11+СВЦЭМ!$D$10+'СЕТ СН'!$F$6-'СЕТ СН'!$F$23</f>
        <v>1212.6538087400002</v>
      </c>
      <c r="H28" s="36">
        <f>SUMIFS(СВЦЭМ!$D$33:$D$776,СВЦЭМ!$A$33:$A$776,$A28,СВЦЭМ!$B$33:$B$776,H$11)+'СЕТ СН'!$F$11+СВЦЭМ!$D$10+'СЕТ СН'!$F$6-'СЕТ СН'!$F$23</f>
        <v>1193.9232682100001</v>
      </c>
      <c r="I28" s="36">
        <f>SUMIFS(СВЦЭМ!$D$33:$D$776,СВЦЭМ!$A$33:$A$776,$A28,СВЦЭМ!$B$33:$B$776,I$11)+'СЕТ СН'!$F$11+СВЦЭМ!$D$10+'СЕТ СН'!$F$6-'СЕТ СН'!$F$23</f>
        <v>1181.9327002300001</v>
      </c>
      <c r="J28" s="36">
        <f>SUMIFS(СВЦЭМ!$D$33:$D$776,СВЦЭМ!$A$33:$A$776,$A28,СВЦЭМ!$B$33:$B$776,J$11)+'СЕТ СН'!$F$11+СВЦЭМ!$D$10+'СЕТ СН'!$F$6-'СЕТ СН'!$F$23</f>
        <v>1141.99562074</v>
      </c>
      <c r="K28" s="36">
        <f>SUMIFS(СВЦЭМ!$D$33:$D$776,СВЦЭМ!$A$33:$A$776,$A28,СВЦЭМ!$B$33:$B$776,K$11)+'СЕТ СН'!$F$11+СВЦЭМ!$D$10+'СЕТ СН'!$F$6-'СЕТ СН'!$F$23</f>
        <v>1123.1628373200001</v>
      </c>
      <c r="L28" s="36">
        <f>SUMIFS(СВЦЭМ!$D$33:$D$776,СВЦЭМ!$A$33:$A$776,$A28,СВЦЭМ!$B$33:$B$776,L$11)+'СЕТ СН'!$F$11+СВЦЭМ!$D$10+'СЕТ СН'!$F$6-'СЕТ СН'!$F$23</f>
        <v>1110.2870995100002</v>
      </c>
      <c r="M28" s="36">
        <f>SUMIFS(СВЦЭМ!$D$33:$D$776,СВЦЭМ!$A$33:$A$776,$A28,СВЦЭМ!$B$33:$B$776,M$11)+'СЕТ СН'!$F$11+СВЦЭМ!$D$10+'СЕТ СН'!$F$6-'СЕТ СН'!$F$23</f>
        <v>1105.0029474800001</v>
      </c>
      <c r="N28" s="36">
        <f>SUMIFS(СВЦЭМ!$D$33:$D$776,СВЦЭМ!$A$33:$A$776,$A28,СВЦЭМ!$B$33:$B$776,N$11)+'СЕТ СН'!$F$11+СВЦЭМ!$D$10+'СЕТ СН'!$F$6-'СЕТ СН'!$F$23</f>
        <v>1112.55137115</v>
      </c>
      <c r="O28" s="36">
        <f>SUMIFS(СВЦЭМ!$D$33:$D$776,СВЦЭМ!$A$33:$A$776,$A28,СВЦЭМ!$B$33:$B$776,O$11)+'СЕТ СН'!$F$11+СВЦЭМ!$D$10+'СЕТ СН'!$F$6-'СЕТ СН'!$F$23</f>
        <v>1127.1252477400001</v>
      </c>
      <c r="P28" s="36">
        <f>SUMIFS(СВЦЭМ!$D$33:$D$776,СВЦЭМ!$A$33:$A$776,$A28,СВЦЭМ!$B$33:$B$776,P$11)+'СЕТ СН'!$F$11+СВЦЭМ!$D$10+'СЕТ СН'!$F$6-'СЕТ СН'!$F$23</f>
        <v>1138.0790524600002</v>
      </c>
      <c r="Q28" s="36">
        <f>SUMIFS(СВЦЭМ!$D$33:$D$776,СВЦЭМ!$A$33:$A$776,$A28,СВЦЭМ!$B$33:$B$776,Q$11)+'СЕТ СН'!$F$11+СВЦЭМ!$D$10+'СЕТ СН'!$F$6-'СЕТ СН'!$F$23</f>
        <v>1149.15876598</v>
      </c>
      <c r="R28" s="36">
        <f>SUMIFS(СВЦЭМ!$D$33:$D$776,СВЦЭМ!$A$33:$A$776,$A28,СВЦЭМ!$B$33:$B$776,R$11)+'СЕТ СН'!$F$11+СВЦЭМ!$D$10+'СЕТ СН'!$F$6-'СЕТ СН'!$F$23</f>
        <v>1137.0104093499999</v>
      </c>
      <c r="S28" s="36">
        <f>SUMIFS(СВЦЭМ!$D$33:$D$776,СВЦЭМ!$A$33:$A$776,$A28,СВЦЭМ!$B$33:$B$776,S$11)+'СЕТ СН'!$F$11+СВЦЭМ!$D$10+'СЕТ СН'!$F$6-'СЕТ СН'!$F$23</f>
        <v>1111.6572449600001</v>
      </c>
      <c r="T28" s="36">
        <f>SUMIFS(СВЦЭМ!$D$33:$D$776,СВЦЭМ!$A$33:$A$776,$A28,СВЦЭМ!$B$33:$B$776,T$11)+'СЕТ СН'!$F$11+СВЦЭМ!$D$10+'СЕТ СН'!$F$6-'СЕТ СН'!$F$23</f>
        <v>1090.5270705600001</v>
      </c>
      <c r="U28" s="36">
        <f>SUMIFS(СВЦЭМ!$D$33:$D$776,СВЦЭМ!$A$33:$A$776,$A28,СВЦЭМ!$B$33:$B$776,U$11)+'СЕТ СН'!$F$11+СВЦЭМ!$D$10+'СЕТ СН'!$F$6-'СЕТ СН'!$F$23</f>
        <v>1088.3697072800001</v>
      </c>
      <c r="V28" s="36">
        <f>SUMIFS(СВЦЭМ!$D$33:$D$776,СВЦЭМ!$A$33:$A$776,$A28,СВЦЭМ!$B$33:$B$776,V$11)+'СЕТ СН'!$F$11+СВЦЭМ!$D$10+'СЕТ СН'!$F$6-'СЕТ СН'!$F$23</f>
        <v>1093.9240645200002</v>
      </c>
      <c r="W28" s="36">
        <f>SUMIFS(СВЦЭМ!$D$33:$D$776,СВЦЭМ!$A$33:$A$776,$A28,СВЦЭМ!$B$33:$B$776,W$11)+'СЕТ СН'!$F$11+СВЦЭМ!$D$10+'СЕТ СН'!$F$6-'СЕТ СН'!$F$23</f>
        <v>1111.5988378400002</v>
      </c>
      <c r="X28" s="36">
        <f>SUMIFS(СВЦЭМ!$D$33:$D$776,СВЦЭМ!$A$33:$A$776,$A28,СВЦЭМ!$B$33:$B$776,X$11)+'СЕТ СН'!$F$11+СВЦЭМ!$D$10+'СЕТ СН'!$F$6-'СЕТ СН'!$F$23</f>
        <v>1124.9781216199999</v>
      </c>
      <c r="Y28" s="36">
        <f>SUMIFS(СВЦЭМ!$D$33:$D$776,СВЦЭМ!$A$33:$A$776,$A28,СВЦЭМ!$B$33:$B$776,Y$11)+'СЕТ СН'!$F$11+СВЦЭМ!$D$10+'СЕТ СН'!$F$6-'СЕТ СН'!$F$23</f>
        <v>1151.7374233</v>
      </c>
    </row>
    <row r="29" spans="1:25" ht="15.75" x14ac:dyDescent="0.2">
      <c r="A29" s="35">
        <f t="shared" si="0"/>
        <v>44214</v>
      </c>
      <c r="B29" s="36">
        <f>SUMIFS(СВЦЭМ!$D$33:$D$776,СВЦЭМ!$A$33:$A$776,$A29,СВЦЭМ!$B$33:$B$776,B$11)+'СЕТ СН'!$F$11+СВЦЭМ!$D$10+'СЕТ СН'!$F$6-'СЕТ СН'!$F$23</f>
        <v>1175.43021664</v>
      </c>
      <c r="C29" s="36">
        <f>SUMIFS(СВЦЭМ!$D$33:$D$776,СВЦЭМ!$A$33:$A$776,$A29,СВЦЭМ!$B$33:$B$776,C$11)+'СЕТ СН'!$F$11+СВЦЭМ!$D$10+'СЕТ СН'!$F$6-'СЕТ СН'!$F$23</f>
        <v>1210.3754162</v>
      </c>
      <c r="D29" s="36">
        <f>SUMIFS(СВЦЭМ!$D$33:$D$776,СВЦЭМ!$A$33:$A$776,$A29,СВЦЭМ!$B$33:$B$776,D$11)+'СЕТ СН'!$F$11+СВЦЭМ!$D$10+'СЕТ СН'!$F$6-'СЕТ СН'!$F$23</f>
        <v>1220.9084901700001</v>
      </c>
      <c r="E29" s="36">
        <f>SUMIFS(СВЦЭМ!$D$33:$D$776,СВЦЭМ!$A$33:$A$776,$A29,СВЦЭМ!$B$33:$B$776,E$11)+'СЕТ СН'!$F$11+СВЦЭМ!$D$10+'СЕТ СН'!$F$6-'СЕТ СН'!$F$23</f>
        <v>1226.88501187</v>
      </c>
      <c r="F29" s="36">
        <f>SUMIFS(СВЦЭМ!$D$33:$D$776,СВЦЭМ!$A$33:$A$776,$A29,СВЦЭМ!$B$33:$B$776,F$11)+'СЕТ СН'!$F$11+СВЦЭМ!$D$10+'СЕТ СН'!$F$6-'СЕТ СН'!$F$23</f>
        <v>1243.07178135</v>
      </c>
      <c r="G29" s="36">
        <f>SUMIFS(СВЦЭМ!$D$33:$D$776,СВЦЭМ!$A$33:$A$776,$A29,СВЦЭМ!$B$33:$B$776,G$11)+'СЕТ СН'!$F$11+СВЦЭМ!$D$10+'СЕТ СН'!$F$6-'СЕТ СН'!$F$23</f>
        <v>1227.63011241</v>
      </c>
      <c r="H29" s="36">
        <f>SUMIFS(СВЦЭМ!$D$33:$D$776,СВЦЭМ!$A$33:$A$776,$A29,СВЦЭМ!$B$33:$B$776,H$11)+'СЕТ СН'!$F$11+СВЦЭМ!$D$10+'СЕТ СН'!$F$6-'СЕТ СН'!$F$23</f>
        <v>1212.3932595800002</v>
      </c>
      <c r="I29" s="36">
        <f>SUMIFS(СВЦЭМ!$D$33:$D$776,СВЦЭМ!$A$33:$A$776,$A29,СВЦЭМ!$B$33:$B$776,I$11)+'СЕТ СН'!$F$11+СВЦЭМ!$D$10+'СЕТ СН'!$F$6-'СЕТ СН'!$F$23</f>
        <v>1184.8517777</v>
      </c>
      <c r="J29" s="36">
        <f>SUMIFS(СВЦЭМ!$D$33:$D$776,СВЦЭМ!$A$33:$A$776,$A29,СВЦЭМ!$B$33:$B$776,J$11)+'СЕТ СН'!$F$11+СВЦЭМ!$D$10+'СЕТ СН'!$F$6-'СЕТ СН'!$F$23</f>
        <v>1147.3316190600001</v>
      </c>
      <c r="K29" s="36">
        <f>SUMIFS(СВЦЭМ!$D$33:$D$776,СВЦЭМ!$A$33:$A$776,$A29,СВЦЭМ!$B$33:$B$776,K$11)+'СЕТ СН'!$F$11+СВЦЭМ!$D$10+'СЕТ СН'!$F$6-'СЕТ СН'!$F$23</f>
        <v>1133.8428054300002</v>
      </c>
      <c r="L29" s="36">
        <f>SUMIFS(СВЦЭМ!$D$33:$D$776,СВЦЭМ!$A$33:$A$776,$A29,СВЦЭМ!$B$33:$B$776,L$11)+'СЕТ СН'!$F$11+СВЦЭМ!$D$10+'СЕТ СН'!$F$6-'СЕТ СН'!$F$23</f>
        <v>1138.3431754400001</v>
      </c>
      <c r="M29" s="36">
        <f>SUMIFS(СВЦЭМ!$D$33:$D$776,СВЦЭМ!$A$33:$A$776,$A29,СВЦЭМ!$B$33:$B$776,M$11)+'СЕТ СН'!$F$11+СВЦЭМ!$D$10+'СЕТ СН'!$F$6-'СЕТ СН'!$F$23</f>
        <v>1137.5573246600002</v>
      </c>
      <c r="N29" s="36">
        <f>SUMIFS(СВЦЭМ!$D$33:$D$776,СВЦЭМ!$A$33:$A$776,$A29,СВЦЭМ!$B$33:$B$776,N$11)+'СЕТ СН'!$F$11+СВЦЭМ!$D$10+'СЕТ СН'!$F$6-'СЕТ СН'!$F$23</f>
        <v>1138.4385198300001</v>
      </c>
      <c r="O29" s="36">
        <f>SUMIFS(СВЦЭМ!$D$33:$D$776,СВЦЭМ!$A$33:$A$776,$A29,СВЦЭМ!$B$33:$B$776,O$11)+'СЕТ СН'!$F$11+СВЦЭМ!$D$10+'СЕТ СН'!$F$6-'СЕТ СН'!$F$23</f>
        <v>1157.8670693200002</v>
      </c>
      <c r="P29" s="36">
        <f>SUMIFS(СВЦЭМ!$D$33:$D$776,СВЦЭМ!$A$33:$A$776,$A29,СВЦЭМ!$B$33:$B$776,P$11)+'СЕТ СН'!$F$11+СВЦЭМ!$D$10+'СЕТ СН'!$F$6-'СЕТ СН'!$F$23</f>
        <v>1172.9307682400001</v>
      </c>
      <c r="Q29" s="36">
        <f>SUMIFS(СВЦЭМ!$D$33:$D$776,СВЦЭМ!$A$33:$A$776,$A29,СВЦЭМ!$B$33:$B$776,Q$11)+'СЕТ СН'!$F$11+СВЦЭМ!$D$10+'СЕТ СН'!$F$6-'СЕТ СН'!$F$23</f>
        <v>1158.2556426200001</v>
      </c>
      <c r="R29" s="36">
        <f>SUMIFS(СВЦЭМ!$D$33:$D$776,СВЦЭМ!$A$33:$A$776,$A29,СВЦЭМ!$B$33:$B$776,R$11)+'СЕТ СН'!$F$11+СВЦЭМ!$D$10+'СЕТ СН'!$F$6-'СЕТ СН'!$F$23</f>
        <v>1148.82579508</v>
      </c>
      <c r="S29" s="36">
        <f>SUMIFS(СВЦЭМ!$D$33:$D$776,СВЦЭМ!$A$33:$A$776,$A29,СВЦЭМ!$B$33:$B$776,S$11)+'СЕТ СН'!$F$11+СВЦЭМ!$D$10+'СЕТ СН'!$F$6-'СЕТ СН'!$F$23</f>
        <v>1136.1144476100001</v>
      </c>
      <c r="T29" s="36">
        <f>SUMIFS(СВЦЭМ!$D$33:$D$776,СВЦЭМ!$A$33:$A$776,$A29,СВЦЭМ!$B$33:$B$776,T$11)+'СЕТ СН'!$F$11+СВЦЭМ!$D$10+'СЕТ СН'!$F$6-'СЕТ СН'!$F$23</f>
        <v>1120.2845301299999</v>
      </c>
      <c r="U29" s="36">
        <f>SUMIFS(СВЦЭМ!$D$33:$D$776,СВЦЭМ!$A$33:$A$776,$A29,СВЦЭМ!$B$33:$B$776,U$11)+'СЕТ СН'!$F$11+СВЦЭМ!$D$10+'СЕТ СН'!$F$6-'СЕТ СН'!$F$23</f>
        <v>1122.0208624900001</v>
      </c>
      <c r="V29" s="36">
        <f>SUMIFS(СВЦЭМ!$D$33:$D$776,СВЦЭМ!$A$33:$A$776,$A29,СВЦЭМ!$B$33:$B$776,V$11)+'СЕТ СН'!$F$11+СВЦЭМ!$D$10+'СЕТ СН'!$F$6-'СЕТ СН'!$F$23</f>
        <v>1128.0118025400002</v>
      </c>
      <c r="W29" s="36">
        <f>SUMIFS(СВЦЭМ!$D$33:$D$776,СВЦЭМ!$A$33:$A$776,$A29,СВЦЭМ!$B$33:$B$776,W$11)+'СЕТ СН'!$F$11+СВЦЭМ!$D$10+'СЕТ СН'!$F$6-'СЕТ СН'!$F$23</f>
        <v>1145.9783282600001</v>
      </c>
      <c r="X29" s="36">
        <f>SUMIFS(СВЦЭМ!$D$33:$D$776,СВЦЭМ!$A$33:$A$776,$A29,СВЦЭМ!$B$33:$B$776,X$11)+'СЕТ СН'!$F$11+СВЦЭМ!$D$10+'СЕТ СН'!$F$6-'СЕТ СН'!$F$23</f>
        <v>1155.7053496600001</v>
      </c>
      <c r="Y29" s="36">
        <f>SUMIFS(СВЦЭМ!$D$33:$D$776,СВЦЭМ!$A$33:$A$776,$A29,СВЦЭМ!$B$33:$B$776,Y$11)+'СЕТ СН'!$F$11+СВЦЭМ!$D$10+'СЕТ СН'!$F$6-'СЕТ СН'!$F$23</f>
        <v>1178.10001379</v>
      </c>
    </row>
    <row r="30" spans="1:25" ht="15.75" x14ac:dyDescent="0.2">
      <c r="A30" s="35">
        <f t="shared" si="0"/>
        <v>44215</v>
      </c>
      <c r="B30" s="36">
        <f>SUMIFS(СВЦЭМ!$D$33:$D$776,СВЦЭМ!$A$33:$A$776,$A30,СВЦЭМ!$B$33:$B$776,B$11)+'СЕТ СН'!$F$11+СВЦЭМ!$D$10+'СЕТ СН'!$F$6-'СЕТ СН'!$F$23</f>
        <v>1176.1785405200001</v>
      </c>
      <c r="C30" s="36">
        <f>SUMIFS(СВЦЭМ!$D$33:$D$776,СВЦЭМ!$A$33:$A$776,$A30,СВЦЭМ!$B$33:$B$776,C$11)+'СЕТ СН'!$F$11+СВЦЭМ!$D$10+'СЕТ СН'!$F$6-'СЕТ СН'!$F$23</f>
        <v>1203.4539618000001</v>
      </c>
      <c r="D30" s="36">
        <f>SUMIFS(СВЦЭМ!$D$33:$D$776,СВЦЭМ!$A$33:$A$776,$A30,СВЦЭМ!$B$33:$B$776,D$11)+'СЕТ СН'!$F$11+СВЦЭМ!$D$10+'СЕТ СН'!$F$6-'СЕТ СН'!$F$23</f>
        <v>1224.3498638900001</v>
      </c>
      <c r="E30" s="36">
        <f>SUMIFS(СВЦЭМ!$D$33:$D$776,СВЦЭМ!$A$33:$A$776,$A30,СВЦЭМ!$B$33:$B$776,E$11)+'СЕТ СН'!$F$11+СВЦЭМ!$D$10+'СЕТ СН'!$F$6-'СЕТ СН'!$F$23</f>
        <v>1207.49617158</v>
      </c>
      <c r="F30" s="36">
        <f>SUMIFS(СВЦЭМ!$D$33:$D$776,СВЦЭМ!$A$33:$A$776,$A30,СВЦЭМ!$B$33:$B$776,F$11)+'СЕТ СН'!$F$11+СВЦЭМ!$D$10+'СЕТ СН'!$F$6-'СЕТ СН'!$F$23</f>
        <v>1206.2061546700002</v>
      </c>
      <c r="G30" s="36">
        <f>SUMIFS(СВЦЭМ!$D$33:$D$776,СВЦЭМ!$A$33:$A$776,$A30,СВЦЭМ!$B$33:$B$776,G$11)+'СЕТ СН'!$F$11+СВЦЭМ!$D$10+'СЕТ СН'!$F$6-'СЕТ СН'!$F$23</f>
        <v>1180.9428913500001</v>
      </c>
      <c r="H30" s="36">
        <f>SUMIFS(СВЦЭМ!$D$33:$D$776,СВЦЭМ!$A$33:$A$776,$A30,СВЦЭМ!$B$33:$B$776,H$11)+'СЕТ СН'!$F$11+СВЦЭМ!$D$10+'СЕТ СН'!$F$6-'СЕТ СН'!$F$23</f>
        <v>1137.4862222199999</v>
      </c>
      <c r="I30" s="36">
        <f>SUMIFS(СВЦЭМ!$D$33:$D$776,СВЦЭМ!$A$33:$A$776,$A30,СВЦЭМ!$B$33:$B$776,I$11)+'СЕТ СН'!$F$11+СВЦЭМ!$D$10+'СЕТ СН'!$F$6-'СЕТ СН'!$F$23</f>
        <v>1108.3061646599999</v>
      </c>
      <c r="J30" s="36">
        <f>SUMIFS(СВЦЭМ!$D$33:$D$776,СВЦЭМ!$A$33:$A$776,$A30,СВЦЭМ!$B$33:$B$776,J$11)+'СЕТ СН'!$F$11+СВЦЭМ!$D$10+'СЕТ СН'!$F$6-'СЕТ СН'!$F$23</f>
        <v>1085.9901044999999</v>
      </c>
      <c r="K30" s="36">
        <f>SUMIFS(СВЦЭМ!$D$33:$D$776,СВЦЭМ!$A$33:$A$776,$A30,СВЦЭМ!$B$33:$B$776,K$11)+'СЕТ СН'!$F$11+СВЦЭМ!$D$10+'СЕТ СН'!$F$6-'СЕТ СН'!$F$23</f>
        <v>1079.4424311499999</v>
      </c>
      <c r="L30" s="36">
        <f>SUMIFS(СВЦЭМ!$D$33:$D$776,СВЦЭМ!$A$33:$A$776,$A30,СВЦЭМ!$B$33:$B$776,L$11)+'СЕТ СН'!$F$11+СВЦЭМ!$D$10+'СЕТ СН'!$F$6-'СЕТ СН'!$F$23</f>
        <v>1070.5525262599999</v>
      </c>
      <c r="M30" s="36">
        <f>SUMIFS(СВЦЭМ!$D$33:$D$776,СВЦЭМ!$A$33:$A$776,$A30,СВЦЭМ!$B$33:$B$776,M$11)+'СЕТ СН'!$F$11+СВЦЭМ!$D$10+'СЕТ СН'!$F$6-'СЕТ СН'!$F$23</f>
        <v>1075.7936917699999</v>
      </c>
      <c r="N30" s="36">
        <f>SUMIFS(СВЦЭМ!$D$33:$D$776,СВЦЭМ!$A$33:$A$776,$A30,СВЦЭМ!$B$33:$B$776,N$11)+'СЕТ СН'!$F$11+СВЦЭМ!$D$10+'СЕТ СН'!$F$6-'СЕТ СН'!$F$23</f>
        <v>1080.54548903</v>
      </c>
      <c r="O30" s="36">
        <f>SUMIFS(СВЦЭМ!$D$33:$D$776,СВЦЭМ!$A$33:$A$776,$A30,СВЦЭМ!$B$33:$B$776,O$11)+'СЕТ СН'!$F$11+СВЦЭМ!$D$10+'СЕТ СН'!$F$6-'СЕТ СН'!$F$23</f>
        <v>1095.87369829</v>
      </c>
      <c r="P30" s="36">
        <f>SUMIFS(СВЦЭМ!$D$33:$D$776,СВЦЭМ!$A$33:$A$776,$A30,СВЦЭМ!$B$33:$B$776,P$11)+'СЕТ СН'!$F$11+СВЦЭМ!$D$10+'СЕТ СН'!$F$6-'СЕТ СН'!$F$23</f>
        <v>1107.9357720400001</v>
      </c>
      <c r="Q30" s="36">
        <f>SUMIFS(СВЦЭМ!$D$33:$D$776,СВЦЭМ!$A$33:$A$776,$A30,СВЦЭМ!$B$33:$B$776,Q$11)+'СЕТ СН'!$F$11+СВЦЭМ!$D$10+'СЕТ СН'!$F$6-'СЕТ СН'!$F$23</f>
        <v>1115.4508445700001</v>
      </c>
      <c r="R30" s="36">
        <f>SUMIFS(СВЦЭМ!$D$33:$D$776,СВЦЭМ!$A$33:$A$776,$A30,СВЦЭМ!$B$33:$B$776,R$11)+'СЕТ СН'!$F$11+СВЦЭМ!$D$10+'СЕТ СН'!$F$6-'СЕТ СН'!$F$23</f>
        <v>1107.9099687400001</v>
      </c>
      <c r="S30" s="36">
        <f>SUMIFS(СВЦЭМ!$D$33:$D$776,СВЦЭМ!$A$33:$A$776,$A30,СВЦЭМ!$B$33:$B$776,S$11)+'СЕТ СН'!$F$11+СВЦЭМ!$D$10+'СЕТ СН'!$F$6-'СЕТ СН'!$F$23</f>
        <v>1097.19573309</v>
      </c>
      <c r="T30" s="36">
        <f>SUMIFS(СВЦЭМ!$D$33:$D$776,СВЦЭМ!$A$33:$A$776,$A30,СВЦЭМ!$B$33:$B$776,T$11)+'СЕТ СН'!$F$11+СВЦЭМ!$D$10+'СЕТ СН'!$F$6-'СЕТ СН'!$F$23</f>
        <v>1077.4155078199999</v>
      </c>
      <c r="U30" s="36">
        <f>SUMIFS(СВЦЭМ!$D$33:$D$776,СВЦЭМ!$A$33:$A$776,$A30,СВЦЭМ!$B$33:$B$776,U$11)+'СЕТ СН'!$F$11+СВЦЭМ!$D$10+'СЕТ СН'!$F$6-'СЕТ СН'!$F$23</f>
        <v>1078.8934133299999</v>
      </c>
      <c r="V30" s="36">
        <f>SUMIFS(СВЦЭМ!$D$33:$D$776,СВЦЭМ!$A$33:$A$776,$A30,СВЦЭМ!$B$33:$B$776,V$11)+'СЕТ СН'!$F$11+СВЦЭМ!$D$10+'СЕТ СН'!$F$6-'СЕТ СН'!$F$23</f>
        <v>1089.39839667</v>
      </c>
      <c r="W30" s="36">
        <f>SUMIFS(СВЦЭМ!$D$33:$D$776,СВЦЭМ!$A$33:$A$776,$A30,СВЦЭМ!$B$33:$B$776,W$11)+'СЕТ СН'!$F$11+СВЦЭМ!$D$10+'СЕТ СН'!$F$6-'СЕТ СН'!$F$23</f>
        <v>1103.5082731800001</v>
      </c>
      <c r="X30" s="36">
        <f>SUMIFS(СВЦЭМ!$D$33:$D$776,СВЦЭМ!$A$33:$A$776,$A30,СВЦЭМ!$B$33:$B$776,X$11)+'СЕТ СН'!$F$11+СВЦЭМ!$D$10+'СЕТ СН'!$F$6-'СЕТ СН'!$F$23</f>
        <v>1108.6326477299999</v>
      </c>
      <c r="Y30" s="36">
        <f>SUMIFS(СВЦЭМ!$D$33:$D$776,СВЦЭМ!$A$33:$A$776,$A30,СВЦЭМ!$B$33:$B$776,Y$11)+'СЕТ СН'!$F$11+СВЦЭМ!$D$10+'СЕТ СН'!$F$6-'СЕТ СН'!$F$23</f>
        <v>1130.79568915</v>
      </c>
    </row>
    <row r="31" spans="1:25" ht="15.75" x14ac:dyDescent="0.2">
      <c r="A31" s="35">
        <f t="shared" si="0"/>
        <v>44216</v>
      </c>
      <c r="B31" s="36">
        <f>SUMIFS(СВЦЭМ!$D$33:$D$776,СВЦЭМ!$A$33:$A$776,$A31,СВЦЭМ!$B$33:$B$776,B$11)+'СЕТ СН'!$F$11+СВЦЭМ!$D$10+'СЕТ СН'!$F$6-'СЕТ СН'!$F$23</f>
        <v>1114.4764672800002</v>
      </c>
      <c r="C31" s="36">
        <f>SUMIFS(СВЦЭМ!$D$33:$D$776,СВЦЭМ!$A$33:$A$776,$A31,СВЦЭМ!$B$33:$B$776,C$11)+'СЕТ СН'!$F$11+СВЦЭМ!$D$10+'СЕТ СН'!$F$6-'СЕТ СН'!$F$23</f>
        <v>1153.1300794000001</v>
      </c>
      <c r="D31" s="36">
        <f>SUMIFS(СВЦЭМ!$D$33:$D$776,СВЦЭМ!$A$33:$A$776,$A31,СВЦЭМ!$B$33:$B$776,D$11)+'СЕТ СН'!$F$11+СВЦЭМ!$D$10+'СЕТ СН'!$F$6-'СЕТ СН'!$F$23</f>
        <v>1170.78207946</v>
      </c>
      <c r="E31" s="36">
        <f>SUMIFS(СВЦЭМ!$D$33:$D$776,СВЦЭМ!$A$33:$A$776,$A31,СВЦЭМ!$B$33:$B$776,E$11)+'СЕТ СН'!$F$11+СВЦЭМ!$D$10+'СЕТ СН'!$F$6-'СЕТ СН'!$F$23</f>
        <v>1173.69805881</v>
      </c>
      <c r="F31" s="36">
        <f>SUMIFS(СВЦЭМ!$D$33:$D$776,СВЦЭМ!$A$33:$A$776,$A31,СВЦЭМ!$B$33:$B$776,F$11)+'СЕТ СН'!$F$11+СВЦЭМ!$D$10+'СЕТ СН'!$F$6-'СЕТ СН'!$F$23</f>
        <v>1180.16829078</v>
      </c>
      <c r="G31" s="36">
        <f>SUMIFS(СВЦЭМ!$D$33:$D$776,СВЦЭМ!$A$33:$A$776,$A31,СВЦЭМ!$B$33:$B$776,G$11)+'СЕТ СН'!$F$11+СВЦЭМ!$D$10+'СЕТ СН'!$F$6-'СЕТ СН'!$F$23</f>
        <v>1165.7086731300001</v>
      </c>
      <c r="H31" s="36">
        <f>SUMIFS(СВЦЭМ!$D$33:$D$776,СВЦЭМ!$A$33:$A$776,$A31,СВЦЭМ!$B$33:$B$776,H$11)+'СЕТ СН'!$F$11+СВЦЭМ!$D$10+'СЕТ СН'!$F$6-'СЕТ СН'!$F$23</f>
        <v>1133.3560499800001</v>
      </c>
      <c r="I31" s="36">
        <f>SUMIFS(СВЦЭМ!$D$33:$D$776,СВЦЭМ!$A$33:$A$776,$A31,СВЦЭМ!$B$33:$B$776,I$11)+'СЕТ СН'!$F$11+СВЦЭМ!$D$10+'СЕТ СН'!$F$6-'СЕТ СН'!$F$23</f>
        <v>1112.3406715800002</v>
      </c>
      <c r="J31" s="36">
        <f>SUMIFS(СВЦЭМ!$D$33:$D$776,СВЦЭМ!$A$33:$A$776,$A31,СВЦЭМ!$B$33:$B$776,J$11)+'СЕТ СН'!$F$11+СВЦЭМ!$D$10+'СЕТ СН'!$F$6-'СЕТ СН'!$F$23</f>
        <v>1092.5923612800002</v>
      </c>
      <c r="K31" s="36">
        <f>SUMIFS(СВЦЭМ!$D$33:$D$776,СВЦЭМ!$A$33:$A$776,$A31,СВЦЭМ!$B$33:$B$776,K$11)+'СЕТ СН'!$F$11+СВЦЭМ!$D$10+'СЕТ СН'!$F$6-'СЕТ СН'!$F$23</f>
        <v>1083.0072809000001</v>
      </c>
      <c r="L31" s="36">
        <f>SUMIFS(СВЦЭМ!$D$33:$D$776,СВЦЭМ!$A$33:$A$776,$A31,СВЦЭМ!$B$33:$B$776,L$11)+'СЕТ СН'!$F$11+СВЦЭМ!$D$10+'СЕТ СН'!$F$6-'СЕТ СН'!$F$23</f>
        <v>1075.7310347299999</v>
      </c>
      <c r="M31" s="36">
        <f>SUMIFS(СВЦЭМ!$D$33:$D$776,СВЦЭМ!$A$33:$A$776,$A31,СВЦЭМ!$B$33:$B$776,M$11)+'СЕТ СН'!$F$11+СВЦЭМ!$D$10+'СЕТ СН'!$F$6-'СЕТ СН'!$F$23</f>
        <v>1084.25628521</v>
      </c>
      <c r="N31" s="36">
        <f>SUMIFS(СВЦЭМ!$D$33:$D$776,СВЦЭМ!$A$33:$A$776,$A31,СВЦЭМ!$B$33:$B$776,N$11)+'СЕТ СН'!$F$11+СВЦЭМ!$D$10+'СЕТ СН'!$F$6-'СЕТ СН'!$F$23</f>
        <v>1095.7801392800002</v>
      </c>
      <c r="O31" s="36">
        <f>SUMIFS(СВЦЭМ!$D$33:$D$776,СВЦЭМ!$A$33:$A$776,$A31,СВЦЭМ!$B$33:$B$776,O$11)+'СЕТ СН'!$F$11+СВЦЭМ!$D$10+'СЕТ СН'!$F$6-'СЕТ СН'!$F$23</f>
        <v>1111.29694793</v>
      </c>
      <c r="P31" s="36">
        <f>SUMIFS(СВЦЭМ!$D$33:$D$776,СВЦЭМ!$A$33:$A$776,$A31,СВЦЭМ!$B$33:$B$776,P$11)+'СЕТ СН'!$F$11+СВЦЭМ!$D$10+'СЕТ СН'!$F$6-'СЕТ СН'!$F$23</f>
        <v>1124.76324307</v>
      </c>
      <c r="Q31" s="36">
        <f>SUMIFS(СВЦЭМ!$D$33:$D$776,СВЦЭМ!$A$33:$A$776,$A31,СВЦЭМ!$B$33:$B$776,Q$11)+'СЕТ СН'!$F$11+СВЦЭМ!$D$10+'СЕТ СН'!$F$6-'СЕТ СН'!$F$23</f>
        <v>1134.2233901300001</v>
      </c>
      <c r="R31" s="36">
        <f>SUMIFS(СВЦЭМ!$D$33:$D$776,СВЦЭМ!$A$33:$A$776,$A31,СВЦЭМ!$B$33:$B$776,R$11)+'СЕТ СН'!$F$11+СВЦЭМ!$D$10+'СЕТ СН'!$F$6-'СЕТ СН'!$F$23</f>
        <v>1123.18862906</v>
      </c>
      <c r="S31" s="36">
        <f>SUMIFS(СВЦЭМ!$D$33:$D$776,СВЦЭМ!$A$33:$A$776,$A31,СВЦЭМ!$B$33:$B$776,S$11)+'СЕТ СН'!$F$11+СВЦЭМ!$D$10+'СЕТ СН'!$F$6-'СЕТ СН'!$F$23</f>
        <v>1110.4230179599999</v>
      </c>
      <c r="T31" s="36">
        <f>SUMIFS(СВЦЭМ!$D$33:$D$776,СВЦЭМ!$A$33:$A$776,$A31,СВЦЭМ!$B$33:$B$776,T$11)+'СЕТ СН'!$F$11+СВЦЭМ!$D$10+'СЕТ СН'!$F$6-'СЕТ СН'!$F$23</f>
        <v>1090.47367181</v>
      </c>
      <c r="U31" s="36">
        <f>SUMIFS(СВЦЭМ!$D$33:$D$776,СВЦЭМ!$A$33:$A$776,$A31,СВЦЭМ!$B$33:$B$776,U$11)+'СЕТ СН'!$F$11+СВЦЭМ!$D$10+'СЕТ СН'!$F$6-'СЕТ СН'!$F$23</f>
        <v>1086.9947275699999</v>
      </c>
      <c r="V31" s="36">
        <f>SUMIFS(СВЦЭМ!$D$33:$D$776,СВЦЭМ!$A$33:$A$776,$A31,СВЦЭМ!$B$33:$B$776,V$11)+'СЕТ СН'!$F$11+СВЦЭМ!$D$10+'СЕТ СН'!$F$6-'СЕТ СН'!$F$23</f>
        <v>1095.4992008300001</v>
      </c>
      <c r="W31" s="36">
        <f>SUMIFS(СВЦЭМ!$D$33:$D$776,СВЦЭМ!$A$33:$A$776,$A31,СВЦЭМ!$B$33:$B$776,W$11)+'СЕТ СН'!$F$11+СВЦЭМ!$D$10+'СЕТ СН'!$F$6-'СЕТ СН'!$F$23</f>
        <v>1109.7358972900001</v>
      </c>
      <c r="X31" s="36">
        <f>SUMIFS(СВЦЭМ!$D$33:$D$776,СВЦЭМ!$A$33:$A$776,$A31,СВЦЭМ!$B$33:$B$776,X$11)+'СЕТ СН'!$F$11+СВЦЭМ!$D$10+'СЕТ СН'!$F$6-'СЕТ СН'!$F$23</f>
        <v>1112.75964264</v>
      </c>
      <c r="Y31" s="36">
        <f>SUMIFS(СВЦЭМ!$D$33:$D$776,СВЦЭМ!$A$33:$A$776,$A31,СВЦЭМ!$B$33:$B$776,Y$11)+'СЕТ СН'!$F$11+СВЦЭМ!$D$10+'СЕТ СН'!$F$6-'СЕТ СН'!$F$23</f>
        <v>1135.9993558599999</v>
      </c>
    </row>
    <row r="32" spans="1:25" ht="15.75" x14ac:dyDescent="0.2">
      <c r="A32" s="35">
        <f t="shared" si="0"/>
        <v>44217</v>
      </c>
      <c r="B32" s="36">
        <f>SUMIFS(СВЦЭМ!$D$33:$D$776,СВЦЭМ!$A$33:$A$776,$A32,СВЦЭМ!$B$33:$B$776,B$11)+'СЕТ СН'!$F$11+СВЦЭМ!$D$10+'СЕТ СН'!$F$6-'СЕТ СН'!$F$23</f>
        <v>1111.7091487800001</v>
      </c>
      <c r="C32" s="36">
        <f>SUMIFS(СВЦЭМ!$D$33:$D$776,СВЦЭМ!$A$33:$A$776,$A32,СВЦЭМ!$B$33:$B$776,C$11)+'СЕТ СН'!$F$11+СВЦЭМ!$D$10+'СЕТ СН'!$F$6-'СЕТ СН'!$F$23</f>
        <v>1164.43215932</v>
      </c>
      <c r="D32" s="36">
        <f>SUMIFS(СВЦЭМ!$D$33:$D$776,СВЦЭМ!$A$33:$A$776,$A32,СВЦЭМ!$B$33:$B$776,D$11)+'СЕТ СН'!$F$11+СВЦЭМ!$D$10+'СЕТ СН'!$F$6-'СЕТ СН'!$F$23</f>
        <v>1192.45617664</v>
      </c>
      <c r="E32" s="36">
        <f>SUMIFS(СВЦЭМ!$D$33:$D$776,СВЦЭМ!$A$33:$A$776,$A32,СВЦЭМ!$B$33:$B$776,E$11)+'СЕТ СН'!$F$11+СВЦЭМ!$D$10+'СЕТ СН'!$F$6-'СЕТ СН'!$F$23</f>
        <v>1197.1350299800001</v>
      </c>
      <c r="F32" s="36">
        <f>SUMIFS(СВЦЭМ!$D$33:$D$776,СВЦЭМ!$A$33:$A$776,$A32,СВЦЭМ!$B$33:$B$776,F$11)+'СЕТ СН'!$F$11+СВЦЭМ!$D$10+'СЕТ СН'!$F$6-'СЕТ СН'!$F$23</f>
        <v>1195.36878899</v>
      </c>
      <c r="G32" s="36">
        <f>SUMIFS(СВЦЭМ!$D$33:$D$776,СВЦЭМ!$A$33:$A$776,$A32,СВЦЭМ!$B$33:$B$776,G$11)+'СЕТ СН'!$F$11+СВЦЭМ!$D$10+'СЕТ СН'!$F$6-'СЕТ СН'!$F$23</f>
        <v>1170.4544489900002</v>
      </c>
      <c r="H32" s="36">
        <f>SUMIFS(СВЦЭМ!$D$33:$D$776,СВЦЭМ!$A$33:$A$776,$A32,СВЦЭМ!$B$33:$B$776,H$11)+'СЕТ СН'!$F$11+СВЦЭМ!$D$10+'СЕТ СН'!$F$6-'СЕТ СН'!$F$23</f>
        <v>1131.3173303900001</v>
      </c>
      <c r="I32" s="36">
        <f>SUMIFS(СВЦЭМ!$D$33:$D$776,СВЦЭМ!$A$33:$A$776,$A32,СВЦЭМ!$B$33:$B$776,I$11)+'СЕТ СН'!$F$11+СВЦЭМ!$D$10+'СЕТ СН'!$F$6-'СЕТ СН'!$F$23</f>
        <v>1112.7184480000001</v>
      </c>
      <c r="J32" s="36">
        <f>SUMIFS(СВЦЭМ!$D$33:$D$776,СВЦЭМ!$A$33:$A$776,$A32,СВЦЭМ!$B$33:$B$776,J$11)+'СЕТ СН'!$F$11+СВЦЭМ!$D$10+'СЕТ СН'!$F$6-'СЕТ СН'!$F$23</f>
        <v>1087.1018154000001</v>
      </c>
      <c r="K32" s="36">
        <f>SUMIFS(СВЦЭМ!$D$33:$D$776,СВЦЭМ!$A$33:$A$776,$A32,СВЦЭМ!$B$33:$B$776,K$11)+'СЕТ СН'!$F$11+СВЦЭМ!$D$10+'СЕТ СН'!$F$6-'СЕТ СН'!$F$23</f>
        <v>1081.9939703299999</v>
      </c>
      <c r="L32" s="36">
        <f>SUMIFS(СВЦЭМ!$D$33:$D$776,СВЦЭМ!$A$33:$A$776,$A32,СВЦЭМ!$B$33:$B$776,L$11)+'СЕТ СН'!$F$11+СВЦЭМ!$D$10+'СЕТ СН'!$F$6-'СЕТ СН'!$F$23</f>
        <v>1078.07645093</v>
      </c>
      <c r="M32" s="36">
        <f>SUMIFS(СВЦЭМ!$D$33:$D$776,СВЦЭМ!$A$33:$A$776,$A32,СВЦЭМ!$B$33:$B$776,M$11)+'СЕТ СН'!$F$11+СВЦЭМ!$D$10+'СЕТ СН'!$F$6-'СЕТ СН'!$F$23</f>
        <v>1081.8412229099999</v>
      </c>
      <c r="N32" s="36">
        <f>SUMIFS(СВЦЭМ!$D$33:$D$776,СВЦЭМ!$A$33:$A$776,$A32,СВЦЭМ!$B$33:$B$776,N$11)+'СЕТ СН'!$F$11+СВЦЭМ!$D$10+'СЕТ СН'!$F$6-'СЕТ СН'!$F$23</f>
        <v>1091.95380531</v>
      </c>
      <c r="O32" s="36">
        <f>SUMIFS(СВЦЭМ!$D$33:$D$776,СВЦЭМ!$A$33:$A$776,$A32,СВЦЭМ!$B$33:$B$776,O$11)+'СЕТ СН'!$F$11+СВЦЭМ!$D$10+'СЕТ СН'!$F$6-'СЕТ СН'!$F$23</f>
        <v>1108.9613359700002</v>
      </c>
      <c r="P32" s="36">
        <f>SUMIFS(СВЦЭМ!$D$33:$D$776,СВЦЭМ!$A$33:$A$776,$A32,СВЦЭМ!$B$33:$B$776,P$11)+'СЕТ СН'!$F$11+СВЦЭМ!$D$10+'СЕТ СН'!$F$6-'СЕТ СН'!$F$23</f>
        <v>1123.21521938</v>
      </c>
      <c r="Q32" s="36">
        <f>SUMIFS(СВЦЭМ!$D$33:$D$776,СВЦЭМ!$A$33:$A$776,$A32,СВЦЭМ!$B$33:$B$776,Q$11)+'СЕТ СН'!$F$11+СВЦЭМ!$D$10+'СЕТ СН'!$F$6-'СЕТ СН'!$F$23</f>
        <v>1125.49047118</v>
      </c>
      <c r="R32" s="36">
        <f>SUMIFS(СВЦЭМ!$D$33:$D$776,СВЦЭМ!$A$33:$A$776,$A32,СВЦЭМ!$B$33:$B$776,R$11)+'СЕТ СН'!$F$11+СВЦЭМ!$D$10+'СЕТ СН'!$F$6-'СЕТ СН'!$F$23</f>
        <v>1112.6668285200001</v>
      </c>
      <c r="S32" s="36">
        <f>SUMIFS(СВЦЭМ!$D$33:$D$776,СВЦЭМ!$A$33:$A$776,$A32,СВЦЭМ!$B$33:$B$776,S$11)+'СЕТ СН'!$F$11+СВЦЭМ!$D$10+'СЕТ СН'!$F$6-'СЕТ СН'!$F$23</f>
        <v>1087.48584149</v>
      </c>
      <c r="T32" s="36">
        <f>SUMIFS(СВЦЭМ!$D$33:$D$776,СВЦЭМ!$A$33:$A$776,$A32,СВЦЭМ!$B$33:$B$776,T$11)+'СЕТ СН'!$F$11+СВЦЭМ!$D$10+'СЕТ СН'!$F$6-'СЕТ СН'!$F$23</f>
        <v>1082.17620093</v>
      </c>
      <c r="U32" s="36">
        <f>SUMIFS(СВЦЭМ!$D$33:$D$776,СВЦЭМ!$A$33:$A$776,$A32,СВЦЭМ!$B$33:$B$776,U$11)+'СЕТ СН'!$F$11+СВЦЭМ!$D$10+'СЕТ СН'!$F$6-'СЕТ СН'!$F$23</f>
        <v>1082.0098741900001</v>
      </c>
      <c r="V32" s="36">
        <f>SUMIFS(СВЦЭМ!$D$33:$D$776,СВЦЭМ!$A$33:$A$776,$A32,СВЦЭМ!$B$33:$B$776,V$11)+'СЕТ СН'!$F$11+СВЦЭМ!$D$10+'СЕТ СН'!$F$6-'СЕТ СН'!$F$23</f>
        <v>1086.3761661999999</v>
      </c>
      <c r="W32" s="36">
        <f>SUMIFS(СВЦЭМ!$D$33:$D$776,СВЦЭМ!$A$33:$A$776,$A32,СВЦЭМ!$B$33:$B$776,W$11)+'СЕТ СН'!$F$11+СВЦЭМ!$D$10+'СЕТ СН'!$F$6-'СЕТ СН'!$F$23</f>
        <v>1105.8670280400002</v>
      </c>
      <c r="X32" s="36">
        <f>SUMIFS(СВЦЭМ!$D$33:$D$776,СВЦЭМ!$A$33:$A$776,$A32,СВЦЭМ!$B$33:$B$776,X$11)+'СЕТ СН'!$F$11+СВЦЭМ!$D$10+'СЕТ СН'!$F$6-'СЕТ СН'!$F$23</f>
        <v>1113.8382640499999</v>
      </c>
      <c r="Y32" s="36">
        <f>SUMIFS(СВЦЭМ!$D$33:$D$776,СВЦЭМ!$A$33:$A$776,$A32,СВЦЭМ!$B$33:$B$776,Y$11)+'СЕТ СН'!$F$11+СВЦЭМ!$D$10+'СЕТ СН'!$F$6-'СЕТ СН'!$F$23</f>
        <v>1136.8053943300001</v>
      </c>
    </row>
    <row r="33" spans="1:27" ht="15.75" x14ac:dyDescent="0.2">
      <c r="A33" s="35">
        <f t="shared" si="0"/>
        <v>44218</v>
      </c>
      <c r="B33" s="36">
        <f>SUMIFS(СВЦЭМ!$D$33:$D$776,СВЦЭМ!$A$33:$A$776,$A33,СВЦЭМ!$B$33:$B$776,B$11)+'СЕТ СН'!$F$11+СВЦЭМ!$D$10+'СЕТ СН'!$F$6-'СЕТ СН'!$F$23</f>
        <v>1110.3342513299999</v>
      </c>
      <c r="C33" s="36">
        <f>SUMIFS(СВЦЭМ!$D$33:$D$776,СВЦЭМ!$A$33:$A$776,$A33,СВЦЭМ!$B$33:$B$776,C$11)+'СЕТ СН'!$F$11+СВЦЭМ!$D$10+'СЕТ СН'!$F$6-'СЕТ СН'!$F$23</f>
        <v>1144.8584137</v>
      </c>
      <c r="D33" s="36">
        <f>SUMIFS(СВЦЭМ!$D$33:$D$776,СВЦЭМ!$A$33:$A$776,$A33,СВЦЭМ!$B$33:$B$776,D$11)+'СЕТ СН'!$F$11+СВЦЭМ!$D$10+'СЕТ СН'!$F$6-'СЕТ СН'!$F$23</f>
        <v>1185.9572375400001</v>
      </c>
      <c r="E33" s="36">
        <f>SUMIFS(СВЦЭМ!$D$33:$D$776,СВЦЭМ!$A$33:$A$776,$A33,СВЦЭМ!$B$33:$B$776,E$11)+'СЕТ СН'!$F$11+СВЦЭМ!$D$10+'СЕТ СН'!$F$6-'СЕТ СН'!$F$23</f>
        <v>1202.66668751</v>
      </c>
      <c r="F33" s="36">
        <f>SUMIFS(СВЦЭМ!$D$33:$D$776,СВЦЭМ!$A$33:$A$776,$A33,СВЦЭМ!$B$33:$B$776,F$11)+'СЕТ СН'!$F$11+СВЦЭМ!$D$10+'СЕТ СН'!$F$6-'СЕТ СН'!$F$23</f>
        <v>1216.4710084400001</v>
      </c>
      <c r="G33" s="36">
        <f>SUMIFS(СВЦЭМ!$D$33:$D$776,СВЦЭМ!$A$33:$A$776,$A33,СВЦЭМ!$B$33:$B$776,G$11)+'СЕТ СН'!$F$11+СВЦЭМ!$D$10+'СЕТ СН'!$F$6-'СЕТ СН'!$F$23</f>
        <v>1198.62432173</v>
      </c>
      <c r="H33" s="36">
        <f>SUMIFS(СВЦЭМ!$D$33:$D$776,СВЦЭМ!$A$33:$A$776,$A33,СВЦЭМ!$B$33:$B$776,H$11)+'СЕТ СН'!$F$11+СВЦЭМ!$D$10+'СЕТ СН'!$F$6-'СЕТ СН'!$F$23</f>
        <v>1158.3578475300001</v>
      </c>
      <c r="I33" s="36">
        <f>SUMIFS(СВЦЭМ!$D$33:$D$776,СВЦЭМ!$A$33:$A$776,$A33,СВЦЭМ!$B$33:$B$776,I$11)+'СЕТ СН'!$F$11+СВЦЭМ!$D$10+'СЕТ СН'!$F$6-'СЕТ СН'!$F$23</f>
        <v>1127.48032208</v>
      </c>
      <c r="J33" s="36">
        <f>SUMIFS(СВЦЭМ!$D$33:$D$776,СВЦЭМ!$A$33:$A$776,$A33,СВЦЭМ!$B$33:$B$776,J$11)+'СЕТ СН'!$F$11+СВЦЭМ!$D$10+'СЕТ СН'!$F$6-'СЕТ СН'!$F$23</f>
        <v>1100.10661013</v>
      </c>
      <c r="K33" s="36">
        <f>SUMIFS(СВЦЭМ!$D$33:$D$776,СВЦЭМ!$A$33:$A$776,$A33,СВЦЭМ!$B$33:$B$776,K$11)+'СЕТ СН'!$F$11+СВЦЭМ!$D$10+'СЕТ СН'!$F$6-'СЕТ СН'!$F$23</f>
        <v>1089.6689043000001</v>
      </c>
      <c r="L33" s="36">
        <f>SUMIFS(СВЦЭМ!$D$33:$D$776,СВЦЭМ!$A$33:$A$776,$A33,СВЦЭМ!$B$33:$B$776,L$11)+'СЕТ СН'!$F$11+СВЦЭМ!$D$10+'СЕТ СН'!$F$6-'СЕТ СН'!$F$23</f>
        <v>1084.49190755</v>
      </c>
      <c r="M33" s="36">
        <f>SUMIFS(СВЦЭМ!$D$33:$D$776,СВЦЭМ!$A$33:$A$776,$A33,СВЦЭМ!$B$33:$B$776,M$11)+'СЕТ СН'!$F$11+СВЦЭМ!$D$10+'СЕТ СН'!$F$6-'СЕТ СН'!$F$23</f>
        <v>1088.76444176</v>
      </c>
      <c r="N33" s="36">
        <f>SUMIFS(СВЦЭМ!$D$33:$D$776,СВЦЭМ!$A$33:$A$776,$A33,СВЦЭМ!$B$33:$B$776,N$11)+'СЕТ СН'!$F$11+СВЦЭМ!$D$10+'СЕТ СН'!$F$6-'СЕТ СН'!$F$23</f>
        <v>1096.4962504300001</v>
      </c>
      <c r="O33" s="36">
        <f>SUMIFS(СВЦЭМ!$D$33:$D$776,СВЦЭМ!$A$33:$A$776,$A33,СВЦЭМ!$B$33:$B$776,O$11)+'СЕТ СН'!$F$11+СВЦЭМ!$D$10+'СЕТ СН'!$F$6-'СЕТ СН'!$F$23</f>
        <v>1124.6763832400002</v>
      </c>
      <c r="P33" s="36">
        <f>SUMIFS(СВЦЭМ!$D$33:$D$776,СВЦЭМ!$A$33:$A$776,$A33,СВЦЭМ!$B$33:$B$776,P$11)+'СЕТ СН'!$F$11+СВЦЭМ!$D$10+'СЕТ СН'!$F$6-'СЕТ СН'!$F$23</f>
        <v>1132.9491160600001</v>
      </c>
      <c r="Q33" s="36">
        <f>SUMIFS(СВЦЭМ!$D$33:$D$776,СВЦЭМ!$A$33:$A$776,$A33,СВЦЭМ!$B$33:$B$776,Q$11)+'СЕТ СН'!$F$11+СВЦЭМ!$D$10+'СЕТ СН'!$F$6-'СЕТ СН'!$F$23</f>
        <v>1139.43500092</v>
      </c>
      <c r="R33" s="36">
        <f>SUMIFS(СВЦЭМ!$D$33:$D$776,СВЦЭМ!$A$33:$A$776,$A33,СВЦЭМ!$B$33:$B$776,R$11)+'СЕТ СН'!$F$11+СВЦЭМ!$D$10+'СЕТ СН'!$F$6-'СЕТ СН'!$F$23</f>
        <v>1126.5431605399999</v>
      </c>
      <c r="S33" s="36">
        <f>SUMIFS(СВЦЭМ!$D$33:$D$776,СВЦЭМ!$A$33:$A$776,$A33,СВЦЭМ!$B$33:$B$776,S$11)+'СЕТ СН'!$F$11+СВЦЭМ!$D$10+'СЕТ СН'!$F$6-'СЕТ СН'!$F$23</f>
        <v>1110.2718606600001</v>
      </c>
      <c r="T33" s="36">
        <f>SUMIFS(СВЦЭМ!$D$33:$D$776,СВЦЭМ!$A$33:$A$776,$A33,СВЦЭМ!$B$33:$B$776,T$11)+'СЕТ СН'!$F$11+СВЦЭМ!$D$10+'СЕТ СН'!$F$6-'СЕТ СН'!$F$23</f>
        <v>1089.3349756</v>
      </c>
      <c r="U33" s="36">
        <f>SUMIFS(СВЦЭМ!$D$33:$D$776,СВЦЭМ!$A$33:$A$776,$A33,СВЦЭМ!$B$33:$B$776,U$11)+'СЕТ СН'!$F$11+СВЦЭМ!$D$10+'СЕТ СН'!$F$6-'СЕТ СН'!$F$23</f>
        <v>1089.5352857400001</v>
      </c>
      <c r="V33" s="36">
        <f>SUMIFS(СВЦЭМ!$D$33:$D$776,СВЦЭМ!$A$33:$A$776,$A33,СВЦЭМ!$B$33:$B$776,V$11)+'СЕТ СН'!$F$11+СВЦЭМ!$D$10+'СЕТ СН'!$F$6-'СЕТ СН'!$F$23</f>
        <v>1098.7245430200001</v>
      </c>
      <c r="W33" s="36">
        <f>SUMIFS(СВЦЭМ!$D$33:$D$776,СВЦЭМ!$A$33:$A$776,$A33,СВЦЭМ!$B$33:$B$776,W$11)+'СЕТ СН'!$F$11+СВЦЭМ!$D$10+'СЕТ СН'!$F$6-'СЕТ СН'!$F$23</f>
        <v>1116.6603237300001</v>
      </c>
      <c r="X33" s="36">
        <f>SUMIFS(СВЦЭМ!$D$33:$D$776,СВЦЭМ!$A$33:$A$776,$A33,СВЦЭМ!$B$33:$B$776,X$11)+'СЕТ СН'!$F$11+СВЦЭМ!$D$10+'СЕТ СН'!$F$6-'СЕТ СН'!$F$23</f>
        <v>1126.5437974000001</v>
      </c>
      <c r="Y33" s="36">
        <f>SUMIFS(СВЦЭМ!$D$33:$D$776,СВЦЭМ!$A$33:$A$776,$A33,СВЦЭМ!$B$33:$B$776,Y$11)+'СЕТ СН'!$F$11+СВЦЭМ!$D$10+'СЕТ СН'!$F$6-'СЕТ СН'!$F$23</f>
        <v>1147.62535587</v>
      </c>
    </row>
    <row r="34" spans="1:27" ht="15.75" x14ac:dyDescent="0.2">
      <c r="A34" s="35">
        <f t="shared" si="0"/>
        <v>44219</v>
      </c>
      <c r="B34" s="36">
        <f>SUMIFS(СВЦЭМ!$D$33:$D$776,СВЦЭМ!$A$33:$A$776,$A34,СВЦЭМ!$B$33:$B$776,B$11)+'СЕТ СН'!$F$11+СВЦЭМ!$D$10+'СЕТ СН'!$F$6-'СЕТ СН'!$F$23</f>
        <v>1156.63861428</v>
      </c>
      <c r="C34" s="36">
        <f>SUMIFS(СВЦЭМ!$D$33:$D$776,СВЦЭМ!$A$33:$A$776,$A34,СВЦЭМ!$B$33:$B$776,C$11)+'СЕТ СН'!$F$11+СВЦЭМ!$D$10+'СЕТ СН'!$F$6-'СЕТ СН'!$F$23</f>
        <v>1170.86797495</v>
      </c>
      <c r="D34" s="36">
        <f>SUMIFS(СВЦЭМ!$D$33:$D$776,СВЦЭМ!$A$33:$A$776,$A34,СВЦЭМ!$B$33:$B$776,D$11)+'СЕТ СН'!$F$11+СВЦЭМ!$D$10+'СЕТ СН'!$F$6-'СЕТ СН'!$F$23</f>
        <v>1193.3228649300002</v>
      </c>
      <c r="E34" s="36">
        <f>SUMIFS(СВЦЭМ!$D$33:$D$776,СВЦЭМ!$A$33:$A$776,$A34,СВЦЭМ!$B$33:$B$776,E$11)+'СЕТ СН'!$F$11+СВЦЭМ!$D$10+'СЕТ СН'!$F$6-'СЕТ СН'!$F$23</f>
        <v>1201.3896232700001</v>
      </c>
      <c r="F34" s="36">
        <f>SUMIFS(СВЦЭМ!$D$33:$D$776,СВЦЭМ!$A$33:$A$776,$A34,СВЦЭМ!$B$33:$B$776,F$11)+'СЕТ СН'!$F$11+СВЦЭМ!$D$10+'СЕТ СН'!$F$6-'СЕТ СН'!$F$23</f>
        <v>1208.4524722600001</v>
      </c>
      <c r="G34" s="36">
        <f>SUMIFS(СВЦЭМ!$D$33:$D$776,СВЦЭМ!$A$33:$A$776,$A34,СВЦЭМ!$B$33:$B$776,G$11)+'СЕТ СН'!$F$11+СВЦЭМ!$D$10+'СЕТ СН'!$F$6-'СЕТ СН'!$F$23</f>
        <v>1197.8370448600001</v>
      </c>
      <c r="H34" s="36">
        <f>SUMIFS(СВЦЭМ!$D$33:$D$776,СВЦЭМ!$A$33:$A$776,$A34,СВЦЭМ!$B$33:$B$776,H$11)+'СЕТ СН'!$F$11+СВЦЭМ!$D$10+'СЕТ СН'!$F$6-'СЕТ СН'!$F$23</f>
        <v>1177.2104217999999</v>
      </c>
      <c r="I34" s="36">
        <f>SUMIFS(СВЦЭМ!$D$33:$D$776,СВЦЭМ!$A$33:$A$776,$A34,СВЦЭМ!$B$33:$B$776,I$11)+'СЕТ СН'!$F$11+СВЦЭМ!$D$10+'СЕТ СН'!$F$6-'СЕТ СН'!$F$23</f>
        <v>1163.30775913</v>
      </c>
      <c r="J34" s="36">
        <f>SUMIFS(СВЦЭМ!$D$33:$D$776,СВЦЭМ!$A$33:$A$776,$A34,СВЦЭМ!$B$33:$B$776,J$11)+'СЕТ СН'!$F$11+СВЦЭМ!$D$10+'СЕТ СН'!$F$6-'СЕТ СН'!$F$23</f>
        <v>1123.90123249</v>
      </c>
      <c r="K34" s="36">
        <f>SUMIFS(СВЦЭМ!$D$33:$D$776,СВЦЭМ!$A$33:$A$776,$A34,СВЦЭМ!$B$33:$B$776,K$11)+'СЕТ СН'!$F$11+СВЦЭМ!$D$10+'СЕТ СН'!$F$6-'СЕТ СН'!$F$23</f>
        <v>1088.3194467600001</v>
      </c>
      <c r="L34" s="36">
        <f>SUMIFS(СВЦЭМ!$D$33:$D$776,СВЦЭМ!$A$33:$A$776,$A34,СВЦЭМ!$B$33:$B$776,L$11)+'СЕТ СН'!$F$11+СВЦЭМ!$D$10+'СЕТ СН'!$F$6-'СЕТ СН'!$F$23</f>
        <v>1074.2766364700001</v>
      </c>
      <c r="M34" s="36">
        <f>SUMIFS(СВЦЭМ!$D$33:$D$776,СВЦЭМ!$A$33:$A$776,$A34,СВЦЭМ!$B$33:$B$776,M$11)+'СЕТ СН'!$F$11+СВЦЭМ!$D$10+'СЕТ СН'!$F$6-'СЕТ СН'!$F$23</f>
        <v>1077.70836497</v>
      </c>
      <c r="N34" s="36">
        <f>SUMIFS(СВЦЭМ!$D$33:$D$776,СВЦЭМ!$A$33:$A$776,$A34,СВЦЭМ!$B$33:$B$776,N$11)+'СЕТ СН'!$F$11+СВЦЭМ!$D$10+'СЕТ СН'!$F$6-'СЕТ СН'!$F$23</f>
        <v>1087.1155974200001</v>
      </c>
      <c r="O34" s="36">
        <f>SUMIFS(СВЦЭМ!$D$33:$D$776,СВЦЭМ!$A$33:$A$776,$A34,СВЦЭМ!$B$33:$B$776,O$11)+'СЕТ СН'!$F$11+СВЦЭМ!$D$10+'СЕТ СН'!$F$6-'СЕТ СН'!$F$23</f>
        <v>1099.2290530099999</v>
      </c>
      <c r="P34" s="36">
        <f>SUMIFS(СВЦЭМ!$D$33:$D$776,СВЦЭМ!$A$33:$A$776,$A34,СВЦЭМ!$B$33:$B$776,P$11)+'СЕТ СН'!$F$11+СВЦЭМ!$D$10+'СЕТ СН'!$F$6-'СЕТ СН'!$F$23</f>
        <v>1129.22387976</v>
      </c>
      <c r="Q34" s="36">
        <f>SUMIFS(СВЦЭМ!$D$33:$D$776,СВЦЭМ!$A$33:$A$776,$A34,СВЦЭМ!$B$33:$B$776,Q$11)+'СЕТ СН'!$F$11+СВЦЭМ!$D$10+'СЕТ СН'!$F$6-'СЕТ СН'!$F$23</f>
        <v>1138.81687059</v>
      </c>
      <c r="R34" s="36">
        <f>SUMIFS(СВЦЭМ!$D$33:$D$776,СВЦЭМ!$A$33:$A$776,$A34,СВЦЭМ!$B$33:$B$776,R$11)+'СЕТ СН'!$F$11+СВЦЭМ!$D$10+'СЕТ СН'!$F$6-'СЕТ СН'!$F$23</f>
        <v>1129.1304864100002</v>
      </c>
      <c r="S34" s="36">
        <f>SUMIFS(СВЦЭМ!$D$33:$D$776,СВЦЭМ!$A$33:$A$776,$A34,СВЦЭМ!$B$33:$B$776,S$11)+'СЕТ СН'!$F$11+СВЦЭМ!$D$10+'СЕТ СН'!$F$6-'СЕТ СН'!$F$23</f>
        <v>1108.5211865000001</v>
      </c>
      <c r="T34" s="36">
        <f>SUMIFS(СВЦЭМ!$D$33:$D$776,СВЦЭМ!$A$33:$A$776,$A34,СВЦЭМ!$B$33:$B$776,T$11)+'СЕТ СН'!$F$11+СВЦЭМ!$D$10+'СЕТ СН'!$F$6-'СЕТ СН'!$F$23</f>
        <v>1080.7461219100001</v>
      </c>
      <c r="U34" s="36">
        <f>SUMIFS(СВЦЭМ!$D$33:$D$776,СВЦЭМ!$A$33:$A$776,$A34,СВЦЭМ!$B$33:$B$776,U$11)+'СЕТ СН'!$F$11+СВЦЭМ!$D$10+'СЕТ СН'!$F$6-'СЕТ СН'!$F$23</f>
        <v>1078.82142178</v>
      </c>
      <c r="V34" s="36">
        <f>SUMIFS(СВЦЭМ!$D$33:$D$776,СВЦЭМ!$A$33:$A$776,$A34,СВЦЭМ!$B$33:$B$776,V$11)+'СЕТ СН'!$F$11+СВЦЭМ!$D$10+'СЕТ СН'!$F$6-'СЕТ СН'!$F$23</f>
        <v>1091.75704907</v>
      </c>
      <c r="W34" s="36">
        <f>SUMIFS(СВЦЭМ!$D$33:$D$776,СВЦЭМ!$A$33:$A$776,$A34,СВЦЭМ!$B$33:$B$776,W$11)+'СЕТ СН'!$F$11+СВЦЭМ!$D$10+'СЕТ СН'!$F$6-'СЕТ СН'!$F$23</f>
        <v>1108.78941568</v>
      </c>
      <c r="X34" s="36">
        <f>SUMIFS(СВЦЭМ!$D$33:$D$776,СВЦЭМ!$A$33:$A$776,$A34,СВЦЭМ!$B$33:$B$776,X$11)+'СЕТ СН'!$F$11+СВЦЭМ!$D$10+'СЕТ СН'!$F$6-'СЕТ СН'!$F$23</f>
        <v>1114.25970555</v>
      </c>
      <c r="Y34" s="36">
        <f>SUMIFS(СВЦЭМ!$D$33:$D$776,СВЦЭМ!$A$33:$A$776,$A34,СВЦЭМ!$B$33:$B$776,Y$11)+'СЕТ СН'!$F$11+СВЦЭМ!$D$10+'СЕТ СН'!$F$6-'СЕТ СН'!$F$23</f>
        <v>1134.6759078300001</v>
      </c>
    </row>
    <row r="35" spans="1:27" ht="15.75" x14ac:dyDescent="0.2">
      <c r="A35" s="35">
        <f t="shared" si="0"/>
        <v>44220</v>
      </c>
      <c r="B35" s="36">
        <f>SUMIFS(СВЦЭМ!$D$33:$D$776,СВЦЭМ!$A$33:$A$776,$A35,СВЦЭМ!$B$33:$B$776,B$11)+'СЕТ СН'!$F$11+СВЦЭМ!$D$10+'СЕТ СН'!$F$6-'СЕТ СН'!$F$23</f>
        <v>1132.6404576499999</v>
      </c>
      <c r="C35" s="36">
        <f>SUMIFS(СВЦЭМ!$D$33:$D$776,СВЦЭМ!$A$33:$A$776,$A35,СВЦЭМ!$B$33:$B$776,C$11)+'СЕТ СН'!$F$11+СВЦЭМ!$D$10+'СЕТ СН'!$F$6-'СЕТ СН'!$F$23</f>
        <v>1166.69920858</v>
      </c>
      <c r="D35" s="36">
        <f>SUMIFS(СВЦЭМ!$D$33:$D$776,СВЦЭМ!$A$33:$A$776,$A35,СВЦЭМ!$B$33:$B$776,D$11)+'СЕТ СН'!$F$11+СВЦЭМ!$D$10+'СЕТ СН'!$F$6-'СЕТ СН'!$F$23</f>
        <v>1183.0638884</v>
      </c>
      <c r="E35" s="36">
        <f>SUMIFS(СВЦЭМ!$D$33:$D$776,СВЦЭМ!$A$33:$A$776,$A35,СВЦЭМ!$B$33:$B$776,E$11)+'СЕТ СН'!$F$11+СВЦЭМ!$D$10+'СЕТ СН'!$F$6-'СЕТ СН'!$F$23</f>
        <v>1189.80017453</v>
      </c>
      <c r="F35" s="36">
        <f>SUMIFS(СВЦЭМ!$D$33:$D$776,СВЦЭМ!$A$33:$A$776,$A35,СВЦЭМ!$B$33:$B$776,F$11)+'СЕТ СН'!$F$11+СВЦЭМ!$D$10+'СЕТ СН'!$F$6-'СЕТ СН'!$F$23</f>
        <v>1206.71422519</v>
      </c>
      <c r="G35" s="36">
        <f>SUMIFS(СВЦЭМ!$D$33:$D$776,СВЦЭМ!$A$33:$A$776,$A35,СВЦЭМ!$B$33:$B$776,G$11)+'СЕТ СН'!$F$11+СВЦЭМ!$D$10+'СЕТ СН'!$F$6-'СЕТ СН'!$F$23</f>
        <v>1196.2079363400001</v>
      </c>
      <c r="H35" s="36">
        <f>SUMIFS(СВЦЭМ!$D$33:$D$776,СВЦЭМ!$A$33:$A$776,$A35,СВЦЭМ!$B$33:$B$776,H$11)+'СЕТ СН'!$F$11+СВЦЭМ!$D$10+'СЕТ СН'!$F$6-'СЕТ СН'!$F$23</f>
        <v>1177.31403682</v>
      </c>
      <c r="I35" s="36">
        <f>SUMIFS(СВЦЭМ!$D$33:$D$776,СВЦЭМ!$A$33:$A$776,$A35,СВЦЭМ!$B$33:$B$776,I$11)+'СЕТ СН'!$F$11+СВЦЭМ!$D$10+'СЕТ СН'!$F$6-'СЕТ СН'!$F$23</f>
        <v>1162.51970633</v>
      </c>
      <c r="J35" s="36">
        <f>SUMIFS(СВЦЭМ!$D$33:$D$776,СВЦЭМ!$A$33:$A$776,$A35,СВЦЭМ!$B$33:$B$776,J$11)+'СЕТ СН'!$F$11+СВЦЭМ!$D$10+'СЕТ СН'!$F$6-'СЕТ СН'!$F$23</f>
        <v>1126.81479485</v>
      </c>
      <c r="K35" s="36">
        <f>SUMIFS(СВЦЭМ!$D$33:$D$776,СВЦЭМ!$A$33:$A$776,$A35,СВЦЭМ!$B$33:$B$776,K$11)+'СЕТ СН'!$F$11+СВЦЭМ!$D$10+'СЕТ СН'!$F$6-'СЕТ СН'!$F$23</f>
        <v>1092.02489621</v>
      </c>
      <c r="L35" s="36">
        <f>SUMIFS(СВЦЭМ!$D$33:$D$776,СВЦЭМ!$A$33:$A$776,$A35,СВЦЭМ!$B$33:$B$776,L$11)+'СЕТ СН'!$F$11+СВЦЭМ!$D$10+'СЕТ СН'!$F$6-'СЕТ СН'!$F$23</f>
        <v>1076.5368737900001</v>
      </c>
      <c r="M35" s="36">
        <f>SUMIFS(СВЦЭМ!$D$33:$D$776,СВЦЭМ!$A$33:$A$776,$A35,СВЦЭМ!$B$33:$B$776,M$11)+'СЕТ СН'!$F$11+СВЦЭМ!$D$10+'СЕТ СН'!$F$6-'СЕТ СН'!$F$23</f>
        <v>1081.60390467</v>
      </c>
      <c r="N35" s="36">
        <f>SUMIFS(СВЦЭМ!$D$33:$D$776,СВЦЭМ!$A$33:$A$776,$A35,СВЦЭМ!$B$33:$B$776,N$11)+'СЕТ СН'!$F$11+СВЦЭМ!$D$10+'СЕТ СН'!$F$6-'СЕТ СН'!$F$23</f>
        <v>1091.0364730800002</v>
      </c>
      <c r="O35" s="36">
        <f>SUMIFS(СВЦЭМ!$D$33:$D$776,СВЦЭМ!$A$33:$A$776,$A35,СВЦЭМ!$B$33:$B$776,O$11)+'СЕТ СН'!$F$11+СВЦЭМ!$D$10+'СЕТ СН'!$F$6-'СЕТ СН'!$F$23</f>
        <v>1109.7416192000001</v>
      </c>
      <c r="P35" s="36">
        <f>SUMIFS(СВЦЭМ!$D$33:$D$776,СВЦЭМ!$A$33:$A$776,$A35,СВЦЭМ!$B$33:$B$776,P$11)+'СЕТ СН'!$F$11+СВЦЭМ!$D$10+'СЕТ СН'!$F$6-'СЕТ СН'!$F$23</f>
        <v>1145.4350017300001</v>
      </c>
      <c r="Q35" s="36">
        <f>SUMIFS(СВЦЭМ!$D$33:$D$776,СВЦЭМ!$A$33:$A$776,$A35,СВЦЭМ!$B$33:$B$776,Q$11)+'СЕТ СН'!$F$11+СВЦЭМ!$D$10+'СЕТ СН'!$F$6-'СЕТ СН'!$F$23</f>
        <v>1153.1274830100001</v>
      </c>
      <c r="R35" s="36">
        <f>SUMIFS(СВЦЭМ!$D$33:$D$776,СВЦЭМ!$A$33:$A$776,$A35,СВЦЭМ!$B$33:$B$776,R$11)+'СЕТ СН'!$F$11+СВЦЭМ!$D$10+'СЕТ СН'!$F$6-'СЕТ СН'!$F$23</f>
        <v>1137.53039893</v>
      </c>
      <c r="S35" s="36">
        <f>SUMIFS(СВЦЭМ!$D$33:$D$776,СВЦЭМ!$A$33:$A$776,$A35,СВЦЭМ!$B$33:$B$776,S$11)+'СЕТ СН'!$F$11+СВЦЭМ!$D$10+'СЕТ СН'!$F$6-'СЕТ СН'!$F$23</f>
        <v>1116.3018586400001</v>
      </c>
      <c r="T35" s="36">
        <f>SUMIFS(СВЦЭМ!$D$33:$D$776,СВЦЭМ!$A$33:$A$776,$A35,СВЦЭМ!$B$33:$B$776,T$11)+'СЕТ СН'!$F$11+СВЦЭМ!$D$10+'СЕТ СН'!$F$6-'СЕТ СН'!$F$23</f>
        <v>1074.6464769300001</v>
      </c>
      <c r="U35" s="36">
        <f>SUMIFS(СВЦЭМ!$D$33:$D$776,СВЦЭМ!$A$33:$A$776,$A35,СВЦЭМ!$B$33:$B$776,U$11)+'СЕТ СН'!$F$11+СВЦЭМ!$D$10+'СЕТ СН'!$F$6-'СЕТ СН'!$F$23</f>
        <v>1068.8111495200001</v>
      </c>
      <c r="V35" s="36">
        <f>SUMIFS(СВЦЭМ!$D$33:$D$776,СВЦЭМ!$A$33:$A$776,$A35,СВЦЭМ!$B$33:$B$776,V$11)+'СЕТ СН'!$F$11+СВЦЭМ!$D$10+'СЕТ СН'!$F$6-'СЕТ СН'!$F$23</f>
        <v>1067.03179432</v>
      </c>
      <c r="W35" s="36">
        <f>SUMIFS(СВЦЭМ!$D$33:$D$776,СВЦЭМ!$A$33:$A$776,$A35,СВЦЭМ!$B$33:$B$776,W$11)+'СЕТ СН'!$F$11+СВЦЭМ!$D$10+'СЕТ СН'!$F$6-'СЕТ СН'!$F$23</f>
        <v>1084.32024632</v>
      </c>
      <c r="X35" s="36">
        <f>SUMIFS(СВЦЭМ!$D$33:$D$776,СВЦЭМ!$A$33:$A$776,$A35,СВЦЭМ!$B$33:$B$776,X$11)+'СЕТ СН'!$F$11+СВЦЭМ!$D$10+'СЕТ СН'!$F$6-'СЕТ СН'!$F$23</f>
        <v>1106.6393580399999</v>
      </c>
      <c r="Y35" s="36">
        <f>SUMIFS(СВЦЭМ!$D$33:$D$776,СВЦЭМ!$A$33:$A$776,$A35,СВЦЭМ!$B$33:$B$776,Y$11)+'СЕТ СН'!$F$11+СВЦЭМ!$D$10+'СЕТ СН'!$F$6-'СЕТ СН'!$F$23</f>
        <v>1127.8155726499999</v>
      </c>
    </row>
    <row r="36" spans="1:27" ht="15.75" x14ac:dyDescent="0.2">
      <c r="A36" s="35">
        <f t="shared" si="0"/>
        <v>44221</v>
      </c>
      <c r="B36" s="36">
        <f>SUMIFS(СВЦЭМ!$D$33:$D$776,СВЦЭМ!$A$33:$A$776,$A36,СВЦЭМ!$B$33:$B$776,B$11)+'СЕТ СН'!$F$11+СВЦЭМ!$D$10+'СЕТ СН'!$F$6-'СЕТ СН'!$F$23</f>
        <v>1142.96544935</v>
      </c>
      <c r="C36" s="36">
        <f>SUMIFS(СВЦЭМ!$D$33:$D$776,СВЦЭМ!$A$33:$A$776,$A36,СВЦЭМ!$B$33:$B$776,C$11)+'СЕТ СН'!$F$11+СВЦЭМ!$D$10+'СЕТ СН'!$F$6-'СЕТ СН'!$F$23</f>
        <v>1170.0568032200001</v>
      </c>
      <c r="D36" s="36">
        <f>SUMIFS(СВЦЭМ!$D$33:$D$776,СВЦЭМ!$A$33:$A$776,$A36,СВЦЭМ!$B$33:$B$776,D$11)+'СЕТ СН'!$F$11+СВЦЭМ!$D$10+'СЕТ СН'!$F$6-'СЕТ СН'!$F$23</f>
        <v>1184.11405846</v>
      </c>
      <c r="E36" s="36">
        <f>SUMIFS(СВЦЭМ!$D$33:$D$776,СВЦЭМ!$A$33:$A$776,$A36,СВЦЭМ!$B$33:$B$776,E$11)+'СЕТ СН'!$F$11+СВЦЭМ!$D$10+'СЕТ СН'!$F$6-'СЕТ СН'!$F$23</f>
        <v>1196.3824255300001</v>
      </c>
      <c r="F36" s="36">
        <f>SUMIFS(СВЦЭМ!$D$33:$D$776,СВЦЭМ!$A$33:$A$776,$A36,СВЦЭМ!$B$33:$B$776,F$11)+'СЕТ СН'!$F$11+СВЦЭМ!$D$10+'СЕТ СН'!$F$6-'СЕТ СН'!$F$23</f>
        <v>1213.3557921200002</v>
      </c>
      <c r="G36" s="36">
        <f>SUMIFS(СВЦЭМ!$D$33:$D$776,СВЦЭМ!$A$33:$A$776,$A36,СВЦЭМ!$B$33:$B$776,G$11)+'СЕТ СН'!$F$11+СВЦЭМ!$D$10+'СЕТ СН'!$F$6-'СЕТ СН'!$F$23</f>
        <v>1197.4538697400001</v>
      </c>
      <c r="H36" s="36">
        <f>SUMIFS(СВЦЭМ!$D$33:$D$776,СВЦЭМ!$A$33:$A$776,$A36,СВЦЭМ!$B$33:$B$776,H$11)+'СЕТ СН'!$F$11+СВЦЭМ!$D$10+'СЕТ СН'!$F$6-'СЕТ СН'!$F$23</f>
        <v>1161.9780022700002</v>
      </c>
      <c r="I36" s="36">
        <f>SUMIFS(СВЦЭМ!$D$33:$D$776,СВЦЭМ!$A$33:$A$776,$A36,СВЦЭМ!$B$33:$B$776,I$11)+'СЕТ СН'!$F$11+СВЦЭМ!$D$10+'СЕТ СН'!$F$6-'СЕТ СН'!$F$23</f>
        <v>1136.44897358</v>
      </c>
      <c r="J36" s="36">
        <f>SUMIFS(СВЦЭМ!$D$33:$D$776,СВЦЭМ!$A$33:$A$776,$A36,СВЦЭМ!$B$33:$B$776,J$11)+'СЕТ СН'!$F$11+СВЦЭМ!$D$10+'СЕТ СН'!$F$6-'СЕТ СН'!$F$23</f>
        <v>1107.8652547900001</v>
      </c>
      <c r="K36" s="36">
        <f>SUMIFS(СВЦЭМ!$D$33:$D$776,СВЦЭМ!$A$33:$A$776,$A36,СВЦЭМ!$B$33:$B$776,K$11)+'СЕТ СН'!$F$11+СВЦЭМ!$D$10+'СЕТ СН'!$F$6-'СЕТ СН'!$F$23</f>
        <v>1103.4905567400001</v>
      </c>
      <c r="L36" s="36">
        <f>SUMIFS(СВЦЭМ!$D$33:$D$776,СВЦЭМ!$A$33:$A$776,$A36,СВЦЭМ!$B$33:$B$776,L$11)+'СЕТ СН'!$F$11+СВЦЭМ!$D$10+'СЕТ СН'!$F$6-'СЕТ СН'!$F$23</f>
        <v>1091.3522160500002</v>
      </c>
      <c r="M36" s="36">
        <f>SUMIFS(СВЦЭМ!$D$33:$D$776,СВЦЭМ!$A$33:$A$776,$A36,СВЦЭМ!$B$33:$B$776,M$11)+'СЕТ СН'!$F$11+СВЦЭМ!$D$10+'СЕТ СН'!$F$6-'СЕТ СН'!$F$23</f>
        <v>1096.00383678</v>
      </c>
      <c r="N36" s="36">
        <f>SUMIFS(СВЦЭМ!$D$33:$D$776,СВЦЭМ!$A$33:$A$776,$A36,СВЦЭМ!$B$33:$B$776,N$11)+'СЕТ СН'!$F$11+СВЦЭМ!$D$10+'СЕТ СН'!$F$6-'СЕТ СН'!$F$23</f>
        <v>1102.2295582800002</v>
      </c>
      <c r="O36" s="36">
        <f>SUMIFS(СВЦЭМ!$D$33:$D$776,СВЦЭМ!$A$33:$A$776,$A36,СВЦЭМ!$B$33:$B$776,O$11)+'СЕТ СН'!$F$11+СВЦЭМ!$D$10+'СЕТ СН'!$F$6-'СЕТ СН'!$F$23</f>
        <v>1108.7683995000002</v>
      </c>
      <c r="P36" s="36">
        <f>SUMIFS(СВЦЭМ!$D$33:$D$776,СВЦЭМ!$A$33:$A$776,$A36,СВЦЭМ!$B$33:$B$776,P$11)+'СЕТ СН'!$F$11+СВЦЭМ!$D$10+'СЕТ СН'!$F$6-'СЕТ СН'!$F$23</f>
        <v>1110.7382234900001</v>
      </c>
      <c r="Q36" s="36">
        <f>SUMIFS(СВЦЭМ!$D$33:$D$776,СВЦЭМ!$A$33:$A$776,$A36,СВЦЭМ!$B$33:$B$776,Q$11)+'СЕТ СН'!$F$11+СВЦЭМ!$D$10+'СЕТ СН'!$F$6-'СЕТ СН'!$F$23</f>
        <v>1112.2453754600001</v>
      </c>
      <c r="R36" s="36">
        <f>SUMIFS(СВЦЭМ!$D$33:$D$776,СВЦЭМ!$A$33:$A$776,$A36,СВЦЭМ!$B$33:$B$776,R$11)+'СЕТ СН'!$F$11+СВЦЭМ!$D$10+'СЕТ СН'!$F$6-'СЕТ СН'!$F$23</f>
        <v>1111.9377616199999</v>
      </c>
      <c r="S36" s="36">
        <f>SUMIFS(СВЦЭМ!$D$33:$D$776,СВЦЭМ!$A$33:$A$776,$A36,СВЦЭМ!$B$33:$B$776,S$11)+'СЕТ СН'!$F$11+СВЦЭМ!$D$10+'СЕТ СН'!$F$6-'СЕТ СН'!$F$23</f>
        <v>1105.3696418500001</v>
      </c>
      <c r="T36" s="36">
        <f>SUMIFS(СВЦЭМ!$D$33:$D$776,СВЦЭМ!$A$33:$A$776,$A36,СВЦЭМ!$B$33:$B$776,T$11)+'СЕТ СН'!$F$11+СВЦЭМ!$D$10+'СЕТ СН'!$F$6-'СЕТ СН'!$F$23</f>
        <v>1082.0413243099999</v>
      </c>
      <c r="U36" s="36">
        <f>SUMIFS(СВЦЭМ!$D$33:$D$776,СВЦЭМ!$A$33:$A$776,$A36,СВЦЭМ!$B$33:$B$776,U$11)+'СЕТ СН'!$F$11+СВЦЭМ!$D$10+'СЕТ СН'!$F$6-'СЕТ СН'!$F$23</f>
        <v>1082.0256454600001</v>
      </c>
      <c r="V36" s="36">
        <f>SUMIFS(СВЦЭМ!$D$33:$D$776,СВЦЭМ!$A$33:$A$776,$A36,СВЦЭМ!$B$33:$B$776,V$11)+'СЕТ СН'!$F$11+СВЦЭМ!$D$10+'СЕТ СН'!$F$6-'СЕТ СН'!$F$23</f>
        <v>1094.09810541</v>
      </c>
      <c r="W36" s="36">
        <f>SUMIFS(СВЦЭМ!$D$33:$D$776,СВЦЭМ!$A$33:$A$776,$A36,СВЦЭМ!$B$33:$B$776,W$11)+'СЕТ СН'!$F$11+СВЦЭМ!$D$10+'СЕТ СН'!$F$6-'СЕТ СН'!$F$23</f>
        <v>1102.9195011800002</v>
      </c>
      <c r="X36" s="36">
        <f>SUMIFS(СВЦЭМ!$D$33:$D$776,СВЦЭМ!$A$33:$A$776,$A36,СВЦЭМ!$B$33:$B$776,X$11)+'СЕТ СН'!$F$11+СВЦЭМ!$D$10+'СЕТ СН'!$F$6-'СЕТ СН'!$F$23</f>
        <v>1108.1603737600001</v>
      </c>
      <c r="Y36" s="36">
        <f>SUMIFS(СВЦЭМ!$D$33:$D$776,СВЦЭМ!$A$33:$A$776,$A36,СВЦЭМ!$B$33:$B$776,Y$11)+'СЕТ СН'!$F$11+СВЦЭМ!$D$10+'СЕТ СН'!$F$6-'СЕТ СН'!$F$23</f>
        <v>1126.0229847800001</v>
      </c>
    </row>
    <row r="37" spans="1:27" ht="15.75" x14ac:dyDescent="0.2">
      <c r="A37" s="35">
        <f t="shared" si="0"/>
        <v>44222</v>
      </c>
      <c r="B37" s="36">
        <f>SUMIFS(СВЦЭМ!$D$33:$D$776,СВЦЭМ!$A$33:$A$776,$A37,СВЦЭМ!$B$33:$B$776,B$11)+'СЕТ СН'!$F$11+СВЦЭМ!$D$10+'СЕТ СН'!$F$6-'СЕТ СН'!$F$23</f>
        <v>1167.3844573900001</v>
      </c>
      <c r="C37" s="36">
        <f>SUMIFS(СВЦЭМ!$D$33:$D$776,СВЦЭМ!$A$33:$A$776,$A37,СВЦЭМ!$B$33:$B$776,C$11)+'СЕТ СН'!$F$11+СВЦЭМ!$D$10+'СЕТ СН'!$F$6-'СЕТ СН'!$F$23</f>
        <v>1190.81889389</v>
      </c>
      <c r="D37" s="36">
        <f>SUMIFS(СВЦЭМ!$D$33:$D$776,СВЦЭМ!$A$33:$A$776,$A37,СВЦЭМ!$B$33:$B$776,D$11)+'СЕТ СН'!$F$11+СВЦЭМ!$D$10+'СЕТ СН'!$F$6-'СЕТ СН'!$F$23</f>
        <v>1198.5633500700001</v>
      </c>
      <c r="E37" s="36">
        <f>SUMIFS(СВЦЭМ!$D$33:$D$776,СВЦЭМ!$A$33:$A$776,$A37,СВЦЭМ!$B$33:$B$776,E$11)+'СЕТ СН'!$F$11+СВЦЭМ!$D$10+'СЕТ СН'!$F$6-'СЕТ СН'!$F$23</f>
        <v>1202.0386451300001</v>
      </c>
      <c r="F37" s="36">
        <f>SUMIFS(СВЦЭМ!$D$33:$D$776,СВЦЭМ!$A$33:$A$776,$A37,СВЦЭМ!$B$33:$B$776,F$11)+'СЕТ СН'!$F$11+СВЦЭМ!$D$10+'СЕТ СН'!$F$6-'СЕТ СН'!$F$23</f>
        <v>1212.8623025700001</v>
      </c>
      <c r="G37" s="36">
        <f>SUMIFS(СВЦЭМ!$D$33:$D$776,СВЦЭМ!$A$33:$A$776,$A37,СВЦЭМ!$B$33:$B$776,G$11)+'СЕТ СН'!$F$11+СВЦЭМ!$D$10+'СЕТ СН'!$F$6-'СЕТ СН'!$F$23</f>
        <v>1197.14162227</v>
      </c>
      <c r="H37" s="36">
        <f>SUMIFS(СВЦЭМ!$D$33:$D$776,СВЦЭМ!$A$33:$A$776,$A37,СВЦЭМ!$B$33:$B$776,H$11)+'СЕТ СН'!$F$11+СВЦЭМ!$D$10+'СЕТ СН'!$F$6-'СЕТ СН'!$F$23</f>
        <v>1160.8442841400001</v>
      </c>
      <c r="I37" s="36">
        <f>SUMIFS(СВЦЭМ!$D$33:$D$776,СВЦЭМ!$A$33:$A$776,$A37,СВЦЭМ!$B$33:$B$776,I$11)+'СЕТ СН'!$F$11+СВЦЭМ!$D$10+'СЕТ СН'!$F$6-'СЕТ СН'!$F$23</f>
        <v>1118.3642522700002</v>
      </c>
      <c r="J37" s="36">
        <f>SUMIFS(СВЦЭМ!$D$33:$D$776,СВЦЭМ!$A$33:$A$776,$A37,СВЦЭМ!$B$33:$B$776,J$11)+'СЕТ СН'!$F$11+СВЦЭМ!$D$10+'СЕТ СН'!$F$6-'СЕТ СН'!$F$23</f>
        <v>1093.5573440200001</v>
      </c>
      <c r="K37" s="36">
        <f>SUMIFS(СВЦЭМ!$D$33:$D$776,СВЦЭМ!$A$33:$A$776,$A37,СВЦЭМ!$B$33:$B$776,K$11)+'СЕТ СН'!$F$11+СВЦЭМ!$D$10+'СЕТ СН'!$F$6-'СЕТ СН'!$F$23</f>
        <v>1088.0572782300001</v>
      </c>
      <c r="L37" s="36">
        <f>SUMIFS(СВЦЭМ!$D$33:$D$776,СВЦЭМ!$A$33:$A$776,$A37,СВЦЭМ!$B$33:$B$776,L$11)+'СЕТ СН'!$F$11+СВЦЭМ!$D$10+'СЕТ СН'!$F$6-'СЕТ СН'!$F$23</f>
        <v>1081.57522819</v>
      </c>
      <c r="M37" s="36">
        <f>SUMIFS(СВЦЭМ!$D$33:$D$776,СВЦЭМ!$A$33:$A$776,$A37,СВЦЭМ!$B$33:$B$776,M$11)+'СЕТ СН'!$F$11+СВЦЭМ!$D$10+'СЕТ СН'!$F$6-'СЕТ СН'!$F$23</f>
        <v>1088.7505934800001</v>
      </c>
      <c r="N37" s="36">
        <f>SUMIFS(СВЦЭМ!$D$33:$D$776,СВЦЭМ!$A$33:$A$776,$A37,СВЦЭМ!$B$33:$B$776,N$11)+'СЕТ СН'!$F$11+СВЦЭМ!$D$10+'СЕТ СН'!$F$6-'СЕТ СН'!$F$23</f>
        <v>1091.9237563400002</v>
      </c>
      <c r="O37" s="36">
        <f>SUMIFS(СВЦЭМ!$D$33:$D$776,СВЦЭМ!$A$33:$A$776,$A37,СВЦЭМ!$B$33:$B$776,O$11)+'СЕТ СН'!$F$11+СВЦЭМ!$D$10+'СЕТ СН'!$F$6-'СЕТ СН'!$F$23</f>
        <v>1099.51635495</v>
      </c>
      <c r="P37" s="36">
        <f>SUMIFS(СВЦЭМ!$D$33:$D$776,СВЦЭМ!$A$33:$A$776,$A37,СВЦЭМ!$B$33:$B$776,P$11)+'СЕТ СН'!$F$11+СВЦЭМ!$D$10+'СЕТ СН'!$F$6-'СЕТ СН'!$F$23</f>
        <v>1105.79782914</v>
      </c>
      <c r="Q37" s="36">
        <f>SUMIFS(СВЦЭМ!$D$33:$D$776,СВЦЭМ!$A$33:$A$776,$A37,СВЦЭМ!$B$33:$B$776,Q$11)+'СЕТ СН'!$F$11+СВЦЭМ!$D$10+'СЕТ СН'!$F$6-'СЕТ СН'!$F$23</f>
        <v>1104.5351106400001</v>
      </c>
      <c r="R37" s="36">
        <f>SUMIFS(СВЦЭМ!$D$33:$D$776,СВЦЭМ!$A$33:$A$776,$A37,СВЦЭМ!$B$33:$B$776,R$11)+'СЕТ СН'!$F$11+СВЦЭМ!$D$10+'СЕТ СН'!$F$6-'СЕТ СН'!$F$23</f>
        <v>1093.8487029600001</v>
      </c>
      <c r="S37" s="36">
        <f>SUMIFS(СВЦЭМ!$D$33:$D$776,СВЦЭМ!$A$33:$A$776,$A37,СВЦЭМ!$B$33:$B$776,S$11)+'СЕТ СН'!$F$11+СВЦЭМ!$D$10+'СЕТ СН'!$F$6-'СЕТ СН'!$F$23</f>
        <v>1089.8719809500001</v>
      </c>
      <c r="T37" s="36">
        <f>SUMIFS(СВЦЭМ!$D$33:$D$776,СВЦЭМ!$A$33:$A$776,$A37,СВЦЭМ!$B$33:$B$776,T$11)+'СЕТ СН'!$F$11+СВЦЭМ!$D$10+'СЕТ СН'!$F$6-'СЕТ СН'!$F$23</f>
        <v>1078.94518655</v>
      </c>
      <c r="U37" s="36">
        <f>SUMIFS(СВЦЭМ!$D$33:$D$776,СВЦЭМ!$A$33:$A$776,$A37,СВЦЭМ!$B$33:$B$776,U$11)+'СЕТ СН'!$F$11+СВЦЭМ!$D$10+'СЕТ СН'!$F$6-'СЕТ СН'!$F$23</f>
        <v>1080.9375992800001</v>
      </c>
      <c r="V37" s="36">
        <f>SUMIFS(СВЦЭМ!$D$33:$D$776,СВЦЭМ!$A$33:$A$776,$A37,СВЦЭМ!$B$33:$B$776,V$11)+'СЕТ СН'!$F$11+СВЦЭМ!$D$10+'СЕТ СН'!$F$6-'СЕТ СН'!$F$23</f>
        <v>1092.6723454400001</v>
      </c>
      <c r="W37" s="36">
        <f>SUMIFS(СВЦЭМ!$D$33:$D$776,СВЦЭМ!$A$33:$A$776,$A37,СВЦЭМ!$B$33:$B$776,W$11)+'СЕТ СН'!$F$11+СВЦЭМ!$D$10+'СЕТ СН'!$F$6-'СЕТ СН'!$F$23</f>
        <v>1115.4420588200001</v>
      </c>
      <c r="X37" s="36">
        <f>SUMIFS(СВЦЭМ!$D$33:$D$776,СВЦЭМ!$A$33:$A$776,$A37,СВЦЭМ!$B$33:$B$776,X$11)+'СЕТ СН'!$F$11+СВЦЭМ!$D$10+'СЕТ СН'!$F$6-'СЕТ СН'!$F$23</f>
        <v>1124.1666527000002</v>
      </c>
      <c r="Y37" s="36">
        <f>SUMIFS(СВЦЭМ!$D$33:$D$776,СВЦЭМ!$A$33:$A$776,$A37,СВЦЭМ!$B$33:$B$776,Y$11)+'СЕТ СН'!$F$11+СВЦЭМ!$D$10+'СЕТ СН'!$F$6-'СЕТ СН'!$F$23</f>
        <v>1141.7793967600001</v>
      </c>
    </row>
    <row r="38" spans="1:27" ht="15.75" x14ac:dyDescent="0.2">
      <c r="A38" s="35">
        <f t="shared" si="0"/>
        <v>44223</v>
      </c>
      <c r="B38" s="36">
        <f>SUMIFS(СВЦЭМ!$D$33:$D$776,СВЦЭМ!$A$33:$A$776,$A38,СВЦЭМ!$B$33:$B$776,B$11)+'СЕТ СН'!$F$11+СВЦЭМ!$D$10+'СЕТ СН'!$F$6-'СЕТ СН'!$F$23</f>
        <v>1154.5320158300001</v>
      </c>
      <c r="C38" s="36">
        <f>SUMIFS(СВЦЭМ!$D$33:$D$776,СВЦЭМ!$A$33:$A$776,$A38,СВЦЭМ!$B$33:$B$776,C$11)+'СЕТ СН'!$F$11+СВЦЭМ!$D$10+'СЕТ СН'!$F$6-'СЕТ СН'!$F$23</f>
        <v>1175.63691896</v>
      </c>
      <c r="D38" s="36">
        <f>SUMIFS(СВЦЭМ!$D$33:$D$776,СВЦЭМ!$A$33:$A$776,$A38,СВЦЭМ!$B$33:$B$776,D$11)+'СЕТ СН'!$F$11+СВЦЭМ!$D$10+'СЕТ СН'!$F$6-'СЕТ СН'!$F$23</f>
        <v>1189.24812238</v>
      </c>
      <c r="E38" s="36">
        <f>SUMIFS(СВЦЭМ!$D$33:$D$776,СВЦЭМ!$A$33:$A$776,$A38,СВЦЭМ!$B$33:$B$776,E$11)+'СЕТ СН'!$F$11+СВЦЭМ!$D$10+'СЕТ СН'!$F$6-'СЕТ СН'!$F$23</f>
        <v>1196.50656039</v>
      </c>
      <c r="F38" s="36">
        <f>SUMIFS(СВЦЭМ!$D$33:$D$776,СВЦЭМ!$A$33:$A$776,$A38,СВЦЭМ!$B$33:$B$776,F$11)+'СЕТ СН'!$F$11+СВЦЭМ!$D$10+'СЕТ СН'!$F$6-'СЕТ СН'!$F$23</f>
        <v>1206.59370289</v>
      </c>
      <c r="G38" s="36">
        <f>SUMIFS(СВЦЭМ!$D$33:$D$776,СВЦЭМ!$A$33:$A$776,$A38,СВЦЭМ!$B$33:$B$776,G$11)+'СЕТ СН'!$F$11+СВЦЭМ!$D$10+'СЕТ СН'!$F$6-'СЕТ СН'!$F$23</f>
        <v>1189.53029872</v>
      </c>
      <c r="H38" s="36">
        <f>SUMIFS(СВЦЭМ!$D$33:$D$776,СВЦЭМ!$A$33:$A$776,$A38,СВЦЭМ!$B$33:$B$776,H$11)+'СЕТ СН'!$F$11+СВЦЭМ!$D$10+'СЕТ СН'!$F$6-'СЕТ СН'!$F$23</f>
        <v>1156.55325062</v>
      </c>
      <c r="I38" s="36">
        <f>SUMIFS(СВЦЭМ!$D$33:$D$776,СВЦЭМ!$A$33:$A$776,$A38,СВЦЭМ!$B$33:$B$776,I$11)+'СЕТ СН'!$F$11+СВЦЭМ!$D$10+'СЕТ СН'!$F$6-'СЕТ СН'!$F$23</f>
        <v>1133.2594435800002</v>
      </c>
      <c r="J38" s="36">
        <f>SUMIFS(СВЦЭМ!$D$33:$D$776,СВЦЭМ!$A$33:$A$776,$A38,СВЦЭМ!$B$33:$B$776,J$11)+'СЕТ СН'!$F$11+СВЦЭМ!$D$10+'СЕТ СН'!$F$6-'СЕТ СН'!$F$23</f>
        <v>1104.53748681</v>
      </c>
      <c r="K38" s="36">
        <f>SUMIFS(СВЦЭМ!$D$33:$D$776,СВЦЭМ!$A$33:$A$776,$A38,СВЦЭМ!$B$33:$B$776,K$11)+'СЕТ СН'!$F$11+СВЦЭМ!$D$10+'СЕТ СН'!$F$6-'СЕТ СН'!$F$23</f>
        <v>1093.1032329700001</v>
      </c>
      <c r="L38" s="36">
        <f>SUMIFS(СВЦЭМ!$D$33:$D$776,СВЦЭМ!$A$33:$A$776,$A38,СВЦЭМ!$B$33:$B$776,L$11)+'СЕТ СН'!$F$11+СВЦЭМ!$D$10+'СЕТ СН'!$F$6-'СЕТ СН'!$F$23</f>
        <v>1085.53079327</v>
      </c>
      <c r="M38" s="36">
        <f>SUMIFS(СВЦЭМ!$D$33:$D$776,СВЦЭМ!$A$33:$A$776,$A38,СВЦЭМ!$B$33:$B$776,M$11)+'СЕТ СН'!$F$11+СВЦЭМ!$D$10+'СЕТ СН'!$F$6-'СЕТ СН'!$F$23</f>
        <v>1095.70717846</v>
      </c>
      <c r="N38" s="36">
        <f>SUMIFS(СВЦЭМ!$D$33:$D$776,СВЦЭМ!$A$33:$A$776,$A38,СВЦЭМ!$B$33:$B$776,N$11)+'СЕТ СН'!$F$11+СВЦЭМ!$D$10+'СЕТ СН'!$F$6-'СЕТ СН'!$F$23</f>
        <v>1101.3661318899999</v>
      </c>
      <c r="O38" s="36">
        <f>SUMIFS(СВЦЭМ!$D$33:$D$776,СВЦЭМ!$A$33:$A$776,$A38,СВЦЭМ!$B$33:$B$776,O$11)+'СЕТ СН'!$F$11+СВЦЭМ!$D$10+'СЕТ СН'!$F$6-'СЕТ СН'!$F$23</f>
        <v>1115.03111885</v>
      </c>
      <c r="P38" s="36">
        <f>SUMIFS(СВЦЭМ!$D$33:$D$776,СВЦЭМ!$A$33:$A$776,$A38,СВЦЭМ!$B$33:$B$776,P$11)+'СЕТ СН'!$F$11+СВЦЭМ!$D$10+'СЕТ СН'!$F$6-'СЕТ СН'!$F$23</f>
        <v>1124.1803197200002</v>
      </c>
      <c r="Q38" s="36">
        <f>SUMIFS(СВЦЭМ!$D$33:$D$776,СВЦЭМ!$A$33:$A$776,$A38,СВЦЭМ!$B$33:$B$776,Q$11)+'СЕТ СН'!$F$11+СВЦЭМ!$D$10+'СЕТ СН'!$F$6-'СЕТ СН'!$F$23</f>
        <v>1131.49319388</v>
      </c>
      <c r="R38" s="36">
        <f>SUMIFS(СВЦЭМ!$D$33:$D$776,СВЦЭМ!$A$33:$A$776,$A38,СВЦЭМ!$B$33:$B$776,R$11)+'СЕТ СН'!$F$11+СВЦЭМ!$D$10+'СЕТ СН'!$F$6-'СЕТ СН'!$F$23</f>
        <v>1121.6538164100002</v>
      </c>
      <c r="S38" s="36">
        <f>SUMIFS(СВЦЭМ!$D$33:$D$776,СВЦЭМ!$A$33:$A$776,$A38,СВЦЭМ!$B$33:$B$776,S$11)+'СЕТ СН'!$F$11+СВЦЭМ!$D$10+'СЕТ СН'!$F$6-'СЕТ СН'!$F$23</f>
        <v>1107.9375839700001</v>
      </c>
      <c r="T38" s="36">
        <f>SUMIFS(СВЦЭМ!$D$33:$D$776,СВЦЭМ!$A$33:$A$776,$A38,СВЦЭМ!$B$33:$B$776,T$11)+'СЕТ СН'!$F$11+СВЦЭМ!$D$10+'СЕТ СН'!$F$6-'СЕТ СН'!$F$23</f>
        <v>1076.30687081</v>
      </c>
      <c r="U38" s="36">
        <f>SUMIFS(СВЦЭМ!$D$33:$D$776,СВЦЭМ!$A$33:$A$776,$A38,СВЦЭМ!$B$33:$B$776,U$11)+'СЕТ СН'!$F$11+СВЦЭМ!$D$10+'СЕТ СН'!$F$6-'СЕТ СН'!$F$23</f>
        <v>1077.0713169799999</v>
      </c>
      <c r="V38" s="36">
        <f>SUMIFS(СВЦЭМ!$D$33:$D$776,СВЦЭМ!$A$33:$A$776,$A38,СВЦЭМ!$B$33:$B$776,V$11)+'СЕТ СН'!$F$11+СВЦЭМ!$D$10+'СЕТ СН'!$F$6-'СЕТ СН'!$F$23</f>
        <v>1086.80359297</v>
      </c>
      <c r="W38" s="36">
        <f>SUMIFS(СВЦЭМ!$D$33:$D$776,СВЦЭМ!$A$33:$A$776,$A38,СВЦЭМ!$B$33:$B$776,W$11)+'СЕТ СН'!$F$11+СВЦЭМ!$D$10+'СЕТ СН'!$F$6-'СЕТ СН'!$F$23</f>
        <v>1106.7013288500002</v>
      </c>
      <c r="X38" s="36">
        <f>SUMIFS(СВЦЭМ!$D$33:$D$776,СВЦЭМ!$A$33:$A$776,$A38,СВЦЭМ!$B$33:$B$776,X$11)+'СЕТ СН'!$F$11+СВЦЭМ!$D$10+'СЕТ СН'!$F$6-'СЕТ СН'!$F$23</f>
        <v>1112.8990399300001</v>
      </c>
      <c r="Y38" s="36">
        <f>SUMIFS(СВЦЭМ!$D$33:$D$776,СВЦЭМ!$A$33:$A$776,$A38,СВЦЭМ!$B$33:$B$776,Y$11)+'СЕТ СН'!$F$11+СВЦЭМ!$D$10+'СЕТ СН'!$F$6-'СЕТ СН'!$F$23</f>
        <v>1136.5470019100001</v>
      </c>
    </row>
    <row r="39" spans="1:27" ht="15.75" x14ac:dyDescent="0.2">
      <c r="A39" s="35">
        <f t="shared" si="0"/>
        <v>44224</v>
      </c>
      <c r="B39" s="36">
        <f>SUMIFS(СВЦЭМ!$D$33:$D$776,СВЦЭМ!$A$33:$A$776,$A39,СВЦЭМ!$B$33:$B$776,B$11)+'СЕТ СН'!$F$11+СВЦЭМ!$D$10+'СЕТ СН'!$F$6-'СЕТ СН'!$F$23</f>
        <v>1120.2511612500002</v>
      </c>
      <c r="C39" s="36">
        <f>SUMIFS(СВЦЭМ!$D$33:$D$776,СВЦЭМ!$A$33:$A$776,$A39,СВЦЭМ!$B$33:$B$776,C$11)+'СЕТ СН'!$F$11+СВЦЭМ!$D$10+'СЕТ СН'!$F$6-'СЕТ СН'!$F$23</f>
        <v>1171.74540892</v>
      </c>
      <c r="D39" s="36">
        <f>SUMIFS(СВЦЭМ!$D$33:$D$776,СВЦЭМ!$A$33:$A$776,$A39,СВЦЭМ!$B$33:$B$776,D$11)+'СЕТ СН'!$F$11+СВЦЭМ!$D$10+'СЕТ СН'!$F$6-'СЕТ СН'!$F$23</f>
        <v>1203.11525661</v>
      </c>
      <c r="E39" s="36">
        <f>SUMIFS(СВЦЭМ!$D$33:$D$776,СВЦЭМ!$A$33:$A$776,$A39,СВЦЭМ!$B$33:$B$776,E$11)+'СЕТ СН'!$F$11+СВЦЭМ!$D$10+'СЕТ СН'!$F$6-'СЕТ СН'!$F$23</f>
        <v>1207.1493142300001</v>
      </c>
      <c r="F39" s="36">
        <f>SUMIFS(СВЦЭМ!$D$33:$D$776,СВЦЭМ!$A$33:$A$776,$A39,СВЦЭМ!$B$33:$B$776,F$11)+'СЕТ СН'!$F$11+СВЦЭМ!$D$10+'СЕТ СН'!$F$6-'СЕТ СН'!$F$23</f>
        <v>1216.6644678100001</v>
      </c>
      <c r="G39" s="36">
        <f>SUMIFS(СВЦЭМ!$D$33:$D$776,СВЦЭМ!$A$33:$A$776,$A39,СВЦЭМ!$B$33:$B$776,G$11)+'СЕТ СН'!$F$11+СВЦЭМ!$D$10+'СЕТ СН'!$F$6-'СЕТ СН'!$F$23</f>
        <v>1202.9083681700001</v>
      </c>
      <c r="H39" s="36">
        <f>SUMIFS(СВЦЭМ!$D$33:$D$776,СВЦЭМ!$A$33:$A$776,$A39,СВЦЭМ!$B$33:$B$776,H$11)+'СЕТ СН'!$F$11+СВЦЭМ!$D$10+'СЕТ СН'!$F$6-'СЕТ СН'!$F$23</f>
        <v>1167.1802535100001</v>
      </c>
      <c r="I39" s="36">
        <f>SUMIFS(СВЦЭМ!$D$33:$D$776,СВЦЭМ!$A$33:$A$776,$A39,СВЦЭМ!$B$33:$B$776,I$11)+'СЕТ СН'!$F$11+СВЦЭМ!$D$10+'СЕТ СН'!$F$6-'СЕТ СН'!$F$23</f>
        <v>1144.8966169800001</v>
      </c>
      <c r="J39" s="36">
        <f>SUMIFS(СВЦЭМ!$D$33:$D$776,СВЦЭМ!$A$33:$A$776,$A39,СВЦЭМ!$B$33:$B$776,J$11)+'СЕТ СН'!$F$11+СВЦЭМ!$D$10+'СЕТ СН'!$F$6-'СЕТ СН'!$F$23</f>
        <v>1127.4059377000001</v>
      </c>
      <c r="K39" s="36">
        <f>SUMIFS(СВЦЭМ!$D$33:$D$776,СВЦЭМ!$A$33:$A$776,$A39,СВЦЭМ!$B$33:$B$776,K$11)+'СЕТ СН'!$F$11+СВЦЭМ!$D$10+'СЕТ СН'!$F$6-'СЕТ СН'!$F$23</f>
        <v>1116.8058172599999</v>
      </c>
      <c r="L39" s="36">
        <f>SUMIFS(СВЦЭМ!$D$33:$D$776,СВЦЭМ!$A$33:$A$776,$A39,СВЦЭМ!$B$33:$B$776,L$11)+'СЕТ СН'!$F$11+СВЦЭМ!$D$10+'СЕТ СН'!$F$6-'СЕТ СН'!$F$23</f>
        <v>1112.1295822000002</v>
      </c>
      <c r="M39" s="36">
        <f>SUMIFS(СВЦЭМ!$D$33:$D$776,СВЦЭМ!$A$33:$A$776,$A39,СВЦЭМ!$B$33:$B$776,M$11)+'СЕТ СН'!$F$11+СВЦЭМ!$D$10+'СЕТ СН'!$F$6-'СЕТ СН'!$F$23</f>
        <v>1119.43473399</v>
      </c>
      <c r="N39" s="36">
        <f>SUMIFS(СВЦЭМ!$D$33:$D$776,СВЦЭМ!$A$33:$A$776,$A39,СВЦЭМ!$B$33:$B$776,N$11)+'СЕТ СН'!$F$11+СВЦЭМ!$D$10+'СЕТ СН'!$F$6-'СЕТ СН'!$F$23</f>
        <v>1124.6999980000001</v>
      </c>
      <c r="O39" s="36">
        <f>SUMIFS(СВЦЭМ!$D$33:$D$776,СВЦЭМ!$A$33:$A$776,$A39,СВЦЭМ!$B$33:$B$776,O$11)+'СЕТ СН'!$F$11+СВЦЭМ!$D$10+'СЕТ СН'!$F$6-'СЕТ СН'!$F$23</f>
        <v>1115.5432540300001</v>
      </c>
      <c r="P39" s="36">
        <f>SUMIFS(СВЦЭМ!$D$33:$D$776,СВЦЭМ!$A$33:$A$776,$A39,СВЦЭМ!$B$33:$B$776,P$11)+'СЕТ СН'!$F$11+СВЦЭМ!$D$10+'СЕТ СН'!$F$6-'СЕТ СН'!$F$23</f>
        <v>1120.39130372</v>
      </c>
      <c r="Q39" s="36">
        <f>SUMIFS(СВЦЭМ!$D$33:$D$776,СВЦЭМ!$A$33:$A$776,$A39,СВЦЭМ!$B$33:$B$776,Q$11)+'СЕТ СН'!$F$11+СВЦЭМ!$D$10+'СЕТ СН'!$F$6-'СЕТ СН'!$F$23</f>
        <v>1123.26433245</v>
      </c>
      <c r="R39" s="36">
        <f>SUMIFS(СВЦЭМ!$D$33:$D$776,СВЦЭМ!$A$33:$A$776,$A39,СВЦЭМ!$B$33:$B$776,R$11)+'СЕТ СН'!$F$11+СВЦЭМ!$D$10+'СЕТ СН'!$F$6-'СЕТ СН'!$F$23</f>
        <v>1119.0742561300001</v>
      </c>
      <c r="S39" s="36">
        <f>SUMIFS(СВЦЭМ!$D$33:$D$776,СВЦЭМ!$A$33:$A$776,$A39,СВЦЭМ!$B$33:$B$776,S$11)+'СЕТ СН'!$F$11+СВЦЭМ!$D$10+'СЕТ СН'!$F$6-'СЕТ СН'!$F$23</f>
        <v>1109.0309756500001</v>
      </c>
      <c r="T39" s="36">
        <f>SUMIFS(СВЦЭМ!$D$33:$D$776,СВЦЭМ!$A$33:$A$776,$A39,СВЦЭМ!$B$33:$B$776,T$11)+'СЕТ СН'!$F$11+СВЦЭМ!$D$10+'СЕТ СН'!$F$6-'СЕТ СН'!$F$23</f>
        <v>1086.52498636</v>
      </c>
      <c r="U39" s="36">
        <f>SUMIFS(СВЦЭМ!$D$33:$D$776,СВЦЭМ!$A$33:$A$776,$A39,СВЦЭМ!$B$33:$B$776,U$11)+'СЕТ СН'!$F$11+СВЦЭМ!$D$10+'СЕТ СН'!$F$6-'СЕТ СН'!$F$23</f>
        <v>1087.1138665000001</v>
      </c>
      <c r="V39" s="36">
        <f>SUMIFS(СВЦЭМ!$D$33:$D$776,СВЦЭМ!$A$33:$A$776,$A39,СВЦЭМ!$B$33:$B$776,V$11)+'СЕТ СН'!$F$11+СВЦЭМ!$D$10+'СЕТ СН'!$F$6-'СЕТ СН'!$F$23</f>
        <v>1095.2818929600001</v>
      </c>
      <c r="W39" s="36">
        <f>SUMIFS(СВЦЭМ!$D$33:$D$776,СВЦЭМ!$A$33:$A$776,$A39,СВЦЭМ!$B$33:$B$776,W$11)+'СЕТ СН'!$F$11+СВЦЭМ!$D$10+'СЕТ СН'!$F$6-'СЕТ СН'!$F$23</f>
        <v>1107.1485916300001</v>
      </c>
      <c r="X39" s="36">
        <f>SUMIFS(СВЦЭМ!$D$33:$D$776,СВЦЭМ!$A$33:$A$776,$A39,СВЦЭМ!$B$33:$B$776,X$11)+'СЕТ СН'!$F$11+СВЦЭМ!$D$10+'СЕТ СН'!$F$6-'СЕТ СН'!$F$23</f>
        <v>1106.4780178999999</v>
      </c>
      <c r="Y39" s="36">
        <f>SUMIFS(СВЦЭМ!$D$33:$D$776,СВЦЭМ!$A$33:$A$776,$A39,СВЦЭМ!$B$33:$B$776,Y$11)+'СЕТ СН'!$F$11+СВЦЭМ!$D$10+'СЕТ СН'!$F$6-'СЕТ СН'!$F$23</f>
        <v>1126.5334491399999</v>
      </c>
    </row>
    <row r="40" spans="1:27" ht="15.75" x14ac:dyDescent="0.2">
      <c r="A40" s="35">
        <f t="shared" si="0"/>
        <v>44225</v>
      </c>
      <c r="B40" s="36">
        <f>SUMIFS(СВЦЭМ!$D$33:$D$776,СВЦЭМ!$A$33:$A$776,$A40,СВЦЭМ!$B$33:$B$776,B$11)+'СЕТ СН'!$F$11+СВЦЭМ!$D$10+'СЕТ СН'!$F$6-'СЕТ СН'!$F$23</f>
        <v>1113.5175872</v>
      </c>
      <c r="C40" s="36">
        <f>SUMIFS(СВЦЭМ!$D$33:$D$776,СВЦЭМ!$A$33:$A$776,$A40,СВЦЭМ!$B$33:$B$776,C$11)+'СЕТ СН'!$F$11+СВЦЭМ!$D$10+'СЕТ СН'!$F$6-'СЕТ СН'!$F$23</f>
        <v>1140.6102708400001</v>
      </c>
      <c r="D40" s="36">
        <f>SUMIFS(СВЦЭМ!$D$33:$D$776,СВЦЭМ!$A$33:$A$776,$A40,СВЦЭМ!$B$33:$B$776,D$11)+'СЕТ СН'!$F$11+СВЦЭМ!$D$10+'СЕТ СН'!$F$6-'СЕТ СН'!$F$23</f>
        <v>1153.2119734</v>
      </c>
      <c r="E40" s="36">
        <f>SUMIFS(СВЦЭМ!$D$33:$D$776,СВЦЭМ!$A$33:$A$776,$A40,СВЦЭМ!$B$33:$B$776,E$11)+'СЕТ СН'!$F$11+СВЦЭМ!$D$10+'СЕТ СН'!$F$6-'СЕТ СН'!$F$23</f>
        <v>1142.38175301</v>
      </c>
      <c r="F40" s="36">
        <f>SUMIFS(СВЦЭМ!$D$33:$D$776,СВЦЭМ!$A$33:$A$776,$A40,СВЦЭМ!$B$33:$B$776,F$11)+'СЕТ СН'!$F$11+СВЦЭМ!$D$10+'СЕТ СН'!$F$6-'СЕТ СН'!$F$23</f>
        <v>1139.3185814400001</v>
      </c>
      <c r="G40" s="36">
        <f>SUMIFS(СВЦЭМ!$D$33:$D$776,СВЦЭМ!$A$33:$A$776,$A40,СВЦЭМ!$B$33:$B$776,G$11)+'СЕТ СН'!$F$11+СВЦЭМ!$D$10+'СЕТ СН'!$F$6-'СЕТ СН'!$F$23</f>
        <v>1131.30074999</v>
      </c>
      <c r="H40" s="36">
        <f>SUMIFS(СВЦЭМ!$D$33:$D$776,СВЦЭМ!$A$33:$A$776,$A40,СВЦЭМ!$B$33:$B$776,H$11)+'СЕТ СН'!$F$11+СВЦЭМ!$D$10+'СЕТ СН'!$F$6-'СЕТ СН'!$F$23</f>
        <v>1101.2592130800001</v>
      </c>
      <c r="I40" s="36">
        <f>SUMIFS(СВЦЭМ!$D$33:$D$776,СВЦЭМ!$A$33:$A$776,$A40,СВЦЭМ!$B$33:$B$776,I$11)+'СЕТ СН'!$F$11+СВЦЭМ!$D$10+'СЕТ СН'!$F$6-'СЕТ СН'!$F$23</f>
        <v>1065.6783189600001</v>
      </c>
      <c r="J40" s="36">
        <f>SUMIFS(СВЦЭМ!$D$33:$D$776,СВЦЭМ!$A$33:$A$776,$A40,СВЦЭМ!$B$33:$B$776,J$11)+'СЕТ СН'!$F$11+СВЦЭМ!$D$10+'СЕТ СН'!$F$6-'СЕТ СН'!$F$23</f>
        <v>1059.73603951</v>
      </c>
      <c r="K40" s="36">
        <f>SUMIFS(СВЦЭМ!$D$33:$D$776,СВЦЭМ!$A$33:$A$776,$A40,СВЦЭМ!$B$33:$B$776,K$11)+'СЕТ СН'!$F$11+СВЦЭМ!$D$10+'СЕТ СН'!$F$6-'СЕТ СН'!$F$23</f>
        <v>1050.5769328599999</v>
      </c>
      <c r="L40" s="36">
        <f>SUMIFS(СВЦЭМ!$D$33:$D$776,СВЦЭМ!$A$33:$A$776,$A40,СВЦЭМ!$B$33:$B$776,L$11)+'СЕТ СН'!$F$11+СВЦЭМ!$D$10+'СЕТ СН'!$F$6-'СЕТ СН'!$F$23</f>
        <v>1052.70034459</v>
      </c>
      <c r="M40" s="36">
        <f>SUMIFS(СВЦЭМ!$D$33:$D$776,СВЦЭМ!$A$33:$A$776,$A40,СВЦЭМ!$B$33:$B$776,M$11)+'СЕТ СН'!$F$11+СВЦЭМ!$D$10+'СЕТ СН'!$F$6-'СЕТ СН'!$F$23</f>
        <v>1080.0193429799999</v>
      </c>
      <c r="N40" s="36">
        <f>SUMIFS(СВЦЭМ!$D$33:$D$776,СВЦЭМ!$A$33:$A$776,$A40,СВЦЭМ!$B$33:$B$776,N$11)+'СЕТ СН'!$F$11+СВЦЭМ!$D$10+'СЕТ СН'!$F$6-'СЕТ СН'!$F$23</f>
        <v>1086.05728232</v>
      </c>
      <c r="O40" s="36">
        <f>SUMIFS(СВЦЭМ!$D$33:$D$776,СВЦЭМ!$A$33:$A$776,$A40,СВЦЭМ!$B$33:$B$776,O$11)+'СЕТ СН'!$F$11+СВЦЭМ!$D$10+'СЕТ СН'!$F$6-'СЕТ СН'!$F$23</f>
        <v>1092.66042337</v>
      </c>
      <c r="P40" s="36">
        <f>SUMIFS(СВЦЭМ!$D$33:$D$776,СВЦЭМ!$A$33:$A$776,$A40,СВЦЭМ!$B$33:$B$776,P$11)+'СЕТ СН'!$F$11+СВЦЭМ!$D$10+'СЕТ СН'!$F$6-'СЕТ СН'!$F$23</f>
        <v>1098.9422866700002</v>
      </c>
      <c r="Q40" s="36">
        <f>SUMIFS(СВЦЭМ!$D$33:$D$776,СВЦЭМ!$A$33:$A$776,$A40,СВЦЭМ!$B$33:$B$776,Q$11)+'СЕТ СН'!$F$11+СВЦЭМ!$D$10+'СЕТ СН'!$F$6-'СЕТ СН'!$F$23</f>
        <v>1094.8165904299999</v>
      </c>
      <c r="R40" s="36">
        <f>SUMIFS(СВЦЭМ!$D$33:$D$776,СВЦЭМ!$A$33:$A$776,$A40,СВЦЭМ!$B$33:$B$776,R$11)+'СЕТ СН'!$F$11+СВЦЭМ!$D$10+'СЕТ СН'!$F$6-'СЕТ СН'!$F$23</f>
        <v>1066.5231019600001</v>
      </c>
      <c r="S40" s="36">
        <f>SUMIFS(СВЦЭМ!$D$33:$D$776,СВЦЭМ!$A$33:$A$776,$A40,СВЦЭМ!$B$33:$B$776,S$11)+'СЕТ СН'!$F$11+СВЦЭМ!$D$10+'СЕТ СН'!$F$6-'СЕТ СН'!$F$23</f>
        <v>1077.93084791</v>
      </c>
      <c r="T40" s="36">
        <f>SUMIFS(СВЦЭМ!$D$33:$D$776,СВЦЭМ!$A$33:$A$776,$A40,СВЦЭМ!$B$33:$B$776,T$11)+'СЕТ СН'!$F$11+СВЦЭМ!$D$10+'СЕТ СН'!$F$6-'СЕТ СН'!$F$23</f>
        <v>1063.7792990299999</v>
      </c>
      <c r="U40" s="36">
        <f>SUMIFS(СВЦЭМ!$D$33:$D$776,СВЦЭМ!$A$33:$A$776,$A40,СВЦЭМ!$B$33:$B$776,U$11)+'СЕТ СН'!$F$11+СВЦЭМ!$D$10+'СЕТ СН'!$F$6-'СЕТ СН'!$F$23</f>
        <v>1064.2863221299999</v>
      </c>
      <c r="V40" s="36">
        <f>SUMIFS(СВЦЭМ!$D$33:$D$776,СВЦЭМ!$A$33:$A$776,$A40,СВЦЭМ!$B$33:$B$776,V$11)+'СЕТ СН'!$F$11+СВЦЭМ!$D$10+'СЕТ СН'!$F$6-'СЕТ СН'!$F$23</f>
        <v>1079.54830715</v>
      </c>
      <c r="W40" s="36">
        <f>SUMIFS(СВЦЭМ!$D$33:$D$776,СВЦЭМ!$A$33:$A$776,$A40,СВЦЭМ!$B$33:$B$776,W$11)+'СЕТ СН'!$F$11+СВЦЭМ!$D$10+'СЕТ СН'!$F$6-'СЕТ СН'!$F$23</f>
        <v>1092.2704052900001</v>
      </c>
      <c r="X40" s="36">
        <f>SUMIFS(СВЦЭМ!$D$33:$D$776,СВЦЭМ!$A$33:$A$776,$A40,СВЦЭМ!$B$33:$B$776,X$11)+'СЕТ СН'!$F$11+СВЦЭМ!$D$10+'СЕТ СН'!$F$6-'СЕТ СН'!$F$23</f>
        <v>1092.4944750100001</v>
      </c>
      <c r="Y40" s="36">
        <f>SUMIFS(СВЦЭМ!$D$33:$D$776,СВЦЭМ!$A$33:$A$776,$A40,СВЦЭМ!$B$33:$B$776,Y$11)+'СЕТ СН'!$F$11+СВЦЭМ!$D$10+'СЕТ СН'!$F$6-'СЕТ СН'!$F$23</f>
        <v>1101.4555205900001</v>
      </c>
    </row>
    <row r="41" spans="1:27" ht="15.75" x14ac:dyDescent="0.2">
      <c r="A41" s="35">
        <f t="shared" si="0"/>
        <v>44226</v>
      </c>
      <c r="B41" s="36">
        <f>SUMIFS(СВЦЭМ!$D$33:$D$776,СВЦЭМ!$A$33:$A$776,$A41,СВЦЭМ!$B$33:$B$776,B$11)+'СЕТ СН'!$F$11+СВЦЭМ!$D$10+'СЕТ СН'!$F$6-'СЕТ СН'!$F$23</f>
        <v>1093.5344174700001</v>
      </c>
      <c r="C41" s="36">
        <f>SUMIFS(СВЦЭМ!$D$33:$D$776,СВЦЭМ!$A$33:$A$776,$A41,СВЦЭМ!$B$33:$B$776,C$11)+'СЕТ СН'!$F$11+СВЦЭМ!$D$10+'СЕТ СН'!$F$6-'СЕТ СН'!$F$23</f>
        <v>1126.3702128100001</v>
      </c>
      <c r="D41" s="36">
        <f>SUMIFS(СВЦЭМ!$D$33:$D$776,СВЦЭМ!$A$33:$A$776,$A41,СВЦЭМ!$B$33:$B$776,D$11)+'СЕТ СН'!$F$11+СВЦЭМ!$D$10+'СЕТ СН'!$F$6-'СЕТ СН'!$F$23</f>
        <v>1143.84102867</v>
      </c>
      <c r="E41" s="36">
        <f>SUMIFS(СВЦЭМ!$D$33:$D$776,СВЦЭМ!$A$33:$A$776,$A41,СВЦЭМ!$B$33:$B$776,E$11)+'СЕТ СН'!$F$11+СВЦЭМ!$D$10+'СЕТ СН'!$F$6-'СЕТ СН'!$F$23</f>
        <v>1148.8533068700001</v>
      </c>
      <c r="F41" s="36">
        <f>SUMIFS(СВЦЭМ!$D$33:$D$776,СВЦЭМ!$A$33:$A$776,$A41,СВЦЭМ!$B$33:$B$776,F$11)+'СЕТ СН'!$F$11+СВЦЭМ!$D$10+'СЕТ СН'!$F$6-'СЕТ СН'!$F$23</f>
        <v>1162.3335866500001</v>
      </c>
      <c r="G41" s="36">
        <f>SUMIFS(СВЦЭМ!$D$33:$D$776,СВЦЭМ!$A$33:$A$776,$A41,СВЦЭМ!$B$33:$B$776,G$11)+'СЕТ СН'!$F$11+СВЦЭМ!$D$10+'СЕТ СН'!$F$6-'СЕТ СН'!$F$23</f>
        <v>1158.0120258300001</v>
      </c>
      <c r="H41" s="36">
        <f>SUMIFS(СВЦЭМ!$D$33:$D$776,СВЦЭМ!$A$33:$A$776,$A41,СВЦЭМ!$B$33:$B$776,H$11)+'СЕТ СН'!$F$11+СВЦЭМ!$D$10+'СЕТ СН'!$F$6-'СЕТ СН'!$F$23</f>
        <v>1146.78043989</v>
      </c>
      <c r="I41" s="36">
        <f>SUMIFS(СВЦЭМ!$D$33:$D$776,СВЦЭМ!$A$33:$A$776,$A41,СВЦЭМ!$B$33:$B$776,I$11)+'СЕТ СН'!$F$11+СВЦЭМ!$D$10+'СЕТ СН'!$F$6-'СЕТ СН'!$F$23</f>
        <v>1124.6509911100002</v>
      </c>
      <c r="J41" s="36">
        <f>SUMIFS(СВЦЭМ!$D$33:$D$776,СВЦЭМ!$A$33:$A$776,$A41,СВЦЭМ!$B$33:$B$776,J$11)+'СЕТ СН'!$F$11+СВЦЭМ!$D$10+'СЕТ СН'!$F$6-'СЕТ СН'!$F$23</f>
        <v>1107.85994628</v>
      </c>
      <c r="K41" s="36">
        <f>SUMIFS(СВЦЭМ!$D$33:$D$776,СВЦЭМ!$A$33:$A$776,$A41,СВЦЭМ!$B$33:$B$776,K$11)+'СЕТ СН'!$F$11+СВЦЭМ!$D$10+'СЕТ СН'!$F$6-'СЕТ СН'!$F$23</f>
        <v>1090.5276740100001</v>
      </c>
      <c r="L41" s="36">
        <f>SUMIFS(СВЦЭМ!$D$33:$D$776,СВЦЭМ!$A$33:$A$776,$A41,СВЦЭМ!$B$33:$B$776,L$11)+'СЕТ СН'!$F$11+СВЦЭМ!$D$10+'СЕТ СН'!$F$6-'СЕТ СН'!$F$23</f>
        <v>1075.88379394</v>
      </c>
      <c r="M41" s="36">
        <f>SUMIFS(СВЦЭМ!$D$33:$D$776,СВЦЭМ!$A$33:$A$776,$A41,СВЦЭМ!$B$33:$B$776,M$11)+'СЕТ СН'!$F$11+СВЦЭМ!$D$10+'СЕТ СН'!$F$6-'СЕТ СН'!$F$23</f>
        <v>1077.5604175400001</v>
      </c>
      <c r="N41" s="36">
        <f>SUMIFS(СВЦЭМ!$D$33:$D$776,СВЦЭМ!$A$33:$A$776,$A41,СВЦЭМ!$B$33:$B$776,N$11)+'СЕТ СН'!$F$11+СВЦЭМ!$D$10+'СЕТ СН'!$F$6-'СЕТ СН'!$F$23</f>
        <v>1076.0677134</v>
      </c>
      <c r="O41" s="36">
        <f>SUMIFS(СВЦЭМ!$D$33:$D$776,СВЦЭМ!$A$33:$A$776,$A41,СВЦЭМ!$B$33:$B$776,O$11)+'СЕТ СН'!$F$11+СВЦЭМ!$D$10+'СЕТ СН'!$F$6-'СЕТ СН'!$F$23</f>
        <v>1079.9574635500001</v>
      </c>
      <c r="P41" s="36">
        <f>SUMIFS(СВЦЭМ!$D$33:$D$776,СВЦЭМ!$A$33:$A$776,$A41,СВЦЭМ!$B$33:$B$776,P$11)+'СЕТ СН'!$F$11+СВЦЭМ!$D$10+'СЕТ СН'!$F$6-'СЕТ СН'!$F$23</f>
        <v>1097.9229952999999</v>
      </c>
      <c r="Q41" s="36">
        <f>SUMIFS(СВЦЭМ!$D$33:$D$776,СВЦЭМ!$A$33:$A$776,$A41,СВЦЭМ!$B$33:$B$776,Q$11)+'СЕТ СН'!$F$11+СВЦЭМ!$D$10+'СЕТ СН'!$F$6-'СЕТ СН'!$F$23</f>
        <v>1105.2357434300002</v>
      </c>
      <c r="R41" s="36">
        <f>SUMIFS(СВЦЭМ!$D$33:$D$776,СВЦЭМ!$A$33:$A$776,$A41,СВЦЭМ!$B$33:$B$776,R$11)+'СЕТ СН'!$F$11+СВЦЭМ!$D$10+'СЕТ СН'!$F$6-'СЕТ СН'!$F$23</f>
        <v>1089.0042246800001</v>
      </c>
      <c r="S41" s="36">
        <f>SUMIFS(СВЦЭМ!$D$33:$D$776,СВЦЭМ!$A$33:$A$776,$A41,СВЦЭМ!$B$33:$B$776,S$11)+'СЕТ СН'!$F$11+СВЦЭМ!$D$10+'СЕТ СН'!$F$6-'СЕТ СН'!$F$23</f>
        <v>1080.66382684</v>
      </c>
      <c r="T41" s="36">
        <f>SUMIFS(СВЦЭМ!$D$33:$D$776,СВЦЭМ!$A$33:$A$776,$A41,СВЦЭМ!$B$33:$B$776,T$11)+'СЕТ СН'!$F$11+СВЦЭМ!$D$10+'СЕТ СН'!$F$6-'СЕТ СН'!$F$23</f>
        <v>1069.2321864400001</v>
      </c>
      <c r="U41" s="36">
        <f>SUMIFS(СВЦЭМ!$D$33:$D$776,СВЦЭМ!$A$33:$A$776,$A41,СВЦЭМ!$B$33:$B$776,U$11)+'СЕТ СН'!$F$11+СВЦЭМ!$D$10+'СЕТ СН'!$F$6-'СЕТ СН'!$F$23</f>
        <v>1064.7572318800001</v>
      </c>
      <c r="V41" s="36">
        <f>SUMIFS(СВЦЭМ!$D$33:$D$776,СВЦЭМ!$A$33:$A$776,$A41,СВЦЭМ!$B$33:$B$776,V$11)+'СЕТ СН'!$F$11+СВЦЭМ!$D$10+'СЕТ СН'!$F$6-'СЕТ СН'!$F$23</f>
        <v>1082.737924</v>
      </c>
      <c r="W41" s="36">
        <f>SUMIFS(СВЦЭМ!$D$33:$D$776,СВЦЭМ!$A$33:$A$776,$A41,СВЦЭМ!$B$33:$B$776,W$11)+'СЕТ СН'!$F$11+СВЦЭМ!$D$10+'СЕТ СН'!$F$6-'СЕТ СН'!$F$23</f>
        <v>1089.20292479</v>
      </c>
      <c r="X41" s="36">
        <f>SUMIFS(СВЦЭМ!$D$33:$D$776,СВЦЭМ!$A$33:$A$776,$A41,СВЦЭМ!$B$33:$B$776,X$11)+'СЕТ СН'!$F$11+СВЦЭМ!$D$10+'СЕТ СН'!$F$6-'СЕТ СН'!$F$23</f>
        <v>1104.2133193</v>
      </c>
      <c r="Y41" s="36">
        <f>SUMIFS(СВЦЭМ!$D$33:$D$776,СВЦЭМ!$A$33:$A$776,$A41,СВЦЭМ!$B$33:$B$776,Y$11)+'СЕТ СН'!$F$11+СВЦЭМ!$D$10+'СЕТ СН'!$F$6-'СЕТ СН'!$F$23</f>
        <v>1126.38472245</v>
      </c>
    </row>
    <row r="42" spans="1:27" ht="15.75" x14ac:dyDescent="0.2">
      <c r="A42" s="35">
        <f t="shared" si="0"/>
        <v>44227</v>
      </c>
      <c r="B42" s="36">
        <f>SUMIFS(СВЦЭМ!$D$33:$D$776,СВЦЭМ!$A$33:$A$776,$A42,СВЦЭМ!$B$33:$B$776,B$11)+'СЕТ СН'!$F$11+СВЦЭМ!$D$10+'СЕТ СН'!$F$6-'СЕТ СН'!$F$23</f>
        <v>1079.9308258999999</v>
      </c>
      <c r="C42" s="36">
        <f>SUMIFS(СВЦЭМ!$D$33:$D$776,СВЦЭМ!$A$33:$A$776,$A42,СВЦЭМ!$B$33:$B$776,C$11)+'СЕТ СН'!$F$11+СВЦЭМ!$D$10+'СЕТ СН'!$F$6-'СЕТ СН'!$F$23</f>
        <v>1114.5795041400002</v>
      </c>
      <c r="D42" s="36">
        <f>SUMIFS(СВЦЭМ!$D$33:$D$776,СВЦЭМ!$A$33:$A$776,$A42,СВЦЭМ!$B$33:$B$776,D$11)+'СЕТ СН'!$F$11+СВЦЭМ!$D$10+'СЕТ СН'!$F$6-'СЕТ СН'!$F$23</f>
        <v>1130.6229395600001</v>
      </c>
      <c r="E42" s="36">
        <f>SUMIFS(СВЦЭМ!$D$33:$D$776,СВЦЭМ!$A$33:$A$776,$A42,СВЦЭМ!$B$33:$B$776,E$11)+'СЕТ СН'!$F$11+СВЦЭМ!$D$10+'СЕТ СН'!$F$6-'СЕТ СН'!$F$23</f>
        <v>1137.53808301</v>
      </c>
      <c r="F42" s="36">
        <f>SUMIFS(СВЦЭМ!$D$33:$D$776,СВЦЭМ!$A$33:$A$776,$A42,СВЦЭМ!$B$33:$B$776,F$11)+'СЕТ СН'!$F$11+СВЦЭМ!$D$10+'СЕТ СН'!$F$6-'СЕТ СН'!$F$23</f>
        <v>1155.6127976400001</v>
      </c>
      <c r="G42" s="36">
        <f>SUMIFS(СВЦЭМ!$D$33:$D$776,СВЦЭМ!$A$33:$A$776,$A42,СВЦЭМ!$B$33:$B$776,G$11)+'СЕТ СН'!$F$11+СВЦЭМ!$D$10+'СЕТ СН'!$F$6-'СЕТ СН'!$F$23</f>
        <v>1146.37844283</v>
      </c>
      <c r="H42" s="36">
        <f>SUMIFS(СВЦЭМ!$D$33:$D$776,СВЦЭМ!$A$33:$A$776,$A42,СВЦЭМ!$B$33:$B$776,H$11)+'СЕТ СН'!$F$11+СВЦЭМ!$D$10+'СЕТ СН'!$F$6-'СЕТ СН'!$F$23</f>
        <v>1136.94723163</v>
      </c>
      <c r="I42" s="36">
        <f>SUMIFS(СВЦЭМ!$D$33:$D$776,СВЦЭМ!$A$33:$A$776,$A42,СВЦЭМ!$B$33:$B$776,I$11)+'СЕТ СН'!$F$11+СВЦЭМ!$D$10+'СЕТ СН'!$F$6-'СЕТ СН'!$F$23</f>
        <v>1129.75327621</v>
      </c>
      <c r="J42" s="36">
        <f>SUMIFS(СВЦЭМ!$D$33:$D$776,СВЦЭМ!$A$33:$A$776,$A42,СВЦЭМ!$B$33:$B$776,J$11)+'СЕТ СН'!$F$11+СВЦЭМ!$D$10+'СЕТ СН'!$F$6-'СЕТ СН'!$F$23</f>
        <v>1111.7872144800001</v>
      </c>
      <c r="K42" s="36">
        <f>SUMIFS(СВЦЭМ!$D$33:$D$776,СВЦЭМ!$A$33:$A$776,$A42,СВЦЭМ!$B$33:$B$776,K$11)+'СЕТ СН'!$F$11+СВЦЭМ!$D$10+'СЕТ СН'!$F$6-'СЕТ СН'!$F$23</f>
        <v>1091.7561146100002</v>
      </c>
      <c r="L42" s="36">
        <f>SUMIFS(СВЦЭМ!$D$33:$D$776,СВЦЭМ!$A$33:$A$776,$A42,СВЦЭМ!$B$33:$B$776,L$11)+'СЕТ СН'!$F$11+СВЦЭМ!$D$10+'СЕТ СН'!$F$6-'СЕТ СН'!$F$23</f>
        <v>1077.1017671</v>
      </c>
      <c r="M42" s="36">
        <f>SUMIFS(СВЦЭМ!$D$33:$D$776,СВЦЭМ!$A$33:$A$776,$A42,СВЦЭМ!$B$33:$B$776,M$11)+'СЕТ СН'!$F$11+СВЦЭМ!$D$10+'СЕТ СН'!$F$6-'СЕТ СН'!$F$23</f>
        <v>1081.6196410299999</v>
      </c>
      <c r="N42" s="36">
        <f>SUMIFS(СВЦЭМ!$D$33:$D$776,СВЦЭМ!$A$33:$A$776,$A42,СВЦЭМ!$B$33:$B$776,N$11)+'СЕТ СН'!$F$11+СВЦЭМ!$D$10+'СЕТ СН'!$F$6-'СЕТ СН'!$F$23</f>
        <v>1077.8071779500001</v>
      </c>
      <c r="O42" s="36">
        <f>SUMIFS(СВЦЭМ!$D$33:$D$776,СВЦЭМ!$A$33:$A$776,$A42,СВЦЭМ!$B$33:$B$776,O$11)+'СЕТ СН'!$F$11+СВЦЭМ!$D$10+'СЕТ СН'!$F$6-'СЕТ СН'!$F$23</f>
        <v>1073.1930608299999</v>
      </c>
      <c r="P42" s="36">
        <f>SUMIFS(СВЦЭМ!$D$33:$D$776,СВЦЭМ!$A$33:$A$776,$A42,СВЦЭМ!$B$33:$B$776,P$11)+'СЕТ СН'!$F$11+СВЦЭМ!$D$10+'СЕТ СН'!$F$6-'СЕТ СН'!$F$23</f>
        <v>1070.56283401</v>
      </c>
      <c r="Q42" s="36">
        <f>SUMIFS(СВЦЭМ!$D$33:$D$776,СВЦЭМ!$A$33:$A$776,$A42,СВЦЭМ!$B$33:$B$776,Q$11)+'СЕТ СН'!$F$11+СВЦЭМ!$D$10+'СЕТ СН'!$F$6-'СЕТ СН'!$F$23</f>
        <v>1075.5391977199999</v>
      </c>
      <c r="R42" s="36">
        <f>SUMIFS(СВЦЭМ!$D$33:$D$776,СВЦЭМ!$A$33:$A$776,$A42,СВЦЭМ!$B$33:$B$776,R$11)+'СЕТ СН'!$F$11+СВЦЭМ!$D$10+'СЕТ СН'!$F$6-'СЕТ СН'!$F$23</f>
        <v>1088.4069969000002</v>
      </c>
      <c r="S42" s="36">
        <f>SUMIFS(СВЦЭМ!$D$33:$D$776,СВЦЭМ!$A$33:$A$776,$A42,СВЦЭМ!$B$33:$B$776,S$11)+'СЕТ СН'!$F$11+СВЦЭМ!$D$10+'СЕТ СН'!$F$6-'СЕТ СН'!$F$23</f>
        <v>1107.60957811</v>
      </c>
      <c r="T42" s="36">
        <f>SUMIFS(СВЦЭМ!$D$33:$D$776,СВЦЭМ!$A$33:$A$776,$A42,СВЦЭМ!$B$33:$B$776,T$11)+'СЕТ СН'!$F$11+СВЦЭМ!$D$10+'СЕТ СН'!$F$6-'СЕТ СН'!$F$23</f>
        <v>1119.90883951</v>
      </c>
      <c r="U42" s="36">
        <f>SUMIFS(СВЦЭМ!$D$33:$D$776,СВЦЭМ!$A$33:$A$776,$A42,СВЦЭМ!$B$33:$B$776,U$11)+'СЕТ СН'!$F$11+СВЦЭМ!$D$10+'СЕТ СН'!$F$6-'СЕТ СН'!$F$23</f>
        <v>1121.13265804</v>
      </c>
      <c r="V42" s="36">
        <f>SUMIFS(СВЦЭМ!$D$33:$D$776,СВЦЭМ!$A$33:$A$776,$A42,СВЦЭМ!$B$33:$B$776,V$11)+'СЕТ СН'!$F$11+СВЦЭМ!$D$10+'СЕТ СН'!$F$6-'СЕТ СН'!$F$23</f>
        <v>1113.0663810200001</v>
      </c>
      <c r="W42" s="36">
        <f>SUMIFS(СВЦЭМ!$D$33:$D$776,СВЦЭМ!$A$33:$A$776,$A42,СВЦЭМ!$B$33:$B$776,W$11)+'СЕТ СН'!$F$11+СВЦЭМ!$D$10+'СЕТ СН'!$F$6-'СЕТ СН'!$F$23</f>
        <v>1107.65218755</v>
      </c>
      <c r="X42" s="36">
        <f>SUMIFS(СВЦЭМ!$D$33:$D$776,СВЦЭМ!$A$33:$A$776,$A42,СВЦЭМ!$B$33:$B$776,X$11)+'СЕТ СН'!$F$11+СВЦЭМ!$D$10+'СЕТ СН'!$F$6-'СЕТ СН'!$F$23</f>
        <v>1097.6036641000001</v>
      </c>
      <c r="Y42" s="36">
        <f>SUMIFS(СВЦЭМ!$D$33:$D$776,СВЦЭМ!$A$33:$A$776,$A42,СВЦЭМ!$B$33:$B$776,Y$11)+'СЕТ СН'!$F$11+СВЦЭМ!$D$10+'СЕТ СН'!$F$6-'СЕТ СН'!$F$23</f>
        <v>1093.6161313100001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2"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33"/>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34"/>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01.01.2021</v>
      </c>
      <c r="B48" s="36">
        <f>SUMIFS(СВЦЭМ!$D$33:$D$776,СВЦЭМ!$A$33:$A$776,$A48,СВЦЭМ!$B$33:$B$776,B$47)+'СЕТ СН'!$G$11+СВЦЭМ!$D$10+'СЕТ СН'!$G$6-'СЕТ СН'!$G$23</f>
        <v>1175.0899633099998</v>
      </c>
      <c r="C48" s="36">
        <f>SUMIFS(СВЦЭМ!$D$33:$D$776,СВЦЭМ!$A$33:$A$776,$A48,СВЦЭМ!$B$33:$B$776,C$47)+'СЕТ СН'!$G$11+СВЦЭМ!$D$10+'СЕТ СН'!$G$6-'СЕТ СН'!$G$23</f>
        <v>1197.97504789</v>
      </c>
      <c r="D48" s="36">
        <f>SUMIFS(СВЦЭМ!$D$33:$D$776,СВЦЭМ!$A$33:$A$776,$A48,СВЦЭМ!$B$33:$B$776,D$47)+'СЕТ СН'!$G$11+СВЦЭМ!$D$10+'СЕТ СН'!$G$6-'СЕТ СН'!$G$23</f>
        <v>1170.6056810800001</v>
      </c>
      <c r="E48" s="36">
        <f>SUMIFS(СВЦЭМ!$D$33:$D$776,СВЦЭМ!$A$33:$A$776,$A48,СВЦЭМ!$B$33:$B$776,E$47)+'СЕТ СН'!$G$11+СВЦЭМ!$D$10+'СЕТ СН'!$G$6-'СЕТ СН'!$G$23</f>
        <v>1171.3290664799999</v>
      </c>
      <c r="F48" s="36">
        <f>SUMIFS(СВЦЭМ!$D$33:$D$776,СВЦЭМ!$A$33:$A$776,$A48,СВЦЭМ!$B$33:$B$776,F$47)+'СЕТ СН'!$G$11+СВЦЭМ!$D$10+'СЕТ СН'!$G$6-'СЕТ СН'!$G$23</f>
        <v>1155.0543882999998</v>
      </c>
      <c r="G48" s="36">
        <f>SUMIFS(СВЦЭМ!$D$33:$D$776,СВЦЭМ!$A$33:$A$776,$A48,СВЦЭМ!$B$33:$B$776,G$47)+'СЕТ СН'!$G$11+СВЦЭМ!$D$10+'СЕТ СН'!$G$6-'СЕТ СН'!$G$23</f>
        <v>1159.0550339699998</v>
      </c>
      <c r="H48" s="36">
        <f>SUMIFS(СВЦЭМ!$D$33:$D$776,СВЦЭМ!$A$33:$A$776,$A48,СВЦЭМ!$B$33:$B$776,H$47)+'СЕТ СН'!$G$11+СВЦЭМ!$D$10+'СЕТ СН'!$G$6-'СЕТ СН'!$G$23</f>
        <v>1186.65754444</v>
      </c>
      <c r="I48" s="36">
        <f>SUMIFS(СВЦЭМ!$D$33:$D$776,СВЦЭМ!$A$33:$A$776,$A48,СВЦЭМ!$B$33:$B$776,I$47)+'СЕТ СН'!$G$11+СВЦЭМ!$D$10+'СЕТ СН'!$G$6-'СЕТ СН'!$G$23</f>
        <v>1179.8494882099999</v>
      </c>
      <c r="J48" s="36">
        <f>SUMIFS(СВЦЭМ!$D$33:$D$776,СВЦЭМ!$A$33:$A$776,$A48,СВЦЭМ!$B$33:$B$776,J$47)+'СЕТ СН'!$G$11+СВЦЭМ!$D$10+'СЕТ СН'!$G$6-'СЕТ СН'!$G$23</f>
        <v>1175.5137123099998</v>
      </c>
      <c r="K48" s="36">
        <f>SUMIFS(СВЦЭМ!$D$33:$D$776,СВЦЭМ!$A$33:$A$776,$A48,СВЦЭМ!$B$33:$B$776,K$47)+'СЕТ СН'!$G$11+СВЦЭМ!$D$10+'СЕТ СН'!$G$6-'СЕТ СН'!$G$23</f>
        <v>1158.2153525799999</v>
      </c>
      <c r="L48" s="36">
        <f>SUMIFS(СВЦЭМ!$D$33:$D$776,СВЦЭМ!$A$33:$A$776,$A48,СВЦЭМ!$B$33:$B$776,L$47)+'СЕТ СН'!$G$11+СВЦЭМ!$D$10+'СЕТ СН'!$G$6-'СЕТ СН'!$G$23</f>
        <v>1146.80431656</v>
      </c>
      <c r="M48" s="36">
        <f>SUMIFS(СВЦЭМ!$D$33:$D$776,СВЦЭМ!$A$33:$A$776,$A48,СВЦЭМ!$B$33:$B$776,M$47)+'СЕТ СН'!$G$11+СВЦЭМ!$D$10+'СЕТ СН'!$G$6-'СЕТ СН'!$G$23</f>
        <v>1139.0205392299999</v>
      </c>
      <c r="N48" s="36">
        <f>SUMIFS(СВЦЭМ!$D$33:$D$776,СВЦЭМ!$A$33:$A$776,$A48,СВЦЭМ!$B$33:$B$776,N$47)+'СЕТ СН'!$G$11+СВЦЭМ!$D$10+'СЕТ СН'!$G$6-'СЕТ СН'!$G$23</f>
        <v>1146.36561067</v>
      </c>
      <c r="O48" s="36">
        <f>SUMIFS(СВЦЭМ!$D$33:$D$776,СВЦЭМ!$A$33:$A$776,$A48,СВЦЭМ!$B$33:$B$776,O$47)+'СЕТ СН'!$G$11+СВЦЭМ!$D$10+'СЕТ СН'!$G$6-'СЕТ СН'!$G$23</f>
        <v>1148.5290309</v>
      </c>
      <c r="P48" s="36">
        <f>SUMIFS(СВЦЭМ!$D$33:$D$776,СВЦЭМ!$A$33:$A$776,$A48,СВЦЭМ!$B$33:$B$776,P$47)+'СЕТ СН'!$G$11+СВЦЭМ!$D$10+'СЕТ СН'!$G$6-'СЕТ СН'!$G$23</f>
        <v>1170.44623189</v>
      </c>
      <c r="Q48" s="36">
        <f>SUMIFS(СВЦЭМ!$D$33:$D$776,СВЦЭМ!$A$33:$A$776,$A48,СВЦЭМ!$B$33:$B$776,Q$47)+'СЕТ СН'!$G$11+СВЦЭМ!$D$10+'СЕТ СН'!$G$6-'СЕТ СН'!$G$23</f>
        <v>1169.7266438699999</v>
      </c>
      <c r="R48" s="36">
        <f>SUMIFS(СВЦЭМ!$D$33:$D$776,СВЦЭМ!$A$33:$A$776,$A48,СВЦЭМ!$B$33:$B$776,R$47)+'СЕТ СН'!$G$11+СВЦЭМ!$D$10+'СЕТ СН'!$G$6-'СЕТ СН'!$G$23</f>
        <v>1149.0598159599999</v>
      </c>
      <c r="S48" s="36">
        <f>SUMIFS(СВЦЭМ!$D$33:$D$776,СВЦЭМ!$A$33:$A$776,$A48,СВЦЭМ!$B$33:$B$776,S$47)+'СЕТ СН'!$G$11+СВЦЭМ!$D$10+'СЕТ СН'!$G$6-'СЕТ СН'!$G$23</f>
        <v>1129.6760093800001</v>
      </c>
      <c r="T48" s="36">
        <f>SUMIFS(СВЦЭМ!$D$33:$D$776,СВЦЭМ!$A$33:$A$776,$A48,СВЦЭМ!$B$33:$B$776,T$47)+'СЕТ СН'!$G$11+СВЦЭМ!$D$10+'СЕТ СН'!$G$6-'СЕТ СН'!$G$23</f>
        <v>1119.1632159600001</v>
      </c>
      <c r="U48" s="36">
        <f>SUMIFS(СВЦЭМ!$D$33:$D$776,СВЦЭМ!$A$33:$A$776,$A48,СВЦЭМ!$B$33:$B$776,U$47)+'СЕТ СН'!$G$11+СВЦЭМ!$D$10+'СЕТ СН'!$G$6-'СЕТ СН'!$G$23</f>
        <v>1111.5497712000001</v>
      </c>
      <c r="V48" s="36">
        <f>SUMIFS(СВЦЭМ!$D$33:$D$776,СВЦЭМ!$A$33:$A$776,$A48,СВЦЭМ!$B$33:$B$776,V$47)+'СЕТ СН'!$G$11+СВЦЭМ!$D$10+'СЕТ СН'!$G$6-'СЕТ СН'!$G$23</f>
        <v>1103.22616281</v>
      </c>
      <c r="W48" s="36">
        <f>SUMIFS(СВЦЭМ!$D$33:$D$776,СВЦЭМ!$A$33:$A$776,$A48,СВЦЭМ!$B$33:$B$776,W$47)+'СЕТ СН'!$G$11+СВЦЭМ!$D$10+'СЕТ СН'!$G$6-'СЕТ СН'!$G$23</f>
        <v>1114.4939295500001</v>
      </c>
      <c r="X48" s="36">
        <f>SUMIFS(СВЦЭМ!$D$33:$D$776,СВЦЭМ!$A$33:$A$776,$A48,СВЦЭМ!$B$33:$B$776,X$47)+'СЕТ СН'!$G$11+СВЦЭМ!$D$10+'СЕТ СН'!$G$6-'СЕТ СН'!$G$23</f>
        <v>1126.3264867800001</v>
      </c>
      <c r="Y48" s="36">
        <f>SUMIFS(СВЦЭМ!$D$33:$D$776,СВЦЭМ!$A$33:$A$776,$A48,СВЦЭМ!$B$33:$B$776,Y$47)+'СЕТ СН'!$G$11+СВЦЭМ!$D$10+'СЕТ СН'!$G$6-'СЕТ СН'!$G$23</f>
        <v>1129.53314443</v>
      </c>
      <c r="AA48" s="45"/>
    </row>
    <row r="49" spans="1:25" ht="15.75" x14ac:dyDescent="0.2">
      <c r="A49" s="35">
        <f>A48+1</f>
        <v>44198</v>
      </c>
      <c r="B49" s="36">
        <f>SUMIFS(СВЦЭМ!$D$33:$D$776,СВЦЭМ!$A$33:$A$776,$A49,СВЦЭМ!$B$33:$B$776,B$47)+'СЕТ СН'!$G$11+СВЦЭМ!$D$10+'СЕТ СН'!$G$6-'СЕТ СН'!$G$23</f>
        <v>1164.4889942099999</v>
      </c>
      <c r="C49" s="36">
        <f>SUMIFS(СВЦЭМ!$D$33:$D$776,СВЦЭМ!$A$33:$A$776,$A49,СВЦЭМ!$B$33:$B$776,C$47)+'СЕТ СН'!$G$11+СВЦЭМ!$D$10+'СЕТ СН'!$G$6-'СЕТ СН'!$G$23</f>
        <v>1183.60808739</v>
      </c>
      <c r="D49" s="36">
        <f>SUMIFS(СВЦЭМ!$D$33:$D$776,СВЦЭМ!$A$33:$A$776,$A49,СВЦЭМ!$B$33:$B$776,D$47)+'СЕТ СН'!$G$11+СВЦЭМ!$D$10+'СЕТ СН'!$G$6-'СЕТ СН'!$G$23</f>
        <v>1196.2511500599999</v>
      </c>
      <c r="E49" s="36">
        <f>SUMIFS(СВЦЭМ!$D$33:$D$776,СВЦЭМ!$A$33:$A$776,$A49,СВЦЭМ!$B$33:$B$776,E$47)+'СЕТ СН'!$G$11+СВЦЭМ!$D$10+'СЕТ СН'!$G$6-'СЕТ СН'!$G$23</f>
        <v>1221.7505169799999</v>
      </c>
      <c r="F49" s="36">
        <f>SUMIFS(СВЦЭМ!$D$33:$D$776,СВЦЭМ!$A$33:$A$776,$A49,СВЦЭМ!$B$33:$B$776,F$47)+'СЕТ СН'!$G$11+СВЦЭМ!$D$10+'СЕТ СН'!$G$6-'СЕТ СН'!$G$23</f>
        <v>1203.8448649100001</v>
      </c>
      <c r="G49" s="36">
        <f>SUMIFS(СВЦЭМ!$D$33:$D$776,СВЦЭМ!$A$33:$A$776,$A49,СВЦЭМ!$B$33:$B$776,G$47)+'СЕТ СН'!$G$11+СВЦЭМ!$D$10+'СЕТ СН'!$G$6-'СЕТ СН'!$G$23</f>
        <v>1202.8145418499998</v>
      </c>
      <c r="H49" s="36">
        <f>SUMIFS(СВЦЭМ!$D$33:$D$776,СВЦЭМ!$A$33:$A$776,$A49,СВЦЭМ!$B$33:$B$776,H$47)+'СЕТ СН'!$G$11+СВЦЭМ!$D$10+'СЕТ СН'!$G$6-'СЕТ СН'!$G$23</f>
        <v>1220.91814531</v>
      </c>
      <c r="I49" s="36">
        <f>SUMIFS(СВЦЭМ!$D$33:$D$776,СВЦЭМ!$A$33:$A$776,$A49,СВЦЭМ!$B$33:$B$776,I$47)+'СЕТ СН'!$G$11+СВЦЭМ!$D$10+'СЕТ СН'!$G$6-'СЕТ СН'!$G$23</f>
        <v>1207.6876116399999</v>
      </c>
      <c r="J49" s="36">
        <f>SUMIFS(СВЦЭМ!$D$33:$D$776,СВЦЭМ!$A$33:$A$776,$A49,СВЦЭМ!$B$33:$B$776,J$47)+'СЕТ СН'!$G$11+СВЦЭМ!$D$10+'СЕТ СН'!$G$6-'СЕТ СН'!$G$23</f>
        <v>1190.7885474999998</v>
      </c>
      <c r="K49" s="36">
        <f>SUMIFS(СВЦЭМ!$D$33:$D$776,СВЦЭМ!$A$33:$A$776,$A49,СВЦЭМ!$B$33:$B$776,K$47)+'СЕТ СН'!$G$11+СВЦЭМ!$D$10+'СЕТ СН'!$G$6-'СЕТ СН'!$G$23</f>
        <v>1168.87841551</v>
      </c>
      <c r="L49" s="36">
        <f>SUMIFS(СВЦЭМ!$D$33:$D$776,СВЦЭМ!$A$33:$A$776,$A49,СВЦЭМ!$B$33:$B$776,L$47)+'СЕТ СН'!$G$11+СВЦЭМ!$D$10+'СЕТ СН'!$G$6-'СЕТ СН'!$G$23</f>
        <v>1151.4432111599999</v>
      </c>
      <c r="M49" s="36">
        <f>SUMIFS(СВЦЭМ!$D$33:$D$776,СВЦЭМ!$A$33:$A$776,$A49,СВЦЭМ!$B$33:$B$776,M$47)+'СЕТ СН'!$G$11+СВЦЭМ!$D$10+'СЕТ СН'!$G$6-'СЕТ СН'!$G$23</f>
        <v>1112.0471958200001</v>
      </c>
      <c r="N49" s="36">
        <f>SUMIFS(СВЦЭМ!$D$33:$D$776,СВЦЭМ!$A$33:$A$776,$A49,СВЦЭМ!$B$33:$B$776,N$47)+'СЕТ СН'!$G$11+СВЦЭМ!$D$10+'СЕТ СН'!$G$6-'СЕТ СН'!$G$23</f>
        <v>1123.0322430000001</v>
      </c>
      <c r="O49" s="36">
        <f>SUMIFS(СВЦЭМ!$D$33:$D$776,СВЦЭМ!$A$33:$A$776,$A49,СВЦЭМ!$B$33:$B$776,O$47)+'СЕТ СН'!$G$11+СВЦЭМ!$D$10+'СЕТ СН'!$G$6-'СЕТ СН'!$G$23</f>
        <v>1135.49120423</v>
      </c>
      <c r="P49" s="36">
        <f>SUMIFS(СВЦЭМ!$D$33:$D$776,СВЦЭМ!$A$33:$A$776,$A49,СВЦЭМ!$B$33:$B$776,P$47)+'СЕТ СН'!$G$11+СВЦЭМ!$D$10+'СЕТ СН'!$G$6-'СЕТ СН'!$G$23</f>
        <v>1141.3856585400001</v>
      </c>
      <c r="Q49" s="36">
        <f>SUMIFS(СВЦЭМ!$D$33:$D$776,СВЦЭМ!$A$33:$A$776,$A49,СВЦЭМ!$B$33:$B$776,Q$47)+'СЕТ СН'!$G$11+СВЦЭМ!$D$10+'СЕТ СН'!$G$6-'СЕТ СН'!$G$23</f>
        <v>1140.7501362600001</v>
      </c>
      <c r="R49" s="36">
        <f>SUMIFS(СВЦЭМ!$D$33:$D$776,СВЦЭМ!$A$33:$A$776,$A49,СВЦЭМ!$B$33:$B$776,R$47)+'СЕТ СН'!$G$11+СВЦЭМ!$D$10+'СЕТ СН'!$G$6-'СЕТ СН'!$G$23</f>
        <v>1126.42824868</v>
      </c>
      <c r="S49" s="36">
        <f>SUMIFS(СВЦЭМ!$D$33:$D$776,СВЦЭМ!$A$33:$A$776,$A49,СВЦЭМ!$B$33:$B$776,S$47)+'СЕТ СН'!$G$11+СВЦЭМ!$D$10+'СЕТ СН'!$G$6-'СЕТ СН'!$G$23</f>
        <v>1134.1328796</v>
      </c>
      <c r="T49" s="36">
        <f>SUMIFS(СВЦЭМ!$D$33:$D$776,СВЦЭМ!$A$33:$A$776,$A49,СВЦЭМ!$B$33:$B$776,T$47)+'СЕТ СН'!$G$11+СВЦЭМ!$D$10+'СЕТ СН'!$G$6-'СЕТ СН'!$G$23</f>
        <v>1121.7447049800001</v>
      </c>
      <c r="U49" s="36">
        <f>SUMIFS(СВЦЭМ!$D$33:$D$776,СВЦЭМ!$A$33:$A$776,$A49,СВЦЭМ!$B$33:$B$776,U$47)+'СЕТ СН'!$G$11+СВЦЭМ!$D$10+'СЕТ СН'!$G$6-'СЕТ СН'!$G$23</f>
        <v>1115.3585973500001</v>
      </c>
      <c r="V49" s="36">
        <f>SUMIFS(СВЦЭМ!$D$33:$D$776,СВЦЭМ!$A$33:$A$776,$A49,СВЦЭМ!$B$33:$B$776,V$47)+'СЕТ СН'!$G$11+СВЦЭМ!$D$10+'СЕТ СН'!$G$6-'СЕТ СН'!$G$23</f>
        <v>1119.4374095600001</v>
      </c>
      <c r="W49" s="36">
        <f>SUMIFS(СВЦЭМ!$D$33:$D$776,СВЦЭМ!$A$33:$A$776,$A49,СВЦЭМ!$B$33:$B$776,W$47)+'СЕТ СН'!$G$11+СВЦЭМ!$D$10+'СЕТ СН'!$G$6-'СЕТ СН'!$G$23</f>
        <v>1130.49015239</v>
      </c>
      <c r="X49" s="36">
        <f>SUMIFS(СВЦЭМ!$D$33:$D$776,СВЦЭМ!$A$33:$A$776,$A49,СВЦЭМ!$B$33:$B$776,X$47)+'СЕТ СН'!$G$11+СВЦЭМ!$D$10+'СЕТ СН'!$G$6-'СЕТ СН'!$G$23</f>
        <v>1136.18221255</v>
      </c>
      <c r="Y49" s="36">
        <f>SUMIFS(СВЦЭМ!$D$33:$D$776,СВЦЭМ!$A$33:$A$776,$A49,СВЦЭМ!$B$33:$B$776,Y$47)+'СЕТ СН'!$G$11+СВЦЭМ!$D$10+'СЕТ СН'!$G$6-'СЕТ СН'!$G$23</f>
        <v>1145.1128246999999</v>
      </c>
    </row>
    <row r="50" spans="1:25" ht="15.75" x14ac:dyDescent="0.2">
      <c r="A50" s="35">
        <f t="shared" ref="A50:A78" si="1">A49+1</f>
        <v>44199</v>
      </c>
      <c r="B50" s="36">
        <f>SUMIFS(СВЦЭМ!$D$33:$D$776,СВЦЭМ!$A$33:$A$776,$A50,СВЦЭМ!$B$33:$B$776,B$47)+'СЕТ СН'!$G$11+СВЦЭМ!$D$10+'СЕТ СН'!$G$6-'СЕТ СН'!$G$23</f>
        <v>1137.4248311700001</v>
      </c>
      <c r="C50" s="36">
        <f>SUMIFS(СВЦЭМ!$D$33:$D$776,СВЦЭМ!$A$33:$A$776,$A50,СВЦЭМ!$B$33:$B$776,C$47)+'СЕТ СН'!$G$11+СВЦЭМ!$D$10+'СЕТ СН'!$G$6-'СЕТ СН'!$G$23</f>
        <v>1149.85616871</v>
      </c>
      <c r="D50" s="36">
        <f>SUMIFS(СВЦЭМ!$D$33:$D$776,СВЦЭМ!$A$33:$A$776,$A50,СВЦЭМ!$B$33:$B$776,D$47)+'СЕТ СН'!$G$11+СВЦЭМ!$D$10+'СЕТ СН'!$G$6-'СЕТ СН'!$G$23</f>
        <v>1159.03006811</v>
      </c>
      <c r="E50" s="36">
        <f>SUMIFS(СВЦЭМ!$D$33:$D$776,СВЦЭМ!$A$33:$A$776,$A50,СВЦЭМ!$B$33:$B$776,E$47)+'СЕТ СН'!$G$11+СВЦЭМ!$D$10+'СЕТ СН'!$G$6-'СЕТ СН'!$G$23</f>
        <v>1176.9826272099999</v>
      </c>
      <c r="F50" s="36">
        <f>SUMIFS(СВЦЭМ!$D$33:$D$776,СВЦЭМ!$A$33:$A$776,$A50,СВЦЭМ!$B$33:$B$776,F$47)+'СЕТ СН'!$G$11+СВЦЭМ!$D$10+'СЕТ СН'!$G$6-'СЕТ СН'!$G$23</f>
        <v>1158.2415811599999</v>
      </c>
      <c r="G50" s="36">
        <f>SUMIFS(СВЦЭМ!$D$33:$D$776,СВЦЭМ!$A$33:$A$776,$A50,СВЦЭМ!$B$33:$B$776,G$47)+'СЕТ СН'!$G$11+СВЦЭМ!$D$10+'СЕТ СН'!$G$6-'СЕТ СН'!$G$23</f>
        <v>1155.7538733299998</v>
      </c>
      <c r="H50" s="36">
        <f>SUMIFS(СВЦЭМ!$D$33:$D$776,СВЦЭМ!$A$33:$A$776,$A50,СВЦЭМ!$B$33:$B$776,H$47)+'СЕТ СН'!$G$11+СВЦЭМ!$D$10+'СЕТ СН'!$G$6-'СЕТ СН'!$G$23</f>
        <v>1178.90056138</v>
      </c>
      <c r="I50" s="36">
        <f>SUMIFS(СВЦЭМ!$D$33:$D$776,СВЦЭМ!$A$33:$A$776,$A50,СВЦЭМ!$B$33:$B$776,I$47)+'СЕТ СН'!$G$11+СВЦЭМ!$D$10+'СЕТ СН'!$G$6-'СЕТ СН'!$G$23</f>
        <v>1182.5616344800001</v>
      </c>
      <c r="J50" s="36">
        <f>SUMIFS(СВЦЭМ!$D$33:$D$776,СВЦЭМ!$A$33:$A$776,$A50,СВЦЭМ!$B$33:$B$776,J$47)+'СЕТ СН'!$G$11+СВЦЭМ!$D$10+'СЕТ СН'!$G$6-'СЕТ СН'!$G$23</f>
        <v>1178.7781611800001</v>
      </c>
      <c r="K50" s="36">
        <f>SUMIFS(СВЦЭМ!$D$33:$D$776,СВЦЭМ!$A$33:$A$776,$A50,СВЦЭМ!$B$33:$B$776,K$47)+'СЕТ СН'!$G$11+СВЦЭМ!$D$10+'СЕТ СН'!$G$6-'СЕТ СН'!$G$23</f>
        <v>1179.9009099099999</v>
      </c>
      <c r="L50" s="36">
        <f>SUMIFS(СВЦЭМ!$D$33:$D$776,СВЦЭМ!$A$33:$A$776,$A50,СВЦЭМ!$B$33:$B$776,L$47)+'СЕТ СН'!$G$11+СВЦЭМ!$D$10+'СЕТ СН'!$G$6-'СЕТ СН'!$G$23</f>
        <v>1168.23113197</v>
      </c>
      <c r="M50" s="36">
        <f>SUMIFS(СВЦЭМ!$D$33:$D$776,СВЦЭМ!$A$33:$A$776,$A50,СВЦЭМ!$B$33:$B$776,M$47)+'СЕТ СН'!$G$11+СВЦЭМ!$D$10+'СЕТ СН'!$G$6-'СЕТ СН'!$G$23</f>
        <v>1163.3867832999999</v>
      </c>
      <c r="N50" s="36">
        <f>SUMIFS(СВЦЭМ!$D$33:$D$776,СВЦЭМ!$A$33:$A$776,$A50,СВЦЭМ!$B$33:$B$776,N$47)+'СЕТ СН'!$G$11+СВЦЭМ!$D$10+'СЕТ СН'!$G$6-'СЕТ СН'!$G$23</f>
        <v>1176.5800171199999</v>
      </c>
      <c r="O50" s="36">
        <f>SUMIFS(СВЦЭМ!$D$33:$D$776,СВЦЭМ!$A$33:$A$776,$A50,СВЦЭМ!$B$33:$B$776,O$47)+'СЕТ СН'!$G$11+СВЦЭМ!$D$10+'СЕТ СН'!$G$6-'СЕТ СН'!$G$23</f>
        <v>1188.81644222</v>
      </c>
      <c r="P50" s="36">
        <f>SUMIFS(СВЦЭМ!$D$33:$D$776,СВЦЭМ!$A$33:$A$776,$A50,СВЦЭМ!$B$33:$B$776,P$47)+'СЕТ СН'!$G$11+СВЦЭМ!$D$10+'СЕТ СН'!$G$6-'СЕТ СН'!$G$23</f>
        <v>1200.5245699899999</v>
      </c>
      <c r="Q50" s="36">
        <f>SUMIFS(СВЦЭМ!$D$33:$D$776,СВЦЭМ!$A$33:$A$776,$A50,СВЦЭМ!$B$33:$B$776,Q$47)+'СЕТ СН'!$G$11+СВЦЭМ!$D$10+'СЕТ СН'!$G$6-'СЕТ СН'!$G$23</f>
        <v>1204.11297754</v>
      </c>
      <c r="R50" s="36">
        <f>SUMIFS(СВЦЭМ!$D$33:$D$776,СВЦЭМ!$A$33:$A$776,$A50,СВЦЭМ!$B$33:$B$776,R$47)+'СЕТ СН'!$G$11+СВЦЭМ!$D$10+'СЕТ СН'!$G$6-'СЕТ СН'!$G$23</f>
        <v>1196.1548253799999</v>
      </c>
      <c r="S50" s="36">
        <f>SUMIFS(СВЦЭМ!$D$33:$D$776,СВЦЭМ!$A$33:$A$776,$A50,СВЦЭМ!$B$33:$B$776,S$47)+'СЕТ СН'!$G$11+СВЦЭМ!$D$10+'СЕТ СН'!$G$6-'СЕТ СН'!$G$23</f>
        <v>1179.2125895300001</v>
      </c>
      <c r="T50" s="36">
        <f>SUMIFS(СВЦЭМ!$D$33:$D$776,СВЦЭМ!$A$33:$A$776,$A50,СВЦЭМ!$B$33:$B$776,T$47)+'СЕТ СН'!$G$11+СВЦЭМ!$D$10+'СЕТ СН'!$G$6-'СЕТ СН'!$G$23</f>
        <v>1160.3428213899999</v>
      </c>
      <c r="U50" s="36">
        <f>SUMIFS(СВЦЭМ!$D$33:$D$776,СВЦЭМ!$A$33:$A$776,$A50,СВЦЭМ!$B$33:$B$776,U$47)+'СЕТ СН'!$G$11+СВЦЭМ!$D$10+'СЕТ СН'!$G$6-'СЕТ СН'!$G$23</f>
        <v>1164.63745565</v>
      </c>
      <c r="V50" s="36">
        <f>SUMIFS(СВЦЭМ!$D$33:$D$776,СВЦЭМ!$A$33:$A$776,$A50,СВЦЭМ!$B$33:$B$776,V$47)+'СЕТ СН'!$G$11+СВЦЭМ!$D$10+'СЕТ СН'!$G$6-'СЕТ СН'!$G$23</f>
        <v>1164.8874304599999</v>
      </c>
      <c r="W50" s="36">
        <f>SUMIFS(СВЦЭМ!$D$33:$D$776,СВЦЭМ!$A$33:$A$776,$A50,СВЦЭМ!$B$33:$B$776,W$47)+'СЕТ СН'!$G$11+СВЦЭМ!$D$10+'СЕТ СН'!$G$6-'СЕТ СН'!$G$23</f>
        <v>1173.49179198</v>
      </c>
      <c r="X50" s="36">
        <f>SUMIFS(СВЦЭМ!$D$33:$D$776,СВЦЭМ!$A$33:$A$776,$A50,СВЦЭМ!$B$33:$B$776,X$47)+'СЕТ СН'!$G$11+СВЦЭМ!$D$10+'СЕТ СН'!$G$6-'СЕТ СН'!$G$23</f>
        <v>1182.8641248099998</v>
      </c>
      <c r="Y50" s="36">
        <f>SUMIFS(СВЦЭМ!$D$33:$D$776,СВЦЭМ!$A$33:$A$776,$A50,СВЦЭМ!$B$33:$B$776,Y$47)+'СЕТ СН'!$G$11+СВЦЭМ!$D$10+'СЕТ СН'!$G$6-'СЕТ СН'!$G$23</f>
        <v>1187.91014116</v>
      </c>
    </row>
    <row r="51" spans="1:25" ht="15.75" x14ac:dyDescent="0.2">
      <c r="A51" s="35">
        <f t="shared" si="1"/>
        <v>44200</v>
      </c>
      <c r="B51" s="36">
        <f>SUMIFS(СВЦЭМ!$D$33:$D$776,СВЦЭМ!$A$33:$A$776,$A51,СВЦЭМ!$B$33:$B$776,B$47)+'СЕТ СН'!$G$11+СВЦЭМ!$D$10+'СЕТ СН'!$G$6-'СЕТ СН'!$G$23</f>
        <v>1206.1886093999999</v>
      </c>
      <c r="C51" s="36">
        <f>SUMIFS(СВЦЭМ!$D$33:$D$776,СВЦЭМ!$A$33:$A$776,$A51,СВЦЭМ!$B$33:$B$776,C$47)+'СЕТ СН'!$G$11+СВЦЭМ!$D$10+'СЕТ СН'!$G$6-'СЕТ СН'!$G$23</f>
        <v>1221.9974069899999</v>
      </c>
      <c r="D51" s="36">
        <f>SUMIFS(СВЦЭМ!$D$33:$D$776,СВЦЭМ!$A$33:$A$776,$A51,СВЦЭМ!$B$33:$B$776,D$47)+'СЕТ СН'!$G$11+СВЦЭМ!$D$10+'СЕТ СН'!$G$6-'СЕТ СН'!$G$23</f>
        <v>1236.3075079299999</v>
      </c>
      <c r="E51" s="36">
        <f>SUMIFS(СВЦЭМ!$D$33:$D$776,СВЦЭМ!$A$33:$A$776,$A51,СВЦЭМ!$B$33:$B$776,E$47)+'СЕТ СН'!$G$11+СВЦЭМ!$D$10+'СЕТ СН'!$G$6-'СЕТ СН'!$G$23</f>
        <v>1259.6707237099999</v>
      </c>
      <c r="F51" s="36">
        <f>SUMIFS(СВЦЭМ!$D$33:$D$776,СВЦЭМ!$A$33:$A$776,$A51,СВЦЭМ!$B$33:$B$776,F$47)+'СЕТ СН'!$G$11+СВЦЭМ!$D$10+'СЕТ СН'!$G$6-'СЕТ СН'!$G$23</f>
        <v>1226.91735928</v>
      </c>
      <c r="G51" s="36">
        <f>SUMIFS(СВЦЭМ!$D$33:$D$776,СВЦЭМ!$A$33:$A$776,$A51,СВЦЭМ!$B$33:$B$776,G$47)+'СЕТ СН'!$G$11+СВЦЭМ!$D$10+'СЕТ СН'!$G$6-'СЕТ СН'!$G$23</f>
        <v>1224.05107512</v>
      </c>
      <c r="H51" s="36">
        <f>SUMIFS(СВЦЭМ!$D$33:$D$776,СВЦЭМ!$A$33:$A$776,$A51,СВЦЭМ!$B$33:$B$776,H$47)+'СЕТ СН'!$G$11+СВЦЭМ!$D$10+'СЕТ СН'!$G$6-'СЕТ СН'!$G$23</f>
        <v>1229.2015089899999</v>
      </c>
      <c r="I51" s="36">
        <f>SUMIFS(СВЦЭМ!$D$33:$D$776,СВЦЭМ!$A$33:$A$776,$A51,СВЦЭМ!$B$33:$B$776,I$47)+'СЕТ СН'!$G$11+СВЦЭМ!$D$10+'СЕТ СН'!$G$6-'СЕТ СН'!$G$23</f>
        <v>1213.7638899599999</v>
      </c>
      <c r="J51" s="36">
        <f>SUMIFS(СВЦЭМ!$D$33:$D$776,СВЦЭМ!$A$33:$A$776,$A51,СВЦЭМ!$B$33:$B$776,J$47)+'СЕТ СН'!$G$11+СВЦЭМ!$D$10+'СЕТ СН'!$G$6-'СЕТ СН'!$G$23</f>
        <v>1192.5200813299998</v>
      </c>
      <c r="K51" s="36">
        <f>SUMIFS(СВЦЭМ!$D$33:$D$776,СВЦЭМ!$A$33:$A$776,$A51,СВЦЭМ!$B$33:$B$776,K$47)+'СЕТ СН'!$G$11+СВЦЭМ!$D$10+'СЕТ СН'!$G$6-'СЕТ СН'!$G$23</f>
        <v>1165.1949839399999</v>
      </c>
      <c r="L51" s="36">
        <f>SUMIFS(СВЦЭМ!$D$33:$D$776,СВЦЭМ!$A$33:$A$776,$A51,СВЦЭМ!$B$33:$B$776,L$47)+'СЕТ СН'!$G$11+СВЦЭМ!$D$10+'СЕТ СН'!$G$6-'СЕТ СН'!$G$23</f>
        <v>1154.37753122</v>
      </c>
      <c r="M51" s="36">
        <f>SUMIFS(СВЦЭМ!$D$33:$D$776,СВЦЭМ!$A$33:$A$776,$A51,СВЦЭМ!$B$33:$B$776,M$47)+'СЕТ СН'!$G$11+СВЦЭМ!$D$10+'СЕТ СН'!$G$6-'СЕТ СН'!$G$23</f>
        <v>1148.18864753</v>
      </c>
      <c r="N51" s="36">
        <f>SUMIFS(СВЦЭМ!$D$33:$D$776,СВЦЭМ!$A$33:$A$776,$A51,СВЦЭМ!$B$33:$B$776,N$47)+'СЕТ СН'!$G$11+СВЦЭМ!$D$10+'СЕТ СН'!$G$6-'СЕТ СН'!$G$23</f>
        <v>1166.4794894199999</v>
      </c>
      <c r="O51" s="36">
        <f>SUMIFS(СВЦЭМ!$D$33:$D$776,СВЦЭМ!$A$33:$A$776,$A51,СВЦЭМ!$B$33:$B$776,O$47)+'СЕТ СН'!$G$11+СВЦЭМ!$D$10+'СЕТ СН'!$G$6-'СЕТ СН'!$G$23</f>
        <v>1176.2321009</v>
      </c>
      <c r="P51" s="36">
        <f>SUMIFS(СВЦЭМ!$D$33:$D$776,СВЦЭМ!$A$33:$A$776,$A51,СВЦЭМ!$B$33:$B$776,P$47)+'СЕТ СН'!$G$11+СВЦЭМ!$D$10+'СЕТ СН'!$G$6-'СЕТ СН'!$G$23</f>
        <v>1186.7248657099999</v>
      </c>
      <c r="Q51" s="36">
        <f>SUMIFS(СВЦЭМ!$D$33:$D$776,СВЦЭМ!$A$33:$A$776,$A51,СВЦЭМ!$B$33:$B$776,Q$47)+'СЕТ СН'!$G$11+СВЦЭМ!$D$10+'СЕТ СН'!$G$6-'СЕТ СН'!$G$23</f>
        <v>1191.9402559199998</v>
      </c>
      <c r="R51" s="36">
        <f>SUMIFS(СВЦЭМ!$D$33:$D$776,СВЦЭМ!$A$33:$A$776,$A51,СВЦЭМ!$B$33:$B$776,R$47)+'СЕТ СН'!$G$11+СВЦЭМ!$D$10+'СЕТ СН'!$G$6-'СЕТ СН'!$G$23</f>
        <v>1177.4289236300001</v>
      </c>
      <c r="S51" s="36">
        <f>SUMIFS(СВЦЭМ!$D$33:$D$776,СВЦЭМ!$A$33:$A$776,$A51,СВЦЭМ!$B$33:$B$776,S$47)+'СЕТ СН'!$G$11+СВЦЭМ!$D$10+'СЕТ СН'!$G$6-'СЕТ СН'!$G$23</f>
        <v>1167.35502428</v>
      </c>
      <c r="T51" s="36">
        <f>SUMIFS(СВЦЭМ!$D$33:$D$776,СВЦЭМ!$A$33:$A$776,$A51,СВЦЭМ!$B$33:$B$776,T$47)+'СЕТ СН'!$G$11+СВЦЭМ!$D$10+'СЕТ СН'!$G$6-'СЕТ СН'!$G$23</f>
        <v>1153.5711856099999</v>
      </c>
      <c r="U51" s="36">
        <f>SUMIFS(СВЦЭМ!$D$33:$D$776,СВЦЭМ!$A$33:$A$776,$A51,СВЦЭМ!$B$33:$B$776,U$47)+'СЕТ СН'!$G$11+СВЦЭМ!$D$10+'СЕТ СН'!$G$6-'СЕТ СН'!$G$23</f>
        <v>1158.3901319099998</v>
      </c>
      <c r="V51" s="36">
        <f>SUMIFS(СВЦЭМ!$D$33:$D$776,СВЦЭМ!$A$33:$A$776,$A51,СВЦЭМ!$B$33:$B$776,V$47)+'СЕТ СН'!$G$11+СВЦЭМ!$D$10+'СЕТ СН'!$G$6-'СЕТ СН'!$G$23</f>
        <v>1159.7894386599999</v>
      </c>
      <c r="W51" s="36">
        <f>SUMIFS(СВЦЭМ!$D$33:$D$776,СВЦЭМ!$A$33:$A$776,$A51,СВЦЭМ!$B$33:$B$776,W$47)+'СЕТ СН'!$G$11+СВЦЭМ!$D$10+'СЕТ СН'!$G$6-'СЕТ СН'!$G$23</f>
        <v>1169.06122149</v>
      </c>
      <c r="X51" s="36">
        <f>SUMIFS(СВЦЭМ!$D$33:$D$776,СВЦЭМ!$A$33:$A$776,$A51,СВЦЭМ!$B$33:$B$776,X$47)+'СЕТ СН'!$G$11+СВЦЭМ!$D$10+'СЕТ СН'!$G$6-'СЕТ СН'!$G$23</f>
        <v>1186.0068340799999</v>
      </c>
      <c r="Y51" s="36">
        <f>SUMIFS(СВЦЭМ!$D$33:$D$776,СВЦЭМ!$A$33:$A$776,$A51,СВЦЭМ!$B$33:$B$776,Y$47)+'СЕТ СН'!$G$11+СВЦЭМ!$D$10+'СЕТ СН'!$G$6-'СЕТ СН'!$G$23</f>
        <v>1199.5780525099999</v>
      </c>
    </row>
    <row r="52" spans="1:25" ht="15.75" x14ac:dyDescent="0.2">
      <c r="A52" s="35">
        <f t="shared" si="1"/>
        <v>44201</v>
      </c>
      <c r="B52" s="36">
        <f>SUMIFS(СВЦЭМ!$D$33:$D$776,СВЦЭМ!$A$33:$A$776,$A52,СВЦЭМ!$B$33:$B$776,B$47)+'СЕТ СН'!$G$11+СВЦЭМ!$D$10+'СЕТ СН'!$G$6-'СЕТ СН'!$G$23</f>
        <v>1168.1999686199999</v>
      </c>
      <c r="C52" s="36">
        <f>SUMIFS(СВЦЭМ!$D$33:$D$776,СВЦЭМ!$A$33:$A$776,$A52,СВЦЭМ!$B$33:$B$776,C$47)+'СЕТ СН'!$G$11+СВЦЭМ!$D$10+'СЕТ СН'!$G$6-'СЕТ СН'!$G$23</f>
        <v>1197.5883856800001</v>
      </c>
      <c r="D52" s="36">
        <f>SUMIFS(СВЦЭМ!$D$33:$D$776,СВЦЭМ!$A$33:$A$776,$A52,СВЦЭМ!$B$33:$B$776,D$47)+'СЕТ СН'!$G$11+СВЦЭМ!$D$10+'СЕТ СН'!$G$6-'СЕТ СН'!$G$23</f>
        <v>1209.9958278099998</v>
      </c>
      <c r="E52" s="36">
        <f>SUMIFS(СВЦЭМ!$D$33:$D$776,СВЦЭМ!$A$33:$A$776,$A52,СВЦЭМ!$B$33:$B$776,E$47)+'СЕТ СН'!$G$11+СВЦЭМ!$D$10+'СЕТ СН'!$G$6-'СЕТ СН'!$G$23</f>
        <v>1216.2318065499999</v>
      </c>
      <c r="F52" s="36">
        <f>SUMIFS(СВЦЭМ!$D$33:$D$776,СВЦЭМ!$A$33:$A$776,$A52,СВЦЭМ!$B$33:$B$776,F$47)+'СЕТ СН'!$G$11+СВЦЭМ!$D$10+'СЕТ СН'!$G$6-'СЕТ СН'!$G$23</f>
        <v>1218.5724186499999</v>
      </c>
      <c r="G52" s="36">
        <f>SUMIFS(СВЦЭМ!$D$33:$D$776,СВЦЭМ!$A$33:$A$776,$A52,СВЦЭМ!$B$33:$B$776,G$47)+'СЕТ СН'!$G$11+СВЦЭМ!$D$10+'СЕТ СН'!$G$6-'СЕТ СН'!$G$23</f>
        <v>1239.95289168</v>
      </c>
      <c r="H52" s="36">
        <f>SUMIFS(СВЦЭМ!$D$33:$D$776,СВЦЭМ!$A$33:$A$776,$A52,СВЦЭМ!$B$33:$B$776,H$47)+'СЕТ СН'!$G$11+СВЦЭМ!$D$10+'СЕТ СН'!$G$6-'СЕТ СН'!$G$23</f>
        <v>1224.92239535</v>
      </c>
      <c r="I52" s="36">
        <f>SUMIFS(СВЦЭМ!$D$33:$D$776,СВЦЭМ!$A$33:$A$776,$A52,СВЦЭМ!$B$33:$B$776,I$47)+'СЕТ СН'!$G$11+СВЦЭМ!$D$10+'СЕТ СН'!$G$6-'СЕТ СН'!$G$23</f>
        <v>1209.0406685399998</v>
      </c>
      <c r="J52" s="36">
        <f>SUMIFS(СВЦЭМ!$D$33:$D$776,СВЦЭМ!$A$33:$A$776,$A52,СВЦЭМ!$B$33:$B$776,J$47)+'СЕТ СН'!$G$11+СВЦЭМ!$D$10+'СЕТ СН'!$G$6-'СЕТ СН'!$G$23</f>
        <v>1184.9285863299999</v>
      </c>
      <c r="K52" s="36">
        <f>SUMIFS(СВЦЭМ!$D$33:$D$776,СВЦЭМ!$A$33:$A$776,$A52,СВЦЭМ!$B$33:$B$776,K$47)+'СЕТ СН'!$G$11+СВЦЭМ!$D$10+'СЕТ СН'!$G$6-'СЕТ СН'!$G$23</f>
        <v>1156.44735335</v>
      </c>
      <c r="L52" s="36">
        <f>SUMIFS(СВЦЭМ!$D$33:$D$776,СВЦЭМ!$A$33:$A$776,$A52,СВЦЭМ!$B$33:$B$776,L$47)+'СЕТ СН'!$G$11+СВЦЭМ!$D$10+'СЕТ СН'!$G$6-'СЕТ СН'!$G$23</f>
        <v>1136.5098329699999</v>
      </c>
      <c r="M52" s="36">
        <f>SUMIFS(СВЦЭМ!$D$33:$D$776,СВЦЭМ!$A$33:$A$776,$A52,СВЦЭМ!$B$33:$B$776,M$47)+'СЕТ СН'!$G$11+СВЦЭМ!$D$10+'СЕТ СН'!$G$6-'СЕТ СН'!$G$23</f>
        <v>1143.2181891099999</v>
      </c>
      <c r="N52" s="36">
        <f>SUMIFS(СВЦЭМ!$D$33:$D$776,СВЦЭМ!$A$33:$A$776,$A52,СВЦЭМ!$B$33:$B$776,N$47)+'СЕТ СН'!$G$11+СВЦЭМ!$D$10+'СЕТ СН'!$G$6-'СЕТ СН'!$G$23</f>
        <v>1175.12721758</v>
      </c>
      <c r="O52" s="36">
        <f>SUMIFS(СВЦЭМ!$D$33:$D$776,СВЦЭМ!$A$33:$A$776,$A52,СВЦЭМ!$B$33:$B$776,O$47)+'СЕТ СН'!$G$11+СВЦЭМ!$D$10+'СЕТ СН'!$G$6-'СЕТ СН'!$G$23</f>
        <v>1201.06212635</v>
      </c>
      <c r="P52" s="36">
        <f>SUMIFS(СВЦЭМ!$D$33:$D$776,СВЦЭМ!$A$33:$A$776,$A52,СВЦЭМ!$B$33:$B$776,P$47)+'СЕТ СН'!$G$11+СВЦЭМ!$D$10+'СЕТ СН'!$G$6-'СЕТ СН'!$G$23</f>
        <v>1216.91302971</v>
      </c>
      <c r="Q52" s="36">
        <f>SUMIFS(СВЦЭМ!$D$33:$D$776,СВЦЭМ!$A$33:$A$776,$A52,СВЦЭМ!$B$33:$B$776,Q$47)+'СЕТ СН'!$G$11+СВЦЭМ!$D$10+'СЕТ СН'!$G$6-'СЕТ СН'!$G$23</f>
        <v>1221.6694739</v>
      </c>
      <c r="R52" s="36">
        <f>SUMIFS(СВЦЭМ!$D$33:$D$776,СВЦЭМ!$A$33:$A$776,$A52,СВЦЭМ!$B$33:$B$776,R$47)+'СЕТ СН'!$G$11+СВЦЭМ!$D$10+'СЕТ СН'!$G$6-'СЕТ СН'!$G$23</f>
        <v>1209.3645336</v>
      </c>
      <c r="S52" s="36">
        <f>SUMIFS(СВЦЭМ!$D$33:$D$776,СВЦЭМ!$A$33:$A$776,$A52,СВЦЭМ!$B$33:$B$776,S$47)+'СЕТ СН'!$G$11+СВЦЭМ!$D$10+'СЕТ СН'!$G$6-'СЕТ СН'!$G$23</f>
        <v>1197.9786582299998</v>
      </c>
      <c r="T52" s="36">
        <f>SUMIFS(СВЦЭМ!$D$33:$D$776,СВЦЭМ!$A$33:$A$776,$A52,СВЦЭМ!$B$33:$B$776,T$47)+'СЕТ СН'!$G$11+СВЦЭМ!$D$10+'СЕТ СН'!$G$6-'СЕТ СН'!$G$23</f>
        <v>1167.1502716</v>
      </c>
      <c r="U52" s="36">
        <f>SUMIFS(СВЦЭМ!$D$33:$D$776,СВЦЭМ!$A$33:$A$776,$A52,СВЦЭМ!$B$33:$B$776,U$47)+'СЕТ СН'!$G$11+СВЦЭМ!$D$10+'СЕТ СН'!$G$6-'СЕТ СН'!$G$23</f>
        <v>1173.7968982399998</v>
      </c>
      <c r="V52" s="36">
        <f>SUMIFS(СВЦЭМ!$D$33:$D$776,СВЦЭМ!$A$33:$A$776,$A52,СВЦЭМ!$B$33:$B$776,V$47)+'СЕТ СН'!$G$11+СВЦЭМ!$D$10+'СЕТ СН'!$G$6-'СЕТ СН'!$G$23</f>
        <v>1178.4628895599999</v>
      </c>
      <c r="W52" s="36">
        <f>SUMIFS(СВЦЭМ!$D$33:$D$776,СВЦЭМ!$A$33:$A$776,$A52,СВЦЭМ!$B$33:$B$776,W$47)+'СЕТ СН'!$G$11+СВЦЭМ!$D$10+'СЕТ СН'!$G$6-'СЕТ СН'!$G$23</f>
        <v>1193.4367449599999</v>
      </c>
      <c r="X52" s="36">
        <f>SUMIFS(СВЦЭМ!$D$33:$D$776,СВЦЭМ!$A$33:$A$776,$A52,СВЦЭМ!$B$33:$B$776,X$47)+'СЕТ СН'!$G$11+СВЦЭМ!$D$10+'СЕТ СН'!$G$6-'СЕТ СН'!$G$23</f>
        <v>1207.9985013599999</v>
      </c>
      <c r="Y52" s="36">
        <f>SUMIFS(СВЦЭМ!$D$33:$D$776,СВЦЭМ!$A$33:$A$776,$A52,СВЦЭМ!$B$33:$B$776,Y$47)+'СЕТ СН'!$G$11+СВЦЭМ!$D$10+'СЕТ СН'!$G$6-'СЕТ СН'!$G$23</f>
        <v>1224.35627174</v>
      </c>
    </row>
    <row r="53" spans="1:25" ht="15.75" x14ac:dyDescent="0.2">
      <c r="A53" s="35">
        <f t="shared" si="1"/>
        <v>44202</v>
      </c>
      <c r="B53" s="36">
        <f>SUMIFS(СВЦЭМ!$D$33:$D$776,СВЦЭМ!$A$33:$A$776,$A53,СВЦЭМ!$B$33:$B$776,B$47)+'СЕТ СН'!$G$11+СВЦЭМ!$D$10+'СЕТ СН'!$G$6-'СЕТ СН'!$G$23</f>
        <v>1214.5014423099999</v>
      </c>
      <c r="C53" s="36">
        <f>SUMIFS(СВЦЭМ!$D$33:$D$776,СВЦЭМ!$A$33:$A$776,$A53,СВЦЭМ!$B$33:$B$776,C$47)+'СЕТ СН'!$G$11+СВЦЭМ!$D$10+'СЕТ СН'!$G$6-'СЕТ СН'!$G$23</f>
        <v>1244.2571344599999</v>
      </c>
      <c r="D53" s="36">
        <f>SUMIFS(СВЦЭМ!$D$33:$D$776,СВЦЭМ!$A$33:$A$776,$A53,СВЦЭМ!$B$33:$B$776,D$47)+'СЕТ СН'!$G$11+СВЦЭМ!$D$10+'СЕТ СН'!$G$6-'СЕТ СН'!$G$23</f>
        <v>1267.2604416499998</v>
      </c>
      <c r="E53" s="36">
        <f>SUMIFS(СВЦЭМ!$D$33:$D$776,СВЦЭМ!$A$33:$A$776,$A53,СВЦЭМ!$B$33:$B$776,E$47)+'СЕТ СН'!$G$11+СВЦЭМ!$D$10+'СЕТ СН'!$G$6-'СЕТ СН'!$G$23</f>
        <v>1276.3665470599999</v>
      </c>
      <c r="F53" s="36">
        <f>SUMIFS(СВЦЭМ!$D$33:$D$776,СВЦЭМ!$A$33:$A$776,$A53,СВЦЭМ!$B$33:$B$776,F$47)+'СЕТ СН'!$G$11+СВЦЭМ!$D$10+'СЕТ СН'!$G$6-'СЕТ СН'!$G$23</f>
        <v>1287.08458834</v>
      </c>
      <c r="G53" s="36">
        <f>SUMIFS(СВЦЭМ!$D$33:$D$776,СВЦЭМ!$A$33:$A$776,$A53,СВЦЭМ!$B$33:$B$776,G$47)+'СЕТ СН'!$G$11+СВЦЭМ!$D$10+'СЕТ СН'!$G$6-'СЕТ СН'!$G$23</f>
        <v>1283.9439473999998</v>
      </c>
      <c r="H53" s="36">
        <f>SUMIFS(СВЦЭМ!$D$33:$D$776,СВЦЭМ!$A$33:$A$776,$A53,СВЦЭМ!$B$33:$B$776,H$47)+'СЕТ СН'!$G$11+СВЦЭМ!$D$10+'СЕТ СН'!$G$6-'СЕТ СН'!$G$23</f>
        <v>1268.4336927100001</v>
      </c>
      <c r="I53" s="36">
        <f>SUMIFS(СВЦЭМ!$D$33:$D$776,СВЦЭМ!$A$33:$A$776,$A53,СВЦЭМ!$B$33:$B$776,I$47)+'СЕТ СН'!$G$11+СВЦЭМ!$D$10+'СЕТ СН'!$G$6-'СЕТ СН'!$G$23</f>
        <v>1243.3908529299999</v>
      </c>
      <c r="J53" s="36">
        <f>SUMIFS(СВЦЭМ!$D$33:$D$776,СВЦЭМ!$A$33:$A$776,$A53,СВЦЭМ!$B$33:$B$776,J$47)+'СЕТ СН'!$G$11+СВЦЭМ!$D$10+'СЕТ СН'!$G$6-'СЕТ СН'!$G$23</f>
        <v>1201.02295555</v>
      </c>
      <c r="K53" s="36">
        <f>SUMIFS(СВЦЭМ!$D$33:$D$776,СВЦЭМ!$A$33:$A$776,$A53,СВЦЭМ!$B$33:$B$776,K$47)+'СЕТ СН'!$G$11+СВЦЭМ!$D$10+'СЕТ СН'!$G$6-'СЕТ СН'!$G$23</f>
        <v>1161.1447866399999</v>
      </c>
      <c r="L53" s="36">
        <f>SUMIFS(СВЦЭМ!$D$33:$D$776,СВЦЭМ!$A$33:$A$776,$A53,СВЦЭМ!$B$33:$B$776,L$47)+'СЕТ СН'!$G$11+СВЦЭМ!$D$10+'СЕТ СН'!$G$6-'СЕТ СН'!$G$23</f>
        <v>1149.1198369599999</v>
      </c>
      <c r="M53" s="36">
        <f>SUMIFS(СВЦЭМ!$D$33:$D$776,СВЦЭМ!$A$33:$A$776,$A53,СВЦЭМ!$B$33:$B$776,M$47)+'СЕТ СН'!$G$11+СВЦЭМ!$D$10+'СЕТ СН'!$G$6-'СЕТ СН'!$G$23</f>
        <v>1152.72582487</v>
      </c>
      <c r="N53" s="36">
        <f>SUMIFS(СВЦЭМ!$D$33:$D$776,СВЦЭМ!$A$33:$A$776,$A53,СВЦЭМ!$B$33:$B$776,N$47)+'СЕТ СН'!$G$11+СВЦЭМ!$D$10+'СЕТ СН'!$G$6-'СЕТ СН'!$G$23</f>
        <v>1180.0052154</v>
      </c>
      <c r="O53" s="36">
        <f>SUMIFS(СВЦЭМ!$D$33:$D$776,СВЦЭМ!$A$33:$A$776,$A53,СВЦЭМ!$B$33:$B$776,O$47)+'СЕТ СН'!$G$11+СВЦЭМ!$D$10+'СЕТ СН'!$G$6-'СЕТ СН'!$G$23</f>
        <v>1196.04589216</v>
      </c>
      <c r="P53" s="36">
        <f>SUMIFS(СВЦЭМ!$D$33:$D$776,СВЦЭМ!$A$33:$A$776,$A53,СВЦЭМ!$B$33:$B$776,P$47)+'СЕТ СН'!$G$11+СВЦЭМ!$D$10+'СЕТ СН'!$G$6-'СЕТ СН'!$G$23</f>
        <v>1206.8180946299999</v>
      </c>
      <c r="Q53" s="36">
        <f>SUMIFS(СВЦЭМ!$D$33:$D$776,СВЦЭМ!$A$33:$A$776,$A53,СВЦЭМ!$B$33:$B$776,Q$47)+'СЕТ СН'!$G$11+СВЦЭМ!$D$10+'СЕТ СН'!$G$6-'СЕТ СН'!$G$23</f>
        <v>1210.7661250699998</v>
      </c>
      <c r="R53" s="36">
        <f>SUMIFS(СВЦЭМ!$D$33:$D$776,СВЦЭМ!$A$33:$A$776,$A53,СВЦЭМ!$B$33:$B$776,R$47)+'СЕТ СН'!$G$11+СВЦЭМ!$D$10+'СЕТ СН'!$G$6-'СЕТ СН'!$G$23</f>
        <v>1197.10171251</v>
      </c>
      <c r="S53" s="36">
        <f>SUMIFS(СВЦЭМ!$D$33:$D$776,СВЦЭМ!$A$33:$A$776,$A53,СВЦЭМ!$B$33:$B$776,S$47)+'СЕТ СН'!$G$11+СВЦЭМ!$D$10+'СЕТ СН'!$G$6-'СЕТ СН'!$G$23</f>
        <v>1172.24724464</v>
      </c>
      <c r="T53" s="36">
        <f>SUMIFS(СВЦЭМ!$D$33:$D$776,СВЦЭМ!$A$33:$A$776,$A53,СВЦЭМ!$B$33:$B$776,T$47)+'СЕТ СН'!$G$11+СВЦЭМ!$D$10+'СЕТ СН'!$G$6-'СЕТ СН'!$G$23</f>
        <v>1147.29677853</v>
      </c>
      <c r="U53" s="36">
        <f>SUMIFS(СВЦЭМ!$D$33:$D$776,СВЦЭМ!$A$33:$A$776,$A53,СВЦЭМ!$B$33:$B$776,U$47)+'СЕТ СН'!$G$11+СВЦЭМ!$D$10+'СЕТ СН'!$G$6-'СЕТ СН'!$G$23</f>
        <v>1150.6489286599999</v>
      </c>
      <c r="V53" s="36">
        <f>SUMIFS(СВЦЭМ!$D$33:$D$776,СВЦЭМ!$A$33:$A$776,$A53,СВЦЭМ!$B$33:$B$776,V$47)+'СЕТ СН'!$G$11+СВЦЭМ!$D$10+'СЕТ СН'!$G$6-'СЕТ СН'!$G$23</f>
        <v>1157.2203004999999</v>
      </c>
      <c r="W53" s="36">
        <f>SUMIFS(СВЦЭМ!$D$33:$D$776,СВЦЭМ!$A$33:$A$776,$A53,СВЦЭМ!$B$33:$B$776,W$47)+'СЕТ СН'!$G$11+СВЦЭМ!$D$10+'СЕТ СН'!$G$6-'СЕТ СН'!$G$23</f>
        <v>1172.7030731999998</v>
      </c>
      <c r="X53" s="36">
        <f>SUMIFS(СВЦЭМ!$D$33:$D$776,СВЦЭМ!$A$33:$A$776,$A53,СВЦЭМ!$B$33:$B$776,X$47)+'СЕТ СН'!$G$11+СВЦЭМ!$D$10+'СЕТ СН'!$G$6-'СЕТ СН'!$G$23</f>
        <v>1189.8434723800001</v>
      </c>
      <c r="Y53" s="36">
        <f>SUMIFS(СВЦЭМ!$D$33:$D$776,СВЦЭМ!$A$33:$A$776,$A53,СВЦЭМ!$B$33:$B$776,Y$47)+'СЕТ СН'!$G$11+СВЦЭМ!$D$10+'СЕТ СН'!$G$6-'СЕТ СН'!$G$23</f>
        <v>1211.37383871</v>
      </c>
    </row>
    <row r="54" spans="1:25" ht="15.75" x14ac:dyDescent="0.2">
      <c r="A54" s="35">
        <f t="shared" si="1"/>
        <v>44203</v>
      </c>
      <c r="B54" s="36">
        <f>SUMIFS(СВЦЭМ!$D$33:$D$776,СВЦЭМ!$A$33:$A$776,$A54,СВЦЭМ!$B$33:$B$776,B$47)+'СЕТ СН'!$G$11+СВЦЭМ!$D$10+'СЕТ СН'!$G$6-'СЕТ СН'!$G$23</f>
        <v>1184.6093416799999</v>
      </c>
      <c r="C54" s="36">
        <f>SUMIFS(СВЦЭМ!$D$33:$D$776,СВЦЭМ!$A$33:$A$776,$A54,СВЦЭМ!$B$33:$B$776,C$47)+'СЕТ СН'!$G$11+СВЦЭМ!$D$10+'СЕТ СН'!$G$6-'СЕТ СН'!$G$23</f>
        <v>1216.75126185</v>
      </c>
      <c r="D54" s="36">
        <f>SUMIFS(СВЦЭМ!$D$33:$D$776,СВЦЭМ!$A$33:$A$776,$A54,СВЦЭМ!$B$33:$B$776,D$47)+'СЕТ СН'!$G$11+СВЦЭМ!$D$10+'СЕТ СН'!$G$6-'СЕТ СН'!$G$23</f>
        <v>1244.1557916499999</v>
      </c>
      <c r="E54" s="36">
        <f>SUMIFS(СВЦЭМ!$D$33:$D$776,СВЦЭМ!$A$33:$A$776,$A54,СВЦЭМ!$B$33:$B$776,E$47)+'СЕТ СН'!$G$11+СВЦЭМ!$D$10+'СЕТ СН'!$G$6-'СЕТ СН'!$G$23</f>
        <v>1254.1641932699999</v>
      </c>
      <c r="F54" s="36">
        <f>SUMIFS(СВЦЭМ!$D$33:$D$776,СВЦЭМ!$A$33:$A$776,$A54,СВЦЭМ!$B$33:$B$776,F$47)+'СЕТ СН'!$G$11+СВЦЭМ!$D$10+'СЕТ СН'!$G$6-'СЕТ СН'!$G$23</f>
        <v>1263.48555184</v>
      </c>
      <c r="G54" s="36">
        <f>SUMIFS(СВЦЭМ!$D$33:$D$776,СВЦЭМ!$A$33:$A$776,$A54,СВЦЭМ!$B$33:$B$776,G$47)+'СЕТ СН'!$G$11+СВЦЭМ!$D$10+'СЕТ СН'!$G$6-'СЕТ СН'!$G$23</f>
        <v>1257.3728785799999</v>
      </c>
      <c r="H54" s="36">
        <f>SUMIFS(СВЦЭМ!$D$33:$D$776,СВЦЭМ!$A$33:$A$776,$A54,СВЦЭМ!$B$33:$B$776,H$47)+'СЕТ СН'!$G$11+СВЦЭМ!$D$10+'СЕТ СН'!$G$6-'СЕТ СН'!$G$23</f>
        <v>1241.7312039399999</v>
      </c>
      <c r="I54" s="36">
        <f>SUMIFS(СВЦЭМ!$D$33:$D$776,СВЦЭМ!$A$33:$A$776,$A54,СВЦЭМ!$B$33:$B$776,I$47)+'СЕТ СН'!$G$11+СВЦЭМ!$D$10+'СЕТ СН'!$G$6-'СЕТ СН'!$G$23</f>
        <v>1216.1933424399999</v>
      </c>
      <c r="J54" s="36">
        <f>SUMIFS(СВЦЭМ!$D$33:$D$776,СВЦЭМ!$A$33:$A$776,$A54,СВЦЭМ!$B$33:$B$776,J$47)+'СЕТ СН'!$G$11+СВЦЭМ!$D$10+'СЕТ СН'!$G$6-'СЕТ СН'!$G$23</f>
        <v>1191.6168225699998</v>
      </c>
      <c r="K54" s="36">
        <f>SUMIFS(СВЦЭМ!$D$33:$D$776,СВЦЭМ!$A$33:$A$776,$A54,СВЦЭМ!$B$33:$B$776,K$47)+'СЕТ СН'!$G$11+СВЦЭМ!$D$10+'СЕТ СН'!$G$6-'СЕТ СН'!$G$23</f>
        <v>1167.2695551500001</v>
      </c>
      <c r="L54" s="36">
        <f>SUMIFS(СВЦЭМ!$D$33:$D$776,СВЦЭМ!$A$33:$A$776,$A54,СВЦЭМ!$B$33:$B$776,L$47)+'СЕТ СН'!$G$11+СВЦЭМ!$D$10+'СЕТ СН'!$G$6-'СЕТ СН'!$G$23</f>
        <v>1152.3157350900001</v>
      </c>
      <c r="M54" s="36">
        <f>SUMIFS(СВЦЭМ!$D$33:$D$776,СВЦЭМ!$A$33:$A$776,$A54,СВЦЭМ!$B$33:$B$776,M$47)+'СЕТ СН'!$G$11+СВЦЭМ!$D$10+'СЕТ СН'!$G$6-'СЕТ СН'!$G$23</f>
        <v>1166.580792</v>
      </c>
      <c r="N54" s="36">
        <f>SUMIFS(СВЦЭМ!$D$33:$D$776,СВЦЭМ!$A$33:$A$776,$A54,СВЦЭМ!$B$33:$B$776,N$47)+'СЕТ СН'!$G$11+СВЦЭМ!$D$10+'СЕТ СН'!$G$6-'СЕТ СН'!$G$23</f>
        <v>1213.3521856899999</v>
      </c>
      <c r="O54" s="36">
        <f>SUMIFS(СВЦЭМ!$D$33:$D$776,СВЦЭМ!$A$33:$A$776,$A54,СВЦЭМ!$B$33:$B$776,O$47)+'СЕТ СН'!$G$11+СВЦЭМ!$D$10+'СЕТ СН'!$G$6-'СЕТ СН'!$G$23</f>
        <v>1220.66463032</v>
      </c>
      <c r="P54" s="36">
        <f>SUMIFS(СВЦЭМ!$D$33:$D$776,СВЦЭМ!$A$33:$A$776,$A54,СВЦЭМ!$B$33:$B$776,P$47)+'СЕТ СН'!$G$11+СВЦЭМ!$D$10+'СЕТ СН'!$G$6-'СЕТ СН'!$G$23</f>
        <v>1232.14314917</v>
      </c>
      <c r="Q54" s="36">
        <f>SUMIFS(СВЦЭМ!$D$33:$D$776,СВЦЭМ!$A$33:$A$776,$A54,СВЦЭМ!$B$33:$B$776,Q$47)+'СЕТ СН'!$G$11+СВЦЭМ!$D$10+'СЕТ СН'!$G$6-'СЕТ СН'!$G$23</f>
        <v>1242.6615081699999</v>
      </c>
      <c r="R54" s="36">
        <f>SUMIFS(СВЦЭМ!$D$33:$D$776,СВЦЭМ!$A$33:$A$776,$A54,СВЦЭМ!$B$33:$B$776,R$47)+'СЕТ СН'!$G$11+СВЦЭМ!$D$10+'СЕТ СН'!$G$6-'СЕТ СН'!$G$23</f>
        <v>1239.6278514099999</v>
      </c>
      <c r="S54" s="36">
        <f>SUMIFS(СВЦЭМ!$D$33:$D$776,СВЦЭМ!$A$33:$A$776,$A54,СВЦЭМ!$B$33:$B$776,S$47)+'СЕТ СН'!$G$11+СВЦЭМ!$D$10+'СЕТ СН'!$G$6-'СЕТ СН'!$G$23</f>
        <v>1215.88893856</v>
      </c>
      <c r="T54" s="36">
        <f>SUMIFS(СВЦЭМ!$D$33:$D$776,СВЦЭМ!$A$33:$A$776,$A54,СВЦЭМ!$B$33:$B$776,T$47)+'СЕТ СН'!$G$11+СВЦЭМ!$D$10+'СЕТ СН'!$G$6-'СЕТ СН'!$G$23</f>
        <v>1192.3180555599999</v>
      </c>
      <c r="U54" s="36">
        <f>SUMIFS(СВЦЭМ!$D$33:$D$776,СВЦЭМ!$A$33:$A$776,$A54,СВЦЭМ!$B$33:$B$776,U$47)+'СЕТ СН'!$G$11+СВЦЭМ!$D$10+'СЕТ СН'!$G$6-'СЕТ СН'!$G$23</f>
        <v>1201.1229495699999</v>
      </c>
      <c r="V54" s="36">
        <f>SUMIFS(СВЦЭМ!$D$33:$D$776,СВЦЭМ!$A$33:$A$776,$A54,СВЦЭМ!$B$33:$B$776,V$47)+'СЕТ СН'!$G$11+СВЦЭМ!$D$10+'СЕТ СН'!$G$6-'СЕТ СН'!$G$23</f>
        <v>1200.1033386499998</v>
      </c>
      <c r="W54" s="36">
        <f>SUMIFS(СВЦЭМ!$D$33:$D$776,СВЦЭМ!$A$33:$A$776,$A54,СВЦЭМ!$B$33:$B$776,W$47)+'СЕТ СН'!$G$11+СВЦЭМ!$D$10+'СЕТ СН'!$G$6-'СЕТ СН'!$G$23</f>
        <v>1218.3827946700001</v>
      </c>
      <c r="X54" s="36">
        <f>SUMIFS(СВЦЭМ!$D$33:$D$776,СВЦЭМ!$A$33:$A$776,$A54,СВЦЭМ!$B$33:$B$776,X$47)+'СЕТ СН'!$G$11+СВЦЭМ!$D$10+'СЕТ СН'!$G$6-'СЕТ СН'!$G$23</f>
        <v>1234.5904033100001</v>
      </c>
      <c r="Y54" s="36">
        <f>SUMIFS(СВЦЭМ!$D$33:$D$776,СВЦЭМ!$A$33:$A$776,$A54,СВЦЭМ!$B$33:$B$776,Y$47)+'СЕТ СН'!$G$11+СВЦЭМ!$D$10+'СЕТ СН'!$G$6-'СЕТ СН'!$G$23</f>
        <v>1256.65345731</v>
      </c>
    </row>
    <row r="55" spans="1:25" ht="15.75" x14ac:dyDescent="0.2">
      <c r="A55" s="35">
        <f t="shared" si="1"/>
        <v>44204</v>
      </c>
      <c r="B55" s="36">
        <f>SUMIFS(СВЦЭМ!$D$33:$D$776,СВЦЭМ!$A$33:$A$776,$A55,СВЦЭМ!$B$33:$B$776,B$47)+'СЕТ СН'!$G$11+СВЦЭМ!$D$10+'СЕТ СН'!$G$6-'СЕТ СН'!$G$23</f>
        <v>1197.65037115</v>
      </c>
      <c r="C55" s="36">
        <f>SUMIFS(СВЦЭМ!$D$33:$D$776,СВЦЭМ!$A$33:$A$776,$A55,СВЦЭМ!$B$33:$B$776,C$47)+'СЕТ СН'!$G$11+СВЦЭМ!$D$10+'СЕТ СН'!$G$6-'СЕТ СН'!$G$23</f>
        <v>1235.8388274899999</v>
      </c>
      <c r="D55" s="36">
        <f>SUMIFS(СВЦЭМ!$D$33:$D$776,СВЦЭМ!$A$33:$A$776,$A55,СВЦЭМ!$B$33:$B$776,D$47)+'СЕТ СН'!$G$11+СВЦЭМ!$D$10+'СЕТ СН'!$G$6-'СЕТ СН'!$G$23</f>
        <v>1259.43992342</v>
      </c>
      <c r="E55" s="36">
        <f>SUMIFS(СВЦЭМ!$D$33:$D$776,СВЦЭМ!$A$33:$A$776,$A55,СВЦЭМ!$B$33:$B$776,E$47)+'СЕТ СН'!$G$11+СВЦЭМ!$D$10+'СЕТ СН'!$G$6-'СЕТ СН'!$G$23</f>
        <v>1275.8549412099999</v>
      </c>
      <c r="F55" s="36">
        <f>SUMIFS(СВЦЭМ!$D$33:$D$776,СВЦЭМ!$A$33:$A$776,$A55,СВЦЭМ!$B$33:$B$776,F$47)+'СЕТ СН'!$G$11+СВЦЭМ!$D$10+'СЕТ СН'!$G$6-'СЕТ СН'!$G$23</f>
        <v>1282.4288755099999</v>
      </c>
      <c r="G55" s="36">
        <f>SUMIFS(СВЦЭМ!$D$33:$D$776,СВЦЭМ!$A$33:$A$776,$A55,СВЦЭМ!$B$33:$B$776,G$47)+'СЕТ СН'!$G$11+СВЦЭМ!$D$10+'СЕТ СН'!$G$6-'СЕТ СН'!$G$23</f>
        <v>1277.81763888</v>
      </c>
      <c r="H55" s="36">
        <f>SUMIFS(СВЦЭМ!$D$33:$D$776,СВЦЭМ!$A$33:$A$776,$A55,СВЦЭМ!$B$33:$B$776,H$47)+'СЕТ СН'!$G$11+СВЦЭМ!$D$10+'СЕТ СН'!$G$6-'СЕТ СН'!$G$23</f>
        <v>1260.0677993199999</v>
      </c>
      <c r="I55" s="36">
        <f>SUMIFS(СВЦЭМ!$D$33:$D$776,СВЦЭМ!$A$33:$A$776,$A55,СВЦЭМ!$B$33:$B$776,I$47)+'СЕТ СН'!$G$11+СВЦЭМ!$D$10+'СЕТ СН'!$G$6-'СЕТ СН'!$G$23</f>
        <v>1278.99945368</v>
      </c>
      <c r="J55" s="36">
        <f>SUMIFS(СВЦЭМ!$D$33:$D$776,СВЦЭМ!$A$33:$A$776,$A55,СВЦЭМ!$B$33:$B$776,J$47)+'СЕТ СН'!$G$11+СВЦЭМ!$D$10+'СЕТ СН'!$G$6-'СЕТ СН'!$G$23</f>
        <v>1253.18097427</v>
      </c>
      <c r="K55" s="36">
        <f>SUMIFS(СВЦЭМ!$D$33:$D$776,СВЦЭМ!$A$33:$A$776,$A55,СВЦЭМ!$B$33:$B$776,K$47)+'СЕТ СН'!$G$11+СВЦЭМ!$D$10+'СЕТ СН'!$G$6-'СЕТ СН'!$G$23</f>
        <v>1224.2138578699999</v>
      </c>
      <c r="L55" s="36">
        <f>SUMIFS(СВЦЭМ!$D$33:$D$776,СВЦЭМ!$A$33:$A$776,$A55,СВЦЭМ!$B$33:$B$776,L$47)+'СЕТ СН'!$G$11+СВЦЭМ!$D$10+'СЕТ СН'!$G$6-'СЕТ СН'!$G$23</f>
        <v>1204.01295463</v>
      </c>
      <c r="M55" s="36">
        <f>SUMIFS(СВЦЭМ!$D$33:$D$776,СВЦЭМ!$A$33:$A$776,$A55,СВЦЭМ!$B$33:$B$776,M$47)+'СЕТ СН'!$G$11+СВЦЭМ!$D$10+'СЕТ СН'!$G$6-'СЕТ СН'!$G$23</f>
        <v>1193.5336039399999</v>
      </c>
      <c r="N55" s="36">
        <f>SUMIFS(СВЦЭМ!$D$33:$D$776,СВЦЭМ!$A$33:$A$776,$A55,СВЦЭМ!$B$33:$B$776,N$47)+'СЕТ СН'!$G$11+СВЦЭМ!$D$10+'СЕТ СН'!$G$6-'СЕТ СН'!$G$23</f>
        <v>1215.5122164899999</v>
      </c>
      <c r="O55" s="36">
        <f>SUMIFS(СВЦЭМ!$D$33:$D$776,СВЦЭМ!$A$33:$A$776,$A55,СВЦЭМ!$B$33:$B$776,O$47)+'СЕТ СН'!$G$11+СВЦЭМ!$D$10+'СЕТ СН'!$G$6-'СЕТ СН'!$G$23</f>
        <v>1225.74004719</v>
      </c>
      <c r="P55" s="36">
        <f>SUMIFS(СВЦЭМ!$D$33:$D$776,СВЦЭМ!$A$33:$A$776,$A55,СВЦЭМ!$B$33:$B$776,P$47)+'СЕТ СН'!$G$11+СВЦЭМ!$D$10+'СЕТ СН'!$G$6-'СЕТ СН'!$G$23</f>
        <v>1240.1281794899999</v>
      </c>
      <c r="Q55" s="36">
        <f>SUMIFS(СВЦЭМ!$D$33:$D$776,СВЦЭМ!$A$33:$A$776,$A55,СВЦЭМ!$B$33:$B$776,Q$47)+'СЕТ СН'!$G$11+СВЦЭМ!$D$10+'СЕТ СН'!$G$6-'СЕТ СН'!$G$23</f>
        <v>1251.5614327799999</v>
      </c>
      <c r="R55" s="36">
        <f>SUMIFS(СВЦЭМ!$D$33:$D$776,СВЦЭМ!$A$33:$A$776,$A55,СВЦЭМ!$B$33:$B$776,R$47)+'СЕТ СН'!$G$11+СВЦЭМ!$D$10+'СЕТ СН'!$G$6-'СЕТ СН'!$G$23</f>
        <v>1241.5028568499999</v>
      </c>
      <c r="S55" s="36">
        <f>SUMIFS(СВЦЭМ!$D$33:$D$776,СВЦЭМ!$A$33:$A$776,$A55,СВЦЭМ!$B$33:$B$776,S$47)+'СЕТ СН'!$G$11+СВЦЭМ!$D$10+'СЕТ СН'!$G$6-'СЕТ СН'!$G$23</f>
        <v>1214.6408736399999</v>
      </c>
      <c r="T55" s="36">
        <f>SUMIFS(СВЦЭМ!$D$33:$D$776,СВЦЭМ!$A$33:$A$776,$A55,СВЦЭМ!$B$33:$B$776,T$47)+'СЕТ СН'!$G$11+СВЦЭМ!$D$10+'СЕТ СН'!$G$6-'СЕТ СН'!$G$23</f>
        <v>1192.6556096499999</v>
      </c>
      <c r="U55" s="36">
        <f>SUMIFS(СВЦЭМ!$D$33:$D$776,СВЦЭМ!$A$33:$A$776,$A55,СВЦЭМ!$B$33:$B$776,U$47)+'СЕТ СН'!$G$11+СВЦЭМ!$D$10+'СЕТ СН'!$G$6-'СЕТ СН'!$G$23</f>
        <v>1195.20340889</v>
      </c>
      <c r="V55" s="36">
        <f>SUMIFS(СВЦЭМ!$D$33:$D$776,СВЦЭМ!$A$33:$A$776,$A55,СВЦЭМ!$B$33:$B$776,V$47)+'СЕТ СН'!$G$11+СВЦЭМ!$D$10+'СЕТ СН'!$G$6-'СЕТ СН'!$G$23</f>
        <v>1199.8637682499998</v>
      </c>
      <c r="W55" s="36">
        <f>SUMIFS(СВЦЭМ!$D$33:$D$776,СВЦЭМ!$A$33:$A$776,$A55,СВЦЭМ!$B$33:$B$776,W$47)+'СЕТ СН'!$G$11+СВЦЭМ!$D$10+'СЕТ СН'!$G$6-'СЕТ СН'!$G$23</f>
        <v>1213.8651717999999</v>
      </c>
      <c r="X55" s="36">
        <f>SUMIFS(СВЦЭМ!$D$33:$D$776,СВЦЭМ!$A$33:$A$776,$A55,СВЦЭМ!$B$33:$B$776,X$47)+'СЕТ СН'!$G$11+СВЦЭМ!$D$10+'СЕТ СН'!$G$6-'СЕТ СН'!$G$23</f>
        <v>1225.65370151</v>
      </c>
      <c r="Y55" s="36">
        <f>SUMIFS(СВЦЭМ!$D$33:$D$776,СВЦЭМ!$A$33:$A$776,$A55,СВЦЭМ!$B$33:$B$776,Y$47)+'СЕТ СН'!$G$11+СВЦЭМ!$D$10+'СЕТ СН'!$G$6-'СЕТ СН'!$G$23</f>
        <v>1246.4690048800001</v>
      </c>
    </row>
    <row r="56" spans="1:25" ht="15.75" x14ac:dyDescent="0.2">
      <c r="A56" s="35">
        <f t="shared" si="1"/>
        <v>44205</v>
      </c>
      <c r="B56" s="36">
        <f>SUMIFS(СВЦЭМ!$D$33:$D$776,СВЦЭМ!$A$33:$A$776,$A56,СВЦЭМ!$B$33:$B$776,B$47)+'СЕТ СН'!$G$11+СВЦЭМ!$D$10+'СЕТ СН'!$G$6-'СЕТ СН'!$G$23</f>
        <v>1221.8836288</v>
      </c>
      <c r="C56" s="36">
        <f>SUMIFS(СВЦЭМ!$D$33:$D$776,СВЦЭМ!$A$33:$A$776,$A56,СВЦЭМ!$B$33:$B$776,C$47)+'СЕТ СН'!$G$11+СВЦЭМ!$D$10+'СЕТ СН'!$G$6-'СЕТ СН'!$G$23</f>
        <v>1249.9552422199999</v>
      </c>
      <c r="D56" s="36">
        <f>SUMIFS(СВЦЭМ!$D$33:$D$776,СВЦЭМ!$A$33:$A$776,$A56,СВЦЭМ!$B$33:$B$776,D$47)+'СЕТ СН'!$G$11+СВЦЭМ!$D$10+'СЕТ СН'!$G$6-'СЕТ СН'!$G$23</f>
        <v>1266.3072030599999</v>
      </c>
      <c r="E56" s="36">
        <f>SUMIFS(СВЦЭМ!$D$33:$D$776,СВЦЭМ!$A$33:$A$776,$A56,СВЦЭМ!$B$33:$B$776,E$47)+'СЕТ СН'!$G$11+СВЦЭМ!$D$10+'СЕТ СН'!$G$6-'СЕТ СН'!$G$23</f>
        <v>1273.4455361</v>
      </c>
      <c r="F56" s="36">
        <f>SUMIFS(СВЦЭМ!$D$33:$D$776,СВЦЭМ!$A$33:$A$776,$A56,СВЦЭМ!$B$33:$B$776,F$47)+'СЕТ СН'!$G$11+СВЦЭМ!$D$10+'СЕТ СН'!$G$6-'СЕТ СН'!$G$23</f>
        <v>1279.8007563799999</v>
      </c>
      <c r="G56" s="36">
        <f>SUMIFS(СВЦЭМ!$D$33:$D$776,СВЦЭМ!$A$33:$A$776,$A56,СВЦЭМ!$B$33:$B$776,G$47)+'СЕТ СН'!$G$11+СВЦЭМ!$D$10+'СЕТ СН'!$G$6-'СЕТ СН'!$G$23</f>
        <v>1275.2806347199999</v>
      </c>
      <c r="H56" s="36">
        <f>SUMIFS(СВЦЭМ!$D$33:$D$776,СВЦЭМ!$A$33:$A$776,$A56,СВЦЭМ!$B$33:$B$776,H$47)+'СЕТ СН'!$G$11+СВЦЭМ!$D$10+'СЕТ СН'!$G$6-'СЕТ СН'!$G$23</f>
        <v>1266.7611886099999</v>
      </c>
      <c r="I56" s="36">
        <f>SUMIFS(СВЦЭМ!$D$33:$D$776,СВЦЭМ!$A$33:$A$776,$A56,СВЦЭМ!$B$33:$B$776,I$47)+'СЕТ СН'!$G$11+СВЦЭМ!$D$10+'СЕТ СН'!$G$6-'СЕТ СН'!$G$23</f>
        <v>1240.25436016</v>
      </c>
      <c r="J56" s="36">
        <f>SUMIFS(СВЦЭМ!$D$33:$D$776,СВЦЭМ!$A$33:$A$776,$A56,СВЦЭМ!$B$33:$B$776,J$47)+'СЕТ СН'!$G$11+СВЦЭМ!$D$10+'СЕТ СН'!$G$6-'СЕТ СН'!$G$23</f>
        <v>1216.5514658899999</v>
      </c>
      <c r="K56" s="36">
        <f>SUMIFS(СВЦЭМ!$D$33:$D$776,СВЦЭМ!$A$33:$A$776,$A56,СВЦЭМ!$B$33:$B$776,K$47)+'СЕТ СН'!$G$11+СВЦЭМ!$D$10+'СЕТ СН'!$G$6-'СЕТ СН'!$G$23</f>
        <v>1196.1498269799999</v>
      </c>
      <c r="L56" s="36">
        <f>SUMIFS(СВЦЭМ!$D$33:$D$776,СВЦЭМ!$A$33:$A$776,$A56,СВЦЭМ!$B$33:$B$776,L$47)+'СЕТ СН'!$G$11+СВЦЭМ!$D$10+'СЕТ СН'!$G$6-'СЕТ СН'!$G$23</f>
        <v>1182.0155137900001</v>
      </c>
      <c r="M56" s="36">
        <f>SUMIFS(СВЦЭМ!$D$33:$D$776,СВЦЭМ!$A$33:$A$776,$A56,СВЦЭМ!$B$33:$B$776,M$47)+'СЕТ СН'!$G$11+СВЦЭМ!$D$10+'СЕТ СН'!$G$6-'СЕТ СН'!$G$23</f>
        <v>1177.1500622399999</v>
      </c>
      <c r="N56" s="36">
        <f>SUMIFS(СВЦЭМ!$D$33:$D$776,СВЦЭМ!$A$33:$A$776,$A56,СВЦЭМ!$B$33:$B$776,N$47)+'СЕТ СН'!$G$11+СВЦЭМ!$D$10+'СЕТ СН'!$G$6-'СЕТ СН'!$G$23</f>
        <v>1195.5624766599999</v>
      </c>
      <c r="O56" s="36">
        <f>SUMIFS(СВЦЭМ!$D$33:$D$776,СВЦЭМ!$A$33:$A$776,$A56,СВЦЭМ!$B$33:$B$776,O$47)+'СЕТ СН'!$G$11+СВЦЭМ!$D$10+'СЕТ СН'!$G$6-'СЕТ СН'!$G$23</f>
        <v>1208.25252639</v>
      </c>
      <c r="P56" s="36">
        <f>SUMIFS(СВЦЭМ!$D$33:$D$776,СВЦЭМ!$A$33:$A$776,$A56,СВЦЭМ!$B$33:$B$776,P$47)+'СЕТ СН'!$G$11+СВЦЭМ!$D$10+'СЕТ СН'!$G$6-'СЕТ СН'!$G$23</f>
        <v>1215.82703356</v>
      </c>
      <c r="Q56" s="36">
        <f>SUMIFS(СВЦЭМ!$D$33:$D$776,СВЦЭМ!$A$33:$A$776,$A56,СВЦЭМ!$B$33:$B$776,Q$47)+'СЕТ СН'!$G$11+СВЦЭМ!$D$10+'СЕТ СН'!$G$6-'СЕТ СН'!$G$23</f>
        <v>1218.3601549999998</v>
      </c>
      <c r="R56" s="36">
        <f>SUMIFS(СВЦЭМ!$D$33:$D$776,СВЦЭМ!$A$33:$A$776,$A56,СВЦЭМ!$B$33:$B$776,R$47)+'СЕТ СН'!$G$11+СВЦЭМ!$D$10+'СЕТ СН'!$G$6-'СЕТ СН'!$G$23</f>
        <v>1207.4040693100001</v>
      </c>
      <c r="S56" s="36">
        <f>SUMIFS(СВЦЭМ!$D$33:$D$776,СВЦЭМ!$A$33:$A$776,$A56,СВЦЭМ!$B$33:$B$776,S$47)+'СЕТ СН'!$G$11+СВЦЭМ!$D$10+'СЕТ СН'!$G$6-'СЕТ СН'!$G$23</f>
        <v>1190.4309214299999</v>
      </c>
      <c r="T56" s="36">
        <f>SUMIFS(СВЦЭМ!$D$33:$D$776,СВЦЭМ!$A$33:$A$776,$A56,СВЦЭМ!$B$33:$B$776,T$47)+'СЕТ СН'!$G$11+СВЦЭМ!$D$10+'СЕТ СН'!$G$6-'СЕТ СН'!$G$23</f>
        <v>1171.9400008099999</v>
      </c>
      <c r="U56" s="36">
        <f>SUMIFS(СВЦЭМ!$D$33:$D$776,СВЦЭМ!$A$33:$A$776,$A56,СВЦЭМ!$B$33:$B$776,U$47)+'СЕТ СН'!$G$11+СВЦЭМ!$D$10+'СЕТ СН'!$G$6-'СЕТ СН'!$G$23</f>
        <v>1172.2804610399999</v>
      </c>
      <c r="V56" s="36">
        <f>SUMIFS(СВЦЭМ!$D$33:$D$776,СВЦЭМ!$A$33:$A$776,$A56,СВЦЭМ!$B$33:$B$776,V$47)+'СЕТ СН'!$G$11+СВЦЭМ!$D$10+'СЕТ СН'!$G$6-'СЕТ СН'!$G$23</f>
        <v>1165.6559565100001</v>
      </c>
      <c r="W56" s="36">
        <f>SUMIFS(СВЦЭМ!$D$33:$D$776,СВЦЭМ!$A$33:$A$776,$A56,СВЦЭМ!$B$33:$B$776,W$47)+'СЕТ СН'!$G$11+СВЦЭМ!$D$10+'СЕТ СН'!$G$6-'СЕТ СН'!$G$23</f>
        <v>1186.4293942999998</v>
      </c>
      <c r="X56" s="36">
        <f>SUMIFS(СВЦЭМ!$D$33:$D$776,СВЦЭМ!$A$33:$A$776,$A56,СВЦЭМ!$B$33:$B$776,X$47)+'СЕТ СН'!$G$11+СВЦЭМ!$D$10+'СЕТ СН'!$G$6-'СЕТ СН'!$G$23</f>
        <v>1200.2685318399999</v>
      </c>
      <c r="Y56" s="36">
        <f>SUMIFS(СВЦЭМ!$D$33:$D$776,СВЦЭМ!$A$33:$A$776,$A56,СВЦЭМ!$B$33:$B$776,Y$47)+'СЕТ СН'!$G$11+СВЦЭМ!$D$10+'СЕТ СН'!$G$6-'СЕТ СН'!$G$23</f>
        <v>1214.7410360599999</v>
      </c>
    </row>
    <row r="57" spans="1:25" ht="15.75" x14ac:dyDescent="0.2">
      <c r="A57" s="35">
        <f t="shared" si="1"/>
        <v>44206</v>
      </c>
      <c r="B57" s="36">
        <f>SUMIFS(СВЦЭМ!$D$33:$D$776,СВЦЭМ!$A$33:$A$776,$A57,СВЦЭМ!$B$33:$B$776,B$47)+'СЕТ СН'!$G$11+СВЦЭМ!$D$10+'СЕТ СН'!$G$6-'СЕТ СН'!$G$23</f>
        <v>1211.20690055</v>
      </c>
      <c r="C57" s="36">
        <f>SUMIFS(СВЦЭМ!$D$33:$D$776,СВЦЭМ!$A$33:$A$776,$A57,СВЦЭМ!$B$33:$B$776,C$47)+'СЕТ СН'!$G$11+СВЦЭМ!$D$10+'СЕТ СН'!$G$6-'СЕТ СН'!$G$23</f>
        <v>1245.46468155</v>
      </c>
      <c r="D57" s="36">
        <f>SUMIFS(СВЦЭМ!$D$33:$D$776,СВЦЭМ!$A$33:$A$776,$A57,СВЦЭМ!$B$33:$B$776,D$47)+'СЕТ СН'!$G$11+СВЦЭМ!$D$10+'СЕТ СН'!$G$6-'СЕТ СН'!$G$23</f>
        <v>1268.35470633</v>
      </c>
      <c r="E57" s="36">
        <f>SUMIFS(СВЦЭМ!$D$33:$D$776,СВЦЭМ!$A$33:$A$776,$A57,СВЦЭМ!$B$33:$B$776,E$47)+'СЕТ СН'!$G$11+СВЦЭМ!$D$10+'СЕТ СН'!$G$6-'СЕТ СН'!$G$23</f>
        <v>1275.45767303</v>
      </c>
      <c r="F57" s="36">
        <f>SUMIFS(СВЦЭМ!$D$33:$D$776,СВЦЭМ!$A$33:$A$776,$A57,СВЦЭМ!$B$33:$B$776,F$47)+'СЕТ СН'!$G$11+СВЦЭМ!$D$10+'СЕТ СН'!$G$6-'СЕТ СН'!$G$23</f>
        <v>1286.47357203</v>
      </c>
      <c r="G57" s="36">
        <f>SUMIFS(СВЦЭМ!$D$33:$D$776,СВЦЭМ!$A$33:$A$776,$A57,СВЦЭМ!$B$33:$B$776,G$47)+'СЕТ СН'!$G$11+СВЦЭМ!$D$10+'СЕТ СН'!$G$6-'СЕТ СН'!$G$23</f>
        <v>1282.5066397200001</v>
      </c>
      <c r="H57" s="36">
        <f>SUMIFS(СВЦЭМ!$D$33:$D$776,СВЦЭМ!$A$33:$A$776,$A57,СВЦЭМ!$B$33:$B$776,H$47)+'СЕТ СН'!$G$11+СВЦЭМ!$D$10+'СЕТ СН'!$G$6-'СЕТ СН'!$G$23</f>
        <v>1269.5507935799999</v>
      </c>
      <c r="I57" s="36">
        <f>SUMIFS(СВЦЭМ!$D$33:$D$776,СВЦЭМ!$A$33:$A$776,$A57,СВЦЭМ!$B$33:$B$776,I$47)+'СЕТ СН'!$G$11+СВЦЭМ!$D$10+'СЕТ СН'!$G$6-'СЕТ СН'!$G$23</f>
        <v>1260.7812608199999</v>
      </c>
      <c r="J57" s="36">
        <f>SUMIFS(СВЦЭМ!$D$33:$D$776,СВЦЭМ!$A$33:$A$776,$A57,СВЦЭМ!$B$33:$B$776,J$47)+'СЕТ СН'!$G$11+СВЦЭМ!$D$10+'СЕТ СН'!$G$6-'СЕТ СН'!$G$23</f>
        <v>1252.5373792400001</v>
      </c>
      <c r="K57" s="36">
        <f>SUMIFS(СВЦЭМ!$D$33:$D$776,СВЦЭМ!$A$33:$A$776,$A57,СВЦЭМ!$B$33:$B$776,K$47)+'СЕТ СН'!$G$11+СВЦЭМ!$D$10+'СЕТ СН'!$G$6-'СЕТ СН'!$G$23</f>
        <v>1226.44010342</v>
      </c>
      <c r="L57" s="36">
        <f>SUMIFS(СВЦЭМ!$D$33:$D$776,СВЦЭМ!$A$33:$A$776,$A57,СВЦЭМ!$B$33:$B$776,L$47)+'СЕТ СН'!$G$11+СВЦЭМ!$D$10+'СЕТ СН'!$G$6-'СЕТ СН'!$G$23</f>
        <v>1198.5415965500001</v>
      </c>
      <c r="M57" s="36">
        <f>SUMIFS(СВЦЭМ!$D$33:$D$776,СВЦЭМ!$A$33:$A$776,$A57,СВЦЭМ!$B$33:$B$776,M$47)+'СЕТ СН'!$G$11+СВЦЭМ!$D$10+'СЕТ СН'!$G$6-'СЕТ СН'!$G$23</f>
        <v>1194.0247637799998</v>
      </c>
      <c r="N57" s="36">
        <f>SUMIFS(СВЦЭМ!$D$33:$D$776,СВЦЭМ!$A$33:$A$776,$A57,СВЦЭМ!$B$33:$B$776,N$47)+'СЕТ СН'!$G$11+СВЦЭМ!$D$10+'СЕТ СН'!$G$6-'СЕТ СН'!$G$23</f>
        <v>1212.2660309999999</v>
      </c>
      <c r="O57" s="36">
        <f>SUMIFS(СВЦЭМ!$D$33:$D$776,СВЦЭМ!$A$33:$A$776,$A57,СВЦЭМ!$B$33:$B$776,O$47)+'СЕТ СН'!$G$11+СВЦЭМ!$D$10+'СЕТ СН'!$G$6-'СЕТ СН'!$G$23</f>
        <v>1221.47157343</v>
      </c>
      <c r="P57" s="36">
        <f>SUMIFS(СВЦЭМ!$D$33:$D$776,СВЦЭМ!$A$33:$A$776,$A57,СВЦЭМ!$B$33:$B$776,P$47)+'СЕТ СН'!$G$11+СВЦЭМ!$D$10+'СЕТ СН'!$G$6-'СЕТ СН'!$G$23</f>
        <v>1231.5231510199999</v>
      </c>
      <c r="Q57" s="36">
        <f>SUMIFS(СВЦЭМ!$D$33:$D$776,СВЦЭМ!$A$33:$A$776,$A57,СВЦЭМ!$B$33:$B$776,Q$47)+'СЕТ СН'!$G$11+СВЦЭМ!$D$10+'СЕТ СН'!$G$6-'СЕТ СН'!$G$23</f>
        <v>1233.9339705800001</v>
      </c>
      <c r="R57" s="36">
        <f>SUMIFS(СВЦЭМ!$D$33:$D$776,СВЦЭМ!$A$33:$A$776,$A57,СВЦЭМ!$B$33:$B$776,R$47)+'СЕТ СН'!$G$11+СВЦЭМ!$D$10+'СЕТ СН'!$G$6-'СЕТ СН'!$G$23</f>
        <v>1219.39525559</v>
      </c>
      <c r="S57" s="36">
        <f>SUMIFS(СВЦЭМ!$D$33:$D$776,СВЦЭМ!$A$33:$A$776,$A57,СВЦЭМ!$B$33:$B$776,S$47)+'СЕТ СН'!$G$11+СВЦЭМ!$D$10+'СЕТ СН'!$G$6-'СЕТ СН'!$G$23</f>
        <v>1193.6582865400001</v>
      </c>
      <c r="T57" s="36">
        <f>SUMIFS(СВЦЭМ!$D$33:$D$776,СВЦЭМ!$A$33:$A$776,$A57,СВЦЭМ!$B$33:$B$776,T$47)+'СЕТ СН'!$G$11+СВЦЭМ!$D$10+'СЕТ СН'!$G$6-'СЕТ СН'!$G$23</f>
        <v>1167.7109491900001</v>
      </c>
      <c r="U57" s="36">
        <f>SUMIFS(СВЦЭМ!$D$33:$D$776,СВЦЭМ!$A$33:$A$776,$A57,СВЦЭМ!$B$33:$B$776,U$47)+'СЕТ СН'!$G$11+СВЦЭМ!$D$10+'СЕТ СН'!$G$6-'СЕТ СН'!$G$23</f>
        <v>1172.5556397599998</v>
      </c>
      <c r="V57" s="36">
        <f>SUMIFS(СВЦЭМ!$D$33:$D$776,СВЦЭМ!$A$33:$A$776,$A57,СВЦЭМ!$B$33:$B$776,V$47)+'СЕТ СН'!$G$11+СВЦЭМ!$D$10+'СЕТ СН'!$G$6-'СЕТ СН'!$G$23</f>
        <v>1168.48888354</v>
      </c>
      <c r="W57" s="36">
        <f>SUMIFS(СВЦЭМ!$D$33:$D$776,СВЦЭМ!$A$33:$A$776,$A57,СВЦЭМ!$B$33:$B$776,W$47)+'СЕТ СН'!$G$11+СВЦЭМ!$D$10+'СЕТ СН'!$G$6-'СЕТ СН'!$G$23</f>
        <v>1191.88441921</v>
      </c>
      <c r="X57" s="36">
        <f>SUMIFS(СВЦЭМ!$D$33:$D$776,СВЦЭМ!$A$33:$A$776,$A57,СВЦЭМ!$B$33:$B$776,X$47)+'СЕТ СН'!$G$11+СВЦЭМ!$D$10+'СЕТ СН'!$G$6-'СЕТ СН'!$G$23</f>
        <v>1211.3073819700001</v>
      </c>
      <c r="Y57" s="36">
        <f>SUMIFS(СВЦЭМ!$D$33:$D$776,СВЦЭМ!$A$33:$A$776,$A57,СВЦЭМ!$B$33:$B$776,Y$47)+'СЕТ СН'!$G$11+СВЦЭМ!$D$10+'СЕТ СН'!$G$6-'СЕТ СН'!$G$23</f>
        <v>1229.73014917</v>
      </c>
    </row>
    <row r="58" spans="1:25" ht="15.75" x14ac:dyDescent="0.2">
      <c r="A58" s="35">
        <f t="shared" si="1"/>
        <v>44207</v>
      </c>
      <c r="B58" s="36">
        <f>SUMIFS(СВЦЭМ!$D$33:$D$776,СВЦЭМ!$A$33:$A$776,$A58,СВЦЭМ!$B$33:$B$776,B$47)+'СЕТ СН'!$G$11+СВЦЭМ!$D$10+'СЕТ СН'!$G$6-'СЕТ СН'!$G$23</f>
        <v>1268.0445777899999</v>
      </c>
      <c r="C58" s="36">
        <f>SUMIFS(СВЦЭМ!$D$33:$D$776,СВЦЭМ!$A$33:$A$776,$A58,СВЦЭМ!$B$33:$B$776,C$47)+'СЕТ СН'!$G$11+СВЦЭМ!$D$10+'СЕТ СН'!$G$6-'СЕТ СН'!$G$23</f>
        <v>1306.8183708899999</v>
      </c>
      <c r="D58" s="36">
        <f>SUMIFS(СВЦЭМ!$D$33:$D$776,СВЦЭМ!$A$33:$A$776,$A58,СВЦЭМ!$B$33:$B$776,D$47)+'СЕТ СН'!$G$11+СВЦЭМ!$D$10+'СЕТ СН'!$G$6-'СЕТ СН'!$G$23</f>
        <v>1313.1213489299998</v>
      </c>
      <c r="E58" s="36">
        <f>SUMIFS(СВЦЭМ!$D$33:$D$776,СВЦЭМ!$A$33:$A$776,$A58,СВЦЭМ!$B$33:$B$776,E$47)+'СЕТ СН'!$G$11+СВЦЭМ!$D$10+'СЕТ СН'!$G$6-'СЕТ СН'!$G$23</f>
        <v>1309.28537304</v>
      </c>
      <c r="F58" s="36">
        <f>SUMIFS(СВЦЭМ!$D$33:$D$776,СВЦЭМ!$A$33:$A$776,$A58,СВЦЭМ!$B$33:$B$776,F$47)+'СЕТ СН'!$G$11+СВЦЭМ!$D$10+'СЕТ СН'!$G$6-'СЕТ СН'!$G$23</f>
        <v>1311.7913218799999</v>
      </c>
      <c r="G58" s="36">
        <f>SUMIFS(СВЦЭМ!$D$33:$D$776,СВЦЭМ!$A$33:$A$776,$A58,СВЦЭМ!$B$33:$B$776,G$47)+'СЕТ СН'!$G$11+СВЦЭМ!$D$10+'СЕТ СН'!$G$6-'СЕТ СН'!$G$23</f>
        <v>1316.72240816</v>
      </c>
      <c r="H58" s="36">
        <f>SUMIFS(СВЦЭМ!$D$33:$D$776,СВЦЭМ!$A$33:$A$776,$A58,СВЦЭМ!$B$33:$B$776,H$47)+'СЕТ СН'!$G$11+СВЦЭМ!$D$10+'СЕТ СН'!$G$6-'СЕТ СН'!$G$23</f>
        <v>1307.1967169699999</v>
      </c>
      <c r="I58" s="36">
        <f>SUMIFS(СВЦЭМ!$D$33:$D$776,СВЦЭМ!$A$33:$A$776,$A58,СВЦЭМ!$B$33:$B$776,I$47)+'СЕТ СН'!$G$11+СВЦЭМ!$D$10+'СЕТ СН'!$G$6-'СЕТ СН'!$G$23</f>
        <v>1265.6692370799999</v>
      </c>
      <c r="J58" s="36">
        <f>SUMIFS(СВЦЭМ!$D$33:$D$776,СВЦЭМ!$A$33:$A$776,$A58,СВЦЭМ!$B$33:$B$776,J$47)+'СЕТ СН'!$G$11+СВЦЭМ!$D$10+'СЕТ СН'!$G$6-'СЕТ СН'!$G$23</f>
        <v>1228.97129999</v>
      </c>
      <c r="K58" s="36">
        <f>SUMIFS(СВЦЭМ!$D$33:$D$776,СВЦЭМ!$A$33:$A$776,$A58,СВЦЭМ!$B$33:$B$776,K$47)+'СЕТ СН'!$G$11+СВЦЭМ!$D$10+'СЕТ СН'!$G$6-'СЕТ СН'!$G$23</f>
        <v>1212.9045677699999</v>
      </c>
      <c r="L58" s="36">
        <f>SUMIFS(СВЦЭМ!$D$33:$D$776,СВЦЭМ!$A$33:$A$776,$A58,СВЦЭМ!$B$33:$B$776,L$47)+'СЕТ СН'!$G$11+СВЦЭМ!$D$10+'СЕТ СН'!$G$6-'СЕТ СН'!$G$23</f>
        <v>1208.21212769</v>
      </c>
      <c r="M58" s="36">
        <f>SUMIFS(СВЦЭМ!$D$33:$D$776,СВЦЭМ!$A$33:$A$776,$A58,СВЦЭМ!$B$33:$B$776,M$47)+'СЕТ СН'!$G$11+СВЦЭМ!$D$10+'СЕТ СН'!$G$6-'СЕТ СН'!$G$23</f>
        <v>1215.92008431</v>
      </c>
      <c r="N58" s="36">
        <f>SUMIFS(СВЦЭМ!$D$33:$D$776,СВЦЭМ!$A$33:$A$776,$A58,СВЦЭМ!$B$33:$B$776,N$47)+'СЕТ СН'!$G$11+СВЦЭМ!$D$10+'СЕТ СН'!$G$6-'СЕТ СН'!$G$23</f>
        <v>1225.9925232000001</v>
      </c>
      <c r="O58" s="36">
        <f>SUMIFS(СВЦЭМ!$D$33:$D$776,СВЦЭМ!$A$33:$A$776,$A58,СВЦЭМ!$B$33:$B$776,O$47)+'СЕТ СН'!$G$11+СВЦЭМ!$D$10+'СЕТ СН'!$G$6-'СЕТ СН'!$G$23</f>
        <v>1236.0909005799999</v>
      </c>
      <c r="P58" s="36">
        <f>SUMIFS(СВЦЭМ!$D$33:$D$776,СВЦЭМ!$A$33:$A$776,$A58,СВЦЭМ!$B$33:$B$776,P$47)+'СЕТ СН'!$G$11+СВЦЭМ!$D$10+'СЕТ СН'!$G$6-'СЕТ СН'!$G$23</f>
        <v>1248.0279060400001</v>
      </c>
      <c r="Q58" s="36">
        <f>SUMIFS(СВЦЭМ!$D$33:$D$776,СВЦЭМ!$A$33:$A$776,$A58,СВЦЭМ!$B$33:$B$776,Q$47)+'СЕТ СН'!$G$11+СВЦЭМ!$D$10+'СЕТ СН'!$G$6-'СЕТ СН'!$G$23</f>
        <v>1254.6542894300001</v>
      </c>
      <c r="R58" s="36">
        <f>SUMIFS(СВЦЭМ!$D$33:$D$776,СВЦЭМ!$A$33:$A$776,$A58,СВЦЭМ!$B$33:$B$776,R$47)+'СЕТ СН'!$G$11+СВЦЭМ!$D$10+'СЕТ СН'!$G$6-'СЕТ СН'!$G$23</f>
        <v>1242.58840721</v>
      </c>
      <c r="S58" s="36">
        <f>SUMIFS(СВЦЭМ!$D$33:$D$776,СВЦЭМ!$A$33:$A$776,$A58,СВЦЭМ!$B$33:$B$776,S$47)+'СЕТ СН'!$G$11+СВЦЭМ!$D$10+'СЕТ СН'!$G$6-'СЕТ СН'!$G$23</f>
        <v>1218.7280522599999</v>
      </c>
      <c r="T58" s="36">
        <f>SUMIFS(СВЦЭМ!$D$33:$D$776,СВЦЭМ!$A$33:$A$776,$A58,СВЦЭМ!$B$33:$B$776,T$47)+'СЕТ СН'!$G$11+СВЦЭМ!$D$10+'СЕТ СН'!$G$6-'СЕТ СН'!$G$23</f>
        <v>1190.67130688</v>
      </c>
      <c r="U58" s="36">
        <f>SUMIFS(СВЦЭМ!$D$33:$D$776,СВЦЭМ!$A$33:$A$776,$A58,СВЦЭМ!$B$33:$B$776,U$47)+'СЕТ СН'!$G$11+СВЦЭМ!$D$10+'СЕТ СН'!$G$6-'СЕТ СН'!$G$23</f>
        <v>1190.1711679299999</v>
      </c>
      <c r="V58" s="36">
        <f>SUMIFS(СВЦЭМ!$D$33:$D$776,СВЦЭМ!$A$33:$A$776,$A58,СВЦЭМ!$B$33:$B$776,V$47)+'СЕТ СН'!$G$11+СВЦЭМ!$D$10+'СЕТ СН'!$G$6-'СЕТ СН'!$G$23</f>
        <v>1204.1599742799999</v>
      </c>
      <c r="W58" s="36">
        <f>SUMIFS(СВЦЭМ!$D$33:$D$776,СВЦЭМ!$A$33:$A$776,$A58,СВЦЭМ!$B$33:$B$776,W$47)+'СЕТ СН'!$G$11+СВЦЭМ!$D$10+'СЕТ СН'!$G$6-'СЕТ СН'!$G$23</f>
        <v>1219.88149606</v>
      </c>
      <c r="X58" s="36">
        <f>SUMIFS(СВЦЭМ!$D$33:$D$776,СВЦЭМ!$A$33:$A$776,$A58,СВЦЭМ!$B$33:$B$776,X$47)+'СЕТ СН'!$G$11+СВЦЭМ!$D$10+'СЕТ СН'!$G$6-'СЕТ СН'!$G$23</f>
        <v>1223.0593727799999</v>
      </c>
      <c r="Y58" s="36">
        <f>SUMIFS(СВЦЭМ!$D$33:$D$776,СВЦЭМ!$A$33:$A$776,$A58,СВЦЭМ!$B$33:$B$776,Y$47)+'СЕТ СН'!$G$11+СВЦЭМ!$D$10+'СЕТ СН'!$G$6-'СЕТ СН'!$G$23</f>
        <v>1240.0995710699999</v>
      </c>
    </row>
    <row r="59" spans="1:25" ht="15.75" x14ac:dyDescent="0.2">
      <c r="A59" s="35">
        <f t="shared" si="1"/>
        <v>44208</v>
      </c>
      <c r="B59" s="36">
        <f>SUMIFS(СВЦЭМ!$D$33:$D$776,СВЦЭМ!$A$33:$A$776,$A59,СВЦЭМ!$B$33:$B$776,B$47)+'СЕТ СН'!$G$11+СВЦЭМ!$D$10+'СЕТ СН'!$G$6-'СЕТ СН'!$G$23</f>
        <v>1212.2411003699999</v>
      </c>
      <c r="C59" s="36">
        <f>SUMIFS(СВЦЭМ!$D$33:$D$776,СВЦЭМ!$A$33:$A$776,$A59,СВЦЭМ!$B$33:$B$776,C$47)+'СЕТ СН'!$G$11+СВЦЭМ!$D$10+'СЕТ СН'!$G$6-'СЕТ СН'!$G$23</f>
        <v>1245.43538964</v>
      </c>
      <c r="D59" s="36">
        <f>SUMIFS(СВЦЭМ!$D$33:$D$776,СВЦЭМ!$A$33:$A$776,$A59,СВЦЭМ!$B$33:$B$776,D$47)+'СЕТ СН'!$G$11+СВЦЭМ!$D$10+'СЕТ СН'!$G$6-'СЕТ СН'!$G$23</f>
        <v>1262.24289047</v>
      </c>
      <c r="E59" s="36">
        <f>SUMIFS(СВЦЭМ!$D$33:$D$776,СВЦЭМ!$A$33:$A$776,$A59,СВЦЭМ!$B$33:$B$776,E$47)+'СЕТ СН'!$G$11+СВЦЭМ!$D$10+'СЕТ СН'!$G$6-'СЕТ СН'!$G$23</f>
        <v>1274.5604316699998</v>
      </c>
      <c r="F59" s="36">
        <f>SUMIFS(СВЦЭМ!$D$33:$D$776,СВЦЭМ!$A$33:$A$776,$A59,СВЦЭМ!$B$33:$B$776,F$47)+'СЕТ СН'!$G$11+СВЦЭМ!$D$10+'СЕТ СН'!$G$6-'СЕТ СН'!$G$23</f>
        <v>1279.34222804</v>
      </c>
      <c r="G59" s="36">
        <f>SUMIFS(СВЦЭМ!$D$33:$D$776,СВЦЭМ!$A$33:$A$776,$A59,СВЦЭМ!$B$33:$B$776,G$47)+'СЕТ СН'!$G$11+СВЦЭМ!$D$10+'СЕТ СН'!$G$6-'СЕТ СН'!$G$23</f>
        <v>1270.1751130499999</v>
      </c>
      <c r="H59" s="36">
        <f>SUMIFS(СВЦЭМ!$D$33:$D$776,СВЦЭМ!$A$33:$A$776,$A59,СВЦЭМ!$B$33:$B$776,H$47)+'СЕТ СН'!$G$11+СВЦЭМ!$D$10+'СЕТ СН'!$G$6-'СЕТ СН'!$G$23</f>
        <v>1262.4007383399999</v>
      </c>
      <c r="I59" s="36">
        <f>SUMIFS(СВЦЭМ!$D$33:$D$776,СВЦЭМ!$A$33:$A$776,$A59,СВЦЭМ!$B$33:$B$776,I$47)+'СЕТ СН'!$G$11+СВЦЭМ!$D$10+'СЕТ СН'!$G$6-'СЕТ СН'!$G$23</f>
        <v>1225.46860092</v>
      </c>
      <c r="J59" s="36">
        <f>SUMIFS(СВЦЭМ!$D$33:$D$776,СВЦЭМ!$A$33:$A$776,$A59,СВЦЭМ!$B$33:$B$776,J$47)+'СЕТ СН'!$G$11+СВЦЭМ!$D$10+'СЕТ СН'!$G$6-'СЕТ СН'!$G$23</f>
        <v>1191.3418567499998</v>
      </c>
      <c r="K59" s="36">
        <f>SUMIFS(СВЦЭМ!$D$33:$D$776,СВЦЭМ!$A$33:$A$776,$A59,СВЦЭМ!$B$33:$B$776,K$47)+'СЕТ СН'!$G$11+СВЦЭМ!$D$10+'СЕТ СН'!$G$6-'СЕТ СН'!$G$23</f>
        <v>1189.5849042999998</v>
      </c>
      <c r="L59" s="36">
        <f>SUMIFS(СВЦЭМ!$D$33:$D$776,СВЦЭМ!$A$33:$A$776,$A59,СВЦЭМ!$B$33:$B$776,L$47)+'СЕТ СН'!$G$11+СВЦЭМ!$D$10+'СЕТ СН'!$G$6-'СЕТ СН'!$G$23</f>
        <v>1182.9119298199998</v>
      </c>
      <c r="M59" s="36">
        <f>SUMIFS(СВЦЭМ!$D$33:$D$776,СВЦЭМ!$A$33:$A$776,$A59,СВЦЭМ!$B$33:$B$776,M$47)+'СЕТ СН'!$G$11+СВЦЭМ!$D$10+'СЕТ СН'!$G$6-'СЕТ СН'!$G$23</f>
        <v>1188.9306382599998</v>
      </c>
      <c r="N59" s="36">
        <f>SUMIFS(СВЦЭМ!$D$33:$D$776,СВЦЭМ!$A$33:$A$776,$A59,СВЦЭМ!$B$33:$B$776,N$47)+'СЕТ СН'!$G$11+СВЦЭМ!$D$10+'СЕТ СН'!$G$6-'СЕТ СН'!$G$23</f>
        <v>1194.9410636099999</v>
      </c>
      <c r="O59" s="36">
        <f>SUMIFS(СВЦЭМ!$D$33:$D$776,СВЦЭМ!$A$33:$A$776,$A59,СВЦЭМ!$B$33:$B$776,O$47)+'СЕТ СН'!$G$11+СВЦЭМ!$D$10+'СЕТ СН'!$G$6-'СЕТ СН'!$G$23</f>
        <v>1207.5719582299998</v>
      </c>
      <c r="P59" s="36">
        <f>SUMIFS(СВЦЭМ!$D$33:$D$776,СВЦЭМ!$A$33:$A$776,$A59,СВЦЭМ!$B$33:$B$776,P$47)+'СЕТ СН'!$G$11+СВЦЭМ!$D$10+'СЕТ СН'!$G$6-'СЕТ СН'!$G$23</f>
        <v>1216.6942497299999</v>
      </c>
      <c r="Q59" s="36">
        <f>SUMIFS(СВЦЭМ!$D$33:$D$776,СВЦЭМ!$A$33:$A$776,$A59,СВЦЭМ!$B$33:$B$776,Q$47)+'СЕТ СН'!$G$11+СВЦЭМ!$D$10+'СЕТ СН'!$G$6-'СЕТ СН'!$G$23</f>
        <v>1217.4659053099999</v>
      </c>
      <c r="R59" s="36">
        <f>SUMIFS(СВЦЭМ!$D$33:$D$776,СВЦЭМ!$A$33:$A$776,$A59,СВЦЭМ!$B$33:$B$776,R$47)+'СЕТ СН'!$G$11+СВЦЭМ!$D$10+'СЕТ СН'!$G$6-'СЕТ СН'!$G$23</f>
        <v>1206.6391121500001</v>
      </c>
      <c r="S59" s="36">
        <f>SUMIFS(СВЦЭМ!$D$33:$D$776,СВЦЭМ!$A$33:$A$776,$A59,СВЦЭМ!$B$33:$B$776,S$47)+'СЕТ СН'!$G$11+СВЦЭМ!$D$10+'СЕТ СН'!$G$6-'СЕТ СН'!$G$23</f>
        <v>1187.2667696200001</v>
      </c>
      <c r="T59" s="36">
        <f>SUMIFS(СВЦЭМ!$D$33:$D$776,СВЦЭМ!$A$33:$A$776,$A59,СВЦЭМ!$B$33:$B$776,T$47)+'СЕТ СН'!$G$11+СВЦЭМ!$D$10+'СЕТ СН'!$G$6-'СЕТ СН'!$G$23</f>
        <v>1174.9890365299998</v>
      </c>
      <c r="U59" s="36">
        <f>SUMIFS(СВЦЭМ!$D$33:$D$776,СВЦЭМ!$A$33:$A$776,$A59,СВЦЭМ!$B$33:$B$776,U$47)+'СЕТ СН'!$G$11+СВЦЭМ!$D$10+'СЕТ СН'!$G$6-'СЕТ СН'!$G$23</f>
        <v>1176.2069665099998</v>
      </c>
      <c r="V59" s="36">
        <f>SUMIFS(СВЦЭМ!$D$33:$D$776,СВЦЭМ!$A$33:$A$776,$A59,СВЦЭМ!$B$33:$B$776,V$47)+'СЕТ СН'!$G$11+СВЦЭМ!$D$10+'СЕТ СН'!$G$6-'СЕТ СН'!$G$23</f>
        <v>1191.8475012899999</v>
      </c>
      <c r="W59" s="36">
        <f>SUMIFS(СВЦЭМ!$D$33:$D$776,СВЦЭМ!$A$33:$A$776,$A59,СВЦЭМ!$B$33:$B$776,W$47)+'СЕТ СН'!$G$11+СВЦЭМ!$D$10+'СЕТ СН'!$G$6-'СЕТ СН'!$G$23</f>
        <v>1211.51069155</v>
      </c>
      <c r="X59" s="36">
        <f>SUMIFS(СВЦЭМ!$D$33:$D$776,СВЦЭМ!$A$33:$A$776,$A59,СВЦЭМ!$B$33:$B$776,X$47)+'СЕТ СН'!$G$11+СВЦЭМ!$D$10+'СЕТ СН'!$G$6-'СЕТ СН'!$G$23</f>
        <v>1218.4534333499998</v>
      </c>
      <c r="Y59" s="36">
        <f>SUMIFS(СВЦЭМ!$D$33:$D$776,СВЦЭМ!$A$33:$A$776,$A59,СВЦЭМ!$B$33:$B$776,Y$47)+'СЕТ СН'!$G$11+СВЦЭМ!$D$10+'СЕТ СН'!$G$6-'СЕТ СН'!$G$23</f>
        <v>1243.4877616799999</v>
      </c>
    </row>
    <row r="60" spans="1:25" ht="15.75" x14ac:dyDescent="0.2">
      <c r="A60" s="35">
        <f t="shared" si="1"/>
        <v>44209</v>
      </c>
      <c r="B60" s="36">
        <f>SUMIFS(СВЦЭМ!$D$33:$D$776,СВЦЭМ!$A$33:$A$776,$A60,СВЦЭМ!$B$33:$B$776,B$47)+'СЕТ СН'!$G$11+СВЦЭМ!$D$10+'СЕТ СН'!$G$6-'СЕТ СН'!$G$23</f>
        <v>1234.46826747</v>
      </c>
      <c r="C60" s="36">
        <f>SUMIFS(СВЦЭМ!$D$33:$D$776,СВЦЭМ!$A$33:$A$776,$A60,СВЦЭМ!$B$33:$B$776,C$47)+'СЕТ СН'!$G$11+СВЦЭМ!$D$10+'СЕТ СН'!$G$6-'СЕТ СН'!$G$23</f>
        <v>1272.1850154899998</v>
      </c>
      <c r="D60" s="36">
        <f>SUMIFS(СВЦЭМ!$D$33:$D$776,СВЦЭМ!$A$33:$A$776,$A60,СВЦЭМ!$B$33:$B$776,D$47)+'СЕТ СН'!$G$11+СВЦЭМ!$D$10+'СЕТ СН'!$G$6-'СЕТ СН'!$G$23</f>
        <v>1286.02574652</v>
      </c>
      <c r="E60" s="36">
        <f>SUMIFS(СВЦЭМ!$D$33:$D$776,СВЦЭМ!$A$33:$A$776,$A60,СВЦЭМ!$B$33:$B$776,E$47)+'СЕТ СН'!$G$11+СВЦЭМ!$D$10+'СЕТ СН'!$G$6-'СЕТ СН'!$G$23</f>
        <v>1302.20126362</v>
      </c>
      <c r="F60" s="36">
        <f>SUMIFS(СВЦЭМ!$D$33:$D$776,СВЦЭМ!$A$33:$A$776,$A60,СВЦЭМ!$B$33:$B$776,F$47)+'СЕТ СН'!$G$11+СВЦЭМ!$D$10+'СЕТ СН'!$G$6-'СЕТ СН'!$G$23</f>
        <v>1300.94619685</v>
      </c>
      <c r="G60" s="36">
        <f>SUMIFS(СВЦЭМ!$D$33:$D$776,СВЦЭМ!$A$33:$A$776,$A60,СВЦЭМ!$B$33:$B$776,G$47)+'СЕТ СН'!$G$11+СВЦЭМ!$D$10+'СЕТ СН'!$G$6-'СЕТ СН'!$G$23</f>
        <v>1292.52290586</v>
      </c>
      <c r="H60" s="36">
        <f>SUMIFS(СВЦЭМ!$D$33:$D$776,СВЦЭМ!$A$33:$A$776,$A60,СВЦЭМ!$B$33:$B$776,H$47)+'СЕТ СН'!$G$11+СВЦЭМ!$D$10+'СЕТ СН'!$G$6-'СЕТ СН'!$G$23</f>
        <v>1272.6740455899999</v>
      </c>
      <c r="I60" s="36">
        <f>SUMIFS(СВЦЭМ!$D$33:$D$776,СВЦЭМ!$A$33:$A$776,$A60,СВЦЭМ!$B$33:$B$776,I$47)+'СЕТ СН'!$G$11+СВЦЭМ!$D$10+'СЕТ СН'!$G$6-'СЕТ СН'!$G$23</f>
        <v>1246.4895502299998</v>
      </c>
      <c r="J60" s="36">
        <f>SUMIFS(СВЦЭМ!$D$33:$D$776,СВЦЭМ!$A$33:$A$776,$A60,СВЦЭМ!$B$33:$B$776,J$47)+'СЕТ СН'!$G$11+СВЦЭМ!$D$10+'СЕТ СН'!$G$6-'СЕТ СН'!$G$23</f>
        <v>1225.468668</v>
      </c>
      <c r="K60" s="36">
        <f>SUMIFS(СВЦЭМ!$D$33:$D$776,СВЦЭМ!$A$33:$A$776,$A60,СВЦЭМ!$B$33:$B$776,K$47)+'СЕТ СН'!$G$11+СВЦЭМ!$D$10+'СЕТ СН'!$G$6-'СЕТ СН'!$G$23</f>
        <v>1220.6334275300001</v>
      </c>
      <c r="L60" s="36">
        <f>SUMIFS(СВЦЭМ!$D$33:$D$776,СВЦЭМ!$A$33:$A$776,$A60,СВЦЭМ!$B$33:$B$776,L$47)+'СЕТ СН'!$G$11+СВЦЭМ!$D$10+'СЕТ СН'!$G$6-'СЕТ СН'!$G$23</f>
        <v>1199.9129650099999</v>
      </c>
      <c r="M60" s="36">
        <f>SUMIFS(СВЦЭМ!$D$33:$D$776,СВЦЭМ!$A$33:$A$776,$A60,СВЦЭМ!$B$33:$B$776,M$47)+'СЕТ СН'!$G$11+СВЦЭМ!$D$10+'СЕТ СН'!$G$6-'СЕТ СН'!$G$23</f>
        <v>1198.0918561599999</v>
      </c>
      <c r="N60" s="36">
        <f>SUMIFS(СВЦЭМ!$D$33:$D$776,СВЦЭМ!$A$33:$A$776,$A60,СВЦЭМ!$B$33:$B$776,N$47)+'СЕТ СН'!$G$11+СВЦЭМ!$D$10+'СЕТ СН'!$G$6-'СЕТ СН'!$G$23</f>
        <v>1211.8565071799999</v>
      </c>
      <c r="O60" s="36">
        <f>SUMIFS(СВЦЭМ!$D$33:$D$776,СВЦЭМ!$A$33:$A$776,$A60,СВЦЭМ!$B$33:$B$776,O$47)+'СЕТ СН'!$G$11+СВЦЭМ!$D$10+'СЕТ СН'!$G$6-'СЕТ СН'!$G$23</f>
        <v>1214.70511416</v>
      </c>
      <c r="P60" s="36">
        <f>SUMIFS(СВЦЭМ!$D$33:$D$776,СВЦЭМ!$A$33:$A$776,$A60,СВЦЭМ!$B$33:$B$776,P$47)+'СЕТ СН'!$G$11+СВЦЭМ!$D$10+'СЕТ СН'!$G$6-'СЕТ СН'!$G$23</f>
        <v>1221.72745603</v>
      </c>
      <c r="Q60" s="36">
        <f>SUMIFS(СВЦЭМ!$D$33:$D$776,СВЦЭМ!$A$33:$A$776,$A60,СВЦЭМ!$B$33:$B$776,Q$47)+'СЕТ СН'!$G$11+СВЦЭМ!$D$10+'СЕТ СН'!$G$6-'СЕТ СН'!$G$23</f>
        <v>1224.6434803299999</v>
      </c>
      <c r="R60" s="36">
        <f>SUMIFS(СВЦЭМ!$D$33:$D$776,СВЦЭМ!$A$33:$A$776,$A60,СВЦЭМ!$B$33:$B$776,R$47)+'СЕТ СН'!$G$11+СВЦЭМ!$D$10+'СЕТ СН'!$G$6-'СЕТ СН'!$G$23</f>
        <v>1216.32040306</v>
      </c>
      <c r="S60" s="36">
        <f>SUMIFS(СВЦЭМ!$D$33:$D$776,СВЦЭМ!$A$33:$A$776,$A60,СВЦЭМ!$B$33:$B$776,S$47)+'СЕТ СН'!$G$11+СВЦЭМ!$D$10+'СЕТ СН'!$G$6-'СЕТ СН'!$G$23</f>
        <v>1199.6792080800001</v>
      </c>
      <c r="T60" s="36">
        <f>SUMIFS(СВЦЭМ!$D$33:$D$776,СВЦЭМ!$A$33:$A$776,$A60,СВЦЭМ!$B$33:$B$776,T$47)+'СЕТ СН'!$G$11+СВЦЭМ!$D$10+'СЕТ СН'!$G$6-'СЕТ СН'!$G$23</f>
        <v>1177.799409</v>
      </c>
      <c r="U60" s="36">
        <f>SUMIFS(СВЦЭМ!$D$33:$D$776,СВЦЭМ!$A$33:$A$776,$A60,СВЦЭМ!$B$33:$B$776,U$47)+'СЕТ СН'!$G$11+СВЦЭМ!$D$10+'СЕТ СН'!$G$6-'СЕТ СН'!$G$23</f>
        <v>1177.48042592</v>
      </c>
      <c r="V60" s="36">
        <f>SUMIFS(СВЦЭМ!$D$33:$D$776,СВЦЭМ!$A$33:$A$776,$A60,СВЦЭМ!$B$33:$B$776,V$47)+'СЕТ СН'!$G$11+СВЦЭМ!$D$10+'СЕТ СН'!$G$6-'СЕТ СН'!$G$23</f>
        <v>1193.00212016</v>
      </c>
      <c r="W60" s="36">
        <f>SUMIFS(СВЦЭМ!$D$33:$D$776,СВЦЭМ!$A$33:$A$776,$A60,СВЦЭМ!$B$33:$B$776,W$47)+'СЕТ СН'!$G$11+СВЦЭМ!$D$10+'СЕТ СН'!$G$6-'СЕТ СН'!$G$23</f>
        <v>1207.90952868</v>
      </c>
      <c r="X60" s="36">
        <f>SUMIFS(СВЦЭМ!$D$33:$D$776,СВЦЭМ!$A$33:$A$776,$A60,СВЦЭМ!$B$33:$B$776,X$47)+'СЕТ СН'!$G$11+СВЦЭМ!$D$10+'СЕТ СН'!$G$6-'СЕТ СН'!$G$23</f>
        <v>1218.41716903</v>
      </c>
      <c r="Y60" s="36">
        <f>SUMIFS(СВЦЭМ!$D$33:$D$776,СВЦЭМ!$A$33:$A$776,$A60,СВЦЭМ!$B$33:$B$776,Y$47)+'СЕТ СН'!$G$11+СВЦЭМ!$D$10+'СЕТ СН'!$G$6-'СЕТ СН'!$G$23</f>
        <v>1234.8750823599999</v>
      </c>
    </row>
    <row r="61" spans="1:25" ht="15.75" x14ac:dyDescent="0.2">
      <c r="A61" s="35">
        <f t="shared" si="1"/>
        <v>44210</v>
      </c>
      <c r="B61" s="36">
        <f>SUMIFS(СВЦЭМ!$D$33:$D$776,СВЦЭМ!$A$33:$A$776,$A61,СВЦЭМ!$B$33:$B$776,B$47)+'СЕТ СН'!$G$11+СВЦЭМ!$D$10+'СЕТ СН'!$G$6-'СЕТ СН'!$G$23</f>
        <v>1245.5707611799999</v>
      </c>
      <c r="C61" s="36">
        <f>SUMIFS(СВЦЭМ!$D$33:$D$776,СВЦЭМ!$A$33:$A$776,$A61,СВЦЭМ!$B$33:$B$776,C$47)+'СЕТ СН'!$G$11+СВЦЭМ!$D$10+'СЕТ СН'!$G$6-'СЕТ СН'!$G$23</f>
        <v>1282.5581675999999</v>
      </c>
      <c r="D61" s="36">
        <f>SUMIFS(СВЦЭМ!$D$33:$D$776,СВЦЭМ!$A$33:$A$776,$A61,СВЦЭМ!$B$33:$B$776,D$47)+'СЕТ СН'!$G$11+СВЦЭМ!$D$10+'СЕТ СН'!$G$6-'СЕТ СН'!$G$23</f>
        <v>1303.3225533299999</v>
      </c>
      <c r="E61" s="36">
        <f>SUMIFS(СВЦЭМ!$D$33:$D$776,СВЦЭМ!$A$33:$A$776,$A61,СВЦЭМ!$B$33:$B$776,E$47)+'СЕТ СН'!$G$11+СВЦЭМ!$D$10+'СЕТ СН'!$G$6-'СЕТ СН'!$G$23</f>
        <v>1308.3637658499999</v>
      </c>
      <c r="F61" s="36">
        <f>SUMIFS(СВЦЭМ!$D$33:$D$776,СВЦЭМ!$A$33:$A$776,$A61,СВЦЭМ!$B$33:$B$776,F$47)+'СЕТ СН'!$G$11+СВЦЭМ!$D$10+'СЕТ СН'!$G$6-'СЕТ СН'!$G$23</f>
        <v>1315.8169484</v>
      </c>
      <c r="G61" s="36">
        <f>SUMIFS(СВЦЭМ!$D$33:$D$776,СВЦЭМ!$A$33:$A$776,$A61,СВЦЭМ!$B$33:$B$776,G$47)+'СЕТ СН'!$G$11+СВЦЭМ!$D$10+'СЕТ СН'!$G$6-'СЕТ СН'!$G$23</f>
        <v>1285.09403105</v>
      </c>
      <c r="H61" s="36">
        <f>SUMIFS(СВЦЭМ!$D$33:$D$776,СВЦЭМ!$A$33:$A$776,$A61,СВЦЭМ!$B$33:$B$776,H$47)+'СЕТ СН'!$G$11+СВЦЭМ!$D$10+'СЕТ СН'!$G$6-'СЕТ СН'!$G$23</f>
        <v>1245.78621002</v>
      </c>
      <c r="I61" s="36">
        <f>SUMIFS(СВЦЭМ!$D$33:$D$776,СВЦЭМ!$A$33:$A$776,$A61,СВЦЭМ!$B$33:$B$776,I$47)+'СЕТ СН'!$G$11+СВЦЭМ!$D$10+'СЕТ СН'!$G$6-'СЕТ СН'!$G$23</f>
        <v>1203.4032614799999</v>
      </c>
      <c r="J61" s="36">
        <f>SUMIFS(СВЦЭМ!$D$33:$D$776,СВЦЭМ!$A$33:$A$776,$A61,СВЦЭМ!$B$33:$B$776,J$47)+'СЕТ СН'!$G$11+СВЦЭМ!$D$10+'СЕТ СН'!$G$6-'СЕТ СН'!$G$23</f>
        <v>1178.4914165800001</v>
      </c>
      <c r="K61" s="36">
        <f>SUMIFS(СВЦЭМ!$D$33:$D$776,СВЦЭМ!$A$33:$A$776,$A61,СВЦЭМ!$B$33:$B$776,K$47)+'СЕТ СН'!$G$11+СВЦЭМ!$D$10+'СЕТ СН'!$G$6-'СЕТ СН'!$G$23</f>
        <v>1176.6697410900001</v>
      </c>
      <c r="L61" s="36">
        <f>SUMIFS(СВЦЭМ!$D$33:$D$776,СВЦЭМ!$A$33:$A$776,$A61,СВЦЭМ!$B$33:$B$776,L$47)+'СЕТ СН'!$G$11+СВЦЭМ!$D$10+'СЕТ СН'!$G$6-'СЕТ СН'!$G$23</f>
        <v>1173.0891182199998</v>
      </c>
      <c r="M61" s="36">
        <f>SUMIFS(СВЦЭМ!$D$33:$D$776,СВЦЭМ!$A$33:$A$776,$A61,СВЦЭМ!$B$33:$B$776,M$47)+'СЕТ СН'!$G$11+СВЦЭМ!$D$10+'СЕТ СН'!$G$6-'СЕТ СН'!$G$23</f>
        <v>1181.3933917999998</v>
      </c>
      <c r="N61" s="36">
        <f>SUMIFS(СВЦЭМ!$D$33:$D$776,СВЦЭМ!$A$33:$A$776,$A61,СВЦЭМ!$B$33:$B$776,N$47)+'СЕТ СН'!$G$11+СВЦЭМ!$D$10+'СЕТ СН'!$G$6-'СЕТ СН'!$G$23</f>
        <v>1189.2736572199999</v>
      </c>
      <c r="O61" s="36">
        <f>SUMIFS(СВЦЭМ!$D$33:$D$776,СВЦЭМ!$A$33:$A$776,$A61,СВЦЭМ!$B$33:$B$776,O$47)+'СЕТ СН'!$G$11+СВЦЭМ!$D$10+'СЕТ СН'!$G$6-'СЕТ СН'!$G$23</f>
        <v>1194.8960698799999</v>
      </c>
      <c r="P61" s="36">
        <f>SUMIFS(СВЦЭМ!$D$33:$D$776,СВЦЭМ!$A$33:$A$776,$A61,СВЦЭМ!$B$33:$B$776,P$47)+'СЕТ СН'!$G$11+СВЦЭМ!$D$10+'СЕТ СН'!$G$6-'СЕТ СН'!$G$23</f>
        <v>1201.9746913700001</v>
      </c>
      <c r="Q61" s="36">
        <f>SUMIFS(СВЦЭМ!$D$33:$D$776,СВЦЭМ!$A$33:$A$776,$A61,СВЦЭМ!$B$33:$B$776,Q$47)+'СЕТ СН'!$G$11+СВЦЭМ!$D$10+'СЕТ СН'!$G$6-'СЕТ СН'!$G$23</f>
        <v>1208.37285243</v>
      </c>
      <c r="R61" s="36">
        <f>SUMIFS(СВЦЭМ!$D$33:$D$776,СВЦЭМ!$A$33:$A$776,$A61,СВЦЭМ!$B$33:$B$776,R$47)+'СЕТ СН'!$G$11+СВЦЭМ!$D$10+'СЕТ СН'!$G$6-'СЕТ СН'!$G$23</f>
        <v>1199.60961518</v>
      </c>
      <c r="S61" s="36">
        <f>SUMIFS(СВЦЭМ!$D$33:$D$776,СВЦЭМ!$A$33:$A$776,$A61,СВЦЭМ!$B$33:$B$776,S$47)+'СЕТ СН'!$G$11+СВЦЭМ!$D$10+'СЕТ СН'!$G$6-'СЕТ СН'!$G$23</f>
        <v>1198.1994765899999</v>
      </c>
      <c r="T61" s="36">
        <f>SUMIFS(СВЦЭМ!$D$33:$D$776,СВЦЭМ!$A$33:$A$776,$A61,СВЦЭМ!$B$33:$B$776,T$47)+'СЕТ СН'!$G$11+СВЦЭМ!$D$10+'СЕТ СН'!$G$6-'СЕТ СН'!$G$23</f>
        <v>1183.6830844999999</v>
      </c>
      <c r="U61" s="36">
        <f>SUMIFS(СВЦЭМ!$D$33:$D$776,СВЦЭМ!$A$33:$A$776,$A61,СВЦЭМ!$B$33:$B$776,U$47)+'СЕТ СН'!$G$11+СВЦЭМ!$D$10+'СЕТ СН'!$G$6-'СЕТ СН'!$G$23</f>
        <v>1182.1245552199998</v>
      </c>
      <c r="V61" s="36">
        <f>SUMIFS(СВЦЭМ!$D$33:$D$776,СВЦЭМ!$A$33:$A$776,$A61,СВЦЭМ!$B$33:$B$776,V$47)+'СЕТ СН'!$G$11+СВЦЭМ!$D$10+'СЕТ СН'!$G$6-'СЕТ СН'!$G$23</f>
        <v>1187.54721264</v>
      </c>
      <c r="W61" s="36">
        <f>SUMIFS(СВЦЭМ!$D$33:$D$776,СВЦЭМ!$A$33:$A$776,$A61,СВЦЭМ!$B$33:$B$776,W$47)+'СЕТ СН'!$G$11+СВЦЭМ!$D$10+'СЕТ СН'!$G$6-'СЕТ СН'!$G$23</f>
        <v>1201.4265706299998</v>
      </c>
      <c r="X61" s="36">
        <f>SUMIFS(СВЦЭМ!$D$33:$D$776,СВЦЭМ!$A$33:$A$776,$A61,СВЦЭМ!$B$33:$B$776,X$47)+'СЕТ СН'!$G$11+СВЦЭМ!$D$10+'СЕТ СН'!$G$6-'СЕТ СН'!$G$23</f>
        <v>1214.06927795</v>
      </c>
      <c r="Y61" s="36">
        <f>SUMIFS(СВЦЭМ!$D$33:$D$776,СВЦЭМ!$A$33:$A$776,$A61,СВЦЭМ!$B$33:$B$776,Y$47)+'СЕТ СН'!$G$11+СВЦЭМ!$D$10+'СЕТ СН'!$G$6-'СЕТ СН'!$G$23</f>
        <v>1235.34648629</v>
      </c>
    </row>
    <row r="62" spans="1:25" ht="15.75" x14ac:dyDescent="0.2">
      <c r="A62" s="35">
        <f t="shared" si="1"/>
        <v>44211</v>
      </c>
      <c r="B62" s="36">
        <f>SUMIFS(СВЦЭМ!$D$33:$D$776,СВЦЭМ!$A$33:$A$776,$A62,СВЦЭМ!$B$33:$B$776,B$47)+'СЕТ СН'!$G$11+СВЦЭМ!$D$10+'СЕТ СН'!$G$6-'СЕТ СН'!$G$23</f>
        <v>1082.82666225</v>
      </c>
      <c r="C62" s="36">
        <f>SUMIFS(СВЦЭМ!$D$33:$D$776,СВЦЭМ!$A$33:$A$776,$A62,СВЦЭМ!$B$33:$B$776,C$47)+'СЕТ СН'!$G$11+СВЦЭМ!$D$10+'СЕТ СН'!$G$6-'СЕТ СН'!$G$23</f>
        <v>1112.2469356199999</v>
      </c>
      <c r="D62" s="36">
        <f>SUMIFS(СВЦЭМ!$D$33:$D$776,СВЦЭМ!$A$33:$A$776,$A62,СВЦЭМ!$B$33:$B$776,D$47)+'СЕТ СН'!$G$11+СВЦЭМ!$D$10+'СЕТ СН'!$G$6-'СЕТ СН'!$G$23</f>
        <v>1074.8912299200001</v>
      </c>
      <c r="E62" s="36">
        <f>SUMIFS(СВЦЭМ!$D$33:$D$776,СВЦЭМ!$A$33:$A$776,$A62,СВЦЭМ!$B$33:$B$776,E$47)+'СЕТ СН'!$G$11+СВЦЭМ!$D$10+'СЕТ СН'!$G$6-'СЕТ СН'!$G$23</f>
        <v>1080.6163969300001</v>
      </c>
      <c r="F62" s="36">
        <f>SUMIFS(СВЦЭМ!$D$33:$D$776,СВЦЭМ!$A$33:$A$776,$A62,СВЦЭМ!$B$33:$B$776,F$47)+'СЕТ СН'!$G$11+СВЦЭМ!$D$10+'СЕТ СН'!$G$6-'СЕТ СН'!$G$23</f>
        <v>1084.4096480200001</v>
      </c>
      <c r="G62" s="36">
        <f>SUMIFS(СВЦЭМ!$D$33:$D$776,СВЦЭМ!$A$33:$A$776,$A62,СВЦЭМ!$B$33:$B$776,G$47)+'СЕТ СН'!$G$11+СВЦЭМ!$D$10+'СЕТ СН'!$G$6-'СЕТ СН'!$G$23</f>
        <v>1072.80310906</v>
      </c>
      <c r="H62" s="36">
        <f>SUMIFS(СВЦЭМ!$D$33:$D$776,СВЦЭМ!$A$33:$A$776,$A62,СВЦЭМ!$B$33:$B$776,H$47)+'СЕТ СН'!$G$11+СВЦЭМ!$D$10+'СЕТ СН'!$G$6-'СЕТ СН'!$G$23</f>
        <v>1040.3548069999999</v>
      </c>
      <c r="I62" s="36">
        <f>SUMIFS(СВЦЭМ!$D$33:$D$776,СВЦЭМ!$A$33:$A$776,$A62,СВЦЭМ!$B$33:$B$776,I$47)+'СЕТ СН'!$G$11+СВЦЭМ!$D$10+'СЕТ СН'!$G$6-'СЕТ СН'!$G$23</f>
        <v>1045.7605285</v>
      </c>
      <c r="J62" s="36">
        <f>SUMIFS(СВЦЭМ!$D$33:$D$776,СВЦЭМ!$A$33:$A$776,$A62,СВЦЭМ!$B$33:$B$776,J$47)+'СЕТ СН'!$G$11+СВЦЭМ!$D$10+'СЕТ СН'!$G$6-'СЕТ СН'!$G$23</f>
        <v>1060.74790719</v>
      </c>
      <c r="K62" s="36">
        <f>SUMIFS(СВЦЭМ!$D$33:$D$776,СВЦЭМ!$A$33:$A$776,$A62,СВЦЭМ!$B$33:$B$776,K$47)+'СЕТ СН'!$G$11+СВЦЭМ!$D$10+'СЕТ СН'!$G$6-'СЕТ СН'!$G$23</f>
        <v>1062.06615655</v>
      </c>
      <c r="L62" s="36">
        <f>SUMIFS(СВЦЭМ!$D$33:$D$776,СВЦЭМ!$A$33:$A$776,$A62,СВЦЭМ!$B$33:$B$776,L$47)+'СЕТ СН'!$G$11+СВЦЭМ!$D$10+'СЕТ СН'!$G$6-'СЕТ СН'!$G$23</f>
        <v>1063.66128501</v>
      </c>
      <c r="M62" s="36">
        <f>SUMIFS(СВЦЭМ!$D$33:$D$776,СВЦЭМ!$A$33:$A$776,$A62,СВЦЭМ!$B$33:$B$776,M$47)+'СЕТ СН'!$G$11+СВЦЭМ!$D$10+'СЕТ СН'!$G$6-'СЕТ СН'!$G$23</f>
        <v>1056.8130510200001</v>
      </c>
      <c r="N62" s="36">
        <f>SUMIFS(СВЦЭМ!$D$33:$D$776,СВЦЭМ!$A$33:$A$776,$A62,СВЦЭМ!$B$33:$B$776,N$47)+'СЕТ СН'!$G$11+СВЦЭМ!$D$10+'СЕТ СН'!$G$6-'СЕТ СН'!$G$23</f>
        <v>1050.9788815500001</v>
      </c>
      <c r="O62" s="36">
        <f>SUMIFS(СВЦЭМ!$D$33:$D$776,СВЦЭМ!$A$33:$A$776,$A62,СВЦЭМ!$B$33:$B$776,O$47)+'СЕТ СН'!$G$11+СВЦЭМ!$D$10+'СЕТ СН'!$G$6-'СЕТ СН'!$G$23</f>
        <v>1055.83860579</v>
      </c>
      <c r="P62" s="36">
        <f>SUMIFS(СВЦЭМ!$D$33:$D$776,СВЦЭМ!$A$33:$A$776,$A62,СВЦЭМ!$B$33:$B$776,P$47)+'СЕТ СН'!$G$11+СВЦЭМ!$D$10+'СЕТ СН'!$G$6-'СЕТ СН'!$G$23</f>
        <v>1080.3571629400001</v>
      </c>
      <c r="Q62" s="36">
        <f>SUMIFS(СВЦЭМ!$D$33:$D$776,СВЦЭМ!$A$33:$A$776,$A62,СВЦЭМ!$B$33:$B$776,Q$47)+'СЕТ СН'!$G$11+СВЦЭМ!$D$10+'СЕТ СН'!$G$6-'СЕТ СН'!$G$23</f>
        <v>1072.73402287</v>
      </c>
      <c r="R62" s="36">
        <f>SUMIFS(СВЦЭМ!$D$33:$D$776,СВЦЭМ!$A$33:$A$776,$A62,СВЦЭМ!$B$33:$B$776,R$47)+'СЕТ СН'!$G$11+СВЦЭМ!$D$10+'СЕТ СН'!$G$6-'СЕТ СН'!$G$23</f>
        <v>1082.91645386</v>
      </c>
      <c r="S62" s="36">
        <f>SUMIFS(СВЦЭМ!$D$33:$D$776,СВЦЭМ!$A$33:$A$776,$A62,СВЦЭМ!$B$33:$B$776,S$47)+'СЕТ СН'!$G$11+СВЦЭМ!$D$10+'СЕТ СН'!$G$6-'СЕТ СН'!$G$23</f>
        <v>1082.1523188599999</v>
      </c>
      <c r="T62" s="36">
        <f>SUMIFS(СВЦЭМ!$D$33:$D$776,СВЦЭМ!$A$33:$A$776,$A62,СВЦЭМ!$B$33:$B$776,T$47)+'СЕТ СН'!$G$11+СВЦЭМ!$D$10+'СЕТ СН'!$G$6-'СЕТ СН'!$G$23</f>
        <v>1135.3338872700001</v>
      </c>
      <c r="U62" s="36">
        <f>SUMIFS(СВЦЭМ!$D$33:$D$776,СВЦЭМ!$A$33:$A$776,$A62,СВЦЭМ!$B$33:$B$776,U$47)+'СЕТ СН'!$G$11+СВЦЭМ!$D$10+'СЕТ СН'!$G$6-'СЕТ СН'!$G$23</f>
        <v>1129.3656263299999</v>
      </c>
      <c r="V62" s="36">
        <f>SUMIFS(СВЦЭМ!$D$33:$D$776,СВЦЭМ!$A$33:$A$776,$A62,СВЦЭМ!$B$33:$B$776,V$47)+'СЕТ СН'!$G$11+СВЦЭМ!$D$10+'СЕТ СН'!$G$6-'СЕТ СН'!$G$23</f>
        <v>1072.7137155400001</v>
      </c>
      <c r="W62" s="36">
        <f>SUMIFS(СВЦЭМ!$D$33:$D$776,СВЦЭМ!$A$33:$A$776,$A62,СВЦЭМ!$B$33:$B$776,W$47)+'СЕТ СН'!$G$11+СВЦЭМ!$D$10+'СЕТ СН'!$G$6-'СЕТ СН'!$G$23</f>
        <v>1085.29375239</v>
      </c>
      <c r="X62" s="36">
        <f>SUMIFS(СВЦЭМ!$D$33:$D$776,СВЦЭМ!$A$33:$A$776,$A62,СВЦЭМ!$B$33:$B$776,X$47)+'СЕТ СН'!$G$11+СВЦЭМ!$D$10+'СЕТ СН'!$G$6-'СЕТ СН'!$G$23</f>
        <v>1090.6301310599999</v>
      </c>
      <c r="Y62" s="36">
        <f>SUMIFS(СВЦЭМ!$D$33:$D$776,СВЦЭМ!$A$33:$A$776,$A62,СВЦЭМ!$B$33:$B$776,Y$47)+'СЕТ СН'!$G$11+СВЦЭМ!$D$10+'СЕТ СН'!$G$6-'СЕТ СН'!$G$23</f>
        <v>1088.0295342500001</v>
      </c>
    </row>
    <row r="63" spans="1:25" ht="15.75" x14ac:dyDescent="0.2">
      <c r="A63" s="35">
        <f t="shared" si="1"/>
        <v>44212</v>
      </c>
      <c r="B63" s="36">
        <f>SUMIFS(СВЦЭМ!$D$33:$D$776,СВЦЭМ!$A$33:$A$776,$A63,СВЦЭМ!$B$33:$B$776,B$47)+'СЕТ СН'!$G$11+СВЦЭМ!$D$10+'СЕТ СН'!$G$6-'СЕТ СН'!$G$23</f>
        <v>1222.97692052</v>
      </c>
      <c r="C63" s="36">
        <f>SUMIFS(СВЦЭМ!$D$33:$D$776,СВЦЭМ!$A$33:$A$776,$A63,СВЦЭМ!$B$33:$B$776,C$47)+'СЕТ СН'!$G$11+СВЦЭМ!$D$10+'СЕТ СН'!$G$6-'СЕТ СН'!$G$23</f>
        <v>1252.12909233</v>
      </c>
      <c r="D63" s="36">
        <f>SUMIFS(СВЦЭМ!$D$33:$D$776,СВЦЭМ!$A$33:$A$776,$A63,СВЦЭМ!$B$33:$B$776,D$47)+'СЕТ СН'!$G$11+СВЦЭМ!$D$10+'СЕТ СН'!$G$6-'СЕТ СН'!$G$23</f>
        <v>1261.4115835699999</v>
      </c>
      <c r="E63" s="36">
        <f>SUMIFS(СВЦЭМ!$D$33:$D$776,СВЦЭМ!$A$33:$A$776,$A63,СВЦЭМ!$B$33:$B$776,E$47)+'СЕТ СН'!$G$11+СВЦЭМ!$D$10+'СЕТ СН'!$G$6-'СЕТ СН'!$G$23</f>
        <v>1266.49155094</v>
      </c>
      <c r="F63" s="36">
        <f>SUMIFS(СВЦЭМ!$D$33:$D$776,СВЦЭМ!$A$33:$A$776,$A63,СВЦЭМ!$B$33:$B$776,F$47)+'СЕТ СН'!$G$11+СВЦЭМ!$D$10+'СЕТ СН'!$G$6-'СЕТ СН'!$G$23</f>
        <v>1279.3223828299999</v>
      </c>
      <c r="G63" s="36">
        <f>SUMIFS(СВЦЭМ!$D$33:$D$776,СВЦЭМ!$A$33:$A$776,$A63,СВЦЭМ!$B$33:$B$776,G$47)+'СЕТ СН'!$G$11+СВЦЭМ!$D$10+'СЕТ СН'!$G$6-'СЕТ СН'!$G$23</f>
        <v>1272.57265549</v>
      </c>
      <c r="H63" s="36">
        <f>SUMIFS(СВЦЭМ!$D$33:$D$776,СВЦЭМ!$A$33:$A$776,$A63,СВЦЭМ!$B$33:$B$776,H$47)+'СЕТ СН'!$G$11+СВЦЭМ!$D$10+'СЕТ СН'!$G$6-'СЕТ СН'!$G$23</f>
        <v>1255.9137906399999</v>
      </c>
      <c r="I63" s="36">
        <f>SUMIFS(СВЦЭМ!$D$33:$D$776,СВЦЭМ!$A$33:$A$776,$A63,СВЦЭМ!$B$33:$B$776,I$47)+'СЕТ СН'!$G$11+СВЦЭМ!$D$10+'СЕТ СН'!$G$6-'СЕТ СН'!$G$23</f>
        <v>1231.5037445399998</v>
      </c>
      <c r="J63" s="36">
        <f>SUMIFS(СВЦЭМ!$D$33:$D$776,СВЦЭМ!$A$33:$A$776,$A63,СВЦЭМ!$B$33:$B$776,J$47)+'СЕТ СН'!$G$11+СВЦЭМ!$D$10+'СЕТ СН'!$G$6-'СЕТ СН'!$G$23</f>
        <v>1192.88056921</v>
      </c>
      <c r="K63" s="36">
        <f>SUMIFS(СВЦЭМ!$D$33:$D$776,СВЦЭМ!$A$33:$A$776,$A63,СВЦЭМ!$B$33:$B$776,K$47)+'СЕТ СН'!$G$11+СВЦЭМ!$D$10+'СЕТ СН'!$G$6-'СЕТ СН'!$G$23</f>
        <v>1168.83583675</v>
      </c>
      <c r="L63" s="36">
        <f>SUMIFS(СВЦЭМ!$D$33:$D$776,СВЦЭМ!$A$33:$A$776,$A63,СВЦЭМ!$B$33:$B$776,L$47)+'СЕТ СН'!$G$11+СВЦЭМ!$D$10+'СЕТ СН'!$G$6-'СЕТ СН'!$G$23</f>
        <v>1165.9408383699999</v>
      </c>
      <c r="M63" s="36">
        <f>SUMIFS(СВЦЭМ!$D$33:$D$776,СВЦЭМ!$A$33:$A$776,$A63,СВЦЭМ!$B$33:$B$776,M$47)+'СЕТ СН'!$G$11+СВЦЭМ!$D$10+'СЕТ СН'!$G$6-'СЕТ СН'!$G$23</f>
        <v>1175.5200229699999</v>
      </c>
      <c r="N63" s="36">
        <f>SUMIFS(СВЦЭМ!$D$33:$D$776,СВЦЭМ!$A$33:$A$776,$A63,СВЦЭМ!$B$33:$B$776,N$47)+'СЕТ СН'!$G$11+СВЦЭМ!$D$10+'СЕТ СН'!$G$6-'СЕТ СН'!$G$23</f>
        <v>1185.6893553499999</v>
      </c>
      <c r="O63" s="36">
        <f>SUMIFS(СВЦЭМ!$D$33:$D$776,СВЦЭМ!$A$33:$A$776,$A63,СВЦЭМ!$B$33:$B$776,O$47)+'СЕТ СН'!$G$11+СВЦЭМ!$D$10+'СЕТ СН'!$G$6-'СЕТ СН'!$G$23</f>
        <v>1196.88766708</v>
      </c>
      <c r="P63" s="36">
        <f>SUMIFS(СВЦЭМ!$D$33:$D$776,СВЦЭМ!$A$33:$A$776,$A63,СВЦЭМ!$B$33:$B$776,P$47)+'СЕТ СН'!$G$11+СВЦЭМ!$D$10+'СЕТ СН'!$G$6-'СЕТ СН'!$G$23</f>
        <v>1202.5674100699998</v>
      </c>
      <c r="Q63" s="36">
        <f>SUMIFS(СВЦЭМ!$D$33:$D$776,СВЦЭМ!$A$33:$A$776,$A63,СВЦЭМ!$B$33:$B$776,Q$47)+'СЕТ СН'!$G$11+СВЦЭМ!$D$10+'СЕТ СН'!$G$6-'СЕТ СН'!$G$23</f>
        <v>1206.5912940899998</v>
      </c>
      <c r="R63" s="36">
        <f>SUMIFS(СВЦЭМ!$D$33:$D$776,СВЦЭМ!$A$33:$A$776,$A63,СВЦЭМ!$B$33:$B$776,R$47)+'СЕТ СН'!$G$11+СВЦЭМ!$D$10+'СЕТ СН'!$G$6-'СЕТ СН'!$G$23</f>
        <v>1194.40220709</v>
      </c>
      <c r="S63" s="36">
        <f>SUMIFS(СВЦЭМ!$D$33:$D$776,СВЦЭМ!$A$33:$A$776,$A63,СВЦЭМ!$B$33:$B$776,S$47)+'СЕТ СН'!$G$11+СВЦЭМ!$D$10+'СЕТ СН'!$G$6-'СЕТ СН'!$G$23</f>
        <v>1173.6451747399999</v>
      </c>
      <c r="T63" s="36">
        <f>SUMIFS(СВЦЭМ!$D$33:$D$776,СВЦЭМ!$A$33:$A$776,$A63,СВЦЭМ!$B$33:$B$776,T$47)+'СЕТ СН'!$G$11+СВЦЭМ!$D$10+'СЕТ СН'!$G$6-'СЕТ СН'!$G$23</f>
        <v>1152.33646466</v>
      </c>
      <c r="U63" s="36">
        <f>SUMIFS(СВЦЭМ!$D$33:$D$776,СВЦЭМ!$A$33:$A$776,$A63,СВЦЭМ!$B$33:$B$776,U$47)+'СЕТ СН'!$G$11+СВЦЭМ!$D$10+'СЕТ СН'!$G$6-'СЕТ СН'!$G$23</f>
        <v>1157.6065352799999</v>
      </c>
      <c r="V63" s="36">
        <f>SUMIFS(СВЦЭМ!$D$33:$D$776,СВЦЭМ!$A$33:$A$776,$A63,СВЦЭМ!$B$33:$B$776,V$47)+'СЕТ СН'!$G$11+СВЦЭМ!$D$10+'СЕТ СН'!$G$6-'СЕТ СН'!$G$23</f>
        <v>1169.1641839700001</v>
      </c>
      <c r="W63" s="36">
        <f>SUMIFS(СВЦЭМ!$D$33:$D$776,СВЦЭМ!$A$33:$A$776,$A63,СВЦЭМ!$B$33:$B$776,W$47)+'СЕТ СН'!$G$11+СВЦЭМ!$D$10+'СЕТ СН'!$G$6-'СЕТ СН'!$G$23</f>
        <v>1191.60910358</v>
      </c>
      <c r="X63" s="36">
        <f>SUMIFS(СВЦЭМ!$D$33:$D$776,СВЦЭМ!$A$33:$A$776,$A63,СВЦЭМ!$B$33:$B$776,X$47)+'СЕТ СН'!$G$11+СВЦЭМ!$D$10+'СЕТ СН'!$G$6-'СЕТ СН'!$G$23</f>
        <v>1197.21630248</v>
      </c>
      <c r="Y63" s="36">
        <f>SUMIFS(СВЦЭМ!$D$33:$D$776,СВЦЭМ!$A$33:$A$776,$A63,СВЦЭМ!$B$33:$B$776,Y$47)+'СЕТ СН'!$G$11+СВЦЭМ!$D$10+'СЕТ СН'!$G$6-'СЕТ СН'!$G$23</f>
        <v>1225.06333305</v>
      </c>
    </row>
    <row r="64" spans="1:25" ht="15.75" x14ac:dyDescent="0.2">
      <c r="A64" s="35">
        <f t="shared" si="1"/>
        <v>44213</v>
      </c>
      <c r="B64" s="36">
        <f>SUMIFS(СВЦЭМ!$D$33:$D$776,СВЦЭМ!$A$33:$A$776,$A64,СВЦЭМ!$B$33:$B$776,B$47)+'СЕТ СН'!$G$11+СВЦЭМ!$D$10+'СЕТ СН'!$G$6-'СЕТ СН'!$G$23</f>
        <v>1196.44585046</v>
      </c>
      <c r="C64" s="36">
        <f>SUMIFS(СВЦЭМ!$D$33:$D$776,СВЦЭМ!$A$33:$A$776,$A64,СВЦЭМ!$B$33:$B$776,C$47)+'СЕТ СН'!$G$11+СВЦЭМ!$D$10+'СЕТ СН'!$G$6-'СЕТ СН'!$G$23</f>
        <v>1230.9191033499999</v>
      </c>
      <c r="D64" s="36">
        <f>SUMIFS(СВЦЭМ!$D$33:$D$776,СВЦЭМ!$A$33:$A$776,$A64,СВЦЭМ!$B$33:$B$776,D$47)+'СЕТ СН'!$G$11+СВЦЭМ!$D$10+'СЕТ СН'!$G$6-'СЕТ СН'!$G$23</f>
        <v>1252.23238378</v>
      </c>
      <c r="E64" s="36">
        <f>SUMIFS(СВЦЭМ!$D$33:$D$776,СВЦЭМ!$A$33:$A$776,$A64,СВЦЭМ!$B$33:$B$776,E$47)+'СЕТ СН'!$G$11+СВЦЭМ!$D$10+'СЕТ СН'!$G$6-'СЕТ СН'!$G$23</f>
        <v>1275.77083713</v>
      </c>
      <c r="F64" s="36">
        <f>SUMIFS(СВЦЭМ!$D$33:$D$776,СВЦЭМ!$A$33:$A$776,$A64,СВЦЭМ!$B$33:$B$776,F$47)+'СЕТ СН'!$G$11+СВЦЭМ!$D$10+'СЕТ СН'!$G$6-'СЕТ СН'!$G$23</f>
        <v>1291.10886321</v>
      </c>
      <c r="G64" s="36">
        <f>SUMIFS(СВЦЭМ!$D$33:$D$776,СВЦЭМ!$A$33:$A$776,$A64,СВЦЭМ!$B$33:$B$776,G$47)+'СЕТ СН'!$G$11+СВЦЭМ!$D$10+'СЕТ СН'!$G$6-'СЕТ СН'!$G$23</f>
        <v>1285.52380874</v>
      </c>
      <c r="H64" s="36">
        <f>SUMIFS(СВЦЭМ!$D$33:$D$776,СВЦЭМ!$A$33:$A$776,$A64,СВЦЭМ!$B$33:$B$776,H$47)+'СЕТ СН'!$G$11+СВЦЭМ!$D$10+'СЕТ СН'!$G$6-'СЕТ СН'!$G$23</f>
        <v>1266.79326821</v>
      </c>
      <c r="I64" s="36">
        <f>SUMIFS(СВЦЭМ!$D$33:$D$776,СВЦЭМ!$A$33:$A$776,$A64,СВЦЭМ!$B$33:$B$776,I$47)+'СЕТ СН'!$G$11+СВЦЭМ!$D$10+'СЕТ СН'!$G$6-'СЕТ СН'!$G$23</f>
        <v>1254.80270023</v>
      </c>
      <c r="J64" s="36">
        <f>SUMIFS(СВЦЭМ!$D$33:$D$776,СВЦЭМ!$A$33:$A$776,$A64,СВЦЭМ!$B$33:$B$776,J$47)+'СЕТ СН'!$G$11+СВЦЭМ!$D$10+'СЕТ СН'!$G$6-'СЕТ СН'!$G$23</f>
        <v>1214.8656207399999</v>
      </c>
      <c r="K64" s="36">
        <f>SUMIFS(СВЦЭМ!$D$33:$D$776,СВЦЭМ!$A$33:$A$776,$A64,СВЦЭМ!$B$33:$B$776,K$47)+'СЕТ СН'!$G$11+СВЦЭМ!$D$10+'СЕТ СН'!$G$6-'СЕТ СН'!$G$23</f>
        <v>1196.03283732</v>
      </c>
      <c r="L64" s="36">
        <f>SUMIFS(СВЦЭМ!$D$33:$D$776,СВЦЭМ!$A$33:$A$776,$A64,СВЦЭМ!$B$33:$B$776,L$47)+'СЕТ СН'!$G$11+СВЦЭМ!$D$10+'СЕТ СН'!$G$6-'СЕТ СН'!$G$23</f>
        <v>1183.1570995100001</v>
      </c>
      <c r="M64" s="36">
        <f>SUMIFS(СВЦЭМ!$D$33:$D$776,СВЦЭМ!$A$33:$A$776,$A64,СВЦЭМ!$B$33:$B$776,M$47)+'СЕТ СН'!$G$11+СВЦЭМ!$D$10+'СЕТ СН'!$G$6-'СЕТ СН'!$G$23</f>
        <v>1177.87294748</v>
      </c>
      <c r="N64" s="36">
        <f>SUMIFS(СВЦЭМ!$D$33:$D$776,СВЦЭМ!$A$33:$A$776,$A64,СВЦЭМ!$B$33:$B$776,N$47)+'СЕТ СН'!$G$11+СВЦЭМ!$D$10+'СЕТ СН'!$G$6-'СЕТ СН'!$G$23</f>
        <v>1185.4213711499999</v>
      </c>
      <c r="O64" s="36">
        <f>SUMIFS(СВЦЭМ!$D$33:$D$776,СВЦЭМ!$A$33:$A$776,$A64,СВЦЭМ!$B$33:$B$776,O$47)+'СЕТ СН'!$G$11+СВЦЭМ!$D$10+'СЕТ СН'!$G$6-'СЕТ СН'!$G$23</f>
        <v>1199.99524774</v>
      </c>
      <c r="P64" s="36">
        <f>SUMIFS(СВЦЭМ!$D$33:$D$776,СВЦЭМ!$A$33:$A$776,$A64,СВЦЭМ!$B$33:$B$776,P$47)+'СЕТ СН'!$G$11+СВЦЭМ!$D$10+'СЕТ СН'!$G$6-'СЕТ СН'!$G$23</f>
        <v>1210.9490524600001</v>
      </c>
      <c r="Q64" s="36">
        <f>SUMIFS(СВЦЭМ!$D$33:$D$776,СВЦЭМ!$A$33:$A$776,$A64,СВЦЭМ!$B$33:$B$776,Q$47)+'СЕТ СН'!$G$11+СВЦЭМ!$D$10+'СЕТ СН'!$G$6-'СЕТ СН'!$G$23</f>
        <v>1222.0287659799999</v>
      </c>
      <c r="R64" s="36">
        <f>SUMIFS(СВЦЭМ!$D$33:$D$776,СВЦЭМ!$A$33:$A$776,$A64,СВЦЭМ!$B$33:$B$776,R$47)+'СЕТ СН'!$G$11+СВЦЭМ!$D$10+'СЕТ СН'!$G$6-'СЕТ СН'!$G$23</f>
        <v>1209.8804093499998</v>
      </c>
      <c r="S64" s="36">
        <f>SUMIFS(СВЦЭМ!$D$33:$D$776,СВЦЭМ!$A$33:$A$776,$A64,СВЦЭМ!$B$33:$B$776,S$47)+'СЕТ СН'!$G$11+СВЦЭМ!$D$10+'СЕТ СН'!$G$6-'СЕТ СН'!$G$23</f>
        <v>1184.52724496</v>
      </c>
      <c r="T64" s="36">
        <f>SUMIFS(СВЦЭМ!$D$33:$D$776,СВЦЭМ!$A$33:$A$776,$A64,СВЦЭМ!$B$33:$B$776,T$47)+'СЕТ СН'!$G$11+СВЦЭМ!$D$10+'СЕТ СН'!$G$6-'СЕТ СН'!$G$23</f>
        <v>1163.39707056</v>
      </c>
      <c r="U64" s="36">
        <f>SUMIFS(СВЦЭМ!$D$33:$D$776,СВЦЭМ!$A$33:$A$776,$A64,СВЦЭМ!$B$33:$B$776,U$47)+'СЕТ СН'!$G$11+СВЦЭМ!$D$10+'СЕТ СН'!$G$6-'СЕТ СН'!$G$23</f>
        <v>1161.2397072799999</v>
      </c>
      <c r="V64" s="36">
        <f>SUMIFS(СВЦЭМ!$D$33:$D$776,СВЦЭМ!$A$33:$A$776,$A64,СВЦЭМ!$B$33:$B$776,V$47)+'СЕТ СН'!$G$11+СВЦЭМ!$D$10+'СЕТ СН'!$G$6-'СЕТ СН'!$G$23</f>
        <v>1166.7940645200001</v>
      </c>
      <c r="W64" s="36">
        <f>SUMIFS(СВЦЭМ!$D$33:$D$776,СВЦЭМ!$A$33:$A$776,$A64,СВЦЭМ!$B$33:$B$776,W$47)+'СЕТ СН'!$G$11+СВЦЭМ!$D$10+'СЕТ СН'!$G$6-'СЕТ СН'!$G$23</f>
        <v>1184.4688378400001</v>
      </c>
      <c r="X64" s="36">
        <f>SUMIFS(СВЦЭМ!$D$33:$D$776,СВЦЭМ!$A$33:$A$776,$A64,СВЦЭМ!$B$33:$B$776,X$47)+'СЕТ СН'!$G$11+СВЦЭМ!$D$10+'СЕТ СН'!$G$6-'СЕТ СН'!$G$23</f>
        <v>1197.8481216199998</v>
      </c>
      <c r="Y64" s="36">
        <f>SUMIFS(СВЦЭМ!$D$33:$D$776,СВЦЭМ!$A$33:$A$776,$A64,СВЦЭМ!$B$33:$B$776,Y$47)+'СЕТ СН'!$G$11+СВЦЭМ!$D$10+'СЕТ СН'!$G$6-'СЕТ СН'!$G$23</f>
        <v>1224.6074232999999</v>
      </c>
    </row>
    <row r="65" spans="1:26" ht="15.75" x14ac:dyDescent="0.2">
      <c r="A65" s="35">
        <f t="shared" si="1"/>
        <v>44214</v>
      </c>
      <c r="B65" s="36">
        <f>SUMIFS(СВЦЭМ!$D$33:$D$776,СВЦЭМ!$A$33:$A$776,$A65,СВЦЭМ!$B$33:$B$776,B$47)+'СЕТ СН'!$G$11+СВЦЭМ!$D$10+'СЕТ СН'!$G$6-'СЕТ СН'!$G$23</f>
        <v>1248.3002166399999</v>
      </c>
      <c r="C65" s="36">
        <f>SUMIFS(СВЦЭМ!$D$33:$D$776,СВЦЭМ!$A$33:$A$776,$A65,СВЦЭМ!$B$33:$B$776,C$47)+'СЕТ СН'!$G$11+СВЦЭМ!$D$10+'СЕТ СН'!$G$6-'СЕТ СН'!$G$23</f>
        <v>1283.2454161999999</v>
      </c>
      <c r="D65" s="36">
        <f>SUMIFS(СВЦЭМ!$D$33:$D$776,СВЦЭМ!$A$33:$A$776,$A65,СВЦЭМ!$B$33:$B$776,D$47)+'СЕТ СН'!$G$11+СВЦЭМ!$D$10+'СЕТ СН'!$G$6-'СЕТ СН'!$G$23</f>
        <v>1293.7784901699999</v>
      </c>
      <c r="E65" s="36">
        <f>SUMIFS(СВЦЭМ!$D$33:$D$776,СВЦЭМ!$A$33:$A$776,$A65,СВЦЭМ!$B$33:$B$776,E$47)+'СЕТ СН'!$G$11+СВЦЭМ!$D$10+'СЕТ СН'!$G$6-'СЕТ СН'!$G$23</f>
        <v>1299.7550118699999</v>
      </c>
      <c r="F65" s="36">
        <f>SUMIFS(СВЦЭМ!$D$33:$D$776,СВЦЭМ!$A$33:$A$776,$A65,СВЦЭМ!$B$33:$B$776,F$47)+'СЕТ СН'!$G$11+СВЦЭМ!$D$10+'СЕТ СН'!$G$6-'СЕТ СН'!$G$23</f>
        <v>1315.9417813499999</v>
      </c>
      <c r="G65" s="36">
        <f>SUMIFS(СВЦЭМ!$D$33:$D$776,СВЦЭМ!$A$33:$A$776,$A65,СВЦЭМ!$B$33:$B$776,G$47)+'СЕТ СН'!$G$11+СВЦЭМ!$D$10+'СЕТ СН'!$G$6-'СЕТ СН'!$G$23</f>
        <v>1300.5001124099999</v>
      </c>
      <c r="H65" s="36">
        <f>SUMIFS(СВЦЭМ!$D$33:$D$776,СВЦЭМ!$A$33:$A$776,$A65,СВЦЭМ!$B$33:$B$776,H$47)+'СЕТ СН'!$G$11+СВЦЭМ!$D$10+'СЕТ СН'!$G$6-'СЕТ СН'!$G$23</f>
        <v>1285.2632595800001</v>
      </c>
      <c r="I65" s="36">
        <f>SUMIFS(СВЦЭМ!$D$33:$D$776,СВЦЭМ!$A$33:$A$776,$A65,СВЦЭМ!$B$33:$B$776,I$47)+'СЕТ СН'!$G$11+СВЦЭМ!$D$10+'СЕТ СН'!$G$6-'СЕТ СН'!$G$23</f>
        <v>1257.7217776999998</v>
      </c>
      <c r="J65" s="36">
        <f>SUMIFS(СВЦЭМ!$D$33:$D$776,СВЦЭМ!$A$33:$A$776,$A65,СВЦЭМ!$B$33:$B$776,J$47)+'СЕТ СН'!$G$11+СВЦЭМ!$D$10+'СЕТ СН'!$G$6-'СЕТ СН'!$G$23</f>
        <v>1220.20161906</v>
      </c>
      <c r="K65" s="36">
        <f>SUMIFS(СВЦЭМ!$D$33:$D$776,СВЦЭМ!$A$33:$A$776,$A65,СВЦЭМ!$B$33:$B$776,K$47)+'СЕТ СН'!$G$11+СВЦЭМ!$D$10+'СЕТ СН'!$G$6-'СЕТ СН'!$G$23</f>
        <v>1206.7128054300001</v>
      </c>
      <c r="L65" s="36">
        <f>SUMIFS(СВЦЭМ!$D$33:$D$776,СВЦЭМ!$A$33:$A$776,$A65,СВЦЭМ!$B$33:$B$776,L$47)+'СЕТ СН'!$G$11+СВЦЭМ!$D$10+'СЕТ СН'!$G$6-'СЕТ СН'!$G$23</f>
        <v>1211.21317544</v>
      </c>
      <c r="M65" s="36">
        <f>SUMIFS(СВЦЭМ!$D$33:$D$776,СВЦЭМ!$A$33:$A$776,$A65,СВЦЭМ!$B$33:$B$776,M$47)+'СЕТ СН'!$G$11+СВЦЭМ!$D$10+'СЕТ СН'!$G$6-'СЕТ СН'!$G$23</f>
        <v>1210.4273246600001</v>
      </c>
      <c r="N65" s="36">
        <f>SUMIFS(СВЦЭМ!$D$33:$D$776,СВЦЭМ!$A$33:$A$776,$A65,СВЦЭМ!$B$33:$B$776,N$47)+'СЕТ СН'!$G$11+СВЦЭМ!$D$10+'СЕТ СН'!$G$6-'СЕТ СН'!$G$23</f>
        <v>1211.30851983</v>
      </c>
      <c r="O65" s="36">
        <f>SUMIFS(СВЦЭМ!$D$33:$D$776,СВЦЭМ!$A$33:$A$776,$A65,СВЦЭМ!$B$33:$B$776,O$47)+'СЕТ СН'!$G$11+СВЦЭМ!$D$10+'СЕТ СН'!$G$6-'СЕТ СН'!$G$23</f>
        <v>1230.73706932</v>
      </c>
      <c r="P65" s="36">
        <f>SUMIFS(СВЦЭМ!$D$33:$D$776,СВЦЭМ!$A$33:$A$776,$A65,СВЦЭМ!$B$33:$B$776,P$47)+'СЕТ СН'!$G$11+СВЦЭМ!$D$10+'СЕТ СН'!$G$6-'СЕТ СН'!$G$23</f>
        <v>1245.80076824</v>
      </c>
      <c r="Q65" s="36">
        <f>SUMIFS(СВЦЭМ!$D$33:$D$776,СВЦЭМ!$A$33:$A$776,$A65,СВЦЭМ!$B$33:$B$776,Q$47)+'СЕТ СН'!$G$11+СВЦЭМ!$D$10+'СЕТ СН'!$G$6-'СЕТ СН'!$G$23</f>
        <v>1231.12564262</v>
      </c>
      <c r="R65" s="36">
        <f>SUMIFS(СВЦЭМ!$D$33:$D$776,СВЦЭМ!$A$33:$A$776,$A65,СВЦЭМ!$B$33:$B$776,R$47)+'СЕТ СН'!$G$11+СВЦЭМ!$D$10+'СЕТ СН'!$G$6-'СЕТ СН'!$G$23</f>
        <v>1221.6957950799999</v>
      </c>
      <c r="S65" s="36">
        <f>SUMIFS(СВЦЭМ!$D$33:$D$776,СВЦЭМ!$A$33:$A$776,$A65,СВЦЭМ!$B$33:$B$776,S$47)+'СЕТ СН'!$G$11+СВЦЭМ!$D$10+'СЕТ СН'!$G$6-'СЕТ СН'!$G$23</f>
        <v>1208.98444761</v>
      </c>
      <c r="T65" s="36">
        <f>SUMIFS(СВЦЭМ!$D$33:$D$776,СВЦЭМ!$A$33:$A$776,$A65,СВЦЭМ!$B$33:$B$776,T$47)+'СЕТ СН'!$G$11+СВЦЭМ!$D$10+'СЕТ СН'!$G$6-'СЕТ СН'!$G$23</f>
        <v>1193.1545301299998</v>
      </c>
      <c r="U65" s="36">
        <f>SUMIFS(СВЦЭМ!$D$33:$D$776,СВЦЭМ!$A$33:$A$776,$A65,СВЦЭМ!$B$33:$B$776,U$47)+'СЕТ СН'!$G$11+СВЦЭМ!$D$10+'СЕТ СН'!$G$6-'СЕТ СН'!$G$23</f>
        <v>1194.89086249</v>
      </c>
      <c r="V65" s="36">
        <f>SUMIFS(СВЦЭМ!$D$33:$D$776,СВЦЭМ!$A$33:$A$776,$A65,СВЦЭМ!$B$33:$B$776,V$47)+'СЕТ СН'!$G$11+СВЦЭМ!$D$10+'СЕТ СН'!$G$6-'СЕТ СН'!$G$23</f>
        <v>1200.8818025400001</v>
      </c>
      <c r="W65" s="36">
        <f>SUMIFS(СВЦЭМ!$D$33:$D$776,СВЦЭМ!$A$33:$A$776,$A65,СВЦЭМ!$B$33:$B$776,W$47)+'СЕТ СН'!$G$11+СВЦЭМ!$D$10+'СЕТ СН'!$G$6-'СЕТ СН'!$G$23</f>
        <v>1218.84832826</v>
      </c>
      <c r="X65" s="36">
        <f>SUMIFS(СВЦЭМ!$D$33:$D$776,СВЦЭМ!$A$33:$A$776,$A65,СВЦЭМ!$B$33:$B$776,X$47)+'СЕТ СН'!$G$11+СВЦЭМ!$D$10+'СЕТ СН'!$G$6-'СЕТ СН'!$G$23</f>
        <v>1228.57534966</v>
      </c>
      <c r="Y65" s="36">
        <f>SUMIFS(СВЦЭМ!$D$33:$D$776,СВЦЭМ!$A$33:$A$776,$A65,СВЦЭМ!$B$33:$B$776,Y$47)+'СЕТ СН'!$G$11+СВЦЭМ!$D$10+'СЕТ СН'!$G$6-'СЕТ СН'!$G$23</f>
        <v>1250.9700137899999</v>
      </c>
    </row>
    <row r="66" spans="1:26" ht="15.75" x14ac:dyDescent="0.2">
      <c r="A66" s="35">
        <f t="shared" si="1"/>
        <v>44215</v>
      </c>
      <c r="B66" s="36">
        <f>SUMIFS(СВЦЭМ!$D$33:$D$776,СВЦЭМ!$A$33:$A$776,$A66,СВЦЭМ!$B$33:$B$776,B$47)+'СЕТ СН'!$G$11+СВЦЭМ!$D$10+'СЕТ СН'!$G$6-'СЕТ СН'!$G$23</f>
        <v>1249.04854052</v>
      </c>
      <c r="C66" s="36">
        <f>SUMIFS(СВЦЭМ!$D$33:$D$776,СВЦЭМ!$A$33:$A$776,$A66,СВЦЭМ!$B$33:$B$776,C$47)+'СЕТ СН'!$G$11+СВЦЭМ!$D$10+'СЕТ СН'!$G$6-'СЕТ СН'!$G$23</f>
        <v>1276.3239618</v>
      </c>
      <c r="D66" s="36">
        <f>SUMIFS(СВЦЭМ!$D$33:$D$776,СВЦЭМ!$A$33:$A$776,$A66,СВЦЭМ!$B$33:$B$776,D$47)+'СЕТ СН'!$G$11+СВЦЭМ!$D$10+'СЕТ СН'!$G$6-'СЕТ СН'!$G$23</f>
        <v>1297.2198638899999</v>
      </c>
      <c r="E66" s="36">
        <f>SUMIFS(СВЦЭМ!$D$33:$D$776,СВЦЭМ!$A$33:$A$776,$A66,СВЦЭМ!$B$33:$B$776,E$47)+'СЕТ СН'!$G$11+СВЦЭМ!$D$10+'СЕТ СН'!$G$6-'СЕТ СН'!$G$23</f>
        <v>1280.3661715799999</v>
      </c>
      <c r="F66" s="36">
        <f>SUMIFS(СВЦЭМ!$D$33:$D$776,СВЦЭМ!$A$33:$A$776,$A66,СВЦЭМ!$B$33:$B$776,F$47)+'СЕТ СН'!$G$11+СВЦЭМ!$D$10+'СЕТ СН'!$G$6-'СЕТ СН'!$G$23</f>
        <v>1279.0761546700001</v>
      </c>
      <c r="G66" s="36">
        <f>SUMIFS(СВЦЭМ!$D$33:$D$776,СВЦЭМ!$A$33:$A$776,$A66,СВЦЭМ!$B$33:$B$776,G$47)+'СЕТ СН'!$G$11+СВЦЭМ!$D$10+'СЕТ СН'!$G$6-'СЕТ СН'!$G$23</f>
        <v>1253.81289135</v>
      </c>
      <c r="H66" s="36">
        <f>SUMIFS(СВЦЭМ!$D$33:$D$776,СВЦЭМ!$A$33:$A$776,$A66,СВЦЭМ!$B$33:$B$776,H$47)+'СЕТ СН'!$G$11+СВЦЭМ!$D$10+'СЕТ СН'!$G$6-'СЕТ СН'!$G$23</f>
        <v>1210.3562222199998</v>
      </c>
      <c r="I66" s="36">
        <f>SUMIFS(СВЦЭМ!$D$33:$D$776,СВЦЭМ!$A$33:$A$776,$A66,СВЦЭМ!$B$33:$B$776,I$47)+'СЕТ СН'!$G$11+СВЦЭМ!$D$10+'СЕТ СН'!$G$6-'СЕТ СН'!$G$23</f>
        <v>1181.1761646599998</v>
      </c>
      <c r="J66" s="36">
        <f>SUMIFS(СВЦЭМ!$D$33:$D$776,СВЦЭМ!$A$33:$A$776,$A66,СВЦЭМ!$B$33:$B$776,J$47)+'СЕТ СН'!$G$11+СВЦЭМ!$D$10+'СЕТ СН'!$G$6-'СЕТ СН'!$G$23</f>
        <v>1158.8601044999998</v>
      </c>
      <c r="K66" s="36">
        <f>SUMIFS(СВЦЭМ!$D$33:$D$776,СВЦЭМ!$A$33:$A$776,$A66,СВЦЭМ!$B$33:$B$776,K$47)+'СЕТ СН'!$G$11+СВЦЭМ!$D$10+'СЕТ СН'!$G$6-'СЕТ СН'!$G$23</f>
        <v>1152.3124311500001</v>
      </c>
      <c r="L66" s="36">
        <f>SUMIFS(СВЦЭМ!$D$33:$D$776,СВЦЭМ!$A$33:$A$776,$A66,СВЦЭМ!$B$33:$B$776,L$47)+'СЕТ СН'!$G$11+СВЦЭМ!$D$10+'СЕТ СН'!$G$6-'СЕТ СН'!$G$23</f>
        <v>1143.42252626</v>
      </c>
      <c r="M66" s="36">
        <f>SUMIFS(СВЦЭМ!$D$33:$D$776,СВЦЭМ!$A$33:$A$776,$A66,СВЦЭМ!$B$33:$B$776,M$47)+'СЕТ СН'!$G$11+СВЦЭМ!$D$10+'СЕТ СН'!$G$6-'СЕТ СН'!$G$23</f>
        <v>1148.66369177</v>
      </c>
      <c r="N66" s="36">
        <f>SUMIFS(СВЦЭМ!$D$33:$D$776,СВЦЭМ!$A$33:$A$776,$A66,СВЦЭМ!$B$33:$B$776,N$47)+'СЕТ СН'!$G$11+СВЦЭМ!$D$10+'СЕТ СН'!$G$6-'СЕТ СН'!$G$23</f>
        <v>1153.4154890300001</v>
      </c>
      <c r="O66" s="36">
        <f>SUMIFS(СВЦЭМ!$D$33:$D$776,СВЦЭМ!$A$33:$A$776,$A66,СВЦЭМ!$B$33:$B$776,O$47)+'СЕТ СН'!$G$11+СВЦЭМ!$D$10+'СЕТ СН'!$G$6-'СЕТ СН'!$G$23</f>
        <v>1168.7436982899999</v>
      </c>
      <c r="P66" s="36">
        <f>SUMIFS(СВЦЭМ!$D$33:$D$776,СВЦЭМ!$A$33:$A$776,$A66,СВЦЭМ!$B$33:$B$776,P$47)+'СЕТ СН'!$G$11+СВЦЭМ!$D$10+'СЕТ СН'!$G$6-'СЕТ СН'!$G$23</f>
        <v>1180.80577204</v>
      </c>
      <c r="Q66" s="36">
        <f>SUMIFS(СВЦЭМ!$D$33:$D$776,СВЦЭМ!$A$33:$A$776,$A66,СВЦЭМ!$B$33:$B$776,Q$47)+'СЕТ СН'!$G$11+СВЦЭМ!$D$10+'СЕТ СН'!$G$6-'СЕТ СН'!$G$23</f>
        <v>1188.32084457</v>
      </c>
      <c r="R66" s="36">
        <f>SUMIFS(СВЦЭМ!$D$33:$D$776,СВЦЭМ!$A$33:$A$776,$A66,СВЦЭМ!$B$33:$B$776,R$47)+'СЕТ СН'!$G$11+СВЦЭМ!$D$10+'СЕТ СН'!$G$6-'СЕТ СН'!$G$23</f>
        <v>1180.77996874</v>
      </c>
      <c r="S66" s="36">
        <f>SUMIFS(СВЦЭМ!$D$33:$D$776,СВЦЭМ!$A$33:$A$776,$A66,СВЦЭМ!$B$33:$B$776,S$47)+'СЕТ СН'!$G$11+СВЦЭМ!$D$10+'СЕТ СН'!$G$6-'СЕТ СН'!$G$23</f>
        <v>1170.0657330899999</v>
      </c>
      <c r="T66" s="36">
        <f>SUMIFS(СВЦЭМ!$D$33:$D$776,СВЦЭМ!$A$33:$A$776,$A66,СВЦЭМ!$B$33:$B$776,T$47)+'СЕТ СН'!$G$11+СВЦЭМ!$D$10+'СЕТ СН'!$G$6-'СЕТ СН'!$G$23</f>
        <v>1150.28550782</v>
      </c>
      <c r="U66" s="36">
        <f>SUMIFS(СВЦЭМ!$D$33:$D$776,СВЦЭМ!$A$33:$A$776,$A66,СВЦЭМ!$B$33:$B$776,U$47)+'СЕТ СН'!$G$11+СВЦЭМ!$D$10+'СЕТ СН'!$G$6-'СЕТ СН'!$G$23</f>
        <v>1151.76341333</v>
      </c>
      <c r="V66" s="36">
        <f>SUMIFS(СВЦЭМ!$D$33:$D$776,СВЦЭМ!$A$33:$A$776,$A66,СВЦЭМ!$B$33:$B$776,V$47)+'СЕТ СН'!$G$11+СВЦЭМ!$D$10+'СЕТ СН'!$G$6-'СЕТ СН'!$G$23</f>
        <v>1162.2683966699999</v>
      </c>
      <c r="W66" s="36">
        <f>SUMIFS(СВЦЭМ!$D$33:$D$776,СВЦЭМ!$A$33:$A$776,$A66,СВЦЭМ!$B$33:$B$776,W$47)+'СЕТ СН'!$G$11+СВЦЭМ!$D$10+'СЕТ СН'!$G$6-'СЕТ СН'!$G$23</f>
        <v>1176.37827318</v>
      </c>
      <c r="X66" s="36">
        <f>SUMIFS(СВЦЭМ!$D$33:$D$776,СВЦЭМ!$A$33:$A$776,$A66,СВЦЭМ!$B$33:$B$776,X$47)+'СЕТ СН'!$G$11+СВЦЭМ!$D$10+'СЕТ СН'!$G$6-'СЕТ СН'!$G$23</f>
        <v>1181.5026477299998</v>
      </c>
      <c r="Y66" s="36">
        <f>SUMIFS(СВЦЭМ!$D$33:$D$776,СВЦЭМ!$A$33:$A$776,$A66,СВЦЭМ!$B$33:$B$776,Y$47)+'СЕТ СН'!$G$11+СВЦЭМ!$D$10+'СЕТ СН'!$G$6-'СЕТ СН'!$G$23</f>
        <v>1203.6656891499999</v>
      </c>
    </row>
    <row r="67" spans="1:26" ht="15.75" x14ac:dyDescent="0.2">
      <c r="A67" s="35">
        <f t="shared" si="1"/>
        <v>44216</v>
      </c>
      <c r="B67" s="36">
        <f>SUMIFS(СВЦЭМ!$D$33:$D$776,СВЦЭМ!$A$33:$A$776,$A67,СВЦЭМ!$B$33:$B$776,B$47)+'СЕТ СН'!$G$11+СВЦЭМ!$D$10+'СЕТ СН'!$G$6-'СЕТ СН'!$G$23</f>
        <v>1187.3464672800001</v>
      </c>
      <c r="C67" s="36">
        <f>SUMIFS(СВЦЭМ!$D$33:$D$776,СВЦЭМ!$A$33:$A$776,$A67,СВЦЭМ!$B$33:$B$776,C$47)+'СЕТ СН'!$G$11+СВЦЭМ!$D$10+'СЕТ СН'!$G$6-'СЕТ СН'!$G$23</f>
        <v>1226.0000794</v>
      </c>
      <c r="D67" s="36">
        <f>SUMIFS(СВЦЭМ!$D$33:$D$776,СВЦЭМ!$A$33:$A$776,$A67,СВЦЭМ!$B$33:$B$776,D$47)+'СЕТ СН'!$G$11+СВЦЭМ!$D$10+'СЕТ СН'!$G$6-'СЕТ СН'!$G$23</f>
        <v>1243.6520794599999</v>
      </c>
      <c r="E67" s="36">
        <f>SUMIFS(СВЦЭМ!$D$33:$D$776,СВЦЭМ!$A$33:$A$776,$A67,СВЦЭМ!$B$33:$B$776,E$47)+'СЕТ СН'!$G$11+СВЦЭМ!$D$10+'СЕТ СН'!$G$6-'СЕТ СН'!$G$23</f>
        <v>1246.5680588099999</v>
      </c>
      <c r="F67" s="36">
        <f>SUMIFS(СВЦЭМ!$D$33:$D$776,СВЦЭМ!$A$33:$A$776,$A67,СВЦЭМ!$B$33:$B$776,F$47)+'СЕТ СН'!$G$11+СВЦЭМ!$D$10+'СЕТ СН'!$G$6-'СЕТ СН'!$G$23</f>
        <v>1253.0382907799999</v>
      </c>
      <c r="G67" s="36">
        <f>SUMIFS(СВЦЭМ!$D$33:$D$776,СВЦЭМ!$A$33:$A$776,$A67,СВЦЭМ!$B$33:$B$776,G$47)+'СЕТ СН'!$G$11+СВЦЭМ!$D$10+'СЕТ СН'!$G$6-'СЕТ СН'!$G$23</f>
        <v>1238.57867313</v>
      </c>
      <c r="H67" s="36">
        <f>SUMIFS(СВЦЭМ!$D$33:$D$776,СВЦЭМ!$A$33:$A$776,$A67,СВЦЭМ!$B$33:$B$776,H$47)+'СЕТ СН'!$G$11+СВЦЭМ!$D$10+'СЕТ СН'!$G$6-'СЕТ СН'!$G$23</f>
        <v>1206.22604998</v>
      </c>
      <c r="I67" s="36">
        <f>SUMIFS(СВЦЭМ!$D$33:$D$776,СВЦЭМ!$A$33:$A$776,$A67,СВЦЭМ!$B$33:$B$776,I$47)+'СЕТ СН'!$G$11+СВЦЭМ!$D$10+'СЕТ СН'!$G$6-'СЕТ СН'!$G$23</f>
        <v>1185.2106715800001</v>
      </c>
      <c r="J67" s="36">
        <f>SUMIFS(СВЦЭМ!$D$33:$D$776,СВЦЭМ!$A$33:$A$776,$A67,СВЦЭМ!$B$33:$B$776,J$47)+'СЕТ СН'!$G$11+СВЦЭМ!$D$10+'СЕТ СН'!$G$6-'СЕТ СН'!$G$23</f>
        <v>1165.4623612800001</v>
      </c>
      <c r="K67" s="36">
        <f>SUMIFS(СВЦЭМ!$D$33:$D$776,СВЦЭМ!$A$33:$A$776,$A67,СВЦЭМ!$B$33:$B$776,K$47)+'СЕТ СН'!$G$11+СВЦЭМ!$D$10+'СЕТ СН'!$G$6-'СЕТ СН'!$G$23</f>
        <v>1155.8772809</v>
      </c>
      <c r="L67" s="36">
        <f>SUMIFS(СВЦЭМ!$D$33:$D$776,СВЦЭМ!$A$33:$A$776,$A67,СВЦЭМ!$B$33:$B$776,L$47)+'СЕТ СН'!$G$11+СВЦЭМ!$D$10+'СЕТ СН'!$G$6-'СЕТ СН'!$G$23</f>
        <v>1148.60103473</v>
      </c>
      <c r="M67" s="36">
        <f>SUMIFS(СВЦЭМ!$D$33:$D$776,СВЦЭМ!$A$33:$A$776,$A67,СВЦЭМ!$B$33:$B$776,M$47)+'СЕТ СН'!$G$11+СВЦЭМ!$D$10+'СЕТ СН'!$G$6-'СЕТ СН'!$G$23</f>
        <v>1157.1262852099999</v>
      </c>
      <c r="N67" s="36">
        <f>SUMIFS(СВЦЭМ!$D$33:$D$776,СВЦЭМ!$A$33:$A$776,$A67,СВЦЭМ!$B$33:$B$776,N$47)+'СЕТ СН'!$G$11+СВЦЭМ!$D$10+'СЕТ СН'!$G$6-'СЕТ СН'!$G$23</f>
        <v>1168.6501392800001</v>
      </c>
      <c r="O67" s="36">
        <f>SUMIFS(СВЦЭМ!$D$33:$D$776,СВЦЭМ!$A$33:$A$776,$A67,СВЦЭМ!$B$33:$B$776,O$47)+'СЕТ СН'!$G$11+СВЦЭМ!$D$10+'СЕТ СН'!$G$6-'СЕТ СН'!$G$23</f>
        <v>1184.1669479299999</v>
      </c>
      <c r="P67" s="36">
        <f>SUMIFS(СВЦЭМ!$D$33:$D$776,СВЦЭМ!$A$33:$A$776,$A67,СВЦЭМ!$B$33:$B$776,P$47)+'СЕТ СН'!$G$11+СВЦЭМ!$D$10+'СЕТ СН'!$G$6-'СЕТ СН'!$G$23</f>
        <v>1197.6332430699999</v>
      </c>
      <c r="Q67" s="36">
        <f>SUMIFS(СВЦЭМ!$D$33:$D$776,СВЦЭМ!$A$33:$A$776,$A67,СВЦЭМ!$B$33:$B$776,Q$47)+'СЕТ СН'!$G$11+СВЦЭМ!$D$10+'СЕТ СН'!$G$6-'СЕТ СН'!$G$23</f>
        <v>1207.09339013</v>
      </c>
      <c r="R67" s="36">
        <f>SUMIFS(СВЦЭМ!$D$33:$D$776,СВЦЭМ!$A$33:$A$776,$A67,СВЦЭМ!$B$33:$B$776,R$47)+'СЕТ СН'!$G$11+СВЦЭМ!$D$10+'СЕТ СН'!$G$6-'СЕТ СН'!$G$23</f>
        <v>1196.0586290599999</v>
      </c>
      <c r="S67" s="36">
        <f>SUMIFS(СВЦЭМ!$D$33:$D$776,СВЦЭМ!$A$33:$A$776,$A67,СВЦЭМ!$B$33:$B$776,S$47)+'СЕТ СН'!$G$11+СВЦЭМ!$D$10+'СЕТ СН'!$G$6-'СЕТ СН'!$G$23</f>
        <v>1183.2930179599998</v>
      </c>
      <c r="T67" s="36">
        <f>SUMIFS(СВЦЭМ!$D$33:$D$776,СВЦЭМ!$A$33:$A$776,$A67,СВЦЭМ!$B$33:$B$776,T$47)+'СЕТ СН'!$G$11+СВЦЭМ!$D$10+'СЕТ СН'!$G$6-'СЕТ СН'!$G$23</f>
        <v>1163.3436718099999</v>
      </c>
      <c r="U67" s="36">
        <f>SUMIFS(СВЦЭМ!$D$33:$D$776,СВЦЭМ!$A$33:$A$776,$A67,СВЦЭМ!$B$33:$B$776,U$47)+'СЕТ СН'!$G$11+СВЦЭМ!$D$10+'СЕТ СН'!$G$6-'СЕТ СН'!$G$23</f>
        <v>1159.8647275699998</v>
      </c>
      <c r="V67" s="36">
        <f>SUMIFS(СВЦЭМ!$D$33:$D$776,СВЦЭМ!$A$33:$A$776,$A67,СВЦЭМ!$B$33:$B$776,V$47)+'СЕТ СН'!$G$11+СВЦЭМ!$D$10+'СЕТ СН'!$G$6-'СЕТ СН'!$G$23</f>
        <v>1168.36920083</v>
      </c>
      <c r="W67" s="36">
        <f>SUMIFS(СВЦЭМ!$D$33:$D$776,СВЦЭМ!$A$33:$A$776,$A67,СВЦЭМ!$B$33:$B$776,W$47)+'СЕТ СН'!$G$11+СВЦЭМ!$D$10+'СЕТ СН'!$G$6-'СЕТ СН'!$G$23</f>
        <v>1182.60589729</v>
      </c>
      <c r="X67" s="36">
        <f>SUMIFS(СВЦЭМ!$D$33:$D$776,СВЦЭМ!$A$33:$A$776,$A67,СВЦЭМ!$B$33:$B$776,X$47)+'СЕТ СН'!$G$11+СВЦЭМ!$D$10+'СЕТ СН'!$G$6-'СЕТ СН'!$G$23</f>
        <v>1185.6296426399999</v>
      </c>
      <c r="Y67" s="36">
        <f>SUMIFS(СВЦЭМ!$D$33:$D$776,СВЦЭМ!$A$33:$A$776,$A67,СВЦЭМ!$B$33:$B$776,Y$47)+'СЕТ СН'!$G$11+СВЦЭМ!$D$10+'СЕТ СН'!$G$6-'СЕТ СН'!$G$23</f>
        <v>1208.8693558599998</v>
      </c>
    </row>
    <row r="68" spans="1:26" ht="15.75" x14ac:dyDescent="0.2">
      <c r="A68" s="35">
        <f t="shared" si="1"/>
        <v>44217</v>
      </c>
      <c r="B68" s="36">
        <f>SUMIFS(СВЦЭМ!$D$33:$D$776,СВЦЭМ!$A$33:$A$776,$A68,СВЦЭМ!$B$33:$B$776,B$47)+'СЕТ СН'!$G$11+СВЦЭМ!$D$10+'СЕТ СН'!$G$6-'СЕТ СН'!$G$23</f>
        <v>1184.57914878</v>
      </c>
      <c r="C68" s="36">
        <f>SUMIFS(СВЦЭМ!$D$33:$D$776,СВЦЭМ!$A$33:$A$776,$A68,СВЦЭМ!$B$33:$B$776,C$47)+'СЕТ СН'!$G$11+СВЦЭМ!$D$10+'СЕТ СН'!$G$6-'СЕТ СН'!$G$23</f>
        <v>1237.3021593199999</v>
      </c>
      <c r="D68" s="36">
        <f>SUMIFS(СВЦЭМ!$D$33:$D$776,СВЦЭМ!$A$33:$A$776,$A68,СВЦЭМ!$B$33:$B$776,D$47)+'СЕТ СН'!$G$11+СВЦЭМ!$D$10+'СЕТ СН'!$G$6-'СЕТ СН'!$G$23</f>
        <v>1265.3261766399999</v>
      </c>
      <c r="E68" s="36">
        <f>SUMIFS(СВЦЭМ!$D$33:$D$776,СВЦЭМ!$A$33:$A$776,$A68,СВЦЭМ!$B$33:$B$776,E$47)+'СЕТ СН'!$G$11+СВЦЭМ!$D$10+'СЕТ СН'!$G$6-'СЕТ СН'!$G$23</f>
        <v>1270.00502998</v>
      </c>
      <c r="F68" s="36">
        <f>SUMIFS(СВЦЭМ!$D$33:$D$776,СВЦЭМ!$A$33:$A$776,$A68,СВЦЭМ!$B$33:$B$776,F$47)+'СЕТ СН'!$G$11+СВЦЭМ!$D$10+'СЕТ СН'!$G$6-'СЕТ СН'!$G$23</f>
        <v>1268.2387889899999</v>
      </c>
      <c r="G68" s="36">
        <f>SUMIFS(СВЦЭМ!$D$33:$D$776,СВЦЭМ!$A$33:$A$776,$A68,СВЦЭМ!$B$33:$B$776,G$47)+'СЕТ СН'!$G$11+СВЦЭМ!$D$10+'СЕТ СН'!$G$6-'СЕТ СН'!$G$23</f>
        <v>1243.3244489900001</v>
      </c>
      <c r="H68" s="36">
        <f>SUMIFS(СВЦЭМ!$D$33:$D$776,СВЦЭМ!$A$33:$A$776,$A68,СВЦЭМ!$B$33:$B$776,H$47)+'СЕТ СН'!$G$11+СВЦЭМ!$D$10+'СЕТ СН'!$G$6-'СЕТ СН'!$G$23</f>
        <v>1204.1873303899999</v>
      </c>
      <c r="I68" s="36">
        <f>SUMIFS(СВЦЭМ!$D$33:$D$776,СВЦЭМ!$A$33:$A$776,$A68,СВЦЭМ!$B$33:$B$776,I$47)+'СЕТ СН'!$G$11+СВЦЭМ!$D$10+'СЕТ СН'!$G$6-'СЕТ СН'!$G$23</f>
        <v>1185.588448</v>
      </c>
      <c r="J68" s="36">
        <f>SUMIFS(СВЦЭМ!$D$33:$D$776,СВЦЭМ!$A$33:$A$776,$A68,СВЦЭМ!$B$33:$B$776,J$47)+'СЕТ СН'!$G$11+СВЦЭМ!$D$10+'СЕТ СН'!$G$6-'СЕТ СН'!$G$23</f>
        <v>1159.9718154</v>
      </c>
      <c r="K68" s="36">
        <f>SUMIFS(СВЦЭМ!$D$33:$D$776,СВЦЭМ!$A$33:$A$776,$A68,СВЦЭМ!$B$33:$B$776,K$47)+'СЕТ СН'!$G$11+СВЦЭМ!$D$10+'СЕТ СН'!$G$6-'СЕТ СН'!$G$23</f>
        <v>1154.8639703299998</v>
      </c>
      <c r="L68" s="36">
        <f>SUMIFS(СВЦЭМ!$D$33:$D$776,СВЦЭМ!$A$33:$A$776,$A68,СВЦЭМ!$B$33:$B$776,L$47)+'СЕТ СН'!$G$11+СВЦЭМ!$D$10+'СЕТ СН'!$G$6-'СЕТ СН'!$G$23</f>
        <v>1150.9464509300001</v>
      </c>
      <c r="M68" s="36">
        <f>SUMIFS(СВЦЭМ!$D$33:$D$776,СВЦЭМ!$A$33:$A$776,$A68,СВЦЭМ!$B$33:$B$776,M$47)+'СЕТ СН'!$G$11+СВЦЭМ!$D$10+'СЕТ СН'!$G$6-'СЕТ СН'!$G$23</f>
        <v>1154.7112229099998</v>
      </c>
      <c r="N68" s="36">
        <f>SUMIFS(СВЦЭМ!$D$33:$D$776,СВЦЭМ!$A$33:$A$776,$A68,СВЦЭМ!$B$33:$B$776,N$47)+'СЕТ СН'!$G$11+СВЦЭМ!$D$10+'СЕТ СН'!$G$6-'СЕТ СН'!$G$23</f>
        <v>1164.8238053099999</v>
      </c>
      <c r="O68" s="36">
        <f>SUMIFS(СВЦЭМ!$D$33:$D$776,СВЦЭМ!$A$33:$A$776,$A68,СВЦЭМ!$B$33:$B$776,O$47)+'СЕТ СН'!$G$11+СВЦЭМ!$D$10+'СЕТ СН'!$G$6-'СЕТ СН'!$G$23</f>
        <v>1181.8313359700001</v>
      </c>
      <c r="P68" s="36">
        <f>SUMIFS(СВЦЭМ!$D$33:$D$776,СВЦЭМ!$A$33:$A$776,$A68,СВЦЭМ!$B$33:$B$776,P$47)+'СЕТ СН'!$G$11+СВЦЭМ!$D$10+'СЕТ СН'!$G$6-'СЕТ СН'!$G$23</f>
        <v>1196.0852193799999</v>
      </c>
      <c r="Q68" s="36">
        <f>SUMIFS(СВЦЭМ!$D$33:$D$776,СВЦЭМ!$A$33:$A$776,$A68,СВЦЭМ!$B$33:$B$776,Q$47)+'СЕТ СН'!$G$11+СВЦЭМ!$D$10+'СЕТ СН'!$G$6-'СЕТ СН'!$G$23</f>
        <v>1198.3604711799999</v>
      </c>
      <c r="R68" s="36">
        <f>SUMIFS(СВЦЭМ!$D$33:$D$776,СВЦЭМ!$A$33:$A$776,$A68,СВЦЭМ!$B$33:$B$776,R$47)+'СЕТ СН'!$G$11+СВЦЭМ!$D$10+'СЕТ СН'!$G$6-'СЕТ СН'!$G$23</f>
        <v>1185.53682852</v>
      </c>
      <c r="S68" s="36">
        <f>SUMIFS(СВЦЭМ!$D$33:$D$776,СВЦЭМ!$A$33:$A$776,$A68,СВЦЭМ!$B$33:$B$776,S$47)+'СЕТ СН'!$G$11+СВЦЭМ!$D$10+'СЕТ СН'!$G$6-'СЕТ СН'!$G$23</f>
        <v>1160.3558414899999</v>
      </c>
      <c r="T68" s="36">
        <f>SUMIFS(СВЦЭМ!$D$33:$D$776,СВЦЭМ!$A$33:$A$776,$A68,СВЦЭМ!$B$33:$B$776,T$47)+'СЕТ СН'!$G$11+СВЦЭМ!$D$10+'СЕТ СН'!$G$6-'СЕТ СН'!$G$23</f>
        <v>1155.0462009299999</v>
      </c>
      <c r="U68" s="36">
        <f>SUMIFS(СВЦЭМ!$D$33:$D$776,СВЦЭМ!$A$33:$A$776,$A68,СВЦЭМ!$B$33:$B$776,U$47)+'СЕТ СН'!$G$11+СВЦЭМ!$D$10+'СЕТ СН'!$G$6-'СЕТ СН'!$G$23</f>
        <v>1154.87987419</v>
      </c>
      <c r="V68" s="36">
        <f>SUMIFS(СВЦЭМ!$D$33:$D$776,СВЦЭМ!$A$33:$A$776,$A68,СВЦЭМ!$B$33:$B$776,V$47)+'СЕТ СН'!$G$11+СВЦЭМ!$D$10+'СЕТ СН'!$G$6-'СЕТ СН'!$G$23</f>
        <v>1159.2461661999998</v>
      </c>
      <c r="W68" s="36">
        <f>SUMIFS(СВЦЭМ!$D$33:$D$776,СВЦЭМ!$A$33:$A$776,$A68,СВЦЭМ!$B$33:$B$776,W$47)+'СЕТ СН'!$G$11+СВЦЭМ!$D$10+'СЕТ СН'!$G$6-'СЕТ СН'!$G$23</f>
        <v>1178.73702804</v>
      </c>
      <c r="X68" s="36">
        <f>SUMIFS(СВЦЭМ!$D$33:$D$776,СВЦЭМ!$A$33:$A$776,$A68,СВЦЭМ!$B$33:$B$776,X$47)+'СЕТ СН'!$G$11+СВЦЭМ!$D$10+'СЕТ СН'!$G$6-'СЕТ СН'!$G$23</f>
        <v>1186.7082640499998</v>
      </c>
      <c r="Y68" s="36">
        <f>SUMIFS(СВЦЭМ!$D$33:$D$776,СВЦЭМ!$A$33:$A$776,$A68,СВЦЭМ!$B$33:$B$776,Y$47)+'СЕТ СН'!$G$11+СВЦЭМ!$D$10+'СЕТ СН'!$G$6-'СЕТ СН'!$G$23</f>
        <v>1209.67539433</v>
      </c>
    </row>
    <row r="69" spans="1:26" ht="15.75" x14ac:dyDescent="0.2">
      <c r="A69" s="35">
        <f t="shared" si="1"/>
        <v>44218</v>
      </c>
      <c r="B69" s="36">
        <f>SUMIFS(СВЦЭМ!$D$33:$D$776,СВЦЭМ!$A$33:$A$776,$A69,СВЦЭМ!$B$33:$B$776,B$47)+'СЕТ СН'!$G$11+СВЦЭМ!$D$10+'СЕТ СН'!$G$6-'СЕТ СН'!$G$23</f>
        <v>1183.2042513299998</v>
      </c>
      <c r="C69" s="36">
        <f>SUMIFS(СВЦЭМ!$D$33:$D$776,СВЦЭМ!$A$33:$A$776,$A69,СВЦЭМ!$B$33:$B$776,C$47)+'СЕТ СН'!$G$11+СВЦЭМ!$D$10+'СЕТ СН'!$G$6-'СЕТ СН'!$G$23</f>
        <v>1217.7284136999999</v>
      </c>
      <c r="D69" s="36">
        <f>SUMIFS(СВЦЭМ!$D$33:$D$776,СВЦЭМ!$A$33:$A$776,$A69,СВЦЭМ!$B$33:$B$776,D$47)+'СЕТ СН'!$G$11+СВЦЭМ!$D$10+'СЕТ СН'!$G$6-'СЕТ СН'!$G$23</f>
        <v>1258.8272375399999</v>
      </c>
      <c r="E69" s="36">
        <f>SUMIFS(СВЦЭМ!$D$33:$D$776,СВЦЭМ!$A$33:$A$776,$A69,СВЦЭМ!$B$33:$B$776,E$47)+'СЕТ СН'!$G$11+СВЦЭМ!$D$10+'СЕТ СН'!$G$6-'СЕТ СН'!$G$23</f>
        <v>1275.5366875099999</v>
      </c>
      <c r="F69" s="36">
        <f>SUMIFS(СВЦЭМ!$D$33:$D$776,СВЦЭМ!$A$33:$A$776,$A69,СВЦЭМ!$B$33:$B$776,F$47)+'СЕТ СН'!$G$11+СВЦЭМ!$D$10+'СЕТ СН'!$G$6-'СЕТ СН'!$G$23</f>
        <v>1289.34100844</v>
      </c>
      <c r="G69" s="36">
        <f>SUMIFS(СВЦЭМ!$D$33:$D$776,СВЦЭМ!$A$33:$A$776,$A69,СВЦЭМ!$B$33:$B$776,G$47)+'СЕТ СН'!$G$11+СВЦЭМ!$D$10+'СЕТ СН'!$G$6-'СЕТ СН'!$G$23</f>
        <v>1271.4943217299999</v>
      </c>
      <c r="H69" s="36">
        <f>SUMIFS(СВЦЭМ!$D$33:$D$776,СВЦЭМ!$A$33:$A$776,$A69,СВЦЭМ!$B$33:$B$776,H$47)+'СЕТ СН'!$G$11+СВЦЭМ!$D$10+'СЕТ СН'!$G$6-'СЕТ СН'!$G$23</f>
        <v>1231.22784753</v>
      </c>
      <c r="I69" s="36">
        <f>SUMIFS(СВЦЭМ!$D$33:$D$776,СВЦЭМ!$A$33:$A$776,$A69,СВЦЭМ!$B$33:$B$776,I$47)+'СЕТ СН'!$G$11+СВЦЭМ!$D$10+'СЕТ СН'!$G$6-'СЕТ СН'!$G$23</f>
        <v>1200.3503220799998</v>
      </c>
      <c r="J69" s="36">
        <f>SUMIFS(СВЦЭМ!$D$33:$D$776,СВЦЭМ!$A$33:$A$776,$A69,СВЦЭМ!$B$33:$B$776,J$47)+'СЕТ СН'!$G$11+СВЦЭМ!$D$10+'СЕТ СН'!$G$6-'СЕТ СН'!$G$23</f>
        <v>1172.9766101299999</v>
      </c>
      <c r="K69" s="36">
        <f>SUMIFS(СВЦЭМ!$D$33:$D$776,СВЦЭМ!$A$33:$A$776,$A69,СВЦЭМ!$B$33:$B$776,K$47)+'СЕТ СН'!$G$11+СВЦЭМ!$D$10+'СЕТ СН'!$G$6-'СЕТ СН'!$G$23</f>
        <v>1162.5389043</v>
      </c>
      <c r="L69" s="36">
        <f>SUMIFS(СВЦЭМ!$D$33:$D$776,СВЦЭМ!$A$33:$A$776,$A69,СВЦЭМ!$B$33:$B$776,L$47)+'СЕТ СН'!$G$11+СВЦЭМ!$D$10+'СЕТ СН'!$G$6-'СЕТ СН'!$G$23</f>
        <v>1157.3619075499998</v>
      </c>
      <c r="M69" s="36">
        <f>SUMIFS(СВЦЭМ!$D$33:$D$776,СВЦЭМ!$A$33:$A$776,$A69,СВЦЭМ!$B$33:$B$776,M$47)+'СЕТ СН'!$G$11+СВЦЭМ!$D$10+'СЕТ СН'!$G$6-'СЕТ СН'!$G$23</f>
        <v>1161.6344417599998</v>
      </c>
      <c r="N69" s="36">
        <f>SUMIFS(СВЦЭМ!$D$33:$D$776,СВЦЭМ!$A$33:$A$776,$A69,СВЦЭМ!$B$33:$B$776,N$47)+'СЕТ СН'!$G$11+СВЦЭМ!$D$10+'СЕТ СН'!$G$6-'СЕТ СН'!$G$23</f>
        <v>1169.36625043</v>
      </c>
      <c r="O69" s="36">
        <f>SUMIFS(СВЦЭМ!$D$33:$D$776,СВЦЭМ!$A$33:$A$776,$A69,СВЦЭМ!$B$33:$B$776,O$47)+'СЕТ СН'!$G$11+СВЦЭМ!$D$10+'СЕТ СН'!$G$6-'СЕТ СН'!$G$23</f>
        <v>1197.5463832400001</v>
      </c>
      <c r="P69" s="36">
        <f>SUMIFS(СВЦЭМ!$D$33:$D$776,СВЦЭМ!$A$33:$A$776,$A69,СВЦЭМ!$B$33:$B$776,P$47)+'СЕТ СН'!$G$11+СВЦЭМ!$D$10+'СЕТ СН'!$G$6-'СЕТ СН'!$G$23</f>
        <v>1205.8191160599999</v>
      </c>
      <c r="Q69" s="36">
        <f>SUMIFS(СВЦЭМ!$D$33:$D$776,СВЦЭМ!$A$33:$A$776,$A69,СВЦЭМ!$B$33:$B$776,Q$47)+'СЕТ СН'!$G$11+СВЦЭМ!$D$10+'СЕТ СН'!$G$6-'СЕТ СН'!$G$23</f>
        <v>1212.3050009199999</v>
      </c>
      <c r="R69" s="36">
        <f>SUMIFS(СВЦЭМ!$D$33:$D$776,СВЦЭМ!$A$33:$A$776,$A69,СВЦЭМ!$B$33:$B$776,R$47)+'СЕТ СН'!$G$11+СВЦЭМ!$D$10+'СЕТ СН'!$G$6-'СЕТ СН'!$G$23</f>
        <v>1199.4131605399998</v>
      </c>
      <c r="S69" s="36">
        <f>SUMIFS(СВЦЭМ!$D$33:$D$776,СВЦЭМ!$A$33:$A$776,$A69,СВЦЭМ!$B$33:$B$776,S$47)+'СЕТ СН'!$G$11+СВЦЭМ!$D$10+'СЕТ СН'!$G$6-'СЕТ СН'!$G$23</f>
        <v>1183.14186066</v>
      </c>
      <c r="T69" s="36">
        <f>SUMIFS(СВЦЭМ!$D$33:$D$776,СВЦЭМ!$A$33:$A$776,$A69,СВЦЭМ!$B$33:$B$776,T$47)+'СЕТ СН'!$G$11+СВЦЭМ!$D$10+'СЕТ СН'!$G$6-'СЕТ СН'!$G$23</f>
        <v>1162.2049755999999</v>
      </c>
      <c r="U69" s="36">
        <f>SUMIFS(СВЦЭМ!$D$33:$D$776,СВЦЭМ!$A$33:$A$776,$A69,СВЦЭМ!$B$33:$B$776,U$47)+'СЕТ СН'!$G$11+СВЦЭМ!$D$10+'СЕТ СН'!$G$6-'СЕТ СН'!$G$23</f>
        <v>1162.40528574</v>
      </c>
      <c r="V69" s="36">
        <f>SUMIFS(СВЦЭМ!$D$33:$D$776,СВЦЭМ!$A$33:$A$776,$A69,СВЦЭМ!$B$33:$B$776,V$47)+'СЕТ СН'!$G$11+СВЦЭМ!$D$10+'СЕТ СН'!$G$6-'СЕТ СН'!$G$23</f>
        <v>1171.5945430199999</v>
      </c>
      <c r="W69" s="36">
        <f>SUMIFS(СВЦЭМ!$D$33:$D$776,СВЦЭМ!$A$33:$A$776,$A69,СВЦЭМ!$B$33:$B$776,W$47)+'СЕТ СН'!$G$11+СВЦЭМ!$D$10+'СЕТ СН'!$G$6-'СЕТ СН'!$G$23</f>
        <v>1189.53032373</v>
      </c>
      <c r="X69" s="36">
        <f>SUMIFS(СВЦЭМ!$D$33:$D$776,СВЦЭМ!$A$33:$A$776,$A69,СВЦЭМ!$B$33:$B$776,X$47)+'СЕТ СН'!$G$11+СВЦЭМ!$D$10+'СЕТ СН'!$G$6-'СЕТ СН'!$G$23</f>
        <v>1199.4137974</v>
      </c>
      <c r="Y69" s="36">
        <f>SUMIFS(СВЦЭМ!$D$33:$D$776,СВЦЭМ!$A$33:$A$776,$A69,СВЦЭМ!$B$33:$B$776,Y$47)+'СЕТ СН'!$G$11+СВЦЭМ!$D$10+'СЕТ СН'!$G$6-'СЕТ СН'!$G$23</f>
        <v>1220.4953558699999</v>
      </c>
    </row>
    <row r="70" spans="1:26" ht="15.75" x14ac:dyDescent="0.2">
      <c r="A70" s="35">
        <f t="shared" si="1"/>
        <v>44219</v>
      </c>
      <c r="B70" s="36">
        <f>SUMIFS(СВЦЭМ!$D$33:$D$776,СВЦЭМ!$A$33:$A$776,$A70,СВЦЭМ!$B$33:$B$776,B$47)+'СЕТ СН'!$G$11+СВЦЭМ!$D$10+'СЕТ СН'!$G$6-'СЕТ СН'!$G$23</f>
        <v>1229.5086142799998</v>
      </c>
      <c r="C70" s="36">
        <f>SUMIFS(СВЦЭМ!$D$33:$D$776,СВЦЭМ!$A$33:$A$776,$A70,СВЦЭМ!$B$33:$B$776,C$47)+'СЕТ СН'!$G$11+СВЦЭМ!$D$10+'СЕТ СН'!$G$6-'СЕТ СН'!$G$23</f>
        <v>1243.7379749499999</v>
      </c>
      <c r="D70" s="36">
        <f>SUMIFS(СВЦЭМ!$D$33:$D$776,СВЦЭМ!$A$33:$A$776,$A70,СВЦЭМ!$B$33:$B$776,D$47)+'СЕТ СН'!$G$11+СВЦЭМ!$D$10+'СЕТ СН'!$G$6-'СЕТ СН'!$G$23</f>
        <v>1266.19286493</v>
      </c>
      <c r="E70" s="36">
        <f>SUMIFS(СВЦЭМ!$D$33:$D$776,СВЦЭМ!$A$33:$A$776,$A70,СВЦЭМ!$B$33:$B$776,E$47)+'СЕТ СН'!$G$11+СВЦЭМ!$D$10+'СЕТ СН'!$G$6-'СЕТ СН'!$G$23</f>
        <v>1274.25962327</v>
      </c>
      <c r="F70" s="36">
        <f>SUMIFS(СВЦЭМ!$D$33:$D$776,СВЦЭМ!$A$33:$A$776,$A70,СВЦЭМ!$B$33:$B$776,F$47)+'СЕТ СН'!$G$11+СВЦЭМ!$D$10+'СЕТ СН'!$G$6-'СЕТ СН'!$G$23</f>
        <v>1281.32247226</v>
      </c>
      <c r="G70" s="36">
        <f>SUMIFS(СВЦЭМ!$D$33:$D$776,СВЦЭМ!$A$33:$A$776,$A70,СВЦЭМ!$B$33:$B$776,G$47)+'СЕТ СН'!$G$11+СВЦЭМ!$D$10+'СЕТ СН'!$G$6-'СЕТ СН'!$G$23</f>
        <v>1270.70704486</v>
      </c>
      <c r="H70" s="36">
        <f>SUMIFS(СВЦЭМ!$D$33:$D$776,СВЦЭМ!$A$33:$A$776,$A70,СВЦЭМ!$B$33:$B$776,H$47)+'СЕТ СН'!$G$11+СВЦЭМ!$D$10+'СЕТ СН'!$G$6-'СЕТ СН'!$G$23</f>
        <v>1250.0804217999998</v>
      </c>
      <c r="I70" s="36">
        <f>SUMIFS(СВЦЭМ!$D$33:$D$776,СВЦЭМ!$A$33:$A$776,$A70,СВЦЭМ!$B$33:$B$776,I$47)+'СЕТ СН'!$G$11+СВЦЭМ!$D$10+'СЕТ СН'!$G$6-'СЕТ СН'!$G$23</f>
        <v>1236.1777591299999</v>
      </c>
      <c r="J70" s="36">
        <f>SUMIFS(СВЦЭМ!$D$33:$D$776,СВЦЭМ!$A$33:$A$776,$A70,СВЦЭМ!$B$33:$B$776,J$47)+'СЕТ СН'!$G$11+СВЦЭМ!$D$10+'СЕТ СН'!$G$6-'СЕТ СН'!$G$23</f>
        <v>1196.7712324899999</v>
      </c>
      <c r="K70" s="36">
        <f>SUMIFS(СВЦЭМ!$D$33:$D$776,СВЦЭМ!$A$33:$A$776,$A70,СВЦЭМ!$B$33:$B$776,K$47)+'СЕТ СН'!$G$11+СВЦЭМ!$D$10+'СЕТ СН'!$G$6-'СЕТ СН'!$G$23</f>
        <v>1161.18944676</v>
      </c>
      <c r="L70" s="36">
        <f>SUMIFS(СВЦЭМ!$D$33:$D$776,СВЦЭМ!$A$33:$A$776,$A70,СВЦЭМ!$B$33:$B$776,L$47)+'СЕТ СН'!$G$11+СВЦЭМ!$D$10+'СЕТ СН'!$G$6-'СЕТ СН'!$G$23</f>
        <v>1147.14663647</v>
      </c>
      <c r="M70" s="36">
        <f>SUMIFS(СВЦЭМ!$D$33:$D$776,СВЦЭМ!$A$33:$A$776,$A70,СВЦЭМ!$B$33:$B$776,M$47)+'СЕТ СН'!$G$11+СВЦЭМ!$D$10+'СЕТ СН'!$G$6-'СЕТ СН'!$G$23</f>
        <v>1150.5783649699999</v>
      </c>
      <c r="N70" s="36">
        <f>SUMIFS(СВЦЭМ!$D$33:$D$776,СВЦЭМ!$A$33:$A$776,$A70,СВЦЭМ!$B$33:$B$776,N$47)+'СЕТ СН'!$G$11+СВЦЭМ!$D$10+'СЕТ СН'!$G$6-'СЕТ СН'!$G$23</f>
        <v>1159.98559742</v>
      </c>
      <c r="O70" s="36">
        <f>SUMIFS(СВЦЭМ!$D$33:$D$776,СВЦЭМ!$A$33:$A$776,$A70,СВЦЭМ!$B$33:$B$776,O$47)+'СЕТ СН'!$G$11+СВЦЭМ!$D$10+'СЕТ СН'!$G$6-'СЕТ СН'!$G$23</f>
        <v>1172.0990530099998</v>
      </c>
      <c r="P70" s="36">
        <f>SUMIFS(СВЦЭМ!$D$33:$D$776,СВЦЭМ!$A$33:$A$776,$A70,СВЦЭМ!$B$33:$B$776,P$47)+'СЕТ СН'!$G$11+СВЦЭМ!$D$10+'СЕТ СН'!$G$6-'СЕТ СН'!$G$23</f>
        <v>1202.0938797599999</v>
      </c>
      <c r="Q70" s="36">
        <f>SUMIFS(СВЦЭМ!$D$33:$D$776,СВЦЭМ!$A$33:$A$776,$A70,СВЦЭМ!$B$33:$B$776,Q$47)+'СЕТ СН'!$G$11+СВЦЭМ!$D$10+'СЕТ СН'!$G$6-'СЕТ СН'!$G$23</f>
        <v>1211.6868705899999</v>
      </c>
      <c r="R70" s="36">
        <f>SUMIFS(СВЦЭМ!$D$33:$D$776,СВЦЭМ!$A$33:$A$776,$A70,СВЦЭМ!$B$33:$B$776,R$47)+'СЕТ СН'!$G$11+СВЦЭМ!$D$10+'СЕТ СН'!$G$6-'СЕТ СН'!$G$23</f>
        <v>1202.0004864100001</v>
      </c>
      <c r="S70" s="36">
        <f>SUMIFS(СВЦЭМ!$D$33:$D$776,СВЦЭМ!$A$33:$A$776,$A70,СВЦЭМ!$B$33:$B$776,S$47)+'СЕТ СН'!$G$11+СВЦЭМ!$D$10+'СЕТ СН'!$G$6-'СЕТ СН'!$G$23</f>
        <v>1181.3911865</v>
      </c>
      <c r="T70" s="36">
        <f>SUMIFS(СВЦЭМ!$D$33:$D$776,СВЦЭМ!$A$33:$A$776,$A70,СВЦЭМ!$B$33:$B$776,T$47)+'СЕТ СН'!$G$11+СВЦЭМ!$D$10+'СЕТ СН'!$G$6-'СЕТ СН'!$G$23</f>
        <v>1153.6161219099999</v>
      </c>
      <c r="U70" s="36">
        <f>SUMIFS(СВЦЭМ!$D$33:$D$776,СВЦЭМ!$A$33:$A$776,$A70,СВЦЭМ!$B$33:$B$776,U$47)+'СЕТ СН'!$G$11+СВЦЭМ!$D$10+'СЕТ СН'!$G$6-'СЕТ СН'!$G$23</f>
        <v>1151.6914217799999</v>
      </c>
      <c r="V70" s="36">
        <f>SUMIFS(СВЦЭМ!$D$33:$D$776,СВЦЭМ!$A$33:$A$776,$A70,СВЦЭМ!$B$33:$B$776,V$47)+'СЕТ СН'!$G$11+СВЦЭМ!$D$10+'СЕТ СН'!$G$6-'СЕТ СН'!$G$23</f>
        <v>1164.6270490699999</v>
      </c>
      <c r="W70" s="36">
        <f>SUMIFS(СВЦЭМ!$D$33:$D$776,СВЦЭМ!$A$33:$A$776,$A70,СВЦЭМ!$B$33:$B$776,W$47)+'СЕТ СН'!$G$11+СВЦЭМ!$D$10+'СЕТ СН'!$G$6-'СЕТ СН'!$G$23</f>
        <v>1181.6594156799999</v>
      </c>
      <c r="X70" s="36">
        <f>SUMIFS(СВЦЭМ!$D$33:$D$776,СВЦЭМ!$A$33:$A$776,$A70,СВЦЭМ!$B$33:$B$776,X$47)+'СЕТ СН'!$G$11+СВЦЭМ!$D$10+'СЕТ СН'!$G$6-'СЕТ СН'!$G$23</f>
        <v>1187.1297055499999</v>
      </c>
      <c r="Y70" s="36">
        <f>SUMIFS(СВЦЭМ!$D$33:$D$776,СВЦЭМ!$A$33:$A$776,$A70,СВЦЭМ!$B$33:$B$776,Y$47)+'СЕТ СН'!$G$11+СВЦЭМ!$D$10+'СЕТ СН'!$G$6-'СЕТ СН'!$G$23</f>
        <v>1207.54590783</v>
      </c>
    </row>
    <row r="71" spans="1:26" ht="15.75" x14ac:dyDescent="0.2">
      <c r="A71" s="35">
        <f t="shared" si="1"/>
        <v>44220</v>
      </c>
      <c r="B71" s="36">
        <f>SUMIFS(СВЦЭМ!$D$33:$D$776,СВЦЭМ!$A$33:$A$776,$A71,СВЦЭМ!$B$33:$B$776,B$47)+'СЕТ СН'!$G$11+СВЦЭМ!$D$10+'СЕТ СН'!$G$6-'СЕТ СН'!$G$23</f>
        <v>1205.5104576499998</v>
      </c>
      <c r="C71" s="36">
        <f>SUMIFS(СВЦЭМ!$D$33:$D$776,СВЦЭМ!$A$33:$A$776,$A71,СВЦЭМ!$B$33:$B$776,C$47)+'СЕТ СН'!$G$11+СВЦЭМ!$D$10+'СЕТ СН'!$G$6-'СЕТ СН'!$G$23</f>
        <v>1239.5692085799999</v>
      </c>
      <c r="D71" s="36">
        <f>SUMIFS(СВЦЭМ!$D$33:$D$776,СВЦЭМ!$A$33:$A$776,$A71,СВЦЭМ!$B$33:$B$776,D$47)+'СЕТ СН'!$G$11+СВЦЭМ!$D$10+'СЕТ СН'!$G$6-'СЕТ СН'!$G$23</f>
        <v>1255.9338883999999</v>
      </c>
      <c r="E71" s="36">
        <f>SUMIFS(СВЦЭМ!$D$33:$D$776,СВЦЭМ!$A$33:$A$776,$A71,СВЦЭМ!$B$33:$B$776,E$47)+'СЕТ СН'!$G$11+СВЦЭМ!$D$10+'СЕТ СН'!$G$6-'СЕТ СН'!$G$23</f>
        <v>1262.6701745299999</v>
      </c>
      <c r="F71" s="36">
        <f>SUMIFS(СВЦЭМ!$D$33:$D$776,СВЦЭМ!$A$33:$A$776,$A71,СВЦЭМ!$B$33:$B$776,F$47)+'СЕТ СН'!$G$11+СВЦЭМ!$D$10+'СЕТ СН'!$G$6-'СЕТ СН'!$G$23</f>
        <v>1279.5842251899999</v>
      </c>
      <c r="G71" s="36">
        <f>SUMIFS(СВЦЭМ!$D$33:$D$776,СВЦЭМ!$A$33:$A$776,$A71,СВЦЭМ!$B$33:$B$776,G$47)+'СЕТ СН'!$G$11+СВЦЭМ!$D$10+'СЕТ СН'!$G$6-'СЕТ СН'!$G$23</f>
        <v>1269.07793634</v>
      </c>
      <c r="H71" s="36">
        <f>SUMIFS(СВЦЭМ!$D$33:$D$776,СВЦЭМ!$A$33:$A$776,$A71,СВЦЭМ!$B$33:$B$776,H$47)+'СЕТ СН'!$G$11+СВЦЭМ!$D$10+'СЕТ СН'!$G$6-'СЕТ СН'!$G$23</f>
        <v>1250.1840368199998</v>
      </c>
      <c r="I71" s="36">
        <f>SUMIFS(СВЦЭМ!$D$33:$D$776,СВЦЭМ!$A$33:$A$776,$A71,СВЦЭМ!$B$33:$B$776,I$47)+'СЕТ СН'!$G$11+СВЦЭМ!$D$10+'СЕТ СН'!$G$6-'СЕТ СН'!$G$23</f>
        <v>1235.3897063299999</v>
      </c>
      <c r="J71" s="36">
        <f>SUMIFS(СВЦЭМ!$D$33:$D$776,СВЦЭМ!$A$33:$A$776,$A71,СВЦЭМ!$B$33:$B$776,J$47)+'СЕТ СН'!$G$11+СВЦЭМ!$D$10+'СЕТ СН'!$G$6-'СЕТ СН'!$G$23</f>
        <v>1199.6847948499999</v>
      </c>
      <c r="K71" s="36">
        <f>SUMIFS(СВЦЭМ!$D$33:$D$776,СВЦЭМ!$A$33:$A$776,$A71,СВЦЭМ!$B$33:$B$776,K$47)+'СЕТ СН'!$G$11+СВЦЭМ!$D$10+'СЕТ СН'!$G$6-'СЕТ СН'!$G$23</f>
        <v>1164.8948962099998</v>
      </c>
      <c r="L71" s="36">
        <f>SUMIFS(СВЦЭМ!$D$33:$D$776,СВЦЭМ!$A$33:$A$776,$A71,СВЦЭМ!$B$33:$B$776,L$47)+'СЕТ СН'!$G$11+СВЦЭМ!$D$10+'СЕТ СН'!$G$6-'СЕТ СН'!$G$23</f>
        <v>1149.40687379</v>
      </c>
      <c r="M71" s="36">
        <f>SUMIFS(СВЦЭМ!$D$33:$D$776,СВЦЭМ!$A$33:$A$776,$A71,СВЦЭМ!$B$33:$B$776,M$47)+'СЕТ СН'!$G$11+СВЦЭМ!$D$10+'СЕТ СН'!$G$6-'СЕТ СН'!$G$23</f>
        <v>1154.4739046699999</v>
      </c>
      <c r="N71" s="36">
        <f>SUMIFS(СВЦЭМ!$D$33:$D$776,СВЦЭМ!$A$33:$A$776,$A71,СВЦЭМ!$B$33:$B$776,N$47)+'СЕТ СН'!$G$11+СВЦЭМ!$D$10+'СЕТ СН'!$G$6-'СЕТ СН'!$G$23</f>
        <v>1163.9064730800001</v>
      </c>
      <c r="O71" s="36">
        <f>SUMIFS(СВЦЭМ!$D$33:$D$776,СВЦЭМ!$A$33:$A$776,$A71,СВЦЭМ!$B$33:$B$776,O$47)+'СЕТ СН'!$G$11+СВЦЭМ!$D$10+'СЕТ СН'!$G$6-'СЕТ СН'!$G$23</f>
        <v>1182.6116192</v>
      </c>
      <c r="P71" s="36">
        <f>SUMIFS(СВЦЭМ!$D$33:$D$776,СВЦЭМ!$A$33:$A$776,$A71,СВЦЭМ!$B$33:$B$776,P$47)+'СЕТ СН'!$G$11+СВЦЭМ!$D$10+'СЕТ СН'!$G$6-'СЕТ СН'!$G$23</f>
        <v>1218.30500173</v>
      </c>
      <c r="Q71" s="36">
        <f>SUMIFS(СВЦЭМ!$D$33:$D$776,СВЦЭМ!$A$33:$A$776,$A71,СВЦЭМ!$B$33:$B$776,Q$47)+'СЕТ СН'!$G$11+СВЦЭМ!$D$10+'СЕТ СН'!$G$6-'СЕТ СН'!$G$23</f>
        <v>1225.99748301</v>
      </c>
      <c r="R71" s="36">
        <f>SUMIFS(СВЦЭМ!$D$33:$D$776,СВЦЭМ!$A$33:$A$776,$A71,СВЦЭМ!$B$33:$B$776,R$47)+'СЕТ СН'!$G$11+СВЦЭМ!$D$10+'СЕТ СН'!$G$6-'СЕТ СН'!$G$23</f>
        <v>1210.4003989299999</v>
      </c>
      <c r="S71" s="36">
        <f>SUMIFS(СВЦЭМ!$D$33:$D$776,СВЦЭМ!$A$33:$A$776,$A71,СВЦЭМ!$B$33:$B$776,S$47)+'СЕТ СН'!$G$11+СВЦЭМ!$D$10+'СЕТ СН'!$G$6-'СЕТ СН'!$G$23</f>
        <v>1189.17185864</v>
      </c>
      <c r="T71" s="36">
        <f>SUMIFS(СВЦЭМ!$D$33:$D$776,СВЦЭМ!$A$33:$A$776,$A71,СВЦЭМ!$B$33:$B$776,T$47)+'СЕТ СН'!$G$11+СВЦЭМ!$D$10+'СЕТ СН'!$G$6-'СЕТ СН'!$G$23</f>
        <v>1147.51647693</v>
      </c>
      <c r="U71" s="36">
        <f>SUMIFS(СВЦЭМ!$D$33:$D$776,СВЦЭМ!$A$33:$A$776,$A71,СВЦЭМ!$B$33:$B$776,U$47)+'СЕТ СН'!$G$11+СВЦЭМ!$D$10+'СЕТ СН'!$G$6-'СЕТ СН'!$G$23</f>
        <v>1141.68114952</v>
      </c>
      <c r="V71" s="36">
        <f>SUMIFS(СВЦЭМ!$D$33:$D$776,СВЦЭМ!$A$33:$A$776,$A71,СВЦЭМ!$B$33:$B$776,V$47)+'СЕТ СН'!$G$11+СВЦЭМ!$D$10+'СЕТ СН'!$G$6-'СЕТ СН'!$G$23</f>
        <v>1139.9017943199999</v>
      </c>
      <c r="W71" s="36">
        <f>SUMIFS(СВЦЭМ!$D$33:$D$776,СВЦЭМ!$A$33:$A$776,$A71,СВЦЭМ!$B$33:$B$776,W$47)+'СЕТ СН'!$G$11+СВЦЭМ!$D$10+'СЕТ СН'!$G$6-'СЕТ СН'!$G$23</f>
        <v>1157.1902463199999</v>
      </c>
      <c r="X71" s="36">
        <f>SUMIFS(СВЦЭМ!$D$33:$D$776,СВЦЭМ!$A$33:$A$776,$A71,СВЦЭМ!$B$33:$B$776,X$47)+'СЕТ СН'!$G$11+СВЦЭМ!$D$10+'СЕТ СН'!$G$6-'СЕТ СН'!$G$23</f>
        <v>1179.5093580399998</v>
      </c>
      <c r="Y71" s="36">
        <f>SUMIFS(СВЦЭМ!$D$33:$D$776,СВЦЭМ!$A$33:$A$776,$A71,СВЦЭМ!$B$33:$B$776,Y$47)+'СЕТ СН'!$G$11+СВЦЭМ!$D$10+'СЕТ СН'!$G$6-'СЕТ СН'!$G$23</f>
        <v>1200.6855726499998</v>
      </c>
    </row>
    <row r="72" spans="1:26" ht="15.75" x14ac:dyDescent="0.2">
      <c r="A72" s="35">
        <f t="shared" si="1"/>
        <v>44221</v>
      </c>
      <c r="B72" s="36">
        <f>SUMIFS(СВЦЭМ!$D$33:$D$776,СВЦЭМ!$A$33:$A$776,$A72,СВЦЭМ!$B$33:$B$776,B$47)+'СЕТ СН'!$G$11+СВЦЭМ!$D$10+'СЕТ СН'!$G$6-'СЕТ СН'!$G$23</f>
        <v>1215.8354493499999</v>
      </c>
      <c r="C72" s="36">
        <f>SUMIFS(СВЦЭМ!$D$33:$D$776,СВЦЭМ!$A$33:$A$776,$A72,СВЦЭМ!$B$33:$B$776,C$47)+'СЕТ СН'!$G$11+СВЦЭМ!$D$10+'СЕТ СН'!$G$6-'СЕТ СН'!$G$23</f>
        <v>1242.92680322</v>
      </c>
      <c r="D72" s="36">
        <f>SUMIFS(СВЦЭМ!$D$33:$D$776,СВЦЭМ!$A$33:$A$776,$A72,СВЦЭМ!$B$33:$B$776,D$47)+'СЕТ СН'!$G$11+СВЦЭМ!$D$10+'СЕТ СН'!$G$6-'СЕТ СН'!$G$23</f>
        <v>1256.9840584599999</v>
      </c>
      <c r="E72" s="36">
        <f>SUMIFS(СВЦЭМ!$D$33:$D$776,СВЦЭМ!$A$33:$A$776,$A72,СВЦЭМ!$B$33:$B$776,E$47)+'СЕТ СН'!$G$11+СВЦЭМ!$D$10+'СЕТ СН'!$G$6-'СЕТ СН'!$G$23</f>
        <v>1269.25242553</v>
      </c>
      <c r="F72" s="36">
        <f>SUMIFS(СВЦЭМ!$D$33:$D$776,СВЦЭМ!$A$33:$A$776,$A72,СВЦЭМ!$B$33:$B$776,F$47)+'СЕТ СН'!$G$11+СВЦЭМ!$D$10+'СЕТ СН'!$G$6-'СЕТ СН'!$G$23</f>
        <v>1286.2257921200001</v>
      </c>
      <c r="G72" s="36">
        <f>SUMIFS(СВЦЭМ!$D$33:$D$776,СВЦЭМ!$A$33:$A$776,$A72,СВЦЭМ!$B$33:$B$776,G$47)+'СЕТ СН'!$G$11+СВЦЭМ!$D$10+'СЕТ СН'!$G$6-'СЕТ СН'!$G$23</f>
        <v>1270.32386974</v>
      </c>
      <c r="H72" s="36">
        <f>SUMIFS(СВЦЭМ!$D$33:$D$776,СВЦЭМ!$A$33:$A$776,$A72,СВЦЭМ!$B$33:$B$776,H$47)+'СЕТ СН'!$G$11+СВЦЭМ!$D$10+'СЕТ СН'!$G$6-'СЕТ СН'!$G$23</f>
        <v>1234.8480022700001</v>
      </c>
      <c r="I72" s="36">
        <f>SUMIFS(СВЦЭМ!$D$33:$D$776,СВЦЭМ!$A$33:$A$776,$A72,СВЦЭМ!$B$33:$B$776,I$47)+'СЕТ СН'!$G$11+СВЦЭМ!$D$10+'СЕТ СН'!$G$6-'СЕТ СН'!$G$23</f>
        <v>1209.3189735799999</v>
      </c>
      <c r="J72" s="36">
        <f>SUMIFS(СВЦЭМ!$D$33:$D$776,СВЦЭМ!$A$33:$A$776,$A72,СВЦЭМ!$B$33:$B$776,J$47)+'СЕТ СН'!$G$11+СВЦЭМ!$D$10+'СЕТ СН'!$G$6-'СЕТ СН'!$G$23</f>
        <v>1180.73525479</v>
      </c>
      <c r="K72" s="36">
        <f>SUMIFS(СВЦЭМ!$D$33:$D$776,СВЦЭМ!$A$33:$A$776,$A72,СВЦЭМ!$B$33:$B$776,K$47)+'СЕТ СН'!$G$11+СВЦЭМ!$D$10+'СЕТ СН'!$G$6-'СЕТ СН'!$G$23</f>
        <v>1176.36055674</v>
      </c>
      <c r="L72" s="36">
        <f>SUMIFS(СВЦЭМ!$D$33:$D$776,СВЦЭМ!$A$33:$A$776,$A72,СВЦЭМ!$B$33:$B$776,L$47)+'СЕТ СН'!$G$11+СВЦЭМ!$D$10+'СЕТ СН'!$G$6-'СЕТ СН'!$G$23</f>
        <v>1164.22221605</v>
      </c>
      <c r="M72" s="36">
        <f>SUMIFS(СВЦЭМ!$D$33:$D$776,СВЦЭМ!$A$33:$A$776,$A72,СВЦЭМ!$B$33:$B$776,M$47)+'СЕТ СН'!$G$11+СВЦЭМ!$D$10+'СЕТ СН'!$G$6-'СЕТ СН'!$G$23</f>
        <v>1168.8738367799999</v>
      </c>
      <c r="N72" s="36">
        <f>SUMIFS(СВЦЭМ!$D$33:$D$776,СВЦЭМ!$A$33:$A$776,$A72,СВЦЭМ!$B$33:$B$776,N$47)+'СЕТ СН'!$G$11+СВЦЭМ!$D$10+'СЕТ СН'!$G$6-'СЕТ СН'!$G$23</f>
        <v>1175.0995582800001</v>
      </c>
      <c r="O72" s="36">
        <f>SUMIFS(СВЦЭМ!$D$33:$D$776,СВЦЭМ!$A$33:$A$776,$A72,СВЦЭМ!$B$33:$B$776,O$47)+'СЕТ СН'!$G$11+СВЦЭМ!$D$10+'СЕТ СН'!$G$6-'СЕТ СН'!$G$23</f>
        <v>1181.6383995000001</v>
      </c>
      <c r="P72" s="36">
        <f>SUMIFS(СВЦЭМ!$D$33:$D$776,СВЦЭМ!$A$33:$A$776,$A72,СВЦЭМ!$B$33:$B$776,P$47)+'СЕТ СН'!$G$11+СВЦЭМ!$D$10+'СЕТ СН'!$G$6-'СЕТ СН'!$G$23</f>
        <v>1183.60822349</v>
      </c>
      <c r="Q72" s="36">
        <f>SUMIFS(СВЦЭМ!$D$33:$D$776,СВЦЭМ!$A$33:$A$776,$A72,СВЦЭМ!$B$33:$B$776,Q$47)+'СЕТ СН'!$G$11+СВЦЭМ!$D$10+'СЕТ СН'!$G$6-'СЕТ СН'!$G$23</f>
        <v>1185.11537546</v>
      </c>
      <c r="R72" s="36">
        <f>SUMIFS(СВЦЭМ!$D$33:$D$776,СВЦЭМ!$A$33:$A$776,$A72,СВЦЭМ!$B$33:$B$776,R$47)+'СЕТ СН'!$G$11+СВЦЭМ!$D$10+'СЕТ СН'!$G$6-'СЕТ СН'!$G$23</f>
        <v>1184.8077616199998</v>
      </c>
      <c r="S72" s="36">
        <f>SUMIFS(СВЦЭМ!$D$33:$D$776,СВЦЭМ!$A$33:$A$776,$A72,СВЦЭМ!$B$33:$B$776,S$47)+'СЕТ СН'!$G$11+СВЦЭМ!$D$10+'СЕТ СН'!$G$6-'СЕТ СН'!$G$23</f>
        <v>1178.23964185</v>
      </c>
      <c r="T72" s="36">
        <f>SUMIFS(СВЦЭМ!$D$33:$D$776,СВЦЭМ!$A$33:$A$776,$A72,СВЦЭМ!$B$33:$B$776,T$47)+'СЕТ СН'!$G$11+СВЦЭМ!$D$10+'СЕТ СН'!$G$6-'СЕТ СН'!$G$23</f>
        <v>1154.9113243099998</v>
      </c>
      <c r="U72" s="36">
        <f>SUMIFS(СВЦЭМ!$D$33:$D$776,СВЦЭМ!$A$33:$A$776,$A72,СВЦЭМ!$B$33:$B$776,U$47)+'СЕТ СН'!$G$11+СВЦЭМ!$D$10+'СЕТ СН'!$G$6-'СЕТ СН'!$G$23</f>
        <v>1154.89564546</v>
      </c>
      <c r="V72" s="36">
        <f>SUMIFS(СВЦЭМ!$D$33:$D$776,СВЦЭМ!$A$33:$A$776,$A72,СВЦЭМ!$B$33:$B$776,V$47)+'СЕТ СН'!$G$11+СВЦЭМ!$D$10+'СЕТ СН'!$G$6-'СЕТ СН'!$G$23</f>
        <v>1166.9681054099999</v>
      </c>
      <c r="W72" s="36">
        <f>SUMIFS(СВЦЭМ!$D$33:$D$776,СВЦЭМ!$A$33:$A$776,$A72,СВЦЭМ!$B$33:$B$776,W$47)+'СЕТ СН'!$G$11+СВЦЭМ!$D$10+'СЕТ СН'!$G$6-'СЕТ СН'!$G$23</f>
        <v>1175.7895011800001</v>
      </c>
      <c r="X72" s="36">
        <f>SUMIFS(СВЦЭМ!$D$33:$D$776,СВЦЭМ!$A$33:$A$776,$A72,СВЦЭМ!$B$33:$B$776,X$47)+'СЕТ СН'!$G$11+СВЦЭМ!$D$10+'СЕТ СН'!$G$6-'СЕТ СН'!$G$23</f>
        <v>1181.03037376</v>
      </c>
      <c r="Y72" s="36">
        <f>SUMIFS(СВЦЭМ!$D$33:$D$776,СВЦЭМ!$A$33:$A$776,$A72,СВЦЭМ!$B$33:$B$776,Y$47)+'СЕТ СН'!$G$11+СВЦЭМ!$D$10+'СЕТ СН'!$G$6-'СЕТ СН'!$G$23</f>
        <v>1198.89298478</v>
      </c>
    </row>
    <row r="73" spans="1:26" ht="15.75" x14ac:dyDescent="0.2">
      <c r="A73" s="35">
        <f t="shared" si="1"/>
        <v>44222</v>
      </c>
      <c r="B73" s="36">
        <f>SUMIFS(СВЦЭМ!$D$33:$D$776,СВЦЭМ!$A$33:$A$776,$A73,СВЦЭМ!$B$33:$B$776,B$47)+'СЕТ СН'!$G$11+СВЦЭМ!$D$10+'СЕТ СН'!$G$6-'СЕТ СН'!$G$23</f>
        <v>1240.25445739</v>
      </c>
      <c r="C73" s="36">
        <f>SUMIFS(СВЦЭМ!$D$33:$D$776,СВЦЭМ!$A$33:$A$776,$A73,СВЦЭМ!$B$33:$B$776,C$47)+'СЕТ СН'!$G$11+СВЦЭМ!$D$10+'СЕТ СН'!$G$6-'СЕТ СН'!$G$23</f>
        <v>1263.6888938899999</v>
      </c>
      <c r="D73" s="36">
        <f>SUMIFS(СВЦЭМ!$D$33:$D$776,СВЦЭМ!$A$33:$A$776,$A73,СВЦЭМ!$B$33:$B$776,D$47)+'СЕТ СН'!$G$11+СВЦЭМ!$D$10+'СЕТ СН'!$G$6-'СЕТ СН'!$G$23</f>
        <v>1271.43335007</v>
      </c>
      <c r="E73" s="36">
        <f>SUMIFS(СВЦЭМ!$D$33:$D$776,СВЦЭМ!$A$33:$A$776,$A73,СВЦЭМ!$B$33:$B$776,E$47)+'СЕТ СН'!$G$11+СВЦЭМ!$D$10+'СЕТ СН'!$G$6-'СЕТ СН'!$G$23</f>
        <v>1274.90864513</v>
      </c>
      <c r="F73" s="36">
        <f>SUMIFS(СВЦЭМ!$D$33:$D$776,СВЦЭМ!$A$33:$A$776,$A73,СВЦЭМ!$B$33:$B$776,F$47)+'СЕТ СН'!$G$11+СВЦЭМ!$D$10+'СЕТ СН'!$G$6-'СЕТ СН'!$G$23</f>
        <v>1285.73230257</v>
      </c>
      <c r="G73" s="36">
        <f>SUMIFS(СВЦЭМ!$D$33:$D$776,СВЦЭМ!$A$33:$A$776,$A73,СВЦЭМ!$B$33:$B$776,G$47)+'СЕТ СН'!$G$11+СВЦЭМ!$D$10+'СЕТ СН'!$G$6-'СЕТ СН'!$G$23</f>
        <v>1270.0116222699999</v>
      </c>
      <c r="H73" s="36">
        <f>SUMIFS(СВЦЭМ!$D$33:$D$776,СВЦЭМ!$A$33:$A$776,$A73,СВЦЭМ!$B$33:$B$776,H$47)+'СЕТ СН'!$G$11+СВЦЭМ!$D$10+'СЕТ СН'!$G$6-'СЕТ СН'!$G$23</f>
        <v>1233.71428414</v>
      </c>
      <c r="I73" s="36">
        <f>SUMIFS(СВЦЭМ!$D$33:$D$776,СВЦЭМ!$A$33:$A$776,$A73,СВЦЭМ!$B$33:$B$776,I$47)+'СЕТ СН'!$G$11+СВЦЭМ!$D$10+'СЕТ СН'!$G$6-'СЕТ СН'!$G$23</f>
        <v>1191.2342522700001</v>
      </c>
      <c r="J73" s="36">
        <f>SUMIFS(СВЦЭМ!$D$33:$D$776,СВЦЭМ!$A$33:$A$776,$A73,СВЦЭМ!$B$33:$B$776,J$47)+'СЕТ СН'!$G$11+СВЦЭМ!$D$10+'СЕТ СН'!$G$6-'СЕТ СН'!$G$23</f>
        <v>1166.42734402</v>
      </c>
      <c r="K73" s="36">
        <f>SUMIFS(СВЦЭМ!$D$33:$D$776,СВЦЭМ!$A$33:$A$776,$A73,СВЦЭМ!$B$33:$B$776,K$47)+'СЕТ СН'!$G$11+СВЦЭМ!$D$10+'СЕТ СН'!$G$6-'СЕТ СН'!$G$23</f>
        <v>1160.92727823</v>
      </c>
      <c r="L73" s="36">
        <f>SUMIFS(СВЦЭМ!$D$33:$D$776,СВЦЭМ!$A$33:$A$776,$A73,СВЦЭМ!$B$33:$B$776,L$47)+'СЕТ СН'!$G$11+СВЦЭМ!$D$10+'СЕТ СН'!$G$6-'СЕТ СН'!$G$23</f>
        <v>1154.4452281900001</v>
      </c>
      <c r="M73" s="36">
        <f>SUMIFS(СВЦЭМ!$D$33:$D$776,СВЦЭМ!$A$33:$A$776,$A73,СВЦЭМ!$B$33:$B$776,M$47)+'СЕТ СН'!$G$11+СВЦЭМ!$D$10+'СЕТ СН'!$G$6-'СЕТ СН'!$G$23</f>
        <v>1161.62059348</v>
      </c>
      <c r="N73" s="36">
        <f>SUMIFS(СВЦЭМ!$D$33:$D$776,СВЦЭМ!$A$33:$A$776,$A73,СВЦЭМ!$B$33:$B$776,N$47)+'СЕТ СН'!$G$11+СВЦЭМ!$D$10+'СЕТ СН'!$G$6-'СЕТ СН'!$G$23</f>
        <v>1164.7937563400001</v>
      </c>
      <c r="O73" s="36">
        <f>SUMIFS(СВЦЭМ!$D$33:$D$776,СВЦЭМ!$A$33:$A$776,$A73,СВЦЭМ!$B$33:$B$776,O$47)+'СЕТ СН'!$G$11+СВЦЭМ!$D$10+'СЕТ СН'!$G$6-'СЕТ СН'!$G$23</f>
        <v>1172.3863549499999</v>
      </c>
      <c r="P73" s="36">
        <f>SUMIFS(СВЦЭМ!$D$33:$D$776,СВЦЭМ!$A$33:$A$776,$A73,СВЦЭМ!$B$33:$B$776,P$47)+'СЕТ СН'!$G$11+СВЦЭМ!$D$10+'СЕТ СН'!$G$6-'СЕТ СН'!$G$23</f>
        <v>1178.6678291399999</v>
      </c>
      <c r="Q73" s="36">
        <f>SUMIFS(СВЦЭМ!$D$33:$D$776,СВЦЭМ!$A$33:$A$776,$A73,СВЦЭМ!$B$33:$B$776,Q$47)+'СЕТ СН'!$G$11+СВЦЭМ!$D$10+'СЕТ СН'!$G$6-'СЕТ СН'!$G$23</f>
        <v>1177.40511064</v>
      </c>
      <c r="R73" s="36">
        <f>SUMIFS(СВЦЭМ!$D$33:$D$776,СВЦЭМ!$A$33:$A$776,$A73,СВЦЭМ!$B$33:$B$776,R$47)+'СЕТ СН'!$G$11+СВЦЭМ!$D$10+'СЕТ СН'!$G$6-'СЕТ СН'!$G$23</f>
        <v>1166.71870296</v>
      </c>
      <c r="S73" s="36">
        <f>SUMIFS(СВЦЭМ!$D$33:$D$776,СВЦЭМ!$A$33:$A$776,$A73,СВЦЭМ!$B$33:$B$776,S$47)+'СЕТ СН'!$G$11+СВЦЭМ!$D$10+'СЕТ СН'!$G$6-'СЕТ СН'!$G$23</f>
        <v>1162.74198095</v>
      </c>
      <c r="T73" s="36">
        <f>SUMIFS(СВЦЭМ!$D$33:$D$776,СВЦЭМ!$A$33:$A$776,$A73,СВЦЭМ!$B$33:$B$776,T$47)+'СЕТ СН'!$G$11+СВЦЭМ!$D$10+'СЕТ СН'!$G$6-'СЕТ СН'!$G$23</f>
        <v>1151.8151865499999</v>
      </c>
      <c r="U73" s="36">
        <f>SUMIFS(СВЦЭМ!$D$33:$D$776,СВЦЭМ!$A$33:$A$776,$A73,СВЦЭМ!$B$33:$B$776,U$47)+'СЕТ СН'!$G$11+СВЦЭМ!$D$10+'СЕТ СН'!$G$6-'СЕТ СН'!$G$23</f>
        <v>1153.80759928</v>
      </c>
      <c r="V73" s="36">
        <f>SUMIFS(СВЦЭМ!$D$33:$D$776,СВЦЭМ!$A$33:$A$776,$A73,СВЦЭМ!$B$33:$B$776,V$47)+'СЕТ СН'!$G$11+СВЦЭМ!$D$10+'СЕТ СН'!$G$6-'СЕТ СН'!$G$23</f>
        <v>1165.54234544</v>
      </c>
      <c r="W73" s="36">
        <f>SUMIFS(СВЦЭМ!$D$33:$D$776,СВЦЭМ!$A$33:$A$776,$A73,СВЦЭМ!$B$33:$B$776,W$47)+'СЕТ СН'!$G$11+СВЦЭМ!$D$10+'СЕТ СН'!$G$6-'СЕТ СН'!$G$23</f>
        <v>1188.3120588199999</v>
      </c>
      <c r="X73" s="36">
        <f>SUMIFS(СВЦЭМ!$D$33:$D$776,СВЦЭМ!$A$33:$A$776,$A73,СВЦЭМ!$B$33:$B$776,X$47)+'СЕТ СН'!$G$11+СВЦЭМ!$D$10+'СЕТ СН'!$G$6-'СЕТ СН'!$G$23</f>
        <v>1197.0366527000001</v>
      </c>
      <c r="Y73" s="36">
        <f>SUMIFS(СВЦЭМ!$D$33:$D$776,СВЦЭМ!$A$33:$A$776,$A73,СВЦЭМ!$B$33:$B$776,Y$47)+'СЕТ СН'!$G$11+СВЦЭМ!$D$10+'СЕТ СН'!$G$6-'СЕТ СН'!$G$23</f>
        <v>1214.6493967599999</v>
      </c>
    </row>
    <row r="74" spans="1:26" ht="15.75" x14ac:dyDescent="0.2">
      <c r="A74" s="35">
        <f t="shared" si="1"/>
        <v>44223</v>
      </c>
      <c r="B74" s="36">
        <f>SUMIFS(СВЦЭМ!$D$33:$D$776,СВЦЭМ!$A$33:$A$776,$A74,СВЦЭМ!$B$33:$B$776,B$47)+'СЕТ СН'!$G$11+СВЦЭМ!$D$10+'СЕТ СН'!$G$6-'СЕТ СН'!$G$23</f>
        <v>1227.40201583</v>
      </c>
      <c r="C74" s="36">
        <f>SUMIFS(СВЦЭМ!$D$33:$D$776,СВЦЭМ!$A$33:$A$776,$A74,СВЦЭМ!$B$33:$B$776,C$47)+'СЕТ СН'!$G$11+СВЦЭМ!$D$10+'СЕТ СН'!$G$6-'СЕТ СН'!$G$23</f>
        <v>1248.5069189599999</v>
      </c>
      <c r="D74" s="36">
        <f>SUMIFS(СВЦЭМ!$D$33:$D$776,СВЦЭМ!$A$33:$A$776,$A74,СВЦЭМ!$B$33:$B$776,D$47)+'СЕТ СН'!$G$11+СВЦЭМ!$D$10+'СЕТ СН'!$G$6-'СЕТ СН'!$G$23</f>
        <v>1262.1181223799999</v>
      </c>
      <c r="E74" s="36">
        <f>SUMIFS(СВЦЭМ!$D$33:$D$776,СВЦЭМ!$A$33:$A$776,$A74,СВЦЭМ!$B$33:$B$776,E$47)+'СЕТ СН'!$G$11+СВЦЭМ!$D$10+'СЕТ СН'!$G$6-'СЕТ СН'!$G$23</f>
        <v>1269.3765603899999</v>
      </c>
      <c r="F74" s="36">
        <f>SUMIFS(СВЦЭМ!$D$33:$D$776,СВЦЭМ!$A$33:$A$776,$A74,СВЦЭМ!$B$33:$B$776,F$47)+'СЕТ СН'!$G$11+СВЦЭМ!$D$10+'СЕТ СН'!$G$6-'СЕТ СН'!$G$23</f>
        <v>1279.4637028899999</v>
      </c>
      <c r="G74" s="36">
        <f>SUMIFS(СВЦЭМ!$D$33:$D$776,СВЦЭМ!$A$33:$A$776,$A74,СВЦЭМ!$B$33:$B$776,G$47)+'СЕТ СН'!$G$11+СВЦЭМ!$D$10+'СЕТ СН'!$G$6-'СЕТ СН'!$G$23</f>
        <v>1262.4002987199999</v>
      </c>
      <c r="H74" s="36">
        <f>SUMIFS(СВЦЭМ!$D$33:$D$776,СВЦЭМ!$A$33:$A$776,$A74,СВЦЭМ!$B$33:$B$776,H$47)+'СЕТ СН'!$G$11+СВЦЭМ!$D$10+'СЕТ СН'!$G$6-'СЕТ СН'!$G$23</f>
        <v>1229.4232506199999</v>
      </c>
      <c r="I74" s="36">
        <f>SUMIFS(СВЦЭМ!$D$33:$D$776,СВЦЭМ!$A$33:$A$776,$A74,СВЦЭМ!$B$33:$B$776,I$47)+'СЕТ СН'!$G$11+СВЦЭМ!$D$10+'СЕТ СН'!$G$6-'СЕТ СН'!$G$23</f>
        <v>1206.12944358</v>
      </c>
      <c r="J74" s="36">
        <f>SUMIFS(СВЦЭМ!$D$33:$D$776,СВЦЭМ!$A$33:$A$776,$A74,СВЦЭМ!$B$33:$B$776,J$47)+'СЕТ СН'!$G$11+СВЦЭМ!$D$10+'СЕТ СН'!$G$6-'СЕТ СН'!$G$23</f>
        <v>1177.4074868099999</v>
      </c>
      <c r="K74" s="36">
        <f>SUMIFS(СВЦЭМ!$D$33:$D$776,СВЦЭМ!$A$33:$A$776,$A74,СВЦЭМ!$B$33:$B$776,K$47)+'СЕТ СН'!$G$11+СВЦЭМ!$D$10+'СЕТ СН'!$G$6-'СЕТ СН'!$G$23</f>
        <v>1165.97323297</v>
      </c>
      <c r="L74" s="36">
        <f>SUMIFS(СВЦЭМ!$D$33:$D$776,СВЦЭМ!$A$33:$A$776,$A74,СВЦЭМ!$B$33:$B$776,L$47)+'СЕТ СН'!$G$11+СВЦЭМ!$D$10+'СЕТ СН'!$G$6-'СЕТ СН'!$G$23</f>
        <v>1158.4007932699999</v>
      </c>
      <c r="M74" s="36">
        <f>SUMIFS(СВЦЭМ!$D$33:$D$776,СВЦЭМ!$A$33:$A$776,$A74,СВЦЭМ!$B$33:$B$776,M$47)+'СЕТ СН'!$G$11+СВЦЭМ!$D$10+'СЕТ СН'!$G$6-'СЕТ СН'!$G$23</f>
        <v>1168.5771784599999</v>
      </c>
      <c r="N74" s="36">
        <f>SUMIFS(СВЦЭМ!$D$33:$D$776,СВЦЭМ!$A$33:$A$776,$A74,СВЦЭМ!$B$33:$B$776,N$47)+'СЕТ СН'!$G$11+СВЦЭМ!$D$10+'СЕТ СН'!$G$6-'СЕТ СН'!$G$23</f>
        <v>1174.2361318899998</v>
      </c>
      <c r="O74" s="36">
        <f>SUMIFS(СВЦЭМ!$D$33:$D$776,СВЦЭМ!$A$33:$A$776,$A74,СВЦЭМ!$B$33:$B$776,O$47)+'СЕТ СН'!$G$11+СВЦЭМ!$D$10+'СЕТ СН'!$G$6-'СЕТ СН'!$G$23</f>
        <v>1187.9011188499999</v>
      </c>
      <c r="P74" s="36">
        <f>SUMIFS(СВЦЭМ!$D$33:$D$776,СВЦЭМ!$A$33:$A$776,$A74,СВЦЭМ!$B$33:$B$776,P$47)+'СЕТ СН'!$G$11+СВЦЭМ!$D$10+'СЕТ СН'!$G$6-'СЕТ СН'!$G$23</f>
        <v>1197.0503197200001</v>
      </c>
      <c r="Q74" s="36">
        <f>SUMIFS(СВЦЭМ!$D$33:$D$776,СВЦЭМ!$A$33:$A$776,$A74,СВЦЭМ!$B$33:$B$776,Q$47)+'СЕТ СН'!$G$11+СВЦЭМ!$D$10+'СЕТ СН'!$G$6-'СЕТ СН'!$G$23</f>
        <v>1204.3631938799999</v>
      </c>
      <c r="R74" s="36">
        <f>SUMIFS(СВЦЭМ!$D$33:$D$776,СВЦЭМ!$A$33:$A$776,$A74,СВЦЭМ!$B$33:$B$776,R$47)+'СЕТ СН'!$G$11+СВЦЭМ!$D$10+'СЕТ СН'!$G$6-'СЕТ СН'!$G$23</f>
        <v>1194.5238164100001</v>
      </c>
      <c r="S74" s="36">
        <f>SUMIFS(СВЦЭМ!$D$33:$D$776,СВЦЭМ!$A$33:$A$776,$A74,СВЦЭМ!$B$33:$B$776,S$47)+'СЕТ СН'!$G$11+СВЦЭМ!$D$10+'СЕТ СН'!$G$6-'СЕТ СН'!$G$23</f>
        <v>1180.80758397</v>
      </c>
      <c r="T74" s="36">
        <f>SUMIFS(СВЦЭМ!$D$33:$D$776,СВЦЭМ!$A$33:$A$776,$A74,СВЦЭМ!$B$33:$B$776,T$47)+'СЕТ СН'!$G$11+СВЦЭМ!$D$10+'СЕТ СН'!$G$6-'СЕТ СН'!$G$23</f>
        <v>1149.1768708100001</v>
      </c>
      <c r="U74" s="36">
        <f>SUMIFS(СВЦЭМ!$D$33:$D$776,СВЦЭМ!$A$33:$A$776,$A74,СВЦЭМ!$B$33:$B$776,U$47)+'СЕТ СН'!$G$11+СВЦЭМ!$D$10+'СЕТ СН'!$G$6-'СЕТ СН'!$G$23</f>
        <v>1149.94131698</v>
      </c>
      <c r="V74" s="36">
        <f>SUMIFS(СВЦЭМ!$D$33:$D$776,СВЦЭМ!$A$33:$A$776,$A74,СВЦЭМ!$B$33:$B$776,V$47)+'СЕТ СН'!$G$11+СВЦЭМ!$D$10+'СЕТ СН'!$G$6-'СЕТ СН'!$G$23</f>
        <v>1159.6735929699998</v>
      </c>
      <c r="W74" s="36">
        <f>SUMIFS(СВЦЭМ!$D$33:$D$776,СВЦЭМ!$A$33:$A$776,$A74,СВЦЭМ!$B$33:$B$776,W$47)+'СЕТ СН'!$G$11+СВЦЭМ!$D$10+'СЕТ СН'!$G$6-'СЕТ СН'!$G$23</f>
        <v>1179.5713288500001</v>
      </c>
      <c r="X74" s="36">
        <f>SUMIFS(СВЦЭМ!$D$33:$D$776,СВЦЭМ!$A$33:$A$776,$A74,СВЦЭМ!$B$33:$B$776,X$47)+'СЕТ СН'!$G$11+СВЦЭМ!$D$10+'СЕТ СН'!$G$6-'СЕТ СН'!$G$23</f>
        <v>1185.76903993</v>
      </c>
      <c r="Y74" s="36">
        <f>SUMIFS(СВЦЭМ!$D$33:$D$776,СВЦЭМ!$A$33:$A$776,$A74,СВЦЭМ!$B$33:$B$776,Y$47)+'СЕТ СН'!$G$11+СВЦЭМ!$D$10+'СЕТ СН'!$G$6-'СЕТ СН'!$G$23</f>
        <v>1209.41700191</v>
      </c>
    </row>
    <row r="75" spans="1:26" ht="15.75" x14ac:dyDescent="0.2">
      <c r="A75" s="35">
        <f t="shared" si="1"/>
        <v>44224</v>
      </c>
      <c r="B75" s="36">
        <f>SUMIFS(СВЦЭМ!$D$33:$D$776,СВЦЭМ!$A$33:$A$776,$A75,СВЦЭМ!$B$33:$B$776,B$47)+'СЕТ СН'!$G$11+СВЦЭМ!$D$10+'СЕТ СН'!$G$6-'СЕТ СН'!$G$23</f>
        <v>1193.1211612500001</v>
      </c>
      <c r="C75" s="36">
        <f>SUMIFS(СВЦЭМ!$D$33:$D$776,СВЦЭМ!$A$33:$A$776,$A75,СВЦЭМ!$B$33:$B$776,C$47)+'СЕТ СН'!$G$11+СВЦЭМ!$D$10+'СЕТ СН'!$G$6-'СЕТ СН'!$G$23</f>
        <v>1244.6154089199999</v>
      </c>
      <c r="D75" s="36">
        <f>SUMIFS(СВЦЭМ!$D$33:$D$776,СВЦЭМ!$A$33:$A$776,$A75,СВЦЭМ!$B$33:$B$776,D$47)+'СЕТ СН'!$G$11+СВЦЭМ!$D$10+'СЕТ СН'!$G$6-'СЕТ СН'!$G$23</f>
        <v>1275.9852566099999</v>
      </c>
      <c r="E75" s="36">
        <f>SUMIFS(СВЦЭМ!$D$33:$D$776,СВЦЭМ!$A$33:$A$776,$A75,СВЦЭМ!$B$33:$B$776,E$47)+'СЕТ СН'!$G$11+СВЦЭМ!$D$10+'СЕТ СН'!$G$6-'СЕТ СН'!$G$23</f>
        <v>1280.01931423</v>
      </c>
      <c r="F75" s="36">
        <f>SUMIFS(СВЦЭМ!$D$33:$D$776,СВЦЭМ!$A$33:$A$776,$A75,СВЦЭМ!$B$33:$B$776,F$47)+'СЕТ СН'!$G$11+СВЦЭМ!$D$10+'СЕТ СН'!$G$6-'СЕТ СН'!$G$23</f>
        <v>1289.53446781</v>
      </c>
      <c r="G75" s="36">
        <f>SUMIFS(СВЦЭМ!$D$33:$D$776,СВЦЭМ!$A$33:$A$776,$A75,СВЦЭМ!$B$33:$B$776,G$47)+'СЕТ СН'!$G$11+СВЦЭМ!$D$10+'СЕТ СН'!$G$6-'СЕТ СН'!$G$23</f>
        <v>1275.77836817</v>
      </c>
      <c r="H75" s="36">
        <f>SUMIFS(СВЦЭМ!$D$33:$D$776,СВЦЭМ!$A$33:$A$776,$A75,СВЦЭМ!$B$33:$B$776,H$47)+'СЕТ СН'!$G$11+СВЦЭМ!$D$10+'СЕТ СН'!$G$6-'СЕТ СН'!$G$23</f>
        <v>1240.0502535099999</v>
      </c>
      <c r="I75" s="36">
        <f>SUMIFS(СВЦЭМ!$D$33:$D$776,СВЦЭМ!$A$33:$A$776,$A75,СВЦЭМ!$B$33:$B$776,I$47)+'СЕТ СН'!$G$11+СВЦЭМ!$D$10+'СЕТ СН'!$G$6-'СЕТ СН'!$G$23</f>
        <v>1217.76661698</v>
      </c>
      <c r="J75" s="36">
        <f>SUMIFS(СВЦЭМ!$D$33:$D$776,СВЦЭМ!$A$33:$A$776,$A75,СВЦЭМ!$B$33:$B$776,J$47)+'СЕТ СН'!$G$11+СВЦЭМ!$D$10+'СЕТ СН'!$G$6-'СЕТ СН'!$G$23</f>
        <v>1200.2759377</v>
      </c>
      <c r="K75" s="36">
        <f>SUMIFS(СВЦЭМ!$D$33:$D$776,СВЦЭМ!$A$33:$A$776,$A75,СВЦЭМ!$B$33:$B$776,K$47)+'СЕТ СН'!$G$11+СВЦЭМ!$D$10+'СЕТ СН'!$G$6-'СЕТ СН'!$G$23</f>
        <v>1189.6758172599998</v>
      </c>
      <c r="L75" s="36">
        <f>SUMIFS(СВЦЭМ!$D$33:$D$776,СВЦЭМ!$A$33:$A$776,$A75,СВЦЭМ!$B$33:$B$776,L$47)+'СЕТ СН'!$G$11+СВЦЭМ!$D$10+'СЕТ СН'!$G$6-'СЕТ СН'!$G$23</f>
        <v>1184.9995822000001</v>
      </c>
      <c r="M75" s="36">
        <f>SUMIFS(СВЦЭМ!$D$33:$D$776,СВЦЭМ!$A$33:$A$776,$A75,СВЦЭМ!$B$33:$B$776,M$47)+'СЕТ СН'!$G$11+СВЦЭМ!$D$10+'СЕТ СН'!$G$6-'СЕТ СН'!$G$23</f>
        <v>1192.3047339899999</v>
      </c>
      <c r="N75" s="36">
        <f>SUMIFS(СВЦЭМ!$D$33:$D$776,СВЦЭМ!$A$33:$A$776,$A75,СВЦЭМ!$B$33:$B$776,N$47)+'СЕТ СН'!$G$11+СВЦЭМ!$D$10+'СЕТ СН'!$G$6-'СЕТ СН'!$G$23</f>
        <v>1197.5699979999999</v>
      </c>
      <c r="O75" s="36">
        <f>SUMIFS(СВЦЭМ!$D$33:$D$776,СВЦЭМ!$A$33:$A$776,$A75,СВЦЭМ!$B$33:$B$776,O$47)+'СЕТ СН'!$G$11+СВЦЭМ!$D$10+'СЕТ СН'!$G$6-'СЕТ СН'!$G$23</f>
        <v>1188.41325403</v>
      </c>
      <c r="P75" s="36">
        <f>SUMIFS(СВЦЭМ!$D$33:$D$776,СВЦЭМ!$A$33:$A$776,$A75,СВЦЭМ!$B$33:$B$776,P$47)+'СЕТ СН'!$G$11+СВЦЭМ!$D$10+'СЕТ СН'!$G$6-'СЕТ СН'!$G$23</f>
        <v>1193.2613037199999</v>
      </c>
      <c r="Q75" s="36">
        <f>SUMIFS(СВЦЭМ!$D$33:$D$776,СВЦЭМ!$A$33:$A$776,$A75,СВЦЭМ!$B$33:$B$776,Q$47)+'СЕТ СН'!$G$11+СВЦЭМ!$D$10+'СЕТ СН'!$G$6-'СЕТ СН'!$G$23</f>
        <v>1196.1343324499999</v>
      </c>
      <c r="R75" s="36">
        <f>SUMIFS(СВЦЭМ!$D$33:$D$776,СВЦЭМ!$A$33:$A$776,$A75,СВЦЭМ!$B$33:$B$776,R$47)+'СЕТ СН'!$G$11+СВЦЭМ!$D$10+'СЕТ СН'!$G$6-'СЕТ СН'!$G$23</f>
        <v>1191.94425613</v>
      </c>
      <c r="S75" s="36">
        <f>SUMIFS(СВЦЭМ!$D$33:$D$776,СВЦЭМ!$A$33:$A$776,$A75,СВЦЭМ!$B$33:$B$776,S$47)+'СЕТ СН'!$G$11+СВЦЭМ!$D$10+'СЕТ СН'!$G$6-'СЕТ СН'!$G$23</f>
        <v>1181.90097565</v>
      </c>
      <c r="T75" s="36">
        <f>SUMIFS(СВЦЭМ!$D$33:$D$776,СВЦЭМ!$A$33:$A$776,$A75,СВЦЭМ!$B$33:$B$776,T$47)+'СЕТ СН'!$G$11+СВЦЭМ!$D$10+'СЕТ СН'!$G$6-'СЕТ СН'!$G$23</f>
        <v>1159.3949863599998</v>
      </c>
      <c r="U75" s="36">
        <f>SUMIFS(СВЦЭМ!$D$33:$D$776,СВЦЭМ!$A$33:$A$776,$A75,СВЦЭМ!$B$33:$B$776,U$47)+'СЕТ СН'!$G$11+СВЦЭМ!$D$10+'СЕТ СН'!$G$6-'СЕТ СН'!$G$23</f>
        <v>1159.9838665</v>
      </c>
      <c r="V75" s="36">
        <f>SUMIFS(СВЦЭМ!$D$33:$D$776,СВЦЭМ!$A$33:$A$776,$A75,СВЦЭМ!$B$33:$B$776,V$47)+'СЕТ СН'!$G$11+СВЦЭМ!$D$10+'СЕТ СН'!$G$6-'СЕТ СН'!$G$23</f>
        <v>1168.1518929599999</v>
      </c>
      <c r="W75" s="36">
        <f>SUMIFS(СВЦЭМ!$D$33:$D$776,СВЦЭМ!$A$33:$A$776,$A75,СВЦЭМ!$B$33:$B$776,W$47)+'СЕТ СН'!$G$11+СВЦЭМ!$D$10+'СЕТ СН'!$G$6-'СЕТ СН'!$G$23</f>
        <v>1180.0185916299999</v>
      </c>
      <c r="X75" s="36">
        <f>SUMIFS(СВЦЭМ!$D$33:$D$776,СВЦЭМ!$A$33:$A$776,$A75,СВЦЭМ!$B$33:$B$776,X$47)+'СЕТ СН'!$G$11+СВЦЭМ!$D$10+'СЕТ СН'!$G$6-'СЕТ СН'!$G$23</f>
        <v>1179.3480178999998</v>
      </c>
      <c r="Y75" s="36">
        <f>SUMIFS(СВЦЭМ!$D$33:$D$776,СВЦЭМ!$A$33:$A$776,$A75,СВЦЭМ!$B$33:$B$776,Y$47)+'СЕТ СН'!$G$11+СВЦЭМ!$D$10+'СЕТ СН'!$G$6-'СЕТ СН'!$G$23</f>
        <v>1199.4034491399998</v>
      </c>
    </row>
    <row r="76" spans="1:26" ht="15.75" x14ac:dyDescent="0.2">
      <c r="A76" s="35">
        <f t="shared" si="1"/>
        <v>44225</v>
      </c>
      <c r="B76" s="36">
        <f>SUMIFS(СВЦЭМ!$D$33:$D$776,СВЦЭМ!$A$33:$A$776,$A76,СВЦЭМ!$B$33:$B$776,B$47)+'СЕТ СН'!$G$11+СВЦЭМ!$D$10+'СЕТ СН'!$G$6-'СЕТ СН'!$G$23</f>
        <v>1186.3875871999999</v>
      </c>
      <c r="C76" s="36">
        <f>SUMIFS(СВЦЭМ!$D$33:$D$776,СВЦЭМ!$A$33:$A$776,$A76,СВЦЭМ!$B$33:$B$776,C$47)+'СЕТ СН'!$G$11+СВЦЭМ!$D$10+'СЕТ СН'!$G$6-'СЕТ СН'!$G$23</f>
        <v>1213.48027084</v>
      </c>
      <c r="D76" s="36">
        <f>SUMIFS(СВЦЭМ!$D$33:$D$776,СВЦЭМ!$A$33:$A$776,$A76,СВЦЭМ!$B$33:$B$776,D$47)+'СЕТ СН'!$G$11+СВЦЭМ!$D$10+'СЕТ СН'!$G$6-'СЕТ СН'!$G$23</f>
        <v>1226.0819733999999</v>
      </c>
      <c r="E76" s="36">
        <f>SUMIFS(СВЦЭМ!$D$33:$D$776,СВЦЭМ!$A$33:$A$776,$A76,СВЦЭМ!$B$33:$B$776,E$47)+'СЕТ СН'!$G$11+СВЦЭМ!$D$10+'СЕТ СН'!$G$6-'СЕТ СН'!$G$23</f>
        <v>1215.2517530099999</v>
      </c>
      <c r="F76" s="36">
        <f>SUMIFS(СВЦЭМ!$D$33:$D$776,СВЦЭМ!$A$33:$A$776,$A76,СВЦЭМ!$B$33:$B$776,F$47)+'СЕТ СН'!$G$11+СВЦЭМ!$D$10+'СЕТ СН'!$G$6-'СЕТ СН'!$G$23</f>
        <v>1212.18858144</v>
      </c>
      <c r="G76" s="36">
        <f>SUMIFS(СВЦЭМ!$D$33:$D$776,СВЦЭМ!$A$33:$A$776,$A76,СВЦЭМ!$B$33:$B$776,G$47)+'СЕТ СН'!$G$11+СВЦЭМ!$D$10+'СЕТ СН'!$G$6-'СЕТ СН'!$G$23</f>
        <v>1204.1707499899999</v>
      </c>
      <c r="H76" s="36">
        <f>SUMIFS(СВЦЭМ!$D$33:$D$776,СВЦЭМ!$A$33:$A$776,$A76,СВЦЭМ!$B$33:$B$776,H$47)+'СЕТ СН'!$G$11+СВЦЭМ!$D$10+'СЕТ СН'!$G$6-'СЕТ СН'!$G$23</f>
        <v>1174.12921308</v>
      </c>
      <c r="I76" s="36">
        <f>SUMIFS(СВЦЭМ!$D$33:$D$776,СВЦЭМ!$A$33:$A$776,$A76,СВЦЭМ!$B$33:$B$776,I$47)+'СЕТ СН'!$G$11+СВЦЭМ!$D$10+'СЕТ СН'!$G$6-'СЕТ СН'!$G$23</f>
        <v>1138.54831896</v>
      </c>
      <c r="J76" s="36">
        <f>SUMIFS(СВЦЭМ!$D$33:$D$776,СВЦЭМ!$A$33:$A$776,$A76,СВЦЭМ!$B$33:$B$776,J$47)+'СЕТ СН'!$G$11+СВЦЭМ!$D$10+'СЕТ СН'!$G$6-'СЕТ СН'!$G$23</f>
        <v>1132.6060395100001</v>
      </c>
      <c r="K76" s="36">
        <f>SUMIFS(СВЦЭМ!$D$33:$D$776,СВЦЭМ!$A$33:$A$776,$A76,СВЦЭМ!$B$33:$B$776,K$47)+'СЕТ СН'!$G$11+СВЦЭМ!$D$10+'СЕТ СН'!$G$6-'СЕТ СН'!$G$23</f>
        <v>1123.4469328600001</v>
      </c>
      <c r="L76" s="36">
        <f>SUMIFS(СВЦЭМ!$D$33:$D$776,СВЦЭМ!$A$33:$A$776,$A76,СВЦЭМ!$B$33:$B$776,L$47)+'СЕТ СН'!$G$11+СВЦЭМ!$D$10+'СЕТ СН'!$G$6-'СЕТ СН'!$G$23</f>
        <v>1125.5703445900001</v>
      </c>
      <c r="M76" s="36">
        <f>SUMIFS(СВЦЭМ!$D$33:$D$776,СВЦЭМ!$A$33:$A$776,$A76,СВЦЭМ!$B$33:$B$776,M$47)+'СЕТ СН'!$G$11+СВЦЭМ!$D$10+'СЕТ СН'!$G$6-'СЕТ СН'!$G$23</f>
        <v>1152.88934298</v>
      </c>
      <c r="N76" s="36">
        <f>SUMIFS(СВЦЭМ!$D$33:$D$776,СВЦЭМ!$A$33:$A$776,$A76,СВЦЭМ!$B$33:$B$776,N$47)+'СЕТ СН'!$G$11+СВЦЭМ!$D$10+'СЕТ СН'!$G$6-'СЕТ СН'!$G$23</f>
        <v>1158.9272823199999</v>
      </c>
      <c r="O76" s="36">
        <f>SUMIFS(СВЦЭМ!$D$33:$D$776,СВЦЭМ!$A$33:$A$776,$A76,СВЦЭМ!$B$33:$B$776,O$47)+'СЕТ СН'!$G$11+СВЦЭМ!$D$10+'СЕТ СН'!$G$6-'СЕТ СН'!$G$23</f>
        <v>1165.5304233699999</v>
      </c>
      <c r="P76" s="36">
        <f>SUMIFS(СВЦЭМ!$D$33:$D$776,СВЦЭМ!$A$33:$A$776,$A76,СВЦЭМ!$B$33:$B$776,P$47)+'СЕТ СН'!$G$11+СВЦЭМ!$D$10+'СЕТ СН'!$G$6-'СЕТ СН'!$G$23</f>
        <v>1171.81228667</v>
      </c>
      <c r="Q76" s="36">
        <f>SUMIFS(СВЦЭМ!$D$33:$D$776,СВЦЭМ!$A$33:$A$776,$A76,СВЦЭМ!$B$33:$B$776,Q$47)+'СЕТ СН'!$G$11+СВЦЭМ!$D$10+'СЕТ СН'!$G$6-'СЕТ СН'!$G$23</f>
        <v>1167.6865904299998</v>
      </c>
      <c r="R76" s="36">
        <f>SUMIFS(СВЦЭМ!$D$33:$D$776,СВЦЭМ!$A$33:$A$776,$A76,СВЦЭМ!$B$33:$B$776,R$47)+'СЕТ СН'!$G$11+СВЦЭМ!$D$10+'СЕТ СН'!$G$6-'СЕТ СН'!$G$23</f>
        <v>1139.39310196</v>
      </c>
      <c r="S76" s="36">
        <f>SUMIFS(СВЦЭМ!$D$33:$D$776,СВЦЭМ!$A$33:$A$776,$A76,СВЦЭМ!$B$33:$B$776,S$47)+'СЕТ СН'!$G$11+СВЦЭМ!$D$10+'СЕТ СН'!$G$6-'СЕТ СН'!$G$23</f>
        <v>1150.8008479099999</v>
      </c>
      <c r="T76" s="36">
        <f>SUMIFS(СВЦЭМ!$D$33:$D$776,СВЦЭМ!$A$33:$A$776,$A76,СВЦЭМ!$B$33:$B$776,T$47)+'СЕТ СН'!$G$11+СВЦЭМ!$D$10+'СЕТ СН'!$G$6-'СЕТ СН'!$G$23</f>
        <v>1136.6492990300001</v>
      </c>
      <c r="U76" s="36">
        <f>SUMIFS(СВЦЭМ!$D$33:$D$776,СВЦЭМ!$A$33:$A$776,$A76,СВЦЭМ!$B$33:$B$776,U$47)+'СЕТ СН'!$G$11+СВЦЭМ!$D$10+'СЕТ СН'!$G$6-'СЕТ СН'!$G$23</f>
        <v>1137.15632213</v>
      </c>
      <c r="V76" s="36">
        <f>SUMIFS(СВЦЭМ!$D$33:$D$776,СВЦЭМ!$A$33:$A$776,$A76,СВЦЭМ!$B$33:$B$776,V$47)+'СЕТ СН'!$G$11+СВЦЭМ!$D$10+'СЕТ СН'!$G$6-'СЕТ СН'!$G$23</f>
        <v>1152.4183071499999</v>
      </c>
      <c r="W76" s="36">
        <f>SUMIFS(СВЦЭМ!$D$33:$D$776,СВЦЭМ!$A$33:$A$776,$A76,СВЦЭМ!$B$33:$B$776,W$47)+'СЕТ СН'!$G$11+СВЦЭМ!$D$10+'СЕТ СН'!$G$6-'СЕТ СН'!$G$23</f>
        <v>1165.14040529</v>
      </c>
      <c r="X76" s="36">
        <f>SUMIFS(СВЦЭМ!$D$33:$D$776,СВЦЭМ!$A$33:$A$776,$A76,СВЦЭМ!$B$33:$B$776,X$47)+'СЕТ СН'!$G$11+СВЦЭМ!$D$10+'СЕТ СН'!$G$6-'СЕТ СН'!$G$23</f>
        <v>1165.36447501</v>
      </c>
      <c r="Y76" s="36">
        <f>SUMIFS(СВЦЭМ!$D$33:$D$776,СВЦЭМ!$A$33:$A$776,$A76,СВЦЭМ!$B$33:$B$776,Y$47)+'СЕТ СН'!$G$11+СВЦЭМ!$D$10+'СЕТ СН'!$G$6-'СЕТ СН'!$G$23</f>
        <v>1174.32552059</v>
      </c>
    </row>
    <row r="77" spans="1:26" ht="15.75" x14ac:dyDescent="0.2">
      <c r="A77" s="35">
        <f t="shared" si="1"/>
        <v>44226</v>
      </c>
      <c r="B77" s="36">
        <f>SUMIFS(СВЦЭМ!$D$33:$D$776,СВЦЭМ!$A$33:$A$776,$A77,СВЦЭМ!$B$33:$B$776,B$47)+'СЕТ СН'!$G$11+СВЦЭМ!$D$10+'СЕТ СН'!$G$6-'СЕТ СН'!$G$23</f>
        <v>1166.40441747</v>
      </c>
      <c r="C77" s="36">
        <f>SUMIFS(СВЦЭМ!$D$33:$D$776,СВЦЭМ!$A$33:$A$776,$A77,СВЦЭМ!$B$33:$B$776,C$47)+'СЕТ СН'!$G$11+СВЦЭМ!$D$10+'СЕТ СН'!$G$6-'СЕТ СН'!$G$23</f>
        <v>1199.24021281</v>
      </c>
      <c r="D77" s="36">
        <f>SUMIFS(СВЦЭМ!$D$33:$D$776,СВЦЭМ!$A$33:$A$776,$A77,СВЦЭМ!$B$33:$B$776,D$47)+'СЕТ СН'!$G$11+СВЦЭМ!$D$10+'СЕТ СН'!$G$6-'СЕТ СН'!$G$23</f>
        <v>1216.7110286699999</v>
      </c>
      <c r="E77" s="36">
        <f>SUMIFS(СВЦЭМ!$D$33:$D$776,СВЦЭМ!$A$33:$A$776,$A77,СВЦЭМ!$B$33:$B$776,E$47)+'СЕТ СН'!$G$11+СВЦЭМ!$D$10+'СЕТ СН'!$G$6-'СЕТ СН'!$G$23</f>
        <v>1221.72330687</v>
      </c>
      <c r="F77" s="36">
        <f>SUMIFS(СВЦЭМ!$D$33:$D$776,СВЦЭМ!$A$33:$A$776,$A77,СВЦЭМ!$B$33:$B$776,F$47)+'СЕТ СН'!$G$11+СВЦЭМ!$D$10+'СЕТ СН'!$G$6-'СЕТ СН'!$G$23</f>
        <v>1235.20358665</v>
      </c>
      <c r="G77" s="36">
        <f>SUMIFS(СВЦЭМ!$D$33:$D$776,СВЦЭМ!$A$33:$A$776,$A77,СВЦЭМ!$B$33:$B$776,G$47)+'СЕТ СН'!$G$11+СВЦЭМ!$D$10+'СЕТ СН'!$G$6-'СЕТ СН'!$G$23</f>
        <v>1230.88202583</v>
      </c>
      <c r="H77" s="36">
        <f>SUMIFS(СВЦЭМ!$D$33:$D$776,СВЦЭМ!$A$33:$A$776,$A77,СВЦЭМ!$B$33:$B$776,H$47)+'СЕТ СН'!$G$11+СВЦЭМ!$D$10+'СЕТ СН'!$G$6-'СЕТ СН'!$G$23</f>
        <v>1219.6504398899999</v>
      </c>
      <c r="I77" s="36">
        <f>SUMIFS(СВЦЭМ!$D$33:$D$776,СВЦЭМ!$A$33:$A$776,$A77,СВЦЭМ!$B$33:$B$776,I$47)+'СЕТ СН'!$G$11+СВЦЭМ!$D$10+'СЕТ СН'!$G$6-'СЕТ СН'!$G$23</f>
        <v>1197.5209911100001</v>
      </c>
      <c r="J77" s="36">
        <f>SUMIFS(СВЦЭМ!$D$33:$D$776,СВЦЭМ!$A$33:$A$776,$A77,СВЦЭМ!$B$33:$B$776,J$47)+'СЕТ СН'!$G$11+СВЦЭМ!$D$10+'СЕТ СН'!$G$6-'СЕТ СН'!$G$23</f>
        <v>1180.7299462799999</v>
      </c>
      <c r="K77" s="36">
        <f>SUMIFS(СВЦЭМ!$D$33:$D$776,СВЦЭМ!$A$33:$A$776,$A77,СВЦЭМ!$B$33:$B$776,K$47)+'СЕТ СН'!$G$11+СВЦЭМ!$D$10+'СЕТ СН'!$G$6-'СЕТ СН'!$G$23</f>
        <v>1163.3976740099999</v>
      </c>
      <c r="L77" s="36">
        <f>SUMIFS(СВЦЭМ!$D$33:$D$776,СВЦЭМ!$A$33:$A$776,$A77,СВЦЭМ!$B$33:$B$776,L$47)+'СЕТ СН'!$G$11+СВЦЭМ!$D$10+'СЕТ СН'!$G$6-'СЕТ СН'!$G$23</f>
        <v>1148.7537939399999</v>
      </c>
      <c r="M77" s="36">
        <f>SUMIFS(СВЦЭМ!$D$33:$D$776,СВЦЭМ!$A$33:$A$776,$A77,СВЦЭМ!$B$33:$B$776,M$47)+'СЕТ СН'!$G$11+СВЦЭМ!$D$10+'СЕТ СН'!$G$6-'СЕТ СН'!$G$23</f>
        <v>1150.43041754</v>
      </c>
      <c r="N77" s="36">
        <f>SUMIFS(СВЦЭМ!$D$33:$D$776,СВЦЭМ!$A$33:$A$776,$A77,СВЦЭМ!$B$33:$B$776,N$47)+'СЕТ СН'!$G$11+СВЦЭМ!$D$10+'СЕТ СН'!$G$6-'СЕТ СН'!$G$23</f>
        <v>1148.9377134000001</v>
      </c>
      <c r="O77" s="36">
        <f>SUMIFS(СВЦЭМ!$D$33:$D$776,СВЦЭМ!$A$33:$A$776,$A77,СВЦЭМ!$B$33:$B$776,O$47)+'СЕТ СН'!$G$11+СВЦЭМ!$D$10+'СЕТ СН'!$G$6-'СЕТ СН'!$G$23</f>
        <v>1152.8274635499999</v>
      </c>
      <c r="P77" s="36">
        <f>SUMIFS(СВЦЭМ!$D$33:$D$776,СВЦЭМ!$A$33:$A$776,$A77,СВЦЭМ!$B$33:$B$776,P$47)+'СЕТ СН'!$G$11+СВЦЭМ!$D$10+'СЕТ СН'!$G$6-'СЕТ СН'!$G$23</f>
        <v>1170.7929952999998</v>
      </c>
      <c r="Q77" s="36">
        <f>SUMIFS(СВЦЭМ!$D$33:$D$776,СВЦЭМ!$A$33:$A$776,$A77,СВЦЭМ!$B$33:$B$776,Q$47)+'СЕТ СН'!$G$11+СВЦЭМ!$D$10+'СЕТ СН'!$G$6-'СЕТ СН'!$G$23</f>
        <v>1178.1057434300001</v>
      </c>
      <c r="R77" s="36">
        <f>SUMIFS(СВЦЭМ!$D$33:$D$776,СВЦЭМ!$A$33:$A$776,$A77,СВЦЭМ!$B$33:$B$776,R$47)+'СЕТ СН'!$G$11+СВЦЭМ!$D$10+'СЕТ СН'!$G$6-'СЕТ СН'!$G$23</f>
        <v>1161.87422468</v>
      </c>
      <c r="S77" s="36">
        <f>SUMIFS(СВЦЭМ!$D$33:$D$776,СВЦЭМ!$A$33:$A$776,$A77,СВЦЭМ!$B$33:$B$776,S$47)+'СЕТ СН'!$G$11+СВЦЭМ!$D$10+'СЕТ СН'!$G$6-'СЕТ СН'!$G$23</f>
        <v>1153.5338268400001</v>
      </c>
      <c r="T77" s="36">
        <f>SUMIFS(СВЦЭМ!$D$33:$D$776,СВЦЭМ!$A$33:$A$776,$A77,СВЦЭМ!$B$33:$B$776,T$47)+'СЕТ СН'!$G$11+СВЦЭМ!$D$10+'СЕТ СН'!$G$6-'СЕТ СН'!$G$23</f>
        <v>1142.10218644</v>
      </c>
      <c r="U77" s="36">
        <f>SUMIFS(СВЦЭМ!$D$33:$D$776,СВЦЭМ!$A$33:$A$776,$A77,СВЦЭМ!$B$33:$B$776,U$47)+'СЕТ СН'!$G$11+СВЦЭМ!$D$10+'СЕТ СН'!$G$6-'СЕТ СН'!$G$23</f>
        <v>1137.62723188</v>
      </c>
      <c r="V77" s="36">
        <f>SUMIFS(СВЦЭМ!$D$33:$D$776,СВЦЭМ!$A$33:$A$776,$A77,СВЦЭМ!$B$33:$B$776,V$47)+'СЕТ СН'!$G$11+СВЦЭМ!$D$10+'СЕТ СН'!$G$6-'СЕТ СН'!$G$23</f>
        <v>1155.6079239999999</v>
      </c>
      <c r="W77" s="36">
        <f>SUMIFS(СВЦЭМ!$D$33:$D$776,СВЦЭМ!$A$33:$A$776,$A77,СВЦЭМ!$B$33:$B$776,W$47)+'СЕТ СН'!$G$11+СВЦЭМ!$D$10+'СЕТ СН'!$G$6-'СЕТ СН'!$G$23</f>
        <v>1162.0729247899999</v>
      </c>
      <c r="X77" s="36">
        <f>SUMIFS(СВЦЭМ!$D$33:$D$776,СВЦЭМ!$A$33:$A$776,$A77,СВЦЭМ!$B$33:$B$776,X$47)+'СЕТ СН'!$G$11+СВЦЭМ!$D$10+'СЕТ СН'!$G$6-'СЕТ СН'!$G$23</f>
        <v>1177.0833192999999</v>
      </c>
      <c r="Y77" s="36">
        <f>SUMIFS(СВЦЭМ!$D$33:$D$776,СВЦЭМ!$A$33:$A$776,$A77,СВЦЭМ!$B$33:$B$776,Y$47)+'СЕТ СН'!$G$11+СВЦЭМ!$D$10+'СЕТ СН'!$G$6-'СЕТ СН'!$G$23</f>
        <v>1199.2547224499999</v>
      </c>
    </row>
    <row r="78" spans="1:26" ht="15.75" x14ac:dyDescent="0.2">
      <c r="A78" s="35">
        <f t="shared" si="1"/>
        <v>44227</v>
      </c>
      <c r="B78" s="36">
        <f>SUMIFS(СВЦЭМ!$D$33:$D$776,СВЦЭМ!$A$33:$A$776,$A78,СВЦЭМ!$B$33:$B$776,B$47)+'СЕТ СН'!$G$11+СВЦЭМ!$D$10+'СЕТ СН'!$G$6-'СЕТ СН'!$G$23</f>
        <v>1152.8008259000001</v>
      </c>
      <c r="C78" s="36">
        <f>SUMIFS(СВЦЭМ!$D$33:$D$776,СВЦЭМ!$A$33:$A$776,$A78,СВЦЭМ!$B$33:$B$776,C$47)+'СЕТ СН'!$G$11+СВЦЭМ!$D$10+'СЕТ СН'!$G$6-'СЕТ СН'!$G$23</f>
        <v>1187.44950414</v>
      </c>
      <c r="D78" s="36">
        <f>SUMIFS(СВЦЭМ!$D$33:$D$776,СВЦЭМ!$A$33:$A$776,$A78,СВЦЭМ!$B$33:$B$776,D$47)+'СЕТ СН'!$G$11+СВЦЭМ!$D$10+'СЕТ СН'!$G$6-'СЕТ СН'!$G$23</f>
        <v>1203.49293956</v>
      </c>
      <c r="E78" s="36">
        <f>SUMIFS(СВЦЭМ!$D$33:$D$776,СВЦЭМ!$A$33:$A$776,$A78,СВЦЭМ!$B$33:$B$776,E$47)+'СЕТ СН'!$G$11+СВЦЭМ!$D$10+'СЕТ СН'!$G$6-'СЕТ СН'!$G$23</f>
        <v>1210.4080830099999</v>
      </c>
      <c r="F78" s="36">
        <f>SUMIFS(СВЦЭМ!$D$33:$D$776,СВЦЭМ!$A$33:$A$776,$A78,СВЦЭМ!$B$33:$B$776,F$47)+'СЕТ СН'!$G$11+СВЦЭМ!$D$10+'СЕТ СН'!$G$6-'СЕТ СН'!$G$23</f>
        <v>1228.4827976399999</v>
      </c>
      <c r="G78" s="36">
        <f>SUMIFS(СВЦЭМ!$D$33:$D$776,СВЦЭМ!$A$33:$A$776,$A78,СВЦЭМ!$B$33:$B$776,G$47)+'СЕТ СН'!$G$11+СВЦЭМ!$D$10+'СЕТ СН'!$G$6-'СЕТ СН'!$G$23</f>
        <v>1219.2484428299999</v>
      </c>
      <c r="H78" s="36">
        <f>SUMIFS(СВЦЭМ!$D$33:$D$776,СВЦЭМ!$A$33:$A$776,$A78,СВЦЭМ!$B$33:$B$776,H$47)+'СЕТ СН'!$G$11+СВЦЭМ!$D$10+'СЕТ СН'!$G$6-'СЕТ СН'!$G$23</f>
        <v>1209.8172316299999</v>
      </c>
      <c r="I78" s="36">
        <f>SUMIFS(СВЦЭМ!$D$33:$D$776,СВЦЭМ!$A$33:$A$776,$A78,СВЦЭМ!$B$33:$B$776,I$47)+'СЕТ СН'!$G$11+СВЦЭМ!$D$10+'СЕТ СН'!$G$6-'СЕТ СН'!$G$23</f>
        <v>1202.6232762099999</v>
      </c>
      <c r="J78" s="36">
        <f>SUMIFS(СВЦЭМ!$D$33:$D$776,СВЦЭМ!$A$33:$A$776,$A78,СВЦЭМ!$B$33:$B$776,J$47)+'СЕТ СН'!$G$11+СВЦЭМ!$D$10+'СЕТ СН'!$G$6-'СЕТ СН'!$G$23</f>
        <v>1184.65721448</v>
      </c>
      <c r="K78" s="36">
        <f>SUMIFS(СВЦЭМ!$D$33:$D$776,СВЦЭМ!$A$33:$A$776,$A78,СВЦЭМ!$B$33:$B$776,K$47)+'СЕТ СН'!$G$11+СВЦЭМ!$D$10+'СЕТ СН'!$G$6-'СЕТ СН'!$G$23</f>
        <v>1164.6261146100001</v>
      </c>
      <c r="L78" s="36">
        <f>SUMIFS(СВЦЭМ!$D$33:$D$776,СВЦЭМ!$A$33:$A$776,$A78,СВЦЭМ!$B$33:$B$776,L$47)+'СЕТ СН'!$G$11+СВЦЭМ!$D$10+'СЕТ СН'!$G$6-'СЕТ СН'!$G$23</f>
        <v>1149.9717671000001</v>
      </c>
      <c r="M78" s="36">
        <f>SUMIFS(СВЦЭМ!$D$33:$D$776,СВЦЭМ!$A$33:$A$776,$A78,СВЦЭМ!$B$33:$B$776,M$47)+'СЕТ СН'!$G$11+СВЦЭМ!$D$10+'СЕТ СН'!$G$6-'СЕТ СН'!$G$23</f>
        <v>1154.48964103</v>
      </c>
      <c r="N78" s="36">
        <f>SUMIFS(СВЦЭМ!$D$33:$D$776,СВЦЭМ!$A$33:$A$776,$A78,СВЦЭМ!$B$33:$B$776,N$47)+'СЕТ СН'!$G$11+СВЦЭМ!$D$10+'СЕТ СН'!$G$6-'СЕТ СН'!$G$23</f>
        <v>1150.67717795</v>
      </c>
      <c r="O78" s="36">
        <f>SUMIFS(СВЦЭМ!$D$33:$D$776,СВЦЭМ!$A$33:$A$776,$A78,СВЦЭМ!$B$33:$B$776,O$47)+'СЕТ СН'!$G$11+СВЦЭМ!$D$10+'СЕТ СН'!$G$6-'СЕТ СН'!$G$23</f>
        <v>1146.06306083</v>
      </c>
      <c r="P78" s="36">
        <f>SUMIFS(СВЦЭМ!$D$33:$D$776,СВЦЭМ!$A$33:$A$776,$A78,СВЦЭМ!$B$33:$B$776,P$47)+'СЕТ СН'!$G$11+СВЦЭМ!$D$10+'СЕТ СН'!$G$6-'СЕТ СН'!$G$23</f>
        <v>1143.4328340100001</v>
      </c>
      <c r="Q78" s="36">
        <f>SUMIFS(СВЦЭМ!$D$33:$D$776,СВЦЭМ!$A$33:$A$776,$A78,СВЦЭМ!$B$33:$B$776,Q$47)+'СЕТ СН'!$G$11+СВЦЭМ!$D$10+'СЕТ СН'!$G$6-'СЕТ СН'!$G$23</f>
        <v>1148.4091977200001</v>
      </c>
      <c r="R78" s="36">
        <f>SUMIFS(СВЦЭМ!$D$33:$D$776,СВЦЭМ!$A$33:$A$776,$A78,СВЦЭМ!$B$33:$B$776,R$47)+'СЕТ СН'!$G$11+СВЦЭМ!$D$10+'СЕТ СН'!$G$6-'СЕТ СН'!$G$23</f>
        <v>1161.2769969000001</v>
      </c>
      <c r="S78" s="36">
        <f>SUMIFS(СВЦЭМ!$D$33:$D$776,СВЦЭМ!$A$33:$A$776,$A78,СВЦЭМ!$B$33:$B$776,S$47)+'СЕТ СН'!$G$11+СВЦЭМ!$D$10+'СЕТ СН'!$G$6-'СЕТ СН'!$G$23</f>
        <v>1180.4795781099999</v>
      </c>
      <c r="T78" s="36">
        <f>SUMIFS(СВЦЭМ!$D$33:$D$776,СВЦЭМ!$A$33:$A$776,$A78,СВЦЭМ!$B$33:$B$776,T$47)+'СЕТ СН'!$G$11+СВЦЭМ!$D$10+'СЕТ СН'!$G$6-'СЕТ СН'!$G$23</f>
        <v>1192.7788395099999</v>
      </c>
      <c r="U78" s="36">
        <f>SUMIFS(СВЦЭМ!$D$33:$D$776,СВЦЭМ!$A$33:$A$776,$A78,СВЦЭМ!$B$33:$B$776,U$47)+'СЕТ СН'!$G$11+СВЦЭМ!$D$10+'СЕТ СН'!$G$6-'СЕТ СН'!$G$23</f>
        <v>1194.0026580399999</v>
      </c>
      <c r="V78" s="36">
        <f>SUMIFS(СВЦЭМ!$D$33:$D$776,СВЦЭМ!$A$33:$A$776,$A78,СВЦЭМ!$B$33:$B$776,V$47)+'СЕТ СН'!$G$11+СВЦЭМ!$D$10+'СЕТ СН'!$G$6-'СЕТ СН'!$G$23</f>
        <v>1185.93638102</v>
      </c>
      <c r="W78" s="36">
        <f>SUMIFS(СВЦЭМ!$D$33:$D$776,СВЦЭМ!$A$33:$A$776,$A78,СВЦЭМ!$B$33:$B$776,W$47)+'СЕТ СН'!$G$11+СВЦЭМ!$D$10+'СЕТ СН'!$G$6-'СЕТ СН'!$G$23</f>
        <v>1180.5221875499999</v>
      </c>
      <c r="X78" s="36">
        <f>SUMIFS(СВЦЭМ!$D$33:$D$776,СВЦЭМ!$A$33:$A$776,$A78,СВЦЭМ!$B$33:$B$776,X$47)+'СЕТ СН'!$G$11+СВЦЭМ!$D$10+'СЕТ СН'!$G$6-'СЕТ СН'!$G$23</f>
        <v>1170.4736641</v>
      </c>
      <c r="Y78" s="36">
        <f>SUMIFS(СВЦЭМ!$D$33:$D$776,СВЦЭМ!$A$33:$A$776,$A78,СВЦЭМ!$B$33:$B$776,Y$47)+'СЕТ СН'!$G$11+СВЦЭМ!$D$10+'СЕТ СН'!$G$6-'СЕТ СН'!$G$23</f>
        <v>1166.48613131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2"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33"/>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34"/>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01.01.2021</v>
      </c>
      <c r="B84" s="36">
        <f>SUMIFS(СВЦЭМ!$D$33:$D$776,СВЦЭМ!$A$33:$A$776,$A84,СВЦЭМ!$B$33:$B$776,B$83)+'СЕТ СН'!$H$11+СВЦЭМ!$D$10+'СЕТ СН'!$H$6-'СЕТ СН'!$H$23</f>
        <v>1217.5099633099999</v>
      </c>
      <c r="C84" s="36">
        <f>SUMIFS(СВЦЭМ!$D$33:$D$776,СВЦЭМ!$A$33:$A$776,$A84,СВЦЭМ!$B$33:$B$776,C$83)+'СЕТ СН'!$H$11+СВЦЭМ!$D$10+'СЕТ СН'!$H$6-'СЕТ СН'!$H$23</f>
        <v>1240.3950478900001</v>
      </c>
      <c r="D84" s="36">
        <f>SUMIFS(СВЦЭМ!$D$33:$D$776,СВЦЭМ!$A$33:$A$776,$A84,СВЦЭМ!$B$33:$B$776,D$83)+'СЕТ СН'!$H$11+СВЦЭМ!$D$10+'СЕТ СН'!$H$6-'СЕТ СН'!$H$23</f>
        <v>1213.0256810800001</v>
      </c>
      <c r="E84" s="36">
        <f>SUMIFS(СВЦЭМ!$D$33:$D$776,СВЦЭМ!$A$33:$A$776,$A84,СВЦЭМ!$B$33:$B$776,E$83)+'СЕТ СН'!$H$11+СВЦЭМ!$D$10+'СЕТ СН'!$H$6-'СЕТ СН'!$H$23</f>
        <v>1213.74906648</v>
      </c>
      <c r="F84" s="36">
        <f>SUMIFS(СВЦЭМ!$D$33:$D$776,СВЦЭМ!$A$33:$A$776,$A84,СВЦЭМ!$B$33:$B$776,F$83)+'СЕТ СН'!$H$11+СВЦЭМ!$D$10+'СЕТ СН'!$H$6-'СЕТ СН'!$H$23</f>
        <v>1197.4743882999999</v>
      </c>
      <c r="G84" s="36">
        <f>SUMIFS(СВЦЭМ!$D$33:$D$776,СВЦЭМ!$A$33:$A$776,$A84,СВЦЭМ!$B$33:$B$776,G$83)+'СЕТ СН'!$H$11+СВЦЭМ!$D$10+'СЕТ СН'!$H$6-'СЕТ СН'!$H$23</f>
        <v>1201.4750339699999</v>
      </c>
      <c r="H84" s="36">
        <f>SUMIFS(СВЦЭМ!$D$33:$D$776,СВЦЭМ!$A$33:$A$776,$A84,СВЦЭМ!$B$33:$B$776,H$83)+'СЕТ СН'!$H$11+СВЦЭМ!$D$10+'СЕТ СН'!$H$6-'СЕТ СН'!$H$23</f>
        <v>1229.0775444400001</v>
      </c>
      <c r="I84" s="36">
        <f>SUMIFS(СВЦЭМ!$D$33:$D$776,СВЦЭМ!$A$33:$A$776,$A84,СВЦЭМ!$B$33:$B$776,I$83)+'СЕТ СН'!$H$11+СВЦЭМ!$D$10+'СЕТ СН'!$H$6-'СЕТ СН'!$H$23</f>
        <v>1222.26948821</v>
      </c>
      <c r="J84" s="36">
        <f>SUMIFS(СВЦЭМ!$D$33:$D$776,СВЦЭМ!$A$33:$A$776,$A84,СВЦЭМ!$B$33:$B$776,J$83)+'СЕТ СН'!$H$11+СВЦЭМ!$D$10+'СЕТ СН'!$H$6-'СЕТ СН'!$H$23</f>
        <v>1217.9337123099999</v>
      </c>
      <c r="K84" s="36">
        <f>SUMIFS(СВЦЭМ!$D$33:$D$776,СВЦЭМ!$A$33:$A$776,$A84,СВЦЭМ!$B$33:$B$776,K$83)+'СЕТ СН'!$H$11+СВЦЭМ!$D$10+'СЕТ СН'!$H$6-'СЕТ СН'!$H$23</f>
        <v>1200.63535258</v>
      </c>
      <c r="L84" s="36">
        <f>SUMIFS(СВЦЭМ!$D$33:$D$776,СВЦЭМ!$A$33:$A$776,$A84,СВЦЭМ!$B$33:$B$776,L$83)+'СЕТ СН'!$H$11+СВЦЭМ!$D$10+'СЕТ СН'!$H$6-'СЕТ СН'!$H$23</f>
        <v>1189.22431656</v>
      </c>
      <c r="M84" s="36">
        <f>SUMIFS(СВЦЭМ!$D$33:$D$776,СВЦЭМ!$A$33:$A$776,$A84,СВЦЭМ!$B$33:$B$776,M$83)+'СЕТ СН'!$H$11+СВЦЭМ!$D$10+'СЕТ СН'!$H$6-'СЕТ СН'!$H$23</f>
        <v>1181.44053923</v>
      </c>
      <c r="N84" s="36">
        <f>SUMIFS(СВЦЭМ!$D$33:$D$776,СВЦЭМ!$A$33:$A$776,$A84,СВЦЭМ!$B$33:$B$776,N$83)+'СЕТ СН'!$H$11+СВЦЭМ!$D$10+'СЕТ СН'!$H$6-'СЕТ СН'!$H$23</f>
        <v>1188.7856106700001</v>
      </c>
      <c r="O84" s="36">
        <f>SUMIFS(СВЦЭМ!$D$33:$D$776,СВЦЭМ!$A$33:$A$776,$A84,СВЦЭМ!$B$33:$B$776,O$83)+'СЕТ СН'!$H$11+СВЦЭМ!$D$10+'СЕТ СН'!$H$6-'СЕТ СН'!$H$23</f>
        <v>1190.9490309</v>
      </c>
      <c r="P84" s="36">
        <f>SUMIFS(СВЦЭМ!$D$33:$D$776,СВЦЭМ!$A$33:$A$776,$A84,СВЦЭМ!$B$33:$B$776,P$83)+'СЕТ СН'!$H$11+СВЦЭМ!$D$10+'СЕТ СН'!$H$6-'СЕТ СН'!$H$23</f>
        <v>1212.8662318900001</v>
      </c>
      <c r="Q84" s="36">
        <f>SUMIFS(СВЦЭМ!$D$33:$D$776,СВЦЭМ!$A$33:$A$776,$A84,СВЦЭМ!$B$33:$B$776,Q$83)+'СЕТ СН'!$H$11+СВЦЭМ!$D$10+'СЕТ СН'!$H$6-'СЕТ СН'!$H$23</f>
        <v>1212.1466438699999</v>
      </c>
      <c r="R84" s="36">
        <f>SUMIFS(СВЦЭМ!$D$33:$D$776,СВЦЭМ!$A$33:$A$776,$A84,СВЦЭМ!$B$33:$B$776,R$83)+'СЕТ СН'!$H$11+СВЦЭМ!$D$10+'СЕТ СН'!$H$6-'СЕТ СН'!$H$23</f>
        <v>1191.47981596</v>
      </c>
      <c r="S84" s="36">
        <f>SUMIFS(СВЦЭМ!$D$33:$D$776,СВЦЭМ!$A$33:$A$776,$A84,СВЦЭМ!$B$33:$B$776,S$83)+'СЕТ СН'!$H$11+СВЦЭМ!$D$10+'СЕТ СН'!$H$6-'СЕТ СН'!$H$23</f>
        <v>1172.0960093799999</v>
      </c>
      <c r="T84" s="36">
        <f>SUMIFS(СВЦЭМ!$D$33:$D$776,СВЦЭМ!$A$33:$A$776,$A84,СВЦЭМ!$B$33:$B$776,T$83)+'СЕТ СН'!$H$11+СВЦЭМ!$D$10+'СЕТ СН'!$H$6-'СЕТ СН'!$H$23</f>
        <v>1161.58321596</v>
      </c>
      <c r="U84" s="36">
        <f>SUMIFS(СВЦЭМ!$D$33:$D$776,СВЦЭМ!$A$33:$A$776,$A84,СВЦЭМ!$B$33:$B$776,U$83)+'СЕТ СН'!$H$11+СВЦЭМ!$D$10+'СЕТ СН'!$H$6-'СЕТ СН'!$H$23</f>
        <v>1153.9697712000002</v>
      </c>
      <c r="V84" s="36">
        <f>SUMIFS(СВЦЭМ!$D$33:$D$776,СВЦЭМ!$A$33:$A$776,$A84,СВЦЭМ!$B$33:$B$776,V$83)+'СЕТ СН'!$H$11+СВЦЭМ!$D$10+'СЕТ СН'!$H$6-'СЕТ СН'!$H$23</f>
        <v>1145.6461628100001</v>
      </c>
      <c r="W84" s="36">
        <f>SUMIFS(СВЦЭМ!$D$33:$D$776,СВЦЭМ!$A$33:$A$776,$A84,СВЦЭМ!$B$33:$B$776,W$83)+'СЕТ СН'!$H$11+СВЦЭМ!$D$10+'СЕТ СН'!$H$6-'СЕТ СН'!$H$23</f>
        <v>1156.9139295499999</v>
      </c>
      <c r="X84" s="36">
        <f>SUMIFS(СВЦЭМ!$D$33:$D$776,СВЦЭМ!$A$33:$A$776,$A84,СВЦЭМ!$B$33:$B$776,X$83)+'СЕТ СН'!$H$11+СВЦЭМ!$D$10+'СЕТ СН'!$H$6-'СЕТ СН'!$H$23</f>
        <v>1168.7464867799999</v>
      </c>
      <c r="Y84" s="36">
        <f>SUMIFS(СВЦЭМ!$D$33:$D$776,СВЦЭМ!$A$33:$A$776,$A84,СВЦЭМ!$B$33:$B$776,Y$83)+'СЕТ СН'!$H$11+СВЦЭМ!$D$10+'СЕТ СН'!$H$6-'СЕТ СН'!$H$23</f>
        <v>1171.9531444300001</v>
      </c>
      <c r="AA84" s="45"/>
    </row>
    <row r="85" spans="1:27" ht="15.75" x14ac:dyDescent="0.2">
      <c r="A85" s="35">
        <f>A84+1</f>
        <v>44198</v>
      </c>
      <c r="B85" s="36">
        <f>SUMIFS(СВЦЭМ!$D$33:$D$776,СВЦЭМ!$A$33:$A$776,$A85,СВЦЭМ!$B$33:$B$776,B$83)+'СЕТ СН'!$H$11+СВЦЭМ!$D$10+'СЕТ СН'!$H$6-'СЕТ СН'!$H$23</f>
        <v>1206.9089942099999</v>
      </c>
      <c r="C85" s="36">
        <f>SUMIFS(СВЦЭМ!$D$33:$D$776,СВЦЭМ!$A$33:$A$776,$A85,СВЦЭМ!$B$33:$B$776,C$83)+'СЕТ СН'!$H$11+СВЦЭМ!$D$10+'СЕТ СН'!$H$6-'СЕТ СН'!$H$23</f>
        <v>1226.0280873900001</v>
      </c>
      <c r="D85" s="36">
        <f>SUMIFS(СВЦЭМ!$D$33:$D$776,СВЦЭМ!$A$33:$A$776,$A85,СВЦЭМ!$B$33:$B$776,D$83)+'СЕТ СН'!$H$11+СВЦЭМ!$D$10+'СЕТ СН'!$H$6-'СЕТ СН'!$H$23</f>
        <v>1238.6711500599999</v>
      </c>
      <c r="E85" s="36">
        <f>SUMIFS(СВЦЭМ!$D$33:$D$776,СВЦЭМ!$A$33:$A$776,$A85,СВЦЭМ!$B$33:$B$776,E$83)+'СЕТ СН'!$H$11+СВЦЭМ!$D$10+'СЕТ СН'!$H$6-'СЕТ СН'!$H$23</f>
        <v>1264.17051698</v>
      </c>
      <c r="F85" s="36">
        <f>SUMIFS(СВЦЭМ!$D$33:$D$776,СВЦЭМ!$A$33:$A$776,$A85,СВЦЭМ!$B$33:$B$776,F$83)+'СЕТ СН'!$H$11+СВЦЭМ!$D$10+'СЕТ СН'!$H$6-'СЕТ СН'!$H$23</f>
        <v>1246.2648649100001</v>
      </c>
      <c r="G85" s="36">
        <f>SUMIFS(СВЦЭМ!$D$33:$D$776,СВЦЭМ!$A$33:$A$776,$A85,СВЦЭМ!$B$33:$B$776,G$83)+'СЕТ СН'!$H$11+СВЦЭМ!$D$10+'СЕТ СН'!$H$6-'СЕТ СН'!$H$23</f>
        <v>1245.2345418499999</v>
      </c>
      <c r="H85" s="36">
        <f>SUMIFS(СВЦЭМ!$D$33:$D$776,СВЦЭМ!$A$33:$A$776,$A85,СВЦЭМ!$B$33:$B$776,H$83)+'СЕТ СН'!$H$11+СВЦЭМ!$D$10+'СЕТ СН'!$H$6-'СЕТ СН'!$H$23</f>
        <v>1263.3381453100001</v>
      </c>
      <c r="I85" s="36">
        <f>SUMIFS(СВЦЭМ!$D$33:$D$776,СВЦЭМ!$A$33:$A$776,$A85,СВЦЭМ!$B$33:$B$776,I$83)+'СЕТ СН'!$H$11+СВЦЭМ!$D$10+'СЕТ СН'!$H$6-'СЕТ СН'!$H$23</f>
        <v>1250.10761164</v>
      </c>
      <c r="J85" s="36">
        <f>SUMIFS(СВЦЭМ!$D$33:$D$776,СВЦЭМ!$A$33:$A$776,$A85,СВЦЭМ!$B$33:$B$776,J$83)+'СЕТ СН'!$H$11+СВЦЭМ!$D$10+'СЕТ СН'!$H$6-'СЕТ СН'!$H$23</f>
        <v>1233.2085474999999</v>
      </c>
      <c r="K85" s="36">
        <f>SUMIFS(СВЦЭМ!$D$33:$D$776,СВЦЭМ!$A$33:$A$776,$A85,СВЦЭМ!$B$33:$B$776,K$83)+'СЕТ СН'!$H$11+СВЦЭМ!$D$10+'СЕТ СН'!$H$6-'СЕТ СН'!$H$23</f>
        <v>1211.29841551</v>
      </c>
      <c r="L85" s="36">
        <f>SUMIFS(СВЦЭМ!$D$33:$D$776,СВЦЭМ!$A$33:$A$776,$A85,СВЦЭМ!$B$33:$B$776,L$83)+'СЕТ СН'!$H$11+СВЦЭМ!$D$10+'СЕТ СН'!$H$6-'СЕТ СН'!$H$23</f>
        <v>1193.86321116</v>
      </c>
      <c r="M85" s="36">
        <f>SUMIFS(СВЦЭМ!$D$33:$D$776,СВЦЭМ!$A$33:$A$776,$A85,СВЦЭМ!$B$33:$B$776,M$83)+'СЕТ СН'!$H$11+СВЦЭМ!$D$10+'СЕТ СН'!$H$6-'СЕТ СН'!$H$23</f>
        <v>1154.4671958200001</v>
      </c>
      <c r="N85" s="36">
        <f>SUMIFS(СВЦЭМ!$D$33:$D$776,СВЦЭМ!$A$33:$A$776,$A85,СВЦЭМ!$B$33:$B$776,N$83)+'СЕТ СН'!$H$11+СВЦЭМ!$D$10+'СЕТ СН'!$H$6-'СЕТ СН'!$H$23</f>
        <v>1165.4522430000002</v>
      </c>
      <c r="O85" s="36">
        <f>SUMIFS(СВЦЭМ!$D$33:$D$776,СВЦЭМ!$A$33:$A$776,$A85,СВЦЭМ!$B$33:$B$776,O$83)+'СЕТ СН'!$H$11+СВЦЭМ!$D$10+'СЕТ СН'!$H$6-'СЕТ СН'!$H$23</f>
        <v>1177.9112042300001</v>
      </c>
      <c r="P85" s="36">
        <f>SUMIFS(СВЦЭМ!$D$33:$D$776,СВЦЭМ!$A$33:$A$776,$A85,СВЦЭМ!$B$33:$B$776,P$83)+'СЕТ СН'!$H$11+СВЦЭМ!$D$10+'СЕТ СН'!$H$6-'СЕТ СН'!$H$23</f>
        <v>1183.80565854</v>
      </c>
      <c r="Q85" s="36">
        <f>SUMIFS(СВЦЭМ!$D$33:$D$776,СВЦЭМ!$A$33:$A$776,$A85,СВЦЭМ!$B$33:$B$776,Q$83)+'СЕТ СН'!$H$11+СВЦЭМ!$D$10+'СЕТ СН'!$H$6-'СЕТ СН'!$H$23</f>
        <v>1183.1701362600002</v>
      </c>
      <c r="R85" s="36">
        <f>SUMIFS(СВЦЭМ!$D$33:$D$776,СВЦЭМ!$A$33:$A$776,$A85,СВЦЭМ!$B$33:$B$776,R$83)+'СЕТ СН'!$H$11+СВЦЭМ!$D$10+'СЕТ СН'!$H$6-'СЕТ СН'!$H$23</f>
        <v>1168.8482486799999</v>
      </c>
      <c r="S85" s="36">
        <f>SUMIFS(СВЦЭМ!$D$33:$D$776,СВЦЭМ!$A$33:$A$776,$A85,СВЦЭМ!$B$33:$B$776,S$83)+'СЕТ СН'!$H$11+СВЦЭМ!$D$10+'СЕТ СН'!$H$6-'СЕТ СН'!$H$23</f>
        <v>1176.5528795999999</v>
      </c>
      <c r="T85" s="36">
        <f>SUMIFS(СВЦЭМ!$D$33:$D$776,СВЦЭМ!$A$33:$A$776,$A85,СВЦЭМ!$B$33:$B$776,T$83)+'СЕТ СН'!$H$11+СВЦЭМ!$D$10+'СЕТ СН'!$H$6-'СЕТ СН'!$H$23</f>
        <v>1164.1647049799999</v>
      </c>
      <c r="U85" s="36">
        <f>SUMIFS(СВЦЭМ!$D$33:$D$776,СВЦЭМ!$A$33:$A$776,$A85,СВЦЭМ!$B$33:$B$776,U$83)+'СЕТ СН'!$H$11+СВЦЭМ!$D$10+'СЕТ СН'!$H$6-'СЕТ СН'!$H$23</f>
        <v>1157.7785973499999</v>
      </c>
      <c r="V85" s="36">
        <f>SUMIFS(СВЦЭМ!$D$33:$D$776,СВЦЭМ!$A$33:$A$776,$A85,СВЦЭМ!$B$33:$B$776,V$83)+'СЕТ СН'!$H$11+СВЦЭМ!$D$10+'СЕТ СН'!$H$6-'СЕТ СН'!$H$23</f>
        <v>1161.8574095600002</v>
      </c>
      <c r="W85" s="36">
        <f>SUMIFS(СВЦЭМ!$D$33:$D$776,СВЦЭМ!$A$33:$A$776,$A85,СВЦЭМ!$B$33:$B$776,W$83)+'СЕТ СН'!$H$11+СВЦЭМ!$D$10+'СЕТ СН'!$H$6-'СЕТ СН'!$H$23</f>
        <v>1172.9101523899999</v>
      </c>
      <c r="X85" s="36">
        <f>SUMIFS(СВЦЭМ!$D$33:$D$776,СВЦЭМ!$A$33:$A$776,$A85,СВЦЭМ!$B$33:$B$776,X$83)+'СЕТ СН'!$H$11+СВЦЭМ!$D$10+'СЕТ СН'!$H$6-'СЕТ СН'!$H$23</f>
        <v>1178.6022125499999</v>
      </c>
      <c r="Y85" s="36">
        <f>SUMIFS(СВЦЭМ!$D$33:$D$776,СВЦЭМ!$A$33:$A$776,$A85,СВЦЭМ!$B$33:$B$776,Y$83)+'СЕТ СН'!$H$11+СВЦЭМ!$D$10+'СЕТ СН'!$H$6-'СЕТ СН'!$H$23</f>
        <v>1187.5328247</v>
      </c>
    </row>
    <row r="86" spans="1:27" ht="15.75" x14ac:dyDescent="0.2">
      <c r="A86" s="35">
        <f t="shared" ref="A86:A114" si="2">A85+1</f>
        <v>44199</v>
      </c>
      <c r="B86" s="36">
        <f>SUMIFS(СВЦЭМ!$D$33:$D$776,СВЦЭМ!$A$33:$A$776,$A86,СВЦЭМ!$B$33:$B$776,B$83)+'СЕТ СН'!$H$11+СВЦЭМ!$D$10+'СЕТ СН'!$H$6-'СЕТ СН'!$H$23</f>
        <v>1179.8448311699999</v>
      </c>
      <c r="C86" s="36">
        <f>SUMIFS(СВЦЭМ!$D$33:$D$776,СВЦЭМ!$A$33:$A$776,$A86,СВЦЭМ!$B$33:$B$776,C$83)+'СЕТ СН'!$H$11+СВЦЭМ!$D$10+'СЕТ СН'!$H$6-'СЕТ СН'!$H$23</f>
        <v>1192.2761687100001</v>
      </c>
      <c r="D86" s="36">
        <f>SUMIFS(СВЦЭМ!$D$33:$D$776,СВЦЭМ!$A$33:$A$776,$A86,СВЦЭМ!$B$33:$B$776,D$83)+'СЕТ СН'!$H$11+СВЦЭМ!$D$10+'СЕТ СН'!$H$6-'СЕТ СН'!$H$23</f>
        <v>1201.4500681100001</v>
      </c>
      <c r="E86" s="36">
        <f>SUMIFS(СВЦЭМ!$D$33:$D$776,СВЦЭМ!$A$33:$A$776,$A86,СВЦЭМ!$B$33:$B$776,E$83)+'СЕТ СН'!$H$11+СВЦЭМ!$D$10+'СЕТ СН'!$H$6-'СЕТ СН'!$H$23</f>
        <v>1219.40262721</v>
      </c>
      <c r="F86" s="36">
        <f>SUMIFS(СВЦЭМ!$D$33:$D$776,СВЦЭМ!$A$33:$A$776,$A86,СВЦЭМ!$B$33:$B$776,F$83)+'СЕТ СН'!$H$11+СВЦЭМ!$D$10+'СЕТ СН'!$H$6-'СЕТ СН'!$H$23</f>
        <v>1200.66158116</v>
      </c>
      <c r="G86" s="36">
        <f>SUMIFS(СВЦЭМ!$D$33:$D$776,СВЦЭМ!$A$33:$A$776,$A86,СВЦЭМ!$B$33:$B$776,G$83)+'СЕТ СН'!$H$11+СВЦЭМ!$D$10+'СЕТ СН'!$H$6-'СЕТ СН'!$H$23</f>
        <v>1198.1738733299999</v>
      </c>
      <c r="H86" s="36">
        <f>SUMIFS(СВЦЭМ!$D$33:$D$776,СВЦЭМ!$A$33:$A$776,$A86,СВЦЭМ!$B$33:$B$776,H$83)+'СЕТ СН'!$H$11+СВЦЭМ!$D$10+'СЕТ СН'!$H$6-'СЕТ СН'!$H$23</f>
        <v>1221.3205613800001</v>
      </c>
      <c r="I86" s="36">
        <f>SUMIFS(СВЦЭМ!$D$33:$D$776,СВЦЭМ!$A$33:$A$776,$A86,СВЦЭМ!$B$33:$B$776,I$83)+'СЕТ СН'!$H$11+СВЦЭМ!$D$10+'СЕТ СН'!$H$6-'СЕТ СН'!$H$23</f>
        <v>1224.9816344800001</v>
      </c>
      <c r="J86" s="36">
        <f>SUMIFS(СВЦЭМ!$D$33:$D$776,СВЦЭМ!$A$33:$A$776,$A86,СВЦЭМ!$B$33:$B$776,J$83)+'СЕТ СН'!$H$11+СВЦЭМ!$D$10+'СЕТ СН'!$H$6-'СЕТ СН'!$H$23</f>
        <v>1221.1981611800002</v>
      </c>
      <c r="K86" s="36">
        <f>SUMIFS(СВЦЭМ!$D$33:$D$776,СВЦЭМ!$A$33:$A$776,$A86,СВЦЭМ!$B$33:$B$776,K$83)+'СЕТ СН'!$H$11+СВЦЭМ!$D$10+'СЕТ СН'!$H$6-'СЕТ СН'!$H$23</f>
        <v>1222.32090991</v>
      </c>
      <c r="L86" s="36">
        <f>SUMIFS(СВЦЭМ!$D$33:$D$776,СВЦЭМ!$A$33:$A$776,$A86,СВЦЭМ!$B$33:$B$776,L$83)+'СЕТ СН'!$H$11+СВЦЭМ!$D$10+'СЕТ СН'!$H$6-'СЕТ СН'!$H$23</f>
        <v>1210.6511319700001</v>
      </c>
      <c r="M86" s="36">
        <f>SUMIFS(СВЦЭМ!$D$33:$D$776,СВЦЭМ!$A$33:$A$776,$A86,СВЦЭМ!$B$33:$B$776,M$83)+'СЕТ СН'!$H$11+СВЦЭМ!$D$10+'СЕТ СН'!$H$6-'СЕТ СН'!$H$23</f>
        <v>1205.8067833</v>
      </c>
      <c r="N86" s="36">
        <f>SUMIFS(СВЦЭМ!$D$33:$D$776,СВЦЭМ!$A$33:$A$776,$A86,СВЦЭМ!$B$33:$B$776,N$83)+'СЕТ СН'!$H$11+СВЦЭМ!$D$10+'СЕТ СН'!$H$6-'СЕТ СН'!$H$23</f>
        <v>1219.0000171199999</v>
      </c>
      <c r="O86" s="36">
        <f>SUMIFS(СВЦЭМ!$D$33:$D$776,СВЦЭМ!$A$33:$A$776,$A86,СВЦЭМ!$B$33:$B$776,O$83)+'СЕТ СН'!$H$11+СВЦЭМ!$D$10+'СЕТ СН'!$H$6-'СЕТ СН'!$H$23</f>
        <v>1231.2364422200001</v>
      </c>
      <c r="P86" s="36">
        <f>SUMIFS(СВЦЭМ!$D$33:$D$776,СВЦЭМ!$A$33:$A$776,$A86,СВЦЭМ!$B$33:$B$776,P$83)+'СЕТ СН'!$H$11+СВЦЭМ!$D$10+'СЕТ СН'!$H$6-'СЕТ СН'!$H$23</f>
        <v>1242.94456999</v>
      </c>
      <c r="Q86" s="36">
        <f>SUMIFS(СВЦЭМ!$D$33:$D$776,СВЦЭМ!$A$33:$A$776,$A86,СВЦЭМ!$B$33:$B$776,Q$83)+'СЕТ СН'!$H$11+СВЦЭМ!$D$10+'СЕТ СН'!$H$6-'СЕТ СН'!$H$23</f>
        <v>1246.53297754</v>
      </c>
      <c r="R86" s="36">
        <f>SUMIFS(СВЦЭМ!$D$33:$D$776,СВЦЭМ!$A$33:$A$776,$A86,СВЦЭМ!$B$33:$B$776,R$83)+'СЕТ СН'!$H$11+СВЦЭМ!$D$10+'СЕТ СН'!$H$6-'СЕТ СН'!$H$23</f>
        <v>1238.57482538</v>
      </c>
      <c r="S86" s="36">
        <f>SUMIFS(СВЦЭМ!$D$33:$D$776,СВЦЭМ!$A$33:$A$776,$A86,СВЦЭМ!$B$33:$B$776,S$83)+'СЕТ СН'!$H$11+СВЦЭМ!$D$10+'СЕТ СН'!$H$6-'СЕТ СН'!$H$23</f>
        <v>1221.6325895300001</v>
      </c>
      <c r="T86" s="36">
        <f>SUMIFS(СВЦЭМ!$D$33:$D$776,СВЦЭМ!$A$33:$A$776,$A86,СВЦЭМ!$B$33:$B$776,T$83)+'СЕТ СН'!$H$11+СВЦЭМ!$D$10+'СЕТ СН'!$H$6-'СЕТ СН'!$H$23</f>
        <v>1202.76282139</v>
      </c>
      <c r="U86" s="36">
        <f>SUMIFS(СВЦЭМ!$D$33:$D$776,СВЦЭМ!$A$33:$A$776,$A86,СВЦЭМ!$B$33:$B$776,U$83)+'СЕТ СН'!$H$11+СВЦЭМ!$D$10+'СЕТ СН'!$H$6-'СЕТ СН'!$H$23</f>
        <v>1207.0574556500001</v>
      </c>
      <c r="V86" s="36">
        <f>SUMIFS(СВЦЭМ!$D$33:$D$776,СВЦЭМ!$A$33:$A$776,$A86,СВЦЭМ!$B$33:$B$776,V$83)+'СЕТ СН'!$H$11+СВЦЭМ!$D$10+'СЕТ СН'!$H$6-'СЕТ СН'!$H$23</f>
        <v>1207.30743046</v>
      </c>
      <c r="W86" s="36">
        <f>SUMIFS(СВЦЭМ!$D$33:$D$776,СВЦЭМ!$A$33:$A$776,$A86,СВЦЭМ!$B$33:$B$776,W$83)+'СЕТ СН'!$H$11+СВЦЭМ!$D$10+'СЕТ СН'!$H$6-'СЕТ СН'!$H$23</f>
        <v>1215.9117919800001</v>
      </c>
      <c r="X86" s="36">
        <f>SUMIFS(СВЦЭМ!$D$33:$D$776,СВЦЭМ!$A$33:$A$776,$A86,СВЦЭМ!$B$33:$B$776,X$83)+'СЕТ СН'!$H$11+СВЦЭМ!$D$10+'СЕТ СН'!$H$6-'СЕТ СН'!$H$23</f>
        <v>1225.2841248099999</v>
      </c>
      <c r="Y86" s="36">
        <f>SUMIFS(СВЦЭМ!$D$33:$D$776,СВЦЭМ!$A$33:$A$776,$A86,СВЦЭМ!$B$33:$B$776,Y$83)+'СЕТ СН'!$H$11+СВЦЭМ!$D$10+'СЕТ СН'!$H$6-'СЕТ СН'!$H$23</f>
        <v>1230.33014116</v>
      </c>
    </row>
    <row r="87" spans="1:27" ht="15.75" x14ac:dyDescent="0.2">
      <c r="A87" s="35">
        <f t="shared" si="2"/>
        <v>44200</v>
      </c>
      <c r="B87" s="36">
        <f>SUMIFS(СВЦЭМ!$D$33:$D$776,СВЦЭМ!$A$33:$A$776,$A87,СВЦЭМ!$B$33:$B$776,B$83)+'СЕТ СН'!$H$11+СВЦЭМ!$D$10+'СЕТ СН'!$H$6-'СЕТ СН'!$H$23</f>
        <v>1248.6086094</v>
      </c>
      <c r="C87" s="36">
        <f>SUMIFS(СВЦЭМ!$D$33:$D$776,СВЦЭМ!$A$33:$A$776,$A87,СВЦЭМ!$B$33:$B$776,C$83)+'СЕТ СН'!$H$11+СВЦЭМ!$D$10+'СЕТ СН'!$H$6-'СЕТ СН'!$H$23</f>
        <v>1264.41740699</v>
      </c>
      <c r="D87" s="36">
        <f>SUMIFS(СВЦЭМ!$D$33:$D$776,СВЦЭМ!$A$33:$A$776,$A87,СВЦЭМ!$B$33:$B$776,D$83)+'СЕТ СН'!$H$11+СВЦЭМ!$D$10+'СЕТ СН'!$H$6-'СЕТ СН'!$H$23</f>
        <v>1278.72750793</v>
      </c>
      <c r="E87" s="36">
        <f>SUMIFS(СВЦЭМ!$D$33:$D$776,СВЦЭМ!$A$33:$A$776,$A87,СВЦЭМ!$B$33:$B$776,E$83)+'СЕТ СН'!$H$11+СВЦЭМ!$D$10+'СЕТ СН'!$H$6-'СЕТ СН'!$H$23</f>
        <v>1302.09072371</v>
      </c>
      <c r="F87" s="36">
        <f>SUMIFS(СВЦЭМ!$D$33:$D$776,СВЦЭМ!$A$33:$A$776,$A87,СВЦЭМ!$B$33:$B$776,F$83)+'СЕТ СН'!$H$11+СВЦЭМ!$D$10+'СЕТ СН'!$H$6-'СЕТ СН'!$H$23</f>
        <v>1269.3373592800001</v>
      </c>
      <c r="G87" s="36">
        <f>SUMIFS(СВЦЭМ!$D$33:$D$776,СВЦЭМ!$A$33:$A$776,$A87,СВЦЭМ!$B$33:$B$776,G$83)+'СЕТ СН'!$H$11+СВЦЭМ!$D$10+'СЕТ СН'!$H$6-'СЕТ СН'!$H$23</f>
        <v>1266.47107512</v>
      </c>
      <c r="H87" s="36">
        <f>SUMIFS(СВЦЭМ!$D$33:$D$776,СВЦЭМ!$A$33:$A$776,$A87,СВЦЭМ!$B$33:$B$776,H$83)+'СЕТ СН'!$H$11+СВЦЭМ!$D$10+'СЕТ СН'!$H$6-'СЕТ СН'!$H$23</f>
        <v>1271.6215089899999</v>
      </c>
      <c r="I87" s="36">
        <f>SUMIFS(СВЦЭМ!$D$33:$D$776,СВЦЭМ!$A$33:$A$776,$A87,СВЦЭМ!$B$33:$B$776,I$83)+'СЕТ СН'!$H$11+СВЦЭМ!$D$10+'СЕТ СН'!$H$6-'СЕТ СН'!$H$23</f>
        <v>1256.18388996</v>
      </c>
      <c r="J87" s="36">
        <f>SUMIFS(СВЦЭМ!$D$33:$D$776,СВЦЭМ!$A$33:$A$776,$A87,СВЦЭМ!$B$33:$B$776,J$83)+'СЕТ СН'!$H$11+СВЦЭМ!$D$10+'СЕТ СН'!$H$6-'СЕТ СН'!$H$23</f>
        <v>1234.9400813299999</v>
      </c>
      <c r="K87" s="36">
        <f>SUMIFS(СВЦЭМ!$D$33:$D$776,СВЦЭМ!$A$33:$A$776,$A87,СВЦЭМ!$B$33:$B$776,K$83)+'СЕТ СН'!$H$11+СВЦЭМ!$D$10+'СЕТ СН'!$H$6-'СЕТ СН'!$H$23</f>
        <v>1207.61498394</v>
      </c>
      <c r="L87" s="36">
        <f>SUMIFS(СВЦЭМ!$D$33:$D$776,СВЦЭМ!$A$33:$A$776,$A87,СВЦЭМ!$B$33:$B$776,L$83)+'СЕТ СН'!$H$11+СВЦЭМ!$D$10+'СЕТ СН'!$H$6-'СЕТ СН'!$H$23</f>
        <v>1196.7975312200001</v>
      </c>
      <c r="M87" s="36">
        <f>SUMIFS(СВЦЭМ!$D$33:$D$776,СВЦЭМ!$A$33:$A$776,$A87,СВЦЭМ!$B$33:$B$776,M$83)+'СЕТ СН'!$H$11+СВЦЭМ!$D$10+'СЕТ СН'!$H$6-'СЕТ СН'!$H$23</f>
        <v>1190.6086475299999</v>
      </c>
      <c r="N87" s="36">
        <f>SUMIFS(СВЦЭМ!$D$33:$D$776,СВЦЭМ!$A$33:$A$776,$A87,СВЦЭМ!$B$33:$B$776,N$83)+'СЕТ СН'!$H$11+СВЦЭМ!$D$10+'СЕТ СН'!$H$6-'СЕТ СН'!$H$23</f>
        <v>1208.89948942</v>
      </c>
      <c r="O87" s="36">
        <f>SUMIFS(СВЦЭМ!$D$33:$D$776,СВЦЭМ!$A$33:$A$776,$A87,СВЦЭМ!$B$33:$B$776,O$83)+'СЕТ СН'!$H$11+СВЦЭМ!$D$10+'СЕТ СН'!$H$6-'СЕТ СН'!$H$23</f>
        <v>1218.6521009000001</v>
      </c>
      <c r="P87" s="36">
        <f>SUMIFS(СВЦЭМ!$D$33:$D$776,СВЦЭМ!$A$33:$A$776,$A87,СВЦЭМ!$B$33:$B$776,P$83)+'СЕТ СН'!$H$11+СВЦЭМ!$D$10+'СЕТ СН'!$H$6-'СЕТ СН'!$H$23</f>
        <v>1229.14486571</v>
      </c>
      <c r="Q87" s="36">
        <f>SUMIFS(СВЦЭМ!$D$33:$D$776,СВЦЭМ!$A$33:$A$776,$A87,СВЦЭМ!$B$33:$B$776,Q$83)+'СЕТ СН'!$H$11+СВЦЭМ!$D$10+'СЕТ СН'!$H$6-'СЕТ СН'!$H$23</f>
        <v>1234.3602559199999</v>
      </c>
      <c r="R87" s="36">
        <f>SUMIFS(СВЦЭМ!$D$33:$D$776,СВЦЭМ!$A$33:$A$776,$A87,СВЦЭМ!$B$33:$B$776,R$83)+'СЕТ СН'!$H$11+СВЦЭМ!$D$10+'СЕТ СН'!$H$6-'СЕТ СН'!$H$23</f>
        <v>1219.8489236300002</v>
      </c>
      <c r="S87" s="36">
        <f>SUMIFS(СВЦЭМ!$D$33:$D$776,СВЦЭМ!$A$33:$A$776,$A87,СВЦЭМ!$B$33:$B$776,S$83)+'СЕТ СН'!$H$11+СВЦЭМ!$D$10+'СЕТ СН'!$H$6-'СЕТ СН'!$H$23</f>
        <v>1209.77502428</v>
      </c>
      <c r="T87" s="36">
        <f>SUMIFS(СВЦЭМ!$D$33:$D$776,СВЦЭМ!$A$33:$A$776,$A87,СВЦЭМ!$B$33:$B$776,T$83)+'СЕТ СН'!$H$11+СВЦЭМ!$D$10+'СЕТ СН'!$H$6-'СЕТ СН'!$H$23</f>
        <v>1195.99118561</v>
      </c>
      <c r="U87" s="36">
        <f>SUMIFS(СВЦЭМ!$D$33:$D$776,СВЦЭМ!$A$33:$A$776,$A87,СВЦЭМ!$B$33:$B$776,U$83)+'СЕТ СН'!$H$11+СВЦЭМ!$D$10+'СЕТ СН'!$H$6-'СЕТ СН'!$H$23</f>
        <v>1200.8101319099999</v>
      </c>
      <c r="V87" s="36">
        <f>SUMIFS(СВЦЭМ!$D$33:$D$776,СВЦЭМ!$A$33:$A$776,$A87,СВЦЭМ!$B$33:$B$776,V$83)+'СЕТ СН'!$H$11+СВЦЭМ!$D$10+'СЕТ СН'!$H$6-'СЕТ СН'!$H$23</f>
        <v>1202.2094386599999</v>
      </c>
      <c r="W87" s="36">
        <f>SUMIFS(СВЦЭМ!$D$33:$D$776,СВЦЭМ!$A$33:$A$776,$A87,СВЦЭМ!$B$33:$B$776,W$83)+'СЕТ СН'!$H$11+СВЦЭМ!$D$10+'СЕТ СН'!$H$6-'СЕТ СН'!$H$23</f>
        <v>1211.4812214900001</v>
      </c>
      <c r="X87" s="36">
        <f>SUMIFS(СВЦЭМ!$D$33:$D$776,СВЦЭМ!$A$33:$A$776,$A87,СВЦЭМ!$B$33:$B$776,X$83)+'СЕТ СН'!$H$11+СВЦЭМ!$D$10+'СЕТ СН'!$H$6-'СЕТ СН'!$H$23</f>
        <v>1228.4268340799999</v>
      </c>
      <c r="Y87" s="36">
        <f>SUMIFS(СВЦЭМ!$D$33:$D$776,СВЦЭМ!$A$33:$A$776,$A87,СВЦЭМ!$B$33:$B$776,Y$83)+'СЕТ СН'!$H$11+СВЦЭМ!$D$10+'СЕТ СН'!$H$6-'СЕТ СН'!$H$23</f>
        <v>1241.99805251</v>
      </c>
    </row>
    <row r="88" spans="1:27" ht="15.75" x14ac:dyDescent="0.2">
      <c r="A88" s="35">
        <f t="shared" si="2"/>
        <v>44201</v>
      </c>
      <c r="B88" s="36">
        <f>SUMIFS(СВЦЭМ!$D$33:$D$776,СВЦЭМ!$A$33:$A$776,$A88,СВЦЭМ!$B$33:$B$776,B$83)+'СЕТ СН'!$H$11+СВЦЭМ!$D$10+'СЕТ СН'!$H$6-'СЕТ СН'!$H$23</f>
        <v>1210.61996862</v>
      </c>
      <c r="C88" s="36">
        <f>SUMIFS(СВЦЭМ!$D$33:$D$776,СВЦЭМ!$A$33:$A$776,$A88,СВЦЭМ!$B$33:$B$776,C$83)+'СЕТ СН'!$H$11+СВЦЭМ!$D$10+'СЕТ СН'!$H$6-'СЕТ СН'!$H$23</f>
        <v>1240.0083856800002</v>
      </c>
      <c r="D88" s="36">
        <f>SUMIFS(СВЦЭМ!$D$33:$D$776,СВЦЭМ!$A$33:$A$776,$A88,СВЦЭМ!$B$33:$B$776,D$83)+'СЕТ СН'!$H$11+СВЦЭМ!$D$10+'СЕТ СН'!$H$6-'СЕТ СН'!$H$23</f>
        <v>1252.4158278099999</v>
      </c>
      <c r="E88" s="36">
        <f>SUMIFS(СВЦЭМ!$D$33:$D$776,СВЦЭМ!$A$33:$A$776,$A88,СВЦЭМ!$B$33:$B$776,E$83)+'СЕТ СН'!$H$11+СВЦЭМ!$D$10+'СЕТ СН'!$H$6-'СЕТ СН'!$H$23</f>
        <v>1258.6518065499999</v>
      </c>
      <c r="F88" s="36">
        <f>SUMIFS(СВЦЭМ!$D$33:$D$776,СВЦЭМ!$A$33:$A$776,$A88,СВЦЭМ!$B$33:$B$776,F$83)+'СЕТ СН'!$H$11+СВЦЭМ!$D$10+'СЕТ СН'!$H$6-'СЕТ СН'!$H$23</f>
        <v>1260.99241865</v>
      </c>
      <c r="G88" s="36">
        <f>SUMIFS(СВЦЭМ!$D$33:$D$776,СВЦЭМ!$A$33:$A$776,$A88,СВЦЭМ!$B$33:$B$776,G$83)+'СЕТ СН'!$H$11+СВЦЭМ!$D$10+'СЕТ СН'!$H$6-'СЕТ СН'!$H$23</f>
        <v>1282.3728916800001</v>
      </c>
      <c r="H88" s="36">
        <f>SUMIFS(СВЦЭМ!$D$33:$D$776,СВЦЭМ!$A$33:$A$776,$A88,СВЦЭМ!$B$33:$B$776,H$83)+'СЕТ СН'!$H$11+СВЦЭМ!$D$10+'СЕТ СН'!$H$6-'СЕТ СН'!$H$23</f>
        <v>1267.3423953500001</v>
      </c>
      <c r="I88" s="36">
        <f>SUMIFS(СВЦЭМ!$D$33:$D$776,СВЦЭМ!$A$33:$A$776,$A88,СВЦЭМ!$B$33:$B$776,I$83)+'СЕТ СН'!$H$11+СВЦЭМ!$D$10+'СЕТ СН'!$H$6-'СЕТ СН'!$H$23</f>
        <v>1251.4606685399999</v>
      </c>
      <c r="J88" s="36">
        <f>SUMIFS(СВЦЭМ!$D$33:$D$776,СВЦЭМ!$A$33:$A$776,$A88,СВЦЭМ!$B$33:$B$776,J$83)+'СЕТ СН'!$H$11+СВЦЭМ!$D$10+'СЕТ СН'!$H$6-'СЕТ СН'!$H$23</f>
        <v>1227.34858633</v>
      </c>
      <c r="K88" s="36">
        <f>SUMIFS(СВЦЭМ!$D$33:$D$776,СВЦЭМ!$A$33:$A$776,$A88,СВЦЭМ!$B$33:$B$776,K$83)+'СЕТ СН'!$H$11+СВЦЭМ!$D$10+'СЕТ СН'!$H$6-'СЕТ СН'!$H$23</f>
        <v>1198.86735335</v>
      </c>
      <c r="L88" s="36">
        <f>SUMIFS(СВЦЭМ!$D$33:$D$776,СВЦЭМ!$A$33:$A$776,$A88,СВЦЭМ!$B$33:$B$776,L$83)+'СЕТ СН'!$H$11+СВЦЭМ!$D$10+'СЕТ СН'!$H$6-'СЕТ СН'!$H$23</f>
        <v>1178.92983297</v>
      </c>
      <c r="M88" s="36">
        <f>SUMIFS(СВЦЭМ!$D$33:$D$776,СВЦЭМ!$A$33:$A$776,$A88,СВЦЭМ!$B$33:$B$776,M$83)+'СЕТ СН'!$H$11+СВЦЭМ!$D$10+'СЕТ СН'!$H$6-'СЕТ СН'!$H$23</f>
        <v>1185.63818911</v>
      </c>
      <c r="N88" s="36">
        <f>SUMIFS(СВЦЭМ!$D$33:$D$776,СВЦЭМ!$A$33:$A$776,$A88,СВЦЭМ!$B$33:$B$776,N$83)+'СЕТ СН'!$H$11+СВЦЭМ!$D$10+'СЕТ СН'!$H$6-'СЕТ СН'!$H$23</f>
        <v>1217.5472175800001</v>
      </c>
      <c r="O88" s="36">
        <f>SUMIFS(СВЦЭМ!$D$33:$D$776,СВЦЭМ!$A$33:$A$776,$A88,СВЦЭМ!$B$33:$B$776,O$83)+'СЕТ СН'!$H$11+СВЦЭМ!$D$10+'СЕТ СН'!$H$6-'СЕТ СН'!$H$23</f>
        <v>1243.48212635</v>
      </c>
      <c r="P88" s="36">
        <f>SUMIFS(СВЦЭМ!$D$33:$D$776,СВЦЭМ!$A$33:$A$776,$A88,СВЦЭМ!$B$33:$B$776,P$83)+'СЕТ СН'!$H$11+СВЦЭМ!$D$10+'СЕТ СН'!$H$6-'СЕТ СН'!$H$23</f>
        <v>1259.3330297100001</v>
      </c>
      <c r="Q88" s="36">
        <f>SUMIFS(СВЦЭМ!$D$33:$D$776,СВЦЭМ!$A$33:$A$776,$A88,СВЦЭМ!$B$33:$B$776,Q$83)+'СЕТ СН'!$H$11+СВЦЭМ!$D$10+'СЕТ СН'!$H$6-'СЕТ СН'!$H$23</f>
        <v>1264.0894739</v>
      </c>
      <c r="R88" s="36">
        <f>SUMIFS(СВЦЭМ!$D$33:$D$776,СВЦЭМ!$A$33:$A$776,$A88,СВЦЭМ!$B$33:$B$776,R$83)+'СЕТ СН'!$H$11+СВЦЭМ!$D$10+'СЕТ СН'!$H$6-'СЕТ СН'!$H$23</f>
        <v>1251.7845336</v>
      </c>
      <c r="S88" s="36">
        <f>SUMIFS(СВЦЭМ!$D$33:$D$776,СВЦЭМ!$A$33:$A$776,$A88,СВЦЭМ!$B$33:$B$776,S$83)+'СЕТ СН'!$H$11+СВЦЭМ!$D$10+'СЕТ СН'!$H$6-'СЕТ СН'!$H$23</f>
        <v>1240.3986582299999</v>
      </c>
      <c r="T88" s="36">
        <f>SUMIFS(СВЦЭМ!$D$33:$D$776,СВЦЭМ!$A$33:$A$776,$A88,СВЦЭМ!$B$33:$B$776,T$83)+'СЕТ СН'!$H$11+СВЦЭМ!$D$10+'СЕТ СН'!$H$6-'СЕТ СН'!$H$23</f>
        <v>1209.5702716000001</v>
      </c>
      <c r="U88" s="36">
        <f>SUMIFS(СВЦЭМ!$D$33:$D$776,СВЦЭМ!$A$33:$A$776,$A88,СВЦЭМ!$B$33:$B$776,U$83)+'СЕТ СН'!$H$11+СВЦЭМ!$D$10+'СЕТ СН'!$H$6-'СЕТ СН'!$H$23</f>
        <v>1216.2168982399999</v>
      </c>
      <c r="V88" s="36">
        <f>SUMIFS(СВЦЭМ!$D$33:$D$776,СВЦЭМ!$A$33:$A$776,$A88,СВЦЭМ!$B$33:$B$776,V$83)+'СЕТ СН'!$H$11+СВЦЭМ!$D$10+'СЕТ СН'!$H$6-'СЕТ СН'!$H$23</f>
        <v>1220.88288956</v>
      </c>
      <c r="W88" s="36">
        <f>SUMIFS(СВЦЭМ!$D$33:$D$776,СВЦЭМ!$A$33:$A$776,$A88,СВЦЭМ!$B$33:$B$776,W$83)+'СЕТ СН'!$H$11+СВЦЭМ!$D$10+'СЕТ СН'!$H$6-'СЕТ СН'!$H$23</f>
        <v>1235.85674496</v>
      </c>
      <c r="X88" s="36">
        <f>SUMIFS(СВЦЭМ!$D$33:$D$776,СВЦЭМ!$A$33:$A$776,$A88,СВЦЭМ!$B$33:$B$776,X$83)+'СЕТ СН'!$H$11+СВЦЭМ!$D$10+'СЕТ СН'!$H$6-'СЕТ СН'!$H$23</f>
        <v>1250.4185013599999</v>
      </c>
      <c r="Y88" s="36">
        <f>SUMIFS(СВЦЭМ!$D$33:$D$776,СВЦЭМ!$A$33:$A$776,$A88,СВЦЭМ!$B$33:$B$776,Y$83)+'СЕТ СН'!$H$11+СВЦЭМ!$D$10+'СЕТ СН'!$H$6-'СЕТ СН'!$H$23</f>
        <v>1266.7762717400001</v>
      </c>
    </row>
    <row r="89" spans="1:27" ht="15.75" x14ac:dyDescent="0.2">
      <c r="A89" s="35">
        <f t="shared" si="2"/>
        <v>44202</v>
      </c>
      <c r="B89" s="36">
        <f>SUMIFS(СВЦЭМ!$D$33:$D$776,СВЦЭМ!$A$33:$A$776,$A89,СВЦЭМ!$B$33:$B$776,B$83)+'СЕТ СН'!$H$11+СВЦЭМ!$D$10+'СЕТ СН'!$H$6-'СЕТ СН'!$H$23</f>
        <v>1256.92144231</v>
      </c>
      <c r="C89" s="36">
        <f>SUMIFS(СВЦЭМ!$D$33:$D$776,СВЦЭМ!$A$33:$A$776,$A89,СВЦЭМ!$B$33:$B$776,C$83)+'СЕТ СН'!$H$11+СВЦЭМ!$D$10+'СЕТ СН'!$H$6-'СЕТ СН'!$H$23</f>
        <v>1286.6771344599999</v>
      </c>
      <c r="D89" s="36">
        <f>SUMIFS(СВЦЭМ!$D$33:$D$776,СВЦЭМ!$A$33:$A$776,$A89,СВЦЭМ!$B$33:$B$776,D$83)+'СЕТ СН'!$H$11+СВЦЭМ!$D$10+'СЕТ СН'!$H$6-'СЕТ СН'!$H$23</f>
        <v>1309.6804416499999</v>
      </c>
      <c r="E89" s="36">
        <f>SUMIFS(СВЦЭМ!$D$33:$D$776,СВЦЭМ!$A$33:$A$776,$A89,СВЦЭМ!$B$33:$B$776,E$83)+'СЕТ СН'!$H$11+СВЦЭМ!$D$10+'СЕТ СН'!$H$6-'СЕТ СН'!$H$23</f>
        <v>1318.78654706</v>
      </c>
      <c r="F89" s="36">
        <f>SUMIFS(СВЦЭМ!$D$33:$D$776,СВЦЭМ!$A$33:$A$776,$A89,СВЦЭМ!$B$33:$B$776,F$83)+'СЕТ СН'!$H$11+СВЦЭМ!$D$10+'СЕТ СН'!$H$6-'СЕТ СН'!$H$23</f>
        <v>1329.5045883400001</v>
      </c>
      <c r="G89" s="36">
        <f>SUMIFS(СВЦЭМ!$D$33:$D$776,СВЦЭМ!$A$33:$A$776,$A89,СВЦЭМ!$B$33:$B$776,G$83)+'СЕТ СН'!$H$11+СВЦЭМ!$D$10+'СЕТ СН'!$H$6-'СЕТ СН'!$H$23</f>
        <v>1326.3639473999999</v>
      </c>
      <c r="H89" s="36">
        <f>SUMIFS(СВЦЭМ!$D$33:$D$776,СВЦЭМ!$A$33:$A$776,$A89,СВЦЭМ!$B$33:$B$776,H$83)+'СЕТ СН'!$H$11+СВЦЭМ!$D$10+'СЕТ СН'!$H$6-'СЕТ СН'!$H$23</f>
        <v>1310.8536927100001</v>
      </c>
      <c r="I89" s="36">
        <f>SUMIFS(СВЦЭМ!$D$33:$D$776,СВЦЭМ!$A$33:$A$776,$A89,СВЦЭМ!$B$33:$B$776,I$83)+'СЕТ СН'!$H$11+СВЦЭМ!$D$10+'СЕТ СН'!$H$6-'СЕТ СН'!$H$23</f>
        <v>1285.81085293</v>
      </c>
      <c r="J89" s="36">
        <f>SUMIFS(СВЦЭМ!$D$33:$D$776,СВЦЭМ!$A$33:$A$776,$A89,СВЦЭМ!$B$33:$B$776,J$83)+'СЕТ СН'!$H$11+СВЦЭМ!$D$10+'СЕТ СН'!$H$6-'СЕТ СН'!$H$23</f>
        <v>1243.4429555500001</v>
      </c>
      <c r="K89" s="36">
        <f>SUMIFS(СВЦЭМ!$D$33:$D$776,СВЦЭМ!$A$33:$A$776,$A89,СВЦЭМ!$B$33:$B$776,K$83)+'СЕТ СН'!$H$11+СВЦЭМ!$D$10+'СЕТ СН'!$H$6-'СЕТ СН'!$H$23</f>
        <v>1203.56478664</v>
      </c>
      <c r="L89" s="36">
        <f>SUMIFS(СВЦЭМ!$D$33:$D$776,СВЦЭМ!$A$33:$A$776,$A89,СВЦЭМ!$B$33:$B$776,L$83)+'СЕТ СН'!$H$11+СВЦЭМ!$D$10+'СЕТ СН'!$H$6-'СЕТ СН'!$H$23</f>
        <v>1191.53983696</v>
      </c>
      <c r="M89" s="36">
        <f>SUMIFS(СВЦЭМ!$D$33:$D$776,СВЦЭМ!$A$33:$A$776,$A89,СВЦЭМ!$B$33:$B$776,M$83)+'СЕТ СН'!$H$11+СВЦЭМ!$D$10+'СЕТ СН'!$H$6-'СЕТ СН'!$H$23</f>
        <v>1195.1458248700001</v>
      </c>
      <c r="N89" s="36">
        <f>SUMIFS(СВЦЭМ!$D$33:$D$776,СВЦЭМ!$A$33:$A$776,$A89,СВЦЭМ!$B$33:$B$776,N$83)+'СЕТ СН'!$H$11+СВЦЭМ!$D$10+'СЕТ СН'!$H$6-'СЕТ СН'!$H$23</f>
        <v>1222.4252154000001</v>
      </c>
      <c r="O89" s="36">
        <f>SUMIFS(СВЦЭМ!$D$33:$D$776,СВЦЭМ!$A$33:$A$776,$A89,СВЦЭМ!$B$33:$B$776,O$83)+'СЕТ СН'!$H$11+СВЦЭМ!$D$10+'СЕТ СН'!$H$6-'СЕТ СН'!$H$23</f>
        <v>1238.4658921600001</v>
      </c>
      <c r="P89" s="36">
        <f>SUMIFS(СВЦЭМ!$D$33:$D$776,СВЦЭМ!$A$33:$A$776,$A89,СВЦЭМ!$B$33:$B$776,P$83)+'СЕТ СН'!$H$11+СВЦЭМ!$D$10+'СЕТ СН'!$H$6-'СЕТ СН'!$H$23</f>
        <v>1249.23809463</v>
      </c>
      <c r="Q89" s="36">
        <f>SUMIFS(СВЦЭМ!$D$33:$D$776,СВЦЭМ!$A$33:$A$776,$A89,СВЦЭМ!$B$33:$B$776,Q$83)+'СЕТ СН'!$H$11+СВЦЭМ!$D$10+'СЕТ СН'!$H$6-'СЕТ СН'!$H$23</f>
        <v>1253.1861250699999</v>
      </c>
      <c r="R89" s="36">
        <f>SUMIFS(СВЦЭМ!$D$33:$D$776,СВЦЭМ!$A$33:$A$776,$A89,СВЦЭМ!$B$33:$B$776,R$83)+'СЕТ СН'!$H$11+СВЦЭМ!$D$10+'СЕТ СН'!$H$6-'СЕТ СН'!$H$23</f>
        <v>1239.52171251</v>
      </c>
      <c r="S89" s="36">
        <f>SUMIFS(СВЦЭМ!$D$33:$D$776,СВЦЭМ!$A$33:$A$776,$A89,СВЦЭМ!$B$33:$B$776,S$83)+'СЕТ СН'!$H$11+СВЦЭМ!$D$10+'СЕТ СН'!$H$6-'СЕТ СН'!$H$23</f>
        <v>1214.66724464</v>
      </c>
      <c r="T89" s="36">
        <f>SUMIFS(СВЦЭМ!$D$33:$D$776,СВЦЭМ!$A$33:$A$776,$A89,СВЦЭМ!$B$33:$B$776,T$83)+'СЕТ СН'!$H$11+СВЦЭМ!$D$10+'СЕТ СН'!$H$6-'СЕТ СН'!$H$23</f>
        <v>1189.7167785300001</v>
      </c>
      <c r="U89" s="36">
        <f>SUMIFS(СВЦЭМ!$D$33:$D$776,СВЦЭМ!$A$33:$A$776,$A89,СВЦЭМ!$B$33:$B$776,U$83)+'СЕТ СН'!$H$11+СВЦЭМ!$D$10+'СЕТ СН'!$H$6-'СЕТ СН'!$H$23</f>
        <v>1193.06892866</v>
      </c>
      <c r="V89" s="36">
        <f>SUMIFS(СВЦЭМ!$D$33:$D$776,СВЦЭМ!$A$33:$A$776,$A89,СВЦЭМ!$B$33:$B$776,V$83)+'СЕТ СН'!$H$11+СВЦЭМ!$D$10+'СЕТ СН'!$H$6-'СЕТ СН'!$H$23</f>
        <v>1199.6403005</v>
      </c>
      <c r="W89" s="36">
        <f>SUMIFS(СВЦЭМ!$D$33:$D$776,СВЦЭМ!$A$33:$A$776,$A89,СВЦЭМ!$B$33:$B$776,W$83)+'СЕТ СН'!$H$11+СВЦЭМ!$D$10+'СЕТ СН'!$H$6-'СЕТ СН'!$H$23</f>
        <v>1215.1230731999999</v>
      </c>
      <c r="X89" s="36">
        <f>SUMIFS(СВЦЭМ!$D$33:$D$776,СВЦЭМ!$A$33:$A$776,$A89,СВЦЭМ!$B$33:$B$776,X$83)+'СЕТ СН'!$H$11+СВЦЭМ!$D$10+'СЕТ СН'!$H$6-'СЕТ СН'!$H$23</f>
        <v>1232.2634723800002</v>
      </c>
      <c r="Y89" s="36">
        <f>SUMIFS(СВЦЭМ!$D$33:$D$776,СВЦЭМ!$A$33:$A$776,$A89,СВЦЭМ!$B$33:$B$776,Y$83)+'СЕТ СН'!$H$11+СВЦЭМ!$D$10+'СЕТ СН'!$H$6-'СЕТ СН'!$H$23</f>
        <v>1253.79383871</v>
      </c>
    </row>
    <row r="90" spans="1:27" ht="15.75" x14ac:dyDescent="0.2">
      <c r="A90" s="35">
        <f t="shared" si="2"/>
        <v>44203</v>
      </c>
      <c r="B90" s="36">
        <f>SUMIFS(СВЦЭМ!$D$33:$D$776,СВЦЭМ!$A$33:$A$776,$A90,СВЦЭМ!$B$33:$B$776,B$83)+'СЕТ СН'!$H$11+СВЦЭМ!$D$10+'СЕТ СН'!$H$6-'СЕТ СН'!$H$23</f>
        <v>1227.02934168</v>
      </c>
      <c r="C90" s="36">
        <f>SUMIFS(СВЦЭМ!$D$33:$D$776,СВЦЭМ!$A$33:$A$776,$A90,СВЦЭМ!$B$33:$B$776,C$83)+'СЕТ СН'!$H$11+СВЦЭМ!$D$10+'СЕТ СН'!$H$6-'СЕТ СН'!$H$23</f>
        <v>1259.1712618500001</v>
      </c>
      <c r="D90" s="36">
        <f>SUMIFS(СВЦЭМ!$D$33:$D$776,СВЦЭМ!$A$33:$A$776,$A90,СВЦЭМ!$B$33:$B$776,D$83)+'СЕТ СН'!$H$11+СВЦЭМ!$D$10+'СЕТ СН'!$H$6-'СЕТ СН'!$H$23</f>
        <v>1286.5757916499999</v>
      </c>
      <c r="E90" s="36">
        <f>SUMIFS(СВЦЭМ!$D$33:$D$776,СВЦЭМ!$A$33:$A$776,$A90,СВЦЭМ!$B$33:$B$776,E$83)+'СЕТ СН'!$H$11+СВЦЭМ!$D$10+'СЕТ СН'!$H$6-'СЕТ СН'!$H$23</f>
        <v>1296.58419327</v>
      </c>
      <c r="F90" s="36">
        <f>SUMIFS(СВЦЭМ!$D$33:$D$776,СВЦЭМ!$A$33:$A$776,$A90,СВЦЭМ!$B$33:$B$776,F$83)+'СЕТ СН'!$H$11+СВЦЭМ!$D$10+'СЕТ СН'!$H$6-'СЕТ СН'!$H$23</f>
        <v>1305.90555184</v>
      </c>
      <c r="G90" s="36">
        <f>SUMIFS(СВЦЭМ!$D$33:$D$776,СВЦЭМ!$A$33:$A$776,$A90,СВЦЭМ!$B$33:$B$776,G$83)+'СЕТ СН'!$H$11+СВЦЭМ!$D$10+'СЕТ СН'!$H$6-'СЕТ СН'!$H$23</f>
        <v>1299.79287858</v>
      </c>
      <c r="H90" s="36">
        <f>SUMIFS(СВЦЭМ!$D$33:$D$776,СВЦЭМ!$A$33:$A$776,$A90,СВЦЭМ!$B$33:$B$776,H$83)+'СЕТ СН'!$H$11+СВЦЭМ!$D$10+'СЕТ СН'!$H$6-'СЕТ СН'!$H$23</f>
        <v>1284.15120394</v>
      </c>
      <c r="I90" s="36">
        <f>SUMIFS(СВЦЭМ!$D$33:$D$776,СВЦЭМ!$A$33:$A$776,$A90,СВЦЭМ!$B$33:$B$776,I$83)+'СЕТ СН'!$H$11+СВЦЭМ!$D$10+'СЕТ СН'!$H$6-'СЕТ СН'!$H$23</f>
        <v>1258.61334244</v>
      </c>
      <c r="J90" s="36">
        <f>SUMIFS(СВЦЭМ!$D$33:$D$776,СВЦЭМ!$A$33:$A$776,$A90,СВЦЭМ!$B$33:$B$776,J$83)+'СЕТ СН'!$H$11+СВЦЭМ!$D$10+'СЕТ СН'!$H$6-'СЕТ СН'!$H$23</f>
        <v>1234.0368225699999</v>
      </c>
      <c r="K90" s="36">
        <f>SUMIFS(СВЦЭМ!$D$33:$D$776,СВЦЭМ!$A$33:$A$776,$A90,СВЦЭМ!$B$33:$B$776,K$83)+'СЕТ СН'!$H$11+СВЦЭМ!$D$10+'СЕТ СН'!$H$6-'СЕТ СН'!$H$23</f>
        <v>1209.6895551500002</v>
      </c>
      <c r="L90" s="36">
        <f>SUMIFS(СВЦЭМ!$D$33:$D$776,СВЦЭМ!$A$33:$A$776,$A90,СВЦЭМ!$B$33:$B$776,L$83)+'СЕТ СН'!$H$11+СВЦЭМ!$D$10+'СЕТ СН'!$H$6-'СЕТ СН'!$H$23</f>
        <v>1194.7357350900002</v>
      </c>
      <c r="M90" s="36">
        <f>SUMIFS(СВЦЭМ!$D$33:$D$776,СВЦЭМ!$A$33:$A$776,$A90,СВЦЭМ!$B$33:$B$776,M$83)+'СЕТ СН'!$H$11+СВЦЭМ!$D$10+'СЕТ СН'!$H$6-'СЕТ СН'!$H$23</f>
        <v>1209.000792</v>
      </c>
      <c r="N90" s="36">
        <f>SUMIFS(СВЦЭМ!$D$33:$D$776,СВЦЭМ!$A$33:$A$776,$A90,СВЦЭМ!$B$33:$B$776,N$83)+'СЕТ СН'!$H$11+СВЦЭМ!$D$10+'СЕТ СН'!$H$6-'СЕТ СН'!$H$23</f>
        <v>1255.77218569</v>
      </c>
      <c r="O90" s="36">
        <f>SUMIFS(СВЦЭМ!$D$33:$D$776,СВЦЭМ!$A$33:$A$776,$A90,СВЦЭМ!$B$33:$B$776,O$83)+'СЕТ СН'!$H$11+СВЦЭМ!$D$10+'СЕТ СН'!$H$6-'СЕТ СН'!$H$23</f>
        <v>1263.0846303200001</v>
      </c>
      <c r="P90" s="36">
        <f>SUMIFS(СВЦЭМ!$D$33:$D$776,СВЦЭМ!$A$33:$A$776,$A90,СВЦЭМ!$B$33:$B$776,P$83)+'СЕТ СН'!$H$11+СВЦЭМ!$D$10+'СЕТ СН'!$H$6-'СЕТ СН'!$H$23</f>
        <v>1274.5631491700001</v>
      </c>
      <c r="Q90" s="36">
        <f>SUMIFS(СВЦЭМ!$D$33:$D$776,СВЦЭМ!$A$33:$A$776,$A90,СВЦЭМ!$B$33:$B$776,Q$83)+'СЕТ СН'!$H$11+СВЦЭМ!$D$10+'СЕТ СН'!$H$6-'СЕТ СН'!$H$23</f>
        <v>1285.08150817</v>
      </c>
      <c r="R90" s="36">
        <f>SUMIFS(СВЦЭМ!$D$33:$D$776,СВЦЭМ!$A$33:$A$776,$A90,СВЦЭМ!$B$33:$B$776,R$83)+'СЕТ СН'!$H$11+СВЦЭМ!$D$10+'СЕТ СН'!$H$6-'СЕТ СН'!$H$23</f>
        <v>1282.04785141</v>
      </c>
      <c r="S90" s="36">
        <f>SUMIFS(СВЦЭМ!$D$33:$D$776,СВЦЭМ!$A$33:$A$776,$A90,СВЦЭМ!$B$33:$B$776,S$83)+'СЕТ СН'!$H$11+СВЦЭМ!$D$10+'СЕТ СН'!$H$6-'СЕТ СН'!$H$23</f>
        <v>1258.3089385600001</v>
      </c>
      <c r="T90" s="36">
        <f>SUMIFS(СВЦЭМ!$D$33:$D$776,СВЦЭМ!$A$33:$A$776,$A90,СВЦЭМ!$B$33:$B$776,T$83)+'СЕТ СН'!$H$11+СВЦЭМ!$D$10+'СЕТ СН'!$H$6-'СЕТ СН'!$H$23</f>
        <v>1234.73805556</v>
      </c>
      <c r="U90" s="36">
        <f>SUMIFS(СВЦЭМ!$D$33:$D$776,СВЦЭМ!$A$33:$A$776,$A90,СВЦЭМ!$B$33:$B$776,U$83)+'СЕТ СН'!$H$11+СВЦЭМ!$D$10+'СЕТ СН'!$H$6-'СЕТ СН'!$H$23</f>
        <v>1243.54294957</v>
      </c>
      <c r="V90" s="36">
        <f>SUMIFS(СВЦЭМ!$D$33:$D$776,СВЦЭМ!$A$33:$A$776,$A90,СВЦЭМ!$B$33:$B$776,V$83)+'СЕТ СН'!$H$11+СВЦЭМ!$D$10+'СЕТ СН'!$H$6-'СЕТ СН'!$H$23</f>
        <v>1242.5233386499999</v>
      </c>
      <c r="W90" s="36">
        <f>SUMIFS(СВЦЭМ!$D$33:$D$776,СВЦЭМ!$A$33:$A$776,$A90,СВЦЭМ!$B$33:$B$776,W$83)+'СЕТ СН'!$H$11+СВЦЭМ!$D$10+'СЕТ СН'!$H$6-'СЕТ СН'!$H$23</f>
        <v>1260.8027946700001</v>
      </c>
      <c r="X90" s="36">
        <f>SUMIFS(СВЦЭМ!$D$33:$D$776,СВЦЭМ!$A$33:$A$776,$A90,СВЦЭМ!$B$33:$B$776,X$83)+'СЕТ СН'!$H$11+СВЦЭМ!$D$10+'СЕТ СН'!$H$6-'СЕТ СН'!$H$23</f>
        <v>1277.0104033100001</v>
      </c>
      <c r="Y90" s="36">
        <f>SUMIFS(СВЦЭМ!$D$33:$D$776,СВЦЭМ!$A$33:$A$776,$A90,СВЦЭМ!$B$33:$B$776,Y$83)+'СЕТ СН'!$H$11+СВЦЭМ!$D$10+'СЕТ СН'!$H$6-'СЕТ СН'!$H$23</f>
        <v>1299.0734573100001</v>
      </c>
    </row>
    <row r="91" spans="1:27" ht="15.75" x14ac:dyDescent="0.2">
      <c r="A91" s="35">
        <f t="shared" si="2"/>
        <v>44204</v>
      </c>
      <c r="B91" s="36">
        <f>SUMIFS(СВЦЭМ!$D$33:$D$776,СВЦЭМ!$A$33:$A$776,$A91,СВЦЭМ!$B$33:$B$776,B$83)+'СЕТ СН'!$H$11+СВЦЭМ!$D$10+'СЕТ СН'!$H$6-'СЕТ СН'!$H$23</f>
        <v>1240.07037115</v>
      </c>
      <c r="C91" s="36">
        <f>SUMIFS(СВЦЭМ!$D$33:$D$776,СВЦЭМ!$A$33:$A$776,$A91,СВЦЭМ!$B$33:$B$776,C$83)+'СЕТ СН'!$H$11+СВЦЭМ!$D$10+'СЕТ СН'!$H$6-'СЕТ СН'!$H$23</f>
        <v>1278.2588274899999</v>
      </c>
      <c r="D91" s="36">
        <f>SUMIFS(СВЦЭМ!$D$33:$D$776,СВЦЭМ!$A$33:$A$776,$A91,СВЦЭМ!$B$33:$B$776,D$83)+'СЕТ СН'!$H$11+СВЦЭМ!$D$10+'СЕТ СН'!$H$6-'СЕТ СН'!$H$23</f>
        <v>1301.8599234200001</v>
      </c>
      <c r="E91" s="36">
        <f>SUMIFS(СВЦЭМ!$D$33:$D$776,СВЦЭМ!$A$33:$A$776,$A91,СВЦЭМ!$B$33:$B$776,E$83)+'СЕТ СН'!$H$11+СВЦЭМ!$D$10+'СЕТ СН'!$H$6-'СЕТ СН'!$H$23</f>
        <v>1318.27494121</v>
      </c>
      <c r="F91" s="36">
        <f>SUMIFS(СВЦЭМ!$D$33:$D$776,СВЦЭМ!$A$33:$A$776,$A91,СВЦЭМ!$B$33:$B$776,F$83)+'СЕТ СН'!$H$11+СВЦЭМ!$D$10+'СЕТ СН'!$H$6-'СЕТ СН'!$H$23</f>
        <v>1324.84887551</v>
      </c>
      <c r="G91" s="36">
        <f>SUMIFS(СВЦЭМ!$D$33:$D$776,СВЦЭМ!$A$33:$A$776,$A91,СВЦЭМ!$B$33:$B$776,G$83)+'СЕТ СН'!$H$11+СВЦЭМ!$D$10+'СЕТ СН'!$H$6-'СЕТ СН'!$H$23</f>
        <v>1320.2376388800001</v>
      </c>
      <c r="H91" s="36">
        <f>SUMIFS(СВЦЭМ!$D$33:$D$776,СВЦЭМ!$A$33:$A$776,$A91,СВЦЭМ!$B$33:$B$776,H$83)+'СЕТ СН'!$H$11+СВЦЭМ!$D$10+'СЕТ СН'!$H$6-'СЕТ СН'!$H$23</f>
        <v>1302.48779932</v>
      </c>
      <c r="I91" s="36">
        <f>SUMIFS(СВЦЭМ!$D$33:$D$776,СВЦЭМ!$A$33:$A$776,$A91,СВЦЭМ!$B$33:$B$776,I$83)+'СЕТ СН'!$H$11+СВЦЭМ!$D$10+'СЕТ СН'!$H$6-'СЕТ СН'!$H$23</f>
        <v>1321.4194536800001</v>
      </c>
      <c r="J91" s="36">
        <f>SUMIFS(СВЦЭМ!$D$33:$D$776,СВЦЭМ!$A$33:$A$776,$A91,СВЦЭМ!$B$33:$B$776,J$83)+'СЕТ СН'!$H$11+СВЦЭМ!$D$10+'СЕТ СН'!$H$6-'СЕТ СН'!$H$23</f>
        <v>1295.6009742700001</v>
      </c>
      <c r="K91" s="36">
        <f>SUMIFS(СВЦЭМ!$D$33:$D$776,СВЦЭМ!$A$33:$A$776,$A91,СВЦЭМ!$B$33:$B$776,K$83)+'СЕТ СН'!$H$11+СВЦЭМ!$D$10+'СЕТ СН'!$H$6-'СЕТ СН'!$H$23</f>
        <v>1266.6338578699999</v>
      </c>
      <c r="L91" s="36">
        <f>SUMIFS(СВЦЭМ!$D$33:$D$776,СВЦЭМ!$A$33:$A$776,$A91,СВЦЭМ!$B$33:$B$776,L$83)+'СЕТ СН'!$H$11+СВЦЭМ!$D$10+'СЕТ СН'!$H$6-'СЕТ СН'!$H$23</f>
        <v>1246.43295463</v>
      </c>
      <c r="M91" s="36">
        <f>SUMIFS(СВЦЭМ!$D$33:$D$776,СВЦЭМ!$A$33:$A$776,$A91,СВЦЭМ!$B$33:$B$776,M$83)+'СЕТ СН'!$H$11+СВЦЭМ!$D$10+'СЕТ СН'!$H$6-'СЕТ СН'!$H$23</f>
        <v>1235.95360394</v>
      </c>
      <c r="N91" s="36">
        <f>SUMIFS(СВЦЭМ!$D$33:$D$776,СВЦЭМ!$A$33:$A$776,$A91,СВЦЭМ!$B$33:$B$776,N$83)+'СЕТ СН'!$H$11+СВЦЭМ!$D$10+'СЕТ СН'!$H$6-'СЕТ СН'!$H$23</f>
        <v>1257.93221649</v>
      </c>
      <c r="O91" s="36">
        <f>SUMIFS(СВЦЭМ!$D$33:$D$776,СВЦЭМ!$A$33:$A$776,$A91,СВЦЭМ!$B$33:$B$776,O$83)+'СЕТ СН'!$H$11+СВЦЭМ!$D$10+'СЕТ СН'!$H$6-'СЕТ СН'!$H$23</f>
        <v>1268.1600471900001</v>
      </c>
      <c r="P91" s="36">
        <f>SUMIFS(СВЦЭМ!$D$33:$D$776,СВЦЭМ!$A$33:$A$776,$A91,СВЦЭМ!$B$33:$B$776,P$83)+'СЕТ СН'!$H$11+СВЦЭМ!$D$10+'СЕТ СН'!$H$6-'СЕТ СН'!$H$23</f>
        <v>1282.5481794899999</v>
      </c>
      <c r="Q91" s="36">
        <f>SUMIFS(СВЦЭМ!$D$33:$D$776,СВЦЭМ!$A$33:$A$776,$A91,СВЦЭМ!$B$33:$B$776,Q$83)+'СЕТ СН'!$H$11+СВЦЭМ!$D$10+'СЕТ СН'!$H$6-'СЕТ СН'!$H$23</f>
        <v>1293.98143278</v>
      </c>
      <c r="R91" s="36">
        <f>SUMIFS(СВЦЭМ!$D$33:$D$776,СВЦЭМ!$A$33:$A$776,$A91,СВЦЭМ!$B$33:$B$776,R$83)+'СЕТ СН'!$H$11+СВЦЭМ!$D$10+'СЕТ СН'!$H$6-'СЕТ СН'!$H$23</f>
        <v>1283.92285685</v>
      </c>
      <c r="S91" s="36">
        <f>SUMIFS(СВЦЭМ!$D$33:$D$776,СВЦЭМ!$A$33:$A$776,$A91,СВЦЭМ!$B$33:$B$776,S$83)+'СЕТ СН'!$H$11+СВЦЭМ!$D$10+'СЕТ СН'!$H$6-'СЕТ СН'!$H$23</f>
        <v>1257.06087364</v>
      </c>
      <c r="T91" s="36">
        <f>SUMIFS(СВЦЭМ!$D$33:$D$776,СВЦЭМ!$A$33:$A$776,$A91,СВЦЭМ!$B$33:$B$776,T$83)+'СЕТ СН'!$H$11+СВЦЭМ!$D$10+'СЕТ СН'!$H$6-'СЕТ СН'!$H$23</f>
        <v>1235.0756096499999</v>
      </c>
      <c r="U91" s="36">
        <f>SUMIFS(СВЦЭМ!$D$33:$D$776,СВЦЭМ!$A$33:$A$776,$A91,СВЦЭМ!$B$33:$B$776,U$83)+'СЕТ СН'!$H$11+СВЦЭМ!$D$10+'СЕТ СН'!$H$6-'СЕТ СН'!$H$23</f>
        <v>1237.6234088900001</v>
      </c>
      <c r="V91" s="36">
        <f>SUMIFS(СВЦЭМ!$D$33:$D$776,СВЦЭМ!$A$33:$A$776,$A91,СВЦЭМ!$B$33:$B$776,V$83)+'СЕТ СН'!$H$11+СВЦЭМ!$D$10+'СЕТ СН'!$H$6-'СЕТ СН'!$H$23</f>
        <v>1242.2837682499999</v>
      </c>
      <c r="W91" s="36">
        <f>SUMIFS(СВЦЭМ!$D$33:$D$776,СВЦЭМ!$A$33:$A$776,$A91,СВЦЭМ!$B$33:$B$776,W$83)+'СЕТ СН'!$H$11+СВЦЭМ!$D$10+'СЕТ СН'!$H$6-'СЕТ СН'!$H$23</f>
        <v>1256.2851717999999</v>
      </c>
      <c r="X91" s="36">
        <f>SUMIFS(СВЦЭМ!$D$33:$D$776,СВЦЭМ!$A$33:$A$776,$A91,СВЦЭМ!$B$33:$B$776,X$83)+'СЕТ СН'!$H$11+СВЦЭМ!$D$10+'СЕТ СН'!$H$6-'СЕТ СН'!$H$23</f>
        <v>1268.0737015100001</v>
      </c>
      <c r="Y91" s="36">
        <f>SUMIFS(СВЦЭМ!$D$33:$D$776,СВЦЭМ!$A$33:$A$776,$A91,СВЦЭМ!$B$33:$B$776,Y$83)+'СЕТ СН'!$H$11+СВЦЭМ!$D$10+'СЕТ СН'!$H$6-'СЕТ СН'!$H$23</f>
        <v>1288.8890048800001</v>
      </c>
    </row>
    <row r="92" spans="1:27" ht="15.75" x14ac:dyDescent="0.2">
      <c r="A92" s="35">
        <f t="shared" si="2"/>
        <v>44205</v>
      </c>
      <c r="B92" s="36">
        <f>SUMIFS(СВЦЭМ!$D$33:$D$776,СВЦЭМ!$A$33:$A$776,$A92,СВЦЭМ!$B$33:$B$776,B$83)+'СЕТ СН'!$H$11+СВЦЭМ!$D$10+'СЕТ СН'!$H$6-'СЕТ СН'!$H$23</f>
        <v>1264.3036288000001</v>
      </c>
      <c r="C92" s="36">
        <f>SUMIFS(СВЦЭМ!$D$33:$D$776,СВЦЭМ!$A$33:$A$776,$A92,СВЦЭМ!$B$33:$B$776,C$83)+'СЕТ СН'!$H$11+СВЦЭМ!$D$10+'СЕТ СН'!$H$6-'СЕТ СН'!$H$23</f>
        <v>1292.37524222</v>
      </c>
      <c r="D92" s="36">
        <f>SUMIFS(СВЦЭМ!$D$33:$D$776,СВЦЭМ!$A$33:$A$776,$A92,СВЦЭМ!$B$33:$B$776,D$83)+'СЕТ СН'!$H$11+СВЦЭМ!$D$10+'СЕТ СН'!$H$6-'СЕТ СН'!$H$23</f>
        <v>1308.72720306</v>
      </c>
      <c r="E92" s="36">
        <f>SUMIFS(СВЦЭМ!$D$33:$D$776,СВЦЭМ!$A$33:$A$776,$A92,СВЦЭМ!$B$33:$B$776,E$83)+'СЕТ СН'!$H$11+СВЦЭМ!$D$10+'СЕТ СН'!$H$6-'СЕТ СН'!$H$23</f>
        <v>1315.8655361000001</v>
      </c>
      <c r="F92" s="36">
        <f>SUMIFS(СВЦЭМ!$D$33:$D$776,СВЦЭМ!$A$33:$A$776,$A92,СВЦЭМ!$B$33:$B$776,F$83)+'СЕТ СН'!$H$11+СВЦЭМ!$D$10+'СЕТ СН'!$H$6-'СЕТ СН'!$H$23</f>
        <v>1322.22075638</v>
      </c>
      <c r="G92" s="36">
        <f>SUMIFS(СВЦЭМ!$D$33:$D$776,СВЦЭМ!$A$33:$A$776,$A92,СВЦЭМ!$B$33:$B$776,G$83)+'СЕТ СН'!$H$11+СВЦЭМ!$D$10+'СЕТ СН'!$H$6-'СЕТ СН'!$H$23</f>
        <v>1317.7006347199999</v>
      </c>
      <c r="H92" s="36">
        <f>SUMIFS(СВЦЭМ!$D$33:$D$776,СВЦЭМ!$A$33:$A$776,$A92,СВЦЭМ!$B$33:$B$776,H$83)+'СЕТ СН'!$H$11+СВЦЭМ!$D$10+'СЕТ СН'!$H$6-'СЕТ СН'!$H$23</f>
        <v>1309.1811886099999</v>
      </c>
      <c r="I92" s="36">
        <f>SUMIFS(СВЦЭМ!$D$33:$D$776,СВЦЭМ!$A$33:$A$776,$A92,СВЦЭМ!$B$33:$B$776,I$83)+'СЕТ СН'!$H$11+СВЦЭМ!$D$10+'СЕТ СН'!$H$6-'СЕТ СН'!$H$23</f>
        <v>1282.6743601600001</v>
      </c>
      <c r="J92" s="36">
        <f>SUMIFS(СВЦЭМ!$D$33:$D$776,СВЦЭМ!$A$33:$A$776,$A92,СВЦЭМ!$B$33:$B$776,J$83)+'СЕТ СН'!$H$11+СВЦЭМ!$D$10+'СЕТ СН'!$H$6-'СЕТ СН'!$H$23</f>
        <v>1258.97146589</v>
      </c>
      <c r="K92" s="36">
        <f>SUMIFS(СВЦЭМ!$D$33:$D$776,СВЦЭМ!$A$33:$A$776,$A92,СВЦЭМ!$B$33:$B$776,K$83)+'СЕТ СН'!$H$11+СВЦЭМ!$D$10+'СЕТ СН'!$H$6-'СЕТ СН'!$H$23</f>
        <v>1238.56982698</v>
      </c>
      <c r="L92" s="36">
        <f>SUMIFS(СВЦЭМ!$D$33:$D$776,СВЦЭМ!$A$33:$A$776,$A92,СВЦЭМ!$B$33:$B$776,L$83)+'СЕТ СН'!$H$11+СВЦЭМ!$D$10+'СЕТ СН'!$H$6-'СЕТ СН'!$H$23</f>
        <v>1224.4355137900002</v>
      </c>
      <c r="M92" s="36">
        <f>SUMIFS(СВЦЭМ!$D$33:$D$776,СВЦЭМ!$A$33:$A$776,$A92,СВЦЭМ!$B$33:$B$776,M$83)+'СЕТ СН'!$H$11+СВЦЭМ!$D$10+'СЕТ СН'!$H$6-'СЕТ СН'!$H$23</f>
        <v>1219.57006224</v>
      </c>
      <c r="N92" s="36">
        <f>SUMIFS(СВЦЭМ!$D$33:$D$776,СВЦЭМ!$A$33:$A$776,$A92,СВЦЭМ!$B$33:$B$776,N$83)+'СЕТ СН'!$H$11+СВЦЭМ!$D$10+'СЕТ СН'!$H$6-'СЕТ СН'!$H$23</f>
        <v>1237.98247666</v>
      </c>
      <c r="O92" s="36">
        <f>SUMIFS(СВЦЭМ!$D$33:$D$776,СВЦЭМ!$A$33:$A$776,$A92,СВЦЭМ!$B$33:$B$776,O$83)+'СЕТ СН'!$H$11+СВЦЭМ!$D$10+'СЕТ СН'!$H$6-'СЕТ СН'!$H$23</f>
        <v>1250.67252639</v>
      </c>
      <c r="P92" s="36">
        <f>SUMIFS(СВЦЭМ!$D$33:$D$776,СВЦЭМ!$A$33:$A$776,$A92,СВЦЭМ!$B$33:$B$776,P$83)+'СЕТ СН'!$H$11+СВЦЭМ!$D$10+'СЕТ СН'!$H$6-'СЕТ СН'!$H$23</f>
        <v>1258.2470335600001</v>
      </c>
      <c r="Q92" s="36">
        <f>SUMIFS(СВЦЭМ!$D$33:$D$776,СВЦЭМ!$A$33:$A$776,$A92,СВЦЭМ!$B$33:$B$776,Q$83)+'СЕТ СН'!$H$11+СВЦЭМ!$D$10+'СЕТ СН'!$H$6-'СЕТ СН'!$H$23</f>
        <v>1260.7801549999999</v>
      </c>
      <c r="R92" s="36">
        <f>SUMIFS(СВЦЭМ!$D$33:$D$776,СВЦЭМ!$A$33:$A$776,$A92,СВЦЭМ!$B$33:$B$776,R$83)+'СЕТ СН'!$H$11+СВЦЭМ!$D$10+'СЕТ СН'!$H$6-'СЕТ СН'!$H$23</f>
        <v>1249.8240693100001</v>
      </c>
      <c r="S92" s="36">
        <f>SUMIFS(СВЦЭМ!$D$33:$D$776,СВЦЭМ!$A$33:$A$776,$A92,СВЦЭМ!$B$33:$B$776,S$83)+'СЕТ СН'!$H$11+СВЦЭМ!$D$10+'СЕТ СН'!$H$6-'СЕТ СН'!$H$23</f>
        <v>1232.85092143</v>
      </c>
      <c r="T92" s="36">
        <f>SUMIFS(СВЦЭМ!$D$33:$D$776,СВЦЭМ!$A$33:$A$776,$A92,СВЦЭМ!$B$33:$B$776,T$83)+'СЕТ СН'!$H$11+СВЦЭМ!$D$10+'СЕТ СН'!$H$6-'СЕТ СН'!$H$23</f>
        <v>1214.36000081</v>
      </c>
      <c r="U92" s="36">
        <f>SUMIFS(СВЦЭМ!$D$33:$D$776,СВЦЭМ!$A$33:$A$776,$A92,СВЦЭМ!$B$33:$B$776,U$83)+'СЕТ СН'!$H$11+СВЦЭМ!$D$10+'СЕТ СН'!$H$6-'СЕТ СН'!$H$23</f>
        <v>1214.7004610399999</v>
      </c>
      <c r="V92" s="36">
        <f>SUMIFS(СВЦЭМ!$D$33:$D$776,СВЦЭМ!$A$33:$A$776,$A92,СВЦЭМ!$B$33:$B$776,V$83)+'СЕТ СН'!$H$11+СВЦЭМ!$D$10+'СЕТ СН'!$H$6-'СЕТ СН'!$H$23</f>
        <v>1208.0759565100002</v>
      </c>
      <c r="W92" s="36">
        <f>SUMIFS(СВЦЭМ!$D$33:$D$776,СВЦЭМ!$A$33:$A$776,$A92,СВЦЭМ!$B$33:$B$776,W$83)+'СЕТ СН'!$H$11+СВЦЭМ!$D$10+'СЕТ СН'!$H$6-'СЕТ СН'!$H$23</f>
        <v>1228.8493942999999</v>
      </c>
      <c r="X92" s="36">
        <f>SUMIFS(СВЦЭМ!$D$33:$D$776,СВЦЭМ!$A$33:$A$776,$A92,СВЦЭМ!$B$33:$B$776,X$83)+'СЕТ СН'!$H$11+СВЦЭМ!$D$10+'СЕТ СН'!$H$6-'СЕТ СН'!$H$23</f>
        <v>1242.68853184</v>
      </c>
      <c r="Y92" s="36">
        <f>SUMIFS(СВЦЭМ!$D$33:$D$776,СВЦЭМ!$A$33:$A$776,$A92,СВЦЭМ!$B$33:$B$776,Y$83)+'СЕТ СН'!$H$11+СВЦЭМ!$D$10+'СЕТ СН'!$H$6-'СЕТ СН'!$H$23</f>
        <v>1257.16103606</v>
      </c>
    </row>
    <row r="93" spans="1:27" ht="15.75" x14ac:dyDescent="0.2">
      <c r="A93" s="35">
        <f t="shared" si="2"/>
        <v>44206</v>
      </c>
      <c r="B93" s="36">
        <f>SUMIFS(СВЦЭМ!$D$33:$D$776,СВЦЭМ!$A$33:$A$776,$A93,СВЦЭМ!$B$33:$B$776,B$83)+'СЕТ СН'!$H$11+СВЦЭМ!$D$10+'СЕТ СН'!$H$6-'СЕТ СН'!$H$23</f>
        <v>1253.6269005500001</v>
      </c>
      <c r="C93" s="36">
        <f>SUMIFS(СВЦЭМ!$D$33:$D$776,СВЦЭМ!$A$33:$A$776,$A93,СВЦЭМ!$B$33:$B$776,C$83)+'СЕТ СН'!$H$11+СВЦЭМ!$D$10+'СЕТ СН'!$H$6-'СЕТ СН'!$H$23</f>
        <v>1287.8846815500001</v>
      </c>
      <c r="D93" s="36">
        <f>SUMIFS(СВЦЭМ!$D$33:$D$776,СВЦЭМ!$A$33:$A$776,$A93,СВЦЭМ!$B$33:$B$776,D$83)+'СЕТ СН'!$H$11+СВЦЭМ!$D$10+'СЕТ СН'!$H$6-'СЕТ СН'!$H$23</f>
        <v>1310.7747063300001</v>
      </c>
      <c r="E93" s="36">
        <f>SUMIFS(СВЦЭМ!$D$33:$D$776,СВЦЭМ!$A$33:$A$776,$A93,СВЦЭМ!$B$33:$B$776,E$83)+'СЕТ СН'!$H$11+СВЦЭМ!$D$10+'СЕТ СН'!$H$6-'СЕТ СН'!$H$23</f>
        <v>1317.8776730300001</v>
      </c>
      <c r="F93" s="36">
        <f>SUMIFS(СВЦЭМ!$D$33:$D$776,СВЦЭМ!$A$33:$A$776,$A93,СВЦЭМ!$B$33:$B$776,F$83)+'СЕТ СН'!$H$11+СВЦЭМ!$D$10+'СЕТ СН'!$H$6-'СЕТ СН'!$H$23</f>
        <v>1328.8935720300001</v>
      </c>
      <c r="G93" s="36">
        <f>SUMIFS(СВЦЭМ!$D$33:$D$776,СВЦЭМ!$A$33:$A$776,$A93,СВЦЭМ!$B$33:$B$776,G$83)+'СЕТ СН'!$H$11+СВЦЭМ!$D$10+'СЕТ СН'!$H$6-'СЕТ СН'!$H$23</f>
        <v>1324.9266397200001</v>
      </c>
      <c r="H93" s="36">
        <f>SUMIFS(СВЦЭМ!$D$33:$D$776,СВЦЭМ!$A$33:$A$776,$A93,СВЦЭМ!$B$33:$B$776,H$83)+'СЕТ СН'!$H$11+СВЦЭМ!$D$10+'СЕТ СН'!$H$6-'СЕТ СН'!$H$23</f>
        <v>1311.97079358</v>
      </c>
      <c r="I93" s="36">
        <f>SUMIFS(СВЦЭМ!$D$33:$D$776,СВЦЭМ!$A$33:$A$776,$A93,СВЦЭМ!$B$33:$B$776,I$83)+'СЕТ СН'!$H$11+СВЦЭМ!$D$10+'СЕТ СН'!$H$6-'СЕТ СН'!$H$23</f>
        <v>1303.20126082</v>
      </c>
      <c r="J93" s="36">
        <f>SUMIFS(СВЦЭМ!$D$33:$D$776,СВЦЭМ!$A$33:$A$776,$A93,СВЦЭМ!$B$33:$B$776,J$83)+'СЕТ СН'!$H$11+СВЦЭМ!$D$10+'СЕТ СН'!$H$6-'СЕТ СН'!$H$23</f>
        <v>1294.9573792400001</v>
      </c>
      <c r="K93" s="36">
        <f>SUMIFS(СВЦЭМ!$D$33:$D$776,СВЦЭМ!$A$33:$A$776,$A93,СВЦЭМ!$B$33:$B$776,K$83)+'СЕТ СН'!$H$11+СВЦЭМ!$D$10+'СЕТ СН'!$H$6-'СЕТ СН'!$H$23</f>
        <v>1268.8601034200001</v>
      </c>
      <c r="L93" s="36">
        <f>SUMIFS(СВЦЭМ!$D$33:$D$776,СВЦЭМ!$A$33:$A$776,$A93,СВЦЭМ!$B$33:$B$776,L$83)+'СЕТ СН'!$H$11+СВЦЭМ!$D$10+'СЕТ СН'!$H$6-'СЕТ СН'!$H$23</f>
        <v>1240.9615965500002</v>
      </c>
      <c r="M93" s="36">
        <f>SUMIFS(СВЦЭМ!$D$33:$D$776,СВЦЭМ!$A$33:$A$776,$A93,СВЦЭМ!$B$33:$B$776,M$83)+'СЕТ СН'!$H$11+СВЦЭМ!$D$10+'СЕТ СН'!$H$6-'СЕТ СН'!$H$23</f>
        <v>1236.4447637799999</v>
      </c>
      <c r="N93" s="36">
        <f>SUMIFS(СВЦЭМ!$D$33:$D$776,СВЦЭМ!$A$33:$A$776,$A93,СВЦЭМ!$B$33:$B$776,N$83)+'СЕТ СН'!$H$11+СВЦЭМ!$D$10+'СЕТ СН'!$H$6-'СЕТ СН'!$H$23</f>
        <v>1254.686031</v>
      </c>
      <c r="O93" s="36">
        <f>SUMIFS(СВЦЭМ!$D$33:$D$776,СВЦЭМ!$A$33:$A$776,$A93,СВЦЭМ!$B$33:$B$776,O$83)+'СЕТ СН'!$H$11+СВЦЭМ!$D$10+'СЕТ СН'!$H$6-'СЕТ СН'!$H$23</f>
        <v>1263.8915734300001</v>
      </c>
      <c r="P93" s="36">
        <f>SUMIFS(СВЦЭМ!$D$33:$D$776,СВЦЭМ!$A$33:$A$776,$A93,СВЦЭМ!$B$33:$B$776,P$83)+'СЕТ СН'!$H$11+СВЦЭМ!$D$10+'СЕТ СН'!$H$6-'СЕТ СН'!$H$23</f>
        <v>1273.94315102</v>
      </c>
      <c r="Q93" s="36">
        <f>SUMIFS(СВЦЭМ!$D$33:$D$776,СВЦЭМ!$A$33:$A$776,$A93,СВЦЭМ!$B$33:$B$776,Q$83)+'СЕТ СН'!$H$11+СВЦЭМ!$D$10+'СЕТ СН'!$H$6-'СЕТ СН'!$H$23</f>
        <v>1276.3539705800001</v>
      </c>
      <c r="R93" s="36">
        <f>SUMIFS(СВЦЭМ!$D$33:$D$776,СВЦЭМ!$A$33:$A$776,$A93,СВЦЭМ!$B$33:$B$776,R$83)+'СЕТ СН'!$H$11+СВЦЭМ!$D$10+'СЕТ СН'!$H$6-'СЕТ СН'!$H$23</f>
        <v>1261.8152555900001</v>
      </c>
      <c r="S93" s="36">
        <f>SUMIFS(СВЦЭМ!$D$33:$D$776,СВЦЭМ!$A$33:$A$776,$A93,СВЦЭМ!$B$33:$B$776,S$83)+'СЕТ СН'!$H$11+СВЦЭМ!$D$10+'СЕТ СН'!$H$6-'СЕТ СН'!$H$23</f>
        <v>1236.0782865400001</v>
      </c>
      <c r="T93" s="36">
        <f>SUMIFS(СВЦЭМ!$D$33:$D$776,СВЦЭМ!$A$33:$A$776,$A93,СВЦЭМ!$B$33:$B$776,T$83)+'СЕТ СН'!$H$11+СВЦЭМ!$D$10+'СЕТ СН'!$H$6-'СЕТ СН'!$H$23</f>
        <v>1210.1309491900001</v>
      </c>
      <c r="U93" s="36">
        <f>SUMIFS(СВЦЭМ!$D$33:$D$776,СВЦЭМ!$A$33:$A$776,$A93,СВЦЭМ!$B$33:$B$776,U$83)+'СЕТ СН'!$H$11+СВЦЭМ!$D$10+'СЕТ СН'!$H$6-'СЕТ СН'!$H$23</f>
        <v>1214.9756397599999</v>
      </c>
      <c r="V93" s="36">
        <f>SUMIFS(СВЦЭМ!$D$33:$D$776,СВЦЭМ!$A$33:$A$776,$A93,СВЦЭМ!$B$33:$B$776,V$83)+'СЕТ СН'!$H$11+СВЦЭМ!$D$10+'СЕТ СН'!$H$6-'СЕТ СН'!$H$23</f>
        <v>1210.90888354</v>
      </c>
      <c r="W93" s="36">
        <f>SUMIFS(СВЦЭМ!$D$33:$D$776,СВЦЭМ!$A$33:$A$776,$A93,СВЦЭМ!$B$33:$B$776,W$83)+'СЕТ СН'!$H$11+СВЦЭМ!$D$10+'СЕТ СН'!$H$6-'СЕТ СН'!$H$23</f>
        <v>1234.3044192100001</v>
      </c>
      <c r="X93" s="36">
        <f>SUMIFS(СВЦЭМ!$D$33:$D$776,СВЦЭМ!$A$33:$A$776,$A93,СВЦЭМ!$B$33:$B$776,X$83)+'СЕТ СН'!$H$11+СВЦЭМ!$D$10+'СЕТ СН'!$H$6-'СЕТ СН'!$H$23</f>
        <v>1253.7273819700001</v>
      </c>
      <c r="Y93" s="36">
        <f>SUMIFS(СВЦЭМ!$D$33:$D$776,СВЦЭМ!$A$33:$A$776,$A93,СВЦЭМ!$B$33:$B$776,Y$83)+'СЕТ СН'!$H$11+СВЦЭМ!$D$10+'СЕТ СН'!$H$6-'СЕТ СН'!$H$23</f>
        <v>1272.1501491700001</v>
      </c>
    </row>
    <row r="94" spans="1:27" ht="15.75" x14ac:dyDescent="0.2">
      <c r="A94" s="35">
        <f t="shared" si="2"/>
        <v>44207</v>
      </c>
      <c r="B94" s="36">
        <f>SUMIFS(СВЦЭМ!$D$33:$D$776,СВЦЭМ!$A$33:$A$776,$A94,СВЦЭМ!$B$33:$B$776,B$83)+'СЕТ СН'!$H$11+СВЦЭМ!$D$10+'СЕТ СН'!$H$6-'СЕТ СН'!$H$23</f>
        <v>1310.46457779</v>
      </c>
      <c r="C94" s="36">
        <f>SUMIFS(СВЦЭМ!$D$33:$D$776,СВЦЭМ!$A$33:$A$776,$A94,СВЦЭМ!$B$33:$B$776,C$83)+'СЕТ СН'!$H$11+СВЦЭМ!$D$10+'СЕТ СН'!$H$6-'СЕТ СН'!$H$23</f>
        <v>1349.2383708899999</v>
      </c>
      <c r="D94" s="36">
        <f>SUMIFS(СВЦЭМ!$D$33:$D$776,СВЦЭМ!$A$33:$A$776,$A94,СВЦЭМ!$B$33:$B$776,D$83)+'СЕТ СН'!$H$11+СВЦЭМ!$D$10+'СЕТ СН'!$H$6-'СЕТ СН'!$H$23</f>
        <v>1355.5413489299999</v>
      </c>
      <c r="E94" s="36">
        <f>SUMIFS(СВЦЭМ!$D$33:$D$776,СВЦЭМ!$A$33:$A$776,$A94,СВЦЭМ!$B$33:$B$776,E$83)+'СЕТ СН'!$H$11+СВЦЭМ!$D$10+'СЕТ СН'!$H$6-'СЕТ СН'!$H$23</f>
        <v>1351.70537304</v>
      </c>
      <c r="F94" s="36">
        <f>SUMIFS(СВЦЭМ!$D$33:$D$776,СВЦЭМ!$A$33:$A$776,$A94,СВЦЭМ!$B$33:$B$776,F$83)+'СЕТ СН'!$H$11+СВЦЭМ!$D$10+'СЕТ СН'!$H$6-'СЕТ СН'!$H$23</f>
        <v>1354.21132188</v>
      </c>
      <c r="G94" s="36">
        <f>SUMIFS(СВЦЭМ!$D$33:$D$776,СВЦЭМ!$A$33:$A$776,$A94,СВЦЭМ!$B$33:$B$776,G$83)+'СЕТ СН'!$H$11+СВЦЭМ!$D$10+'СЕТ СН'!$H$6-'СЕТ СН'!$H$23</f>
        <v>1359.1424081600001</v>
      </c>
      <c r="H94" s="36">
        <f>SUMIFS(СВЦЭМ!$D$33:$D$776,СВЦЭМ!$A$33:$A$776,$A94,СВЦЭМ!$B$33:$B$776,H$83)+'СЕТ СН'!$H$11+СВЦЭМ!$D$10+'СЕТ СН'!$H$6-'СЕТ СН'!$H$23</f>
        <v>1349.61671697</v>
      </c>
      <c r="I94" s="36">
        <f>SUMIFS(СВЦЭМ!$D$33:$D$776,СВЦЭМ!$A$33:$A$776,$A94,СВЦЭМ!$B$33:$B$776,I$83)+'СЕТ СН'!$H$11+СВЦЭМ!$D$10+'СЕТ СН'!$H$6-'СЕТ СН'!$H$23</f>
        <v>1308.08923708</v>
      </c>
      <c r="J94" s="36">
        <f>SUMIFS(СВЦЭМ!$D$33:$D$776,СВЦЭМ!$A$33:$A$776,$A94,СВЦЭМ!$B$33:$B$776,J$83)+'СЕТ СН'!$H$11+СВЦЭМ!$D$10+'СЕТ СН'!$H$6-'СЕТ СН'!$H$23</f>
        <v>1271.3912999900001</v>
      </c>
      <c r="K94" s="36">
        <f>SUMIFS(СВЦЭМ!$D$33:$D$776,СВЦЭМ!$A$33:$A$776,$A94,СВЦЭМ!$B$33:$B$776,K$83)+'СЕТ СН'!$H$11+СВЦЭМ!$D$10+'СЕТ СН'!$H$6-'СЕТ СН'!$H$23</f>
        <v>1255.3245677699999</v>
      </c>
      <c r="L94" s="36">
        <f>SUMIFS(СВЦЭМ!$D$33:$D$776,СВЦЭМ!$A$33:$A$776,$A94,СВЦЭМ!$B$33:$B$776,L$83)+'СЕТ СН'!$H$11+СВЦЭМ!$D$10+'СЕТ СН'!$H$6-'СЕТ СН'!$H$23</f>
        <v>1250.6321276900001</v>
      </c>
      <c r="M94" s="36">
        <f>SUMIFS(СВЦЭМ!$D$33:$D$776,СВЦЭМ!$A$33:$A$776,$A94,СВЦЭМ!$B$33:$B$776,M$83)+'СЕТ СН'!$H$11+СВЦЭМ!$D$10+'СЕТ СН'!$H$6-'СЕТ СН'!$H$23</f>
        <v>1258.3400843100001</v>
      </c>
      <c r="N94" s="36">
        <f>SUMIFS(СВЦЭМ!$D$33:$D$776,СВЦЭМ!$A$33:$A$776,$A94,СВЦЭМ!$B$33:$B$776,N$83)+'СЕТ СН'!$H$11+СВЦЭМ!$D$10+'СЕТ СН'!$H$6-'СЕТ СН'!$H$23</f>
        <v>1268.4125232000001</v>
      </c>
      <c r="O94" s="36">
        <f>SUMIFS(СВЦЭМ!$D$33:$D$776,СВЦЭМ!$A$33:$A$776,$A94,СВЦЭМ!$B$33:$B$776,O$83)+'СЕТ СН'!$H$11+СВЦЭМ!$D$10+'СЕТ СН'!$H$6-'СЕТ СН'!$H$23</f>
        <v>1278.51090058</v>
      </c>
      <c r="P94" s="36">
        <f>SUMIFS(СВЦЭМ!$D$33:$D$776,СВЦЭМ!$A$33:$A$776,$A94,СВЦЭМ!$B$33:$B$776,P$83)+'СЕТ СН'!$H$11+СВЦЭМ!$D$10+'СЕТ СН'!$H$6-'СЕТ СН'!$H$23</f>
        <v>1290.4479060400001</v>
      </c>
      <c r="Q94" s="36">
        <f>SUMIFS(СВЦЭМ!$D$33:$D$776,СВЦЭМ!$A$33:$A$776,$A94,СВЦЭМ!$B$33:$B$776,Q$83)+'СЕТ СН'!$H$11+СВЦЭМ!$D$10+'СЕТ СН'!$H$6-'СЕТ СН'!$H$23</f>
        <v>1297.0742894300001</v>
      </c>
      <c r="R94" s="36">
        <f>SUMIFS(СВЦЭМ!$D$33:$D$776,СВЦЭМ!$A$33:$A$776,$A94,СВЦЭМ!$B$33:$B$776,R$83)+'СЕТ СН'!$H$11+СВЦЭМ!$D$10+'СЕТ СН'!$H$6-'СЕТ СН'!$H$23</f>
        <v>1285.0084072100001</v>
      </c>
      <c r="S94" s="36">
        <f>SUMIFS(СВЦЭМ!$D$33:$D$776,СВЦЭМ!$A$33:$A$776,$A94,СВЦЭМ!$B$33:$B$776,S$83)+'СЕТ СН'!$H$11+СВЦЭМ!$D$10+'СЕТ СН'!$H$6-'СЕТ СН'!$H$23</f>
        <v>1261.14805226</v>
      </c>
      <c r="T94" s="36">
        <f>SUMIFS(СВЦЭМ!$D$33:$D$776,СВЦЭМ!$A$33:$A$776,$A94,СВЦЭМ!$B$33:$B$776,T$83)+'СЕТ СН'!$H$11+СВЦЭМ!$D$10+'СЕТ СН'!$H$6-'СЕТ СН'!$H$23</f>
        <v>1233.09130688</v>
      </c>
      <c r="U94" s="36">
        <f>SUMIFS(СВЦЭМ!$D$33:$D$776,СВЦЭМ!$A$33:$A$776,$A94,СВЦЭМ!$B$33:$B$776,U$83)+'СЕТ СН'!$H$11+СВЦЭМ!$D$10+'СЕТ СН'!$H$6-'СЕТ СН'!$H$23</f>
        <v>1232.59116793</v>
      </c>
      <c r="V94" s="36">
        <f>SUMIFS(СВЦЭМ!$D$33:$D$776,СВЦЭМ!$A$33:$A$776,$A94,СВЦЭМ!$B$33:$B$776,V$83)+'СЕТ СН'!$H$11+СВЦЭМ!$D$10+'СЕТ СН'!$H$6-'СЕТ СН'!$H$23</f>
        <v>1246.57997428</v>
      </c>
      <c r="W94" s="36">
        <f>SUMIFS(СВЦЭМ!$D$33:$D$776,СВЦЭМ!$A$33:$A$776,$A94,СВЦЭМ!$B$33:$B$776,W$83)+'СЕТ СН'!$H$11+СВЦЭМ!$D$10+'СЕТ СН'!$H$6-'СЕТ СН'!$H$23</f>
        <v>1262.3014960600001</v>
      </c>
      <c r="X94" s="36">
        <f>SUMIFS(СВЦЭМ!$D$33:$D$776,СВЦЭМ!$A$33:$A$776,$A94,СВЦЭМ!$B$33:$B$776,X$83)+'СЕТ СН'!$H$11+СВЦЭМ!$D$10+'СЕТ СН'!$H$6-'СЕТ СН'!$H$23</f>
        <v>1265.4793727799999</v>
      </c>
      <c r="Y94" s="36">
        <f>SUMIFS(СВЦЭМ!$D$33:$D$776,СВЦЭМ!$A$33:$A$776,$A94,СВЦЭМ!$B$33:$B$776,Y$83)+'СЕТ СН'!$H$11+СВЦЭМ!$D$10+'СЕТ СН'!$H$6-'СЕТ СН'!$H$23</f>
        <v>1282.51957107</v>
      </c>
    </row>
    <row r="95" spans="1:27" ht="15.75" x14ac:dyDescent="0.2">
      <c r="A95" s="35">
        <f t="shared" si="2"/>
        <v>44208</v>
      </c>
      <c r="B95" s="36">
        <f>SUMIFS(СВЦЭМ!$D$33:$D$776,СВЦЭМ!$A$33:$A$776,$A95,СВЦЭМ!$B$33:$B$776,B$83)+'СЕТ СН'!$H$11+СВЦЭМ!$D$10+'СЕТ СН'!$H$6-'СЕТ СН'!$H$23</f>
        <v>1254.66110037</v>
      </c>
      <c r="C95" s="36">
        <f>SUMIFS(СВЦЭМ!$D$33:$D$776,СВЦЭМ!$A$33:$A$776,$A95,СВЦЭМ!$B$33:$B$776,C$83)+'СЕТ СН'!$H$11+СВЦЭМ!$D$10+'СЕТ СН'!$H$6-'СЕТ СН'!$H$23</f>
        <v>1287.8553896400001</v>
      </c>
      <c r="D95" s="36">
        <f>SUMIFS(СВЦЭМ!$D$33:$D$776,СВЦЭМ!$A$33:$A$776,$A95,СВЦЭМ!$B$33:$B$776,D$83)+'СЕТ СН'!$H$11+СВЦЭМ!$D$10+'СЕТ СН'!$H$6-'СЕТ СН'!$H$23</f>
        <v>1304.6628904700001</v>
      </c>
      <c r="E95" s="36">
        <f>SUMIFS(СВЦЭМ!$D$33:$D$776,СВЦЭМ!$A$33:$A$776,$A95,СВЦЭМ!$B$33:$B$776,E$83)+'СЕТ СН'!$H$11+СВЦЭМ!$D$10+'СЕТ СН'!$H$6-'СЕТ СН'!$H$23</f>
        <v>1316.9804316699999</v>
      </c>
      <c r="F95" s="36">
        <f>SUMIFS(СВЦЭМ!$D$33:$D$776,СВЦЭМ!$A$33:$A$776,$A95,СВЦЭМ!$B$33:$B$776,F$83)+'СЕТ СН'!$H$11+СВЦЭМ!$D$10+'СЕТ СН'!$H$6-'СЕТ СН'!$H$23</f>
        <v>1321.7622280400001</v>
      </c>
      <c r="G95" s="36">
        <f>SUMIFS(СВЦЭМ!$D$33:$D$776,СВЦЭМ!$A$33:$A$776,$A95,СВЦЭМ!$B$33:$B$776,G$83)+'СЕТ СН'!$H$11+СВЦЭМ!$D$10+'СЕТ СН'!$H$6-'СЕТ СН'!$H$23</f>
        <v>1312.59511305</v>
      </c>
      <c r="H95" s="36">
        <f>SUMIFS(СВЦЭМ!$D$33:$D$776,СВЦЭМ!$A$33:$A$776,$A95,СВЦЭМ!$B$33:$B$776,H$83)+'СЕТ СН'!$H$11+СВЦЭМ!$D$10+'СЕТ СН'!$H$6-'СЕТ СН'!$H$23</f>
        <v>1304.8207383399999</v>
      </c>
      <c r="I95" s="36">
        <f>SUMIFS(СВЦЭМ!$D$33:$D$776,СВЦЭМ!$A$33:$A$776,$A95,СВЦЭМ!$B$33:$B$776,I$83)+'СЕТ СН'!$H$11+СВЦЭМ!$D$10+'СЕТ СН'!$H$6-'СЕТ СН'!$H$23</f>
        <v>1267.88860092</v>
      </c>
      <c r="J95" s="36">
        <f>SUMIFS(СВЦЭМ!$D$33:$D$776,СВЦЭМ!$A$33:$A$776,$A95,СВЦЭМ!$B$33:$B$776,J$83)+'СЕТ СН'!$H$11+СВЦЭМ!$D$10+'СЕТ СН'!$H$6-'СЕТ СН'!$H$23</f>
        <v>1233.7618567499999</v>
      </c>
      <c r="K95" s="36">
        <f>SUMIFS(СВЦЭМ!$D$33:$D$776,СВЦЭМ!$A$33:$A$776,$A95,СВЦЭМ!$B$33:$B$776,K$83)+'СЕТ СН'!$H$11+СВЦЭМ!$D$10+'СЕТ СН'!$H$6-'СЕТ СН'!$H$23</f>
        <v>1232.0049042999999</v>
      </c>
      <c r="L95" s="36">
        <f>SUMIFS(СВЦЭМ!$D$33:$D$776,СВЦЭМ!$A$33:$A$776,$A95,СВЦЭМ!$B$33:$B$776,L$83)+'СЕТ СН'!$H$11+СВЦЭМ!$D$10+'СЕТ СН'!$H$6-'СЕТ СН'!$H$23</f>
        <v>1225.3319298199999</v>
      </c>
      <c r="M95" s="36">
        <f>SUMIFS(СВЦЭМ!$D$33:$D$776,СВЦЭМ!$A$33:$A$776,$A95,СВЦЭМ!$B$33:$B$776,M$83)+'СЕТ СН'!$H$11+СВЦЭМ!$D$10+'СЕТ СН'!$H$6-'СЕТ СН'!$H$23</f>
        <v>1231.3506382599999</v>
      </c>
      <c r="N95" s="36">
        <f>SUMIFS(СВЦЭМ!$D$33:$D$776,СВЦЭМ!$A$33:$A$776,$A95,СВЦЭМ!$B$33:$B$776,N$83)+'СЕТ СН'!$H$11+СВЦЭМ!$D$10+'СЕТ СН'!$H$6-'СЕТ СН'!$H$23</f>
        <v>1237.36106361</v>
      </c>
      <c r="O95" s="36">
        <f>SUMIFS(СВЦЭМ!$D$33:$D$776,СВЦЭМ!$A$33:$A$776,$A95,СВЦЭМ!$B$33:$B$776,O$83)+'СЕТ СН'!$H$11+СВЦЭМ!$D$10+'СЕТ СН'!$H$6-'СЕТ СН'!$H$23</f>
        <v>1249.9919582299999</v>
      </c>
      <c r="P95" s="36">
        <f>SUMIFS(СВЦЭМ!$D$33:$D$776,СВЦЭМ!$A$33:$A$776,$A95,СВЦЭМ!$B$33:$B$776,P$83)+'СЕТ СН'!$H$11+СВЦЭМ!$D$10+'СЕТ СН'!$H$6-'СЕТ СН'!$H$23</f>
        <v>1259.11424973</v>
      </c>
      <c r="Q95" s="36">
        <f>SUMIFS(СВЦЭМ!$D$33:$D$776,СВЦЭМ!$A$33:$A$776,$A95,СВЦЭМ!$B$33:$B$776,Q$83)+'СЕТ СН'!$H$11+СВЦЭМ!$D$10+'СЕТ СН'!$H$6-'СЕТ СН'!$H$23</f>
        <v>1259.88590531</v>
      </c>
      <c r="R95" s="36">
        <f>SUMIFS(СВЦЭМ!$D$33:$D$776,СВЦЭМ!$A$33:$A$776,$A95,СВЦЭМ!$B$33:$B$776,R$83)+'СЕТ СН'!$H$11+СВЦЭМ!$D$10+'СЕТ СН'!$H$6-'СЕТ СН'!$H$23</f>
        <v>1249.0591121500001</v>
      </c>
      <c r="S95" s="36">
        <f>SUMIFS(СВЦЭМ!$D$33:$D$776,СВЦЭМ!$A$33:$A$776,$A95,СВЦЭМ!$B$33:$B$776,S$83)+'СЕТ СН'!$H$11+СВЦЭМ!$D$10+'СЕТ СН'!$H$6-'СЕТ СН'!$H$23</f>
        <v>1229.6867696200002</v>
      </c>
      <c r="T95" s="36">
        <f>SUMIFS(СВЦЭМ!$D$33:$D$776,СВЦЭМ!$A$33:$A$776,$A95,СВЦЭМ!$B$33:$B$776,T$83)+'СЕТ СН'!$H$11+СВЦЭМ!$D$10+'СЕТ СН'!$H$6-'СЕТ СН'!$H$23</f>
        <v>1217.4090365299999</v>
      </c>
      <c r="U95" s="36">
        <f>SUMIFS(СВЦЭМ!$D$33:$D$776,СВЦЭМ!$A$33:$A$776,$A95,СВЦЭМ!$B$33:$B$776,U$83)+'СЕТ СН'!$H$11+СВЦЭМ!$D$10+'СЕТ СН'!$H$6-'СЕТ СН'!$H$23</f>
        <v>1218.6269665099999</v>
      </c>
      <c r="V95" s="36">
        <f>SUMIFS(СВЦЭМ!$D$33:$D$776,СВЦЭМ!$A$33:$A$776,$A95,СВЦЭМ!$B$33:$B$776,V$83)+'СЕТ СН'!$H$11+СВЦЭМ!$D$10+'СЕТ СН'!$H$6-'СЕТ СН'!$H$23</f>
        <v>1234.2675012899999</v>
      </c>
      <c r="W95" s="36">
        <f>SUMIFS(СВЦЭМ!$D$33:$D$776,СВЦЭМ!$A$33:$A$776,$A95,СВЦЭМ!$B$33:$B$776,W$83)+'СЕТ СН'!$H$11+СВЦЭМ!$D$10+'СЕТ СН'!$H$6-'СЕТ СН'!$H$23</f>
        <v>1253.9306915500001</v>
      </c>
      <c r="X95" s="36">
        <f>SUMIFS(СВЦЭМ!$D$33:$D$776,СВЦЭМ!$A$33:$A$776,$A95,СВЦЭМ!$B$33:$B$776,X$83)+'СЕТ СН'!$H$11+СВЦЭМ!$D$10+'СЕТ СН'!$H$6-'СЕТ СН'!$H$23</f>
        <v>1260.8734333499999</v>
      </c>
      <c r="Y95" s="36">
        <f>SUMIFS(СВЦЭМ!$D$33:$D$776,СВЦЭМ!$A$33:$A$776,$A95,СВЦЭМ!$B$33:$B$776,Y$83)+'СЕТ СН'!$H$11+СВЦЭМ!$D$10+'СЕТ СН'!$H$6-'СЕТ СН'!$H$23</f>
        <v>1285.90776168</v>
      </c>
    </row>
    <row r="96" spans="1:27" ht="15.75" x14ac:dyDescent="0.2">
      <c r="A96" s="35">
        <f t="shared" si="2"/>
        <v>44209</v>
      </c>
      <c r="B96" s="36">
        <f>SUMIFS(СВЦЭМ!$D$33:$D$776,СВЦЭМ!$A$33:$A$776,$A96,СВЦЭМ!$B$33:$B$776,B$83)+'СЕТ СН'!$H$11+СВЦЭМ!$D$10+'СЕТ СН'!$H$6-'СЕТ СН'!$H$23</f>
        <v>1276.8882674700001</v>
      </c>
      <c r="C96" s="36">
        <f>SUMIFS(СВЦЭМ!$D$33:$D$776,СВЦЭМ!$A$33:$A$776,$A96,СВЦЭМ!$B$33:$B$776,C$83)+'СЕТ СН'!$H$11+СВЦЭМ!$D$10+'СЕТ СН'!$H$6-'СЕТ СН'!$H$23</f>
        <v>1314.6050154899999</v>
      </c>
      <c r="D96" s="36">
        <f>SUMIFS(СВЦЭМ!$D$33:$D$776,СВЦЭМ!$A$33:$A$776,$A96,СВЦЭМ!$B$33:$B$776,D$83)+'СЕТ СН'!$H$11+СВЦЭМ!$D$10+'СЕТ СН'!$H$6-'СЕТ СН'!$H$23</f>
        <v>1328.4457465200001</v>
      </c>
      <c r="E96" s="36">
        <f>SUMIFS(СВЦЭМ!$D$33:$D$776,СВЦЭМ!$A$33:$A$776,$A96,СВЦЭМ!$B$33:$B$776,E$83)+'СЕТ СН'!$H$11+СВЦЭМ!$D$10+'СЕТ СН'!$H$6-'СЕТ СН'!$H$23</f>
        <v>1344.62126362</v>
      </c>
      <c r="F96" s="36">
        <f>SUMIFS(СВЦЭМ!$D$33:$D$776,СВЦЭМ!$A$33:$A$776,$A96,СВЦЭМ!$B$33:$B$776,F$83)+'СЕТ СН'!$H$11+СВЦЭМ!$D$10+'СЕТ СН'!$H$6-'СЕТ СН'!$H$23</f>
        <v>1343.3661968500001</v>
      </c>
      <c r="G96" s="36">
        <f>SUMIFS(СВЦЭМ!$D$33:$D$776,СВЦЭМ!$A$33:$A$776,$A96,СВЦЭМ!$B$33:$B$776,G$83)+'СЕТ СН'!$H$11+СВЦЭМ!$D$10+'СЕТ СН'!$H$6-'СЕТ СН'!$H$23</f>
        <v>1334.9429058600001</v>
      </c>
      <c r="H96" s="36">
        <f>SUMIFS(СВЦЭМ!$D$33:$D$776,СВЦЭМ!$A$33:$A$776,$A96,СВЦЭМ!$B$33:$B$776,H$83)+'СЕТ СН'!$H$11+СВЦЭМ!$D$10+'СЕТ СН'!$H$6-'СЕТ СН'!$H$23</f>
        <v>1315.09404559</v>
      </c>
      <c r="I96" s="36">
        <f>SUMIFS(СВЦЭМ!$D$33:$D$776,СВЦЭМ!$A$33:$A$776,$A96,СВЦЭМ!$B$33:$B$776,I$83)+'СЕТ СН'!$H$11+СВЦЭМ!$D$10+'СЕТ СН'!$H$6-'СЕТ СН'!$H$23</f>
        <v>1288.9095502299999</v>
      </c>
      <c r="J96" s="36">
        <f>SUMIFS(СВЦЭМ!$D$33:$D$776,СВЦЭМ!$A$33:$A$776,$A96,СВЦЭМ!$B$33:$B$776,J$83)+'СЕТ СН'!$H$11+СВЦЭМ!$D$10+'СЕТ СН'!$H$6-'СЕТ СН'!$H$23</f>
        <v>1267.8886680000001</v>
      </c>
      <c r="K96" s="36">
        <f>SUMIFS(СВЦЭМ!$D$33:$D$776,СВЦЭМ!$A$33:$A$776,$A96,СВЦЭМ!$B$33:$B$776,K$83)+'СЕТ СН'!$H$11+СВЦЭМ!$D$10+'СЕТ СН'!$H$6-'СЕТ СН'!$H$23</f>
        <v>1263.0534275300001</v>
      </c>
      <c r="L96" s="36">
        <f>SUMIFS(СВЦЭМ!$D$33:$D$776,СВЦЭМ!$A$33:$A$776,$A96,СВЦЭМ!$B$33:$B$776,L$83)+'СЕТ СН'!$H$11+СВЦЭМ!$D$10+'СЕТ СН'!$H$6-'СЕТ СН'!$H$23</f>
        <v>1242.33296501</v>
      </c>
      <c r="M96" s="36">
        <f>SUMIFS(СВЦЭМ!$D$33:$D$776,СВЦЭМ!$A$33:$A$776,$A96,СВЦЭМ!$B$33:$B$776,M$83)+'СЕТ СН'!$H$11+СВЦЭМ!$D$10+'СЕТ СН'!$H$6-'СЕТ СН'!$H$23</f>
        <v>1240.51185616</v>
      </c>
      <c r="N96" s="36">
        <f>SUMIFS(СВЦЭМ!$D$33:$D$776,СВЦЭМ!$A$33:$A$776,$A96,СВЦЭМ!$B$33:$B$776,N$83)+'СЕТ СН'!$H$11+СВЦЭМ!$D$10+'СЕТ СН'!$H$6-'СЕТ СН'!$H$23</f>
        <v>1254.27650718</v>
      </c>
      <c r="O96" s="36">
        <f>SUMIFS(СВЦЭМ!$D$33:$D$776,СВЦЭМ!$A$33:$A$776,$A96,СВЦЭМ!$B$33:$B$776,O$83)+'СЕТ СН'!$H$11+СВЦЭМ!$D$10+'СЕТ СН'!$H$6-'СЕТ СН'!$H$23</f>
        <v>1257.1251141600001</v>
      </c>
      <c r="P96" s="36">
        <f>SUMIFS(СВЦЭМ!$D$33:$D$776,СВЦЭМ!$A$33:$A$776,$A96,СВЦЭМ!$B$33:$B$776,P$83)+'СЕТ СН'!$H$11+СВЦЭМ!$D$10+'СЕТ СН'!$H$6-'СЕТ СН'!$H$23</f>
        <v>1264.1474560300001</v>
      </c>
      <c r="Q96" s="36">
        <f>SUMIFS(СВЦЭМ!$D$33:$D$776,СВЦЭМ!$A$33:$A$776,$A96,СВЦЭМ!$B$33:$B$776,Q$83)+'СЕТ СН'!$H$11+СВЦЭМ!$D$10+'СЕТ СН'!$H$6-'СЕТ СН'!$H$23</f>
        <v>1267.0634803299999</v>
      </c>
      <c r="R96" s="36">
        <f>SUMIFS(СВЦЭМ!$D$33:$D$776,СВЦЭМ!$A$33:$A$776,$A96,СВЦЭМ!$B$33:$B$776,R$83)+'СЕТ СН'!$H$11+СВЦЭМ!$D$10+'СЕТ СН'!$H$6-'СЕТ СН'!$H$23</f>
        <v>1258.7404030600001</v>
      </c>
      <c r="S96" s="36">
        <f>SUMIFS(СВЦЭМ!$D$33:$D$776,СВЦЭМ!$A$33:$A$776,$A96,СВЦЭМ!$B$33:$B$776,S$83)+'СЕТ СН'!$H$11+СВЦЭМ!$D$10+'СЕТ СН'!$H$6-'СЕТ СН'!$H$23</f>
        <v>1242.0992080800002</v>
      </c>
      <c r="T96" s="36">
        <f>SUMIFS(СВЦЭМ!$D$33:$D$776,СВЦЭМ!$A$33:$A$776,$A96,СВЦЭМ!$B$33:$B$776,T$83)+'СЕТ СН'!$H$11+СВЦЭМ!$D$10+'СЕТ СН'!$H$6-'СЕТ СН'!$H$23</f>
        <v>1220.219409</v>
      </c>
      <c r="U96" s="36">
        <f>SUMIFS(СВЦЭМ!$D$33:$D$776,СВЦЭМ!$A$33:$A$776,$A96,СВЦЭМ!$B$33:$B$776,U$83)+'СЕТ СН'!$H$11+СВЦЭМ!$D$10+'СЕТ СН'!$H$6-'СЕТ СН'!$H$23</f>
        <v>1219.9004259200001</v>
      </c>
      <c r="V96" s="36">
        <f>SUMIFS(СВЦЭМ!$D$33:$D$776,СВЦЭМ!$A$33:$A$776,$A96,СВЦЭМ!$B$33:$B$776,V$83)+'СЕТ СН'!$H$11+СВЦЭМ!$D$10+'СЕТ СН'!$H$6-'СЕТ СН'!$H$23</f>
        <v>1235.4221201600001</v>
      </c>
      <c r="W96" s="36">
        <f>SUMIFS(СВЦЭМ!$D$33:$D$776,СВЦЭМ!$A$33:$A$776,$A96,СВЦЭМ!$B$33:$B$776,W$83)+'СЕТ СН'!$H$11+СВЦЭМ!$D$10+'СЕТ СН'!$H$6-'СЕТ СН'!$H$23</f>
        <v>1250.3295286800001</v>
      </c>
      <c r="X96" s="36">
        <f>SUMIFS(СВЦЭМ!$D$33:$D$776,СВЦЭМ!$A$33:$A$776,$A96,СВЦЭМ!$B$33:$B$776,X$83)+'СЕТ СН'!$H$11+СВЦЭМ!$D$10+'СЕТ СН'!$H$6-'СЕТ СН'!$H$23</f>
        <v>1260.83716903</v>
      </c>
      <c r="Y96" s="36">
        <f>SUMIFS(СВЦЭМ!$D$33:$D$776,СВЦЭМ!$A$33:$A$776,$A96,СВЦЭМ!$B$33:$B$776,Y$83)+'СЕТ СН'!$H$11+СВЦЭМ!$D$10+'СЕТ СН'!$H$6-'СЕТ СН'!$H$23</f>
        <v>1277.2950823599999</v>
      </c>
    </row>
    <row r="97" spans="1:25" ht="15.75" x14ac:dyDescent="0.2">
      <c r="A97" s="35">
        <f t="shared" si="2"/>
        <v>44210</v>
      </c>
      <c r="B97" s="36">
        <f>SUMIFS(СВЦЭМ!$D$33:$D$776,СВЦЭМ!$A$33:$A$776,$A97,СВЦЭМ!$B$33:$B$776,B$83)+'СЕТ СН'!$H$11+СВЦЭМ!$D$10+'СЕТ СН'!$H$6-'СЕТ СН'!$H$23</f>
        <v>1287.9907611799999</v>
      </c>
      <c r="C97" s="36">
        <f>SUMIFS(СВЦЭМ!$D$33:$D$776,СВЦЭМ!$A$33:$A$776,$A97,СВЦЭМ!$B$33:$B$776,C$83)+'СЕТ СН'!$H$11+СВЦЭМ!$D$10+'СЕТ СН'!$H$6-'СЕТ СН'!$H$23</f>
        <v>1324.9781676</v>
      </c>
      <c r="D97" s="36">
        <f>SUMIFS(СВЦЭМ!$D$33:$D$776,СВЦЭМ!$A$33:$A$776,$A97,СВЦЭМ!$B$33:$B$776,D$83)+'СЕТ СН'!$H$11+СВЦЭМ!$D$10+'СЕТ СН'!$H$6-'СЕТ СН'!$H$23</f>
        <v>1345.74255333</v>
      </c>
      <c r="E97" s="36">
        <f>SUMIFS(СВЦЭМ!$D$33:$D$776,СВЦЭМ!$A$33:$A$776,$A97,СВЦЭМ!$B$33:$B$776,E$83)+'СЕТ СН'!$H$11+СВЦЭМ!$D$10+'СЕТ СН'!$H$6-'СЕТ СН'!$H$23</f>
        <v>1350.78376585</v>
      </c>
      <c r="F97" s="36">
        <f>SUMIFS(СВЦЭМ!$D$33:$D$776,СВЦЭМ!$A$33:$A$776,$A97,СВЦЭМ!$B$33:$B$776,F$83)+'СЕТ СН'!$H$11+СВЦЭМ!$D$10+'СЕТ СН'!$H$6-'СЕТ СН'!$H$23</f>
        <v>1358.2369484000001</v>
      </c>
      <c r="G97" s="36">
        <f>SUMIFS(СВЦЭМ!$D$33:$D$776,СВЦЭМ!$A$33:$A$776,$A97,СВЦЭМ!$B$33:$B$776,G$83)+'СЕТ СН'!$H$11+СВЦЭМ!$D$10+'СЕТ СН'!$H$6-'СЕТ СН'!$H$23</f>
        <v>1327.5140310500001</v>
      </c>
      <c r="H97" s="36">
        <f>SUMIFS(СВЦЭМ!$D$33:$D$776,СВЦЭМ!$A$33:$A$776,$A97,СВЦЭМ!$B$33:$B$776,H$83)+'СЕТ СН'!$H$11+СВЦЭМ!$D$10+'СЕТ СН'!$H$6-'СЕТ СН'!$H$23</f>
        <v>1288.2062100200001</v>
      </c>
      <c r="I97" s="36">
        <f>SUMIFS(СВЦЭМ!$D$33:$D$776,СВЦЭМ!$A$33:$A$776,$A97,СВЦЭМ!$B$33:$B$776,I$83)+'СЕТ СН'!$H$11+СВЦЭМ!$D$10+'СЕТ СН'!$H$6-'СЕТ СН'!$H$23</f>
        <v>1245.8232614799999</v>
      </c>
      <c r="J97" s="36">
        <f>SUMIFS(СВЦЭМ!$D$33:$D$776,СВЦЭМ!$A$33:$A$776,$A97,СВЦЭМ!$B$33:$B$776,J$83)+'СЕТ СН'!$H$11+СВЦЭМ!$D$10+'СЕТ СН'!$H$6-'СЕТ СН'!$H$23</f>
        <v>1220.9114165800002</v>
      </c>
      <c r="K97" s="36">
        <f>SUMIFS(СВЦЭМ!$D$33:$D$776,СВЦЭМ!$A$33:$A$776,$A97,СВЦЭМ!$B$33:$B$776,K$83)+'СЕТ СН'!$H$11+СВЦЭМ!$D$10+'СЕТ СН'!$H$6-'СЕТ СН'!$H$23</f>
        <v>1219.0897410900002</v>
      </c>
      <c r="L97" s="36">
        <f>SUMIFS(СВЦЭМ!$D$33:$D$776,СВЦЭМ!$A$33:$A$776,$A97,СВЦЭМ!$B$33:$B$776,L$83)+'СЕТ СН'!$H$11+СВЦЭМ!$D$10+'СЕТ СН'!$H$6-'СЕТ СН'!$H$23</f>
        <v>1215.5091182199999</v>
      </c>
      <c r="M97" s="36">
        <f>SUMIFS(СВЦЭМ!$D$33:$D$776,СВЦЭМ!$A$33:$A$776,$A97,СВЦЭМ!$B$33:$B$776,M$83)+'СЕТ СН'!$H$11+СВЦЭМ!$D$10+'СЕТ СН'!$H$6-'СЕТ СН'!$H$23</f>
        <v>1223.8133917999999</v>
      </c>
      <c r="N97" s="36">
        <f>SUMIFS(СВЦЭМ!$D$33:$D$776,СВЦЭМ!$A$33:$A$776,$A97,СВЦЭМ!$B$33:$B$776,N$83)+'СЕТ СН'!$H$11+СВЦЭМ!$D$10+'СЕТ СН'!$H$6-'СЕТ СН'!$H$23</f>
        <v>1231.69365722</v>
      </c>
      <c r="O97" s="36">
        <f>SUMIFS(СВЦЭМ!$D$33:$D$776,СВЦЭМ!$A$33:$A$776,$A97,СВЦЭМ!$B$33:$B$776,O$83)+'СЕТ СН'!$H$11+СВЦЭМ!$D$10+'СЕТ СН'!$H$6-'СЕТ СН'!$H$23</f>
        <v>1237.31606988</v>
      </c>
      <c r="P97" s="36">
        <f>SUMIFS(СВЦЭМ!$D$33:$D$776,СВЦЭМ!$A$33:$A$776,$A97,СВЦЭМ!$B$33:$B$776,P$83)+'СЕТ СН'!$H$11+СВЦЭМ!$D$10+'СЕТ СН'!$H$6-'СЕТ СН'!$H$23</f>
        <v>1244.3946913700001</v>
      </c>
      <c r="Q97" s="36">
        <f>SUMIFS(СВЦЭМ!$D$33:$D$776,СВЦЭМ!$A$33:$A$776,$A97,СВЦЭМ!$B$33:$B$776,Q$83)+'СЕТ СН'!$H$11+СВЦЭМ!$D$10+'СЕТ СН'!$H$6-'СЕТ СН'!$H$23</f>
        <v>1250.79285243</v>
      </c>
      <c r="R97" s="36">
        <f>SUMIFS(СВЦЭМ!$D$33:$D$776,СВЦЭМ!$A$33:$A$776,$A97,СВЦЭМ!$B$33:$B$776,R$83)+'СЕТ СН'!$H$11+СВЦЭМ!$D$10+'СЕТ СН'!$H$6-'СЕТ СН'!$H$23</f>
        <v>1242.0296151800001</v>
      </c>
      <c r="S97" s="36">
        <f>SUMIFS(СВЦЭМ!$D$33:$D$776,СВЦЭМ!$A$33:$A$776,$A97,СВЦЭМ!$B$33:$B$776,S$83)+'СЕТ СН'!$H$11+СВЦЭМ!$D$10+'СЕТ СН'!$H$6-'СЕТ СН'!$H$23</f>
        <v>1240.61947659</v>
      </c>
      <c r="T97" s="36">
        <f>SUMIFS(СВЦЭМ!$D$33:$D$776,СВЦЭМ!$A$33:$A$776,$A97,СВЦЭМ!$B$33:$B$776,T$83)+'СЕТ СН'!$H$11+СВЦЭМ!$D$10+'СЕТ СН'!$H$6-'СЕТ СН'!$H$23</f>
        <v>1226.1030845</v>
      </c>
      <c r="U97" s="36">
        <f>SUMIFS(СВЦЭМ!$D$33:$D$776,СВЦЭМ!$A$33:$A$776,$A97,СВЦЭМ!$B$33:$B$776,U$83)+'СЕТ СН'!$H$11+СВЦЭМ!$D$10+'СЕТ СН'!$H$6-'СЕТ СН'!$H$23</f>
        <v>1224.5445552199999</v>
      </c>
      <c r="V97" s="36">
        <f>SUMIFS(СВЦЭМ!$D$33:$D$776,СВЦЭМ!$A$33:$A$776,$A97,СВЦЭМ!$B$33:$B$776,V$83)+'СЕТ СН'!$H$11+СВЦЭМ!$D$10+'СЕТ СН'!$H$6-'СЕТ СН'!$H$23</f>
        <v>1229.9672126400001</v>
      </c>
      <c r="W97" s="36">
        <f>SUMIFS(СВЦЭМ!$D$33:$D$776,СВЦЭМ!$A$33:$A$776,$A97,СВЦЭМ!$B$33:$B$776,W$83)+'СЕТ СН'!$H$11+СВЦЭМ!$D$10+'СЕТ СН'!$H$6-'СЕТ СН'!$H$23</f>
        <v>1243.8465706299999</v>
      </c>
      <c r="X97" s="36">
        <f>SUMIFS(СВЦЭМ!$D$33:$D$776,СВЦЭМ!$A$33:$A$776,$A97,СВЦЭМ!$B$33:$B$776,X$83)+'СЕТ СН'!$H$11+СВЦЭМ!$D$10+'СЕТ СН'!$H$6-'СЕТ СН'!$H$23</f>
        <v>1256.4892779500001</v>
      </c>
      <c r="Y97" s="36">
        <f>SUMIFS(СВЦЭМ!$D$33:$D$776,СВЦЭМ!$A$33:$A$776,$A97,СВЦЭМ!$B$33:$B$776,Y$83)+'СЕТ СН'!$H$11+СВЦЭМ!$D$10+'СЕТ СН'!$H$6-'СЕТ СН'!$H$23</f>
        <v>1277.7664862900001</v>
      </c>
    </row>
    <row r="98" spans="1:25" ht="15.75" x14ac:dyDescent="0.2">
      <c r="A98" s="35">
        <f t="shared" si="2"/>
        <v>44211</v>
      </c>
      <c r="B98" s="36">
        <f>SUMIFS(СВЦЭМ!$D$33:$D$776,СВЦЭМ!$A$33:$A$776,$A98,СВЦЭМ!$B$33:$B$776,B$83)+'СЕТ СН'!$H$11+СВЦЭМ!$D$10+'СЕТ СН'!$H$6-'СЕТ СН'!$H$23</f>
        <v>1125.2466622500001</v>
      </c>
      <c r="C98" s="36">
        <f>SUMIFS(СВЦЭМ!$D$33:$D$776,СВЦЭМ!$A$33:$A$776,$A98,СВЦЭМ!$B$33:$B$776,C$83)+'СЕТ СН'!$H$11+СВЦЭМ!$D$10+'СЕТ СН'!$H$6-'СЕТ СН'!$H$23</f>
        <v>1154.66693562</v>
      </c>
      <c r="D98" s="36">
        <f>SUMIFS(СВЦЭМ!$D$33:$D$776,СВЦЭМ!$A$33:$A$776,$A98,СВЦЭМ!$B$33:$B$776,D$83)+'СЕТ СН'!$H$11+СВЦЭМ!$D$10+'СЕТ СН'!$H$6-'СЕТ СН'!$H$23</f>
        <v>1117.3112299200002</v>
      </c>
      <c r="E98" s="36">
        <f>SUMIFS(СВЦЭМ!$D$33:$D$776,СВЦЭМ!$A$33:$A$776,$A98,СВЦЭМ!$B$33:$B$776,E$83)+'СЕТ СН'!$H$11+СВЦЭМ!$D$10+'СЕТ СН'!$H$6-'СЕТ СН'!$H$23</f>
        <v>1123.0363969300001</v>
      </c>
      <c r="F98" s="36">
        <f>SUMIFS(СВЦЭМ!$D$33:$D$776,СВЦЭМ!$A$33:$A$776,$A98,СВЦЭМ!$B$33:$B$776,F$83)+'СЕТ СН'!$H$11+СВЦЭМ!$D$10+'СЕТ СН'!$H$6-'СЕТ СН'!$H$23</f>
        <v>1126.8296480200001</v>
      </c>
      <c r="G98" s="36">
        <f>SUMIFS(СВЦЭМ!$D$33:$D$776,СВЦЭМ!$A$33:$A$776,$A98,СВЦЭМ!$B$33:$B$776,G$83)+'СЕТ СН'!$H$11+СВЦЭМ!$D$10+'СЕТ СН'!$H$6-'СЕТ СН'!$H$23</f>
        <v>1115.2231090600001</v>
      </c>
      <c r="H98" s="36">
        <f>SUMIFS(СВЦЭМ!$D$33:$D$776,СВЦЭМ!$A$33:$A$776,$A98,СВЦЭМ!$B$33:$B$776,H$83)+'СЕТ СН'!$H$11+СВЦЭМ!$D$10+'СЕТ СН'!$H$6-'СЕТ СН'!$H$23</f>
        <v>1082.774807</v>
      </c>
      <c r="I98" s="36">
        <f>SUMIFS(СВЦЭМ!$D$33:$D$776,СВЦЭМ!$A$33:$A$776,$A98,СВЦЭМ!$B$33:$B$776,I$83)+'СЕТ СН'!$H$11+СВЦЭМ!$D$10+'СЕТ СН'!$H$6-'СЕТ СН'!$H$23</f>
        <v>1088.1805285</v>
      </c>
      <c r="J98" s="36">
        <f>SUMIFS(СВЦЭМ!$D$33:$D$776,СВЦЭМ!$A$33:$A$776,$A98,СВЦЭМ!$B$33:$B$776,J$83)+'СЕТ СН'!$H$11+СВЦЭМ!$D$10+'СЕТ СН'!$H$6-'СЕТ СН'!$H$23</f>
        <v>1103.1679071900001</v>
      </c>
      <c r="K98" s="36">
        <f>SUMIFS(СВЦЭМ!$D$33:$D$776,СВЦЭМ!$A$33:$A$776,$A98,СВЦЭМ!$B$33:$B$776,K$83)+'СЕТ СН'!$H$11+СВЦЭМ!$D$10+'СЕТ СН'!$H$6-'СЕТ СН'!$H$23</f>
        <v>1104.48615655</v>
      </c>
      <c r="L98" s="36">
        <f>SUMIFS(СВЦЭМ!$D$33:$D$776,СВЦЭМ!$A$33:$A$776,$A98,СВЦЭМ!$B$33:$B$776,L$83)+'СЕТ СН'!$H$11+СВЦЭМ!$D$10+'СЕТ СН'!$H$6-'СЕТ СН'!$H$23</f>
        <v>1106.0812850100001</v>
      </c>
      <c r="M98" s="36">
        <f>SUMIFS(СВЦЭМ!$D$33:$D$776,СВЦЭМ!$A$33:$A$776,$A98,СВЦЭМ!$B$33:$B$776,M$83)+'СЕТ СН'!$H$11+СВЦЭМ!$D$10+'СЕТ СН'!$H$6-'СЕТ СН'!$H$23</f>
        <v>1099.2330510199999</v>
      </c>
      <c r="N98" s="36">
        <f>SUMIFS(СВЦЭМ!$D$33:$D$776,СВЦЭМ!$A$33:$A$776,$A98,СВЦЭМ!$B$33:$B$776,N$83)+'СЕТ СН'!$H$11+СВЦЭМ!$D$10+'СЕТ СН'!$H$6-'СЕТ СН'!$H$23</f>
        <v>1093.3988815500002</v>
      </c>
      <c r="O98" s="36">
        <f>SUMIFS(СВЦЭМ!$D$33:$D$776,СВЦЭМ!$A$33:$A$776,$A98,СВЦЭМ!$B$33:$B$776,O$83)+'СЕТ СН'!$H$11+СВЦЭМ!$D$10+'СЕТ СН'!$H$6-'СЕТ СН'!$H$23</f>
        <v>1098.25860579</v>
      </c>
      <c r="P98" s="36">
        <f>SUMIFS(СВЦЭМ!$D$33:$D$776,СВЦЭМ!$A$33:$A$776,$A98,СВЦЭМ!$B$33:$B$776,P$83)+'СЕТ СН'!$H$11+СВЦЭМ!$D$10+'СЕТ СН'!$H$6-'СЕТ СН'!$H$23</f>
        <v>1122.7771629399999</v>
      </c>
      <c r="Q98" s="36">
        <f>SUMIFS(СВЦЭМ!$D$33:$D$776,СВЦЭМ!$A$33:$A$776,$A98,СВЦЭМ!$B$33:$B$776,Q$83)+'СЕТ СН'!$H$11+СВЦЭМ!$D$10+'СЕТ СН'!$H$6-'СЕТ СН'!$H$23</f>
        <v>1115.1540228700001</v>
      </c>
      <c r="R98" s="36">
        <f>SUMIFS(СВЦЭМ!$D$33:$D$776,СВЦЭМ!$A$33:$A$776,$A98,СВЦЭМ!$B$33:$B$776,R$83)+'СЕТ СН'!$H$11+СВЦЭМ!$D$10+'СЕТ СН'!$H$6-'СЕТ СН'!$H$23</f>
        <v>1125.3364538599999</v>
      </c>
      <c r="S98" s="36">
        <f>SUMIFS(СВЦЭМ!$D$33:$D$776,СВЦЭМ!$A$33:$A$776,$A98,СВЦЭМ!$B$33:$B$776,S$83)+'СЕТ СН'!$H$11+СВЦЭМ!$D$10+'СЕТ СН'!$H$6-'СЕТ СН'!$H$23</f>
        <v>1124.57231886</v>
      </c>
      <c r="T98" s="36">
        <f>SUMIFS(СВЦЭМ!$D$33:$D$776,СВЦЭМ!$A$33:$A$776,$A98,СВЦЭМ!$B$33:$B$776,T$83)+'СЕТ СН'!$H$11+СВЦЭМ!$D$10+'СЕТ СН'!$H$6-'СЕТ СН'!$H$23</f>
        <v>1177.7538872700002</v>
      </c>
      <c r="U98" s="36">
        <f>SUMIFS(СВЦЭМ!$D$33:$D$776,СВЦЭМ!$A$33:$A$776,$A98,СВЦЭМ!$B$33:$B$776,U$83)+'СЕТ СН'!$H$11+СВЦЭМ!$D$10+'СЕТ СН'!$H$6-'СЕТ СН'!$H$23</f>
        <v>1171.78562633</v>
      </c>
      <c r="V98" s="36">
        <f>SUMIFS(СВЦЭМ!$D$33:$D$776,СВЦЭМ!$A$33:$A$776,$A98,СВЦЭМ!$B$33:$B$776,V$83)+'СЕТ СН'!$H$11+СВЦЭМ!$D$10+'СЕТ СН'!$H$6-'СЕТ СН'!$H$23</f>
        <v>1115.1337155400001</v>
      </c>
      <c r="W98" s="36">
        <f>SUMIFS(СВЦЭМ!$D$33:$D$776,СВЦЭМ!$A$33:$A$776,$A98,СВЦЭМ!$B$33:$B$776,W$83)+'СЕТ СН'!$H$11+СВЦЭМ!$D$10+'СЕТ СН'!$H$6-'СЕТ СН'!$H$23</f>
        <v>1127.7137523900001</v>
      </c>
      <c r="X98" s="36">
        <f>SUMIFS(СВЦЭМ!$D$33:$D$776,СВЦЭМ!$A$33:$A$776,$A98,СВЦЭМ!$B$33:$B$776,X$83)+'СЕТ СН'!$H$11+СВЦЭМ!$D$10+'СЕТ СН'!$H$6-'СЕТ СН'!$H$23</f>
        <v>1133.05013106</v>
      </c>
      <c r="Y98" s="36">
        <f>SUMIFS(СВЦЭМ!$D$33:$D$776,СВЦЭМ!$A$33:$A$776,$A98,СВЦЭМ!$B$33:$B$776,Y$83)+'СЕТ СН'!$H$11+СВЦЭМ!$D$10+'СЕТ СН'!$H$6-'СЕТ СН'!$H$23</f>
        <v>1130.4495342499999</v>
      </c>
    </row>
    <row r="99" spans="1:25" ht="15.75" x14ac:dyDescent="0.2">
      <c r="A99" s="35">
        <f t="shared" si="2"/>
        <v>44212</v>
      </c>
      <c r="B99" s="36">
        <f>SUMIFS(СВЦЭМ!$D$33:$D$776,СВЦЭМ!$A$33:$A$776,$A99,СВЦЭМ!$B$33:$B$776,B$83)+'СЕТ СН'!$H$11+СВЦЭМ!$D$10+'СЕТ СН'!$H$6-'СЕТ СН'!$H$23</f>
        <v>1265.3969205200001</v>
      </c>
      <c r="C99" s="36">
        <f>SUMIFS(СВЦЭМ!$D$33:$D$776,СВЦЭМ!$A$33:$A$776,$A99,СВЦЭМ!$B$33:$B$776,C$83)+'СЕТ СН'!$H$11+СВЦЭМ!$D$10+'СЕТ СН'!$H$6-'СЕТ СН'!$H$23</f>
        <v>1294.5490923300001</v>
      </c>
      <c r="D99" s="36">
        <f>SUMIFS(СВЦЭМ!$D$33:$D$776,СВЦЭМ!$A$33:$A$776,$A99,СВЦЭМ!$B$33:$B$776,D$83)+'СЕТ СН'!$H$11+СВЦЭМ!$D$10+'СЕТ СН'!$H$6-'СЕТ СН'!$H$23</f>
        <v>1303.83158357</v>
      </c>
      <c r="E99" s="36">
        <f>SUMIFS(СВЦЭМ!$D$33:$D$776,СВЦЭМ!$A$33:$A$776,$A99,СВЦЭМ!$B$33:$B$776,E$83)+'СЕТ СН'!$H$11+СВЦЭМ!$D$10+'СЕТ СН'!$H$6-'СЕТ СН'!$H$23</f>
        <v>1308.9115509400001</v>
      </c>
      <c r="F99" s="36">
        <f>SUMIFS(СВЦЭМ!$D$33:$D$776,СВЦЭМ!$A$33:$A$776,$A99,СВЦЭМ!$B$33:$B$776,F$83)+'СЕТ СН'!$H$11+СВЦЭМ!$D$10+'СЕТ СН'!$H$6-'СЕТ СН'!$H$23</f>
        <v>1321.74238283</v>
      </c>
      <c r="G99" s="36">
        <f>SUMIFS(СВЦЭМ!$D$33:$D$776,СВЦЭМ!$A$33:$A$776,$A99,СВЦЭМ!$B$33:$B$776,G$83)+'СЕТ СН'!$H$11+СВЦЭМ!$D$10+'СЕТ СН'!$H$6-'СЕТ СН'!$H$23</f>
        <v>1314.9926554900001</v>
      </c>
      <c r="H99" s="36">
        <f>SUMIFS(СВЦЭМ!$D$33:$D$776,СВЦЭМ!$A$33:$A$776,$A99,СВЦЭМ!$B$33:$B$776,H$83)+'СЕТ СН'!$H$11+СВЦЭМ!$D$10+'СЕТ СН'!$H$6-'СЕТ СН'!$H$23</f>
        <v>1298.33379064</v>
      </c>
      <c r="I99" s="36">
        <f>SUMIFS(СВЦЭМ!$D$33:$D$776,СВЦЭМ!$A$33:$A$776,$A99,СВЦЭМ!$B$33:$B$776,I$83)+'СЕТ СН'!$H$11+СВЦЭМ!$D$10+'СЕТ СН'!$H$6-'СЕТ СН'!$H$23</f>
        <v>1273.9237445399999</v>
      </c>
      <c r="J99" s="36">
        <f>SUMIFS(СВЦЭМ!$D$33:$D$776,СВЦЭМ!$A$33:$A$776,$A99,СВЦЭМ!$B$33:$B$776,J$83)+'СЕТ СН'!$H$11+СВЦЭМ!$D$10+'СЕТ СН'!$H$6-'СЕТ СН'!$H$23</f>
        <v>1235.30056921</v>
      </c>
      <c r="K99" s="36">
        <f>SUMIFS(СВЦЭМ!$D$33:$D$776,СВЦЭМ!$A$33:$A$776,$A99,СВЦЭМ!$B$33:$B$776,K$83)+'СЕТ СН'!$H$11+СВЦЭМ!$D$10+'СЕТ СН'!$H$6-'СЕТ СН'!$H$23</f>
        <v>1211.2558367500001</v>
      </c>
      <c r="L99" s="36">
        <f>SUMIFS(СВЦЭМ!$D$33:$D$776,СВЦЭМ!$A$33:$A$776,$A99,СВЦЭМ!$B$33:$B$776,L$83)+'СЕТ СН'!$H$11+СВЦЭМ!$D$10+'СЕТ СН'!$H$6-'СЕТ СН'!$H$23</f>
        <v>1208.36083837</v>
      </c>
      <c r="M99" s="36">
        <f>SUMIFS(СВЦЭМ!$D$33:$D$776,СВЦЭМ!$A$33:$A$776,$A99,СВЦЭМ!$B$33:$B$776,M$83)+'СЕТ СН'!$H$11+СВЦЭМ!$D$10+'СЕТ СН'!$H$6-'СЕТ СН'!$H$23</f>
        <v>1217.94002297</v>
      </c>
      <c r="N99" s="36">
        <f>SUMIFS(СВЦЭМ!$D$33:$D$776,СВЦЭМ!$A$33:$A$776,$A99,СВЦЭМ!$B$33:$B$776,N$83)+'СЕТ СН'!$H$11+СВЦЭМ!$D$10+'СЕТ СН'!$H$6-'СЕТ СН'!$H$23</f>
        <v>1228.10935535</v>
      </c>
      <c r="O99" s="36">
        <f>SUMIFS(СВЦЭМ!$D$33:$D$776,СВЦЭМ!$A$33:$A$776,$A99,СВЦЭМ!$B$33:$B$776,O$83)+'СЕТ СН'!$H$11+СВЦЭМ!$D$10+'СЕТ СН'!$H$6-'СЕТ СН'!$H$23</f>
        <v>1239.3076670800001</v>
      </c>
      <c r="P99" s="36">
        <f>SUMIFS(СВЦЭМ!$D$33:$D$776,СВЦЭМ!$A$33:$A$776,$A99,СВЦЭМ!$B$33:$B$776,P$83)+'СЕТ СН'!$H$11+СВЦЭМ!$D$10+'СЕТ СН'!$H$6-'СЕТ СН'!$H$23</f>
        <v>1244.9874100699999</v>
      </c>
      <c r="Q99" s="36">
        <f>SUMIFS(СВЦЭМ!$D$33:$D$776,СВЦЭМ!$A$33:$A$776,$A99,СВЦЭМ!$B$33:$B$776,Q$83)+'СЕТ СН'!$H$11+СВЦЭМ!$D$10+'СЕТ СН'!$H$6-'СЕТ СН'!$H$23</f>
        <v>1249.0112940899999</v>
      </c>
      <c r="R99" s="36">
        <f>SUMIFS(СВЦЭМ!$D$33:$D$776,СВЦЭМ!$A$33:$A$776,$A99,СВЦЭМ!$B$33:$B$776,R$83)+'СЕТ СН'!$H$11+СВЦЭМ!$D$10+'СЕТ СН'!$H$6-'СЕТ СН'!$H$23</f>
        <v>1236.8222070900001</v>
      </c>
      <c r="S99" s="36">
        <f>SUMIFS(СВЦЭМ!$D$33:$D$776,СВЦЭМ!$A$33:$A$776,$A99,СВЦЭМ!$B$33:$B$776,S$83)+'СЕТ СН'!$H$11+СВЦЭМ!$D$10+'СЕТ СН'!$H$6-'СЕТ СН'!$H$23</f>
        <v>1216.06517474</v>
      </c>
      <c r="T99" s="36">
        <f>SUMIFS(СВЦЭМ!$D$33:$D$776,СВЦЭМ!$A$33:$A$776,$A99,СВЦЭМ!$B$33:$B$776,T$83)+'СЕТ СН'!$H$11+СВЦЭМ!$D$10+'СЕТ СН'!$H$6-'СЕТ СН'!$H$23</f>
        <v>1194.7564646599999</v>
      </c>
      <c r="U99" s="36">
        <f>SUMIFS(СВЦЭМ!$D$33:$D$776,СВЦЭМ!$A$33:$A$776,$A99,СВЦЭМ!$B$33:$B$776,U$83)+'СЕТ СН'!$H$11+СВЦЭМ!$D$10+'СЕТ СН'!$H$6-'СЕТ СН'!$H$23</f>
        <v>1200.02653528</v>
      </c>
      <c r="V99" s="36">
        <f>SUMIFS(СВЦЭМ!$D$33:$D$776,СВЦЭМ!$A$33:$A$776,$A99,СВЦЭМ!$B$33:$B$776,V$83)+'СЕТ СН'!$H$11+СВЦЭМ!$D$10+'СЕТ СН'!$H$6-'СЕТ СН'!$H$23</f>
        <v>1211.5841839700001</v>
      </c>
      <c r="W99" s="36">
        <f>SUMIFS(СВЦЭМ!$D$33:$D$776,СВЦЭМ!$A$33:$A$776,$A99,СВЦЭМ!$B$33:$B$776,W$83)+'СЕТ СН'!$H$11+СВЦЭМ!$D$10+'СЕТ СН'!$H$6-'СЕТ СН'!$H$23</f>
        <v>1234.0291035800001</v>
      </c>
      <c r="X99" s="36">
        <f>SUMIFS(СВЦЭМ!$D$33:$D$776,СВЦЭМ!$A$33:$A$776,$A99,СВЦЭМ!$B$33:$B$776,X$83)+'СЕТ СН'!$H$11+СВЦЭМ!$D$10+'СЕТ СН'!$H$6-'СЕТ СН'!$H$23</f>
        <v>1239.63630248</v>
      </c>
      <c r="Y99" s="36">
        <f>SUMIFS(СВЦЭМ!$D$33:$D$776,СВЦЭМ!$A$33:$A$776,$A99,СВЦЭМ!$B$33:$B$776,Y$83)+'СЕТ СН'!$H$11+СВЦЭМ!$D$10+'СЕТ СН'!$H$6-'СЕТ СН'!$H$23</f>
        <v>1267.4833330500001</v>
      </c>
    </row>
    <row r="100" spans="1:25" ht="15.75" x14ac:dyDescent="0.2">
      <c r="A100" s="35">
        <f t="shared" si="2"/>
        <v>44213</v>
      </c>
      <c r="B100" s="36">
        <f>SUMIFS(СВЦЭМ!$D$33:$D$776,СВЦЭМ!$A$33:$A$776,$A100,СВЦЭМ!$B$33:$B$776,B$83)+'СЕТ СН'!$H$11+СВЦЭМ!$D$10+'СЕТ СН'!$H$6-'СЕТ СН'!$H$23</f>
        <v>1238.86585046</v>
      </c>
      <c r="C100" s="36">
        <f>SUMIFS(СВЦЭМ!$D$33:$D$776,СВЦЭМ!$A$33:$A$776,$A100,СВЦЭМ!$B$33:$B$776,C$83)+'СЕТ СН'!$H$11+СВЦЭМ!$D$10+'СЕТ СН'!$H$6-'СЕТ СН'!$H$23</f>
        <v>1273.33910335</v>
      </c>
      <c r="D100" s="36">
        <f>SUMIFS(СВЦЭМ!$D$33:$D$776,СВЦЭМ!$A$33:$A$776,$A100,СВЦЭМ!$B$33:$B$776,D$83)+'СЕТ СН'!$H$11+СВЦЭМ!$D$10+'СЕТ СН'!$H$6-'СЕТ СН'!$H$23</f>
        <v>1294.65238378</v>
      </c>
      <c r="E100" s="36">
        <f>SUMIFS(СВЦЭМ!$D$33:$D$776,СВЦЭМ!$A$33:$A$776,$A100,СВЦЭМ!$B$33:$B$776,E$83)+'СЕТ СН'!$H$11+СВЦЭМ!$D$10+'СЕТ СН'!$H$6-'СЕТ СН'!$H$23</f>
        <v>1318.1908371300001</v>
      </c>
      <c r="F100" s="36">
        <f>SUMIFS(СВЦЭМ!$D$33:$D$776,СВЦЭМ!$A$33:$A$776,$A100,СВЦЭМ!$B$33:$B$776,F$83)+'СЕТ СН'!$H$11+СВЦЭМ!$D$10+'СЕТ СН'!$H$6-'СЕТ СН'!$H$23</f>
        <v>1333.5288632100001</v>
      </c>
      <c r="G100" s="36">
        <f>SUMIFS(СВЦЭМ!$D$33:$D$776,СВЦЭМ!$A$33:$A$776,$A100,СВЦЭМ!$B$33:$B$776,G$83)+'СЕТ СН'!$H$11+СВЦЭМ!$D$10+'СЕТ СН'!$H$6-'СЕТ СН'!$H$23</f>
        <v>1327.9438087400001</v>
      </c>
      <c r="H100" s="36">
        <f>SUMIFS(СВЦЭМ!$D$33:$D$776,СВЦЭМ!$A$33:$A$776,$A100,СВЦЭМ!$B$33:$B$776,H$83)+'СЕТ СН'!$H$11+СВЦЭМ!$D$10+'СЕТ СН'!$H$6-'СЕТ СН'!$H$23</f>
        <v>1309.21326821</v>
      </c>
      <c r="I100" s="36">
        <f>SUMIFS(СВЦЭМ!$D$33:$D$776,СВЦЭМ!$A$33:$A$776,$A100,СВЦЭМ!$B$33:$B$776,I$83)+'СЕТ СН'!$H$11+СВЦЭМ!$D$10+'СЕТ СН'!$H$6-'СЕТ СН'!$H$23</f>
        <v>1297.2227002300001</v>
      </c>
      <c r="J100" s="36">
        <f>SUMIFS(СВЦЭМ!$D$33:$D$776,СВЦЭМ!$A$33:$A$776,$A100,СВЦЭМ!$B$33:$B$776,J$83)+'СЕТ СН'!$H$11+СВЦЭМ!$D$10+'СЕТ СН'!$H$6-'СЕТ СН'!$H$23</f>
        <v>1257.28562074</v>
      </c>
      <c r="K100" s="36">
        <f>SUMIFS(СВЦЭМ!$D$33:$D$776,СВЦЭМ!$A$33:$A$776,$A100,СВЦЭМ!$B$33:$B$776,K$83)+'СЕТ СН'!$H$11+СВЦЭМ!$D$10+'СЕТ СН'!$H$6-'СЕТ СН'!$H$23</f>
        <v>1238.4528373200001</v>
      </c>
      <c r="L100" s="36">
        <f>SUMIFS(СВЦЭМ!$D$33:$D$776,СВЦЭМ!$A$33:$A$776,$A100,СВЦЭМ!$B$33:$B$776,L$83)+'СЕТ СН'!$H$11+СВЦЭМ!$D$10+'СЕТ СН'!$H$6-'СЕТ СН'!$H$23</f>
        <v>1225.5770995100002</v>
      </c>
      <c r="M100" s="36">
        <f>SUMIFS(СВЦЭМ!$D$33:$D$776,СВЦЭМ!$A$33:$A$776,$A100,СВЦЭМ!$B$33:$B$776,M$83)+'СЕТ СН'!$H$11+СВЦЭМ!$D$10+'СЕТ СН'!$H$6-'СЕТ СН'!$H$23</f>
        <v>1220.2929474800001</v>
      </c>
      <c r="N100" s="36">
        <f>SUMIFS(СВЦЭМ!$D$33:$D$776,СВЦЭМ!$A$33:$A$776,$A100,СВЦЭМ!$B$33:$B$776,N$83)+'СЕТ СН'!$H$11+СВЦЭМ!$D$10+'СЕТ СН'!$H$6-'СЕТ СН'!$H$23</f>
        <v>1227.84137115</v>
      </c>
      <c r="O100" s="36">
        <f>SUMIFS(СВЦЭМ!$D$33:$D$776,СВЦЭМ!$A$33:$A$776,$A100,СВЦЭМ!$B$33:$B$776,O$83)+'СЕТ СН'!$H$11+СВЦЭМ!$D$10+'СЕТ СН'!$H$6-'СЕТ СН'!$H$23</f>
        <v>1242.41524774</v>
      </c>
      <c r="P100" s="36">
        <f>SUMIFS(СВЦЭМ!$D$33:$D$776,СВЦЭМ!$A$33:$A$776,$A100,СВЦЭМ!$B$33:$B$776,P$83)+'СЕТ СН'!$H$11+СВЦЭМ!$D$10+'СЕТ СН'!$H$6-'СЕТ СН'!$H$23</f>
        <v>1253.3690524600001</v>
      </c>
      <c r="Q100" s="36">
        <f>SUMIFS(СВЦЭМ!$D$33:$D$776,СВЦЭМ!$A$33:$A$776,$A100,СВЦЭМ!$B$33:$B$776,Q$83)+'СЕТ СН'!$H$11+СВЦЭМ!$D$10+'СЕТ СН'!$H$6-'СЕТ СН'!$H$23</f>
        <v>1264.44876598</v>
      </c>
      <c r="R100" s="36">
        <f>SUMIFS(СВЦЭМ!$D$33:$D$776,СВЦЭМ!$A$33:$A$776,$A100,СВЦЭМ!$B$33:$B$776,R$83)+'СЕТ СН'!$H$11+СВЦЭМ!$D$10+'СЕТ СН'!$H$6-'СЕТ СН'!$H$23</f>
        <v>1252.3004093499999</v>
      </c>
      <c r="S100" s="36">
        <f>SUMIFS(СВЦЭМ!$D$33:$D$776,СВЦЭМ!$A$33:$A$776,$A100,СВЦЭМ!$B$33:$B$776,S$83)+'СЕТ СН'!$H$11+СВЦЭМ!$D$10+'СЕТ СН'!$H$6-'СЕТ СН'!$H$23</f>
        <v>1226.94724496</v>
      </c>
      <c r="T100" s="36">
        <f>SUMIFS(СВЦЭМ!$D$33:$D$776,СВЦЭМ!$A$33:$A$776,$A100,СВЦЭМ!$B$33:$B$776,T$83)+'СЕТ СН'!$H$11+СВЦЭМ!$D$10+'СЕТ СН'!$H$6-'СЕТ СН'!$H$23</f>
        <v>1205.81707056</v>
      </c>
      <c r="U100" s="36">
        <f>SUMIFS(СВЦЭМ!$D$33:$D$776,СВЦЭМ!$A$33:$A$776,$A100,СВЦЭМ!$B$33:$B$776,U$83)+'СЕТ СН'!$H$11+СВЦЭМ!$D$10+'СЕТ СН'!$H$6-'СЕТ СН'!$H$23</f>
        <v>1203.65970728</v>
      </c>
      <c r="V100" s="36">
        <f>SUMIFS(СВЦЭМ!$D$33:$D$776,СВЦЭМ!$A$33:$A$776,$A100,СВЦЭМ!$B$33:$B$776,V$83)+'СЕТ СН'!$H$11+СВЦЭМ!$D$10+'СЕТ СН'!$H$6-'СЕТ СН'!$H$23</f>
        <v>1209.2140645200002</v>
      </c>
      <c r="W100" s="36">
        <f>SUMIFS(СВЦЭМ!$D$33:$D$776,СВЦЭМ!$A$33:$A$776,$A100,СВЦЭМ!$B$33:$B$776,W$83)+'СЕТ СН'!$H$11+СВЦЭМ!$D$10+'СЕТ СН'!$H$6-'СЕТ СН'!$H$23</f>
        <v>1226.8888378400002</v>
      </c>
      <c r="X100" s="36">
        <f>SUMIFS(СВЦЭМ!$D$33:$D$776,СВЦЭМ!$A$33:$A$776,$A100,СВЦЭМ!$B$33:$B$776,X$83)+'СЕТ СН'!$H$11+СВЦЭМ!$D$10+'СЕТ СН'!$H$6-'СЕТ СН'!$H$23</f>
        <v>1240.2681216199999</v>
      </c>
      <c r="Y100" s="36">
        <f>SUMIFS(СВЦЭМ!$D$33:$D$776,СВЦЭМ!$A$33:$A$776,$A100,СВЦЭМ!$B$33:$B$776,Y$83)+'СЕТ СН'!$H$11+СВЦЭМ!$D$10+'СЕТ СН'!$H$6-'СЕТ СН'!$H$23</f>
        <v>1267.0274233</v>
      </c>
    </row>
    <row r="101" spans="1:25" ht="15.75" x14ac:dyDescent="0.2">
      <c r="A101" s="35">
        <f t="shared" si="2"/>
        <v>44214</v>
      </c>
      <c r="B101" s="36">
        <f>SUMIFS(СВЦЭМ!$D$33:$D$776,СВЦЭМ!$A$33:$A$776,$A101,СВЦЭМ!$B$33:$B$776,B$83)+'СЕТ СН'!$H$11+СВЦЭМ!$D$10+'СЕТ СН'!$H$6-'СЕТ СН'!$H$23</f>
        <v>1290.72021664</v>
      </c>
      <c r="C101" s="36">
        <f>SUMIFS(СВЦЭМ!$D$33:$D$776,СВЦЭМ!$A$33:$A$776,$A101,СВЦЭМ!$B$33:$B$776,C$83)+'СЕТ СН'!$H$11+СВЦЭМ!$D$10+'СЕТ СН'!$H$6-'СЕТ СН'!$H$23</f>
        <v>1325.6654162</v>
      </c>
      <c r="D101" s="36">
        <f>SUMIFS(СВЦЭМ!$D$33:$D$776,СВЦЭМ!$A$33:$A$776,$A101,СВЦЭМ!$B$33:$B$776,D$83)+'СЕТ СН'!$H$11+СВЦЭМ!$D$10+'СЕТ СН'!$H$6-'СЕТ СН'!$H$23</f>
        <v>1336.19849017</v>
      </c>
      <c r="E101" s="36">
        <f>SUMIFS(СВЦЭМ!$D$33:$D$776,СВЦЭМ!$A$33:$A$776,$A101,СВЦЭМ!$B$33:$B$776,E$83)+'СЕТ СН'!$H$11+СВЦЭМ!$D$10+'СЕТ СН'!$H$6-'СЕТ СН'!$H$23</f>
        <v>1342.1750118699999</v>
      </c>
      <c r="F101" s="36">
        <f>SUMIFS(СВЦЭМ!$D$33:$D$776,СВЦЭМ!$A$33:$A$776,$A101,СВЦЭМ!$B$33:$B$776,F$83)+'СЕТ СН'!$H$11+СВЦЭМ!$D$10+'СЕТ СН'!$H$6-'СЕТ СН'!$H$23</f>
        <v>1358.36178135</v>
      </c>
      <c r="G101" s="36">
        <f>SUMIFS(СВЦЭМ!$D$33:$D$776,СВЦЭМ!$A$33:$A$776,$A101,СВЦЭМ!$B$33:$B$776,G$83)+'СЕТ СН'!$H$11+СВЦЭМ!$D$10+'СЕТ СН'!$H$6-'СЕТ СН'!$H$23</f>
        <v>1342.92011241</v>
      </c>
      <c r="H101" s="36">
        <f>SUMIFS(СВЦЭМ!$D$33:$D$776,СВЦЭМ!$A$33:$A$776,$A101,СВЦЭМ!$B$33:$B$776,H$83)+'СЕТ СН'!$H$11+СВЦЭМ!$D$10+'СЕТ СН'!$H$6-'СЕТ СН'!$H$23</f>
        <v>1327.6832595800001</v>
      </c>
      <c r="I101" s="36">
        <f>SUMIFS(СВЦЭМ!$D$33:$D$776,СВЦЭМ!$A$33:$A$776,$A101,СВЦЭМ!$B$33:$B$776,I$83)+'СЕТ СН'!$H$11+СВЦЭМ!$D$10+'СЕТ СН'!$H$6-'СЕТ СН'!$H$23</f>
        <v>1300.1417776999999</v>
      </c>
      <c r="J101" s="36">
        <f>SUMIFS(СВЦЭМ!$D$33:$D$776,СВЦЭМ!$A$33:$A$776,$A101,СВЦЭМ!$B$33:$B$776,J$83)+'СЕТ СН'!$H$11+СВЦЭМ!$D$10+'СЕТ СН'!$H$6-'СЕТ СН'!$H$23</f>
        <v>1262.6216190600001</v>
      </c>
      <c r="K101" s="36">
        <f>SUMIFS(СВЦЭМ!$D$33:$D$776,СВЦЭМ!$A$33:$A$776,$A101,СВЦЭМ!$B$33:$B$776,K$83)+'СЕТ СН'!$H$11+СВЦЭМ!$D$10+'СЕТ СН'!$H$6-'СЕТ СН'!$H$23</f>
        <v>1249.1328054300002</v>
      </c>
      <c r="L101" s="36">
        <f>SUMIFS(СВЦЭМ!$D$33:$D$776,СВЦЭМ!$A$33:$A$776,$A101,СВЦЭМ!$B$33:$B$776,L$83)+'СЕТ СН'!$H$11+СВЦЭМ!$D$10+'СЕТ СН'!$H$6-'СЕТ СН'!$H$23</f>
        <v>1253.6331754400001</v>
      </c>
      <c r="M101" s="36">
        <f>SUMIFS(СВЦЭМ!$D$33:$D$776,СВЦЭМ!$A$33:$A$776,$A101,СВЦЭМ!$B$33:$B$776,M$83)+'СЕТ СН'!$H$11+СВЦЭМ!$D$10+'СЕТ СН'!$H$6-'СЕТ СН'!$H$23</f>
        <v>1252.8473246600001</v>
      </c>
      <c r="N101" s="36">
        <f>SUMIFS(СВЦЭМ!$D$33:$D$776,СВЦЭМ!$A$33:$A$776,$A101,СВЦЭМ!$B$33:$B$776,N$83)+'СЕТ СН'!$H$11+СВЦЭМ!$D$10+'СЕТ СН'!$H$6-'СЕТ СН'!$H$23</f>
        <v>1253.7285198300001</v>
      </c>
      <c r="O101" s="36">
        <f>SUMIFS(СВЦЭМ!$D$33:$D$776,СВЦЭМ!$A$33:$A$776,$A101,СВЦЭМ!$B$33:$B$776,O$83)+'СЕТ СН'!$H$11+СВЦЭМ!$D$10+'СЕТ СН'!$H$6-'СЕТ СН'!$H$23</f>
        <v>1273.1570693200001</v>
      </c>
      <c r="P101" s="36">
        <f>SUMIFS(СВЦЭМ!$D$33:$D$776,СВЦЭМ!$A$33:$A$776,$A101,СВЦЭМ!$B$33:$B$776,P$83)+'СЕТ СН'!$H$11+СВЦЭМ!$D$10+'СЕТ СН'!$H$6-'СЕТ СН'!$H$23</f>
        <v>1288.2207682400001</v>
      </c>
      <c r="Q101" s="36">
        <f>SUMIFS(СВЦЭМ!$D$33:$D$776,СВЦЭМ!$A$33:$A$776,$A101,СВЦЭМ!$B$33:$B$776,Q$83)+'СЕТ СН'!$H$11+СВЦЭМ!$D$10+'СЕТ СН'!$H$6-'СЕТ СН'!$H$23</f>
        <v>1273.5456426200001</v>
      </c>
      <c r="R101" s="36">
        <f>SUMIFS(СВЦЭМ!$D$33:$D$776,СВЦЭМ!$A$33:$A$776,$A101,СВЦЭМ!$B$33:$B$776,R$83)+'СЕТ СН'!$H$11+СВЦЭМ!$D$10+'СЕТ СН'!$H$6-'СЕТ СН'!$H$23</f>
        <v>1264.11579508</v>
      </c>
      <c r="S101" s="36">
        <f>SUMIFS(СВЦЭМ!$D$33:$D$776,СВЦЭМ!$A$33:$A$776,$A101,СВЦЭМ!$B$33:$B$776,S$83)+'СЕТ СН'!$H$11+СВЦЭМ!$D$10+'СЕТ СН'!$H$6-'СЕТ СН'!$H$23</f>
        <v>1251.40444761</v>
      </c>
      <c r="T101" s="36">
        <f>SUMIFS(СВЦЭМ!$D$33:$D$776,СВЦЭМ!$A$33:$A$776,$A101,СВЦЭМ!$B$33:$B$776,T$83)+'СЕТ СН'!$H$11+СВЦЭМ!$D$10+'СЕТ СН'!$H$6-'СЕТ СН'!$H$23</f>
        <v>1235.5745301299999</v>
      </c>
      <c r="U101" s="36">
        <f>SUMIFS(СВЦЭМ!$D$33:$D$776,СВЦЭМ!$A$33:$A$776,$A101,СВЦЭМ!$B$33:$B$776,U$83)+'СЕТ СН'!$H$11+СВЦЭМ!$D$10+'СЕТ СН'!$H$6-'СЕТ СН'!$H$23</f>
        <v>1237.3108624900001</v>
      </c>
      <c r="V101" s="36">
        <f>SUMIFS(СВЦЭМ!$D$33:$D$776,СВЦЭМ!$A$33:$A$776,$A101,СВЦЭМ!$B$33:$B$776,V$83)+'СЕТ СН'!$H$11+СВЦЭМ!$D$10+'СЕТ СН'!$H$6-'СЕТ СН'!$H$23</f>
        <v>1243.3018025400002</v>
      </c>
      <c r="W101" s="36">
        <f>SUMIFS(СВЦЭМ!$D$33:$D$776,СВЦЭМ!$A$33:$A$776,$A101,СВЦЭМ!$B$33:$B$776,W$83)+'СЕТ СН'!$H$11+СВЦЭМ!$D$10+'СЕТ СН'!$H$6-'СЕТ СН'!$H$23</f>
        <v>1261.2683282600001</v>
      </c>
      <c r="X101" s="36">
        <f>SUMIFS(СВЦЭМ!$D$33:$D$776,СВЦЭМ!$A$33:$A$776,$A101,СВЦЭМ!$B$33:$B$776,X$83)+'СЕТ СН'!$H$11+СВЦЭМ!$D$10+'СЕТ СН'!$H$6-'СЕТ СН'!$H$23</f>
        <v>1270.9953496600001</v>
      </c>
      <c r="Y101" s="36">
        <f>SUMIFS(СВЦЭМ!$D$33:$D$776,СВЦЭМ!$A$33:$A$776,$A101,СВЦЭМ!$B$33:$B$776,Y$83)+'СЕТ СН'!$H$11+СВЦЭМ!$D$10+'СЕТ СН'!$H$6-'СЕТ СН'!$H$23</f>
        <v>1293.39001379</v>
      </c>
    </row>
    <row r="102" spans="1:25" ht="15.75" x14ac:dyDescent="0.2">
      <c r="A102" s="35">
        <f t="shared" si="2"/>
        <v>44215</v>
      </c>
      <c r="B102" s="36">
        <f>SUMIFS(СВЦЭМ!$D$33:$D$776,СВЦЭМ!$A$33:$A$776,$A102,СВЦЭМ!$B$33:$B$776,B$83)+'СЕТ СН'!$H$11+СВЦЭМ!$D$10+'СЕТ СН'!$H$6-'СЕТ СН'!$H$23</f>
        <v>1291.46854052</v>
      </c>
      <c r="C102" s="36">
        <f>SUMIFS(СВЦЭМ!$D$33:$D$776,СВЦЭМ!$A$33:$A$776,$A102,СВЦЭМ!$B$33:$B$776,C$83)+'СЕТ СН'!$H$11+СВЦЭМ!$D$10+'СЕТ СН'!$H$6-'СЕТ СН'!$H$23</f>
        <v>1318.7439618000001</v>
      </c>
      <c r="D102" s="36">
        <f>SUMIFS(СВЦЭМ!$D$33:$D$776,СВЦЭМ!$A$33:$A$776,$A102,СВЦЭМ!$B$33:$B$776,D$83)+'СЕТ СН'!$H$11+СВЦЭМ!$D$10+'СЕТ СН'!$H$6-'СЕТ СН'!$H$23</f>
        <v>1339.63986389</v>
      </c>
      <c r="E102" s="36">
        <f>SUMIFS(СВЦЭМ!$D$33:$D$776,СВЦЭМ!$A$33:$A$776,$A102,СВЦЭМ!$B$33:$B$776,E$83)+'СЕТ СН'!$H$11+СВЦЭМ!$D$10+'СЕТ СН'!$H$6-'СЕТ СН'!$H$23</f>
        <v>1322.78617158</v>
      </c>
      <c r="F102" s="36">
        <f>SUMIFS(СВЦЭМ!$D$33:$D$776,СВЦЭМ!$A$33:$A$776,$A102,СВЦЭМ!$B$33:$B$776,F$83)+'СЕТ СН'!$H$11+СВЦЭМ!$D$10+'СЕТ СН'!$H$6-'СЕТ СН'!$H$23</f>
        <v>1321.4961546700001</v>
      </c>
      <c r="G102" s="36">
        <f>SUMIFS(СВЦЭМ!$D$33:$D$776,СВЦЭМ!$A$33:$A$776,$A102,СВЦЭМ!$B$33:$B$776,G$83)+'СЕТ СН'!$H$11+СВЦЭМ!$D$10+'СЕТ СН'!$H$6-'СЕТ СН'!$H$23</f>
        <v>1296.23289135</v>
      </c>
      <c r="H102" s="36">
        <f>SUMIFS(СВЦЭМ!$D$33:$D$776,СВЦЭМ!$A$33:$A$776,$A102,СВЦЭМ!$B$33:$B$776,H$83)+'СЕТ СН'!$H$11+СВЦЭМ!$D$10+'СЕТ СН'!$H$6-'СЕТ СН'!$H$23</f>
        <v>1252.7762222199999</v>
      </c>
      <c r="I102" s="36">
        <f>SUMIFS(СВЦЭМ!$D$33:$D$776,СВЦЭМ!$A$33:$A$776,$A102,СВЦЭМ!$B$33:$B$776,I$83)+'СЕТ СН'!$H$11+СВЦЭМ!$D$10+'СЕТ СН'!$H$6-'СЕТ СН'!$H$23</f>
        <v>1223.5961646599999</v>
      </c>
      <c r="J102" s="36">
        <f>SUMIFS(СВЦЭМ!$D$33:$D$776,СВЦЭМ!$A$33:$A$776,$A102,СВЦЭМ!$B$33:$B$776,J$83)+'СЕТ СН'!$H$11+СВЦЭМ!$D$10+'СЕТ СН'!$H$6-'СЕТ СН'!$H$23</f>
        <v>1201.2801044999999</v>
      </c>
      <c r="K102" s="36">
        <f>SUMIFS(СВЦЭМ!$D$33:$D$776,СВЦЭМ!$A$33:$A$776,$A102,СВЦЭМ!$B$33:$B$776,K$83)+'СЕТ СН'!$H$11+СВЦЭМ!$D$10+'СЕТ СН'!$H$6-'СЕТ СН'!$H$23</f>
        <v>1194.7324311500001</v>
      </c>
      <c r="L102" s="36">
        <f>SUMIFS(СВЦЭМ!$D$33:$D$776,СВЦЭМ!$A$33:$A$776,$A102,СВЦЭМ!$B$33:$B$776,L$83)+'СЕТ СН'!$H$11+СВЦЭМ!$D$10+'СЕТ СН'!$H$6-'СЕТ СН'!$H$23</f>
        <v>1185.8425262599999</v>
      </c>
      <c r="M102" s="36">
        <f>SUMIFS(СВЦЭМ!$D$33:$D$776,СВЦЭМ!$A$33:$A$776,$A102,СВЦЭМ!$B$33:$B$776,M$83)+'СЕТ СН'!$H$11+СВЦЭМ!$D$10+'СЕТ СН'!$H$6-'СЕТ СН'!$H$23</f>
        <v>1191.0836917699999</v>
      </c>
      <c r="N102" s="36">
        <f>SUMIFS(СВЦЭМ!$D$33:$D$776,СВЦЭМ!$A$33:$A$776,$A102,СВЦЭМ!$B$33:$B$776,N$83)+'СЕТ СН'!$H$11+СВЦЭМ!$D$10+'СЕТ СН'!$H$6-'СЕТ СН'!$H$23</f>
        <v>1195.8354890300002</v>
      </c>
      <c r="O102" s="36">
        <f>SUMIFS(СВЦЭМ!$D$33:$D$776,СВЦЭМ!$A$33:$A$776,$A102,СВЦЭМ!$B$33:$B$776,O$83)+'СЕТ СН'!$H$11+СВЦЭМ!$D$10+'СЕТ СН'!$H$6-'СЕТ СН'!$H$23</f>
        <v>1211.16369829</v>
      </c>
      <c r="P102" s="36">
        <f>SUMIFS(СВЦЭМ!$D$33:$D$776,СВЦЭМ!$A$33:$A$776,$A102,СВЦЭМ!$B$33:$B$776,P$83)+'СЕТ СН'!$H$11+СВЦЭМ!$D$10+'СЕТ СН'!$H$6-'СЕТ СН'!$H$23</f>
        <v>1223.22577204</v>
      </c>
      <c r="Q102" s="36">
        <f>SUMIFS(СВЦЭМ!$D$33:$D$776,СВЦЭМ!$A$33:$A$776,$A102,СВЦЭМ!$B$33:$B$776,Q$83)+'СЕТ СН'!$H$11+СВЦЭМ!$D$10+'СЕТ СН'!$H$6-'СЕТ СН'!$H$23</f>
        <v>1230.74084457</v>
      </c>
      <c r="R102" s="36">
        <f>SUMIFS(СВЦЭМ!$D$33:$D$776,СВЦЭМ!$A$33:$A$776,$A102,СВЦЭМ!$B$33:$B$776,R$83)+'СЕТ СН'!$H$11+СВЦЭМ!$D$10+'СЕТ СН'!$H$6-'СЕТ СН'!$H$23</f>
        <v>1223.19996874</v>
      </c>
      <c r="S102" s="36">
        <f>SUMIFS(СВЦЭМ!$D$33:$D$776,СВЦЭМ!$A$33:$A$776,$A102,СВЦЭМ!$B$33:$B$776,S$83)+'СЕТ СН'!$H$11+СВЦЭМ!$D$10+'СЕТ СН'!$H$6-'СЕТ СН'!$H$23</f>
        <v>1212.4857330899999</v>
      </c>
      <c r="T102" s="36">
        <f>SUMIFS(СВЦЭМ!$D$33:$D$776,СВЦЭМ!$A$33:$A$776,$A102,СВЦЭМ!$B$33:$B$776,T$83)+'СЕТ СН'!$H$11+СВЦЭМ!$D$10+'СЕТ СН'!$H$6-'СЕТ СН'!$H$23</f>
        <v>1192.7055078200001</v>
      </c>
      <c r="U102" s="36">
        <f>SUMIFS(СВЦЭМ!$D$33:$D$776,СВЦЭМ!$A$33:$A$776,$A102,СВЦЭМ!$B$33:$B$776,U$83)+'СЕТ СН'!$H$11+СВЦЭМ!$D$10+'СЕТ СН'!$H$6-'СЕТ СН'!$H$23</f>
        <v>1194.1834133299999</v>
      </c>
      <c r="V102" s="36">
        <f>SUMIFS(СВЦЭМ!$D$33:$D$776,СВЦЭМ!$A$33:$A$776,$A102,СВЦЭМ!$B$33:$B$776,V$83)+'СЕТ СН'!$H$11+СВЦЭМ!$D$10+'СЕТ СН'!$H$6-'СЕТ СН'!$H$23</f>
        <v>1204.68839667</v>
      </c>
      <c r="W102" s="36">
        <f>SUMIFS(СВЦЭМ!$D$33:$D$776,СВЦЭМ!$A$33:$A$776,$A102,СВЦЭМ!$B$33:$B$776,W$83)+'СЕТ СН'!$H$11+СВЦЭМ!$D$10+'СЕТ СН'!$H$6-'СЕТ СН'!$H$23</f>
        <v>1218.79827318</v>
      </c>
      <c r="X102" s="36">
        <f>SUMIFS(СВЦЭМ!$D$33:$D$776,СВЦЭМ!$A$33:$A$776,$A102,СВЦЭМ!$B$33:$B$776,X$83)+'СЕТ СН'!$H$11+СВЦЭМ!$D$10+'СЕТ СН'!$H$6-'СЕТ СН'!$H$23</f>
        <v>1223.9226477299999</v>
      </c>
      <c r="Y102" s="36">
        <f>SUMIFS(СВЦЭМ!$D$33:$D$776,СВЦЭМ!$A$33:$A$776,$A102,СВЦЭМ!$B$33:$B$776,Y$83)+'СЕТ СН'!$H$11+СВЦЭМ!$D$10+'СЕТ СН'!$H$6-'СЕТ СН'!$H$23</f>
        <v>1246.08568915</v>
      </c>
    </row>
    <row r="103" spans="1:25" ht="15.75" x14ac:dyDescent="0.2">
      <c r="A103" s="35">
        <f t="shared" si="2"/>
        <v>44216</v>
      </c>
      <c r="B103" s="36">
        <f>SUMIFS(СВЦЭМ!$D$33:$D$776,СВЦЭМ!$A$33:$A$776,$A103,СВЦЭМ!$B$33:$B$776,B$83)+'СЕТ СН'!$H$11+СВЦЭМ!$D$10+'СЕТ СН'!$H$6-'СЕТ СН'!$H$23</f>
        <v>1229.7664672800001</v>
      </c>
      <c r="C103" s="36">
        <f>SUMIFS(СВЦЭМ!$D$33:$D$776,СВЦЭМ!$A$33:$A$776,$A103,СВЦЭМ!$B$33:$B$776,C$83)+'СЕТ СН'!$H$11+СВЦЭМ!$D$10+'СЕТ СН'!$H$6-'СЕТ СН'!$H$23</f>
        <v>1268.4200794000001</v>
      </c>
      <c r="D103" s="36">
        <f>SUMIFS(СВЦЭМ!$D$33:$D$776,СВЦЭМ!$A$33:$A$776,$A103,СВЦЭМ!$B$33:$B$776,D$83)+'СЕТ СН'!$H$11+СВЦЭМ!$D$10+'СЕТ СН'!$H$6-'СЕТ СН'!$H$23</f>
        <v>1286.0720794599999</v>
      </c>
      <c r="E103" s="36">
        <f>SUMIFS(СВЦЭМ!$D$33:$D$776,СВЦЭМ!$A$33:$A$776,$A103,СВЦЭМ!$B$33:$B$776,E$83)+'СЕТ СН'!$H$11+СВЦЭМ!$D$10+'СЕТ СН'!$H$6-'СЕТ СН'!$H$23</f>
        <v>1288.98805881</v>
      </c>
      <c r="F103" s="36">
        <f>SUMIFS(СВЦЭМ!$D$33:$D$776,СВЦЭМ!$A$33:$A$776,$A103,СВЦЭМ!$B$33:$B$776,F$83)+'СЕТ СН'!$H$11+СВЦЭМ!$D$10+'СЕТ СН'!$H$6-'СЕТ СН'!$H$23</f>
        <v>1295.45829078</v>
      </c>
      <c r="G103" s="36">
        <f>SUMIFS(СВЦЭМ!$D$33:$D$776,СВЦЭМ!$A$33:$A$776,$A103,СВЦЭМ!$B$33:$B$776,G$83)+'СЕТ СН'!$H$11+СВЦЭМ!$D$10+'СЕТ СН'!$H$6-'СЕТ СН'!$H$23</f>
        <v>1280.99867313</v>
      </c>
      <c r="H103" s="36">
        <f>SUMIFS(СВЦЭМ!$D$33:$D$776,СВЦЭМ!$A$33:$A$776,$A103,СВЦЭМ!$B$33:$B$776,H$83)+'СЕТ СН'!$H$11+СВЦЭМ!$D$10+'СЕТ СН'!$H$6-'СЕТ СН'!$H$23</f>
        <v>1248.64604998</v>
      </c>
      <c r="I103" s="36">
        <f>SUMIFS(СВЦЭМ!$D$33:$D$776,СВЦЭМ!$A$33:$A$776,$A103,СВЦЭМ!$B$33:$B$776,I$83)+'СЕТ СН'!$H$11+СВЦЭМ!$D$10+'СЕТ СН'!$H$6-'СЕТ СН'!$H$23</f>
        <v>1227.6306715800001</v>
      </c>
      <c r="J103" s="36">
        <f>SUMIFS(СВЦЭМ!$D$33:$D$776,СВЦЭМ!$A$33:$A$776,$A103,СВЦЭМ!$B$33:$B$776,J$83)+'СЕТ СН'!$H$11+СВЦЭМ!$D$10+'СЕТ СН'!$H$6-'СЕТ СН'!$H$23</f>
        <v>1207.8823612800002</v>
      </c>
      <c r="K103" s="36">
        <f>SUMIFS(СВЦЭМ!$D$33:$D$776,СВЦЭМ!$A$33:$A$776,$A103,СВЦЭМ!$B$33:$B$776,K$83)+'СЕТ СН'!$H$11+СВЦЭМ!$D$10+'СЕТ СН'!$H$6-'СЕТ СН'!$H$23</f>
        <v>1198.2972809</v>
      </c>
      <c r="L103" s="36">
        <f>SUMIFS(СВЦЭМ!$D$33:$D$776,СВЦЭМ!$A$33:$A$776,$A103,СВЦЭМ!$B$33:$B$776,L$83)+'СЕТ СН'!$H$11+СВЦЭМ!$D$10+'СЕТ СН'!$H$6-'СЕТ СН'!$H$23</f>
        <v>1191.0210347299999</v>
      </c>
      <c r="M103" s="36">
        <f>SUMIFS(СВЦЭМ!$D$33:$D$776,СВЦЭМ!$A$33:$A$776,$A103,СВЦЭМ!$B$33:$B$776,M$83)+'СЕТ СН'!$H$11+СВЦЭМ!$D$10+'СЕТ СН'!$H$6-'СЕТ СН'!$H$23</f>
        <v>1199.54628521</v>
      </c>
      <c r="N103" s="36">
        <f>SUMIFS(СВЦЭМ!$D$33:$D$776,СВЦЭМ!$A$33:$A$776,$A103,СВЦЭМ!$B$33:$B$776,N$83)+'СЕТ СН'!$H$11+СВЦЭМ!$D$10+'СЕТ СН'!$H$6-'СЕТ СН'!$H$23</f>
        <v>1211.0701392800001</v>
      </c>
      <c r="O103" s="36">
        <f>SUMIFS(СВЦЭМ!$D$33:$D$776,СВЦЭМ!$A$33:$A$776,$A103,СВЦЭМ!$B$33:$B$776,O$83)+'СЕТ СН'!$H$11+СВЦЭМ!$D$10+'СЕТ СН'!$H$6-'СЕТ СН'!$H$23</f>
        <v>1226.58694793</v>
      </c>
      <c r="P103" s="36">
        <f>SUMIFS(СВЦЭМ!$D$33:$D$776,СВЦЭМ!$A$33:$A$776,$A103,СВЦЭМ!$B$33:$B$776,P$83)+'СЕТ СН'!$H$11+СВЦЭМ!$D$10+'СЕТ СН'!$H$6-'СЕТ СН'!$H$23</f>
        <v>1240.05324307</v>
      </c>
      <c r="Q103" s="36">
        <f>SUMIFS(СВЦЭМ!$D$33:$D$776,СВЦЭМ!$A$33:$A$776,$A103,СВЦЭМ!$B$33:$B$776,Q$83)+'СЕТ СН'!$H$11+СВЦЭМ!$D$10+'СЕТ СН'!$H$6-'СЕТ СН'!$H$23</f>
        <v>1249.5133901300001</v>
      </c>
      <c r="R103" s="36">
        <f>SUMIFS(СВЦЭМ!$D$33:$D$776,СВЦЭМ!$A$33:$A$776,$A103,СВЦЭМ!$B$33:$B$776,R$83)+'СЕТ СН'!$H$11+СВЦЭМ!$D$10+'СЕТ СН'!$H$6-'СЕТ СН'!$H$23</f>
        <v>1238.47862906</v>
      </c>
      <c r="S103" s="36">
        <f>SUMIFS(СВЦЭМ!$D$33:$D$776,СВЦЭМ!$A$33:$A$776,$A103,СВЦЭМ!$B$33:$B$776,S$83)+'СЕТ СН'!$H$11+СВЦЭМ!$D$10+'СЕТ СН'!$H$6-'СЕТ СН'!$H$23</f>
        <v>1225.7130179599999</v>
      </c>
      <c r="T103" s="36">
        <f>SUMIFS(СВЦЭМ!$D$33:$D$776,СВЦЭМ!$A$33:$A$776,$A103,СВЦЭМ!$B$33:$B$776,T$83)+'СЕТ СН'!$H$11+СВЦЭМ!$D$10+'СЕТ СН'!$H$6-'СЕТ СН'!$H$23</f>
        <v>1205.76367181</v>
      </c>
      <c r="U103" s="36">
        <f>SUMIFS(СВЦЭМ!$D$33:$D$776,СВЦЭМ!$A$33:$A$776,$A103,СВЦЭМ!$B$33:$B$776,U$83)+'СЕТ СН'!$H$11+СВЦЭМ!$D$10+'СЕТ СН'!$H$6-'СЕТ СН'!$H$23</f>
        <v>1202.2847275699999</v>
      </c>
      <c r="V103" s="36">
        <f>SUMIFS(СВЦЭМ!$D$33:$D$776,СВЦЭМ!$A$33:$A$776,$A103,СВЦЭМ!$B$33:$B$776,V$83)+'СЕТ СН'!$H$11+СВЦЭМ!$D$10+'СЕТ СН'!$H$6-'СЕТ СН'!$H$23</f>
        <v>1210.78920083</v>
      </c>
      <c r="W103" s="36">
        <f>SUMIFS(СВЦЭМ!$D$33:$D$776,СВЦЭМ!$A$33:$A$776,$A103,СВЦЭМ!$B$33:$B$776,W$83)+'СЕТ СН'!$H$11+СВЦЭМ!$D$10+'СЕТ СН'!$H$6-'СЕТ СН'!$H$23</f>
        <v>1225.0258972900001</v>
      </c>
      <c r="X103" s="36">
        <f>SUMIFS(СВЦЭМ!$D$33:$D$776,СВЦЭМ!$A$33:$A$776,$A103,СВЦЭМ!$B$33:$B$776,X$83)+'СЕТ СН'!$H$11+СВЦЭМ!$D$10+'СЕТ СН'!$H$6-'СЕТ СН'!$H$23</f>
        <v>1228.04964264</v>
      </c>
      <c r="Y103" s="36">
        <f>SUMIFS(СВЦЭМ!$D$33:$D$776,СВЦЭМ!$A$33:$A$776,$A103,СВЦЭМ!$B$33:$B$776,Y$83)+'СЕТ СН'!$H$11+СВЦЭМ!$D$10+'СЕТ СН'!$H$6-'СЕТ СН'!$H$23</f>
        <v>1251.2893558599999</v>
      </c>
    </row>
    <row r="104" spans="1:25" ht="15.75" x14ac:dyDescent="0.2">
      <c r="A104" s="35">
        <f t="shared" si="2"/>
        <v>44217</v>
      </c>
      <c r="B104" s="36">
        <f>SUMIFS(СВЦЭМ!$D$33:$D$776,СВЦЭМ!$A$33:$A$776,$A104,СВЦЭМ!$B$33:$B$776,B$83)+'СЕТ СН'!$H$11+СВЦЭМ!$D$10+'СЕТ СН'!$H$6-'СЕТ СН'!$H$23</f>
        <v>1226.99914878</v>
      </c>
      <c r="C104" s="36">
        <f>SUMIFS(СВЦЭМ!$D$33:$D$776,СВЦЭМ!$A$33:$A$776,$A104,СВЦЭМ!$B$33:$B$776,C$83)+'СЕТ СН'!$H$11+СВЦЭМ!$D$10+'СЕТ СН'!$H$6-'СЕТ СН'!$H$23</f>
        <v>1279.7221593199999</v>
      </c>
      <c r="D104" s="36">
        <f>SUMIFS(СВЦЭМ!$D$33:$D$776,СВЦЭМ!$A$33:$A$776,$A104,СВЦЭМ!$B$33:$B$776,D$83)+'СЕТ СН'!$H$11+СВЦЭМ!$D$10+'СЕТ СН'!$H$6-'СЕТ СН'!$H$23</f>
        <v>1307.7461766399999</v>
      </c>
      <c r="E104" s="36">
        <f>SUMIFS(СВЦЭМ!$D$33:$D$776,СВЦЭМ!$A$33:$A$776,$A104,СВЦЭМ!$B$33:$B$776,E$83)+'СЕТ СН'!$H$11+СВЦЭМ!$D$10+'СЕТ СН'!$H$6-'СЕТ СН'!$H$23</f>
        <v>1312.4250299800001</v>
      </c>
      <c r="F104" s="36">
        <f>SUMIFS(СВЦЭМ!$D$33:$D$776,СВЦЭМ!$A$33:$A$776,$A104,СВЦЭМ!$B$33:$B$776,F$83)+'СЕТ СН'!$H$11+СВЦЭМ!$D$10+'СЕТ СН'!$H$6-'СЕТ СН'!$H$23</f>
        <v>1310.6587889899999</v>
      </c>
      <c r="G104" s="36">
        <f>SUMIFS(СВЦЭМ!$D$33:$D$776,СВЦЭМ!$A$33:$A$776,$A104,СВЦЭМ!$B$33:$B$776,G$83)+'СЕТ СН'!$H$11+СВЦЭМ!$D$10+'СЕТ СН'!$H$6-'СЕТ СН'!$H$23</f>
        <v>1285.7444489900001</v>
      </c>
      <c r="H104" s="36">
        <f>SUMIFS(СВЦЭМ!$D$33:$D$776,СВЦЭМ!$A$33:$A$776,$A104,СВЦЭМ!$B$33:$B$776,H$83)+'СЕТ СН'!$H$11+СВЦЭМ!$D$10+'СЕТ СН'!$H$6-'СЕТ СН'!$H$23</f>
        <v>1246.60733039</v>
      </c>
      <c r="I104" s="36">
        <f>SUMIFS(СВЦЭМ!$D$33:$D$776,СВЦЭМ!$A$33:$A$776,$A104,СВЦЭМ!$B$33:$B$776,I$83)+'СЕТ СН'!$H$11+СВЦЭМ!$D$10+'СЕТ СН'!$H$6-'СЕТ СН'!$H$23</f>
        <v>1228.008448</v>
      </c>
      <c r="J104" s="36">
        <f>SUMIFS(СВЦЭМ!$D$33:$D$776,СВЦЭМ!$A$33:$A$776,$A104,СВЦЭМ!$B$33:$B$776,J$83)+'СЕТ СН'!$H$11+СВЦЭМ!$D$10+'СЕТ СН'!$H$6-'СЕТ СН'!$H$23</f>
        <v>1202.3918154</v>
      </c>
      <c r="K104" s="36">
        <f>SUMIFS(СВЦЭМ!$D$33:$D$776,СВЦЭМ!$A$33:$A$776,$A104,СВЦЭМ!$B$33:$B$776,K$83)+'СЕТ СН'!$H$11+СВЦЭМ!$D$10+'СЕТ СН'!$H$6-'СЕТ СН'!$H$23</f>
        <v>1197.2839703299999</v>
      </c>
      <c r="L104" s="36">
        <f>SUMIFS(СВЦЭМ!$D$33:$D$776,СВЦЭМ!$A$33:$A$776,$A104,СВЦЭМ!$B$33:$B$776,L$83)+'СЕТ СН'!$H$11+СВЦЭМ!$D$10+'СЕТ СН'!$H$6-'СЕТ СН'!$H$23</f>
        <v>1193.3664509300002</v>
      </c>
      <c r="M104" s="36">
        <f>SUMIFS(СВЦЭМ!$D$33:$D$776,СВЦЭМ!$A$33:$A$776,$A104,СВЦЭМ!$B$33:$B$776,M$83)+'СЕТ СН'!$H$11+СВЦЭМ!$D$10+'СЕТ СН'!$H$6-'СЕТ СН'!$H$23</f>
        <v>1197.1312229099999</v>
      </c>
      <c r="N104" s="36">
        <f>SUMIFS(СВЦЭМ!$D$33:$D$776,СВЦЭМ!$A$33:$A$776,$A104,СВЦЭМ!$B$33:$B$776,N$83)+'СЕТ СН'!$H$11+СВЦЭМ!$D$10+'СЕТ СН'!$H$6-'СЕТ СН'!$H$23</f>
        <v>1207.24380531</v>
      </c>
      <c r="O104" s="36">
        <f>SUMIFS(СВЦЭМ!$D$33:$D$776,СВЦЭМ!$A$33:$A$776,$A104,СВЦЭМ!$B$33:$B$776,O$83)+'СЕТ СН'!$H$11+СВЦЭМ!$D$10+'СЕТ СН'!$H$6-'СЕТ СН'!$H$23</f>
        <v>1224.2513359700001</v>
      </c>
      <c r="P104" s="36">
        <f>SUMIFS(СВЦЭМ!$D$33:$D$776,СВЦЭМ!$A$33:$A$776,$A104,СВЦЭМ!$B$33:$B$776,P$83)+'СЕТ СН'!$H$11+СВЦЭМ!$D$10+'СЕТ СН'!$H$6-'СЕТ СН'!$H$23</f>
        <v>1238.50521938</v>
      </c>
      <c r="Q104" s="36">
        <f>SUMIFS(СВЦЭМ!$D$33:$D$776,СВЦЭМ!$A$33:$A$776,$A104,СВЦЭМ!$B$33:$B$776,Q$83)+'СЕТ СН'!$H$11+СВЦЭМ!$D$10+'СЕТ СН'!$H$6-'СЕТ СН'!$H$23</f>
        <v>1240.7804711799999</v>
      </c>
      <c r="R104" s="36">
        <f>SUMIFS(СВЦЭМ!$D$33:$D$776,СВЦЭМ!$A$33:$A$776,$A104,СВЦЭМ!$B$33:$B$776,R$83)+'СЕТ СН'!$H$11+СВЦЭМ!$D$10+'СЕТ СН'!$H$6-'СЕТ СН'!$H$23</f>
        <v>1227.95682852</v>
      </c>
      <c r="S104" s="36">
        <f>SUMIFS(СВЦЭМ!$D$33:$D$776,СВЦЭМ!$A$33:$A$776,$A104,СВЦЭМ!$B$33:$B$776,S$83)+'СЕТ СН'!$H$11+СВЦЭМ!$D$10+'СЕТ СН'!$H$6-'СЕТ СН'!$H$23</f>
        <v>1202.7758414899999</v>
      </c>
      <c r="T104" s="36">
        <f>SUMIFS(СВЦЭМ!$D$33:$D$776,СВЦЭМ!$A$33:$A$776,$A104,СВЦЭМ!$B$33:$B$776,T$83)+'СЕТ СН'!$H$11+СВЦЭМ!$D$10+'СЕТ СН'!$H$6-'СЕТ СН'!$H$23</f>
        <v>1197.46620093</v>
      </c>
      <c r="U104" s="36">
        <f>SUMIFS(СВЦЭМ!$D$33:$D$776,СВЦЭМ!$A$33:$A$776,$A104,СВЦЭМ!$B$33:$B$776,U$83)+'СЕТ СН'!$H$11+СВЦЭМ!$D$10+'СЕТ СН'!$H$6-'СЕТ СН'!$H$23</f>
        <v>1197.2998741900001</v>
      </c>
      <c r="V104" s="36">
        <f>SUMIFS(СВЦЭМ!$D$33:$D$776,СВЦЭМ!$A$33:$A$776,$A104,СВЦЭМ!$B$33:$B$776,V$83)+'СЕТ СН'!$H$11+СВЦЭМ!$D$10+'СЕТ СН'!$H$6-'СЕТ СН'!$H$23</f>
        <v>1201.6661661999999</v>
      </c>
      <c r="W104" s="36">
        <f>SUMIFS(СВЦЭМ!$D$33:$D$776,СВЦЭМ!$A$33:$A$776,$A104,СВЦЭМ!$B$33:$B$776,W$83)+'СЕТ СН'!$H$11+СВЦЭМ!$D$10+'СЕТ СН'!$H$6-'СЕТ СН'!$H$23</f>
        <v>1221.1570280400001</v>
      </c>
      <c r="X104" s="36">
        <f>SUMIFS(СВЦЭМ!$D$33:$D$776,СВЦЭМ!$A$33:$A$776,$A104,СВЦЭМ!$B$33:$B$776,X$83)+'СЕТ СН'!$H$11+СВЦЭМ!$D$10+'СЕТ СН'!$H$6-'СЕТ СН'!$H$23</f>
        <v>1229.1282640499999</v>
      </c>
      <c r="Y104" s="36">
        <f>SUMIFS(СВЦЭМ!$D$33:$D$776,СВЦЭМ!$A$33:$A$776,$A104,СВЦЭМ!$B$33:$B$776,Y$83)+'СЕТ СН'!$H$11+СВЦЭМ!$D$10+'СЕТ СН'!$H$6-'СЕТ СН'!$H$23</f>
        <v>1252.0953943300001</v>
      </c>
    </row>
    <row r="105" spans="1:25" ht="15.75" x14ac:dyDescent="0.2">
      <c r="A105" s="35">
        <f t="shared" si="2"/>
        <v>44218</v>
      </c>
      <c r="B105" s="36">
        <f>SUMIFS(СВЦЭМ!$D$33:$D$776,СВЦЭМ!$A$33:$A$776,$A105,СВЦЭМ!$B$33:$B$776,B$83)+'СЕТ СН'!$H$11+СВЦЭМ!$D$10+'СЕТ СН'!$H$6-'СЕТ СН'!$H$23</f>
        <v>1225.6242513299999</v>
      </c>
      <c r="C105" s="36">
        <f>SUMIFS(СВЦЭМ!$D$33:$D$776,СВЦЭМ!$A$33:$A$776,$A105,СВЦЭМ!$B$33:$B$776,C$83)+'СЕТ СН'!$H$11+СВЦЭМ!$D$10+'СЕТ СН'!$H$6-'СЕТ СН'!$H$23</f>
        <v>1260.1484137</v>
      </c>
      <c r="D105" s="36">
        <f>SUMIFS(СВЦЭМ!$D$33:$D$776,СВЦЭМ!$A$33:$A$776,$A105,СВЦЭМ!$B$33:$B$776,D$83)+'СЕТ СН'!$H$11+СВЦЭМ!$D$10+'СЕТ СН'!$H$6-'СЕТ СН'!$H$23</f>
        <v>1301.24723754</v>
      </c>
      <c r="E105" s="36">
        <f>SUMIFS(СВЦЭМ!$D$33:$D$776,СВЦЭМ!$A$33:$A$776,$A105,СВЦЭМ!$B$33:$B$776,E$83)+'СЕТ СН'!$H$11+СВЦЭМ!$D$10+'СЕТ СН'!$H$6-'СЕТ СН'!$H$23</f>
        <v>1317.9566875099999</v>
      </c>
      <c r="F105" s="36">
        <f>SUMIFS(СВЦЭМ!$D$33:$D$776,СВЦЭМ!$A$33:$A$776,$A105,СВЦЭМ!$B$33:$B$776,F$83)+'СЕТ СН'!$H$11+СВЦЭМ!$D$10+'СЕТ СН'!$H$6-'СЕТ СН'!$H$23</f>
        <v>1331.7610084400001</v>
      </c>
      <c r="G105" s="36">
        <f>SUMIFS(СВЦЭМ!$D$33:$D$776,СВЦЭМ!$A$33:$A$776,$A105,СВЦЭМ!$B$33:$B$776,G$83)+'СЕТ СН'!$H$11+СВЦЭМ!$D$10+'СЕТ СН'!$H$6-'СЕТ СН'!$H$23</f>
        <v>1313.91432173</v>
      </c>
      <c r="H105" s="36">
        <f>SUMIFS(СВЦЭМ!$D$33:$D$776,СВЦЭМ!$A$33:$A$776,$A105,СВЦЭМ!$B$33:$B$776,H$83)+'СЕТ СН'!$H$11+СВЦЭМ!$D$10+'СЕТ СН'!$H$6-'СЕТ СН'!$H$23</f>
        <v>1273.64784753</v>
      </c>
      <c r="I105" s="36">
        <f>SUMIFS(СВЦЭМ!$D$33:$D$776,СВЦЭМ!$A$33:$A$776,$A105,СВЦЭМ!$B$33:$B$776,I$83)+'СЕТ СН'!$H$11+СВЦЭМ!$D$10+'СЕТ СН'!$H$6-'СЕТ СН'!$H$23</f>
        <v>1242.7703220799999</v>
      </c>
      <c r="J105" s="36">
        <f>SUMIFS(СВЦЭМ!$D$33:$D$776,СВЦЭМ!$A$33:$A$776,$A105,СВЦЭМ!$B$33:$B$776,J$83)+'СЕТ СН'!$H$11+СВЦЭМ!$D$10+'СЕТ СН'!$H$6-'СЕТ СН'!$H$23</f>
        <v>1215.39661013</v>
      </c>
      <c r="K105" s="36">
        <f>SUMIFS(СВЦЭМ!$D$33:$D$776,СВЦЭМ!$A$33:$A$776,$A105,СВЦЭМ!$B$33:$B$776,K$83)+'СЕТ СН'!$H$11+СВЦЭМ!$D$10+'СЕТ СН'!$H$6-'СЕТ СН'!$H$23</f>
        <v>1204.9589043000001</v>
      </c>
      <c r="L105" s="36">
        <f>SUMIFS(СВЦЭМ!$D$33:$D$776,СВЦЭМ!$A$33:$A$776,$A105,СВЦЭМ!$B$33:$B$776,L$83)+'СЕТ СН'!$H$11+СВЦЭМ!$D$10+'СЕТ СН'!$H$6-'СЕТ СН'!$H$23</f>
        <v>1199.7819075499999</v>
      </c>
      <c r="M105" s="36">
        <f>SUMIFS(СВЦЭМ!$D$33:$D$776,СВЦЭМ!$A$33:$A$776,$A105,СВЦЭМ!$B$33:$B$776,M$83)+'СЕТ СН'!$H$11+СВЦЭМ!$D$10+'СЕТ СН'!$H$6-'СЕТ СН'!$H$23</f>
        <v>1204.0544417599999</v>
      </c>
      <c r="N105" s="36">
        <f>SUMIFS(СВЦЭМ!$D$33:$D$776,СВЦЭМ!$A$33:$A$776,$A105,СВЦЭМ!$B$33:$B$776,N$83)+'СЕТ СН'!$H$11+СВЦЭМ!$D$10+'СЕТ СН'!$H$6-'СЕТ СН'!$H$23</f>
        <v>1211.7862504300001</v>
      </c>
      <c r="O105" s="36">
        <f>SUMIFS(СВЦЭМ!$D$33:$D$776,СВЦЭМ!$A$33:$A$776,$A105,СВЦЭМ!$B$33:$B$776,O$83)+'СЕТ СН'!$H$11+СВЦЭМ!$D$10+'СЕТ СН'!$H$6-'СЕТ СН'!$H$23</f>
        <v>1239.9663832400001</v>
      </c>
      <c r="P105" s="36">
        <f>SUMIFS(СВЦЭМ!$D$33:$D$776,СВЦЭМ!$A$33:$A$776,$A105,СВЦЭМ!$B$33:$B$776,P$83)+'СЕТ СН'!$H$11+СВЦЭМ!$D$10+'СЕТ СН'!$H$6-'СЕТ СН'!$H$23</f>
        <v>1248.23911606</v>
      </c>
      <c r="Q105" s="36">
        <f>SUMIFS(СВЦЭМ!$D$33:$D$776,СВЦЭМ!$A$33:$A$776,$A105,СВЦЭМ!$B$33:$B$776,Q$83)+'СЕТ СН'!$H$11+СВЦЭМ!$D$10+'СЕТ СН'!$H$6-'СЕТ СН'!$H$23</f>
        <v>1254.72500092</v>
      </c>
      <c r="R105" s="36">
        <f>SUMIFS(СВЦЭМ!$D$33:$D$776,СВЦЭМ!$A$33:$A$776,$A105,СВЦЭМ!$B$33:$B$776,R$83)+'СЕТ СН'!$H$11+СВЦЭМ!$D$10+'СЕТ СН'!$H$6-'СЕТ СН'!$H$23</f>
        <v>1241.8331605399999</v>
      </c>
      <c r="S105" s="36">
        <f>SUMIFS(СВЦЭМ!$D$33:$D$776,СВЦЭМ!$A$33:$A$776,$A105,СВЦЭМ!$B$33:$B$776,S$83)+'СЕТ СН'!$H$11+СВЦЭМ!$D$10+'СЕТ СН'!$H$6-'СЕТ СН'!$H$23</f>
        <v>1225.5618606600001</v>
      </c>
      <c r="T105" s="36">
        <f>SUMIFS(СВЦЭМ!$D$33:$D$776,СВЦЭМ!$A$33:$A$776,$A105,СВЦЭМ!$B$33:$B$776,T$83)+'СЕТ СН'!$H$11+СВЦЭМ!$D$10+'СЕТ СН'!$H$6-'СЕТ СН'!$H$23</f>
        <v>1204.6249756</v>
      </c>
      <c r="U105" s="36">
        <f>SUMIFS(СВЦЭМ!$D$33:$D$776,СВЦЭМ!$A$33:$A$776,$A105,СВЦЭМ!$B$33:$B$776,U$83)+'СЕТ СН'!$H$11+СВЦЭМ!$D$10+'СЕТ СН'!$H$6-'СЕТ СН'!$H$23</f>
        <v>1204.82528574</v>
      </c>
      <c r="V105" s="36">
        <f>SUMIFS(СВЦЭМ!$D$33:$D$776,СВЦЭМ!$A$33:$A$776,$A105,СВЦЭМ!$B$33:$B$776,V$83)+'СЕТ СН'!$H$11+СВЦЭМ!$D$10+'СЕТ СН'!$H$6-'СЕТ СН'!$H$23</f>
        <v>1214.01454302</v>
      </c>
      <c r="W105" s="36">
        <f>SUMIFS(СВЦЭМ!$D$33:$D$776,СВЦЭМ!$A$33:$A$776,$A105,СВЦЭМ!$B$33:$B$776,W$83)+'СЕТ СН'!$H$11+СВЦЭМ!$D$10+'СЕТ СН'!$H$6-'СЕТ СН'!$H$23</f>
        <v>1231.95032373</v>
      </c>
      <c r="X105" s="36">
        <f>SUMIFS(СВЦЭМ!$D$33:$D$776,СВЦЭМ!$A$33:$A$776,$A105,СВЦЭМ!$B$33:$B$776,X$83)+'СЕТ СН'!$H$11+СВЦЭМ!$D$10+'СЕТ СН'!$H$6-'СЕТ СН'!$H$23</f>
        <v>1241.8337974000001</v>
      </c>
      <c r="Y105" s="36">
        <f>SUMIFS(СВЦЭМ!$D$33:$D$776,СВЦЭМ!$A$33:$A$776,$A105,СВЦЭМ!$B$33:$B$776,Y$83)+'СЕТ СН'!$H$11+СВЦЭМ!$D$10+'СЕТ СН'!$H$6-'СЕТ СН'!$H$23</f>
        <v>1262.91535587</v>
      </c>
    </row>
    <row r="106" spans="1:25" ht="15.75" x14ac:dyDescent="0.2">
      <c r="A106" s="35">
        <f t="shared" si="2"/>
        <v>44219</v>
      </c>
      <c r="B106" s="36">
        <f>SUMIFS(СВЦЭМ!$D$33:$D$776,СВЦЭМ!$A$33:$A$776,$A106,СВЦЭМ!$B$33:$B$776,B$83)+'СЕТ СН'!$H$11+СВЦЭМ!$D$10+'СЕТ СН'!$H$6-'СЕТ СН'!$H$23</f>
        <v>1271.9286142799999</v>
      </c>
      <c r="C106" s="36">
        <f>SUMIFS(СВЦЭМ!$D$33:$D$776,СВЦЭМ!$A$33:$A$776,$A106,СВЦЭМ!$B$33:$B$776,C$83)+'СЕТ СН'!$H$11+СВЦЭМ!$D$10+'СЕТ СН'!$H$6-'СЕТ СН'!$H$23</f>
        <v>1286.1579749499999</v>
      </c>
      <c r="D106" s="36">
        <f>SUMIFS(СВЦЭМ!$D$33:$D$776,СВЦЭМ!$A$33:$A$776,$A106,СВЦЭМ!$B$33:$B$776,D$83)+'СЕТ СН'!$H$11+СВЦЭМ!$D$10+'СЕТ СН'!$H$6-'СЕТ СН'!$H$23</f>
        <v>1308.6128649300001</v>
      </c>
      <c r="E106" s="36">
        <f>SUMIFS(СВЦЭМ!$D$33:$D$776,СВЦЭМ!$A$33:$A$776,$A106,СВЦЭМ!$B$33:$B$776,E$83)+'СЕТ СН'!$H$11+СВЦЭМ!$D$10+'СЕТ СН'!$H$6-'СЕТ СН'!$H$23</f>
        <v>1316.6796232700001</v>
      </c>
      <c r="F106" s="36">
        <f>SUMIFS(СВЦЭМ!$D$33:$D$776,СВЦЭМ!$A$33:$A$776,$A106,СВЦЭМ!$B$33:$B$776,F$83)+'СЕТ СН'!$H$11+СВЦЭМ!$D$10+'СЕТ СН'!$H$6-'СЕТ СН'!$H$23</f>
        <v>1323.7424722600001</v>
      </c>
      <c r="G106" s="36">
        <f>SUMIFS(СВЦЭМ!$D$33:$D$776,СВЦЭМ!$A$33:$A$776,$A106,СВЦЭМ!$B$33:$B$776,G$83)+'СЕТ СН'!$H$11+СВЦЭМ!$D$10+'СЕТ СН'!$H$6-'СЕТ СН'!$H$23</f>
        <v>1313.1270448600001</v>
      </c>
      <c r="H106" s="36">
        <f>SUMIFS(СВЦЭМ!$D$33:$D$776,СВЦЭМ!$A$33:$A$776,$A106,СВЦЭМ!$B$33:$B$776,H$83)+'СЕТ СН'!$H$11+СВЦЭМ!$D$10+'СЕТ СН'!$H$6-'СЕТ СН'!$H$23</f>
        <v>1292.5004217999999</v>
      </c>
      <c r="I106" s="36">
        <f>SUMIFS(СВЦЭМ!$D$33:$D$776,СВЦЭМ!$A$33:$A$776,$A106,СВЦЭМ!$B$33:$B$776,I$83)+'СЕТ СН'!$H$11+СВЦЭМ!$D$10+'СЕТ СН'!$H$6-'СЕТ СН'!$H$23</f>
        <v>1278.59775913</v>
      </c>
      <c r="J106" s="36">
        <f>SUMIFS(СВЦЭМ!$D$33:$D$776,СВЦЭМ!$A$33:$A$776,$A106,СВЦЭМ!$B$33:$B$776,J$83)+'СЕТ СН'!$H$11+СВЦЭМ!$D$10+'СЕТ СН'!$H$6-'СЕТ СН'!$H$23</f>
        <v>1239.1912324899999</v>
      </c>
      <c r="K106" s="36">
        <f>SUMIFS(СВЦЭМ!$D$33:$D$776,СВЦЭМ!$A$33:$A$776,$A106,СВЦЭМ!$B$33:$B$776,K$83)+'СЕТ СН'!$H$11+СВЦЭМ!$D$10+'СЕТ СН'!$H$6-'СЕТ СН'!$H$23</f>
        <v>1203.6094467600001</v>
      </c>
      <c r="L106" s="36">
        <f>SUMIFS(СВЦЭМ!$D$33:$D$776,СВЦЭМ!$A$33:$A$776,$A106,СВЦЭМ!$B$33:$B$776,L$83)+'СЕТ СН'!$H$11+СВЦЭМ!$D$10+'СЕТ СН'!$H$6-'СЕТ СН'!$H$23</f>
        <v>1189.56663647</v>
      </c>
      <c r="M106" s="36">
        <f>SUMIFS(СВЦЭМ!$D$33:$D$776,СВЦЭМ!$A$33:$A$776,$A106,СВЦЭМ!$B$33:$B$776,M$83)+'СЕТ СН'!$H$11+СВЦЭМ!$D$10+'СЕТ СН'!$H$6-'СЕТ СН'!$H$23</f>
        <v>1192.99836497</v>
      </c>
      <c r="N106" s="36">
        <f>SUMIFS(СВЦЭМ!$D$33:$D$776,СВЦЭМ!$A$33:$A$776,$A106,СВЦЭМ!$B$33:$B$776,N$83)+'СЕТ СН'!$H$11+СВЦЭМ!$D$10+'СЕТ СН'!$H$6-'СЕТ СН'!$H$23</f>
        <v>1202.40559742</v>
      </c>
      <c r="O106" s="36">
        <f>SUMIFS(СВЦЭМ!$D$33:$D$776,СВЦЭМ!$A$33:$A$776,$A106,СВЦЭМ!$B$33:$B$776,O$83)+'СЕТ СН'!$H$11+СВЦЭМ!$D$10+'СЕТ СН'!$H$6-'СЕТ СН'!$H$23</f>
        <v>1214.5190530099999</v>
      </c>
      <c r="P106" s="36">
        <f>SUMIFS(СВЦЭМ!$D$33:$D$776,СВЦЭМ!$A$33:$A$776,$A106,СВЦЭМ!$B$33:$B$776,P$83)+'СЕТ СН'!$H$11+СВЦЭМ!$D$10+'СЕТ СН'!$H$6-'СЕТ СН'!$H$23</f>
        <v>1244.51387976</v>
      </c>
      <c r="Q106" s="36">
        <f>SUMIFS(СВЦЭМ!$D$33:$D$776,СВЦЭМ!$A$33:$A$776,$A106,СВЦЭМ!$B$33:$B$776,Q$83)+'СЕТ СН'!$H$11+СВЦЭМ!$D$10+'СЕТ СН'!$H$6-'СЕТ СН'!$H$23</f>
        <v>1254.10687059</v>
      </c>
      <c r="R106" s="36">
        <f>SUMIFS(СВЦЭМ!$D$33:$D$776,СВЦЭМ!$A$33:$A$776,$A106,СВЦЭМ!$B$33:$B$776,R$83)+'СЕТ СН'!$H$11+СВЦЭМ!$D$10+'СЕТ СН'!$H$6-'СЕТ СН'!$H$23</f>
        <v>1244.4204864100002</v>
      </c>
      <c r="S106" s="36">
        <f>SUMIFS(СВЦЭМ!$D$33:$D$776,СВЦЭМ!$A$33:$A$776,$A106,СВЦЭМ!$B$33:$B$776,S$83)+'СЕТ СН'!$H$11+СВЦЭМ!$D$10+'СЕТ СН'!$H$6-'СЕТ СН'!$H$23</f>
        <v>1223.8111865000001</v>
      </c>
      <c r="T106" s="36">
        <f>SUMIFS(СВЦЭМ!$D$33:$D$776,СВЦЭМ!$A$33:$A$776,$A106,СВЦЭМ!$B$33:$B$776,T$83)+'СЕТ СН'!$H$11+СВЦЭМ!$D$10+'СЕТ СН'!$H$6-'СЕТ СН'!$H$23</f>
        <v>1196.03612191</v>
      </c>
      <c r="U106" s="36">
        <f>SUMIFS(СВЦЭМ!$D$33:$D$776,СВЦЭМ!$A$33:$A$776,$A106,СВЦЭМ!$B$33:$B$776,U$83)+'СЕТ СН'!$H$11+СВЦЭМ!$D$10+'СЕТ СН'!$H$6-'СЕТ СН'!$H$23</f>
        <v>1194.11142178</v>
      </c>
      <c r="V106" s="36">
        <f>SUMIFS(СВЦЭМ!$D$33:$D$776,СВЦЭМ!$A$33:$A$776,$A106,СВЦЭМ!$B$33:$B$776,V$83)+'СЕТ СН'!$H$11+СВЦЭМ!$D$10+'СЕТ СН'!$H$6-'СЕТ СН'!$H$23</f>
        <v>1207.04704907</v>
      </c>
      <c r="W106" s="36">
        <f>SUMIFS(СВЦЭМ!$D$33:$D$776,СВЦЭМ!$A$33:$A$776,$A106,СВЦЭМ!$B$33:$B$776,W$83)+'СЕТ СН'!$H$11+СВЦЭМ!$D$10+'СЕТ СН'!$H$6-'СЕТ СН'!$H$23</f>
        <v>1224.07941568</v>
      </c>
      <c r="X106" s="36">
        <f>SUMIFS(СВЦЭМ!$D$33:$D$776,СВЦЭМ!$A$33:$A$776,$A106,СВЦЭМ!$B$33:$B$776,X$83)+'СЕТ СН'!$H$11+СВЦЭМ!$D$10+'СЕТ СН'!$H$6-'СЕТ СН'!$H$23</f>
        <v>1229.54970555</v>
      </c>
      <c r="Y106" s="36">
        <f>SUMIFS(СВЦЭМ!$D$33:$D$776,СВЦЭМ!$A$33:$A$776,$A106,СВЦЭМ!$B$33:$B$776,Y$83)+'СЕТ СН'!$H$11+СВЦЭМ!$D$10+'СЕТ СН'!$H$6-'СЕТ СН'!$H$23</f>
        <v>1249.9659078300001</v>
      </c>
    </row>
    <row r="107" spans="1:25" ht="15.75" x14ac:dyDescent="0.2">
      <c r="A107" s="35">
        <f t="shared" si="2"/>
        <v>44220</v>
      </c>
      <c r="B107" s="36">
        <f>SUMIFS(СВЦЭМ!$D$33:$D$776,СВЦЭМ!$A$33:$A$776,$A107,СВЦЭМ!$B$33:$B$776,B$83)+'СЕТ СН'!$H$11+СВЦЭМ!$D$10+'СЕТ СН'!$H$6-'СЕТ СН'!$H$23</f>
        <v>1247.9304576499999</v>
      </c>
      <c r="C107" s="36">
        <f>SUMIFS(СВЦЭМ!$D$33:$D$776,СВЦЭМ!$A$33:$A$776,$A107,СВЦЭМ!$B$33:$B$776,C$83)+'СЕТ СН'!$H$11+СВЦЭМ!$D$10+'СЕТ СН'!$H$6-'СЕТ СН'!$H$23</f>
        <v>1281.98920858</v>
      </c>
      <c r="D107" s="36">
        <f>SUMIFS(СВЦЭМ!$D$33:$D$776,СВЦЭМ!$A$33:$A$776,$A107,СВЦЭМ!$B$33:$B$776,D$83)+'СЕТ СН'!$H$11+СВЦЭМ!$D$10+'СЕТ СН'!$H$6-'СЕТ СН'!$H$23</f>
        <v>1298.3538884</v>
      </c>
      <c r="E107" s="36">
        <f>SUMIFS(СВЦЭМ!$D$33:$D$776,СВЦЭМ!$A$33:$A$776,$A107,СВЦЭМ!$B$33:$B$776,E$83)+'СЕТ СН'!$H$11+СВЦЭМ!$D$10+'СЕТ СН'!$H$6-'СЕТ СН'!$H$23</f>
        <v>1305.09017453</v>
      </c>
      <c r="F107" s="36">
        <f>SUMIFS(СВЦЭМ!$D$33:$D$776,СВЦЭМ!$A$33:$A$776,$A107,СВЦЭМ!$B$33:$B$776,F$83)+'СЕТ СН'!$H$11+СВЦЭМ!$D$10+'СЕТ СН'!$H$6-'СЕТ СН'!$H$23</f>
        <v>1322.0042251899999</v>
      </c>
      <c r="G107" s="36">
        <f>SUMIFS(СВЦЭМ!$D$33:$D$776,СВЦЭМ!$A$33:$A$776,$A107,СВЦЭМ!$B$33:$B$776,G$83)+'СЕТ СН'!$H$11+СВЦЭМ!$D$10+'СЕТ СН'!$H$6-'СЕТ СН'!$H$23</f>
        <v>1311.49793634</v>
      </c>
      <c r="H107" s="36">
        <f>SUMIFS(СВЦЭМ!$D$33:$D$776,СВЦЭМ!$A$33:$A$776,$A107,СВЦЭМ!$B$33:$B$776,H$83)+'СЕТ СН'!$H$11+СВЦЭМ!$D$10+'СЕТ СН'!$H$6-'СЕТ СН'!$H$23</f>
        <v>1292.6040368199999</v>
      </c>
      <c r="I107" s="36">
        <f>SUMIFS(СВЦЭМ!$D$33:$D$776,СВЦЭМ!$A$33:$A$776,$A107,СВЦЭМ!$B$33:$B$776,I$83)+'СЕТ СН'!$H$11+СВЦЭМ!$D$10+'СЕТ СН'!$H$6-'СЕТ СН'!$H$23</f>
        <v>1277.8097063299999</v>
      </c>
      <c r="J107" s="36">
        <f>SUMIFS(СВЦЭМ!$D$33:$D$776,СВЦЭМ!$A$33:$A$776,$A107,СВЦЭМ!$B$33:$B$776,J$83)+'СЕТ СН'!$H$11+СВЦЭМ!$D$10+'СЕТ СН'!$H$6-'СЕТ СН'!$H$23</f>
        <v>1242.10479485</v>
      </c>
      <c r="K107" s="36">
        <f>SUMIFS(СВЦЭМ!$D$33:$D$776,СВЦЭМ!$A$33:$A$776,$A107,СВЦЭМ!$B$33:$B$776,K$83)+'СЕТ СН'!$H$11+СВЦЭМ!$D$10+'СЕТ СН'!$H$6-'СЕТ СН'!$H$23</f>
        <v>1207.3148962099999</v>
      </c>
      <c r="L107" s="36">
        <f>SUMIFS(СВЦЭМ!$D$33:$D$776,СВЦЭМ!$A$33:$A$776,$A107,СВЦЭМ!$B$33:$B$776,L$83)+'СЕТ СН'!$H$11+СВЦЭМ!$D$10+'СЕТ СН'!$H$6-'СЕТ СН'!$H$23</f>
        <v>1191.82687379</v>
      </c>
      <c r="M107" s="36">
        <f>SUMIFS(СВЦЭМ!$D$33:$D$776,СВЦЭМ!$A$33:$A$776,$A107,СВЦЭМ!$B$33:$B$776,M$83)+'СЕТ СН'!$H$11+СВЦЭМ!$D$10+'СЕТ СН'!$H$6-'СЕТ СН'!$H$23</f>
        <v>1196.89390467</v>
      </c>
      <c r="N107" s="36">
        <f>SUMIFS(СВЦЭМ!$D$33:$D$776,СВЦЭМ!$A$33:$A$776,$A107,СВЦЭМ!$B$33:$B$776,N$83)+'СЕТ СН'!$H$11+СВЦЭМ!$D$10+'СЕТ СН'!$H$6-'СЕТ СН'!$H$23</f>
        <v>1206.3264730800001</v>
      </c>
      <c r="O107" s="36">
        <f>SUMIFS(СВЦЭМ!$D$33:$D$776,СВЦЭМ!$A$33:$A$776,$A107,СВЦЭМ!$B$33:$B$776,O$83)+'СЕТ СН'!$H$11+СВЦЭМ!$D$10+'СЕТ СН'!$H$6-'СЕТ СН'!$H$23</f>
        <v>1225.0316192</v>
      </c>
      <c r="P107" s="36">
        <f>SUMIFS(СВЦЭМ!$D$33:$D$776,СВЦЭМ!$A$33:$A$776,$A107,СВЦЭМ!$B$33:$B$776,P$83)+'СЕТ СН'!$H$11+СВЦЭМ!$D$10+'СЕТ СН'!$H$6-'СЕТ СН'!$H$23</f>
        <v>1260.72500173</v>
      </c>
      <c r="Q107" s="36">
        <f>SUMIFS(СВЦЭМ!$D$33:$D$776,СВЦЭМ!$A$33:$A$776,$A107,СВЦЭМ!$B$33:$B$776,Q$83)+'СЕТ СН'!$H$11+СВЦЭМ!$D$10+'СЕТ СН'!$H$6-'СЕТ СН'!$H$23</f>
        <v>1268.4174830100001</v>
      </c>
      <c r="R107" s="36">
        <f>SUMIFS(СВЦЭМ!$D$33:$D$776,СВЦЭМ!$A$33:$A$776,$A107,СВЦЭМ!$B$33:$B$776,R$83)+'СЕТ СН'!$H$11+СВЦЭМ!$D$10+'СЕТ СН'!$H$6-'СЕТ СН'!$H$23</f>
        <v>1252.82039893</v>
      </c>
      <c r="S107" s="36">
        <f>SUMIFS(СВЦЭМ!$D$33:$D$776,СВЦЭМ!$A$33:$A$776,$A107,СВЦЭМ!$B$33:$B$776,S$83)+'СЕТ СН'!$H$11+СВЦЭМ!$D$10+'СЕТ СН'!$H$6-'СЕТ СН'!$H$23</f>
        <v>1231.5918586400001</v>
      </c>
      <c r="T107" s="36">
        <f>SUMIFS(СВЦЭМ!$D$33:$D$776,СВЦЭМ!$A$33:$A$776,$A107,СВЦЭМ!$B$33:$B$776,T$83)+'СЕТ СН'!$H$11+СВЦЭМ!$D$10+'СЕТ СН'!$H$6-'СЕТ СН'!$H$23</f>
        <v>1189.93647693</v>
      </c>
      <c r="U107" s="36">
        <f>SUMIFS(СВЦЭМ!$D$33:$D$776,СВЦЭМ!$A$33:$A$776,$A107,СВЦЭМ!$B$33:$B$776,U$83)+'СЕТ СН'!$H$11+СВЦЭМ!$D$10+'СЕТ СН'!$H$6-'СЕТ СН'!$H$23</f>
        <v>1184.10114952</v>
      </c>
      <c r="V107" s="36">
        <f>SUMIFS(СВЦЭМ!$D$33:$D$776,СВЦЭМ!$A$33:$A$776,$A107,СВЦЭМ!$B$33:$B$776,V$83)+'СЕТ СН'!$H$11+СВЦЭМ!$D$10+'СЕТ СН'!$H$6-'СЕТ СН'!$H$23</f>
        <v>1182.32179432</v>
      </c>
      <c r="W107" s="36">
        <f>SUMIFS(СВЦЭМ!$D$33:$D$776,СВЦЭМ!$A$33:$A$776,$A107,СВЦЭМ!$B$33:$B$776,W$83)+'СЕТ СН'!$H$11+СВЦЭМ!$D$10+'СЕТ СН'!$H$6-'СЕТ СН'!$H$23</f>
        <v>1199.61024632</v>
      </c>
      <c r="X107" s="36">
        <f>SUMIFS(СВЦЭМ!$D$33:$D$776,СВЦЭМ!$A$33:$A$776,$A107,СВЦЭМ!$B$33:$B$776,X$83)+'СЕТ СН'!$H$11+СВЦЭМ!$D$10+'СЕТ СН'!$H$6-'СЕТ СН'!$H$23</f>
        <v>1221.9293580399999</v>
      </c>
      <c r="Y107" s="36">
        <f>SUMIFS(СВЦЭМ!$D$33:$D$776,СВЦЭМ!$A$33:$A$776,$A107,СВЦЭМ!$B$33:$B$776,Y$83)+'СЕТ СН'!$H$11+СВЦЭМ!$D$10+'СЕТ СН'!$H$6-'СЕТ СН'!$H$23</f>
        <v>1243.1055726499999</v>
      </c>
    </row>
    <row r="108" spans="1:25" ht="15.75" x14ac:dyDescent="0.2">
      <c r="A108" s="35">
        <f t="shared" si="2"/>
        <v>44221</v>
      </c>
      <c r="B108" s="36">
        <f>SUMIFS(СВЦЭМ!$D$33:$D$776,СВЦЭМ!$A$33:$A$776,$A108,СВЦЭМ!$B$33:$B$776,B$83)+'СЕТ СН'!$H$11+СВЦЭМ!$D$10+'СЕТ СН'!$H$6-'СЕТ СН'!$H$23</f>
        <v>1258.2554493499999</v>
      </c>
      <c r="C108" s="36">
        <f>SUMIFS(СВЦЭМ!$D$33:$D$776,СВЦЭМ!$A$33:$A$776,$A108,СВЦЭМ!$B$33:$B$776,C$83)+'СЕТ СН'!$H$11+СВЦЭМ!$D$10+'СЕТ СН'!$H$6-'СЕТ СН'!$H$23</f>
        <v>1285.3468032200001</v>
      </c>
      <c r="D108" s="36">
        <f>SUMIFS(СВЦЭМ!$D$33:$D$776,СВЦЭМ!$A$33:$A$776,$A108,СВЦЭМ!$B$33:$B$776,D$83)+'СЕТ СН'!$H$11+СВЦЭМ!$D$10+'СЕТ СН'!$H$6-'СЕТ СН'!$H$23</f>
        <v>1299.40405846</v>
      </c>
      <c r="E108" s="36">
        <f>SUMIFS(СВЦЭМ!$D$33:$D$776,СВЦЭМ!$A$33:$A$776,$A108,СВЦЭМ!$B$33:$B$776,E$83)+'СЕТ СН'!$H$11+СВЦЭМ!$D$10+'СЕТ СН'!$H$6-'СЕТ СН'!$H$23</f>
        <v>1311.6724255300001</v>
      </c>
      <c r="F108" s="36">
        <f>SUMIFS(СВЦЭМ!$D$33:$D$776,СВЦЭМ!$A$33:$A$776,$A108,СВЦЭМ!$B$33:$B$776,F$83)+'СЕТ СН'!$H$11+СВЦЭМ!$D$10+'СЕТ СН'!$H$6-'СЕТ СН'!$H$23</f>
        <v>1328.6457921200001</v>
      </c>
      <c r="G108" s="36">
        <f>SUMIFS(СВЦЭМ!$D$33:$D$776,СВЦЭМ!$A$33:$A$776,$A108,СВЦЭМ!$B$33:$B$776,G$83)+'СЕТ СН'!$H$11+СВЦЭМ!$D$10+'СЕТ СН'!$H$6-'СЕТ СН'!$H$23</f>
        <v>1312.74386974</v>
      </c>
      <c r="H108" s="36">
        <f>SUMIFS(СВЦЭМ!$D$33:$D$776,СВЦЭМ!$A$33:$A$776,$A108,СВЦЭМ!$B$33:$B$776,H$83)+'СЕТ СН'!$H$11+СВЦЭМ!$D$10+'СЕТ СН'!$H$6-'СЕТ СН'!$H$23</f>
        <v>1277.2680022700001</v>
      </c>
      <c r="I108" s="36">
        <f>SUMIFS(СВЦЭМ!$D$33:$D$776,СВЦЭМ!$A$33:$A$776,$A108,СВЦЭМ!$B$33:$B$776,I$83)+'СЕТ СН'!$H$11+СВЦЭМ!$D$10+'СЕТ СН'!$H$6-'СЕТ СН'!$H$23</f>
        <v>1251.73897358</v>
      </c>
      <c r="J108" s="36">
        <f>SUMIFS(СВЦЭМ!$D$33:$D$776,СВЦЭМ!$A$33:$A$776,$A108,СВЦЭМ!$B$33:$B$776,J$83)+'СЕТ СН'!$H$11+СВЦЭМ!$D$10+'СЕТ СН'!$H$6-'СЕТ СН'!$H$23</f>
        <v>1223.1552547900001</v>
      </c>
      <c r="K108" s="36">
        <f>SUMIFS(СВЦЭМ!$D$33:$D$776,СВЦЭМ!$A$33:$A$776,$A108,СВЦЭМ!$B$33:$B$776,K$83)+'СЕТ СН'!$H$11+СВЦЭМ!$D$10+'СЕТ СН'!$H$6-'СЕТ СН'!$H$23</f>
        <v>1218.7805567400001</v>
      </c>
      <c r="L108" s="36">
        <f>SUMIFS(СВЦЭМ!$D$33:$D$776,СВЦЭМ!$A$33:$A$776,$A108,СВЦЭМ!$B$33:$B$776,L$83)+'СЕТ СН'!$H$11+СВЦЭМ!$D$10+'СЕТ СН'!$H$6-'СЕТ СН'!$H$23</f>
        <v>1206.6422160500001</v>
      </c>
      <c r="M108" s="36">
        <f>SUMIFS(СВЦЭМ!$D$33:$D$776,СВЦЭМ!$A$33:$A$776,$A108,СВЦЭМ!$B$33:$B$776,M$83)+'СЕТ СН'!$H$11+СВЦЭМ!$D$10+'СЕТ СН'!$H$6-'СЕТ СН'!$H$23</f>
        <v>1211.29383678</v>
      </c>
      <c r="N108" s="36">
        <f>SUMIFS(СВЦЭМ!$D$33:$D$776,СВЦЭМ!$A$33:$A$776,$A108,СВЦЭМ!$B$33:$B$776,N$83)+'СЕТ СН'!$H$11+СВЦЭМ!$D$10+'СЕТ СН'!$H$6-'СЕТ СН'!$H$23</f>
        <v>1217.5195582800002</v>
      </c>
      <c r="O108" s="36">
        <f>SUMIFS(СВЦЭМ!$D$33:$D$776,СВЦЭМ!$A$33:$A$776,$A108,СВЦЭМ!$B$33:$B$776,O$83)+'СЕТ СН'!$H$11+СВЦЭМ!$D$10+'СЕТ СН'!$H$6-'СЕТ СН'!$H$23</f>
        <v>1224.0583995000002</v>
      </c>
      <c r="P108" s="36">
        <f>SUMIFS(СВЦЭМ!$D$33:$D$776,СВЦЭМ!$A$33:$A$776,$A108,СВЦЭМ!$B$33:$B$776,P$83)+'СЕТ СН'!$H$11+СВЦЭМ!$D$10+'СЕТ СН'!$H$6-'СЕТ СН'!$H$23</f>
        <v>1226.0282234900001</v>
      </c>
      <c r="Q108" s="36">
        <f>SUMIFS(СВЦЭМ!$D$33:$D$776,СВЦЭМ!$A$33:$A$776,$A108,СВЦЭМ!$B$33:$B$776,Q$83)+'СЕТ СН'!$H$11+СВЦЭМ!$D$10+'СЕТ СН'!$H$6-'СЕТ СН'!$H$23</f>
        <v>1227.5353754600001</v>
      </c>
      <c r="R108" s="36">
        <f>SUMIFS(СВЦЭМ!$D$33:$D$776,СВЦЭМ!$A$33:$A$776,$A108,СВЦЭМ!$B$33:$B$776,R$83)+'СЕТ СН'!$H$11+СВЦЭМ!$D$10+'СЕТ СН'!$H$6-'СЕТ СН'!$H$23</f>
        <v>1227.2277616199999</v>
      </c>
      <c r="S108" s="36">
        <f>SUMIFS(СВЦЭМ!$D$33:$D$776,СВЦЭМ!$A$33:$A$776,$A108,СВЦЭМ!$B$33:$B$776,S$83)+'СЕТ СН'!$H$11+СВЦЭМ!$D$10+'СЕТ СН'!$H$6-'СЕТ СН'!$H$23</f>
        <v>1220.6596418500001</v>
      </c>
      <c r="T108" s="36">
        <f>SUMIFS(СВЦЭМ!$D$33:$D$776,СВЦЭМ!$A$33:$A$776,$A108,СВЦЭМ!$B$33:$B$776,T$83)+'СЕТ СН'!$H$11+СВЦЭМ!$D$10+'СЕТ СН'!$H$6-'СЕТ СН'!$H$23</f>
        <v>1197.3313243099999</v>
      </c>
      <c r="U108" s="36">
        <f>SUMIFS(СВЦЭМ!$D$33:$D$776,СВЦЭМ!$A$33:$A$776,$A108,СВЦЭМ!$B$33:$B$776,U$83)+'СЕТ СН'!$H$11+СВЦЭМ!$D$10+'СЕТ СН'!$H$6-'СЕТ СН'!$H$23</f>
        <v>1197.31564546</v>
      </c>
      <c r="V108" s="36">
        <f>SUMIFS(СВЦЭМ!$D$33:$D$776,СВЦЭМ!$A$33:$A$776,$A108,СВЦЭМ!$B$33:$B$776,V$83)+'СЕТ СН'!$H$11+СВЦЭМ!$D$10+'СЕТ СН'!$H$6-'СЕТ СН'!$H$23</f>
        <v>1209.38810541</v>
      </c>
      <c r="W108" s="36">
        <f>SUMIFS(СВЦЭМ!$D$33:$D$776,СВЦЭМ!$A$33:$A$776,$A108,СВЦЭМ!$B$33:$B$776,W$83)+'СЕТ СН'!$H$11+СВЦЭМ!$D$10+'СЕТ СН'!$H$6-'СЕТ СН'!$H$23</f>
        <v>1218.2095011800002</v>
      </c>
      <c r="X108" s="36">
        <f>SUMIFS(СВЦЭМ!$D$33:$D$776,СВЦЭМ!$A$33:$A$776,$A108,СВЦЭМ!$B$33:$B$776,X$83)+'СЕТ СН'!$H$11+СВЦЭМ!$D$10+'СЕТ СН'!$H$6-'СЕТ СН'!$H$23</f>
        <v>1223.45037376</v>
      </c>
      <c r="Y108" s="36">
        <f>SUMIFS(СВЦЭМ!$D$33:$D$776,СВЦЭМ!$A$33:$A$776,$A108,СВЦЭМ!$B$33:$B$776,Y$83)+'СЕТ СН'!$H$11+СВЦЭМ!$D$10+'СЕТ СН'!$H$6-'СЕТ СН'!$H$23</f>
        <v>1241.3129847800001</v>
      </c>
    </row>
    <row r="109" spans="1:25" ht="15.75" x14ac:dyDescent="0.2">
      <c r="A109" s="35">
        <f t="shared" si="2"/>
        <v>44222</v>
      </c>
      <c r="B109" s="36">
        <f>SUMIFS(СВЦЭМ!$D$33:$D$776,СВЦЭМ!$A$33:$A$776,$A109,СВЦЭМ!$B$33:$B$776,B$83)+'СЕТ СН'!$H$11+СВЦЭМ!$D$10+'СЕТ СН'!$H$6-'СЕТ СН'!$H$23</f>
        <v>1282.67445739</v>
      </c>
      <c r="C109" s="36">
        <f>SUMIFS(СВЦЭМ!$D$33:$D$776,СВЦЭМ!$A$33:$A$776,$A109,СВЦЭМ!$B$33:$B$776,C$83)+'СЕТ СН'!$H$11+СВЦЭМ!$D$10+'СЕТ СН'!$H$6-'СЕТ СН'!$H$23</f>
        <v>1306.10889389</v>
      </c>
      <c r="D109" s="36">
        <f>SUMIFS(СВЦЭМ!$D$33:$D$776,СВЦЭМ!$A$33:$A$776,$A109,СВЦЭМ!$B$33:$B$776,D$83)+'СЕТ СН'!$H$11+СВЦЭМ!$D$10+'СЕТ СН'!$H$6-'СЕТ СН'!$H$23</f>
        <v>1313.85335007</v>
      </c>
      <c r="E109" s="36">
        <f>SUMIFS(СВЦЭМ!$D$33:$D$776,СВЦЭМ!$A$33:$A$776,$A109,СВЦЭМ!$B$33:$B$776,E$83)+'СЕТ СН'!$H$11+СВЦЭМ!$D$10+'СЕТ СН'!$H$6-'СЕТ СН'!$H$23</f>
        <v>1317.32864513</v>
      </c>
      <c r="F109" s="36">
        <f>SUMIFS(СВЦЭМ!$D$33:$D$776,СВЦЭМ!$A$33:$A$776,$A109,СВЦЭМ!$B$33:$B$776,F$83)+'СЕТ СН'!$H$11+СВЦЭМ!$D$10+'СЕТ СН'!$H$6-'СЕТ СН'!$H$23</f>
        <v>1328.1523025700001</v>
      </c>
      <c r="G109" s="36">
        <f>SUMIFS(СВЦЭМ!$D$33:$D$776,СВЦЭМ!$A$33:$A$776,$A109,СВЦЭМ!$B$33:$B$776,G$83)+'СЕТ СН'!$H$11+СВЦЭМ!$D$10+'СЕТ СН'!$H$6-'СЕТ СН'!$H$23</f>
        <v>1312.4316222699999</v>
      </c>
      <c r="H109" s="36">
        <f>SUMIFS(СВЦЭМ!$D$33:$D$776,СВЦЭМ!$A$33:$A$776,$A109,СВЦЭМ!$B$33:$B$776,H$83)+'СЕТ СН'!$H$11+СВЦЭМ!$D$10+'СЕТ СН'!$H$6-'СЕТ СН'!$H$23</f>
        <v>1276.1342841400001</v>
      </c>
      <c r="I109" s="36">
        <f>SUMIFS(СВЦЭМ!$D$33:$D$776,СВЦЭМ!$A$33:$A$776,$A109,СВЦЭМ!$B$33:$B$776,I$83)+'СЕТ СН'!$H$11+СВЦЭМ!$D$10+'СЕТ СН'!$H$6-'СЕТ СН'!$H$23</f>
        <v>1233.6542522700001</v>
      </c>
      <c r="J109" s="36">
        <f>SUMIFS(СВЦЭМ!$D$33:$D$776,СВЦЭМ!$A$33:$A$776,$A109,СВЦЭМ!$B$33:$B$776,J$83)+'СЕТ СН'!$H$11+СВЦЭМ!$D$10+'СЕТ СН'!$H$6-'СЕТ СН'!$H$23</f>
        <v>1208.84734402</v>
      </c>
      <c r="K109" s="36">
        <f>SUMIFS(СВЦЭМ!$D$33:$D$776,СВЦЭМ!$A$33:$A$776,$A109,СВЦЭМ!$B$33:$B$776,K$83)+'СЕТ СН'!$H$11+СВЦЭМ!$D$10+'СЕТ СН'!$H$6-'СЕТ СН'!$H$23</f>
        <v>1203.34727823</v>
      </c>
      <c r="L109" s="36">
        <f>SUMIFS(СВЦЭМ!$D$33:$D$776,СВЦЭМ!$A$33:$A$776,$A109,СВЦЭМ!$B$33:$B$776,L$83)+'СЕТ СН'!$H$11+СВЦЭМ!$D$10+'СЕТ СН'!$H$6-'СЕТ СН'!$H$23</f>
        <v>1196.8652281899999</v>
      </c>
      <c r="M109" s="36">
        <f>SUMIFS(СВЦЭМ!$D$33:$D$776,СВЦЭМ!$A$33:$A$776,$A109,СВЦЭМ!$B$33:$B$776,M$83)+'СЕТ СН'!$H$11+СВЦЭМ!$D$10+'СЕТ СН'!$H$6-'СЕТ СН'!$H$23</f>
        <v>1204.0405934800001</v>
      </c>
      <c r="N109" s="36">
        <f>SUMIFS(СВЦЭМ!$D$33:$D$776,СВЦЭМ!$A$33:$A$776,$A109,СВЦЭМ!$B$33:$B$776,N$83)+'СЕТ СН'!$H$11+СВЦЭМ!$D$10+'СЕТ СН'!$H$6-'СЕТ СН'!$H$23</f>
        <v>1207.2137563400001</v>
      </c>
      <c r="O109" s="36">
        <f>SUMIFS(СВЦЭМ!$D$33:$D$776,СВЦЭМ!$A$33:$A$776,$A109,СВЦЭМ!$B$33:$B$776,O$83)+'СЕТ СН'!$H$11+СВЦЭМ!$D$10+'СЕТ СН'!$H$6-'СЕТ СН'!$H$23</f>
        <v>1214.80635495</v>
      </c>
      <c r="P109" s="36">
        <f>SUMIFS(СВЦЭМ!$D$33:$D$776,СВЦЭМ!$A$33:$A$776,$A109,СВЦЭМ!$B$33:$B$776,P$83)+'СЕТ СН'!$H$11+СВЦЭМ!$D$10+'СЕТ СН'!$H$6-'СЕТ СН'!$H$23</f>
        <v>1221.0878291399999</v>
      </c>
      <c r="Q109" s="36">
        <f>SUMIFS(СВЦЭМ!$D$33:$D$776,СВЦЭМ!$A$33:$A$776,$A109,СВЦЭМ!$B$33:$B$776,Q$83)+'СЕТ СН'!$H$11+СВЦЭМ!$D$10+'СЕТ СН'!$H$6-'СЕТ СН'!$H$23</f>
        <v>1219.82511064</v>
      </c>
      <c r="R109" s="36">
        <f>SUMIFS(СВЦЭМ!$D$33:$D$776,СВЦЭМ!$A$33:$A$776,$A109,СВЦЭМ!$B$33:$B$776,R$83)+'СЕТ СН'!$H$11+СВЦЭМ!$D$10+'СЕТ СН'!$H$6-'СЕТ СН'!$H$23</f>
        <v>1209.13870296</v>
      </c>
      <c r="S109" s="36">
        <f>SUMIFS(СВЦЭМ!$D$33:$D$776,СВЦЭМ!$A$33:$A$776,$A109,СВЦЭМ!$B$33:$B$776,S$83)+'СЕТ СН'!$H$11+СВЦЭМ!$D$10+'СЕТ СН'!$H$6-'СЕТ СН'!$H$23</f>
        <v>1205.16198095</v>
      </c>
      <c r="T109" s="36">
        <f>SUMIFS(СВЦЭМ!$D$33:$D$776,СВЦЭМ!$A$33:$A$776,$A109,СВЦЭМ!$B$33:$B$776,T$83)+'СЕТ СН'!$H$11+СВЦЭМ!$D$10+'СЕТ СН'!$H$6-'СЕТ СН'!$H$23</f>
        <v>1194.23518655</v>
      </c>
      <c r="U109" s="36">
        <f>SUMIFS(СВЦЭМ!$D$33:$D$776,СВЦЭМ!$A$33:$A$776,$A109,СВЦЭМ!$B$33:$B$776,U$83)+'СЕТ СН'!$H$11+СВЦЭМ!$D$10+'СЕТ СН'!$H$6-'СЕТ СН'!$H$23</f>
        <v>1196.22759928</v>
      </c>
      <c r="V109" s="36">
        <f>SUMIFS(СВЦЭМ!$D$33:$D$776,СВЦЭМ!$A$33:$A$776,$A109,СВЦЭМ!$B$33:$B$776,V$83)+'СЕТ СН'!$H$11+СВЦЭМ!$D$10+'СЕТ СН'!$H$6-'СЕТ СН'!$H$23</f>
        <v>1207.96234544</v>
      </c>
      <c r="W109" s="36">
        <f>SUMIFS(СВЦЭМ!$D$33:$D$776,СВЦЭМ!$A$33:$A$776,$A109,СВЦЭМ!$B$33:$B$776,W$83)+'СЕТ СН'!$H$11+СВЦЭМ!$D$10+'СЕТ СН'!$H$6-'СЕТ СН'!$H$23</f>
        <v>1230.73205882</v>
      </c>
      <c r="X109" s="36">
        <f>SUMIFS(СВЦЭМ!$D$33:$D$776,СВЦЭМ!$A$33:$A$776,$A109,СВЦЭМ!$B$33:$B$776,X$83)+'СЕТ СН'!$H$11+СВЦЭМ!$D$10+'СЕТ СН'!$H$6-'СЕТ СН'!$H$23</f>
        <v>1239.4566527000002</v>
      </c>
      <c r="Y109" s="36">
        <f>SUMIFS(СВЦЭМ!$D$33:$D$776,СВЦЭМ!$A$33:$A$776,$A109,СВЦЭМ!$B$33:$B$776,Y$83)+'СЕТ СН'!$H$11+СВЦЭМ!$D$10+'СЕТ СН'!$H$6-'СЕТ СН'!$H$23</f>
        <v>1257.06939676</v>
      </c>
    </row>
    <row r="110" spans="1:25" ht="15.75" x14ac:dyDescent="0.2">
      <c r="A110" s="35">
        <f t="shared" si="2"/>
        <v>44223</v>
      </c>
      <c r="B110" s="36">
        <f>SUMIFS(СВЦЭМ!$D$33:$D$776,СВЦЭМ!$A$33:$A$776,$A110,СВЦЭМ!$B$33:$B$776,B$83)+'СЕТ СН'!$H$11+СВЦЭМ!$D$10+'СЕТ СН'!$H$6-'СЕТ СН'!$H$23</f>
        <v>1269.8220158300001</v>
      </c>
      <c r="C110" s="36">
        <f>SUMIFS(СВЦЭМ!$D$33:$D$776,СВЦЭМ!$A$33:$A$776,$A110,СВЦЭМ!$B$33:$B$776,C$83)+'СЕТ СН'!$H$11+СВЦЭМ!$D$10+'СЕТ СН'!$H$6-'СЕТ СН'!$H$23</f>
        <v>1290.92691896</v>
      </c>
      <c r="D110" s="36">
        <f>SUMIFS(СВЦЭМ!$D$33:$D$776,СВЦЭМ!$A$33:$A$776,$A110,СВЦЭМ!$B$33:$B$776,D$83)+'СЕТ СН'!$H$11+СВЦЭМ!$D$10+'СЕТ СН'!$H$6-'СЕТ СН'!$H$23</f>
        <v>1304.53812238</v>
      </c>
      <c r="E110" s="36">
        <f>SUMIFS(СВЦЭМ!$D$33:$D$776,СВЦЭМ!$A$33:$A$776,$A110,СВЦЭМ!$B$33:$B$776,E$83)+'СЕТ СН'!$H$11+СВЦЭМ!$D$10+'СЕТ СН'!$H$6-'СЕТ СН'!$H$23</f>
        <v>1311.79656039</v>
      </c>
      <c r="F110" s="36">
        <f>SUMIFS(СВЦЭМ!$D$33:$D$776,СВЦЭМ!$A$33:$A$776,$A110,СВЦЭМ!$B$33:$B$776,F$83)+'СЕТ СН'!$H$11+СВЦЭМ!$D$10+'СЕТ СН'!$H$6-'СЕТ СН'!$H$23</f>
        <v>1321.88370289</v>
      </c>
      <c r="G110" s="36">
        <f>SUMIFS(СВЦЭМ!$D$33:$D$776,СВЦЭМ!$A$33:$A$776,$A110,СВЦЭМ!$B$33:$B$776,G$83)+'СЕТ СН'!$H$11+СВЦЭМ!$D$10+'СЕТ СН'!$H$6-'СЕТ СН'!$H$23</f>
        <v>1304.82029872</v>
      </c>
      <c r="H110" s="36">
        <f>SUMIFS(СВЦЭМ!$D$33:$D$776,СВЦЭМ!$A$33:$A$776,$A110,СВЦЭМ!$B$33:$B$776,H$83)+'СЕТ СН'!$H$11+СВЦЭМ!$D$10+'СЕТ СН'!$H$6-'СЕТ СН'!$H$23</f>
        <v>1271.8432506199999</v>
      </c>
      <c r="I110" s="36">
        <f>SUMIFS(СВЦЭМ!$D$33:$D$776,СВЦЭМ!$A$33:$A$776,$A110,СВЦЭМ!$B$33:$B$776,I$83)+'СЕТ СН'!$H$11+СВЦЭМ!$D$10+'СЕТ СН'!$H$6-'СЕТ СН'!$H$23</f>
        <v>1248.5494435800001</v>
      </c>
      <c r="J110" s="36">
        <f>SUMIFS(СВЦЭМ!$D$33:$D$776,СВЦЭМ!$A$33:$A$776,$A110,СВЦЭМ!$B$33:$B$776,J$83)+'СЕТ СН'!$H$11+СВЦЭМ!$D$10+'СЕТ СН'!$H$6-'СЕТ СН'!$H$23</f>
        <v>1219.82748681</v>
      </c>
      <c r="K110" s="36">
        <f>SUMIFS(СВЦЭМ!$D$33:$D$776,СВЦЭМ!$A$33:$A$776,$A110,СВЦЭМ!$B$33:$B$776,K$83)+'СЕТ СН'!$H$11+СВЦЭМ!$D$10+'СЕТ СН'!$H$6-'СЕТ СН'!$H$23</f>
        <v>1208.3932329700001</v>
      </c>
      <c r="L110" s="36">
        <f>SUMIFS(СВЦЭМ!$D$33:$D$776,СВЦЭМ!$A$33:$A$776,$A110,СВЦЭМ!$B$33:$B$776,L$83)+'СЕТ СН'!$H$11+СВЦЭМ!$D$10+'СЕТ СН'!$H$6-'СЕТ СН'!$H$23</f>
        <v>1200.82079327</v>
      </c>
      <c r="M110" s="36">
        <f>SUMIFS(СВЦЭМ!$D$33:$D$776,СВЦЭМ!$A$33:$A$776,$A110,СВЦЭМ!$B$33:$B$776,M$83)+'СЕТ СН'!$H$11+СВЦЭМ!$D$10+'СЕТ СН'!$H$6-'СЕТ СН'!$H$23</f>
        <v>1210.99717846</v>
      </c>
      <c r="N110" s="36">
        <f>SUMIFS(СВЦЭМ!$D$33:$D$776,СВЦЭМ!$A$33:$A$776,$A110,СВЦЭМ!$B$33:$B$776,N$83)+'СЕТ СН'!$H$11+СВЦЭМ!$D$10+'СЕТ СН'!$H$6-'СЕТ СН'!$H$23</f>
        <v>1216.6561318899999</v>
      </c>
      <c r="O110" s="36">
        <f>SUMIFS(СВЦЭМ!$D$33:$D$776,СВЦЭМ!$A$33:$A$776,$A110,СВЦЭМ!$B$33:$B$776,O$83)+'СЕТ СН'!$H$11+СВЦЭМ!$D$10+'СЕТ СН'!$H$6-'СЕТ СН'!$H$23</f>
        <v>1230.3211188499999</v>
      </c>
      <c r="P110" s="36">
        <f>SUMIFS(СВЦЭМ!$D$33:$D$776,СВЦЭМ!$A$33:$A$776,$A110,СВЦЭМ!$B$33:$B$776,P$83)+'СЕТ СН'!$H$11+СВЦЭМ!$D$10+'СЕТ СН'!$H$6-'СЕТ СН'!$H$23</f>
        <v>1239.4703197200001</v>
      </c>
      <c r="Q110" s="36">
        <f>SUMIFS(СВЦЭМ!$D$33:$D$776,СВЦЭМ!$A$33:$A$776,$A110,СВЦЭМ!$B$33:$B$776,Q$83)+'СЕТ СН'!$H$11+СВЦЭМ!$D$10+'СЕТ СН'!$H$6-'СЕТ СН'!$H$23</f>
        <v>1246.78319388</v>
      </c>
      <c r="R110" s="36">
        <f>SUMIFS(СВЦЭМ!$D$33:$D$776,СВЦЭМ!$A$33:$A$776,$A110,СВЦЭМ!$B$33:$B$776,R$83)+'СЕТ СН'!$H$11+СВЦЭМ!$D$10+'СЕТ СН'!$H$6-'СЕТ СН'!$H$23</f>
        <v>1236.9438164100002</v>
      </c>
      <c r="S110" s="36">
        <f>SUMIFS(СВЦЭМ!$D$33:$D$776,СВЦЭМ!$A$33:$A$776,$A110,СВЦЭМ!$B$33:$B$776,S$83)+'СЕТ СН'!$H$11+СВЦЭМ!$D$10+'СЕТ СН'!$H$6-'СЕТ СН'!$H$23</f>
        <v>1223.2275839700001</v>
      </c>
      <c r="T110" s="36">
        <f>SUMIFS(СВЦЭМ!$D$33:$D$776,СВЦЭМ!$A$33:$A$776,$A110,СВЦЭМ!$B$33:$B$776,T$83)+'СЕТ СН'!$H$11+СВЦЭМ!$D$10+'СЕТ СН'!$H$6-'СЕТ СН'!$H$23</f>
        <v>1191.5968708099999</v>
      </c>
      <c r="U110" s="36">
        <f>SUMIFS(СВЦЭМ!$D$33:$D$776,СВЦЭМ!$A$33:$A$776,$A110,СВЦЭМ!$B$33:$B$776,U$83)+'СЕТ СН'!$H$11+СВЦЭМ!$D$10+'СЕТ СН'!$H$6-'СЕТ СН'!$H$23</f>
        <v>1192.3613169800001</v>
      </c>
      <c r="V110" s="36">
        <f>SUMIFS(СВЦЭМ!$D$33:$D$776,СВЦЭМ!$A$33:$A$776,$A110,СВЦЭМ!$B$33:$B$776,V$83)+'СЕТ СН'!$H$11+СВЦЭМ!$D$10+'СЕТ СН'!$H$6-'СЕТ СН'!$H$23</f>
        <v>1202.0935929699999</v>
      </c>
      <c r="W110" s="36">
        <f>SUMIFS(СВЦЭМ!$D$33:$D$776,СВЦЭМ!$A$33:$A$776,$A110,СВЦЭМ!$B$33:$B$776,W$83)+'СЕТ СН'!$H$11+СВЦЭМ!$D$10+'СЕТ СН'!$H$6-'СЕТ СН'!$H$23</f>
        <v>1221.9913288500002</v>
      </c>
      <c r="X110" s="36">
        <f>SUMIFS(СВЦЭМ!$D$33:$D$776,СВЦЭМ!$A$33:$A$776,$A110,СВЦЭМ!$B$33:$B$776,X$83)+'СЕТ СН'!$H$11+СВЦЭМ!$D$10+'СЕТ СН'!$H$6-'СЕТ СН'!$H$23</f>
        <v>1228.18903993</v>
      </c>
      <c r="Y110" s="36">
        <f>SUMIFS(СВЦЭМ!$D$33:$D$776,СВЦЭМ!$A$33:$A$776,$A110,СВЦЭМ!$B$33:$B$776,Y$83)+'СЕТ СН'!$H$11+СВЦЭМ!$D$10+'СЕТ СН'!$H$6-'СЕТ СН'!$H$23</f>
        <v>1251.83700191</v>
      </c>
    </row>
    <row r="111" spans="1:25" ht="15.75" x14ac:dyDescent="0.2">
      <c r="A111" s="35">
        <f t="shared" si="2"/>
        <v>44224</v>
      </c>
      <c r="B111" s="36">
        <f>SUMIFS(СВЦЭМ!$D$33:$D$776,СВЦЭМ!$A$33:$A$776,$A111,СВЦЭМ!$B$33:$B$776,B$83)+'СЕТ СН'!$H$11+СВЦЭМ!$D$10+'СЕТ СН'!$H$6-'СЕТ СН'!$H$23</f>
        <v>1235.5411612500002</v>
      </c>
      <c r="C111" s="36">
        <f>SUMIFS(СВЦЭМ!$D$33:$D$776,СВЦЭМ!$A$33:$A$776,$A111,СВЦЭМ!$B$33:$B$776,C$83)+'СЕТ СН'!$H$11+СВЦЭМ!$D$10+'СЕТ СН'!$H$6-'СЕТ СН'!$H$23</f>
        <v>1287.03540892</v>
      </c>
      <c r="D111" s="36">
        <f>SUMIFS(СВЦЭМ!$D$33:$D$776,СВЦЭМ!$A$33:$A$776,$A111,СВЦЭМ!$B$33:$B$776,D$83)+'СЕТ СН'!$H$11+СВЦЭМ!$D$10+'СЕТ СН'!$H$6-'СЕТ СН'!$H$23</f>
        <v>1318.4052566099999</v>
      </c>
      <c r="E111" s="36">
        <f>SUMIFS(СВЦЭМ!$D$33:$D$776,СВЦЭМ!$A$33:$A$776,$A111,СВЦЭМ!$B$33:$B$776,E$83)+'СЕТ СН'!$H$11+СВЦЭМ!$D$10+'СЕТ СН'!$H$6-'СЕТ СН'!$H$23</f>
        <v>1322.43931423</v>
      </c>
      <c r="F111" s="36">
        <f>SUMIFS(СВЦЭМ!$D$33:$D$776,СВЦЭМ!$A$33:$A$776,$A111,СВЦЭМ!$B$33:$B$776,F$83)+'СЕТ СН'!$H$11+СВЦЭМ!$D$10+'СЕТ СН'!$H$6-'СЕТ СН'!$H$23</f>
        <v>1331.9544678100001</v>
      </c>
      <c r="G111" s="36">
        <f>SUMIFS(СВЦЭМ!$D$33:$D$776,СВЦЭМ!$A$33:$A$776,$A111,СВЦЭМ!$B$33:$B$776,G$83)+'СЕТ СН'!$H$11+СВЦЭМ!$D$10+'СЕТ СН'!$H$6-'СЕТ СН'!$H$23</f>
        <v>1318.1983681700001</v>
      </c>
      <c r="H111" s="36">
        <f>SUMIFS(СВЦЭМ!$D$33:$D$776,СВЦЭМ!$A$33:$A$776,$A111,СВЦЭМ!$B$33:$B$776,H$83)+'СЕТ СН'!$H$11+СВЦЭМ!$D$10+'СЕТ СН'!$H$6-'СЕТ СН'!$H$23</f>
        <v>1282.47025351</v>
      </c>
      <c r="I111" s="36">
        <f>SUMIFS(СВЦЭМ!$D$33:$D$776,СВЦЭМ!$A$33:$A$776,$A111,СВЦЭМ!$B$33:$B$776,I$83)+'СЕТ СН'!$H$11+СВЦЭМ!$D$10+'СЕТ СН'!$H$6-'СЕТ СН'!$H$23</f>
        <v>1260.1866169800001</v>
      </c>
      <c r="J111" s="36">
        <f>SUMIFS(СВЦЭМ!$D$33:$D$776,СВЦЭМ!$A$33:$A$776,$A111,СВЦЭМ!$B$33:$B$776,J$83)+'СЕТ СН'!$H$11+СВЦЭМ!$D$10+'СЕТ СН'!$H$6-'СЕТ СН'!$H$23</f>
        <v>1242.6959377000001</v>
      </c>
      <c r="K111" s="36">
        <f>SUMIFS(СВЦЭМ!$D$33:$D$776,СВЦЭМ!$A$33:$A$776,$A111,СВЦЭМ!$B$33:$B$776,K$83)+'СЕТ СН'!$H$11+СВЦЭМ!$D$10+'СЕТ СН'!$H$6-'СЕТ СН'!$H$23</f>
        <v>1232.0958172599999</v>
      </c>
      <c r="L111" s="36">
        <f>SUMIFS(СВЦЭМ!$D$33:$D$776,СВЦЭМ!$A$33:$A$776,$A111,СВЦЭМ!$B$33:$B$776,L$83)+'СЕТ СН'!$H$11+СВЦЭМ!$D$10+'СЕТ СН'!$H$6-'СЕТ СН'!$H$23</f>
        <v>1227.4195822000001</v>
      </c>
      <c r="M111" s="36">
        <f>SUMIFS(СВЦЭМ!$D$33:$D$776,СВЦЭМ!$A$33:$A$776,$A111,СВЦЭМ!$B$33:$B$776,M$83)+'СЕТ СН'!$H$11+СВЦЭМ!$D$10+'СЕТ СН'!$H$6-'СЕТ СН'!$H$23</f>
        <v>1234.72473399</v>
      </c>
      <c r="N111" s="36">
        <f>SUMIFS(СВЦЭМ!$D$33:$D$776,СВЦЭМ!$A$33:$A$776,$A111,СВЦЭМ!$B$33:$B$776,N$83)+'СЕТ СН'!$H$11+СВЦЭМ!$D$10+'СЕТ СН'!$H$6-'СЕТ СН'!$H$23</f>
        <v>1239.989998</v>
      </c>
      <c r="O111" s="36">
        <f>SUMIFS(СВЦЭМ!$D$33:$D$776,СВЦЭМ!$A$33:$A$776,$A111,СВЦЭМ!$B$33:$B$776,O$83)+'СЕТ СН'!$H$11+СВЦЭМ!$D$10+'СЕТ СН'!$H$6-'СЕТ СН'!$H$23</f>
        <v>1230.83325403</v>
      </c>
      <c r="P111" s="36">
        <f>SUMIFS(СВЦЭМ!$D$33:$D$776,СВЦЭМ!$A$33:$A$776,$A111,СВЦЭМ!$B$33:$B$776,P$83)+'СЕТ СН'!$H$11+СВЦЭМ!$D$10+'СЕТ СН'!$H$6-'СЕТ СН'!$H$23</f>
        <v>1235.68130372</v>
      </c>
      <c r="Q111" s="36">
        <f>SUMIFS(СВЦЭМ!$D$33:$D$776,СВЦЭМ!$A$33:$A$776,$A111,СВЦЭМ!$B$33:$B$776,Q$83)+'СЕТ СН'!$H$11+СВЦЭМ!$D$10+'СЕТ СН'!$H$6-'СЕТ СН'!$H$23</f>
        <v>1238.5543324499999</v>
      </c>
      <c r="R111" s="36">
        <f>SUMIFS(СВЦЭМ!$D$33:$D$776,СВЦЭМ!$A$33:$A$776,$A111,СВЦЭМ!$B$33:$B$776,R$83)+'СЕТ СН'!$H$11+СВЦЭМ!$D$10+'СЕТ СН'!$H$6-'СЕТ СН'!$H$23</f>
        <v>1234.3642561300001</v>
      </c>
      <c r="S111" s="36">
        <f>SUMIFS(СВЦЭМ!$D$33:$D$776,СВЦЭМ!$A$33:$A$776,$A111,СВЦЭМ!$B$33:$B$776,S$83)+'СЕТ СН'!$H$11+СВЦЭМ!$D$10+'СЕТ СН'!$H$6-'СЕТ СН'!$H$23</f>
        <v>1224.32097565</v>
      </c>
      <c r="T111" s="36">
        <f>SUMIFS(СВЦЭМ!$D$33:$D$776,СВЦЭМ!$A$33:$A$776,$A111,СВЦЭМ!$B$33:$B$776,T$83)+'СЕТ СН'!$H$11+СВЦЭМ!$D$10+'СЕТ СН'!$H$6-'СЕТ СН'!$H$23</f>
        <v>1201.8149863599999</v>
      </c>
      <c r="U111" s="36">
        <f>SUMIFS(СВЦЭМ!$D$33:$D$776,СВЦЭМ!$A$33:$A$776,$A111,СВЦЭМ!$B$33:$B$776,U$83)+'СЕТ СН'!$H$11+СВЦЭМ!$D$10+'СЕТ СН'!$H$6-'СЕТ СН'!$H$23</f>
        <v>1202.4038665</v>
      </c>
      <c r="V111" s="36">
        <f>SUMIFS(СВЦЭМ!$D$33:$D$776,СВЦЭМ!$A$33:$A$776,$A111,СВЦЭМ!$B$33:$B$776,V$83)+'СЕТ СН'!$H$11+СВЦЭМ!$D$10+'СЕТ СН'!$H$6-'СЕТ СН'!$H$23</f>
        <v>1210.57189296</v>
      </c>
      <c r="W111" s="36">
        <f>SUMIFS(СВЦЭМ!$D$33:$D$776,СВЦЭМ!$A$33:$A$776,$A111,СВЦЭМ!$B$33:$B$776,W$83)+'СЕТ СН'!$H$11+СВЦЭМ!$D$10+'СЕТ СН'!$H$6-'СЕТ СН'!$H$23</f>
        <v>1222.43859163</v>
      </c>
      <c r="X111" s="36">
        <f>SUMIFS(СВЦЭМ!$D$33:$D$776,СВЦЭМ!$A$33:$A$776,$A111,СВЦЭМ!$B$33:$B$776,X$83)+'СЕТ СН'!$H$11+СВЦЭМ!$D$10+'СЕТ СН'!$H$6-'СЕТ СН'!$H$23</f>
        <v>1221.7680178999999</v>
      </c>
      <c r="Y111" s="36">
        <f>SUMIFS(СВЦЭМ!$D$33:$D$776,СВЦЭМ!$A$33:$A$776,$A111,СВЦЭМ!$B$33:$B$776,Y$83)+'СЕТ СН'!$H$11+СВЦЭМ!$D$10+'СЕТ СН'!$H$6-'СЕТ СН'!$H$23</f>
        <v>1241.8234491399999</v>
      </c>
    </row>
    <row r="112" spans="1:25" ht="15.75" x14ac:dyDescent="0.2">
      <c r="A112" s="35">
        <f t="shared" si="2"/>
        <v>44225</v>
      </c>
      <c r="B112" s="36">
        <f>SUMIFS(СВЦЭМ!$D$33:$D$776,СВЦЭМ!$A$33:$A$776,$A112,СВЦЭМ!$B$33:$B$776,B$83)+'СЕТ СН'!$H$11+СВЦЭМ!$D$10+'СЕТ СН'!$H$6-'СЕТ СН'!$H$23</f>
        <v>1228.8075871999999</v>
      </c>
      <c r="C112" s="36">
        <f>SUMIFS(СВЦЭМ!$D$33:$D$776,СВЦЭМ!$A$33:$A$776,$A112,СВЦЭМ!$B$33:$B$776,C$83)+'СЕТ СН'!$H$11+СВЦЭМ!$D$10+'СЕТ СН'!$H$6-'СЕТ СН'!$H$23</f>
        <v>1255.9002708400001</v>
      </c>
      <c r="D112" s="36">
        <f>SUMIFS(СВЦЭМ!$D$33:$D$776,СВЦЭМ!$A$33:$A$776,$A112,СВЦЭМ!$B$33:$B$776,D$83)+'СЕТ СН'!$H$11+СВЦЭМ!$D$10+'СЕТ СН'!$H$6-'СЕТ СН'!$H$23</f>
        <v>1268.5019734</v>
      </c>
      <c r="E112" s="36">
        <f>SUMIFS(СВЦЭМ!$D$33:$D$776,СВЦЭМ!$A$33:$A$776,$A112,СВЦЭМ!$B$33:$B$776,E$83)+'СЕТ СН'!$H$11+СВЦЭМ!$D$10+'СЕТ СН'!$H$6-'СЕТ СН'!$H$23</f>
        <v>1257.67175301</v>
      </c>
      <c r="F112" s="36">
        <f>SUMIFS(СВЦЭМ!$D$33:$D$776,СВЦЭМ!$A$33:$A$776,$A112,СВЦЭМ!$B$33:$B$776,F$83)+'СЕТ СН'!$H$11+СВЦЭМ!$D$10+'СЕТ СН'!$H$6-'СЕТ СН'!$H$23</f>
        <v>1254.6085814400001</v>
      </c>
      <c r="G112" s="36">
        <f>SUMIFS(СВЦЭМ!$D$33:$D$776,СВЦЭМ!$A$33:$A$776,$A112,СВЦЭМ!$B$33:$B$776,G$83)+'СЕТ СН'!$H$11+СВЦЭМ!$D$10+'СЕТ СН'!$H$6-'СЕТ СН'!$H$23</f>
        <v>1246.5907499899999</v>
      </c>
      <c r="H112" s="36">
        <f>SUMIFS(СВЦЭМ!$D$33:$D$776,СВЦЭМ!$A$33:$A$776,$A112,СВЦЭМ!$B$33:$B$776,H$83)+'СЕТ СН'!$H$11+СВЦЭМ!$D$10+'СЕТ СН'!$H$6-'СЕТ СН'!$H$23</f>
        <v>1216.5492130800001</v>
      </c>
      <c r="I112" s="36">
        <f>SUMIFS(СВЦЭМ!$D$33:$D$776,СВЦЭМ!$A$33:$A$776,$A112,СВЦЭМ!$B$33:$B$776,I$83)+'СЕТ СН'!$H$11+СВЦЭМ!$D$10+'СЕТ СН'!$H$6-'СЕТ СН'!$H$23</f>
        <v>1180.96831896</v>
      </c>
      <c r="J112" s="36">
        <f>SUMIFS(СВЦЭМ!$D$33:$D$776,СВЦЭМ!$A$33:$A$776,$A112,СВЦЭМ!$B$33:$B$776,J$83)+'СЕТ СН'!$H$11+СВЦЭМ!$D$10+'СЕТ СН'!$H$6-'СЕТ СН'!$H$23</f>
        <v>1175.0260395099999</v>
      </c>
      <c r="K112" s="36">
        <f>SUMIFS(СВЦЭМ!$D$33:$D$776,СВЦЭМ!$A$33:$A$776,$A112,СВЦЭМ!$B$33:$B$776,K$83)+'СЕТ СН'!$H$11+СВЦЭМ!$D$10+'СЕТ СН'!$H$6-'СЕТ СН'!$H$23</f>
        <v>1165.8669328599999</v>
      </c>
      <c r="L112" s="36">
        <f>SUMIFS(СВЦЭМ!$D$33:$D$776,СВЦЭМ!$A$33:$A$776,$A112,СВЦЭМ!$B$33:$B$776,L$83)+'СЕТ СН'!$H$11+СВЦЭМ!$D$10+'СЕТ СН'!$H$6-'СЕТ СН'!$H$23</f>
        <v>1167.9903445899999</v>
      </c>
      <c r="M112" s="36">
        <f>SUMIFS(СВЦЭМ!$D$33:$D$776,СВЦЭМ!$A$33:$A$776,$A112,СВЦЭМ!$B$33:$B$776,M$83)+'СЕТ СН'!$H$11+СВЦЭМ!$D$10+'СЕТ СН'!$H$6-'СЕТ СН'!$H$23</f>
        <v>1195.3093429800001</v>
      </c>
      <c r="N112" s="36">
        <f>SUMIFS(СВЦЭМ!$D$33:$D$776,СВЦЭМ!$A$33:$A$776,$A112,СВЦЭМ!$B$33:$B$776,N$83)+'СЕТ СН'!$H$11+СВЦЭМ!$D$10+'СЕТ СН'!$H$6-'СЕТ СН'!$H$23</f>
        <v>1201.34728232</v>
      </c>
      <c r="O112" s="36">
        <f>SUMIFS(СВЦЭМ!$D$33:$D$776,СВЦЭМ!$A$33:$A$776,$A112,СВЦЭМ!$B$33:$B$776,O$83)+'СЕТ СН'!$H$11+СВЦЭМ!$D$10+'СЕТ СН'!$H$6-'СЕТ СН'!$H$23</f>
        <v>1207.95042337</v>
      </c>
      <c r="P112" s="36">
        <f>SUMIFS(СВЦЭМ!$D$33:$D$776,СВЦЭМ!$A$33:$A$776,$A112,СВЦЭМ!$B$33:$B$776,P$83)+'СЕТ СН'!$H$11+СВЦЭМ!$D$10+'СЕТ СН'!$H$6-'СЕТ СН'!$H$23</f>
        <v>1214.2322866700001</v>
      </c>
      <c r="Q112" s="36">
        <f>SUMIFS(СВЦЭМ!$D$33:$D$776,СВЦЭМ!$A$33:$A$776,$A112,СВЦЭМ!$B$33:$B$776,Q$83)+'СЕТ СН'!$H$11+СВЦЭМ!$D$10+'СЕТ СН'!$H$6-'СЕТ СН'!$H$23</f>
        <v>1210.1065904299999</v>
      </c>
      <c r="R112" s="36">
        <f>SUMIFS(СВЦЭМ!$D$33:$D$776,СВЦЭМ!$A$33:$A$776,$A112,СВЦЭМ!$B$33:$B$776,R$83)+'СЕТ СН'!$H$11+СВЦЭМ!$D$10+'СЕТ СН'!$H$6-'СЕТ СН'!$H$23</f>
        <v>1181.81310196</v>
      </c>
      <c r="S112" s="36">
        <f>SUMIFS(СВЦЭМ!$D$33:$D$776,СВЦЭМ!$A$33:$A$776,$A112,СВЦЭМ!$B$33:$B$776,S$83)+'СЕТ СН'!$H$11+СВЦЭМ!$D$10+'СЕТ СН'!$H$6-'СЕТ СН'!$H$23</f>
        <v>1193.22084791</v>
      </c>
      <c r="T112" s="36">
        <f>SUMIFS(СВЦЭМ!$D$33:$D$776,СВЦЭМ!$A$33:$A$776,$A112,СВЦЭМ!$B$33:$B$776,T$83)+'СЕТ СН'!$H$11+СВЦЭМ!$D$10+'СЕТ СН'!$H$6-'СЕТ СН'!$H$23</f>
        <v>1179.0692990299999</v>
      </c>
      <c r="U112" s="36">
        <f>SUMIFS(СВЦЭМ!$D$33:$D$776,СВЦЭМ!$A$33:$A$776,$A112,СВЦЭМ!$B$33:$B$776,U$83)+'СЕТ СН'!$H$11+СВЦЭМ!$D$10+'СЕТ СН'!$H$6-'СЕТ СН'!$H$23</f>
        <v>1179.5763221299999</v>
      </c>
      <c r="V112" s="36">
        <f>SUMIFS(СВЦЭМ!$D$33:$D$776,СВЦЭМ!$A$33:$A$776,$A112,СВЦЭМ!$B$33:$B$776,V$83)+'СЕТ СН'!$H$11+СВЦЭМ!$D$10+'СЕТ СН'!$H$6-'СЕТ СН'!$H$23</f>
        <v>1194.83830715</v>
      </c>
      <c r="W112" s="36">
        <f>SUMIFS(СВЦЭМ!$D$33:$D$776,СВЦЭМ!$A$33:$A$776,$A112,СВЦЭМ!$B$33:$B$776,W$83)+'СЕТ СН'!$H$11+СВЦЭМ!$D$10+'СЕТ СН'!$H$6-'СЕТ СН'!$H$23</f>
        <v>1207.5604052900001</v>
      </c>
      <c r="X112" s="36">
        <f>SUMIFS(СВЦЭМ!$D$33:$D$776,СВЦЭМ!$A$33:$A$776,$A112,СВЦЭМ!$B$33:$B$776,X$83)+'СЕТ СН'!$H$11+СВЦЭМ!$D$10+'СЕТ СН'!$H$6-'СЕТ СН'!$H$23</f>
        <v>1207.7844750100001</v>
      </c>
      <c r="Y112" s="36">
        <f>SUMIFS(СВЦЭМ!$D$33:$D$776,СВЦЭМ!$A$33:$A$776,$A112,СВЦЭМ!$B$33:$B$776,Y$83)+'СЕТ СН'!$H$11+СВЦЭМ!$D$10+'СЕТ СН'!$H$6-'СЕТ СН'!$H$23</f>
        <v>1216.7455205900001</v>
      </c>
    </row>
    <row r="113" spans="1:27" ht="15.75" x14ac:dyDescent="0.2">
      <c r="A113" s="35">
        <f t="shared" si="2"/>
        <v>44226</v>
      </c>
      <c r="B113" s="36">
        <f>SUMIFS(СВЦЭМ!$D$33:$D$776,СВЦЭМ!$A$33:$A$776,$A113,СВЦЭМ!$B$33:$B$776,B$83)+'СЕТ СН'!$H$11+СВЦЭМ!$D$10+'СЕТ СН'!$H$6-'СЕТ СН'!$H$23</f>
        <v>1208.8244174700001</v>
      </c>
      <c r="C113" s="36">
        <f>SUMIFS(СВЦЭМ!$D$33:$D$776,СВЦЭМ!$A$33:$A$776,$A113,СВЦЭМ!$B$33:$B$776,C$83)+'СЕТ СН'!$H$11+СВЦЭМ!$D$10+'СЕТ СН'!$H$6-'СЕТ СН'!$H$23</f>
        <v>1241.6602128100001</v>
      </c>
      <c r="D113" s="36">
        <f>SUMIFS(СВЦЭМ!$D$33:$D$776,СВЦЭМ!$A$33:$A$776,$A113,СВЦЭМ!$B$33:$B$776,D$83)+'СЕТ СН'!$H$11+СВЦЭМ!$D$10+'СЕТ СН'!$H$6-'СЕТ СН'!$H$23</f>
        <v>1259.13102867</v>
      </c>
      <c r="E113" s="36">
        <f>SUMIFS(СВЦЭМ!$D$33:$D$776,СВЦЭМ!$A$33:$A$776,$A113,СВЦЭМ!$B$33:$B$776,E$83)+'СЕТ СН'!$H$11+СВЦЭМ!$D$10+'СЕТ СН'!$H$6-'СЕТ СН'!$H$23</f>
        <v>1264.1433068700001</v>
      </c>
      <c r="F113" s="36">
        <f>SUMIFS(СВЦЭМ!$D$33:$D$776,СВЦЭМ!$A$33:$A$776,$A113,СВЦЭМ!$B$33:$B$776,F$83)+'СЕТ СН'!$H$11+СВЦЭМ!$D$10+'СЕТ СН'!$H$6-'СЕТ СН'!$H$23</f>
        <v>1277.6235866500001</v>
      </c>
      <c r="G113" s="36">
        <f>SUMIFS(СВЦЭМ!$D$33:$D$776,СВЦЭМ!$A$33:$A$776,$A113,СВЦЭМ!$B$33:$B$776,G$83)+'СЕТ СН'!$H$11+СВЦЭМ!$D$10+'СЕТ СН'!$H$6-'СЕТ СН'!$H$23</f>
        <v>1273.30202583</v>
      </c>
      <c r="H113" s="36">
        <f>SUMIFS(СВЦЭМ!$D$33:$D$776,СВЦЭМ!$A$33:$A$776,$A113,СВЦЭМ!$B$33:$B$776,H$83)+'СЕТ СН'!$H$11+СВЦЭМ!$D$10+'СЕТ СН'!$H$6-'СЕТ СН'!$H$23</f>
        <v>1262.07043989</v>
      </c>
      <c r="I113" s="36">
        <f>SUMIFS(СВЦЭМ!$D$33:$D$776,СВЦЭМ!$A$33:$A$776,$A113,СВЦЭМ!$B$33:$B$776,I$83)+'СЕТ СН'!$H$11+СВЦЭМ!$D$10+'СЕТ СН'!$H$6-'СЕТ СН'!$H$23</f>
        <v>1239.9409911100001</v>
      </c>
      <c r="J113" s="36">
        <f>SUMIFS(СВЦЭМ!$D$33:$D$776,СВЦЭМ!$A$33:$A$776,$A113,СВЦЭМ!$B$33:$B$776,J$83)+'СЕТ СН'!$H$11+СВЦЭМ!$D$10+'СЕТ СН'!$H$6-'СЕТ СН'!$H$23</f>
        <v>1223.14994628</v>
      </c>
      <c r="K113" s="36">
        <f>SUMIFS(СВЦЭМ!$D$33:$D$776,СВЦЭМ!$A$33:$A$776,$A113,СВЦЭМ!$B$33:$B$776,K$83)+'СЕТ СН'!$H$11+СВЦЭМ!$D$10+'СЕТ СН'!$H$6-'СЕТ СН'!$H$23</f>
        <v>1205.81767401</v>
      </c>
      <c r="L113" s="36">
        <f>SUMIFS(СВЦЭМ!$D$33:$D$776,СВЦЭМ!$A$33:$A$776,$A113,СВЦЭМ!$B$33:$B$776,L$83)+'СЕТ СН'!$H$11+СВЦЭМ!$D$10+'СЕТ СН'!$H$6-'СЕТ СН'!$H$23</f>
        <v>1191.17379394</v>
      </c>
      <c r="M113" s="36">
        <f>SUMIFS(СВЦЭМ!$D$33:$D$776,СВЦЭМ!$A$33:$A$776,$A113,СВЦЭМ!$B$33:$B$776,M$83)+'СЕТ СН'!$H$11+СВЦЭМ!$D$10+'СЕТ СН'!$H$6-'СЕТ СН'!$H$23</f>
        <v>1192.8504175400001</v>
      </c>
      <c r="N113" s="36">
        <f>SUMIFS(СВЦЭМ!$D$33:$D$776,СВЦЭМ!$A$33:$A$776,$A113,СВЦЭМ!$B$33:$B$776,N$83)+'СЕТ СН'!$H$11+СВЦЭМ!$D$10+'СЕТ СН'!$H$6-'СЕТ СН'!$H$23</f>
        <v>1191.3577134000002</v>
      </c>
      <c r="O113" s="36">
        <f>SUMIFS(СВЦЭМ!$D$33:$D$776,СВЦЭМ!$A$33:$A$776,$A113,СВЦЭМ!$B$33:$B$776,O$83)+'СЕТ СН'!$H$11+СВЦЭМ!$D$10+'СЕТ СН'!$H$6-'СЕТ СН'!$H$23</f>
        <v>1195.24746355</v>
      </c>
      <c r="P113" s="36">
        <f>SUMIFS(СВЦЭМ!$D$33:$D$776,СВЦЭМ!$A$33:$A$776,$A113,СВЦЭМ!$B$33:$B$776,P$83)+'СЕТ СН'!$H$11+СВЦЭМ!$D$10+'СЕТ СН'!$H$6-'СЕТ СН'!$H$23</f>
        <v>1213.2129952999999</v>
      </c>
      <c r="Q113" s="36">
        <f>SUMIFS(СВЦЭМ!$D$33:$D$776,СВЦЭМ!$A$33:$A$776,$A113,СВЦЭМ!$B$33:$B$776,Q$83)+'СЕТ СН'!$H$11+СВЦЭМ!$D$10+'СЕТ СН'!$H$6-'СЕТ СН'!$H$23</f>
        <v>1220.5257434300001</v>
      </c>
      <c r="R113" s="36">
        <f>SUMIFS(СВЦЭМ!$D$33:$D$776,СВЦЭМ!$A$33:$A$776,$A113,СВЦЭМ!$B$33:$B$776,R$83)+'СЕТ СН'!$H$11+СВЦЭМ!$D$10+'СЕТ СН'!$H$6-'СЕТ СН'!$H$23</f>
        <v>1204.2942246800001</v>
      </c>
      <c r="S113" s="36">
        <f>SUMIFS(СВЦЭМ!$D$33:$D$776,СВЦЭМ!$A$33:$A$776,$A113,СВЦЭМ!$B$33:$B$776,S$83)+'СЕТ СН'!$H$11+СВЦЭМ!$D$10+'СЕТ СН'!$H$6-'СЕТ СН'!$H$23</f>
        <v>1195.9538268400001</v>
      </c>
      <c r="T113" s="36">
        <f>SUMIFS(СВЦЭМ!$D$33:$D$776,СВЦЭМ!$A$33:$A$776,$A113,СВЦЭМ!$B$33:$B$776,T$83)+'СЕТ СН'!$H$11+СВЦЭМ!$D$10+'СЕТ СН'!$H$6-'СЕТ СН'!$H$23</f>
        <v>1184.52218644</v>
      </c>
      <c r="U113" s="36">
        <f>SUMIFS(СВЦЭМ!$D$33:$D$776,СВЦЭМ!$A$33:$A$776,$A113,СВЦЭМ!$B$33:$B$776,U$83)+'СЕТ СН'!$H$11+СВЦЭМ!$D$10+'СЕТ СН'!$H$6-'СЕТ СН'!$H$23</f>
        <v>1180.04723188</v>
      </c>
      <c r="V113" s="36">
        <f>SUMIFS(СВЦЭМ!$D$33:$D$776,СВЦЭМ!$A$33:$A$776,$A113,СВЦЭМ!$B$33:$B$776,V$83)+'СЕТ СН'!$H$11+СВЦЭМ!$D$10+'СЕТ СН'!$H$6-'СЕТ СН'!$H$23</f>
        <v>1198.027924</v>
      </c>
      <c r="W113" s="36">
        <f>SUMIFS(СВЦЭМ!$D$33:$D$776,СВЦЭМ!$A$33:$A$776,$A113,СВЦЭМ!$B$33:$B$776,W$83)+'СЕТ СН'!$H$11+СВЦЭМ!$D$10+'СЕТ СН'!$H$6-'СЕТ СН'!$H$23</f>
        <v>1204.49292479</v>
      </c>
      <c r="X113" s="36">
        <f>SUMIFS(СВЦЭМ!$D$33:$D$776,СВЦЭМ!$A$33:$A$776,$A113,СВЦЭМ!$B$33:$B$776,X$83)+'СЕТ СН'!$H$11+СВЦЭМ!$D$10+'СЕТ СН'!$H$6-'СЕТ СН'!$H$23</f>
        <v>1219.5033192999999</v>
      </c>
      <c r="Y113" s="36">
        <f>SUMIFS(СВЦЭМ!$D$33:$D$776,СВЦЭМ!$A$33:$A$776,$A113,СВЦЭМ!$B$33:$B$776,Y$83)+'СЕТ СН'!$H$11+СВЦЭМ!$D$10+'СЕТ СН'!$H$6-'СЕТ СН'!$H$23</f>
        <v>1241.67472245</v>
      </c>
    </row>
    <row r="114" spans="1:27" ht="15.75" x14ac:dyDescent="0.2">
      <c r="A114" s="35">
        <f t="shared" si="2"/>
        <v>44227</v>
      </c>
      <c r="B114" s="36">
        <f>SUMIFS(СВЦЭМ!$D$33:$D$776,СВЦЭМ!$A$33:$A$776,$A114,СВЦЭМ!$B$33:$B$776,B$83)+'СЕТ СН'!$H$11+СВЦЭМ!$D$10+'СЕТ СН'!$H$6-'СЕТ СН'!$H$23</f>
        <v>1195.2208258999999</v>
      </c>
      <c r="C114" s="36">
        <f>SUMIFS(СВЦЭМ!$D$33:$D$776,СВЦЭМ!$A$33:$A$776,$A114,СВЦЭМ!$B$33:$B$776,C$83)+'СЕТ СН'!$H$11+СВЦЭМ!$D$10+'СЕТ СН'!$H$6-'СЕТ СН'!$H$23</f>
        <v>1229.8695041400001</v>
      </c>
      <c r="D114" s="36">
        <f>SUMIFS(СВЦЭМ!$D$33:$D$776,СВЦЭМ!$A$33:$A$776,$A114,СВЦЭМ!$B$33:$B$776,D$83)+'СЕТ СН'!$H$11+СВЦЭМ!$D$10+'СЕТ СН'!$H$6-'СЕТ СН'!$H$23</f>
        <v>1245.91293956</v>
      </c>
      <c r="E114" s="36">
        <f>SUMIFS(СВЦЭМ!$D$33:$D$776,СВЦЭМ!$A$33:$A$776,$A114,СВЦЭМ!$B$33:$B$776,E$83)+'СЕТ СН'!$H$11+СВЦЭМ!$D$10+'СЕТ СН'!$H$6-'СЕТ СН'!$H$23</f>
        <v>1252.82808301</v>
      </c>
      <c r="F114" s="36">
        <f>SUMIFS(СВЦЭМ!$D$33:$D$776,СВЦЭМ!$A$33:$A$776,$A114,СВЦЭМ!$B$33:$B$776,F$83)+'СЕТ СН'!$H$11+СВЦЭМ!$D$10+'СЕТ СН'!$H$6-'СЕТ СН'!$H$23</f>
        <v>1270.90279764</v>
      </c>
      <c r="G114" s="36">
        <f>SUMIFS(СВЦЭМ!$D$33:$D$776,СВЦЭМ!$A$33:$A$776,$A114,СВЦЭМ!$B$33:$B$776,G$83)+'СЕТ СН'!$H$11+СВЦЭМ!$D$10+'СЕТ СН'!$H$6-'СЕТ СН'!$H$23</f>
        <v>1261.66844283</v>
      </c>
      <c r="H114" s="36">
        <f>SUMIFS(СВЦЭМ!$D$33:$D$776,СВЦЭМ!$A$33:$A$776,$A114,СВЦЭМ!$B$33:$B$776,H$83)+'СЕТ СН'!$H$11+СВЦЭМ!$D$10+'СЕТ СН'!$H$6-'СЕТ СН'!$H$23</f>
        <v>1252.23723163</v>
      </c>
      <c r="I114" s="36">
        <f>SUMIFS(СВЦЭМ!$D$33:$D$776,СВЦЭМ!$A$33:$A$776,$A114,СВЦЭМ!$B$33:$B$776,I$83)+'СЕТ СН'!$H$11+СВЦЭМ!$D$10+'СЕТ СН'!$H$6-'СЕТ СН'!$H$23</f>
        <v>1245.0432762099999</v>
      </c>
      <c r="J114" s="36">
        <f>SUMIFS(СВЦЭМ!$D$33:$D$776,СВЦЭМ!$A$33:$A$776,$A114,СВЦЭМ!$B$33:$B$776,J$83)+'СЕТ СН'!$H$11+СВЦЭМ!$D$10+'СЕТ СН'!$H$6-'СЕТ СН'!$H$23</f>
        <v>1227.0772144800001</v>
      </c>
      <c r="K114" s="36">
        <f>SUMIFS(СВЦЭМ!$D$33:$D$776,СВЦЭМ!$A$33:$A$776,$A114,СВЦЭМ!$B$33:$B$776,K$83)+'СЕТ СН'!$H$11+СВЦЭМ!$D$10+'СЕТ СН'!$H$6-'СЕТ СН'!$H$23</f>
        <v>1207.0461146100001</v>
      </c>
      <c r="L114" s="36">
        <f>SUMIFS(СВЦЭМ!$D$33:$D$776,СВЦЭМ!$A$33:$A$776,$A114,СВЦЭМ!$B$33:$B$776,L$83)+'СЕТ СН'!$H$11+СВЦЭМ!$D$10+'СЕТ СН'!$H$6-'СЕТ СН'!$H$23</f>
        <v>1192.3917670999999</v>
      </c>
      <c r="M114" s="36">
        <f>SUMIFS(СВЦЭМ!$D$33:$D$776,СВЦЭМ!$A$33:$A$776,$A114,СВЦЭМ!$B$33:$B$776,M$83)+'СЕТ СН'!$H$11+СВЦЭМ!$D$10+'СЕТ СН'!$H$6-'СЕТ СН'!$H$23</f>
        <v>1196.9096410299999</v>
      </c>
      <c r="N114" s="36">
        <f>SUMIFS(СВЦЭМ!$D$33:$D$776,СВЦЭМ!$A$33:$A$776,$A114,СВЦЭМ!$B$33:$B$776,N$83)+'СЕТ СН'!$H$11+СВЦЭМ!$D$10+'СЕТ СН'!$H$6-'СЕТ СН'!$H$23</f>
        <v>1193.0971779500001</v>
      </c>
      <c r="O114" s="36">
        <f>SUMIFS(СВЦЭМ!$D$33:$D$776,СВЦЭМ!$A$33:$A$776,$A114,СВЦЭМ!$B$33:$B$776,O$83)+'СЕТ СН'!$H$11+СВЦЭМ!$D$10+'СЕТ СН'!$H$6-'СЕТ СН'!$H$23</f>
        <v>1188.4830608299999</v>
      </c>
      <c r="P114" s="36">
        <f>SUMIFS(СВЦЭМ!$D$33:$D$776,СВЦЭМ!$A$33:$A$776,$A114,СВЦЭМ!$B$33:$B$776,P$83)+'СЕТ СН'!$H$11+СВЦЭМ!$D$10+'СЕТ СН'!$H$6-'СЕТ СН'!$H$23</f>
        <v>1185.8528340100002</v>
      </c>
      <c r="Q114" s="36">
        <f>SUMIFS(СВЦЭМ!$D$33:$D$776,СВЦЭМ!$A$33:$A$776,$A114,СВЦЭМ!$B$33:$B$776,Q$83)+'СЕТ СН'!$H$11+СВЦЭМ!$D$10+'СЕТ СН'!$H$6-'СЕТ СН'!$H$23</f>
        <v>1190.8291977200001</v>
      </c>
      <c r="R114" s="36">
        <f>SUMIFS(СВЦЭМ!$D$33:$D$776,СВЦЭМ!$A$33:$A$776,$A114,СВЦЭМ!$B$33:$B$776,R$83)+'СЕТ СН'!$H$11+СВЦЭМ!$D$10+'СЕТ СН'!$H$6-'СЕТ СН'!$H$23</f>
        <v>1203.6969969000002</v>
      </c>
      <c r="S114" s="36">
        <f>SUMIFS(СВЦЭМ!$D$33:$D$776,СВЦЭМ!$A$33:$A$776,$A114,СВЦЭМ!$B$33:$B$776,S$83)+'СЕТ СН'!$H$11+СВЦЭМ!$D$10+'СЕТ СН'!$H$6-'СЕТ СН'!$H$23</f>
        <v>1222.89957811</v>
      </c>
      <c r="T114" s="36">
        <f>SUMIFS(СВЦЭМ!$D$33:$D$776,СВЦЭМ!$A$33:$A$776,$A114,СВЦЭМ!$B$33:$B$776,T$83)+'СЕТ СН'!$H$11+СВЦЭМ!$D$10+'СЕТ СН'!$H$6-'СЕТ СН'!$H$23</f>
        <v>1235.19883951</v>
      </c>
      <c r="U114" s="36">
        <f>SUMIFS(СВЦЭМ!$D$33:$D$776,СВЦЭМ!$A$33:$A$776,$A114,СВЦЭМ!$B$33:$B$776,U$83)+'СЕТ СН'!$H$11+СВЦЭМ!$D$10+'СЕТ СН'!$H$6-'СЕТ СН'!$H$23</f>
        <v>1236.42265804</v>
      </c>
      <c r="V114" s="36">
        <f>SUMIFS(СВЦЭМ!$D$33:$D$776,СВЦЭМ!$A$33:$A$776,$A114,СВЦЭМ!$B$33:$B$776,V$83)+'СЕТ СН'!$H$11+СВЦЭМ!$D$10+'СЕТ СН'!$H$6-'СЕТ СН'!$H$23</f>
        <v>1228.3563810200001</v>
      </c>
      <c r="W114" s="36">
        <f>SUMIFS(СВЦЭМ!$D$33:$D$776,СВЦЭМ!$A$33:$A$776,$A114,СВЦЭМ!$B$33:$B$776,W$83)+'СЕТ СН'!$H$11+СВЦЭМ!$D$10+'СЕТ СН'!$H$6-'СЕТ СН'!$H$23</f>
        <v>1222.94218755</v>
      </c>
      <c r="X114" s="36">
        <f>SUMIFS(СВЦЭМ!$D$33:$D$776,СВЦЭМ!$A$33:$A$776,$A114,СВЦЭМ!$B$33:$B$776,X$83)+'СЕТ СН'!$H$11+СВЦЭМ!$D$10+'СЕТ СН'!$H$6-'СЕТ СН'!$H$23</f>
        <v>1212.8936641</v>
      </c>
      <c r="Y114" s="36">
        <f>SUMIFS(СВЦЭМ!$D$33:$D$776,СВЦЭМ!$A$33:$A$776,$A114,СВЦЭМ!$B$33:$B$776,Y$83)+'СЕТ СН'!$H$11+СВЦЭМ!$D$10+'СЕТ СН'!$H$6-'СЕТ СН'!$H$23</f>
        <v>1208.9061313100001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2"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33"/>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34"/>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01.01.2021</v>
      </c>
      <c r="B120" s="36">
        <f>SUMIFS(СВЦЭМ!$D$33:$D$776,СВЦЭМ!$A$33:$A$776,$A120,СВЦЭМ!$B$33:$B$776,B$119)+'СЕТ СН'!$I$11+СВЦЭМ!$D$10+'СЕТ СН'!$I$6-'СЕТ СН'!$I$23</f>
        <v>1511.5599633099998</v>
      </c>
      <c r="C120" s="36">
        <f>SUMIFS(СВЦЭМ!$D$33:$D$776,СВЦЭМ!$A$33:$A$776,$A120,СВЦЭМ!$B$33:$B$776,C$119)+'СЕТ СН'!$I$11+СВЦЭМ!$D$10+'СЕТ СН'!$I$6-'СЕТ СН'!$I$23</f>
        <v>1534.4450478900001</v>
      </c>
      <c r="D120" s="36">
        <f>SUMIFS(СВЦЭМ!$D$33:$D$776,СВЦЭМ!$A$33:$A$776,$A120,СВЦЭМ!$B$33:$B$776,D$119)+'СЕТ СН'!$I$11+СВЦЭМ!$D$10+'СЕТ СН'!$I$6-'СЕТ СН'!$I$23</f>
        <v>1507.0756810800001</v>
      </c>
      <c r="E120" s="36">
        <f>SUMIFS(СВЦЭМ!$D$33:$D$776,СВЦЭМ!$A$33:$A$776,$A120,СВЦЭМ!$B$33:$B$776,E$119)+'СЕТ СН'!$I$11+СВЦЭМ!$D$10+'СЕТ СН'!$I$6-'СЕТ СН'!$I$23</f>
        <v>1507.79906648</v>
      </c>
      <c r="F120" s="36">
        <f>SUMIFS(СВЦЭМ!$D$33:$D$776,СВЦЭМ!$A$33:$A$776,$A120,СВЦЭМ!$B$33:$B$776,F$119)+'СЕТ СН'!$I$11+СВЦЭМ!$D$10+'СЕТ СН'!$I$6-'СЕТ СН'!$I$23</f>
        <v>1491.5243882999998</v>
      </c>
      <c r="G120" s="36">
        <f>SUMIFS(СВЦЭМ!$D$33:$D$776,СВЦЭМ!$A$33:$A$776,$A120,СВЦЭМ!$B$33:$B$776,G$119)+'СЕТ СН'!$I$11+СВЦЭМ!$D$10+'СЕТ СН'!$I$6-'СЕТ СН'!$I$23</f>
        <v>1495.5250339699999</v>
      </c>
      <c r="H120" s="36">
        <f>SUMIFS(СВЦЭМ!$D$33:$D$776,СВЦЭМ!$A$33:$A$776,$A120,СВЦЭМ!$B$33:$B$776,H$119)+'СЕТ СН'!$I$11+СВЦЭМ!$D$10+'СЕТ СН'!$I$6-'СЕТ СН'!$I$23</f>
        <v>1523.1275444400001</v>
      </c>
      <c r="I120" s="36">
        <f>SUMIFS(СВЦЭМ!$D$33:$D$776,СВЦЭМ!$A$33:$A$776,$A120,СВЦЭМ!$B$33:$B$776,I$119)+'СЕТ СН'!$I$11+СВЦЭМ!$D$10+'СЕТ СН'!$I$6-'СЕТ СН'!$I$23</f>
        <v>1516.3194882099999</v>
      </c>
      <c r="J120" s="36">
        <f>SUMIFS(СВЦЭМ!$D$33:$D$776,СВЦЭМ!$A$33:$A$776,$A120,СВЦЭМ!$B$33:$B$776,J$119)+'СЕТ СН'!$I$11+СВЦЭМ!$D$10+'СЕТ СН'!$I$6-'СЕТ СН'!$I$23</f>
        <v>1511.9837123099999</v>
      </c>
      <c r="K120" s="36">
        <f>SUMIFS(СВЦЭМ!$D$33:$D$776,СВЦЭМ!$A$33:$A$776,$A120,СВЦЭМ!$B$33:$B$776,K$119)+'СЕТ СН'!$I$11+СВЦЭМ!$D$10+'СЕТ СН'!$I$6-'СЕТ СН'!$I$23</f>
        <v>1494.68535258</v>
      </c>
      <c r="L120" s="36">
        <f>SUMIFS(СВЦЭМ!$D$33:$D$776,СВЦЭМ!$A$33:$A$776,$A120,СВЦЭМ!$B$33:$B$776,L$119)+'СЕТ СН'!$I$11+СВЦЭМ!$D$10+'СЕТ СН'!$I$6-'СЕТ СН'!$I$23</f>
        <v>1483.27431656</v>
      </c>
      <c r="M120" s="36">
        <f>SUMIFS(СВЦЭМ!$D$33:$D$776,СВЦЭМ!$A$33:$A$776,$A120,СВЦЭМ!$B$33:$B$776,M$119)+'СЕТ СН'!$I$11+СВЦЭМ!$D$10+'СЕТ СН'!$I$6-'СЕТ СН'!$I$23</f>
        <v>1475.49053923</v>
      </c>
      <c r="N120" s="36">
        <f>SUMIFS(СВЦЭМ!$D$33:$D$776,СВЦЭМ!$A$33:$A$776,$A120,СВЦЭМ!$B$33:$B$776,N$119)+'СЕТ СН'!$I$11+СВЦЭМ!$D$10+'СЕТ СН'!$I$6-'СЕТ СН'!$I$23</f>
        <v>1482.8356106700001</v>
      </c>
      <c r="O120" s="36">
        <f>SUMIFS(СВЦЭМ!$D$33:$D$776,СВЦЭМ!$A$33:$A$776,$A120,СВЦЭМ!$B$33:$B$776,O$119)+'СЕТ СН'!$I$11+СВЦЭМ!$D$10+'СЕТ СН'!$I$6-'СЕТ СН'!$I$23</f>
        <v>1484.9990309</v>
      </c>
      <c r="P120" s="36">
        <f>SUMIFS(СВЦЭМ!$D$33:$D$776,СВЦЭМ!$A$33:$A$776,$A120,СВЦЭМ!$B$33:$B$776,P$119)+'СЕТ СН'!$I$11+СВЦЭМ!$D$10+'СЕТ СН'!$I$6-'СЕТ СН'!$I$23</f>
        <v>1506.9162318900001</v>
      </c>
      <c r="Q120" s="36">
        <f>SUMIFS(СВЦЭМ!$D$33:$D$776,СВЦЭМ!$A$33:$A$776,$A120,СВЦЭМ!$B$33:$B$776,Q$119)+'СЕТ СН'!$I$11+СВЦЭМ!$D$10+'СЕТ СН'!$I$6-'СЕТ СН'!$I$23</f>
        <v>1506.1966438699999</v>
      </c>
      <c r="R120" s="36">
        <f>SUMIFS(СВЦЭМ!$D$33:$D$776,СВЦЭМ!$A$33:$A$776,$A120,СВЦЭМ!$B$33:$B$776,R$119)+'СЕТ СН'!$I$11+СВЦЭМ!$D$10+'СЕТ СН'!$I$6-'СЕТ СН'!$I$23</f>
        <v>1485.52981596</v>
      </c>
      <c r="S120" s="36">
        <f>SUMIFS(СВЦЭМ!$D$33:$D$776,СВЦЭМ!$A$33:$A$776,$A120,СВЦЭМ!$B$33:$B$776,S$119)+'СЕТ СН'!$I$11+СВЦЭМ!$D$10+'СЕТ СН'!$I$6-'СЕТ СН'!$I$23</f>
        <v>1466.1460093800001</v>
      </c>
      <c r="T120" s="36">
        <f>SUMIFS(СВЦЭМ!$D$33:$D$776,СВЦЭМ!$A$33:$A$776,$A120,СВЦЭМ!$B$33:$B$776,T$119)+'СЕТ СН'!$I$11+СВЦЭМ!$D$10+'СЕТ СН'!$I$6-'СЕТ СН'!$I$23</f>
        <v>1455.6332159600001</v>
      </c>
      <c r="U120" s="36">
        <f>SUMIFS(СВЦЭМ!$D$33:$D$776,СВЦЭМ!$A$33:$A$776,$A120,СВЦЭМ!$B$33:$B$776,U$119)+'СЕТ СН'!$I$11+СВЦЭМ!$D$10+'СЕТ СН'!$I$6-'СЕТ СН'!$I$23</f>
        <v>1448.0197712000002</v>
      </c>
      <c r="V120" s="36">
        <f>SUMIFS(СВЦЭМ!$D$33:$D$776,СВЦЭМ!$A$33:$A$776,$A120,СВЦЭМ!$B$33:$B$776,V$119)+'СЕТ СН'!$I$11+СВЦЭМ!$D$10+'СЕТ СН'!$I$6-'СЕТ СН'!$I$23</f>
        <v>1439.69616281</v>
      </c>
      <c r="W120" s="36">
        <f>SUMIFS(СВЦЭМ!$D$33:$D$776,СВЦЭМ!$A$33:$A$776,$A120,СВЦЭМ!$B$33:$B$776,W$119)+'СЕТ СН'!$I$11+СВЦЭМ!$D$10+'СЕТ СН'!$I$6-'СЕТ СН'!$I$23</f>
        <v>1450.9639295500001</v>
      </c>
      <c r="X120" s="36">
        <f>SUMIFS(СВЦЭМ!$D$33:$D$776,СВЦЭМ!$A$33:$A$776,$A120,СВЦЭМ!$B$33:$B$776,X$119)+'СЕТ СН'!$I$11+СВЦЭМ!$D$10+'СЕТ СН'!$I$6-'СЕТ СН'!$I$23</f>
        <v>1462.7964867800001</v>
      </c>
      <c r="Y120" s="36">
        <f>SUMIFS(СВЦЭМ!$D$33:$D$776,СВЦЭМ!$A$33:$A$776,$A120,СВЦЭМ!$B$33:$B$776,Y$119)+'СЕТ СН'!$I$11+СВЦЭМ!$D$10+'СЕТ СН'!$I$6-'СЕТ СН'!$I$23</f>
        <v>1466.00314443</v>
      </c>
      <c r="AA120" s="45"/>
    </row>
    <row r="121" spans="1:27" ht="15.75" x14ac:dyDescent="0.2">
      <c r="A121" s="35">
        <f>A120+1</f>
        <v>44198</v>
      </c>
      <c r="B121" s="36">
        <f>SUMIFS(СВЦЭМ!$D$33:$D$776,СВЦЭМ!$A$33:$A$776,$A121,СВЦЭМ!$B$33:$B$776,B$119)+'СЕТ СН'!$I$11+СВЦЭМ!$D$10+'СЕТ СН'!$I$6-'СЕТ СН'!$I$23</f>
        <v>1500.9589942099999</v>
      </c>
      <c r="C121" s="36">
        <f>SUMIFS(СВЦЭМ!$D$33:$D$776,СВЦЭМ!$A$33:$A$776,$A121,СВЦЭМ!$B$33:$B$776,C$119)+'СЕТ СН'!$I$11+СВЦЭМ!$D$10+'СЕТ СН'!$I$6-'СЕТ СН'!$I$23</f>
        <v>1520.0780873900001</v>
      </c>
      <c r="D121" s="36">
        <f>SUMIFS(СВЦЭМ!$D$33:$D$776,СВЦЭМ!$A$33:$A$776,$A121,СВЦЭМ!$B$33:$B$776,D$119)+'СЕТ СН'!$I$11+СВЦЭМ!$D$10+'СЕТ СН'!$I$6-'СЕТ СН'!$I$23</f>
        <v>1532.7211500599999</v>
      </c>
      <c r="E121" s="36">
        <f>SUMIFS(СВЦЭМ!$D$33:$D$776,СВЦЭМ!$A$33:$A$776,$A121,СВЦЭМ!$B$33:$B$776,E$119)+'СЕТ СН'!$I$11+СВЦЭМ!$D$10+'СЕТ СН'!$I$6-'СЕТ СН'!$I$23</f>
        <v>1558.22051698</v>
      </c>
      <c r="F121" s="36">
        <f>SUMIFS(СВЦЭМ!$D$33:$D$776,СВЦЭМ!$A$33:$A$776,$A121,СВЦЭМ!$B$33:$B$776,F$119)+'СЕТ СН'!$I$11+СВЦЭМ!$D$10+'СЕТ СН'!$I$6-'СЕТ СН'!$I$23</f>
        <v>1540.3148649100001</v>
      </c>
      <c r="G121" s="36">
        <f>SUMIFS(СВЦЭМ!$D$33:$D$776,СВЦЭМ!$A$33:$A$776,$A121,СВЦЭМ!$B$33:$B$776,G$119)+'СЕТ СН'!$I$11+СВЦЭМ!$D$10+'СЕТ СН'!$I$6-'СЕТ СН'!$I$23</f>
        <v>1539.2845418499999</v>
      </c>
      <c r="H121" s="36">
        <f>SUMIFS(СВЦЭМ!$D$33:$D$776,СВЦЭМ!$A$33:$A$776,$A121,СВЦЭМ!$B$33:$B$776,H$119)+'СЕТ СН'!$I$11+СВЦЭМ!$D$10+'СЕТ СН'!$I$6-'СЕТ СН'!$I$23</f>
        <v>1557.38814531</v>
      </c>
      <c r="I121" s="36">
        <f>SUMIFS(СВЦЭМ!$D$33:$D$776,СВЦЭМ!$A$33:$A$776,$A121,СВЦЭМ!$B$33:$B$776,I$119)+'СЕТ СН'!$I$11+СВЦЭМ!$D$10+'СЕТ СН'!$I$6-'СЕТ СН'!$I$23</f>
        <v>1544.1576116399999</v>
      </c>
      <c r="J121" s="36">
        <f>SUMIFS(СВЦЭМ!$D$33:$D$776,СВЦЭМ!$A$33:$A$776,$A121,СВЦЭМ!$B$33:$B$776,J$119)+'СЕТ СН'!$I$11+СВЦЭМ!$D$10+'СЕТ СН'!$I$6-'СЕТ СН'!$I$23</f>
        <v>1527.2585474999998</v>
      </c>
      <c r="K121" s="36">
        <f>SUMIFS(СВЦЭМ!$D$33:$D$776,СВЦЭМ!$A$33:$A$776,$A121,СВЦЭМ!$B$33:$B$776,K$119)+'СЕТ СН'!$I$11+СВЦЭМ!$D$10+'СЕТ СН'!$I$6-'СЕТ СН'!$I$23</f>
        <v>1505.34841551</v>
      </c>
      <c r="L121" s="36">
        <f>SUMIFS(СВЦЭМ!$D$33:$D$776,СВЦЭМ!$A$33:$A$776,$A121,СВЦЭМ!$B$33:$B$776,L$119)+'СЕТ СН'!$I$11+СВЦЭМ!$D$10+'СЕТ СН'!$I$6-'СЕТ СН'!$I$23</f>
        <v>1487.9132111599999</v>
      </c>
      <c r="M121" s="36">
        <f>SUMIFS(СВЦЭМ!$D$33:$D$776,СВЦЭМ!$A$33:$A$776,$A121,СВЦЭМ!$B$33:$B$776,M$119)+'СЕТ СН'!$I$11+СВЦЭМ!$D$10+'СЕТ СН'!$I$6-'СЕТ СН'!$I$23</f>
        <v>1448.5171958200001</v>
      </c>
      <c r="N121" s="36">
        <f>SUMIFS(СВЦЭМ!$D$33:$D$776,СВЦЭМ!$A$33:$A$776,$A121,СВЦЭМ!$B$33:$B$776,N$119)+'СЕТ СН'!$I$11+СВЦЭМ!$D$10+'СЕТ СН'!$I$6-'СЕТ СН'!$I$23</f>
        <v>1459.5022430000001</v>
      </c>
      <c r="O121" s="36">
        <f>SUMIFS(СВЦЭМ!$D$33:$D$776,СВЦЭМ!$A$33:$A$776,$A121,СВЦЭМ!$B$33:$B$776,O$119)+'СЕТ СН'!$I$11+СВЦЭМ!$D$10+'СЕТ СН'!$I$6-'СЕТ СН'!$I$23</f>
        <v>1471.96120423</v>
      </c>
      <c r="P121" s="36">
        <f>SUMIFS(СВЦЭМ!$D$33:$D$776,СВЦЭМ!$A$33:$A$776,$A121,СВЦЭМ!$B$33:$B$776,P$119)+'СЕТ СН'!$I$11+СВЦЭМ!$D$10+'СЕТ СН'!$I$6-'СЕТ СН'!$I$23</f>
        <v>1477.8556585400001</v>
      </c>
      <c r="Q121" s="36">
        <f>SUMIFS(СВЦЭМ!$D$33:$D$776,СВЦЭМ!$A$33:$A$776,$A121,СВЦЭМ!$B$33:$B$776,Q$119)+'СЕТ СН'!$I$11+СВЦЭМ!$D$10+'СЕТ СН'!$I$6-'СЕТ СН'!$I$23</f>
        <v>1477.2201362600001</v>
      </c>
      <c r="R121" s="36">
        <f>SUMIFS(СВЦЭМ!$D$33:$D$776,СВЦЭМ!$A$33:$A$776,$A121,СВЦЭМ!$B$33:$B$776,R$119)+'СЕТ СН'!$I$11+СВЦЭМ!$D$10+'СЕТ СН'!$I$6-'СЕТ СН'!$I$23</f>
        <v>1462.8982486800001</v>
      </c>
      <c r="S121" s="36">
        <f>SUMIFS(СВЦЭМ!$D$33:$D$776,СВЦЭМ!$A$33:$A$776,$A121,СВЦЭМ!$B$33:$B$776,S$119)+'СЕТ СН'!$I$11+СВЦЭМ!$D$10+'СЕТ СН'!$I$6-'СЕТ СН'!$I$23</f>
        <v>1470.6028796000001</v>
      </c>
      <c r="T121" s="36">
        <f>SUMIFS(СВЦЭМ!$D$33:$D$776,СВЦЭМ!$A$33:$A$776,$A121,СВЦЭМ!$B$33:$B$776,T$119)+'СЕТ СН'!$I$11+СВЦЭМ!$D$10+'СЕТ СН'!$I$6-'СЕТ СН'!$I$23</f>
        <v>1458.2147049800001</v>
      </c>
      <c r="U121" s="36">
        <f>SUMIFS(СВЦЭМ!$D$33:$D$776,СВЦЭМ!$A$33:$A$776,$A121,СВЦЭМ!$B$33:$B$776,U$119)+'СЕТ СН'!$I$11+СВЦЭМ!$D$10+'СЕТ СН'!$I$6-'СЕТ СН'!$I$23</f>
        <v>1451.8285973500001</v>
      </c>
      <c r="V121" s="36">
        <f>SUMIFS(СВЦЭМ!$D$33:$D$776,СВЦЭМ!$A$33:$A$776,$A121,СВЦЭМ!$B$33:$B$776,V$119)+'СЕТ СН'!$I$11+СВЦЭМ!$D$10+'СЕТ СН'!$I$6-'СЕТ СН'!$I$23</f>
        <v>1455.9074095600001</v>
      </c>
      <c r="W121" s="36">
        <f>SUMIFS(СВЦЭМ!$D$33:$D$776,СВЦЭМ!$A$33:$A$776,$A121,СВЦЭМ!$B$33:$B$776,W$119)+'СЕТ СН'!$I$11+СВЦЭМ!$D$10+'СЕТ СН'!$I$6-'СЕТ СН'!$I$23</f>
        <v>1466.9601523900001</v>
      </c>
      <c r="X121" s="36">
        <f>SUMIFS(СВЦЭМ!$D$33:$D$776,СВЦЭМ!$A$33:$A$776,$A121,СВЦЭМ!$B$33:$B$776,X$119)+'СЕТ СН'!$I$11+СВЦЭМ!$D$10+'СЕТ СН'!$I$6-'СЕТ СН'!$I$23</f>
        <v>1472.6522125500001</v>
      </c>
      <c r="Y121" s="36">
        <f>SUMIFS(СВЦЭМ!$D$33:$D$776,СВЦЭМ!$A$33:$A$776,$A121,СВЦЭМ!$B$33:$B$776,Y$119)+'СЕТ СН'!$I$11+СВЦЭМ!$D$10+'СЕТ СН'!$I$6-'СЕТ СН'!$I$23</f>
        <v>1481.5828246999999</v>
      </c>
    </row>
    <row r="122" spans="1:27" ht="15.75" x14ac:dyDescent="0.2">
      <c r="A122" s="35">
        <f t="shared" ref="A122:A150" si="3">A121+1</f>
        <v>44199</v>
      </c>
      <c r="B122" s="36">
        <f>SUMIFS(СВЦЭМ!$D$33:$D$776,СВЦЭМ!$A$33:$A$776,$A122,СВЦЭМ!$B$33:$B$776,B$119)+'СЕТ СН'!$I$11+СВЦЭМ!$D$10+'СЕТ СН'!$I$6-'СЕТ СН'!$I$23</f>
        <v>1473.8948311700001</v>
      </c>
      <c r="C122" s="36">
        <f>SUMIFS(СВЦЭМ!$D$33:$D$776,СВЦЭМ!$A$33:$A$776,$A122,СВЦЭМ!$B$33:$B$776,C$119)+'СЕТ СН'!$I$11+СВЦЭМ!$D$10+'СЕТ СН'!$I$6-'СЕТ СН'!$I$23</f>
        <v>1486.32616871</v>
      </c>
      <c r="D122" s="36">
        <f>SUMIFS(СВЦЭМ!$D$33:$D$776,СВЦЭМ!$A$33:$A$776,$A122,СВЦЭМ!$B$33:$B$776,D$119)+'СЕТ СН'!$I$11+СВЦЭМ!$D$10+'СЕТ СН'!$I$6-'СЕТ СН'!$I$23</f>
        <v>1495.50006811</v>
      </c>
      <c r="E122" s="36">
        <f>SUMIFS(СВЦЭМ!$D$33:$D$776,СВЦЭМ!$A$33:$A$776,$A122,СВЦЭМ!$B$33:$B$776,E$119)+'СЕТ СН'!$I$11+СВЦЭМ!$D$10+'СЕТ СН'!$I$6-'СЕТ СН'!$I$23</f>
        <v>1513.4526272099999</v>
      </c>
      <c r="F122" s="36">
        <f>SUMIFS(СВЦЭМ!$D$33:$D$776,СВЦЭМ!$A$33:$A$776,$A122,СВЦЭМ!$B$33:$B$776,F$119)+'СЕТ СН'!$I$11+СВЦЭМ!$D$10+'СЕТ СН'!$I$6-'СЕТ СН'!$I$23</f>
        <v>1494.7115811599999</v>
      </c>
      <c r="G122" s="36">
        <f>SUMIFS(СВЦЭМ!$D$33:$D$776,СВЦЭМ!$A$33:$A$776,$A122,СВЦЭМ!$B$33:$B$776,G$119)+'СЕТ СН'!$I$11+СВЦЭМ!$D$10+'СЕТ СН'!$I$6-'СЕТ СН'!$I$23</f>
        <v>1492.2238733299998</v>
      </c>
      <c r="H122" s="36">
        <f>SUMIFS(СВЦЭМ!$D$33:$D$776,СВЦЭМ!$A$33:$A$776,$A122,СВЦЭМ!$B$33:$B$776,H$119)+'СЕТ СН'!$I$11+СВЦЭМ!$D$10+'СЕТ СН'!$I$6-'СЕТ СН'!$I$23</f>
        <v>1515.37056138</v>
      </c>
      <c r="I122" s="36">
        <f>SUMIFS(СВЦЭМ!$D$33:$D$776,СВЦЭМ!$A$33:$A$776,$A122,СВЦЭМ!$B$33:$B$776,I$119)+'СЕТ СН'!$I$11+СВЦЭМ!$D$10+'СЕТ СН'!$I$6-'СЕТ СН'!$I$23</f>
        <v>1519.0316344800001</v>
      </c>
      <c r="J122" s="36">
        <f>SUMIFS(СВЦЭМ!$D$33:$D$776,СВЦЭМ!$A$33:$A$776,$A122,СВЦЭМ!$B$33:$B$776,J$119)+'СЕТ СН'!$I$11+СВЦЭМ!$D$10+'СЕТ СН'!$I$6-'СЕТ СН'!$I$23</f>
        <v>1515.2481611800001</v>
      </c>
      <c r="K122" s="36">
        <f>SUMIFS(СВЦЭМ!$D$33:$D$776,СВЦЭМ!$A$33:$A$776,$A122,СВЦЭМ!$B$33:$B$776,K$119)+'СЕТ СН'!$I$11+СВЦЭМ!$D$10+'СЕТ СН'!$I$6-'СЕТ СН'!$I$23</f>
        <v>1516.3709099099999</v>
      </c>
      <c r="L122" s="36">
        <f>SUMIFS(СВЦЭМ!$D$33:$D$776,СВЦЭМ!$A$33:$A$776,$A122,СВЦЭМ!$B$33:$B$776,L$119)+'СЕТ СН'!$I$11+СВЦЭМ!$D$10+'СЕТ СН'!$I$6-'СЕТ СН'!$I$23</f>
        <v>1504.70113197</v>
      </c>
      <c r="M122" s="36">
        <f>SUMIFS(СВЦЭМ!$D$33:$D$776,СВЦЭМ!$A$33:$A$776,$A122,СВЦЭМ!$B$33:$B$776,M$119)+'СЕТ СН'!$I$11+СВЦЭМ!$D$10+'СЕТ СН'!$I$6-'СЕТ СН'!$I$23</f>
        <v>1499.8567833</v>
      </c>
      <c r="N122" s="36">
        <f>SUMIFS(СВЦЭМ!$D$33:$D$776,СВЦЭМ!$A$33:$A$776,$A122,СВЦЭМ!$B$33:$B$776,N$119)+'СЕТ СН'!$I$11+СВЦЭМ!$D$10+'СЕТ СН'!$I$6-'СЕТ СН'!$I$23</f>
        <v>1513.0500171199999</v>
      </c>
      <c r="O122" s="36">
        <f>SUMIFS(СВЦЭМ!$D$33:$D$776,СВЦЭМ!$A$33:$A$776,$A122,СВЦЭМ!$B$33:$B$776,O$119)+'СЕТ СН'!$I$11+СВЦЭМ!$D$10+'СЕТ СН'!$I$6-'СЕТ СН'!$I$23</f>
        <v>1525.28644222</v>
      </c>
      <c r="P122" s="36">
        <f>SUMIFS(СВЦЭМ!$D$33:$D$776,СВЦЭМ!$A$33:$A$776,$A122,СВЦЭМ!$B$33:$B$776,P$119)+'СЕТ СН'!$I$11+СВЦЭМ!$D$10+'СЕТ СН'!$I$6-'СЕТ СН'!$I$23</f>
        <v>1536.9945699899999</v>
      </c>
      <c r="Q122" s="36">
        <f>SUMIFS(СВЦЭМ!$D$33:$D$776,СВЦЭМ!$A$33:$A$776,$A122,СВЦЭМ!$B$33:$B$776,Q$119)+'СЕТ СН'!$I$11+СВЦЭМ!$D$10+'СЕТ СН'!$I$6-'СЕТ СН'!$I$23</f>
        <v>1540.58297754</v>
      </c>
      <c r="R122" s="36">
        <f>SUMIFS(СВЦЭМ!$D$33:$D$776,СВЦЭМ!$A$33:$A$776,$A122,СВЦЭМ!$B$33:$B$776,R$119)+'СЕТ СН'!$I$11+СВЦЭМ!$D$10+'СЕТ СН'!$I$6-'СЕТ СН'!$I$23</f>
        <v>1532.6248253799999</v>
      </c>
      <c r="S122" s="36">
        <f>SUMIFS(СВЦЭМ!$D$33:$D$776,СВЦЭМ!$A$33:$A$776,$A122,СВЦЭМ!$B$33:$B$776,S$119)+'СЕТ СН'!$I$11+СВЦЭМ!$D$10+'СЕТ СН'!$I$6-'СЕТ СН'!$I$23</f>
        <v>1515.6825895300001</v>
      </c>
      <c r="T122" s="36">
        <f>SUMIFS(СВЦЭМ!$D$33:$D$776,СВЦЭМ!$A$33:$A$776,$A122,СВЦЭМ!$B$33:$B$776,T$119)+'СЕТ СН'!$I$11+СВЦЭМ!$D$10+'СЕТ СН'!$I$6-'СЕТ СН'!$I$23</f>
        <v>1496.81282139</v>
      </c>
      <c r="U122" s="36">
        <f>SUMIFS(СВЦЭМ!$D$33:$D$776,СВЦЭМ!$A$33:$A$776,$A122,СВЦЭМ!$B$33:$B$776,U$119)+'СЕТ СН'!$I$11+СВЦЭМ!$D$10+'СЕТ СН'!$I$6-'СЕТ СН'!$I$23</f>
        <v>1501.10745565</v>
      </c>
      <c r="V122" s="36">
        <f>SUMIFS(СВЦЭМ!$D$33:$D$776,СВЦЭМ!$A$33:$A$776,$A122,СВЦЭМ!$B$33:$B$776,V$119)+'СЕТ СН'!$I$11+СВЦЭМ!$D$10+'СЕТ СН'!$I$6-'СЕТ СН'!$I$23</f>
        <v>1501.3574304599999</v>
      </c>
      <c r="W122" s="36">
        <f>SUMIFS(СВЦЭМ!$D$33:$D$776,СВЦЭМ!$A$33:$A$776,$A122,СВЦЭМ!$B$33:$B$776,W$119)+'СЕТ СН'!$I$11+СВЦЭМ!$D$10+'СЕТ СН'!$I$6-'СЕТ СН'!$I$23</f>
        <v>1509.96179198</v>
      </c>
      <c r="X122" s="36">
        <f>SUMIFS(СВЦЭМ!$D$33:$D$776,СВЦЭМ!$A$33:$A$776,$A122,СВЦЭМ!$B$33:$B$776,X$119)+'СЕТ СН'!$I$11+СВЦЭМ!$D$10+'СЕТ СН'!$I$6-'СЕТ СН'!$I$23</f>
        <v>1519.3341248099998</v>
      </c>
      <c r="Y122" s="36">
        <f>SUMIFS(СВЦЭМ!$D$33:$D$776,СВЦЭМ!$A$33:$A$776,$A122,СВЦЭМ!$B$33:$B$776,Y$119)+'СЕТ СН'!$I$11+СВЦЭМ!$D$10+'СЕТ СН'!$I$6-'СЕТ СН'!$I$23</f>
        <v>1524.38014116</v>
      </c>
    </row>
    <row r="123" spans="1:27" ht="15.75" x14ac:dyDescent="0.2">
      <c r="A123" s="35">
        <f t="shared" si="3"/>
        <v>44200</v>
      </c>
      <c r="B123" s="36">
        <f>SUMIFS(СВЦЭМ!$D$33:$D$776,СВЦЭМ!$A$33:$A$776,$A123,СВЦЭМ!$B$33:$B$776,B$119)+'СЕТ СН'!$I$11+СВЦЭМ!$D$10+'СЕТ СН'!$I$6-'СЕТ СН'!$I$23</f>
        <v>1542.6586093999999</v>
      </c>
      <c r="C123" s="36">
        <f>SUMIFS(СВЦЭМ!$D$33:$D$776,СВЦЭМ!$A$33:$A$776,$A123,СВЦЭМ!$B$33:$B$776,C$119)+'СЕТ СН'!$I$11+СВЦЭМ!$D$10+'СЕТ СН'!$I$6-'СЕТ СН'!$I$23</f>
        <v>1558.46740699</v>
      </c>
      <c r="D123" s="36">
        <f>SUMIFS(СВЦЭМ!$D$33:$D$776,СВЦЭМ!$A$33:$A$776,$A123,СВЦЭМ!$B$33:$B$776,D$119)+'СЕТ СН'!$I$11+СВЦЭМ!$D$10+'СЕТ СН'!$I$6-'СЕТ СН'!$I$23</f>
        <v>1572.77750793</v>
      </c>
      <c r="E123" s="36">
        <f>SUMIFS(СВЦЭМ!$D$33:$D$776,СВЦЭМ!$A$33:$A$776,$A123,СВЦЭМ!$B$33:$B$776,E$119)+'СЕТ СН'!$I$11+СВЦЭМ!$D$10+'СЕТ СН'!$I$6-'СЕТ СН'!$I$23</f>
        <v>1596.14072371</v>
      </c>
      <c r="F123" s="36">
        <f>SUMIFS(СВЦЭМ!$D$33:$D$776,СВЦЭМ!$A$33:$A$776,$A123,СВЦЭМ!$B$33:$B$776,F$119)+'СЕТ СН'!$I$11+СВЦЭМ!$D$10+'СЕТ СН'!$I$6-'СЕТ СН'!$I$23</f>
        <v>1563.3873592800001</v>
      </c>
      <c r="G123" s="36">
        <f>SUMIFS(СВЦЭМ!$D$33:$D$776,СВЦЭМ!$A$33:$A$776,$A123,СВЦЭМ!$B$33:$B$776,G$119)+'СЕТ СН'!$I$11+СВЦЭМ!$D$10+'СЕТ СН'!$I$6-'СЕТ СН'!$I$23</f>
        <v>1560.52107512</v>
      </c>
      <c r="H123" s="36">
        <f>SUMIFS(СВЦЭМ!$D$33:$D$776,СВЦЭМ!$A$33:$A$776,$A123,СВЦЭМ!$B$33:$B$776,H$119)+'СЕТ СН'!$I$11+СВЦЭМ!$D$10+'СЕТ СН'!$I$6-'СЕТ СН'!$I$23</f>
        <v>1565.6715089899999</v>
      </c>
      <c r="I123" s="36">
        <f>SUMIFS(СВЦЭМ!$D$33:$D$776,СВЦЭМ!$A$33:$A$776,$A123,СВЦЭМ!$B$33:$B$776,I$119)+'СЕТ СН'!$I$11+СВЦЭМ!$D$10+'СЕТ СН'!$I$6-'СЕТ СН'!$I$23</f>
        <v>1550.2338899599999</v>
      </c>
      <c r="J123" s="36">
        <f>SUMIFS(СВЦЭМ!$D$33:$D$776,СВЦЭМ!$A$33:$A$776,$A123,СВЦЭМ!$B$33:$B$776,J$119)+'СЕТ СН'!$I$11+СВЦЭМ!$D$10+'СЕТ СН'!$I$6-'СЕТ СН'!$I$23</f>
        <v>1528.9900813299998</v>
      </c>
      <c r="K123" s="36">
        <f>SUMIFS(СВЦЭМ!$D$33:$D$776,СВЦЭМ!$A$33:$A$776,$A123,СВЦЭМ!$B$33:$B$776,K$119)+'СЕТ СН'!$I$11+СВЦЭМ!$D$10+'СЕТ СН'!$I$6-'СЕТ СН'!$I$23</f>
        <v>1501.66498394</v>
      </c>
      <c r="L123" s="36">
        <f>SUMIFS(СВЦЭМ!$D$33:$D$776,СВЦЭМ!$A$33:$A$776,$A123,СВЦЭМ!$B$33:$B$776,L$119)+'СЕТ СН'!$I$11+СВЦЭМ!$D$10+'СЕТ СН'!$I$6-'СЕТ СН'!$I$23</f>
        <v>1490.8475312200001</v>
      </c>
      <c r="M123" s="36">
        <f>SUMIFS(СВЦЭМ!$D$33:$D$776,СВЦЭМ!$A$33:$A$776,$A123,СВЦЭМ!$B$33:$B$776,M$119)+'СЕТ СН'!$I$11+СВЦЭМ!$D$10+'СЕТ СН'!$I$6-'СЕТ СН'!$I$23</f>
        <v>1484.6586475300001</v>
      </c>
      <c r="N123" s="36">
        <f>SUMIFS(СВЦЭМ!$D$33:$D$776,СВЦЭМ!$A$33:$A$776,$A123,СВЦЭМ!$B$33:$B$776,N$119)+'СЕТ СН'!$I$11+СВЦЭМ!$D$10+'СЕТ СН'!$I$6-'СЕТ СН'!$I$23</f>
        <v>1502.94948942</v>
      </c>
      <c r="O123" s="36">
        <f>SUMIFS(СВЦЭМ!$D$33:$D$776,СВЦЭМ!$A$33:$A$776,$A123,СВЦЭМ!$B$33:$B$776,O$119)+'СЕТ СН'!$I$11+СВЦЭМ!$D$10+'СЕТ СН'!$I$6-'СЕТ СН'!$I$23</f>
        <v>1512.7021009</v>
      </c>
      <c r="P123" s="36">
        <f>SUMIFS(СВЦЭМ!$D$33:$D$776,СВЦЭМ!$A$33:$A$776,$A123,СВЦЭМ!$B$33:$B$776,P$119)+'СЕТ СН'!$I$11+СВЦЭМ!$D$10+'СЕТ СН'!$I$6-'СЕТ СН'!$I$23</f>
        <v>1523.1948657099999</v>
      </c>
      <c r="Q123" s="36">
        <f>SUMIFS(СВЦЭМ!$D$33:$D$776,СВЦЭМ!$A$33:$A$776,$A123,СВЦЭМ!$B$33:$B$776,Q$119)+'СЕТ СН'!$I$11+СВЦЭМ!$D$10+'СЕТ СН'!$I$6-'СЕТ СН'!$I$23</f>
        <v>1528.4102559199998</v>
      </c>
      <c r="R123" s="36">
        <f>SUMIFS(СВЦЭМ!$D$33:$D$776,СВЦЭМ!$A$33:$A$776,$A123,СВЦЭМ!$B$33:$B$776,R$119)+'СЕТ СН'!$I$11+СВЦЭМ!$D$10+'СЕТ СН'!$I$6-'СЕТ СН'!$I$23</f>
        <v>1513.8989236300001</v>
      </c>
      <c r="S123" s="36">
        <f>SUMIFS(СВЦЭМ!$D$33:$D$776,СВЦЭМ!$A$33:$A$776,$A123,СВЦЭМ!$B$33:$B$776,S$119)+'СЕТ СН'!$I$11+СВЦЭМ!$D$10+'СЕТ СН'!$I$6-'СЕТ СН'!$I$23</f>
        <v>1503.82502428</v>
      </c>
      <c r="T123" s="36">
        <f>SUMIFS(СВЦЭМ!$D$33:$D$776,СВЦЭМ!$A$33:$A$776,$A123,СВЦЭМ!$B$33:$B$776,T$119)+'СЕТ СН'!$I$11+СВЦЭМ!$D$10+'СЕТ СН'!$I$6-'СЕТ СН'!$I$23</f>
        <v>1490.04118561</v>
      </c>
      <c r="U123" s="36">
        <f>SUMIFS(СВЦЭМ!$D$33:$D$776,СВЦЭМ!$A$33:$A$776,$A123,СВЦЭМ!$B$33:$B$776,U$119)+'СЕТ СН'!$I$11+СВЦЭМ!$D$10+'СЕТ СН'!$I$6-'СЕТ СН'!$I$23</f>
        <v>1494.8601319099998</v>
      </c>
      <c r="V123" s="36">
        <f>SUMIFS(СВЦЭМ!$D$33:$D$776,СВЦЭМ!$A$33:$A$776,$A123,СВЦЭМ!$B$33:$B$776,V$119)+'СЕТ СН'!$I$11+СВЦЭМ!$D$10+'СЕТ СН'!$I$6-'СЕТ СН'!$I$23</f>
        <v>1496.2594386599999</v>
      </c>
      <c r="W123" s="36">
        <f>SUMIFS(СВЦЭМ!$D$33:$D$776,СВЦЭМ!$A$33:$A$776,$A123,СВЦЭМ!$B$33:$B$776,W$119)+'СЕТ СН'!$I$11+СВЦЭМ!$D$10+'СЕТ СН'!$I$6-'СЕТ СН'!$I$23</f>
        <v>1505.53122149</v>
      </c>
      <c r="X123" s="36">
        <f>SUMIFS(СВЦЭМ!$D$33:$D$776,СВЦЭМ!$A$33:$A$776,$A123,СВЦЭМ!$B$33:$B$776,X$119)+'СЕТ СН'!$I$11+СВЦЭМ!$D$10+'СЕТ СН'!$I$6-'СЕТ СН'!$I$23</f>
        <v>1522.4768340799999</v>
      </c>
      <c r="Y123" s="36">
        <f>SUMIFS(СВЦЭМ!$D$33:$D$776,СВЦЭМ!$A$33:$A$776,$A123,СВЦЭМ!$B$33:$B$776,Y$119)+'СЕТ СН'!$I$11+СВЦЭМ!$D$10+'СЕТ СН'!$I$6-'СЕТ СН'!$I$23</f>
        <v>1536.0480525099999</v>
      </c>
    </row>
    <row r="124" spans="1:27" ht="15.75" x14ac:dyDescent="0.2">
      <c r="A124" s="35">
        <f t="shared" si="3"/>
        <v>44201</v>
      </c>
      <c r="B124" s="36">
        <f>SUMIFS(СВЦЭМ!$D$33:$D$776,СВЦЭМ!$A$33:$A$776,$A124,СВЦЭМ!$B$33:$B$776,B$119)+'СЕТ СН'!$I$11+СВЦЭМ!$D$10+'СЕТ СН'!$I$6-'СЕТ СН'!$I$23</f>
        <v>1504.66996862</v>
      </c>
      <c r="C124" s="36">
        <f>SUMIFS(СВЦЭМ!$D$33:$D$776,СВЦЭМ!$A$33:$A$776,$A124,СВЦЭМ!$B$33:$B$776,C$119)+'СЕТ СН'!$I$11+СВЦЭМ!$D$10+'СЕТ СН'!$I$6-'СЕТ СН'!$I$23</f>
        <v>1534.0583856800001</v>
      </c>
      <c r="D124" s="36">
        <f>SUMIFS(СВЦЭМ!$D$33:$D$776,СВЦЭМ!$A$33:$A$776,$A124,СВЦЭМ!$B$33:$B$776,D$119)+'СЕТ СН'!$I$11+СВЦЭМ!$D$10+'СЕТ СН'!$I$6-'СЕТ СН'!$I$23</f>
        <v>1546.4658278099998</v>
      </c>
      <c r="E124" s="36">
        <f>SUMIFS(СВЦЭМ!$D$33:$D$776,СВЦЭМ!$A$33:$A$776,$A124,СВЦЭМ!$B$33:$B$776,E$119)+'СЕТ СН'!$I$11+СВЦЭМ!$D$10+'СЕТ СН'!$I$6-'СЕТ СН'!$I$23</f>
        <v>1552.7018065499999</v>
      </c>
      <c r="F124" s="36">
        <f>SUMIFS(СВЦЭМ!$D$33:$D$776,СВЦЭМ!$A$33:$A$776,$A124,СВЦЭМ!$B$33:$B$776,F$119)+'СЕТ СН'!$I$11+СВЦЭМ!$D$10+'СЕТ СН'!$I$6-'СЕТ СН'!$I$23</f>
        <v>1555.0424186499999</v>
      </c>
      <c r="G124" s="36">
        <f>SUMIFS(СВЦЭМ!$D$33:$D$776,СВЦЭМ!$A$33:$A$776,$A124,СВЦЭМ!$B$33:$B$776,G$119)+'СЕТ СН'!$I$11+СВЦЭМ!$D$10+'СЕТ СН'!$I$6-'СЕТ СН'!$I$23</f>
        <v>1576.42289168</v>
      </c>
      <c r="H124" s="36">
        <f>SUMIFS(СВЦЭМ!$D$33:$D$776,СВЦЭМ!$A$33:$A$776,$A124,СВЦЭМ!$B$33:$B$776,H$119)+'СЕТ СН'!$I$11+СВЦЭМ!$D$10+'СЕТ СН'!$I$6-'СЕТ СН'!$I$23</f>
        <v>1561.39239535</v>
      </c>
      <c r="I124" s="36">
        <f>SUMIFS(СВЦЭМ!$D$33:$D$776,СВЦЭМ!$A$33:$A$776,$A124,СВЦЭМ!$B$33:$B$776,I$119)+'СЕТ СН'!$I$11+СВЦЭМ!$D$10+'СЕТ СН'!$I$6-'СЕТ СН'!$I$23</f>
        <v>1545.5106685399999</v>
      </c>
      <c r="J124" s="36">
        <f>SUMIFS(СВЦЭМ!$D$33:$D$776,СВЦЭМ!$A$33:$A$776,$A124,СВЦЭМ!$B$33:$B$776,J$119)+'СЕТ СН'!$I$11+СВЦЭМ!$D$10+'СЕТ СН'!$I$6-'СЕТ СН'!$I$23</f>
        <v>1521.3985863299999</v>
      </c>
      <c r="K124" s="36">
        <f>SUMIFS(СВЦЭМ!$D$33:$D$776,СВЦЭМ!$A$33:$A$776,$A124,СВЦЭМ!$B$33:$B$776,K$119)+'СЕТ СН'!$I$11+СВЦЭМ!$D$10+'СЕТ СН'!$I$6-'СЕТ СН'!$I$23</f>
        <v>1492.91735335</v>
      </c>
      <c r="L124" s="36">
        <f>SUMIFS(СВЦЭМ!$D$33:$D$776,СВЦЭМ!$A$33:$A$776,$A124,СВЦЭМ!$B$33:$B$776,L$119)+'СЕТ СН'!$I$11+СВЦЭМ!$D$10+'СЕТ СН'!$I$6-'СЕТ СН'!$I$23</f>
        <v>1472.97983297</v>
      </c>
      <c r="M124" s="36">
        <f>SUMIFS(СВЦЭМ!$D$33:$D$776,СВЦЭМ!$A$33:$A$776,$A124,СВЦЭМ!$B$33:$B$776,M$119)+'СЕТ СН'!$I$11+СВЦЭМ!$D$10+'СЕТ СН'!$I$6-'СЕТ СН'!$I$23</f>
        <v>1479.6881891099999</v>
      </c>
      <c r="N124" s="36">
        <f>SUMIFS(СВЦЭМ!$D$33:$D$776,СВЦЭМ!$A$33:$A$776,$A124,СВЦЭМ!$B$33:$B$776,N$119)+'СЕТ СН'!$I$11+СВЦЭМ!$D$10+'СЕТ СН'!$I$6-'СЕТ СН'!$I$23</f>
        <v>1511.59721758</v>
      </c>
      <c r="O124" s="36">
        <f>SUMIFS(СВЦЭМ!$D$33:$D$776,СВЦЭМ!$A$33:$A$776,$A124,СВЦЭМ!$B$33:$B$776,O$119)+'СЕТ СН'!$I$11+СВЦЭМ!$D$10+'СЕТ СН'!$I$6-'СЕТ СН'!$I$23</f>
        <v>1537.53212635</v>
      </c>
      <c r="P124" s="36">
        <f>SUMIFS(СВЦЭМ!$D$33:$D$776,СВЦЭМ!$A$33:$A$776,$A124,СВЦЭМ!$B$33:$B$776,P$119)+'СЕТ СН'!$I$11+СВЦЭМ!$D$10+'СЕТ СН'!$I$6-'СЕТ СН'!$I$23</f>
        <v>1553.3830297100001</v>
      </c>
      <c r="Q124" s="36">
        <f>SUMIFS(СВЦЭМ!$D$33:$D$776,СВЦЭМ!$A$33:$A$776,$A124,СВЦЭМ!$B$33:$B$776,Q$119)+'СЕТ СН'!$I$11+СВЦЭМ!$D$10+'СЕТ СН'!$I$6-'СЕТ СН'!$I$23</f>
        <v>1558.1394739</v>
      </c>
      <c r="R124" s="36">
        <f>SUMIFS(СВЦЭМ!$D$33:$D$776,СВЦЭМ!$A$33:$A$776,$A124,СВЦЭМ!$B$33:$B$776,R$119)+'СЕТ СН'!$I$11+СВЦЭМ!$D$10+'СЕТ СН'!$I$6-'СЕТ СН'!$I$23</f>
        <v>1545.8345336</v>
      </c>
      <c r="S124" s="36">
        <f>SUMIFS(СВЦЭМ!$D$33:$D$776,СВЦЭМ!$A$33:$A$776,$A124,СВЦЭМ!$B$33:$B$776,S$119)+'СЕТ СН'!$I$11+СВЦЭМ!$D$10+'СЕТ СН'!$I$6-'СЕТ СН'!$I$23</f>
        <v>1534.4486582299999</v>
      </c>
      <c r="T124" s="36">
        <f>SUMIFS(СВЦЭМ!$D$33:$D$776,СВЦЭМ!$A$33:$A$776,$A124,СВЦЭМ!$B$33:$B$776,T$119)+'СЕТ СН'!$I$11+СВЦЭМ!$D$10+'СЕТ СН'!$I$6-'СЕТ СН'!$I$23</f>
        <v>1503.6202716</v>
      </c>
      <c r="U124" s="36">
        <f>SUMIFS(СВЦЭМ!$D$33:$D$776,СВЦЭМ!$A$33:$A$776,$A124,СВЦЭМ!$B$33:$B$776,U$119)+'СЕТ СН'!$I$11+СВЦЭМ!$D$10+'СЕТ СН'!$I$6-'СЕТ СН'!$I$23</f>
        <v>1510.2668982399998</v>
      </c>
      <c r="V124" s="36">
        <f>SUMIFS(СВЦЭМ!$D$33:$D$776,СВЦЭМ!$A$33:$A$776,$A124,СВЦЭМ!$B$33:$B$776,V$119)+'СЕТ СН'!$I$11+СВЦЭМ!$D$10+'СЕТ СН'!$I$6-'СЕТ СН'!$I$23</f>
        <v>1514.9328895599999</v>
      </c>
      <c r="W124" s="36">
        <f>SUMIFS(СВЦЭМ!$D$33:$D$776,СВЦЭМ!$A$33:$A$776,$A124,СВЦЭМ!$B$33:$B$776,W$119)+'СЕТ СН'!$I$11+СВЦЭМ!$D$10+'СЕТ СН'!$I$6-'СЕТ СН'!$I$23</f>
        <v>1529.90674496</v>
      </c>
      <c r="X124" s="36">
        <f>SUMIFS(СВЦЭМ!$D$33:$D$776,СВЦЭМ!$A$33:$A$776,$A124,СВЦЭМ!$B$33:$B$776,X$119)+'СЕТ СН'!$I$11+СВЦЭМ!$D$10+'СЕТ СН'!$I$6-'СЕТ СН'!$I$23</f>
        <v>1544.4685013599999</v>
      </c>
      <c r="Y124" s="36">
        <f>SUMIFS(СВЦЭМ!$D$33:$D$776,СВЦЭМ!$A$33:$A$776,$A124,СВЦЭМ!$B$33:$B$776,Y$119)+'СЕТ СН'!$I$11+СВЦЭМ!$D$10+'СЕТ СН'!$I$6-'СЕТ СН'!$I$23</f>
        <v>1560.82627174</v>
      </c>
    </row>
    <row r="125" spans="1:27" ht="15.75" x14ac:dyDescent="0.2">
      <c r="A125" s="35">
        <f t="shared" si="3"/>
        <v>44202</v>
      </c>
      <c r="B125" s="36">
        <f>SUMIFS(СВЦЭМ!$D$33:$D$776,СВЦЭМ!$A$33:$A$776,$A125,СВЦЭМ!$B$33:$B$776,B$119)+'СЕТ СН'!$I$11+СВЦЭМ!$D$10+'СЕТ СН'!$I$6-'СЕТ СН'!$I$23</f>
        <v>1550.9714423099999</v>
      </c>
      <c r="C125" s="36">
        <f>SUMIFS(СВЦЭМ!$D$33:$D$776,СВЦЭМ!$A$33:$A$776,$A125,СВЦЭМ!$B$33:$B$776,C$119)+'СЕТ СН'!$I$11+СВЦЭМ!$D$10+'СЕТ СН'!$I$6-'СЕТ СН'!$I$23</f>
        <v>1580.7271344599999</v>
      </c>
      <c r="D125" s="36">
        <f>SUMIFS(СВЦЭМ!$D$33:$D$776,СВЦЭМ!$A$33:$A$776,$A125,СВЦЭМ!$B$33:$B$776,D$119)+'СЕТ СН'!$I$11+СВЦЭМ!$D$10+'СЕТ СН'!$I$6-'СЕТ СН'!$I$23</f>
        <v>1603.7304416499999</v>
      </c>
      <c r="E125" s="36">
        <f>SUMIFS(СВЦЭМ!$D$33:$D$776,СВЦЭМ!$A$33:$A$776,$A125,СВЦЭМ!$B$33:$B$776,E$119)+'СЕТ СН'!$I$11+СВЦЭМ!$D$10+'СЕТ СН'!$I$6-'СЕТ СН'!$I$23</f>
        <v>1612.8365470599999</v>
      </c>
      <c r="F125" s="36">
        <f>SUMIFS(СВЦЭМ!$D$33:$D$776,СВЦЭМ!$A$33:$A$776,$A125,СВЦЭМ!$B$33:$B$776,F$119)+'СЕТ СН'!$I$11+СВЦЭМ!$D$10+'СЕТ СН'!$I$6-'СЕТ СН'!$I$23</f>
        <v>1623.55458834</v>
      </c>
      <c r="G125" s="36">
        <f>SUMIFS(СВЦЭМ!$D$33:$D$776,СВЦЭМ!$A$33:$A$776,$A125,СВЦЭМ!$B$33:$B$776,G$119)+'СЕТ СН'!$I$11+СВЦЭМ!$D$10+'СЕТ СН'!$I$6-'СЕТ СН'!$I$23</f>
        <v>1620.4139473999999</v>
      </c>
      <c r="H125" s="36">
        <f>SUMIFS(СВЦЭМ!$D$33:$D$776,СВЦЭМ!$A$33:$A$776,$A125,СВЦЭМ!$B$33:$B$776,H$119)+'СЕТ СН'!$I$11+СВЦЭМ!$D$10+'СЕТ СН'!$I$6-'СЕТ СН'!$I$23</f>
        <v>1604.9036927100001</v>
      </c>
      <c r="I125" s="36">
        <f>SUMIFS(СВЦЭМ!$D$33:$D$776,СВЦЭМ!$A$33:$A$776,$A125,СВЦЭМ!$B$33:$B$776,I$119)+'СЕТ СН'!$I$11+СВЦЭМ!$D$10+'СЕТ СН'!$I$6-'СЕТ СН'!$I$23</f>
        <v>1579.86085293</v>
      </c>
      <c r="J125" s="36">
        <f>SUMIFS(СВЦЭМ!$D$33:$D$776,СВЦЭМ!$A$33:$A$776,$A125,СВЦЭМ!$B$33:$B$776,J$119)+'СЕТ СН'!$I$11+СВЦЭМ!$D$10+'СЕТ СН'!$I$6-'СЕТ СН'!$I$23</f>
        <v>1537.49295555</v>
      </c>
      <c r="K125" s="36">
        <f>SUMIFS(СВЦЭМ!$D$33:$D$776,СВЦЭМ!$A$33:$A$776,$A125,СВЦЭМ!$B$33:$B$776,K$119)+'СЕТ СН'!$I$11+СВЦЭМ!$D$10+'СЕТ СН'!$I$6-'СЕТ СН'!$I$23</f>
        <v>1497.6147866399999</v>
      </c>
      <c r="L125" s="36">
        <f>SUMIFS(СВЦЭМ!$D$33:$D$776,СВЦЭМ!$A$33:$A$776,$A125,СВЦЭМ!$B$33:$B$776,L$119)+'СЕТ СН'!$I$11+СВЦЭМ!$D$10+'СЕТ СН'!$I$6-'СЕТ СН'!$I$23</f>
        <v>1485.58983696</v>
      </c>
      <c r="M125" s="36">
        <f>SUMIFS(СВЦЭМ!$D$33:$D$776,СВЦЭМ!$A$33:$A$776,$A125,СВЦЭМ!$B$33:$B$776,M$119)+'СЕТ СН'!$I$11+СВЦЭМ!$D$10+'СЕТ СН'!$I$6-'СЕТ СН'!$I$23</f>
        <v>1489.19582487</v>
      </c>
      <c r="N125" s="36">
        <f>SUMIFS(СВЦЭМ!$D$33:$D$776,СВЦЭМ!$A$33:$A$776,$A125,СВЦЭМ!$B$33:$B$776,N$119)+'СЕТ СН'!$I$11+СВЦЭМ!$D$10+'СЕТ СН'!$I$6-'СЕТ СН'!$I$23</f>
        <v>1516.4752154</v>
      </c>
      <c r="O125" s="36">
        <f>SUMIFS(СВЦЭМ!$D$33:$D$776,СВЦЭМ!$A$33:$A$776,$A125,СВЦЭМ!$B$33:$B$776,O$119)+'СЕТ СН'!$I$11+СВЦЭМ!$D$10+'СЕТ СН'!$I$6-'СЕТ СН'!$I$23</f>
        <v>1532.51589216</v>
      </c>
      <c r="P125" s="36">
        <f>SUMIFS(СВЦЭМ!$D$33:$D$776,СВЦЭМ!$A$33:$A$776,$A125,СВЦЭМ!$B$33:$B$776,P$119)+'СЕТ СН'!$I$11+СВЦЭМ!$D$10+'СЕТ СН'!$I$6-'СЕТ СН'!$I$23</f>
        <v>1543.2880946299999</v>
      </c>
      <c r="Q125" s="36">
        <f>SUMIFS(СВЦЭМ!$D$33:$D$776,СВЦЭМ!$A$33:$A$776,$A125,СВЦЭМ!$B$33:$B$776,Q$119)+'СЕТ СН'!$I$11+СВЦЭМ!$D$10+'СЕТ СН'!$I$6-'СЕТ СН'!$I$23</f>
        <v>1547.2361250699998</v>
      </c>
      <c r="R125" s="36">
        <f>SUMIFS(СВЦЭМ!$D$33:$D$776,СВЦЭМ!$A$33:$A$776,$A125,СВЦЭМ!$B$33:$B$776,R$119)+'СЕТ СН'!$I$11+СВЦЭМ!$D$10+'СЕТ СН'!$I$6-'СЕТ СН'!$I$23</f>
        <v>1533.57171251</v>
      </c>
      <c r="S125" s="36">
        <f>SUMIFS(СВЦЭМ!$D$33:$D$776,СВЦЭМ!$A$33:$A$776,$A125,СВЦЭМ!$B$33:$B$776,S$119)+'СЕТ СН'!$I$11+СВЦЭМ!$D$10+'СЕТ СН'!$I$6-'СЕТ СН'!$I$23</f>
        <v>1508.71724464</v>
      </c>
      <c r="T125" s="36">
        <f>SUMIFS(СВЦЭМ!$D$33:$D$776,СВЦЭМ!$A$33:$A$776,$A125,СВЦЭМ!$B$33:$B$776,T$119)+'СЕТ СН'!$I$11+СВЦЭМ!$D$10+'СЕТ СН'!$I$6-'СЕТ СН'!$I$23</f>
        <v>1483.76677853</v>
      </c>
      <c r="U125" s="36">
        <f>SUMIFS(СВЦЭМ!$D$33:$D$776,СВЦЭМ!$A$33:$A$776,$A125,СВЦЭМ!$B$33:$B$776,U$119)+'СЕТ СН'!$I$11+СВЦЭМ!$D$10+'СЕТ СН'!$I$6-'СЕТ СН'!$I$23</f>
        <v>1487.1189286599999</v>
      </c>
      <c r="V125" s="36">
        <f>SUMIFS(СВЦЭМ!$D$33:$D$776,СВЦЭМ!$A$33:$A$776,$A125,СВЦЭМ!$B$33:$B$776,V$119)+'СЕТ СН'!$I$11+СВЦЭМ!$D$10+'СЕТ СН'!$I$6-'СЕТ СН'!$I$23</f>
        <v>1493.6903004999999</v>
      </c>
      <c r="W125" s="36">
        <f>SUMIFS(СВЦЭМ!$D$33:$D$776,СВЦЭМ!$A$33:$A$776,$A125,СВЦЭМ!$B$33:$B$776,W$119)+'СЕТ СН'!$I$11+СВЦЭМ!$D$10+'СЕТ СН'!$I$6-'СЕТ СН'!$I$23</f>
        <v>1509.1730731999999</v>
      </c>
      <c r="X125" s="36">
        <f>SUMIFS(СВЦЭМ!$D$33:$D$776,СВЦЭМ!$A$33:$A$776,$A125,СВЦЭМ!$B$33:$B$776,X$119)+'СЕТ СН'!$I$11+СВЦЭМ!$D$10+'СЕТ СН'!$I$6-'СЕТ СН'!$I$23</f>
        <v>1526.3134723800001</v>
      </c>
      <c r="Y125" s="36">
        <f>SUMIFS(СВЦЭМ!$D$33:$D$776,СВЦЭМ!$A$33:$A$776,$A125,СВЦЭМ!$B$33:$B$776,Y$119)+'СЕТ СН'!$I$11+СВЦЭМ!$D$10+'СЕТ СН'!$I$6-'СЕТ СН'!$I$23</f>
        <v>1547.84383871</v>
      </c>
    </row>
    <row r="126" spans="1:27" ht="15.75" x14ac:dyDescent="0.2">
      <c r="A126" s="35">
        <f t="shared" si="3"/>
        <v>44203</v>
      </c>
      <c r="B126" s="36">
        <f>SUMIFS(СВЦЭМ!$D$33:$D$776,СВЦЭМ!$A$33:$A$776,$A126,СВЦЭМ!$B$33:$B$776,B$119)+'СЕТ СН'!$I$11+СВЦЭМ!$D$10+'СЕТ СН'!$I$6-'СЕТ СН'!$I$23</f>
        <v>1521.07934168</v>
      </c>
      <c r="C126" s="36">
        <f>SUMIFS(СВЦЭМ!$D$33:$D$776,СВЦЭМ!$A$33:$A$776,$A126,СВЦЭМ!$B$33:$B$776,C$119)+'СЕТ СН'!$I$11+СВЦЭМ!$D$10+'СЕТ СН'!$I$6-'СЕТ СН'!$I$23</f>
        <v>1553.22126185</v>
      </c>
      <c r="D126" s="36">
        <f>SUMIFS(СВЦЭМ!$D$33:$D$776,СВЦЭМ!$A$33:$A$776,$A126,СВЦЭМ!$B$33:$B$776,D$119)+'СЕТ СН'!$I$11+СВЦЭМ!$D$10+'СЕТ СН'!$I$6-'СЕТ СН'!$I$23</f>
        <v>1580.6257916499999</v>
      </c>
      <c r="E126" s="36">
        <f>SUMIFS(СВЦЭМ!$D$33:$D$776,СВЦЭМ!$A$33:$A$776,$A126,СВЦЭМ!$B$33:$B$776,E$119)+'СЕТ СН'!$I$11+СВЦЭМ!$D$10+'СЕТ СН'!$I$6-'СЕТ СН'!$I$23</f>
        <v>1590.63419327</v>
      </c>
      <c r="F126" s="36">
        <f>SUMIFS(СВЦЭМ!$D$33:$D$776,СВЦЭМ!$A$33:$A$776,$A126,СВЦЭМ!$B$33:$B$776,F$119)+'СЕТ СН'!$I$11+СВЦЭМ!$D$10+'СЕТ СН'!$I$6-'СЕТ СН'!$I$23</f>
        <v>1599.95555184</v>
      </c>
      <c r="G126" s="36">
        <f>SUMIFS(СВЦЭМ!$D$33:$D$776,СВЦЭМ!$A$33:$A$776,$A126,СВЦЭМ!$B$33:$B$776,G$119)+'СЕТ СН'!$I$11+СВЦЭМ!$D$10+'СЕТ СН'!$I$6-'СЕТ СН'!$I$23</f>
        <v>1593.8428785799999</v>
      </c>
      <c r="H126" s="36">
        <f>SUMIFS(СВЦЭМ!$D$33:$D$776,СВЦЭМ!$A$33:$A$776,$A126,СВЦЭМ!$B$33:$B$776,H$119)+'СЕТ СН'!$I$11+СВЦЭМ!$D$10+'СЕТ СН'!$I$6-'СЕТ СН'!$I$23</f>
        <v>1578.2012039399999</v>
      </c>
      <c r="I126" s="36">
        <f>SUMIFS(СВЦЭМ!$D$33:$D$776,СВЦЭМ!$A$33:$A$776,$A126,СВЦЭМ!$B$33:$B$776,I$119)+'СЕТ СН'!$I$11+СВЦЭМ!$D$10+'СЕТ СН'!$I$6-'СЕТ СН'!$I$23</f>
        <v>1552.66334244</v>
      </c>
      <c r="J126" s="36">
        <f>SUMIFS(СВЦЭМ!$D$33:$D$776,СВЦЭМ!$A$33:$A$776,$A126,СВЦЭМ!$B$33:$B$776,J$119)+'СЕТ СН'!$I$11+СВЦЭМ!$D$10+'СЕТ СН'!$I$6-'СЕТ СН'!$I$23</f>
        <v>1528.0868225699999</v>
      </c>
      <c r="K126" s="36">
        <f>SUMIFS(СВЦЭМ!$D$33:$D$776,СВЦЭМ!$A$33:$A$776,$A126,СВЦЭМ!$B$33:$B$776,K$119)+'СЕТ СН'!$I$11+СВЦЭМ!$D$10+'СЕТ СН'!$I$6-'СЕТ СН'!$I$23</f>
        <v>1503.7395551500001</v>
      </c>
      <c r="L126" s="36">
        <f>SUMIFS(СВЦЭМ!$D$33:$D$776,СВЦЭМ!$A$33:$A$776,$A126,СВЦЭМ!$B$33:$B$776,L$119)+'СЕТ СН'!$I$11+СВЦЭМ!$D$10+'СЕТ СН'!$I$6-'СЕТ СН'!$I$23</f>
        <v>1488.7857350900001</v>
      </c>
      <c r="M126" s="36">
        <f>SUMIFS(СВЦЭМ!$D$33:$D$776,СВЦЭМ!$A$33:$A$776,$A126,СВЦЭМ!$B$33:$B$776,M$119)+'СЕТ СН'!$I$11+СВЦЭМ!$D$10+'СЕТ СН'!$I$6-'СЕТ СН'!$I$23</f>
        <v>1503.050792</v>
      </c>
      <c r="N126" s="36">
        <f>SUMIFS(СВЦЭМ!$D$33:$D$776,СВЦЭМ!$A$33:$A$776,$A126,СВЦЭМ!$B$33:$B$776,N$119)+'СЕТ СН'!$I$11+СВЦЭМ!$D$10+'СЕТ СН'!$I$6-'СЕТ СН'!$I$23</f>
        <v>1549.82218569</v>
      </c>
      <c r="O126" s="36">
        <f>SUMIFS(СВЦЭМ!$D$33:$D$776,СВЦЭМ!$A$33:$A$776,$A126,СВЦЭМ!$B$33:$B$776,O$119)+'СЕТ СН'!$I$11+СВЦЭМ!$D$10+'СЕТ СН'!$I$6-'СЕТ СН'!$I$23</f>
        <v>1557.13463032</v>
      </c>
      <c r="P126" s="36">
        <f>SUMIFS(СВЦЭМ!$D$33:$D$776,СВЦЭМ!$A$33:$A$776,$A126,СВЦЭМ!$B$33:$B$776,P$119)+'СЕТ СН'!$I$11+СВЦЭМ!$D$10+'СЕТ СН'!$I$6-'СЕТ СН'!$I$23</f>
        <v>1568.61314917</v>
      </c>
      <c r="Q126" s="36">
        <f>SUMIFS(СВЦЭМ!$D$33:$D$776,СВЦЭМ!$A$33:$A$776,$A126,СВЦЭМ!$B$33:$B$776,Q$119)+'СЕТ СН'!$I$11+СВЦЭМ!$D$10+'СЕТ СН'!$I$6-'СЕТ СН'!$I$23</f>
        <v>1579.13150817</v>
      </c>
      <c r="R126" s="36">
        <f>SUMIFS(СВЦЭМ!$D$33:$D$776,СВЦЭМ!$A$33:$A$776,$A126,СВЦЭМ!$B$33:$B$776,R$119)+'СЕТ СН'!$I$11+СВЦЭМ!$D$10+'СЕТ СН'!$I$6-'СЕТ СН'!$I$23</f>
        <v>1576.09785141</v>
      </c>
      <c r="S126" s="36">
        <f>SUMIFS(СВЦЭМ!$D$33:$D$776,СВЦЭМ!$A$33:$A$776,$A126,СВЦЭМ!$B$33:$B$776,S$119)+'СЕТ СН'!$I$11+СВЦЭМ!$D$10+'СЕТ СН'!$I$6-'СЕТ СН'!$I$23</f>
        <v>1552.3589385600001</v>
      </c>
      <c r="T126" s="36">
        <f>SUMIFS(СВЦЭМ!$D$33:$D$776,СВЦЭМ!$A$33:$A$776,$A126,СВЦЭМ!$B$33:$B$776,T$119)+'СЕТ СН'!$I$11+СВЦЭМ!$D$10+'СЕТ СН'!$I$6-'СЕТ СН'!$I$23</f>
        <v>1528.78805556</v>
      </c>
      <c r="U126" s="36">
        <f>SUMIFS(СВЦЭМ!$D$33:$D$776,СВЦЭМ!$A$33:$A$776,$A126,СВЦЭМ!$B$33:$B$776,U$119)+'СЕТ СН'!$I$11+СВЦЭМ!$D$10+'СЕТ СН'!$I$6-'СЕТ СН'!$I$23</f>
        <v>1537.59294957</v>
      </c>
      <c r="V126" s="36">
        <f>SUMIFS(СВЦЭМ!$D$33:$D$776,СВЦЭМ!$A$33:$A$776,$A126,СВЦЭМ!$B$33:$B$776,V$119)+'СЕТ СН'!$I$11+СВЦЭМ!$D$10+'СЕТ СН'!$I$6-'СЕТ СН'!$I$23</f>
        <v>1536.5733386499999</v>
      </c>
      <c r="W126" s="36">
        <f>SUMIFS(СВЦЭМ!$D$33:$D$776,СВЦЭМ!$A$33:$A$776,$A126,СВЦЭМ!$B$33:$B$776,W$119)+'СЕТ СН'!$I$11+СВЦЭМ!$D$10+'СЕТ СН'!$I$6-'СЕТ СН'!$I$23</f>
        <v>1554.8527946700001</v>
      </c>
      <c r="X126" s="36">
        <f>SUMIFS(СВЦЭМ!$D$33:$D$776,СВЦЭМ!$A$33:$A$776,$A126,СВЦЭМ!$B$33:$B$776,X$119)+'СЕТ СН'!$I$11+СВЦЭМ!$D$10+'СЕТ СН'!$I$6-'СЕТ СН'!$I$23</f>
        <v>1571.0604033100001</v>
      </c>
      <c r="Y126" s="36">
        <f>SUMIFS(СВЦЭМ!$D$33:$D$776,СВЦЭМ!$A$33:$A$776,$A126,СВЦЭМ!$B$33:$B$776,Y$119)+'СЕТ СН'!$I$11+СВЦЭМ!$D$10+'СЕТ СН'!$I$6-'СЕТ СН'!$I$23</f>
        <v>1593.12345731</v>
      </c>
    </row>
    <row r="127" spans="1:27" ht="15.75" x14ac:dyDescent="0.2">
      <c r="A127" s="35">
        <f t="shared" si="3"/>
        <v>44204</v>
      </c>
      <c r="B127" s="36">
        <f>SUMIFS(СВЦЭМ!$D$33:$D$776,СВЦЭМ!$A$33:$A$776,$A127,СВЦЭМ!$B$33:$B$776,B$119)+'СЕТ СН'!$I$11+СВЦЭМ!$D$10+'СЕТ СН'!$I$6-'СЕТ СН'!$I$23</f>
        <v>1534.12037115</v>
      </c>
      <c r="C127" s="36">
        <f>SUMIFS(СВЦЭМ!$D$33:$D$776,СВЦЭМ!$A$33:$A$776,$A127,СВЦЭМ!$B$33:$B$776,C$119)+'СЕТ СН'!$I$11+СВЦЭМ!$D$10+'СЕТ СН'!$I$6-'СЕТ СН'!$I$23</f>
        <v>1572.3088274899999</v>
      </c>
      <c r="D127" s="36">
        <f>SUMIFS(СВЦЭМ!$D$33:$D$776,СВЦЭМ!$A$33:$A$776,$A127,СВЦЭМ!$B$33:$B$776,D$119)+'СЕТ СН'!$I$11+СВЦЭМ!$D$10+'СЕТ СН'!$I$6-'СЕТ СН'!$I$23</f>
        <v>1595.90992342</v>
      </c>
      <c r="E127" s="36">
        <f>SUMIFS(СВЦЭМ!$D$33:$D$776,СВЦЭМ!$A$33:$A$776,$A127,СВЦЭМ!$B$33:$B$776,E$119)+'СЕТ СН'!$I$11+СВЦЭМ!$D$10+'СЕТ СН'!$I$6-'СЕТ СН'!$I$23</f>
        <v>1612.3249412099999</v>
      </c>
      <c r="F127" s="36">
        <f>SUMIFS(СВЦЭМ!$D$33:$D$776,СВЦЭМ!$A$33:$A$776,$A127,СВЦЭМ!$B$33:$B$776,F$119)+'СЕТ СН'!$I$11+СВЦЭМ!$D$10+'СЕТ СН'!$I$6-'СЕТ СН'!$I$23</f>
        <v>1618.8988755099999</v>
      </c>
      <c r="G127" s="36">
        <f>SUMIFS(СВЦЭМ!$D$33:$D$776,СВЦЭМ!$A$33:$A$776,$A127,СВЦЭМ!$B$33:$B$776,G$119)+'СЕТ СН'!$I$11+СВЦЭМ!$D$10+'СЕТ СН'!$I$6-'СЕТ СН'!$I$23</f>
        <v>1614.28763888</v>
      </c>
      <c r="H127" s="36">
        <f>SUMIFS(СВЦЭМ!$D$33:$D$776,СВЦЭМ!$A$33:$A$776,$A127,СВЦЭМ!$B$33:$B$776,H$119)+'СЕТ СН'!$I$11+СВЦЭМ!$D$10+'СЕТ СН'!$I$6-'СЕТ СН'!$I$23</f>
        <v>1596.53779932</v>
      </c>
      <c r="I127" s="36">
        <f>SUMIFS(СВЦЭМ!$D$33:$D$776,СВЦЭМ!$A$33:$A$776,$A127,СВЦЭМ!$B$33:$B$776,I$119)+'СЕТ СН'!$I$11+СВЦЭМ!$D$10+'СЕТ СН'!$I$6-'СЕТ СН'!$I$23</f>
        <v>1615.46945368</v>
      </c>
      <c r="J127" s="36">
        <f>SUMIFS(СВЦЭМ!$D$33:$D$776,СВЦЭМ!$A$33:$A$776,$A127,СВЦЭМ!$B$33:$B$776,J$119)+'СЕТ СН'!$I$11+СВЦЭМ!$D$10+'СЕТ СН'!$I$6-'СЕТ СН'!$I$23</f>
        <v>1589.65097427</v>
      </c>
      <c r="K127" s="36">
        <f>SUMIFS(СВЦЭМ!$D$33:$D$776,СВЦЭМ!$A$33:$A$776,$A127,СВЦЭМ!$B$33:$B$776,K$119)+'СЕТ СН'!$I$11+СВЦЭМ!$D$10+'СЕТ СН'!$I$6-'СЕТ СН'!$I$23</f>
        <v>1560.6838578699999</v>
      </c>
      <c r="L127" s="36">
        <f>SUMIFS(СВЦЭМ!$D$33:$D$776,СВЦЭМ!$A$33:$A$776,$A127,СВЦЭМ!$B$33:$B$776,L$119)+'СЕТ СН'!$I$11+СВЦЭМ!$D$10+'СЕТ СН'!$I$6-'СЕТ СН'!$I$23</f>
        <v>1540.48295463</v>
      </c>
      <c r="M127" s="36">
        <f>SUMIFS(СВЦЭМ!$D$33:$D$776,СВЦЭМ!$A$33:$A$776,$A127,СВЦЭМ!$B$33:$B$776,M$119)+'СЕТ СН'!$I$11+СВЦЭМ!$D$10+'СЕТ СН'!$I$6-'СЕТ СН'!$I$23</f>
        <v>1530.0036039399999</v>
      </c>
      <c r="N127" s="36">
        <f>SUMIFS(СВЦЭМ!$D$33:$D$776,СВЦЭМ!$A$33:$A$776,$A127,СВЦЭМ!$B$33:$B$776,N$119)+'СЕТ СН'!$I$11+СВЦЭМ!$D$10+'СЕТ СН'!$I$6-'СЕТ СН'!$I$23</f>
        <v>1551.9822164899999</v>
      </c>
      <c r="O127" s="36">
        <f>SUMIFS(СВЦЭМ!$D$33:$D$776,СВЦЭМ!$A$33:$A$776,$A127,СВЦЭМ!$B$33:$B$776,O$119)+'СЕТ СН'!$I$11+СВЦЭМ!$D$10+'СЕТ СН'!$I$6-'СЕТ СН'!$I$23</f>
        <v>1562.2100471900001</v>
      </c>
      <c r="P127" s="36">
        <f>SUMIFS(СВЦЭМ!$D$33:$D$776,СВЦЭМ!$A$33:$A$776,$A127,СВЦЭМ!$B$33:$B$776,P$119)+'СЕТ СН'!$I$11+СВЦЭМ!$D$10+'СЕТ СН'!$I$6-'СЕТ СН'!$I$23</f>
        <v>1576.5981794899999</v>
      </c>
      <c r="Q127" s="36">
        <f>SUMIFS(СВЦЭМ!$D$33:$D$776,СВЦЭМ!$A$33:$A$776,$A127,СВЦЭМ!$B$33:$B$776,Q$119)+'СЕТ СН'!$I$11+СВЦЭМ!$D$10+'СЕТ СН'!$I$6-'СЕТ СН'!$I$23</f>
        <v>1588.0314327799999</v>
      </c>
      <c r="R127" s="36">
        <f>SUMIFS(СВЦЭМ!$D$33:$D$776,СВЦЭМ!$A$33:$A$776,$A127,СВЦЭМ!$B$33:$B$776,R$119)+'СЕТ СН'!$I$11+СВЦЭМ!$D$10+'СЕТ СН'!$I$6-'СЕТ СН'!$I$23</f>
        <v>1577.97285685</v>
      </c>
      <c r="S127" s="36">
        <f>SUMIFS(СВЦЭМ!$D$33:$D$776,СВЦЭМ!$A$33:$A$776,$A127,СВЦЭМ!$B$33:$B$776,S$119)+'СЕТ СН'!$I$11+СВЦЭМ!$D$10+'СЕТ СН'!$I$6-'СЕТ СН'!$I$23</f>
        <v>1551.1108736399999</v>
      </c>
      <c r="T127" s="36">
        <f>SUMIFS(СВЦЭМ!$D$33:$D$776,СВЦЭМ!$A$33:$A$776,$A127,СВЦЭМ!$B$33:$B$776,T$119)+'СЕТ СН'!$I$11+СВЦЭМ!$D$10+'СЕТ СН'!$I$6-'СЕТ СН'!$I$23</f>
        <v>1529.1256096499999</v>
      </c>
      <c r="U127" s="36">
        <f>SUMIFS(СВЦЭМ!$D$33:$D$776,СВЦЭМ!$A$33:$A$776,$A127,СВЦЭМ!$B$33:$B$776,U$119)+'СЕТ СН'!$I$11+СВЦЭМ!$D$10+'СЕТ СН'!$I$6-'СЕТ СН'!$I$23</f>
        <v>1531.67340889</v>
      </c>
      <c r="V127" s="36">
        <f>SUMIFS(СВЦЭМ!$D$33:$D$776,СВЦЭМ!$A$33:$A$776,$A127,СВЦЭМ!$B$33:$B$776,V$119)+'СЕТ СН'!$I$11+СВЦЭМ!$D$10+'СЕТ СН'!$I$6-'СЕТ СН'!$I$23</f>
        <v>1536.3337682499998</v>
      </c>
      <c r="W127" s="36">
        <f>SUMIFS(СВЦЭМ!$D$33:$D$776,СВЦЭМ!$A$33:$A$776,$A127,СВЦЭМ!$B$33:$B$776,W$119)+'СЕТ СН'!$I$11+СВЦЭМ!$D$10+'СЕТ СН'!$I$6-'СЕТ СН'!$I$23</f>
        <v>1550.3351717999999</v>
      </c>
      <c r="X127" s="36">
        <f>SUMIFS(СВЦЭМ!$D$33:$D$776,СВЦЭМ!$A$33:$A$776,$A127,СВЦЭМ!$B$33:$B$776,X$119)+'СЕТ СН'!$I$11+СВЦЭМ!$D$10+'СЕТ СН'!$I$6-'СЕТ СН'!$I$23</f>
        <v>1562.12370151</v>
      </c>
      <c r="Y127" s="36">
        <f>SUMIFS(СВЦЭМ!$D$33:$D$776,СВЦЭМ!$A$33:$A$776,$A127,СВЦЭМ!$B$33:$B$776,Y$119)+'СЕТ СН'!$I$11+СВЦЭМ!$D$10+'СЕТ СН'!$I$6-'СЕТ СН'!$I$23</f>
        <v>1582.9390048800001</v>
      </c>
    </row>
    <row r="128" spans="1:27" ht="15.75" x14ac:dyDescent="0.2">
      <c r="A128" s="35">
        <f t="shared" si="3"/>
        <v>44205</v>
      </c>
      <c r="B128" s="36">
        <f>SUMIFS(СВЦЭМ!$D$33:$D$776,СВЦЭМ!$A$33:$A$776,$A128,СВЦЭМ!$B$33:$B$776,B$119)+'СЕТ СН'!$I$11+СВЦЭМ!$D$10+'СЕТ СН'!$I$6-'СЕТ СН'!$I$23</f>
        <v>1558.3536288</v>
      </c>
      <c r="C128" s="36">
        <f>SUMIFS(СВЦЭМ!$D$33:$D$776,СВЦЭМ!$A$33:$A$776,$A128,СВЦЭМ!$B$33:$B$776,C$119)+'СЕТ СН'!$I$11+СВЦЭМ!$D$10+'СЕТ СН'!$I$6-'СЕТ СН'!$I$23</f>
        <v>1586.42524222</v>
      </c>
      <c r="D128" s="36">
        <f>SUMIFS(СВЦЭМ!$D$33:$D$776,СВЦЭМ!$A$33:$A$776,$A128,СВЦЭМ!$B$33:$B$776,D$119)+'СЕТ СН'!$I$11+СВЦЭМ!$D$10+'СЕТ СН'!$I$6-'СЕТ СН'!$I$23</f>
        <v>1602.7772030599999</v>
      </c>
      <c r="E128" s="36">
        <f>SUMIFS(СВЦЭМ!$D$33:$D$776,СВЦЭМ!$A$33:$A$776,$A128,СВЦЭМ!$B$33:$B$776,E$119)+'СЕТ СН'!$I$11+СВЦЭМ!$D$10+'СЕТ СН'!$I$6-'СЕТ СН'!$I$23</f>
        <v>1609.9155361000001</v>
      </c>
      <c r="F128" s="36">
        <f>SUMIFS(СВЦЭМ!$D$33:$D$776,СВЦЭМ!$A$33:$A$776,$A128,СВЦЭМ!$B$33:$B$776,F$119)+'СЕТ СН'!$I$11+СВЦЭМ!$D$10+'СЕТ СН'!$I$6-'СЕТ СН'!$I$23</f>
        <v>1616.27075638</v>
      </c>
      <c r="G128" s="36">
        <f>SUMIFS(СВЦЭМ!$D$33:$D$776,СВЦЭМ!$A$33:$A$776,$A128,СВЦЭМ!$B$33:$B$776,G$119)+'СЕТ СН'!$I$11+СВЦЭМ!$D$10+'СЕТ СН'!$I$6-'СЕТ СН'!$I$23</f>
        <v>1611.7506347199999</v>
      </c>
      <c r="H128" s="36">
        <f>SUMIFS(СВЦЭМ!$D$33:$D$776,СВЦЭМ!$A$33:$A$776,$A128,СВЦЭМ!$B$33:$B$776,H$119)+'СЕТ СН'!$I$11+СВЦЭМ!$D$10+'СЕТ СН'!$I$6-'СЕТ СН'!$I$23</f>
        <v>1603.2311886099999</v>
      </c>
      <c r="I128" s="36">
        <f>SUMIFS(СВЦЭМ!$D$33:$D$776,СВЦЭМ!$A$33:$A$776,$A128,СВЦЭМ!$B$33:$B$776,I$119)+'СЕТ СН'!$I$11+СВЦЭМ!$D$10+'СЕТ СН'!$I$6-'СЕТ СН'!$I$23</f>
        <v>1576.7243601600001</v>
      </c>
      <c r="J128" s="36">
        <f>SUMIFS(СВЦЭМ!$D$33:$D$776,СВЦЭМ!$A$33:$A$776,$A128,СВЦЭМ!$B$33:$B$776,J$119)+'СЕТ СН'!$I$11+СВЦЭМ!$D$10+'СЕТ СН'!$I$6-'СЕТ СН'!$I$23</f>
        <v>1553.0214658899999</v>
      </c>
      <c r="K128" s="36">
        <f>SUMIFS(СВЦЭМ!$D$33:$D$776,СВЦЭМ!$A$33:$A$776,$A128,СВЦЭМ!$B$33:$B$776,K$119)+'СЕТ СН'!$I$11+СВЦЭМ!$D$10+'СЕТ СН'!$I$6-'СЕТ СН'!$I$23</f>
        <v>1532.61982698</v>
      </c>
      <c r="L128" s="36">
        <f>SUMIFS(СВЦЭМ!$D$33:$D$776,СВЦЭМ!$A$33:$A$776,$A128,СВЦЭМ!$B$33:$B$776,L$119)+'СЕТ СН'!$I$11+СВЦЭМ!$D$10+'СЕТ СН'!$I$6-'СЕТ СН'!$I$23</f>
        <v>1518.4855137900001</v>
      </c>
      <c r="M128" s="36">
        <f>SUMIFS(СВЦЭМ!$D$33:$D$776,СВЦЭМ!$A$33:$A$776,$A128,СВЦЭМ!$B$33:$B$776,M$119)+'СЕТ СН'!$I$11+СВЦЭМ!$D$10+'СЕТ СН'!$I$6-'СЕТ СН'!$I$23</f>
        <v>1513.6200622399999</v>
      </c>
      <c r="N128" s="36">
        <f>SUMIFS(СВЦЭМ!$D$33:$D$776,СВЦЭМ!$A$33:$A$776,$A128,СВЦЭМ!$B$33:$B$776,N$119)+'СЕТ СН'!$I$11+СВЦЭМ!$D$10+'СЕТ СН'!$I$6-'СЕТ СН'!$I$23</f>
        <v>1532.0324766599999</v>
      </c>
      <c r="O128" s="36">
        <f>SUMIFS(СВЦЭМ!$D$33:$D$776,СВЦЭМ!$A$33:$A$776,$A128,СВЦЭМ!$B$33:$B$776,O$119)+'СЕТ СН'!$I$11+СВЦЭМ!$D$10+'СЕТ СН'!$I$6-'СЕТ СН'!$I$23</f>
        <v>1544.72252639</v>
      </c>
      <c r="P128" s="36">
        <f>SUMIFS(СВЦЭМ!$D$33:$D$776,СВЦЭМ!$A$33:$A$776,$A128,СВЦЭМ!$B$33:$B$776,P$119)+'СЕТ СН'!$I$11+СВЦЭМ!$D$10+'СЕТ СН'!$I$6-'СЕТ СН'!$I$23</f>
        <v>1552.29703356</v>
      </c>
      <c r="Q128" s="36">
        <f>SUMIFS(СВЦЭМ!$D$33:$D$776,СВЦЭМ!$A$33:$A$776,$A128,СВЦЭМ!$B$33:$B$776,Q$119)+'СЕТ СН'!$I$11+СВЦЭМ!$D$10+'СЕТ СН'!$I$6-'СЕТ СН'!$I$23</f>
        <v>1554.8301549999999</v>
      </c>
      <c r="R128" s="36">
        <f>SUMIFS(СВЦЭМ!$D$33:$D$776,СВЦЭМ!$A$33:$A$776,$A128,СВЦЭМ!$B$33:$B$776,R$119)+'СЕТ СН'!$I$11+СВЦЭМ!$D$10+'СЕТ СН'!$I$6-'СЕТ СН'!$I$23</f>
        <v>1543.8740693100001</v>
      </c>
      <c r="S128" s="36">
        <f>SUMIFS(СВЦЭМ!$D$33:$D$776,СВЦЭМ!$A$33:$A$776,$A128,СВЦЭМ!$B$33:$B$776,S$119)+'СЕТ СН'!$I$11+СВЦЭМ!$D$10+'СЕТ СН'!$I$6-'СЕТ СН'!$I$23</f>
        <v>1526.9009214299999</v>
      </c>
      <c r="T128" s="36">
        <f>SUMIFS(СВЦЭМ!$D$33:$D$776,СВЦЭМ!$A$33:$A$776,$A128,СВЦЭМ!$B$33:$B$776,T$119)+'СЕТ СН'!$I$11+СВЦЭМ!$D$10+'СЕТ СН'!$I$6-'СЕТ СН'!$I$23</f>
        <v>1508.4100008099999</v>
      </c>
      <c r="U128" s="36">
        <f>SUMIFS(СВЦЭМ!$D$33:$D$776,СВЦЭМ!$A$33:$A$776,$A128,СВЦЭМ!$B$33:$B$776,U$119)+'СЕТ СН'!$I$11+СВЦЭМ!$D$10+'СЕТ СН'!$I$6-'СЕТ СН'!$I$23</f>
        <v>1508.7504610399999</v>
      </c>
      <c r="V128" s="36">
        <f>SUMIFS(СВЦЭМ!$D$33:$D$776,СВЦЭМ!$A$33:$A$776,$A128,СВЦЭМ!$B$33:$B$776,V$119)+'СЕТ СН'!$I$11+СВЦЭМ!$D$10+'СЕТ СН'!$I$6-'СЕТ СН'!$I$23</f>
        <v>1502.1259565100002</v>
      </c>
      <c r="W128" s="36">
        <f>SUMIFS(СВЦЭМ!$D$33:$D$776,СВЦЭМ!$A$33:$A$776,$A128,СВЦЭМ!$B$33:$B$776,W$119)+'СЕТ СН'!$I$11+СВЦЭМ!$D$10+'СЕТ СН'!$I$6-'СЕТ СН'!$I$23</f>
        <v>1522.8993942999998</v>
      </c>
      <c r="X128" s="36">
        <f>SUMIFS(СВЦЭМ!$D$33:$D$776,СВЦЭМ!$A$33:$A$776,$A128,СВЦЭМ!$B$33:$B$776,X$119)+'СЕТ СН'!$I$11+СВЦЭМ!$D$10+'СЕТ СН'!$I$6-'СЕТ СН'!$I$23</f>
        <v>1536.73853184</v>
      </c>
      <c r="Y128" s="36">
        <f>SUMIFS(СВЦЭМ!$D$33:$D$776,СВЦЭМ!$A$33:$A$776,$A128,СВЦЭМ!$B$33:$B$776,Y$119)+'СЕТ СН'!$I$11+СВЦЭМ!$D$10+'СЕТ СН'!$I$6-'СЕТ СН'!$I$23</f>
        <v>1551.21103606</v>
      </c>
    </row>
    <row r="129" spans="1:25" ht="15.75" x14ac:dyDescent="0.2">
      <c r="A129" s="35">
        <f t="shared" si="3"/>
        <v>44206</v>
      </c>
      <c r="B129" s="36">
        <f>SUMIFS(СВЦЭМ!$D$33:$D$776,СВЦЭМ!$A$33:$A$776,$A129,СВЦЭМ!$B$33:$B$776,B$119)+'СЕТ СН'!$I$11+СВЦЭМ!$D$10+'СЕТ СН'!$I$6-'СЕТ СН'!$I$23</f>
        <v>1547.67690055</v>
      </c>
      <c r="C129" s="36">
        <f>SUMIFS(СВЦЭМ!$D$33:$D$776,СВЦЭМ!$A$33:$A$776,$A129,СВЦЭМ!$B$33:$B$776,C$119)+'СЕТ СН'!$I$11+СВЦЭМ!$D$10+'СЕТ СН'!$I$6-'СЕТ СН'!$I$23</f>
        <v>1581.9346815500001</v>
      </c>
      <c r="D129" s="36">
        <f>SUMIFS(СВЦЭМ!$D$33:$D$776,СВЦЭМ!$A$33:$A$776,$A129,СВЦЭМ!$B$33:$B$776,D$119)+'СЕТ СН'!$I$11+СВЦЭМ!$D$10+'СЕТ СН'!$I$6-'СЕТ СН'!$I$23</f>
        <v>1604.82470633</v>
      </c>
      <c r="E129" s="36">
        <f>SUMIFS(СВЦЭМ!$D$33:$D$776,СВЦЭМ!$A$33:$A$776,$A129,СВЦЭМ!$B$33:$B$776,E$119)+'СЕТ СН'!$I$11+СВЦЭМ!$D$10+'СЕТ СН'!$I$6-'СЕТ СН'!$I$23</f>
        <v>1611.9276730300001</v>
      </c>
      <c r="F129" s="36">
        <f>SUMIFS(СВЦЭМ!$D$33:$D$776,СВЦЭМ!$A$33:$A$776,$A129,СВЦЭМ!$B$33:$B$776,F$119)+'СЕТ СН'!$I$11+СВЦЭМ!$D$10+'СЕТ СН'!$I$6-'СЕТ СН'!$I$23</f>
        <v>1622.94357203</v>
      </c>
      <c r="G129" s="36">
        <f>SUMIFS(СВЦЭМ!$D$33:$D$776,СВЦЭМ!$A$33:$A$776,$A129,СВЦЭМ!$B$33:$B$776,G$119)+'СЕТ СН'!$I$11+СВЦЭМ!$D$10+'СЕТ СН'!$I$6-'СЕТ СН'!$I$23</f>
        <v>1618.9766397200001</v>
      </c>
      <c r="H129" s="36">
        <f>SUMIFS(СВЦЭМ!$D$33:$D$776,СВЦЭМ!$A$33:$A$776,$A129,СВЦЭМ!$B$33:$B$776,H$119)+'СЕТ СН'!$I$11+СВЦЭМ!$D$10+'СЕТ СН'!$I$6-'СЕТ СН'!$I$23</f>
        <v>1606.0207935799999</v>
      </c>
      <c r="I129" s="36">
        <f>SUMIFS(СВЦЭМ!$D$33:$D$776,СВЦЭМ!$A$33:$A$776,$A129,СВЦЭМ!$B$33:$B$776,I$119)+'СЕТ СН'!$I$11+СВЦЭМ!$D$10+'СЕТ СН'!$I$6-'СЕТ СН'!$I$23</f>
        <v>1597.25126082</v>
      </c>
      <c r="J129" s="36">
        <f>SUMIFS(СВЦЭМ!$D$33:$D$776,СВЦЭМ!$A$33:$A$776,$A129,СВЦЭМ!$B$33:$B$776,J$119)+'СЕТ СН'!$I$11+СВЦЭМ!$D$10+'СЕТ СН'!$I$6-'СЕТ СН'!$I$23</f>
        <v>1589.0073792400001</v>
      </c>
      <c r="K129" s="36">
        <f>SUMIFS(СВЦЭМ!$D$33:$D$776,СВЦЭМ!$A$33:$A$776,$A129,СВЦЭМ!$B$33:$B$776,K$119)+'СЕТ СН'!$I$11+СВЦЭМ!$D$10+'СЕТ СН'!$I$6-'СЕТ СН'!$I$23</f>
        <v>1562.91010342</v>
      </c>
      <c r="L129" s="36">
        <f>SUMIFS(СВЦЭМ!$D$33:$D$776,СВЦЭМ!$A$33:$A$776,$A129,СВЦЭМ!$B$33:$B$776,L$119)+'СЕТ СН'!$I$11+СВЦЭМ!$D$10+'СЕТ СН'!$I$6-'СЕТ СН'!$I$23</f>
        <v>1535.0115965500001</v>
      </c>
      <c r="M129" s="36">
        <f>SUMIFS(СВЦЭМ!$D$33:$D$776,СВЦЭМ!$A$33:$A$776,$A129,СВЦЭМ!$B$33:$B$776,M$119)+'СЕТ СН'!$I$11+СВЦЭМ!$D$10+'СЕТ СН'!$I$6-'СЕТ СН'!$I$23</f>
        <v>1530.4947637799999</v>
      </c>
      <c r="N129" s="36">
        <f>SUMIFS(СВЦЭМ!$D$33:$D$776,СВЦЭМ!$A$33:$A$776,$A129,СВЦЭМ!$B$33:$B$776,N$119)+'СЕТ СН'!$I$11+СВЦЭМ!$D$10+'СЕТ СН'!$I$6-'СЕТ СН'!$I$23</f>
        <v>1548.7360309999999</v>
      </c>
      <c r="O129" s="36">
        <f>SUMIFS(СВЦЭМ!$D$33:$D$776,СВЦЭМ!$A$33:$A$776,$A129,СВЦЭМ!$B$33:$B$776,O$119)+'СЕТ СН'!$I$11+СВЦЭМ!$D$10+'СЕТ СН'!$I$6-'СЕТ СН'!$I$23</f>
        <v>1557.9415734300001</v>
      </c>
      <c r="P129" s="36">
        <f>SUMIFS(СВЦЭМ!$D$33:$D$776,СВЦЭМ!$A$33:$A$776,$A129,СВЦЭМ!$B$33:$B$776,P$119)+'СЕТ СН'!$I$11+СВЦЭМ!$D$10+'СЕТ СН'!$I$6-'СЕТ СН'!$I$23</f>
        <v>1567.9931510199999</v>
      </c>
      <c r="Q129" s="36">
        <f>SUMIFS(СВЦЭМ!$D$33:$D$776,СВЦЭМ!$A$33:$A$776,$A129,СВЦЭМ!$B$33:$B$776,Q$119)+'СЕТ СН'!$I$11+СВЦЭМ!$D$10+'СЕТ СН'!$I$6-'СЕТ СН'!$I$23</f>
        <v>1570.4039705800001</v>
      </c>
      <c r="R129" s="36">
        <f>SUMIFS(СВЦЭМ!$D$33:$D$776,СВЦЭМ!$A$33:$A$776,$A129,СВЦЭМ!$B$33:$B$776,R$119)+'СЕТ СН'!$I$11+СВЦЭМ!$D$10+'СЕТ СН'!$I$6-'СЕТ СН'!$I$23</f>
        <v>1555.8652555900001</v>
      </c>
      <c r="S129" s="36">
        <f>SUMIFS(СВЦЭМ!$D$33:$D$776,СВЦЭМ!$A$33:$A$776,$A129,СВЦЭМ!$B$33:$B$776,S$119)+'СЕТ СН'!$I$11+СВЦЭМ!$D$10+'СЕТ СН'!$I$6-'СЕТ СН'!$I$23</f>
        <v>1530.1282865400001</v>
      </c>
      <c r="T129" s="36">
        <f>SUMIFS(СВЦЭМ!$D$33:$D$776,СВЦЭМ!$A$33:$A$776,$A129,СВЦЭМ!$B$33:$B$776,T$119)+'СЕТ СН'!$I$11+СВЦЭМ!$D$10+'СЕТ СН'!$I$6-'СЕТ СН'!$I$23</f>
        <v>1504.1809491900001</v>
      </c>
      <c r="U129" s="36">
        <f>SUMIFS(СВЦЭМ!$D$33:$D$776,СВЦЭМ!$A$33:$A$776,$A129,СВЦЭМ!$B$33:$B$776,U$119)+'СЕТ СН'!$I$11+СВЦЭМ!$D$10+'СЕТ СН'!$I$6-'СЕТ СН'!$I$23</f>
        <v>1509.0256397599999</v>
      </c>
      <c r="V129" s="36">
        <f>SUMIFS(СВЦЭМ!$D$33:$D$776,СВЦЭМ!$A$33:$A$776,$A129,СВЦЭМ!$B$33:$B$776,V$119)+'СЕТ СН'!$I$11+СВЦЭМ!$D$10+'СЕТ СН'!$I$6-'СЕТ СН'!$I$23</f>
        <v>1504.95888354</v>
      </c>
      <c r="W129" s="36">
        <f>SUMIFS(СВЦЭМ!$D$33:$D$776,СВЦЭМ!$A$33:$A$776,$A129,СВЦЭМ!$B$33:$B$776,W$119)+'СЕТ СН'!$I$11+СВЦЭМ!$D$10+'СЕТ СН'!$I$6-'СЕТ СН'!$I$23</f>
        <v>1528.3544192100001</v>
      </c>
      <c r="X129" s="36">
        <f>SUMIFS(СВЦЭМ!$D$33:$D$776,СВЦЭМ!$A$33:$A$776,$A129,СВЦЭМ!$B$33:$B$776,X$119)+'СЕТ СН'!$I$11+СВЦЭМ!$D$10+'СЕТ СН'!$I$6-'СЕТ СН'!$I$23</f>
        <v>1547.7773819700001</v>
      </c>
      <c r="Y129" s="36">
        <f>SUMIFS(СВЦЭМ!$D$33:$D$776,СВЦЭМ!$A$33:$A$776,$A129,СВЦЭМ!$B$33:$B$776,Y$119)+'СЕТ СН'!$I$11+СВЦЭМ!$D$10+'СЕТ СН'!$I$6-'СЕТ СН'!$I$23</f>
        <v>1566.20014917</v>
      </c>
    </row>
    <row r="130" spans="1:25" ht="15.75" x14ac:dyDescent="0.2">
      <c r="A130" s="35">
        <f t="shared" si="3"/>
        <v>44207</v>
      </c>
      <c r="B130" s="36">
        <f>SUMIFS(СВЦЭМ!$D$33:$D$776,СВЦЭМ!$A$33:$A$776,$A130,СВЦЭМ!$B$33:$B$776,B$119)+'СЕТ СН'!$I$11+СВЦЭМ!$D$10+'СЕТ СН'!$I$6-'СЕТ СН'!$I$23</f>
        <v>1604.51457779</v>
      </c>
      <c r="C130" s="36">
        <f>SUMIFS(СВЦЭМ!$D$33:$D$776,СВЦЭМ!$A$33:$A$776,$A130,СВЦЭМ!$B$33:$B$776,C$119)+'СЕТ СН'!$I$11+СВЦЭМ!$D$10+'СЕТ СН'!$I$6-'СЕТ СН'!$I$23</f>
        <v>1643.2883708899999</v>
      </c>
      <c r="D130" s="36">
        <f>SUMIFS(СВЦЭМ!$D$33:$D$776,СВЦЭМ!$A$33:$A$776,$A130,СВЦЭМ!$B$33:$B$776,D$119)+'СЕТ СН'!$I$11+СВЦЭМ!$D$10+'СЕТ СН'!$I$6-'СЕТ СН'!$I$23</f>
        <v>1649.5913489299999</v>
      </c>
      <c r="E130" s="36">
        <f>SUMIFS(СВЦЭМ!$D$33:$D$776,СВЦЭМ!$A$33:$A$776,$A130,СВЦЭМ!$B$33:$B$776,E$119)+'СЕТ СН'!$I$11+СВЦЭМ!$D$10+'СЕТ СН'!$I$6-'СЕТ СН'!$I$23</f>
        <v>1645.75537304</v>
      </c>
      <c r="F130" s="36">
        <f>SUMIFS(СВЦЭМ!$D$33:$D$776,СВЦЭМ!$A$33:$A$776,$A130,СВЦЭМ!$B$33:$B$776,F$119)+'СЕТ СН'!$I$11+СВЦЭМ!$D$10+'СЕТ СН'!$I$6-'СЕТ СН'!$I$23</f>
        <v>1648.26132188</v>
      </c>
      <c r="G130" s="36">
        <f>SUMIFS(СВЦЭМ!$D$33:$D$776,СВЦЭМ!$A$33:$A$776,$A130,СВЦЭМ!$B$33:$B$776,G$119)+'СЕТ СН'!$I$11+СВЦЭМ!$D$10+'СЕТ СН'!$I$6-'СЕТ СН'!$I$23</f>
        <v>1653.19240816</v>
      </c>
      <c r="H130" s="36">
        <f>SUMIFS(СВЦЭМ!$D$33:$D$776,СВЦЭМ!$A$33:$A$776,$A130,СВЦЭМ!$B$33:$B$776,H$119)+'СЕТ СН'!$I$11+СВЦЭМ!$D$10+'СЕТ СН'!$I$6-'СЕТ СН'!$I$23</f>
        <v>1643.6667169699999</v>
      </c>
      <c r="I130" s="36">
        <f>SUMIFS(СВЦЭМ!$D$33:$D$776,СВЦЭМ!$A$33:$A$776,$A130,СВЦЭМ!$B$33:$B$776,I$119)+'СЕТ СН'!$I$11+СВЦЭМ!$D$10+'СЕТ СН'!$I$6-'СЕТ СН'!$I$23</f>
        <v>1602.1392370799999</v>
      </c>
      <c r="J130" s="36">
        <f>SUMIFS(СВЦЭМ!$D$33:$D$776,СВЦЭМ!$A$33:$A$776,$A130,СВЦЭМ!$B$33:$B$776,J$119)+'СЕТ СН'!$I$11+СВЦЭМ!$D$10+'СЕТ СН'!$I$6-'СЕТ СН'!$I$23</f>
        <v>1565.4412999900001</v>
      </c>
      <c r="K130" s="36">
        <f>SUMIFS(СВЦЭМ!$D$33:$D$776,СВЦЭМ!$A$33:$A$776,$A130,СВЦЭМ!$B$33:$B$776,K$119)+'СЕТ СН'!$I$11+СВЦЭМ!$D$10+'СЕТ СН'!$I$6-'СЕТ СН'!$I$23</f>
        <v>1549.3745677699999</v>
      </c>
      <c r="L130" s="36">
        <f>SUMIFS(СВЦЭМ!$D$33:$D$776,СВЦЭМ!$A$33:$A$776,$A130,СВЦЭМ!$B$33:$B$776,L$119)+'СЕТ СН'!$I$11+СВЦЭМ!$D$10+'СЕТ СН'!$I$6-'СЕТ СН'!$I$23</f>
        <v>1544.68212769</v>
      </c>
      <c r="M130" s="36">
        <f>SUMIFS(СВЦЭМ!$D$33:$D$776,СВЦЭМ!$A$33:$A$776,$A130,СВЦЭМ!$B$33:$B$776,M$119)+'СЕТ СН'!$I$11+СВЦЭМ!$D$10+'СЕТ СН'!$I$6-'СЕТ СН'!$I$23</f>
        <v>1552.39008431</v>
      </c>
      <c r="N130" s="36">
        <f>SUMIFS(СВЦЭМ!$D$33:$D$776,СВЦЭМ!$A$33:$A$776,$A130,СВЦЭМ!$B$33:$B$776,N$119)+'СЕТ СН'!$I$11+СВЦЭМ!$D$10+'СЕТ СН'!$I$6-'СЕТ СН'!$I$23</f>
        <v>1562.4625232000001</v>
      </c>
      <c r="O130" s="36">
        <f>SUMIFS(СВЦЭМ!$D$33:$D$776,СВЦЭМ!$A$33:$A$776,$A130,СВЦЭМ!$B$33:$B$776,O$119)+'СЕТ СН'!$I$11+СВЦЭМ!$D$10+'СЕТ СН'!$I$6-'СЕТ СН'!$I$23</f>
        <v>1572.56090058</v>
      </c>
      <c r="P130" s="36">
        <f>SUMIFS(СВЦЭМ!$D$33:$D$776,СВЦЭМ!$A$33:$A$776,$A130,СВЦЭМ!$B$33:$B$776,P$119)+'СЕТ СН'!$I$11+СВЦЭМ!$D$10+'СЕТ СН'!$I$6-'СЕТ СН'!$I$23</f>
        <v>1584.4979060400001</v>
      </c>
      <c r="Q130" s="36">
        <f>SUMIFS(СВЦЭМ!$D$33:$D$776,СВЦЭМ!$A$33:$A$776,$A130,СВЦЭМ!$B$33:$B$776,Q$119)+'СЕТ СН'!$I$11+СВЦЭМ!$D$10+'СЕТ СН'!$I$6-'СЕТ СН'!$I$23</f>
        <v>1591.1242894300001</v>
      </c>
      <c r="R130" s="36">
        <f>SUMIFS(СВЦЭМ!$D$33:$D$776,СВЦЭМ!$A$33:$A$776,$A130,СВЦЭМ!$B$33:$B$776,R$119)+'СЕТ СН'!$I$11+СВЦЭМ!$D$10+'СЕТ СН'!$I$6-'СЕТ СН'!$I$23</f>
        <v>1579.05840721</v>
      </c>
      <c r="S130" s="36">
        <f>SUMIFS(СВЦЭМ!$D$33:$D$776,СВЦЭМ!$A$33:$A$776,$A130,СВЦЭМ!$B$33:$B$776,S$119)+'СЕТ СН'!$I$11+СВЦЭМ!$D$10+'СЕТ СН'!$I$6-'СЕТ СН'!$I$23</f>
        <v>1555.1980522599999</v>
      </c>
      <c r="T130" s="36">
        <f>SUMIFS(СВЦЭМ!$D$33:$D$776,СВЦЭМ!$A$33:$A$776,$A130,СВЦЭМ!$B$33:$B$776,T$119)+'СЕТ СН'!$I$11+СВЦЭМ!$D$10+'СЕТ СН'!$I$6-'СЕТ СН'!$I$23</f>
        <v>1527.14130688</v>
      </c>
      <c r="U130" s="36">
        <f>SUMIFS(СВЦЭМ!$D$33:$D$776,СВЦЭМ!$A$33:$A$776,$A130,СВЦЭМ!$B$33:$B$776,U$119)+'СЕТ СН'!$I$11+СВЦЭМ!$D$10+'СЕТ СН'!$I$6-'СЕТ СН'!$I$23</f>
        <v>1526.6411679299999</v>
      </c>
      <c r="V130" s="36">
        <f>SUMIFS(СВЦЭМ!$D$33:$D$776,СВЦЭМ!$A$33:$A$776,$A130,СВЦЭМ!$B$33:$B$776,V$119)+'СЕТ СН'!$I$11+СВЦЭМ!$D$10+'СЕТ СН'!$I$6-'СЕТ СН'!$I$23</f>
        <v>1540.6299742799999</v>
      </c>
      <c r="W130" s="36">
        <f>SUMIFS(СВЦЭМ!$D$33:$D$776,СВЦЭМ!$A$33:$A$776,$A130,СВЦЭМ!$B$33:$B$776,W$119)+'СЕТ СН'!$I$11+СВЦЭМ!$D$10+'СЕТ СН'!$I$6-'СЕТ СН'!$I$23</f>
        <v>1556.35149606</v>
      </c>
      <c r="X130" s="36">
        <f>SUMIFS(СВЦЭМ!$D$33:$D$776,СВЦЭМ!$A$33:$A$776,$A130,СВЦЭМ!$B$33:$B$776,X$119)+'СЕТ СН'!$I$11+СВЦЭМ!$D$10+'СЕТ СН'!$I$6-'СЕТ СН'!$I$23</f>
        <v>1559.5293727799999</v>
      </c>
      <c r="Y130" s="36">
        <f>SUMIFS(СВЦЭМ!$D$33:$D$776,СВЦЭМ!$A$33:$A$776,$A130,СВЦЭМ!$B$33:$B$776,Y$119)+'СЕТ СН'!$I$11+СВЦЭМ!$D$10+'СЕТ СН'!$I$6-'СЕТ СН'!$I$23</f>
        <v>1576.5695710699999</v>
      </c>
    </row>
    <row r="131" spans="1:25" ht="15.75" x14ac:dyDescent="0.2">
      <c r="A131" s="35">
        <f t="shared" si="3"/>
        <v>44208</v>
      </c>
      <c r="B131" s="36">
        <f>SUMIFS(СВЦЭМ!$D$33:$D$776,СВЦЭМ!$A$33:$A$776,$A131,СВЦЭМ!$B$33:$B$776,B$119)+'СЕТ СН'!$I$11+СВЦЭМ!$D$10+'СЕТ СН'!$I$6-'СЕТ СН'!$I$23</f>
        <v>1548.7111003699999</v>
      </c>
      <c r="C131" s="36">
        <f>SUMIFS(СВЦЭМ!$D$33:$D$776,СВЦЭМ!$A$33:$A$776,$A131,СВЦЭМ!$B$33:$B$776,C$119)+'СЕТ СН'!$I$11+СВЦЭМ!$D$10+'СЕТ СН'!$I$6-'СЕТ СН'!$I$23</f>
        <v>1581.9053896400001</v>
      </c>
      <c r="D131" s="36">
        <f>SUMIFS(СВЦЭМ!$D$33:$D$776,СВЦЭМ!$A$33:$A$776,$A131,СВЦЭМ!$B$33:$B$776,D$119)+'СЕТ СН'!$I$11+СВЦЭМ!$D$10+'СЕТ СН'!$I$6-'СЕТ СН'!$I$23</f>
        <v>1598.71289047</v>
      </c>
      <c r="E131" s="36">
        <f>SUMIFS(СВЦЭМ!$D$33:$D$776,СВЦЭМ!$A$33:$A$776,$A131,СВЦЭМ!$B$33:$B$776,E$119)+'СЕТ СН'!$I$11+СВЦЭМ!$D$10+'СЕТ СН'!$I$6-'СЕТ СН'!$I$23</f>
        <v>1611.0304316699999</v>
      </c>
      <c r="F131" s="36">
        <f>SUMIFS(СВЦЭМ!$D$33:$D$776,СВЦЭМ!$A$33:$A$776,$A131,СВЦЭМ!$B$33:$B$776,F$119)+'СЕТ СН'!$I$11+СВЦЭМ!$D$10+'СЕТ СН'!$I$6-'СЕТ СН'!$I$23</f>
        <v>1615.81222804</v>
      </c>
      <c r="G131" s="36">
        <f>SUMIFS(СВЦЭМ!$D$33:$D$776,СВЦЭМ!$A$33:$A$776,$A131,СВЦЭМ!$B$33:$B$776,G$119)+'СЕТ СН'!$I$11+СВЦЭМ!$D$10+'СЕТ СН'!$I$6-'СЕТ СН'!$I$23</f>
        <v>1606.64511305</v>
      </c>
      <c r="H131" s="36">
        <f>SUMIFS(СВЦЭМ!$D$33:$D$776,СВЦЭМ!$A$33:$A$776,$A131,СВЦЭМ!$B$33:$B$776,H$119)+'СЕТ СН'!$I$11+СВЦЭМ!$D$10+'СЕТ СН'!$I$6-'СЕТ СН'!$I$23</f>
        <v>1598.8707383399999</v>
      </c>
      <c r="I131" s="36">
        <f>SUMIFS(СВЦЭМ!$D$33:$D$776,СВЦЭМ!$A$33:$A$776,$A131,СВЦЭМ!$B$33:$B$776,I$119)+'СЕТ СН'!$I$11+СВЦЭМ!$D$10+'СЕТ СН'!$I$6-'СЕТ СН'!$I$23</f>
        <v>1561.93860092</v>
      </c>
      <c r="J131" s="36">
        <f>SUMIFS(СВЦЭМ!$D$33:$D$776,СВЦЭМ!$A$33:$A$776,$A131,СВЦЭМ!$B$33:$B$776,J$119)+'СЕТ СН'!$I$11+СВЦЭМ!$D$10+'СЕТ СН'!$I$6-'СЕТ СН'!$I$23</f>
        <v>1527.8118567499998</v>
      </c>
      <c r="K131" s="36">
        <f>SUMIFS(СВЦЭМ!$D$33:$D$776,СВЦЭМ!$A$33:$A$776,$A131,СВЦЭМ!$B$33:$B$776,K$119)+'СЕТ СН'!$I$11+СВЦЭМ!$D$10+'СЕТ СН'!$I$6-'СЕТ СН'!$I$23</f>
        <v>1526.0549042999999</v>
      </c>
      <c r="L131" s="36">
        <f>SUMIFS(СВЦЭМ!$D$33:$D$776,СВЦЭМ!$A$33:$A$776,$A131,СВЦЭМ!$B$33:$B$776,L$119)+'СЕТ СН'!$I$11+СВЦЭМ!$D$10+'СЕТ СН'!$I$6-'СЕТ СН'!$I$23</f>
        <v>1519.3819298199999</v>
      </c>
      <c r="M131" s="36">
        <f>SUMIFS(СВЦЭМ!$D$33:$D$776,СВЦЭМ!$A$33:$A$776,$A131,СВЦЭМ!$B$33:$B$776,M$119)+'СЕТ СН'!$I$11+СВЦЭМ!$D$10+'СЕТ СН'!$I$6-'СЕТ СН'!$I$23</f>
        <v>1525.4006382599998</v>
      </c>
      <c r="N131" s="36">
        <f>SUMIFS(СВЦЭМ!$D$33:$D$776,СВЦЭМ!$A$33:$A$776,$A131,СВЦЭМ!$B$33:$B$776,N$119)+'СЕТ СН'!$I$11+СВЦЭМ!$D$10+'СЕТ СН'!$I$6-'СЕТ СН'!$I$23</f>
        <v>1531.4110636099999</v>
      </c>
      <c r="O131" s="36">
        <f>SUMIFS(СВЦЭМ!$D$33:$D$776,СВЦЭМ!$A$33:$A$776,$A131,СВЦЭМ!$B$33:$B$776,O$119)+'СЕТ СН'!$I$11+СВЦЭМ!$D$10+'СЕТ СН'!$I$6-'СЕТ СН'!$I$23</f>
        <v>1544.0419582299999</v>
      </c>
      <c r="P131" s="36">
        <f>SUMIFS(СВЦЭМ!$D$33:$D$776,СВЦЭМ!$A$33:$A$776,$A131,СВЦЭМ!$B$33:$B$776,P$119)+'СЕТ СН'!$I$11+СВЦЭМ!$D$10+'СЕТ СН'!$I$6-'СЕТ СН'!$I$23</f>
        <v>1553.1642497299999</v>
      </c>
      <c r="Q131" s="36">
        <f>SUMIFS(СВЦЭМ!$D$33:$D$776,СВЦЭМ!$A$33:$A$776,$A131,СВЦЭМ!$B$33:$B$776,Q$119)+'СЕТ СН'!$I$11+СВЦЭМ!$D$10+'СЕТ СН'!$I$6-'СЕТ СН'!$I$23</f>
        <v>1553.93590531</v>
      </c>
      <c r="R131" s="36">
        <f>SUMIFS(СВЦЭМ!$D$33:$D$776,СВЦЭМ!$A$33:$A$776,$A131,СВЦЭМ!$B$33:$B$776,R$119)+'СЕТ СН'!$I$11+СВЦЭМ!$D$10+'СЕТ СН'!$I$6-'СЕТ СН'!$I$23</f>
        <v>1543.1091121500001</v>
      </c>
      <c r="S131" s="36">
        <f>SUMIFS(СВЦЭМ!$D$33:$D$776,СВЦЭМ!$A$33:$A$776,$A131,СВЦЭМ!$B$33:$B$776,S$119)+'СЕТ СН'!$I$11+СВЦЭМ!$D$10+'СЕТ СН'!$I$6-'СЕТ СН'!$I$23</f>
        <v>1523.7367696200001</v>
      </c>
      <c r="T131" s="36">
        <f>SUMIFS(СВЦЭМ!$D$33:$D$776,СВЦЭМ!$A$33:$A$776,$A131,СВЦЭМ!$B$33:$B$776,T$119)+'СЕТ СН'!$I$11+СВЦЭМ!$D$10+'СЕТ СН'!$I$6-'СЕТ СН'!$I$23</f>
        <v>1511.4590365299998</v>
      </c>
      <c r="U131" s="36">
        <f>SUMIFS(СВЦЭМ!$D$33:$D$776,СВЦЭМ!$A$33:$A$776,$A131,СВЦЭМ!$B$33:$B$776,U$119)+'СЕТ СН'!$I$11+СВЦЭМ!$D$10+'СЕТ СН'!$I$6-'СЕТ СН'!$I$23</f>
        <v>1512.6769665099998</v>
      </c>
      <c r="V131" s="36">
        <f>SUMIFS(СВЦЭМ!$D$33:$D$776,СВЦЭМ!$A$33:$A$776,$A131,СВЦЭМ!$B$33:$B$776,V$119)+'СЕТ СН'!$I$11+СВЦЭМ!$D$10+'СЕТ СН'!$I$6-'СЕТ СН'!$I$23</f>
        <v>1528.3175012899999</v>
      </c>
      <c r="W131" s="36">
        <f>SUMIFS(СВЦЭМ!$D$33:$D$776,СВЦЭМ!$A$33:$A$776,$A131,СВЦЭМ!$B$33:$B$776,W$119)+'СЕТ СН'!$I$11+СВЦЭМ!$D$10+'СЕТ СН'!$I$6-'СЕТ СН'!$I$23</f>
        <v>1547.9806915500001</v>
      </c>
      <c r="X131" s="36">
        <f>SUMIFS(СВЦЭМ!$D$33:$D$776,СВЦЭМ!$A$33:$A$776,$A131,СВЦЭМ!$B$33:$B$776,X$119)+'СЕТ СН'!$I$11+СВЦЭМ!$D$10+'СЕТ СН'!$I$6-'СЕТ СН'!$I$23</f>
        <v>1554.9234333499999</v>
      </c>
      <c r="Y131" s="36">
        <f>SUMIFS(СВЦЭМ!$D$33:$D$776,СВЦЭМ!$A$33:$A$776,$A131,СВЦЭМ!$B$33:$B$776,Y$119)+'СЕТ СН'!$I$11+СВЦЭМ!$D$10+'СЕТ СН'!$I$6-'СЕТ СН'!$I$23</f>
        <v>1579.95776168</v>
      </c>
    </row>
    <row r="132" spans="1:25" ht="15.75" x14ac:dyDescent="0.2">
      <c r="A132" s="35">
        <f t="shared" si="3"/>
        <v>44209</v>
      </c>
      <c r="B132" s="36">
        <f>SUMIFS(СВЦЭМ!$D$33:$D$776,СВЦЭМ!$A$33:$A$776,$A132,СВЦЭМ!$B$33:$B$776,B$119)+'СЕТ СН'!$I$11+СВЦЭМ!$D$10+'СЕТ СН'!$I$6-'СЕТ СН'!$I$23</f>
        <v>1570.93826747</v>
      </c>
      <c r="C132" s="36">
        <f>SUMIFS(СВЦЭМ!$D$33:$D$776,СВЦЭМ!$A$33:$A$776,$A132,СВЦЭМ!$B$33:$B$776,C$119)+'СЕТ СН'!$I$11+СВЦЭМ!$D$10+'СЕТ СН'!$I$6-'СЕТ СН'!$I$23</f>
        <v>1608.6550154899999</v>
      </c>
      <c r="D132" s="36">
        <f>SUMIFS(СВЦЭМ!$D$33:$D$776,СВЦЭМ!$A$33:$A$776,$A132,СВЦЭМ!$B$33:$B$776,D$119)+'СЕТ СН'!$I$11+СВЦЭМ!$D$10+'СЕТ СН'!$I$6-'СЕТ СН'!$I$23</f>
        <v>1622.49574652</v>
      </c>
      <c r="E132" s="36">
        <f>SUMIFS(СВЦЭМ!$D$33:$D$776,СВЦЭМ!$A$33:$A$776,$A132,СВЦЭМ!$B$33:$B$776,E$119)+'СЕТ СН'!$I$11+СВЦЭМ!$D$10+'СЕТ СН'!$I$6-'СЕТ СН'!$I$23</f>
        <v>1638.67126362</v>
      </c>
      <c r="F132" s="36">
        <f>SUMIFS(СВЦЭМ!$D$33:$D$776,СВЦЭМ!$A$33:$A$776,$A132,СВЦЭМ!$B$33:$B$776,F$119)+'СЕТ СН'!$I$11+СВЦЭМ!$D$10+'СЕТ СН'!$I$6-'СЕТ СН'!$I$23</f>
        <v>1637.41619685</v>
      </c>
      <c r="G132" s="36">
        <f>SUMIFS(СВЦЭМ!$D$33:$D$776,СВЦЭМ!$A$33:$A$776,$A132,СВЦЭМ!$B$33:$B$776,G$119)+'СЕТ СН'!$I$11+СВЦЭМ!$D$10+'СЕТ СН'!$I$6-'СЕТ СН'!$I$23</f>
        <v>1628.9929058600001</v>
      </c>
      <c r="H132" s="36">
        <f>SUMIFS(СВЦЭМ!$D$33:$D$776,СВЦЭМ!$A$33:$A$776,$A132,СВЦЭМ!$B$33:$B$776,H$119)+'СЕТ СН'!$I$11+СВЦЭМ!$D$10+'СЕТ СН'!$I$6-'СЕТ СН'!$I$23</f>
        <v>1609.1440455899999</v>
      </c>
      <c r="I132" s="36">
        <f>SUMIFS(СВЦЭМ!$D$33:$D$776,СВЦЭМ!$A$33:$A$776,$A132,СВЦЭМ!$B$33:$B$776,I$119)+'СЕТ СН'!$I$11+СВЦЭМ!$D$10+'СЕТ СН'!$I$6-'СЕТ СН'!$I$23</f>
        <v>1582.9595502299999</v>
      </c>
      <c r="J132" s="36">
        <f>SUMIFS(СВЦЭМ!$D$33:$D$776,СВЦЭМ!$A$33:$A$776,$A132,СВЦЭМ!$B$33:$B$776,J$119)+'СЕТ СН'!$I$11+СВЦЭМ!$D$10+'СЕТ СН'!$I$6-'СЕТ СН'!$I$23</f>
        <v>1561.938668</v>
      </c>
      <c r="K132" s="36">
        <f>SUMIFS(СВЦЭМ!$D$33:$D$776,СВЦЭМ!$A$33:$A$776,$A132,СВЦЭМ!$B$33:$B$776,K$119)+'СЕТ СН'!$I$11+СВЦЭМ!$D$10+'СЕТ СН'!$I$6-'СЕТ СН'!$I$23</f>
        <v>1557.1034275300001</v>
      </c>
      <c r="L132" s="36">
        <f>SUMIFS(СВЦЭМ!$D$33:$D$776,СВЦЭМ!$A$33:$A$776,$A132,СВЦЭМ!$B$33:$B$776,L$119)+'СЕТ СН'!$I$11+СВЦЭМ!$D$10+'СЕТ СН'!$I$6-'СЕТ СН'!$I$23</f>
        <v>1536.3829650099999</v>
      </c>
      <c r="M132" s="36">
        <f>SUMIFS(СВЦЭМ!$D$33:$D$776,СВЦЭМ!$A$33:$A$776,$A132,СВЦЭМ!$B$33:$B$776,M$119)+'СЕТ СН'!$I$11+СВЦЭМ!$D$10+'СЕТ СН'!$I$6-'СЕТ СН'!$I$23</f>
        <v>1534.5618561599999</v>
      </c>
      <c r="N132" s="36">
        <f>SUMIFS(СВЦЭМ!$D$33:$D$776,СВЦЭМ!$A$33:$A$776,$A132,СВЦЭМ!$B$33:$B$776,N$119)+'СЕТ СН'!$I$11+СВЦЭМ!$D$10+'СЕТ СН'!$I$6-'СЕТ СН'!$I$23</f>
        <v>1548.3265071799999</v>
      </c>
      <c r="O132" s="36">
        <f>SUMIFS(СВЦЭМ!$D$33:$D$776,СВЦЭМ!$A$33:$A$776,$A132,СВЦЭМ!$B$33:$B$776,O$119)+'СЕТ СН'!$I$11+СВЦЭМ!$D$10+'СЕТ СН'!$I$6-'СЕТ СН'!$I$23</f>
        <v>1551.17511416</v>
      </c>
      <c r="P132" s="36">
        <f>SUMIFS(СВЦЭМ!$D$33:$D$776,СВЦЭМ!$A$33:$A$776,$A132,СВЦЭМ!$B$33:$B$776,P$119)+'СЕТ СН'!$I$11+СВЦЭМ!$D$10+'СЕТ СН'!$I$6-'СЕТ СН'!$I$23</f>
        <v>1558.19745603</v>
      </c>
      <c r="Q132" s="36">
        <f>SUMIFS(СВЦЭМ!$D$33:$D$776,СВЦЭМ!$A$33:$A$776,$A132,СВЦЭМ!$B$33:$B$776,Q$119)+'СЕТ СН'!$I$11+СВЦЭМ!$D$10+'СЕТ СН'!$I$6-'СЕТ СН'!$I$23</f>
        <v>1561.1134803299999</v>
      </c>
      <c r="R132" s="36">
        <f>SUMIFS(СВЦЭМ!$D$33:$D$776,СВЦЭМ!$A$33:$A$776,$A132,СВЦЭМ!$B$33:$B$776,R$119)+'СЕТ СН'!$I$11+СВЦЭМ!$D$10+'СЕТ СН'!$I$6-'СЕТ СН'!$I$23</f>
        <v>1552.79040306</v>
      </c>
      <c r="S132" s="36">
        <f>SUMIFS(СВЦЭМ!$D$33:$D$776,СВЦЭМ!$A$33:$A$776,$A132,СВЦЭМ!$B$33:$B$776,S$119)+'СЕТ СН'!$I$11+СВЦЭМ!$D$10+'СЕТ СН'!$I$6-'СЕТ СН'!$I$23</f>
        <v>1536.1492080800001</v>
      </c>
      <c r="T132" s="36">
        <f>SUMIFS(СВЦЭМ!$D$33:$D$776,СВЦЭМ!$A$33:$A$776,$A132,СВЦЭМ!$B$33:$B$776,T$119)+'СЕТ СН'!$I$11+СВЦЭМ!$D$10+'СЕТ СН'!$I$6-'СЕТ СН'!$I$23</f>
        <v>1514.269409</v>
      </c>
      <c r="U132" s="36">
        <f>SUMIFS(СВЦЭМ!$D$33:$D$776,СВЦЭМ!$A$33:$A$776,$A132,СВЦЭМ!$B$33:$B$776,U$119)+'СЕТ СН'!$I$11+СВЦЭМ!$D$10+'СЕТ СН'!$I$6-'СЕТ СН'!$I$23</f>
        <v>1513.95042592</v>
      </c>
      <c r="V132" s="36">
        <f>SUMIFS(СВЦЭМ!$D$33:$D$776,СВЦЭМ!$A$33:$A$776,$A132,СВЦЭМ!$B$33:$B$776,V$119)+'СЕТ СН'!$I$11+СВЦЭМ!$D$10+'СЕТ СН'!$I$6-'СЕТ СН'!$I$23</f>
        <v>1529.47212016</v>
      </c>
      <c r="W132" s="36">
        <f>SUMIFS(СВЦЭМ!$D$33:$D$776,СВЦЭМ!$A$33:$A$776,$A132,СВЦЭМ!$B$33:$B$776,W$119)+'СЕТ СН'!$I$11+СВЦЭМ!$D$10+'СЕТ СН'!$I$6-'СЕТ СН'!$I$23</f>
        <v>1544.37952868</v>
      </c>
      <c r="X132" s="36">
        <f>SUMIFS(СВЦЭМ!$D$33:$D$776,СВЦЭМ!$A$33:$A$776,$A132,СВЦЭМ!$B$33:$B$776,X$119)+'СЕТ СН'!$I$11+СВЦЭМ!$D$10+'СЕТ СН'!$I$6-'СЕТ СН'!$I$23</f>
        <v>1554.88716903</v>
      </c>
      <c r="Y132" s="36">
        <f>SUMIFS(СВЦЭМ!$D$33:$D$776,СВЦЭМ!$A$33:$A$776,$A132,СВЦЭМ!$B$33:$B$776,Y$119)+'СЕТ СН'!$I$11+СВЦЭМ!$D$10+'СЕТ СН'!$I$6-'СЕТ СН'!$I$23</f>
        <v>1571.3450823599999</v>
      </c>
    </row>
    <row r="133" spans="1:25" ht="15.75" x14ac:dyDescent="0.2">
      <c r="A133" s="35">
        <f t="shared" si="3"/>
        <v>44210</v>
      </c>
      <c r="B133" s="36">
        <f>SUMIFS(СВЦЭМ!$D$33:$D$776,СВЦЭМ!$A$33:$A$776,$A133,СВЦЭМ!$B$33:$B$776,B$119)+'СЕТ СН'!$I$11+СВЦЭМ!$D$10+'СЕТ СН'!$I$6-'СЕТ СН'!$I$23</f>
        <v>1582.0407611799999</v>
      </c>
      <c r="C133" s="36">
        <f>SUMIFS(СВЦЭМ!$D$33:$D$776,СВЦЭМ!$A$33:$A$776,$A133,СВЦЭМ!$B$33:$B$776,C$119)+'СЕТ СН'!$I$11+СВЦЭМ!$D$10+'СЕТ СН'!$I$6-'СЕТ СН'!$I$23</f>
        <v>1619.0281676</v>
      </c>
      <c r="D133" s="36">
        <f>SUMIFS(СВЦЭМ!$D$33:$D$776,СВЦЭМ!$A$33:$A$776,$A133,СВЦЭМ!$B$33:$B$776,D$119)+'СЕТ СН'!$I$11+СВЦЭМ!$D$10+'СЕТ СН'!$I$6-'СЕТ СН'!$I$23</f>
        <v>1639.7925533299999</v>
      </c>
      <c r="E133" s="36">
        <f>SUMIFS(СВЦЭМ!$D$33:$D$776,СВЦЭМ!$A$33:$A$776,$A133,СВЦЭМ!$B$33:$B$776,E$119)+'СЕТ СН'!$I$11+СВЦЭМ!$D$10+'СЕТ СН'!$I$6-'СЕТ СН'!$I$23</f>
        <v>1644.83376585</v>
      </c>
      <c r="F133" s="36">
        <f>SUMIFS(СВЦЭМ!$D$33:$D$776,СВЦЭМ!$A$33:$A$776,$A133,СВЦЭМ!$B$33:$B$776,F$119)+'СЕТ СН'!$I$11+СВЦЭМ!$D$10+'СЕТ СН'!$I$6-'СЕТ СН'!$I$23</f>
        <v>1652.2869484</v>
      </c>
      <c r="G133" s="36">
        <f>SUMIFS(СВЦЭМ!$D$33:$D$776,СВЦЭМ!$A$33:$A$776,$A133,СВЦЭМ!$B$33:$B$776,G$119)+'СЕТ СН'!$I$11+СВЦЭМ!$D$10+'СЕТ СН'!$I$6-'СЕТ СН'!$I$23</f>
        <v>1621.56403105</v>
      </c>
      <c r="H133" s="36">
        <f>SUMIFS(СВЦЭМ!$D$33:$D$776,СВЦЭМ!$A$33:$A$776,$A133,СВЦЭМ!$B$33:$B$776,H$119)+'СЕТ СН'!$I$11+СВЦЭМ!$D$10+'СЕТ СН'!$I$6-'СЕТ СН'!$I$23</f>
        <v>1582.25621002</v>
      </c>
      <c r="I133" s="36">
        <f>SUMIFS(СВЦЭМ!$D$33:$D$776,СВЦЭМ!$A$33:$A$776,$A133,СВЦЭМ!$B$33:$B$776,I$119)+'СЕТ СН'!$I$11+СВЦЭМ!$D$10+'СЕТ СН'!$I$6-'СЕТ СН'!$I$23</f>
        <v>1539.8732614799999</v>
      </c>
      <c r="J133" s="36">
        <f>SUMIFS(СВЦЭМ!$D$33:$D$776,СВЦЭМ!$A$33:$A$776,$A133,СВЦЭМ!$B$33:$B$776,J$119)+'СЕТ СН'!$I$11+СВЦЭМ!$D$10+'СЕТ СН'!$I$6-'СЕТ СН'!$I$23</f>
        <v>1514.9614165800001</v>
      </c>
      <c r="K133" s="36">
        <f>SUMIFS(СВЦЭМ!$D$33:$D$776,СВЦЭМ!$A$33:$A$776,$A133,СВЦЭМ!$B$33:$B$776,K$119)+'СЕТ СН'!$I$11+СВЦЭМ!$D$10+'СЕТ СН'!$I$6-'СЕТ СН'!$I$23</f>
        <v>1513.1397410900001</v>
      </c>
      <c r="L133" s="36">
        <f>SUMIFS(СВЦЭМ!$D$33:$D$776,СВЦЭМ!$A$33:$A$776,$A133,СВЦЭМ!$B$33:$B$776,L$119)+'СЕТ СН'!$I$11+СВЦЭМ!$D$10+'СЕТ СН'!$I$6-'СЕТ СН'!$I$23</f>
        <v>1509.5591182199998</v>
      </c>
      <c r="M133" s="36">
        <f>SUMIFS(СВЦЭМ!$D$33:$D$776,СВЦЭМ!$A$33:$A$776,$A133,СВЦЭМ!$B$33:$B$776,M$119)+'СЕТ СН'!$I$11+СВЦЭМ!$D$10+'СЕТ СН'!$I$6-'СЕТ СН'!$I$23</f>
        <v>1517.8633917999998</v>
      </c>
      <c r="N133" s="36">
        <f>SUMIFS(СВЦЭМ!$D$33:$D$776,СВЦЭМ!$A$33:$A$776,$A133,СВЦЭМ!$B$33:$B$776,N$119)+'СЕТ СН'!$I$11+СВЦЭМ!$D$10+'СЕТ СН'!$I$6-'СЕТ СН'!$I$23</f>
        <v>1525.7436572199999</v>
      </c>
      <c r="O133" s="36">
        <f>SUMIFS(СВЦЭМ!$D$33:$D$776,СВЦЭМ!$A$33:$A$776,$A133,СВЦЭМ!$B$33:$B$776,O$119)+'СЕТ СН'!$I$11+СВЦЭМ!$D$10+'СЕТ СН'!$I$6-'СЕТ СН'!$I$23</f>
        <v>1531.3660698799999</v>
      </c>
      <c r="P133" s="36">
        <f>SUMIFS(СВЦЭМ!$D$33:$D$776,СВЦЭМ!$A$33:$A$776,$A133,СВЦЭМ!$B$33:$B$776,P$119)+'СЕТ СН'!$I$11+СВЦЭМ!$D$10+'СЕТ СН'!$I$6-'СЕТ СН'!$I$23</f>
        <v>1538.4446913700001</v>
      </c>
      <c r="Q133" s="36">
        <f>SUMIFS(СВЦЭМ!$D$33:$D$776,СВЦЭМ!$A$33:$A$776,$A133,СВЦЭМ!$B$33:$B$776,Q$119)+'СЕТ СН'!$I$11+СВЦЭМ!$D$10+'СЕТ СН'!$I$6-'СЕТ СН'!$I$23</f>
        <v>1544.84285243</v>
      </c>
      <c r="R133" s="36">
        <f>SUMIFS(СВЦЭМ!$D$33:$D$776,СВЦЭМ!$A$33:$A$776,$A133,СВЦЭМ!$B$33:$B$776,R$119)+'СЕТ СН'!$I$11+СВЦЭМ!$D$10+'СЕТ СН'!$I$6-'СЕТ СН'!$I$23</f>
        <v>1536.07961518</v>
      </c>
      <c r="S133" s="36">
        <f>SUMIFS(СВЦЭМ!$D$33:$D$776,СВЦЭМ!$A$33:$A$776,$A133,СВЦЭМ!$B$33:$B$776,S$119)+'СЕТ СН'!$I$11+СВЦЭМ!$D$10+'СЕТ СН'!$I$6-'СЕТ СН'!$I$23</f>
        <v>1534.6694765899999</v>
      </c>
      <c r="T133" s="36">
        <f>SUMIFS(СВЦЭМ!$D$33:$D$776,СВЦЭМ!$A$33:$A$776,$A133,СВЦЭМ!$B$33:$B$776,T$119)+'СЕТ СН'!$I$11+СВЦЭМ!$D$10+'СЕТ СН'!$I$6-'СЕТ СН'!$I$23</f>
        <v>1520.1530845</v>
      </c>
      <c r="U133" s="36">
        <f>SUMIFS(СВЦЭМ!$D$33:$D$776,СВЦЭМ!$A$33:$A$776,$A133,СВЦЭМ!$B$33:$B$776,U$119)+'СЕТ СН'!$I$11+СВЦЭМ!$D$10+'СЕТ СН'!$I$6-'СЕТ СН'!$I$23</f>
        <v>1518.5945552199998</v>
      </c>
      <c r="V133" s="36">
        <f>SUMIFS(СВЦЭМ!$D$33:$D$776,СВЦЭМ!$A$33:$A$776,$A133,СВЦЭМ!$B$33:$B$776,V$119)+'СЕТ СН'!$I$11+СВЦЭМ!$D$10+'СЕТ СН'!$I$6-'СЕТ СН'!$I$23</f>
        <v>1524.01721264</v>
      </c>
      <c r="W133" s="36">
        <f>SUMIFS(СВЦЭМ!$D$33:$D$776,СВЦЭМ!$A$33:$A$776,$A133,СВЦЭМ!$B$33:$B$776,W$119)+'СЕТ СН'!$I$11+СВЦЭМ!$D$10+'СЕТ СН'!$I$6-'СЕТ СН'!$I$23</f>
        <v>1537.8965706299998</v>
      </c>
      <c r="X133" s="36">
        <f>SUMIFS(СВЦЭМ!$D$33:$D$776,СВЦЭМ!$A$33:$A$776,$A133,СВЦЭМ!$B$33:$B$776,X$119)+'СЕТ СН'!$I$11+СВЦЭМ!$D$10+'СЕТ СН'!$I$6-'СЕТ СН'!$I$23</f>
        <v>1550.53927795</v>
      </c>
      <c r="Y133" s="36">
        <f>SUMIFS(СВЦЭМ!$D$33:$D$776,СВЦЭМ!$A$33:$A$776,$A133,СВЦЭМ!$B$33:$B$776,Y$119)+'СЕТ СН'!$I$11+СВЦЭМ!$D$10+'СЕТ СН'!$I$6-'СЕТ СН'!$I$23</f>
        <v>1571.8164862900001</v>
      </c>
    </row>
    <row r="134" spans="1:25" ht="15.75" x14ac:dyDescent="0.2">
      <c r="A134" s="35">
        <f t="shared" si="3"/>
        <v>44211</v>
      </c>
      <c r="B134" s="36">
        <f>SUMIFS(СВЦЭМ!$D$33:$D$776,СВЦЭМ!$A$33:$A$776,$A134,СВЦЭМ!$B$33:$B$776,B$119)+'СЕТ СН'!$I$11+СВЦЭМ!$D$10+'СЕТ СН'!$I$6-'СЕТ СН'!$I$23</f>
        <v>1419.2966622500001</v>
      </c>
      <c r="C134" s="36">
        <f>SUMIFS(СВЦЭМ!$D$33:$D$776,СВЦЭМ!$A$33:$A$776,$A134,СВЦЭМ!$B$33:$B$776,C$119)+'СЕТ СН'!$I$11+СВЦЭМ!$D$10+'СЕТ СН'!$I$6-'СЕТ СН'!$I$23</f>
        <v>1448.71693562</v>
      </c>
      <c r="D134" s="36">
        <f>SUMIFS(СВЦЭМ!$D$33:$D$776,СВЦЭМ!$A$33:$A$776,$A134,СВЦЭМ!$B$33:$B$776,D$119)+'СЕТ СН'!$I$11+СВЦЭМ!$D$10+'СЕТ СН'!$I$6-'СЕТ СН'!$I$23</f>
        <v>1411.3612299200001</v>
      </c>
      <c r="E134" s="36">
        <f>SUMIFS(СВЦЭМ!$D$33:$D$776,СВЦЭМ!$A$33:$A$776,$A134,СВЦЭМ!$B$33:$B$776,E$119)+'СЕТ СН'!$I$11+СВЦЭМ!$D$10+'СЕТ СН'!$I$6-'СЕТ СН'!$I$23</f>
        <v>1417.0863969300001</v>
      </c>
      <c r="F134" s="36">
        <f>SUMIFS(СВЦЭМ!$D$33:$D$776,СВЦЭМ!$A$33:$A$776,$A134,СВЦЭМ!$B$33:$B$776,F$119)+'СЕТ СН'!$I$11+СВЦЭМ!$D$10+'СЕТ СН'!$I$6-'СЕТ СН'!$I$23</f>
        <v>1420.8796480200001</v>
      </c>
      <c r="G134" s="36">
        <f>SUMIFS(СВЦЭМ!$D$33:$D$776,СВЦЭМ!$A$33:$A$776,$A134,СВЦЭМ!$B$33:$B$776,G$119)+'СЕТ СН'!$I$11+СВЦЭМ!$D$10+'СЕТ СН'!$I$6-'СЕТ СН'!$I$23</f>
        <v>1409.27310906</v>
      </c>
      <c r="H134" s="36">
        <f>SUMIFS(СВЦЭМ!$D$33:$D$776,СВЦЭМ!$A$33:$A$776,$A134,СВЦЭМ!$B$33:$B$776,H$119)+'СЕТ СН'!$I$11+СВЦЭМ!$D$10+'СЕТ СН'!$I$6-'СЕТ СН'!$I$23</f>
        <v>1376.824807</v>
      </c>
      <c r="I134" s="36">
        <f>SUMIFS(СВЦЭМ!$D$33:$D$776,СВЦЭМ!$A$33:$A$776,$A134,СВЦЭМ!$B$33:$B$776,I$119)+'СЕТ СН'!$I$11+СВЦЭМ!$D$10+'СЕТ СН'!$I$6-'СЕТ СН'!$I$23</f>
        <v>1382.2305285</v>
      </c>
      <c r="J134" s="36">
        <f>SUMIFS(СВЦЭМ!$D$33:$D$776,СВЦЭМ!$A$33:$A$776,$A134,СВЦЭМ!$B$33:$B$776,J$119)+'СЕТ СН'!$I$11+СВЦЭМ!$D$10+'СЕТ СН'!$I$6-'СЕТ СН'!$I$23</f>
        <v>1397.21790719</v>
      </c>
      <c r="K134" s="36">
        <f>SUMIFS(СВЦЭМ!$D$33:$D$776,СВЦЭМ!$A$33:$A$776,$A134,СВЦЭМ!$B$33:$B$776,K$119)+'СЕТ СН'!$I$11+СВЦЭМ!$D$10+'СЕТ СН'!$I$6-'СЕТ СН'!$I$23</f>
        <v>1398.53615655</v>
      </c>
      <c r="L134" s="36">
        <f>SUMIFS(СВЦЭМ!$D$33:$D$776,СВЦЭМ!$A$33:$A$776,$A134,СВЦЭМ!$B$33:$B$776,L$119)+'СЕТ СН'!$I$11+СВЦЭМ!$D$10+'СЕТ СН'!$I$6-'СЕТ СН'!$I$23</f>
        <v>1400.1312850100001</v>
      </c>
      <c r="M134" s="36">
        <f>SUMIFS(СВЦЭМ!$D$33:$D$776,СВЦЭМ!$A$33:$A$776,$A134,СВЦЭМ!$B$33:$B$776,M$119)+'СЕТ СН'!$I$11+СВЦЭМ!$D$10+'СЕТ СН'!$I$6-'СЕТ СН'!$I$23</f>
        <v>1393.2830510200001</v>
      </c>
      <c r="N134" s="36">
        <f>SUMIFS(СВЦЭМ!$D$33:$D$776,СВЦЭМ!$A$33:$A$776,$A134,СВЦЭМ!$B$33:$B$776,N$119)+'СЕТ СН'!$I$11+СВЦЭМ!$D$10+'СЕТ СН'!$I$6-'СЕТ СН'!$I$23</f>
        <v>1387.4488815500001</v>
      </c>
      <c r="O134" s="36">
        <f>SUMIFS(СВЦЭМ!$D$33:$D$776,СВЦЭМ!$A$33:$A$776,$A134,СВЦЭМ!$B$33:$B$776,O$119)+'СЕТ СН'!$I$11+СВЦЭМ!$D$10+'СЕТ СН'!$I$6-'СЕТ СН'!$I$23</f>
        <v>1392.30860579</v>
      </c>
      <c r="P134" s="36">
        <f>SUMIFS(СВЦЭМ!$D$33:$D$776,СВЦЭМ!$A$33:$A$776,$A134,СВЦЭМ!$B$33:$B$776,P$119)+'СЕТ СН'!$I$11+СВЦЭМ!$D$10+'СЕТ СН'!$I$6-'СЕТ СН'!$I$23</f>
        <v>1416.8271629400001</v>
      </c>
      <c r="Q134" s="36">
        <f>SUMIFS(СВЦЭМ!$D$33:$D$776,СВЦЭМ!$A$33:$A$776,$A134,СВЦЭМ!$B$33:$B$776,Q$119)+'СЕТ СН'!$I$11+СВЦЭМ!$D$10+'СЕТ СН'!$I$6-'СЕТ СН'!$I$23</f>
        <v>1409.20402287</v>
      </c>
      <c r="R134" s="36">
        <f>SUMIFS(СВЦЭМ!$D$33:$D$776,СВЦЭМ!$A$33:$A$776,$A134,СВЦЭМ!$B$33:$B$776,R$119)+'СЕТ СН'!$I$11+СВЦЭМ!$D$10+'СЕТ СН'!$I$6-'СЕТ СН'!$I$23</f>
        <v>1419.3864538600001</v>
      </c>
      <c r="S134" s="36">
        <f>SUMIFS(СВЦЭМ!$D$33:$D$776,СВЦЭМ!$A$33:$A$776,$A134,СВЦЭМ!$B$33:$B$776,S$119)+'СЕТ СН'!$I$11+СВЦЭМ!$D$10+'СЕТ СН'!$I$6-'СЕТ СН'!$I$23</f>
        <v>1418.62231886</v>
      </c>
      <c r="T134" s="36">
        <f>SUMIFS(СВЦЭМ!$D$33:$D$776,СВЦЭМ!$A$33:$A$776,$A134,СВЦЭМ!$B$33:$B$776,T$119)+'СЕТ СН'!$I$11+СВЦЭМ!$D$10+'СЕТ СН'!$I$6-'СЕТ СН'!$I$23</f>
        <v>1471.8038872700001</v>
      </c>
      <c r="U134" s="36">
        <f>SUMIFS(СВЦЭМ!$D$33:$D$776,СВЦЭМ!$A$33:$A$776,$A134,СВЦЭМ!$B$33:$B$776,U$119)+'СЕТ СН'!$I$11+СВЦЭМ!$D$10+'СЕТ СН'!$I$6-'СЕТ СН'!$I$23</f>
        <v>1465.83562633</v>
      </c>
      <c r="V134" s="36">
        <f>SUMIFS(СВЦЭМ!$D$33:$D$776,СВЦЭМ!$A$33:$A$776,$A134,СВЦЭМ!$B$33:$B$776,V$119)+'СЕТ СН'!$I$11+СВЦЭМ!$D$10+'СЕТ СН'!$I$6-'СЕТ СН'!$I$23</f>
        <v>1409.1837155400001</v>
      </c>
      <c r="W134" s="36">
        <f>SUMIFS(СВЦЭМ!$D$33:$D$776,СВЦЭМ!$A$33:$A$776,$A134,СВЦЭМ!$B$33:$B$776,W$119)+'СЕТ СН'!$I$11+СВЦЭМ!$D$10+'СЕТ СН'!$I$6-'СЕТ СН'!$I$23</f>
        <v>1421.76375239</v>
      </c>
      <c r="X134" s="36">
        <f>SUMIFS(СВЦЭМ!$D$33:$D$776,СВЦЭМ!$A$33:$A$776,$A134,СВЦЭМ!$B$33:$B$776,X$119)+'СЕТ СН'!$I$11+СВЦЭМ!$D$10+'СЕТ СН'!$I$6-'СЕТ СН'!$I$23</f>
        <v>1427.10013106</v>
      </c>
      <c r="Y134" s="36">
        <f>SUMIFS(СВЦЭМ!$D$33:$D$776,СВЦЭМ!$A$33:$A$776,$A134,СВЦЭМ!$B$33:$B$776,Y$119)+'СЕТ СН'!$I$11+СВЦЭМ!$D$10+'СЕТ СН'!$I$6-'СЕТ СН'!$I$23</f>
        <v>1424.4995342500001</v>
      </c>
    </row>
    <row r="135" spans="1:25" ht="15.75" x14ac:dyDescent="0.2">
      <c r="A135" s="35">
        <f t="shared" si="3"/>
        <v>44212</v>
      </c>
      <c r="B135" s="36">
        <f>SUMIFS(СВЦЭМ!$D$33:$D$776,СВЦЭМ!$A$33:$A$776,$A135,СВЦЭМ!$B$33:$B$776,B$119)+'СЕТ СН'!$I$11+СВЦЭМ!$D$10+'СЕТ СН'!$I$6-'СЕТ СН'!$I$23</f>
        <v>1559.44692052</v>
      </c>
      <c r="C135" s="36">
        <f>SUMIFS(СВЦЭМ!$D$33:$D$776,СВЦЭМ!$A$33:$A$776,$A135,СВЦЭМ!$B$33:$B$776,C$119)+'СЕТ СН'!$I$11+СВЦЭМ!$D$10+'СЕТ СН'!$I$6-'СЕТ СН'!$I$23</f>
        <v>1588.5990923300001</v>
      </c>
      <c r="D135" s="36">
        <f>SUMIFS(СВЦЭМ!$D$33:$D$776,СВЦЭМ!$A$33:$A$776,$A135,СВЦЭМ!$B$33:$B$776,D$119)+'СЕТ СН'!$I$11+СВЦЭМ!$D$10+'СЕТ СН'!$I$6-'СЕТ СН'!$I$23</f>
        <v>1597.88158357</v>
      </c>
      <c r="E135" s="36">
        <f>SUMIFS(СВЦЭМ!$D$33:$D$776,СВЦЭМ!$A$33:$A$776,$A135,СВЦЭМ!$B$33:$B$776,E$119)+'СЕТ СН'!$I$11+СВЦЭМ!$D$10+'СЕТ СН'!$I$6-'СЕТ СН'!$I$23</f>
        <v>1602.9615509400001</v>
      </c>
      <c r="F135" s="36">
        <f>SUMIFS(СВЦЭМ!$D$33:$D$776,СВЦЭМ!$A$33:$A$776,$A135,СВЦЭМ!$B$33:$B$776,F$119)+'СЕТ СН'!$I$11+СВЦЭМ!$D$10+'СЕТ СН'!$I$6-'СЕТ СН'!$I$23</f>
        <v>1615.79238283</v>
      </c>
      <c r="G135" s="36">
        <f>SUMIFS(СВЦЭМ!$D$33:$D$776,СВЦЭМ!$A$33:$A$776,$A135,СВЦЭМ!$B$33:$B$776,G$119)+'СЕТ СН'!$I$11+СВЦЭМ!$D$10+'СЕТ СН'!$I$6-'СЕТ СН'!$I$23</f>
        <v>1609.04265549</v>
      </c>
      <c r="H135" s="36">
        <f>SUMIFS(СВЦЭМ!$D$33:$D$776,СВЦЭМ!$A$33:$A$776,$A135,СВЦЭМ!$B$33:$B$776,H$119)+'СЕТ СН'!$I$11+СВЦЭМ!$D$10+'СЕТ СН'!$I$6-'СЕТ СН'!$I$23</f>
        <v>1592.3837906399999</v>
      </c>
      <c r="I135" s="36">
        <f>SUMIFS(СВЦЭМ!$D$33:$D$776,СВЦЭМ!$A$33:$A$776,$A135,СВЦЭМ!$B$33:$B$776,I$119)+'СЕТ СН'!$I$11+СВЦЭМ!$D$10+'СЕТ СН'!$I$6-'СЕТ СН'!$I$23</f>
        <v>1567.9737445399999</v>
      </c>
      <c r="J135" s="36">
        <f>SUMIFS(СВЦЭМ!$D$33:$D$776,СВЦЭМ!$A$33:$A$776,$A135,СВЦЭМ!$B$33:$B$776,J$119)+'СЕТ СН'!$I$11+СВЦЭМ!$D$10+'СЕТ СН'!$I$6-'СЕТ СН'!$I$23</f>
        <v>1529.35056921</v>
      </c>
      <c r="K135" s="36">
        <f>SUMIFS(СВЦЭМ!$D$33:$D$776,СВЦЭМ!$A$33:$A$776,$A135,СВЦЭМ!$B$33:$B$776,K$119)+'СЕТ СН'!$I$11+СВЦЭМ!$D$10+'СЕТ СН'!$I$6-'СЕТ СН'!$I$23</f>
        <v>1505.30583675</v>
      </c>
      <c r="L135" s="36">
        <f>SUMIFS(СВЦЭМ!$D$33:$D$776,СВЦЭМ!$A$33:$A$776,$A135,СВЦЭМ!$B$33:$B$776,L$119)+'СЕТ СН'!$I$11+СВЦЭМ!$D$10+'СЕТ СН'!$I$6-'СЕТ СН'!$I$23</f>
        <v>1502.41083837</v>
      </c>
      <c r="M135" s="36">
        <f>SUMIFS(СВЦЭМ!$D$33:$D$776,СВЦЭМ!$A$33:$A$776,$A135,СВЦЭМ!$B$33:$B$776,M$119)+'СЕТ СН'!$I$11+СВЦЭМ!$D$10+'СЕТ СН'!$I$6-'СЕТ СН'!$I$23</f>
        <v>1511.9900229699999</v>
      </c>
      <c r="N135" s="36">
        <f>SUMIFS(СВЦЭМ!$D$33:$D$776,СВЦЭМ!$A$33:$A$776,$A135,СВЦЭМ!$B$33:$B$776,N$119)+'СЕТ СН'!$I$11+СВЦЭМ!$D$10+'СЕТ СН'!$I$6-'СЕТ СН'!$I$23</f>
        <v>1522.1593553499999</v>
      </c>
      <c r="O135" s="36">
        <f>SUMIFS(СВЦЭМ!$D$33:$D$776,СВЦЭМ!$A$33:$A$776,$A135,СВЦЭМ!$B$33:$B$776,O$119)+'СЕТ СН'!$I$11+СВЦЭМ!$D$10+'СЕТ СН'!$I$6-'СЕТ СН'!$I$23</f>
        <v>1533.3576670800001</v>
      </c>
      <c r="P135" s="36">
        <f>SUMIFS(СВЦЭМ!$D$33:$D$776,СВЦЭМ!$A$33:$A$776,$A135,СВЦЭМ!$B$33:$B$776,P$119)+'СЕТ СН'!$I$11+СВЦЭМ!$D$10+'СЕТ СН'!$I$6-'СЕТ СН'!$I$23</f>
        <v>1539.0374100699999</v>
      </c>
      <c r="Q135" s="36">
        <f>SUMIFS(СВЦЭМ!$D$33:$D$776,СВЦЭМ!$A$33:$A$776,$A135,СВЦЭМ!$B$33:$B$776,Q$119)+'СЕТ СН'!$I$11+СВЦЭМ!$D$10+'СЕТ СН'!$I$6-'СЕТ СН'!$I$23</f>
        <v>1543.0612940899998</v>
      </c>
      <c r="R135" s="36">
        <f>SUMIFS(СВЦЭМ!$D$33:$D$776,СВЦЭМ!$A$33:$A$776,$A135,СВЦЭМ!$B$33:$B$776,R$119)+'СЕТ СН'!$I$11+СВЦЭМ!$D$10+'СЕТ СН'!$I$6-'СЕТ СН'!$I$23</f>
        <v>1530.8722070900001</v>
      </c>
      <c r="S135" s="36">
        <f>SUMIFS(СВЦЭМ!$D$33:$D$776,СВЦЭМ!$A$33:$A$776,$A135,СВЦЭМ!$B$33:$B$776,S$119)+'СЕТ СН'!$I$11+СВЦЭМ!$D$10+'СЕТ СН'!$I$6-'СЕТ СН'!$I$23</f>
        <v>1510.1151747399999</v>
      </c>
      <c r="T135" s="36">
        <f>SUMIFS(СВЦЭМ!$D$33:$D$776,СВЦЭМ!$A$33:$A$776,$A135,СВЦЭМ!$B$33:$B$776,T$119)+'СЕТ СН'!$I$11+СВЦЭМ!$D$10+'СЕТ СН'!$I$6-'СЕТ СН'!$I$23</f>
        <v>1488.8064646600001</v>
      </c>
      <c r="U135" s="36">
        <f>SUMIFS(СВЦЭМ!$D$33:$D$776,СВЦЭМ!$A$33:$A$776,$A135,СВЦЭМ!$B$33:$B$776,U$119)+'СЕТ СН'!$I$11+СВЦЭМ!$D$10+'СЕТ СН'!$I$6-'СЕТ СН'!$I$23</f>
        <v>1494.0765352799999</v>
      </c>
      <c r="V135" s="36">
        <f>SUMIFS(СВЦЭМ!$D$33:$D$776,СВЦЭМ!$A$33:$A$776,$A135,СВЦЭМ!$B$33:$B$776,V$119)+'СЕТ СН'!$I$11+СВЦЭМ!$D$10+'СЕТ СН'!$I$6-'СЕТ СН'!$I$23</f>
        <v>1505.6341839700001</v>
      </c>
      <c r="W135" s="36">
        <f>SUMIFS(СВЦЭМ!$D$33:$D$776,СВЦЭМ!$A$33:$A$776,$A135,СВЦЭМ!$B$33:$B$776,W$119)+'СЕТ СН'!$I$11+СВЦЭМ!$D$10+'СЕТ СН'!$I$6-'СЕТ СН'!$I$23</f>
        <v>1528.07910358</v>
      </c>
      <c r="X135" s="36">
        <f>SUMIFS(СВЦЭМ!$D$33:$D$776,СВЦЭМ!$A$33:$A$776,$A135,СВЦЭМ!$B$33:$B$776,X$119)+'СЕТ СН'!$I$11+СВЦЭМ!$D$10+'СЕТ СН'!$I$6-'СЕТ СН'!$I$23</f>
        <v>1533.68630248</v>
      </c>
      <c r="Y135" s="36">
        <f>SUMIFS(СВЦЭМ!$D$33:$D$776,СВЦЭМ!$A$33:$A$776,$A135,СВЦЭМ!$B$33:$B$776,Y$119)+'СЕТ СН'!$I$11+СВЦЭМ!$D$10+'СЕТ СН'!$I$6-'СЕТ СН'!$I$23</f>
        <v>1561.53333305</v>
      </c>
    </row>
    <row r="136" spans="1:25" ht="15.75" x14ac:dyDescent="0.2">
      <c r="A136" s="35">
        <f t="shared" si="3"/>
        <v>44213</v>
      </c>
      <c r="B136" s="36">
        <f>SUMIFS(СВЦЭМ!$D$33:$D$776,СВЦЭМ!$A$33:$A$776,$A136,СВЦЭМ!$B$33:$B$776,B$119)+'СЕТ СН'!$I$11+СВЦЭМ!$D$10+'СЕТ СН'!$I$6-'СЕТ СН'!$I$23</f>
        <v>1532.91585046</v>
      </c>
      <c r="C136" s="36">
        <f>SUMIFS(СВЦЭМ!$D$33:$D$776,СВЦЭМ!$A$33:$A$776,$A136,СВЦЭМ!$B$33:$B$776,C$119)+'СЕТ СН'!$I$11+СВЦЭМ!$D$10+'СЕТ СН'!$I$6-'СЕТ СН'!$I$23</f>
        <v>1567.3891033499999</v>
      </c>
      <c r="D136" s="36">
        <f>SUMIFS(СВЦЭМ!$D$33:$D$776,СВЦЭМ!$A$33:$A$776,$A136,СВЦЭМ!$B$33:$B$776,D$119)+'СЕТ СН'!$I$11+СВЦЭМ!$D$10+'СЕТ СН'!$I$6-'СЕТ СН'!$I$23</f>
        <v>1588.70238378</v>
      </c>
      <c r="E136" s="36">
        <f>SUMIFS(СВЦЭМ!$D$33:$D$776,СВЦЭМ!$A$33:$A$776,$A136,СВЦЭМ!$B$33:$B$776,E$119)+'СЕТ СН'!$I$11+СВЦЭМ!$D$10+'СЕТ СН'!$I$6-'СЕТ СН'!$I$23</f>
        <v>1612.24083713</v>
      </c>
      <c r="F136" s="36">
        <f>SUMIFS(СВЦЭМ!$D$33:$D$776,СВЦЭМ!$A$33:$A$776,$A136,СВЦЭМ!$B$33:$B$776,F$119)+'СЕТ СН'!$I$11+СВЦЭМ!$D$10+'СЕТ СН'!$I$6-'СЕТ СН'!$I$23</f>
        <v>1627.57886321</v>
      </c>
      <c r="G136" s="36">
        <f>SUMIFS(СВЦЭМ!$D$33:$D$776,СВЦЭМ!$A$33:$A$776,$A136,СВЦЭМ!$B$33:$B$776,G$119)+'СЕТ СН'!$I$11+СВЦЭМ!$D$10+'СЕТ СН'!$I$6-'СЕТ СН'!$I$23</f>
        <v>1621.9938087400001</v>
      </c>
      <c r="H136" s="36">
        <f>SUMIFS(СВЦЭМ!$D$33:$D$776,СВЦЭМ!$A$33:$A$776,$A136,СВЦЭМ!$B$33:$B$776,H$119)+'СЕТ СН'!$I$11+СВЦЭМ!$D$10+'СЕТ СН'!$I$6-'СЕТ СН'!$I$23</f>
        <v>1603.26326821</v>
      </c>
      <c r="I136" s="36">
        <f>SUMIFS(СВЦЭМ!$D$33:$D$776,СВЦЭМ!$A$33:$A$776,$A136,СВЦЭМ!$B$33:$B$776,I$119)+'СЕТ СН'!$I$11+СВЦЭМ!$D$10+'СЕТ СН'!$I$6-'СЕТ СН'!$I$23</f>
        <v>1591.2727002300001</v>
      </c>
      <c r="J136" s="36">
        <f>SUMIFS(СВЦЭМ!$D$33:$D$776,СВЦЭМ!$A$33:$A$776,$A136,СВЦЭМ!$B$33:$B$776,J$119)+'СЕТ СН'!$I$11+СВЦЭМ!$D$10+'СЕТ СН'!$I$6-'СЕТ СН'!$I$23</f>
        <v>1551.33562074</v>
      </c>
      <c r="K136" s="36">
        <f>SUMIFS(СВЦЭМ!$D$33:$D$776,СВЦЭМ!$A$33:$A$776,$A136,СВЦЭМ!$B$33:$B$776,K$119)+'СЕТ СН'!$I$11+СВЦЭМ!$D$10+'СЕТ СН'!$I$6-'СЕТ СН'!$I$23</f>
        <v>1532.50283732</v>
      </c>
      <c r="L136" s="36">
        <f>SUMIFS(СВЦЭМ!$D$33:$D$776,СВЦЭМ!$A$33:$A$776,$A136,СВЦЭМ!$B$33:$B$776,L$119)+'СЕТ СН'!$I$11+СВЦЭМ!$D$10+'СЕТ СН'!$I$6-'СЕТ СН'!$I$23</f>
        <v>1519.6270995100001</v>
      </c>
      <c r="M136" s="36">
        <f>SUMIFS(СВЦЭМ!$D$33:$D$776,СВЦЭМ!$A$33:$A$776,$A136,СВЦЭМ!$B$33:$B$776,M$119)+'СЕТ СН'!$I$11+СВЦЭМ!$D$10+'СЕТ СН'!$I$6-'СЕТ СН'!$I$23</f>
        <v>1514.34294748</v>
      </c>
      <c r="N136" s="36">
        <f>SUMIFS(СВЦЭМ!$D$33:$D$776,СВЦЭМ!$A$33:$A$776,$A136,СВЦЭМ!$B$33:$B$776,N$119)+'СЕТ СН'!$I$11+СВЦЭМ!$D$10+'СЕТ СН'!$I$6-'СЕТ СН'!$I$23</f>
        <v>1521.8913711499999</v>
      </c>
      <c r="O136" s="36">
        <f>SUMIFS(СВЦЭМ!$D$33:$D$776,СВЦЭМ!$A$33:$A$776,$A136,СВЦЭМ!$B$33:$B$776,O$119)+'СЕТ СН'!$I$11+СВЦЭМ!$D$10+'СЕТ СН'!$I$6-'СЕТ СН'!$I$23</f>
        <v>1536.46524774</v>
      </c>
      <c r="P136" s="36">
        <f>SUMIFS(СВЦЭМ!$D$33:$D$776,СВЦЭМ!$A$33:$A$776,$A136,СВЦЭМ!$B$33:$B$776,P$119)+'СЕТ СН'!$I$11+СВЦЭМ!$D$10+'СЕТ СН'!$I$6-'СЕТ СН'!$I$23</f>
        <v>1547.4190524600001</v>
      </c>
      <c r="Q136" s="36">
        <f>SUMIFS(СВЦЭМ!$D$33:$D$776,СВЦЭМ!$A$33:$A$776,$A136,СВЦЭМ!$B$33:$B$776,Q$119)+'СЕТ СН'!$I$11+СВЦЭМ!$D$10+'СЕТ СН'!$I$6-'СЕТ СН'!$I$23</f>
        <v>1558.4987659799999</v>
      </c>
      <c r="R136" s="36">
        <f>SUMIFS(СВЦЭМ!$D$33:$D$776,СВЦЭМ!$A$33:$A$776,$A136,СВЦЭМ!$B$33:$B$776,R$119)+'СЕТ СН'!$I$11+СВЦЭМ!$D$10+'СЕТ СН'!$I$6-'СЕТ СН'!$I$23</f>
        <v>1546.3504093499998</v>
      </c>
      <c r="S136" s="36">
        <f>SUMIFS(СВЦЭМ!$D$33:$D$776,СВЦЭМ!$A$33:$A$776,$A136,СВЦЭМ!$B$33:$B$776,S$119)+'СЕТ СН'!$I$11+СВЦЭМ!$D$10+'СЕТ СН'!$I$6-'СЕТ СН'!$I$23</f>
        <v>1520.99724496</v>
      </c>
      <c r="T136" s="36">
        <f>SUMIFS(СВЦЭМ!$D$33:$D$776,СВЦЭМ!$A$33:$A$776,$A136,СВЦЭМ!$B$33:$B$776,T$119)+'СЕТ СН'!$I$11+СВЦЭМ!$D$10+'СЕТ СН'!$I$6-'СЕТ СН'!$I$23</f>
        <v>1499.86707056</v>
      </c>
      <c r="U136" s="36">
        <f>SUMIFS(СВЦЭМ!$D$33:$D$776,СВЦЭМ!$A$33:$A$776,$A136,СВЦЭМ!$B$33:$B$776,U$119)+'СЕТ СН'!$I$11+СВЦЭМ!$D$10+'СЕТ СН'!$I$6-'СЕТ СН'!$I$23</f>
        <v>1497.70970728</v>
      </c>
      <c r="V136" s="36">
        <f>SUMIFS(СВЦЭМ!$D$33:$D$776,СВЦЭМ!$A$33:$A$776,$A136,СВЦЭМ!$B$33:$B$776,V$119)+'СЕТ СН'!$I$11+СВЦЭМ!$D$10+'СЕТ СН'!$I$6-'СЕТ СН'!$I$23</f>
        <v>1503.2640645200001</v>
      </c>
      <c r="W136" s="36">
        <f>SUMIFS(СВЦЭМ!$D$33:$D$776,СВЦЭМ!$A$33:$A$776,$A136,СВЦЭМ!$B$33:$B$776,W$119)+'СЕТ СН'!$I$11+СВЦЭМ!$D$10+'СЕТ СН'!$I$6-'СЕТ СН'!$I$23</f>
        <v>1520.9388378400001</v>
      </c>
      <c r="X136" s="36">
        <f>SUMIFS(СВЦЭМ!$D$33:$D$776,СВЦЭМ!$A$33:$A$776,$A136,СВЦЭМ!$B$33:$B$776,X$119)+'СЕТ СН'!$I$11+СВЦЭМ!$D$10+'СЕТ СН'!$I$6-'СЕТ СН'!$I$23</f>
        <v>1534.3181216199998</v>
      </c>
      <c r="Y136" s="36">
        <f>SUMIFS(СВЦЭМ!$D$33:$D$776,СВЦЭМ!$A$33:$A$776,$A136,СВЦЭМ!$B$33:$B$776,Y$119)+'СЕТ СН'!$I$11+СВЦЭМ!$D$10+'СЕТ СН'!$I$6-'СЕТ СН'!$I$23</f>
        <v>1561.0774233</v>
      </c>
    </row>
    <row r="137" spans="1:25" ht="15.75" x14ac:dyDescent="0.2">
      <c r="A137" s="35">
        <f t="shared" si="3"/>
        <v>44214</v>
      </c>
      <c r="B137" s="36">
        <f>SUMIFS(СВЦЭМ!$D$33:$D$776,СВЦЭМ!$A$33:$A$776,$A137,СВЦЭМ!$B$33:$B$776,B$119)+'СЕТ СН'!$I$11+СВЦЭМ!$D$10+'СЕТ СН'!$I$6-'СЕТ СН'!$I$23</f>
        <v>1584.7702166399999</v>
      </c>
      <c r="C137" s="36">
        <f>SUMIFS(СВЦЭМ!$D$33:$D$776,СВЦЭМ!$A$33:$A$776,$A137,СВЦЭМ!$B$33:$B$776,C$119)+'СЕТ СН'!$I$11+СВЦЭМ!$D$10+'СЕТ СН'!$I$6-'СЕТ СН'!$I$23</f>
        <v>1619.7154161999999</v>
      </c>
      <c r="D137" s="36">
        <f>SUMIFS(СВЦЭМ!$D$33:$D$776,СВЦЭМ!$A$33:$A$776,$A137,СВЦЭМ!$B$33:$B$776,D$119)+'СЕТ СН'!$I$11+СВЦЭМ!$D$10+'СЕТ СН'!$I$6-'СЕТ СН'!$I$23</f>
        <v>1630.24849017</v>
      </c>
      <c r="E137" s="36">
        <f>SUMIFS(СВЦЭМ!$D$33:$D$776,СВЦЭМ!$A$33:$A$776,$A137,СВЦЭМ!$B$33:$B$776,E$119)+'СЕТ СН'!$I$11+СВЦЭМ!$D$10+'СЕТ СН'!$I$6-'СЕТ СН'!$I$23</f>
        <v>1636.2250118699999</v>
      </c>
      <c r="F137" s="36">
        <f>SUMIFS(СВЦЭМ!$D$33:$D$776,СВЦЭМ!$A$33:$A$776,$A137,СВЦЭМ!$B$33:$B$776,F$119)+'СЕТ СН'!$I$11+СВЦЭМ!$D$10+'СЕТ СН'!$I$6-'СЕТ СН'!$I$23</f>
        <v>1652.41178135</v>
      </c>
      <c r="G137" s="36">
        <f>SUMIFS(СВЦЭМ!$D$33:$D$776,СВЦЭМ!$A$33:$A$776,$A137,СВЦЭМ!$B$33:$B$776,G$119)+'СЕТ СН'!$I$11+СВЦЭМ!$D$10+'СЕТ СН'!$I$6-'СЕТ СН'!$I$23</f>
        <v>1636.97011241</v>
      </c>
      <c r="H137" s="36">
        <f>SUMIFS(СВЦЭМ!$D$33:$D$776,СВЦЭМ!$A$33:$A$776,$A137,СВЦЭМ!$B$33:$B$776,H$119)+'СЕТ СН'!$I$11+СВЦЭМ!$D$10+'СЕТ СН'!$I$6-'СЕТ СН'!$I$23</f>
        <v>1621.7332595800001</v>
      </c>
      <c r="I137" s="36">
        <f>SUMIFS(СВЦЭМ!$D$33:$D$776,СВЦЭМ!$A$33:$A$776,$A137,СВЦЭМ!$B$33:$B$776,I$119)+'СЕТ СН'!$I$11+СВЦЭМ!$D$10+'СЕТ СН'!$I$6-'СЕТ СН'!$I$23</f>
        <v>1594.1917776999999</v>
      </c>
      <c r="J137" s="36">
        <f>SUMIFS(СВЦЭМ!$D$33:$D$776,СВЦЭМ!$A$33:$A$776,$A137,СВЦЭМ!$B$33:$B$776,J$119)+'СЕТ СН'!$I$11+СВЦЭМ!$D$10+'СЕТ СН'!$I$6-'СЕТ СН'!$I$23</f>
        <v>1556.67161906</v>
      </c>
      <c r="K137" s="36">
        <f>SUMIFS(СВЦЭМ!$D$33:$D$776,СВЦЭМ!$A$33:$A$776,$A137,СВЦЭМ!$B$33:$B$776,K$119)+'СЕТ СН'!$I$11+СВЦЭМ!$D$10+'СЕТ СН'!$I$6-'СЕТ СН'!$I$23</f>
        <v>1543.1828054300001</v>
      </c>
      <c r="L137" s="36">
        <f>SUMIFS(СВЦЭМ!$D$33:$D$776,СВЦЭМ!$A$33:$A$776,$A137,СВЦЭМ!$B$33:$B$776,L$119)+'СЕТ СН'!$I$11+СВЦЭМ!$D$10+'СЕТ СН'!$I$6-'СЕТ СН'!$I$23</f>
        <v>1547.68317544</v>
      </c>
      <c r="M137" s="36">
        <f>SUMIFS(СВЦЭМ!$D$33:$D$776,СВЦЭМ!$A$33:$A$776,$A137,СВЦЭМ!$B$33:$B$776,M$119)+'СЕТ СН'!$I$11+СВЦЭМ!$D$10+'СЕТ СН'!$I$6-'СЕТ СН'!$I$23</f>
        <v>1546.8973246600001</v>
      </c>
      <c r="N137" s="36">
        <f>SUMIFS(СВЦЭМ!$D$33:$D$776,СВЦЭМ!$A$33:$A$776,$A137,СВЦЭМ!$B$33:$B$776,N$119)+'СЕТ СН'!$I$11+СВЦЭМ!$D$10+'СЕТ СН'!$I$6-'СЕТ СН'!$I$23</f>
        <v>1547.7785198300001</v>
      </c>
      <c r="O137" s="36">
        <f>SUMIFS(СВЦЭМ!$D$33:$D$776,СВЦЭМ!$A$33:$A$776,$A137,СВЦЭМ!$B$33:$B$776,O$119)+'СЕТ СН'!$I$11+СВЦЭМ!$D$10+'СЕТ СН'!$I$6-'СЕТ СН'!$I$23</f>
        <v>1567.2070693200001</v>
      </c>
      <c r="P137" s="36">
        <f>SUMIFS(СВЦЭМ!$D$33:$D$776,СВЦЭМ!$A$33:$A$776,$A137,СВЦЭМ!$B$33:$B$776,P$119)+'СЕТ СН'!$I$11+СВЦЭМ!$D$10+'СЕТ СН'!$I$6-'СЕТ СН'!$I$23</f>
        <v>1582.2707682400001</v>
      </c>
      <c r="Q137" s="36">
        <f>SUMIFS(СВЦЭМ!$D$33:$D$776,СВЦЭМ!$A$33:$A$776,$A137,СВЦЭМ!$B$33:$B$776,Q$119)+'СЕТ СН'!$I$11+СВЦЭМ!$D$10+'СЕТ СН'!$I$6-'СЕТ СН'!$I$23</f>
        <v>1567.59564262</v>
      </c>
      <c r="R137" s="36">
        <f>SUMIFS(СВЦЭМ!$D$33:$D$776,СВЦЭМ!$A$33:$A$776,$A137,СВЦЭМ!$B$33:$B$776,R$119)+'СЕТ СН'!$I$11+СВЦЭМ!$D$10+'СЕТ СН'!$I$6-'СЕТ СН'!$I$23</f>
        <v>1558.16579508</v>
      </c>
      <c r="S137" s="36">
        <f>SUMIFS(СВЦЭМ!$D$33:$D$776,СВЦЭМ!$A$33:$A$776,$A137,СВЦЭМ!$B$33:$B$776,S$119)+'СЕТ СН'!$I$11+СВЦЭМ!$D$10+'СЕТ СН'!$I$6-'СЕТ СН'!$I$23</f>
        <v>1545.45444761</v>
      </c>
      <c r="T137" s="36">
        <f>SUMIFS(СВЦЭМ!$D$33:$D$776,СВЦЭМ!$A$33:$A$776,$A137,СВЦЭМ!$B$33:$B$776,T$119)+'СЕТ СН'!$I$11+СВЦЭМ!$D$10+'СЕТ СН'!$I$6-'СЕТ СН'!$I$23</f>
        <v>1529.6245301299998</v>
      </c>
      <c r="U137" s="36">
        <f>SUMIFS(СВЦЭМ!$D$33:$D$776,СВЦЭМ!$A$33:$A$776,$A137,СВЦЭМ!$B$33:$B$776,U$119)+'СЕТ СН'!$I$11+СВЦЭМ!$D$10+'СЕТ СН'!$I$6-'СЕТ СН'!$I$23</f>
        <v>1531.36086249</v>
      </c>
      <c r="V137" s="36">
        <f>SUMIFS(СВЦЭМ!$D$33:$D$776,СВЦЭМ!$A$33:$A$776,$A137,СВЦЭМ!$B$33:$B$776,V$119)+'СЕТ СН'!$I$11+СВЦЭМ!$D$10+'СЕТ СН'!$I$6-'СЕТ СН'!$I$23</f>
        <v>1537.3518025400001</v>
      </c>
      <c r="W137" s="36">
        <f>SUMIFS(СВЦЭМ!$D$33:$D$776,СВЦЭМ!$A$33:$A$776,$A137,СВЦЭМ!$B$33:$B$776,W$119)+'СЕТ СН'!$I$11+СВЦЭМ!$D$10+'СЕТ СН'!$I$6-'СЕТ СН'!$I$23</f>
        <v>1555.31832826</v>
      </c>
      <c r="X137" s="36">
        <f>SUMIFS(СВЦЭМ!$D$33:$D$776,СВЦЭМ!$A$33:$A$776,$A137,СВЦЭМ!$B$33:$B$776,X$119)+'СЕТ СН'!$I$11+СВЦЭМ!$D$10+'СЕТ СН'!$I$6-'СЕТ СН'!$I$23</f>
        <v>1565.0453496600001</v>
      </c>
      <c r="Y137" s="36">
        <f>SUMIFS(СВЦЭМ!$D$33:$D$776,СВЦЭМ!$A$33:$A$776,$A137,СВЦЭМ!$B$33:$B$776,Y$119)+'СЕТ СН'!$I$11+СВЦЭМ!$D$10+'СЕТ СН'!$I$6-'СЕТ СН'!$I$23</f>
        <v>1587.44001379</v>
      </c>
    </row>
    <row r="138" spans="1:25" ht="15.75" x14ac:dyDescent="0.2">
      <c r="A138" s="35">
        <f t="shared" si="3"/>
        <v>44215</v>
      </c>
      <c r="B138" s="36">
        <f>SUMIFS(СВЦЭМ!$D$33:$D$776,СВЦЭМ!$A$33:$A$776,$A138,СВЦЭМ!$B$33:$B$776,B$119)+'СЕТ СН'!$I$11+СВЦЭМ!$D$10+'СЕТ СН'!$I$6-'СЕТ СН'!$I$23</f>
        <v>1585.51854052</v>
      </c>
      <c r="C138" s="36">
        <f>SUMIFS(СВЦЭМ!$D$33:$D$776,СВЦЭМ!$A$33:$A$776,$A138,СВЦЭМ!$B$33:$B$776,C$119)+'СЕТ СН'!$I$11+СВЦЭМ!$D$10+'СЕТ СН'!$I$6-'СЕТ СН'!$I$23</f>
        <v>1612.7939618</v>
      </c>
      <c r="D138" s="36">
        <f>SUMIFS(СВЦЭМ!$D$33:$D$776,СВЦЭМ!$A$33:$A$776,$A138,СВЦЭМ!$B$33:$B$776,D$119)+'СЕТ СН'!$I$11+СВЦЭМ!$D$10+'СЕТ СН'!$I$6-'СЕТ СН'!$I$23</f>
        <v>1633.68986389</v>
      </c>
      <c r="E138" s="36">
        <f>SUMIFS(СВЦЭМ!$D$33:$D$776,СВЦЭМ!$A$33:$A$776,$A138,СВЦЭМ!$B$33:$B$776,E$119)+'СЕТ СН'!$I$11+СВЦЭМ!$D$10+'СЕТ СН'!$I$6-'СЕТ СН'!$I$23</f>
        <v>1616.8361715799999</v>
      </c>
      <c r="F138" s="36">
        <f>SUMIFS(СВЦЭМ!$D$33:$D$776,СВЦЭМ!$A$33:$A$776,$A138,СВЦЭМ!$B$33:$B$776,F$119)+'СЕТ СН'!$I$11+СВЦЭМ!$D$10+'СЕТ СН'!$I$6-'СЕТ СН'!$I$23</f>
        <v>1615.5461546700001</v>
      </c>
      <c r="G138" s="36">
        <f>SUMIFS(СВЦЭМ!$D$33:$D$776,СВЦЭМ!$A$33:$A$776,$A138,СВЦЭМ!$B$33:$B$776,G$119)+'СЕТ СН'!$I$11+СВЦЭМ!$D$10+'СЕТ СН'!$I$6-'СЕТ СН'!$I$23</f>
        <v>1590.28289135</v>
      </c>
      <c r="H138" s="36">
        <f>SUMIFS(СВЦЭМ!$D$33:$D$776,СВЦЭМ!$A$33:$A$776,$A138,СВЦЭМ!$B$33:$B$776,H$119)+'СЕТ СН'!$I$11+СВЦЭМ!$D$10+'СЕТ СН'!$I$6-'СЕТ СН'!$I$23</f>
        <v>1546.8262222199999</v>
      </c>
      <c r="I138" s="36">
        <f>SUMIFS(СВЦЭМ!$D$33:$D$776,СВЦЭМ!$A$33:$A$776,$A138,СВЦЭМ!$B$33:$B$776,I$119)+'СЕТ СН'!$I$11+СВЦЭМ!$D$10+'СЕТ СН'!$I$6-'СЕТ СН'!$I$23</f>
        <v>1517.6461646599998</v>
      </c>
      <c r="J138" s="36">
        <f>SUMIFS(СВЦЭМ!$D$33:$D$776,СВЦЭМ!$A$33:$A$776,$A138,СВЦЭМ!$B$33:$B$776,J$119)+'СЕТ СН'!$I$11+СВЦЭМ!$D$10+'СЕТ СН'!$I$6-'СЕТ СН'!$I$23</f>
        <v>1495.3301044999998</v>
      </c>
      <c r="K138" s="36">
        <f>SUMIFS(СВЦЭМ!$D$33:$D$776,СВЦЭМ!$A$33:$A$776,$A138,СВЦЭМ!$B$33:$B$776,K$119)+'СЕТ СН'!$I$11+СВЦЭМ!$D$10+'СЕТ СН'!$I$6-'СЕТ СН'!$I$23</f>
        <v>1488.7824311500001</v>
      </c>
      <c r="L138" s="36">
        <f>SUMIFS(СВЦЭМ!$D$33:$D$776,СВЦЭМ!$A$33:$A$776,$A138,СВЦЭМ!$B$33:$B$776,L$119)+'СЕТ СН'!$I$11+СВЦЭМ!$D$10+'СЕТ СН'!$I$6-'СЕТ СН'!$I$23</f>
        <v>1479.8925262600001</v>
      </c>
      <c r="M138" s="36">
        <f>SUMIFS(СВЦЭМ!$D$33:$D$776,СВЦЭМ!$A$33:$A$776,$A138,СВЦЭМ!$B$33:$B$776,M$119)+'СЕТ СН'!$I$11+СВЦЭМ!$D$10+'СЕТ СН'!$I$6-'СЕТ СН'!$I$23</f>
        <v>1485.13369177</v>
      </c>
      <c r="N138" s="36">
        <f>SUMIFS(СВЦЭМ!$D$33:$D$776,СВЦЭМ!$A$33:$A$776,$A138,СВЦЭМ!$B$33:$B$776,N$119)+'СЕТ СН'!$I$11+СВЦЭМ!$D$10+'СЕТ СН'!$I$6-'СЕТ СН'!$I$23</f>
        <v>1489.8854890300001</v>
      </c>
      <c r="O138" s="36">
        <f>SUMIFS(СВЦЭМ!$D$33:$D$776,СВЦЭМ!$A$33:$A$776,$A138,СВЦЭМ!$B$33:$B$776,O$119)+'СЕТ СН'!$I$11+СВЦЭМ!$D$10+'СЕТ СН'!$I$6-'СЕТ СН'!$I$23</f>
        <v>1505.2136982899999</v>
      </c>
      <c r="P138" s="36">
        <f>SUMIFS(СВЦЭМ!$D$33:$D$776,СВЦЭМ!$A$33:$A$776,$A138,СВЦЭМ!$B$33:$B$776,P$119)+'СЕТ СН'!$I$11+СВЦЭМ!$D$10+'СЕТ СН'!$I$6-'СЕТ СН'!$I$23</f>
        <v>1517.27577204</v>
      </c>
      <c r="Q138" s="36">
        <f>SUMIFS(СВЦЭМ!$D$33:$D$776,СВЦЭМ!$A$33:$A$776,$A138,СВЦЭМ!$B$33:$B$776,Q$119)+'СЕТ СН'!$I$11+СВЦЭМ!$D$10+'СЕТ СН'!$I$6-'СЕТ СН'!$I$23</f>
        <v>1524.79084457</v>
      </c>
      <c r="R138" s="36">
        <f>SUMIFS(СВЦЭМ!$D$33:$D$776,СВЦЭМ!$A$33:$A$776,$A138,СВЦЭМ!$B$33:$B$776,R$119)+'СЕТ СН'!$I$11+СВЦЭМ!$D$10+'СЕТ СН'!$I$6-'СЕТ СН'!$I$23</f>
        <v>1517.24996874</v>
      </c>
      <c r="S138" s="36">
        <f>SUMIFS(СВЦЭМ!$D$33:$D$776,СВЦЭМ!$A$33:$A$776,$A138,СВЦЭМ!$B$33:$B$776,S$119)+'СЕТ СН'!$I$11+СВЦЭМ!$D$10+'СЕТ СН'!$I$6-'СЕТ СН'!$I$23</f>
        <v>1506.5357330899999</v>
      </c>
      <c r="T138" s="36">
        <f>SUMIFS(СВЦЭМ!$D$33:$D$776,СВЦЭМ!$A$33:$A$776,$A138,СВЦЭМ!$B$33:$B$776,T$119)+'СЕТ СН'!$I$11+СВЦЭМ!$D$10+'СЕТ СН'!$I$6-'СЕТ СН'!$I$23</f>
        <v>1486.75550782</v>
      </c>
      <c r="U138" s="36">
        <f>SUMIFS(СВЦЭМ!$D$33:$D$776,СВЦЭМ!$A$33:$A$776,$A138,СВЦЭМ!$B$33:$B$776,U$119)+'СЕТ СН'!$I$11+СВЦЭМ!$D$10+'СЕТ СН'!$I$6-'СЕТ СН'!$I$23</f>
        <v>1488.2334133300001</v>
      </c>
      <c r="V138" s="36">
        <f>SUMIFS(СВЦЭМ!$D$33:$D$776,СВЦЭМ!$A$33:$A$776,$A138,СВЦЭМ!$B$33:$B$776,V$119)+'СЕТ СН'!$I$11+СВЦЭМ!$D$10+'СЕТ СН'!$I$6-'СЕТ СН'!$I$23</f>
        <v>1498.7383966699999</v>
      </c>
      <c r="W138" s="36">
        <f>SUMIFS(СВЦЭМ!$D$33:$D$776,СВЦЭМ!$A$33:$A$776,$A138,СВЦЭМ!$B$33:$B$776,W$119)+'СЕТ СН'!$I$11+СВЦЭМ!$D$10+'СЕТ СН'!$I$6-'СЕТ СН'!$I$23</f>
        <v>1512.84827318</v>
      </c>
      <c r="X138" s="36">
        <f>SUMIFS(СВЦЭМ!$D$33:$D$776,СВЦЭМ!$A$33:$A$776,$A138,СВЦЭМ!$B$33:$B$776,X$119)+'СЕТ СН'!$I$11+СВЦЭМ!$D$10+'СЕТ СН'!$I$6-'СЕТ СН'!$I$23</f>
        <v>1517.9726477299998</v>
      </c>
      <c r="Y138" s="36">
        <f>SUMIFS(СВЦЭМ!$D$33:$D$776,СВЦЭМ!$A$33:$A$776,$A138,СВЦЭМ!$B$33:$B$776,Y$119)+'СЕТ СН'!$I$11+СВЦЭМ!$D$10+'СЕТ СН'!$I$6-'СЕТ СН'!$I$23</f>
        <v>1540.13568915</v>
      </c>
    </row>
    <row r="139" spans="1:25" ht="15.75" x14ac:dyDescent="0.2">
      <c r="A139" s="35">
        <f t="shared" si="3"/>
        <v>44216</v>
      </c>
      <c r="B139" s="36">
        <f>SUMIFS(СВЦЭМ!$D$33:$D$776,СВЦЭМ!$A$33:$A$776,$A139,СВЦЭМ!$B$33:$B$776,B$119)+'СЕТ СН'!$I$11+СВЦЭМ!$D$10+'СЕТ СН'!$I$6-'СЕТ СН'!$I$23</f>
        <v>1523.8164672800001</v>
      </c>
      <c r="C139" s="36">
        <f>SUMIFS(СВЦЭМ!$D$33:$D$776,СВЦЭМ!$A$33:$A$776,$A139,СВЦЭМ!$B$33:$B$776,C$119)+'СЕТ СН'!$I$11+СВЦЭМ!$D$10+'СЕТ СН'!$I$6-'СЕТ СН'!$I$23</f>
        <v>1562.4700794</v>
      </c>
      <c r="D139" s="36">
        <f>SUMIFS(СВЦЭМ!$D$33:$D$776,СВЦЭМ!$A$33:$A$776,$A139,СВЦЭМ!$B$33:$B$776,D$119)+'СЕТ СН'!$I$11+СВЦЭМ!$D$10+'СЕТ СН'!$I$6-'СЕТ СН'!$I$23</f>
        <v>1580.1220794599999</v>
      </c>
      <c r="E139" s="36">
        <f>SUMIFS(СВЦЭМ!$D$33:$D$776,СВЦЭМ!$A$33:$A$776,$A139,СВЦЭМ!$B$33:$B$776,E$119)+'СЕТ СН'!$I$11+СВЦЭМ!$D$10+'СЕТ СН'!$I$6-'СЕТ СН'!$I$23</f>
        <v>1583.0380588099999</v>
      </c>
      <c r="F139" s="36">
        <f>SUMIFS(СВЦЭМ!$D$33:$D$776,СВЦЭМ!$A$33:$A$776,$A139,СВЦЭМ!$B$33:$B$776,F$119)+'СЕТ СН'!$I$11+СВЦЭМ!$D$10+'СЕТ СН'!$I$6-'СЕТ СН'!$I$23</f>
        <v>1589.5082907799999</v>
      </c>
      <c r="G139" s="36">
        <f>SUMIFS(СВЦЭМ!$D$33:$D$776,СВЦЭМ!$A$33:$A$776,$A139,СВЦЭМ!$B$33:$B$776,G$119)+'СЕТ СН'!$I$11+СВЦЭМ!$D$10+'СЕТ СН'!$I$6-'СЕТ СН'!$I$23</f>
        <v>1575.04867313</v>
      </c>
      <c r="H139" s="36">
        <f>SUMIFS(СВЦЭМ!$D$33:$D$776,СВЦЭМ!$A$33:$A$776,$A139,СВЦЭМ!$B$33:$B$776,H$119)+'СЕТ СН'!$I$11+СВЦЭМ!$D$10+'СЕТ СН'!$I$6-'СЕТ СН'!$I$23</f>
        <v>1542.69604998</v>
      </c>
      <c r="I139" s="36">
        <f>SUMIFS(СВЦЭМ!$D$33:$D$776,СВЦЭМ!$A$33:$A$776,$A139,СВЦЭМ!$B$33:$B$776,I$119)+'СЕТ СН'!$I$11+СВЦЭМ!$D$10+'СЕТ СН'!$I$6-'СЕТ СН'!$I$23</f>
        <v>1521.6806715800001</v>
      </c>
      <c r="J139" s="36">
        <f>SUMIFS(СВЦЭМ!$D$33:$D$776,СВЦЭМ!$A$33:$A$776,$A139,СВЦЭМ!$B$33:$B$776,J$119)+'СЕТ СН'!$I$11+СВЦЭМ!$D$10+'СЕТ СН'!$I$6-'СЕТ СН'!$I$23</f>
        <v>1501.9323612800001</v>
      </c>
      <c r="K139" s="36">
        <f>SUMIFS(СВЦЭМ!$D$33:$D$776,СВЦЭМ!$A$33:$A$776,$A139,СВЦЭМ!$B$33:$B$776,K$119)+'СЕТ СН'!$I$11+СВЦЭМ!$D$10+'СЕТ СН'!$I$6-'СЕТ СН'!$I$23</f>
        <v>1492.3472809</v>
      </c>
      <c r="L139" s="36">
        <f>SUMIFS(СВЦЭМ!$D$33:$D$776,СВЦЭМ!$A$33:$A$776,$A139,СВЦЭМ!$B$33:$B$776,L$119)+'СЕТ СН'!$I$11+СВЦЭМ!$D$10+'СЕТ СН'!$I$6-'СЕТ СН'!$I$23</f>
        <v>1485.0710347300001</v>
      </c>
      <c r="M139" s="36">
        <f>SUMIFS(СВЦЭМ!$D$33:$D$776,СВЦЭМ!$A$33:$A$776,$A139,СВЦЭМ!$B$33:$B$776,M$119)+'СЕТ СН'!$I$11+СВЦЭМ!$D$10+'СЕТ СН'!$I$6-'СЕТ СН'!$I$23</f>
        <v>1493.5962852099999</v>
      </c>
      <c r="N139" s="36">
        <f>SUMIFS(СВЦЭМ!$D$33:$D$776,СВЦЭМ!$A$33:$A$776,$A139,СВЦЭМ!$B$33:$B$776,N$119)+'СЕТ СН'!$I$11+СВЦЭМ!$D$10+'СЕТ СН'!$I$6-'СЕТ СН'!$I$23</f>
        <v>1505.1201392800001</v>
      </c>
      <c r="O139" s="36">
        <f>SUMIFS(СВЦЭМ!$D$33:$D$776,СВЦЭМ!$A$33:$A$776,$A139,СВЦЭМ!$B$33:$B$776,O$119)+'СЕТ СН'!$I$11+СВЦЭМ!$D$10+'СЕТ СН'!$I$6-'СЕТ СН'!$I$23</f>
        <v>1520.6369479299999</v>
      </c>
      <c r="P139" s="36">
        <f>SUMIFS(СВЦЭМ!$D$33:$D$776,СВЦЭМ!$A$33:$A$776,$A139,СВЦЭМ!$B$33:$B$776,P$119)+'СЕТ СН'!$I$11+СВЦЭМ!$D$10+'СЕТ СН'!$I$6-'СЕТ СН'!$I$23</f>
        <v>1534.10324307</v>
      </c>
      <c r="Q139" s="36">
        <f>SUMIFS(СВЦЭМ!$D$33:$D$776,СВЦЭМ!$A$33:$A$776,$A139,СВЦЭМ!$B$33:$B$776,Q$119)+'СЕТ СН'!$I$11+СВЦЭМ!$D$10+'СЕТ СН'!$I$6-'СЕТ СН'!$I$23</f>
        <v>1543.56339013</v>
      </c>
      <c r="R139" s="36">
        <f>SUMIFS(СВЦЭМ!$D$33:$D$776,СВЦЭМ!$A$33:$A$776,$A139,СВЦЭМ!$B$33:$B$776,R$119)+'СЕТ СН'!$I$11+СВЦЭМ!$D$10+'СЕТ СН'!$I$6-'СЕТ СН'!$I$23</f>
        <v>1532.52862906</v>
      </c>
      <c r="S139" s="36">
        <f>SUMIFS(СВЦЭМ!$D$33:$D$776,СВЦЭМ!$A$33:$A$776,$A139,СВЦЭМ!$B$33:$B$776,S$119)+'СЕТ СН'!$I$11+СВЦЭМ!$D$10+'СЕТ СН'!$I$6-'СЕТ СН'!$I$23</f>
        <v>1519.7630179599998</v>
      </c>
      <c r="T139" s="36">
        <f>SUMIFS(СВЦЭМ!$D$33:$D$776,СВЦЭМ!$A$33:$A$776,$A139,СВЦЭМ!$B$33:$B$776,T$119)+'СЕТ СН'!$I$11+СВЦЭМ!$D$10+'СЕТ СН'!$I$6-'СЕТ СН'!$I$23</f>
        <v>1499.81367181</v>
      </c>
      <c r="U139" s="36">
        <f>SUMIFS(СВЦЭМ!$D$33:$D$776,СВЦЭМ!$A$33:$A$776,$A139,СВЦЭМ!$B$33:$B$776,U$119)+'СЕТ СН'!$I$11+СВЦЭМ!$D$10+'СЕТ СН'!$I$6-'СЕТ СН'!$I$23</f>
        <v>1496.3347275699998</v>
      </c>
      <c r="V139" s="36">
        <f>SUMIFS(СВЦЭМ!$D$33:$D$776,СВЦЭМ!$A$33:$A$776,$A139,СВЦЭМ!$B$33:$B$776,V$119)+'СЕТ СН'!$I$11+СВЦЭМ!$D$10+'СЕТ СН'!$I$6-'СЕТ СН'!$I$23</f>
        <v>1504.83920083</v>
      </c>
      <c r="W139" s="36">
        <f>SUMIFS(СВЦЭМ!$D$33:$D$776,СВЦЭМ!$A$33:$A$776,$A139,СВЦЭМ!$B$33:$B$776,W$119)+'СЕТ СН'!$I$11+СВЦЭМ!$D$10+'СЕТ СН'!$I$6-'СЕТ СН'!$I$23</f>
        <v>1519.0758972900001</v>
      </c>
      <c r="X139" s="36">
        <f>SUMIFS(СВЦЭМ!$D$33:$D$776,СВЦЭМ!$A$33:$A$776,$A139,СВЦЭМ!$B$33:$B$776,X$119)+'СЕТ СН'!$I$11+СВЦЭМ!$D$10+'СЕТ СН'!$I$6-'СЕТ СН'!$I$23</f>
        <v>1522.09964264</v>
      </c>
      <c r="Y139" s="36">
        <f>SUMIFS(СВЦЭМ!$D$33:$D$776,СВЦЭМ!$A$33:$A$776,$A139,СВЦЭМ!$B$33:$B$776,Y$119)+'СЕТ СН'!$I$11+СВЦЭМ!$D$10+'СЕТ СН'!$I$6-'СЕТ СН'!$I$23</f>
        <v>1545.3393558599998</v>
      </c>
    </row>
    <row r="140" spans="1:25" ht="15.75" x14ac:dyDescent="0.2">
      <c r="A140" s="35">
        <f t="shared" si="3"/>
        <v>44217</v>
      </c>
      <c r="B140" s="36">
        <f>SUMIFS(СВЦЭМ!$D$33:$D$776,СВЦЭМ!$A$33:$A$776,$A140,СВЦЭМ!$B$33:$B$776,B$119)+'СЕТ СН'!$I$11+СВЦЭМ!$D$10+'СЕТ СН'!$I$6-'СЕТ СН'!$I$23</f>
        <v>1521.04914878</v>
      </c>
      <c r="C140" s="36">
        <f>SUMIFS(СВЦЭМ!$D$33:$D$776,СВЦЭМ!$A$33:$A$776,$A140,СВЦЭМ!$B$33:$B$776,C$119)+'СЕТ СН'!$I$11+СВЦЭМ!$D$10+'СЕТ СН'!$I$6-'СЕТ СН'!$I$23</f>
        <v>1573.7721593199999</v>
      </c>
      <c r="D140" s="36">
        <f>SUMIFS(СВЦЭМ!$D$33:$D$776,СВЦЭМ!$A$33:$A$776,$A140,СВЦЭМ!$B$33:$B$776,D$119)+'СЕТ СН'!$I$11+СВЦЭМ!$D$10+'СЕТ СН'!$I$6-'СЕТ СН'!$I$23</f>
        <v>1601.7961766399999</v>
      </c>
      <c r="E140" s="36">
        <f>SUMIFS(СВЦЭМ!$D$33:$D$776,СВЦЭМ!$A$33:$A$776,$A140,СВЦЭМ!$B$33:$B$776,E$119)+'СЕТ СН'!$I$11+СВЦЭМ!$D$10+'СЕТ СН'!$I$6-'СЕТ СН'!$I$23</f>
        <v>1606.47502998</v>
      </c>
      <c r="F140" s="36">
        <f>SUMIFS(СВЦЭМ!$D$33:$D$776,СВЦЭМ!$A$33:$A$776,$A140,СВЦЭМ!$B$33:$B$776,F$119)+'СЕТ СН'!$I$11+СВЦЭМ!$D$10+'СЕТ СН'!$I$6-'СЕТ СН'!$I$23</f>
        <v>1604.7087889899999</v>
      </c>
      <c r="G140" s="36">
        <f>SUMIFS(СВЦЭМ!$D$33:$D$776,СВЦЭМ!$A$33:$A$776,$A140,СВЦЭМ!$B$33:$B$776,G$119)+'СЕТ СН'!$I$11+СВЦЭМ!$D$10+'СЕТ СН'!$I$6-'СЕТ СН'!$I$23</f>
        <v>1579.7944489900001</v>
      </c>
      <c r="H140" s="36">
        <f>SUMIFS(СВЦЭМ!$D$33:$D$776,СВЦЭМ!$A$33:$A$776,$A140,СВЦЭМ!$B$33:$B$776,H$119)+'СЕТ СН'!$I$11+СВЦЭМ!$D$10+'СЕТ СН'!$I$6-'СЕТ СН'!$I$23</f>
        <v>1540.65733039</v>
      </c>
      <c r="I140" s="36">
        <f>SUMIFS(СВЦЭМ!$D$33:$D$776,СВЦЭМ!$A$33:$A$776,$A140,СВЦЭМ!$B$33:$B$776,I$119)+'СЕТ СН'!$I$11+СВЦЭМ!$D$10+'СЕТ СН'!$I$6-'СЕТ СН'!$I$23</f>
        <v>1522.058448</v>
      </c>
      <c r="J140" s="36">
        <f>SUMIFS(СВЦЭМ!$D$33:$D$776,СВЦЭМ!$A$33:$A$776,$A140,СВЦЭМ!$B$33:$B$776,J$119)+'СЕТ СН'!$I$11+СВЦЭМ!$D$10+'СЕТ СН'!$I$6-'СЕТ СН'!$I$23</f>
        <v>1496.4418154</v>
      </c>
      <c r="K140" s="36">
        <f>SUMIFS(СВЦЭМ!$D$33:$D$776,СВЦЭМ!$A$33:$A$776,$A140,СВЦЭМ!$B$33:$B$776,K$119)+'СЕТ СН'!$I$11+СВЦЭМ!$D$10+'СЕТ СН'!$I$6-'СЕТ СН'!$I$23</f>
        <v>1491.3339703299998</v>
      </c>
      <c r="L140" s="36">
        <f>SUMIFS(СВЦЭМ!$D$33:$D$776,СВЦЭМ!$A$33:$A$776,$A140,СВЦЭМ!$B$33:$B$776,L$119)+'СЕТ СН'!$I$11+СВЦЭМ!$D$10+'СЕТ СН'!$I$6-'СЕТ СН'!$I$23</f>
        <v>1487.4164509300001</v>
      </c>
      <c r="M140" s="36">
        <f>SUMIFS(СВЦЭМ!$D$33:$D$776,СВЦЭМ!$A$33:$A$776,$A140,СВЦЭМ!$B$33:$B$776,M$119)+'СЕТ СН'!$I$11+СВЦЭМ!$D$10+'СЕТ СН'!$I$6-'СЕТ СН'!$I$23</f>
        <v>1491.1812229099999</v>
      </c>
      <c r="N140" s="36">
        <f>SUMIFS(СВЦЭМ!$D$33:$D$776,СВЦЭМ!$A$33:$A$776,$A140,СВЦЭМ!$B$33:$B$776,N$119)+'СЕТ СН'!$I$11+СВЦЭМ!$D$10+'СЕТ СН'!$I$6-'СЕТ СН'!$I$23</f>
        <v>1501.2938053099999</v>
      </c>
      <c r="O140" s="36">
        <f>SUMIFS(СВЦЭМ!$D$33:$D$776,СВЦЭМ!$A$33:$A$776,$A140,СВЦЭМ!$B$33:$B$776,O$119)+'СЕТ СН'!$I$11+СВЦЭМ!$D$10+'СЕТ СН'!$I$6-'СЕТ СН'!$I$23</f>
        <v>1518.3013359700001</v>
      </c>
      <c r="P140" s="36">
        <f>SUMIFS(СВЦЭМ!$D$33:$D$776,СВЦЭМ!$A$33:$A$776,$A140,СВЦЭМ!$B$33:$B$776,P$119)+'СЕТ СН'!$I$11+СВЦЭМ!$D$10+'СЕТ СН'!$I$6-'СЕТ СН'!$I$23</f>
        <v>1532.5552193799999</v>
      </c>
      <c r="Q140" s="36">
        <f>SUMIFS(СВЦЭМ!$D$33:$D$776,СВЦЭМ!$A$33:$A$776,$A140,СВЦЭМ!$B$33:$B$776,Q$119)+'СЕТ СН'!$I$11+СВЦЭМ!$D$10+'СЕТ СН'!$I$6-'СЕТ СН'!$I$23</f>
        <v>1534.8304711799999</v>
      </c>
      <c r="R140" s="36">
        <f>SUMIFS(СВЦЭМ!$D$33:$D$776,СВЦЭМ!$A$33:$A$776,$A140,СВЦЭМ!$B$33:$B$776,R$119)+'СЕТ СН'!$I$11+СВЦЭМ!$D$10+'СЕТ СН'!$I$6-'СЕТ СН'!$I$23</f>
        <v>1522.00682852</v>
      </c>
      <c r="S140" s="36">
        <f>SUMIFS(СВЦЭМ!$D$33:$D$776,СВЦЭМ!$A$33:$A$776,$A140,СВЦЭМ!$B$33:$B$776,S$119)+'СЕТ СН'!$I$11+СВЦЭМ!$D$10+'СЕТ СН'!$I$6-'СЕТ СН'!$I$23</f>
        <v>1496.8258414899999</v>
      </c>
      <c r="T140" s="36">
        <f>SUMIFS(СВЦЭМ!$D$33:$D$776,СВЦЭМ!$A$33:$A$776,$A140,СВЦЭМ!$B$33:$B$776,T$119)+'СЕТ СН'!$I$11+СВЦЭМ!$D$10+'СЕТ СН'!$I$6-'СЕТ СН'!$I$23</f>
        <v>1491.51620093</v>
      </c>
      <c r="U140" s="36">
        <f>SUMIFS(СВЦЭМ!$D$33:$D$776,СВЦЭМ!$A$33:$A$776,$A140,СВЦЭМ!$B$33:$B$776,U$119)+'СЕТ СН'!$I$11+СВЦЭМ!$D$10+'СЕТ СН'!$I$6-'СЕТ СН'!$I$23</f>
        <v>1491.34987419</v>
      </c>
      <c r="V140" s="36">
        <f>SUMIFS(СВЦЭМ!$D$33:$D$776,СВЦЭМ!$A$33:$A$776,$A140,СВЦЭМ!$B$33:$B$776,V$119)+'СЕТ СН'!$I$11+СВЦЭМ!$D$10+'СЕТ СН'!$I$6-'СЕТ СН'!$I$23</f>
        <v>1495.7161661999999</v>
      </c>
      <c r="W140" s="36">
        <f>SUMIFS(СВЦЭМ!$D$33:$D$776,СВЦЭМ!$A$33:$A$776,$A140,СВЦЭМ!$B$33:$B$776,W$119)+'СЕТ СН'!$I$11+СВЦЭМ!$D$10+'СЕТ СН'!$I$6-'СЕТ СН'!$I$23</f>
        <v>1515.2070280400001</v>
      </c>
      <c r="X140" s="36">
        <f>SUMIFS(СВЦЭМ!$D$33:$D$776,СВЦЭМ!$A$33:$A$776,$A140,СВЦЭМ!$B$33:$B$776,X$119)+'СЕТ СН'!$I$11+СВЦЭМ!$D$10+'СЕТ СН'!$I$6-'СЕТ СН'!$I$23</f>
        <v>1523.1782640499998</v>
      </c>
      <c r="Y140" s="36">
        <f>SUMIFS(СВЦЭМ!$D$33:$D$776,СВЦЭМ!$A$33:$A$776,$A140,СВЦЭМ!$B$33:$B$776,Y$119)+'СЕТ СН'!$I$11+СВЦЭМ!$D$10+'СЕТ СН'!$I$6-'СЕТ СН'!$I$23</f>
        <v>1546.14539433</v>
      </c>
    </row>
    <row r="141" spans="1:25" ht="15.75" x14ac:dyDescent="0.2">
      <c r="A141" s="35">
        <f t="shared" si="3"/>
        <v>44218</v>
      </c>
      <c r="B141" s="36">
        <f>SUMIFS(СВЦЭМ!$D$33:$D$776,СВЦЭМ!$A$33:$A$776,$A141,СВЦЭМ!$B$33:$B$776,B$119)+'СЕТ СН'!$I$11+СВЦЭМ!$D$10+'СЕТ СН'!$I$6-'СЕТ СН'!$I$23</f>
        <v>1519.6742513299998</v>
      </c>
      <c r="C141" s="36">
        <f>SUMIFS(СВЦЭМ!$D$33:$D$776,СВЦЭМ!$A$33:$A$776,$A141,СВЦЭМ!$B$33:$B$776,C$119)+'СЕТ СН'!$I$11+СВЦЭМ!$D$10+'СЕТ СН'!$I$6-'СЕТ СН'!$I$23</f>
        <v>1554.1984136999999</v>
      </c>
      <c r="D141" s="36">
        <f>SUMIFS(СВЦЭМ!$D$33:$D$776,СВЦЭМ!$A$33:$A$776,$A141,СВЦЭМ!$B$33:$B$776,D$119)+'СЕТ СН'!$I$11+СВЦЭМ!$D$10+'СЕТ СН'!$I$6-'СЕТ СН'!$I$23</f>
        <v>1595.29723754</v>
      </c>
      <c r="E141" s="36">
        <f>SUMIFS(СВЦЭМ!$D$33:$D$776,СВЦЭМ!$A$33:$A$776,$A141,СВЦЭМ!$B$33:$B$776,E$119)+'СЕТ СН'!$I$11+СВЦЭМ!$D$10+'СЕТ СН'!$I$6-'СЕТ СН'!$I$23</f>
        <v>1612.0066875099999</v>
      </c>
      <c r="F141" s="36">
        <f>SUMIFS(СВЦЭМ!$D$33:$D$776,СВЦЭМ!$A$33:$A$776,$A141,СВЦЭМ!$B$33:$B$776,F$119)+'СЕТ СН'!$I$11+СВЦЭМ!$D$10+'СЕТ СН'!$I$6-'СЕТ СН'!$I$23</f>
        <v>1625.81100844</v>
      </c>
      <c r="G141" s="36">
        <f>SUMIFS(СВЦЭМ!$D$33:$D$776,СВЦЭМ!$A$33:$A$776,$A141,СВЦЭМ!$B$33:$B$776,G$119)+'СЕТ СН'!$I$11+СВЦЭМ!$D$10+'СЕТ СН'!$I$6-'СЕТ СН'!$I$23</f>
        <v>1607.9643217299999</v>
      </c>
      <c r="H141" s="36">
        <f>SUMIFS(СВЦЭМ!$D$33:$D$776,СВЦЭМ!$A$33:$A$776,$A141,СВЦЭМ!$B$33:$B$776,H$119)+'СЕТ СН'!$I$11+СВЦЭМ!$D$10+'СЕТ СН'!$I$6-'СЕТ СН'!$I$23</f>
        <v>1567.69784753</v>
      </c>
      <c r="I141" s="36">
        <f>SUMIFS(СВЦЭМ!$D$33:$D$776,СВЦЭМ!$A$33:$A$776,$A141,СВЦЭМ!$B$33:$B$776,I$119)+'СЕТ СН'!$I$11+СВЦЭМ!$D$10+'СЕТ СН'!$I$6-'СЕТ СН'!$I$23</f>
        <v>1536.8203220799999</v>
      </c>
      <c r="J141" s="36">
        <f>SUMIFS(СВЦЭМ!$D$33:$D$776,СВЦЭМ!$A$33:$A$776,$A141,СВЦЭМ!$B$33:$B$776,J$119)+'СЕТ СН'!$I$11+СВЦЭМ!$D$10+'СЕТ СН'!$I$6-'СЕТ СН'!$I$23</f>
        <v>1509.44661013</v>
      </c>
      <c r="K141" s="36">
        <f>SUMIFS(СВЦЭМ!$D$33:$D$776,СВЦЭМ!$A$33:$A$776,$A141,СВЦЭМ!$B$33:$B$776,K$119)+'СЕТ СН'!$I$11+СВЦЭМ!$D$10+'СЕТ СН'!$I$6-'СЕТ СН'!$I$23</f>
        <v>1499.0089043</v>
      </c>
      <c r="L141" s="36">
        <f>SUMIFS(СВЦЭМ!$D$33:$D$776,СВЦЭМ!$A$33:$A$776,$A141,СВЦЭМ!$B$33:$B$776,L$119)+'СЕТ СН'!$I$11+СВЦЭМ!$D$10+'СЕТ СН'!$I$6-'СЕТ СН'!$I$23</f>
        <v>1493.8319075499999</v>
      </c>
      <c r="M141" s="36">
        <f>SUMIFS(СВЦЭМ!$D$33:$D$776,СВЦЭМ!$A$33:$A$776,$A141,СВЦЭМ!$B$33:$B$776,M$119)+'СЕТ СН'!$I$11+СВЦЭМ!$D$10+'СЕТ СН'!$I$6-'СЕТ СН'!$I$23</f>
        <v>1498.1044417599999</v>
      </c>
      <c r="N141" s="36">
        <f>SUMIFS(СВЦЭМ!$D$33:$D$776,СВЦЭМ!$A$33:$A$776,$A141,СВЦЭМ!$B$33:$B$776,N$119)+'СЕТ СН'!$I$11+СВЦЭМ!$D$10+'СЕТ СН'!$I$6-'СЕТ СН'!$I$23</f>
        <v>1505.8362504300001</v>
      </c>
      <c r="O141" s="36">
        <f>SUMIFS(СВЦЭМ!$D$33:$D$776,СВЦЭМ!$A$33:$A$776,$A141,СВЦЭМ!$B$33:$B$776,O$119)+'СЕТ СН'!$I$11+СВЦЭМ!$D$10+'СЕТ СН'!$I$6-'СЕТ СН'!$I$23</f>
        <v>1534.0163832400001</v>
      </c>
      <c r="P141" s="36">
        <f>SUMIFS(СВЦЭМ!$D$33:$D$776,СВЦЭМ!$A$33:$A$776,$A141,СВЦЭМ!$B$33:$B$776,P$119)+'СЕТ СН'!$I$11+СВЦЭМ!$D$10+'СЕТ СН'!$I$6-'СЕТ СН'!$I$23</f>
        <v>1542.28911606</v>
      </c>
      <c r="Q141" s="36">
        <f>SUMIFS(СВЦЭМ!$D$33:$D$776,СВЦЭМ!$A$33:$A$776,$A141,СВЦЭМ!$B$33:$B$776,Q$119)+'СЕТ СН'!$I$11+СВЦЭМ!$D$10+'СЕТ СН'!$I$6-'СЕТ СН'!$I$23</f>
        <v>1548.7750009199999</v>
      </c>
      <c r="R141" s="36">
        <f>SUMIFS(СВЦЭМ!$D$33:$D$776,СВЦЭМ!$A$33:$A$776,$A141,СВЦЭМ!$B$33:$B$776,R$119)+'СЕТ СН'!$I$11+СВЦЭМ!$D$10+'СЕТ СН'!$I$6-'СЕТ СН'!$I$23</f>
        <v>1535.8831605399998</v>
      </c>
      <c r="S141" s="36">
        <f>SUMIFS(СВЦЭМ!$D$33:$D$776,СВЦЭМ!$A$33:$A$776,$A141,СВЦЭМ!$B$33:$B$776,S$119)+'СЕТ СН'!$I$11+СВЦЭМ!$D$10+'СЕТ СН'!$I$6-'СЕТ СН'!$I$23</f>
        <v>1519.61186066</v>
      </c>
      <c r="T141" s="36">
        <f>SUMIFS(СВЦЭМ!$D$33:$D$776,СВЦЭМ!$A$33:$A$776,$A141,СВЦЭМ!$B$33:$B$776,T$119)+'СЕТ СН'!$I$11+СВЦЭМ!$D$10+'СЕТ СН'!$I$6-'СЕТ СН'!$I$23</f>
        <v>1498.6749755999999</v>
      </c>
      <c r="U141" s="36">
        <f>SUMIFS(СВЦЭМ!$D$33:$D$776,СВЦЭМ!$A$33:$A$776,$A141,СВЦЭМ!$B$33:$B$776,U$119)+'СЕТ СН'!$I$11+СВЦЭМ!$D$10+'СЕТ СН'!$I$6-'СЕТ СН'!$I$23</f>
        <v>1498.87528574</v>
      </c>
      <c r="V141" s="36">
        <f>SUMIFS(СВЦЭМ!$D$33:$D$776,СВЦЭМ!$A$33:$A$776,$A141,СВЦЭМ!$B$33:$B$776,V$119)+'СЕТ СН'!$I$11+СВЦЭМ!$D$10+'СЕТ СН'!$I$6-'СЕТ СН'!$I$23</f>
        <v>1508.06454302</v>
      </c>
      <c r="W141" s="36">
        <f>SUMIFS(СВЦЭМ!$D$33:$D$776,СВЦЭМ!$A$33:$A$776,$A141,СВЦЭМ!$B$33:$B$776,W$119)+'СЕТ СН'!$I$11+СВЦЭМ!$D$10+'СЕТ СН'!$I$6-'СЕТ СН'!$I$23</f>
        <v>1526.00032373</v>
      </c>
      <c r="X141" s="36">
        <f>SUMIFS(СВЦЭМ!$D$33:$D$776,СВЦЭМ!$A$33:$A$776,$A141,СВЦЭМ!$B$33:$B$776,X$119)+'СЕТ СН'!$I$11+СВЦЭМ!$D$10+'СЕТ СН'!$I$6-'СЕТ СН'!$I$23</f>
        <v>1535.8837974</v>
      </c>
      <c r="Y141" s="36">
        <f>SUMIFS(СВЦЭМ!$D$33:$D$776,СВЦЭМ!$A$33:$A$776,$A141,СВЦЭМ!$B$33:$B$776,Y$119)+'СЕТ СН'!$I$11+СВЦЭМ!$D$10+'СЕТ СН'!$I$6-'СЕТ СН'!$I$23</f>
        <v>1556.9653558699999</v>
      </c>
    </row>
    <row r="142" spans="1:25" ht="15.75" x14ac:dyDescent="0.2">
      <c r="A142" s="35">
        <f t="shared" si="3"/>
        <v>44219</v>
      </c>
      <c r="B142" s="36">
        <f>SUMIFS(СВЦЭМ!$D$33:$D$776,СВЦЭМ!$A$33:$A$776,$A142,СВЦЭМ!$B$33:$B$776,B$119)+'СЕТ СН'!$I$11+СВЦЭМ!$D$10+'СЕТ СН'!$I$6-'СЕТ СН'!$I$23</f>
        <v>1565.9786142799999</v>
      </c>
      <c r="C142" s="36">
        <f>SUMIFS(СВЦЭМ!$D$33:$D$776,СВЦЭМ!$A$33:$A$776,$A142,СВЦЭМ!$B$33:$B$776,C$119)+'СЕТ СН'!$I$11+СВЦЭМ!$D$10+'СЕТ СН'!$I$6-'СЕТ СН'!$I$23</f>
        <v>1580.2079749499999</v>
      </c>
      <c r="D142" s="36">
        <f>SUMIFS(СВЦЭМ!$D$33:$D$776,СВЦЭМ!$A$33:$A$776,$A142,СВЦЭМ!$B$33:$B$776,D$119)+'СЕТ СН'!$I$11+СВЦЭМ!$D$10+'СЕТ СН'!$I$6-'СЕТ СН'!$I$23</f>
        <v>1602.6628649300001</v>
      </c>
      <c r="E142" s="36">
        <f>SUMIFS(СВЦЭМ!$D$33:$D$776,СВЦЭМ!$A$33:$A$776,$A142,СВЦЭМ!$B$33:$B$776,E$119)+'СЕТ СН'!$I$11+СВЦЭМ!$D$10+'СЕТ СН'!$I$6-'СЕТ СН'!$I$23</f>
        <v>1610.72962327</v>
      </c>
      <c r="F142" s="36">
        <f>SUMIFS(СВЦЭМ!$D$33:$D$776,СВЦЭМ!$A$33:$A$776,$A142,СВЦЭМ!$B$33:$B$776,F$119)+'СЕТ СН'!$I$11+СВЦЭМ!$D$10+'СЕТ СН'!$I$6-'СЕТ СН'!$I$23</f>
        <v>1617.7924722600001</v>
      </c>
      <c r="G142" s="36">
        <f>SUMIFS(СВЦЭМ!$D$33:$D$776,СВЦЭМ!$A$33:$A$776,$A142,СВЦЭМ!$B$33:$B$776,G$119)+'СЕТ СН'!$I$11+СВЦЭМ!$D$10+'СЕТ СН'!$I$6-'СЕТ СН'!$I$23</f>
        <v>1607.17704486</v>
      </c>
      <c r="H142" s="36">
        <f>SUMIFS(СВЦЭМ!$D$33:$D$776,СВЦЭМ!$A$33:$A$776,$A142,СВЦЭМ!$B$33:$B$776,H$119)+'СЕТ СН'!$I$11+СВЦЭМ!$D$10+'СЕТ СН'!$I$6-'СЕТ СН'!$I$23</f>
        <v>1586.5504217999999</v>
      </c>
      <c r="I142" s="36">
        <f>SUMIFS(СВЦЭМ!$D$33:$D$776,СВЦЭМ!$A$33:$A$776,$A142,СВЦЭМ!$B$33:$B$776,I$119)+'СЕТ СН'!$I$11+СВЦЭМ!$D$10+'СЕТ СН'!$I$6-'СЕТ СН'!$I$23</f>
        <v>1572.6477591299999</v>
      </c>
      <c r="J142" s="36">
        <f>SUMIFS(СВЦЭМ!$D$33:$D$776,СВЦЭМ!$A$33:$A$776,$A142,СВЦЭМ!$B$33:$B$776,J$119)+'СЕТ СН'!$I$11+СВЦЭМ!$D$10+'СЕТ СН'!$I$6-'СЕТ СН'!$I$23</f>
        <v>1533.2412324899999</v>
      </c>
      <c r="K142" s="36">
        <f>SUMIFS(СВЦЭМ!$D$33:$D$776,СВЦЭМ!$A$33:$A$776,$A142,СВЦЭМ!$B$33:$B$776,K$119)+'СЕТ СН'!$I$11+СВЦЭМ!$D$10+'СЕТ СН'!$I$6-'СЕТ СН'!$I$23</f>
        <v>1497.65944676</v>
      </c>
      <c r="L142" s="36">
        <f>SUMIFS(СВЦЭМ!$D$33:$D$776,СВЦЭМ!$A$33:$A$776,$A142,СВЦЭМ!$B$33:$B$776,L$119)+'СЕТ СН'!$I$11+СВЦЭМ!$D$10+'СЕТ СН'!$I$6-'СЕТ СН'!$I$23</f>
        <v>1483.61663647</v>
      </c>
      <c r="M142" s="36">
        <f>SUMIFS(СВЦЭМ!$D$33:$D$776,СВЦЭМ!$A$33:$A$776,$A142,СВЦЭМ!$B$33:$B$776,M$119)+'СЕТ СН'!$I$11+СВЦЭМ!$D$10+'СЕТ СН'!$I$6-'СЕТ СН'!$I$23</f>
        <v>1487.04836497</v>
      </c>
      <c r="N142" s="36">
        <f>SUMIFS(СВЦЭМ!$D$33:$D$776,СВЦЭМ!$A$33:$A$776,$A142,СВЦЭМ!$B$33:$B$776,N$119)+'СЕТ СН'!$I$11+СВЦЭМ!$D$10+'СЕТ СН'!$I$6-'СЕТ СН'!$I$23</f>
        <v>1496.45559742</v>
      </c>
      <c r="O142" s="36">
        <f>SUMIFS(СВЦЭМ!$D$33:$D$776,СВЦЭМ!$A$33:$A$776,$A142,СВЦЭМ!$B$33:$B$776,O$119)+'СЕТ СН'!$I$11+СВЦЭМ!$D$10+'СЕТ СН'!$I$6-'СЕТ СН'!$I$23</f>
        <v>1508.5690530099998</v>
      </c>
      <c r="P142" s="36">
        <f>SUMIFS(СВЦЭМ!$D$33:$D$776,СВЦЭМ!$A$33:$A$776,$A142,СВЦЭМ!$B$33:$B$776,P$119)+'СЕТ СН'!$I$11+СВЦЭМ!$D$10+'СЕТ СН'!$I$6-'СЕТ СН'!$I$23</f>
        <v>1538.56387976</v>
      </c>
      <c r="Q142" s="36">
        <f>SUMIFS(СВЦЭМ!$D$33:$D$776,СВЦЭМ!$A$33:$A$776,$A142,СВЦЭМ!$B$33:$B$776,Q$119)+'СЕТ СН'!$I$11+СВЦЭМ!$D$10+'СЕТ СН'!$I$6-'СЕТ СН'!$I$23</f>
        <v>1548.1568705899999</v>
      </c>
      <c r="R142" s="36">
        <f>SUMIFS(СВЦЭМ!$D$33:$D$776,СВЦЭМ!$A$33:$A$776,$A142,СВЦЭМ!$B$33:$B$776,R$119)+'СЕТ СН'!$I$11+СВЦЭМ!$D$10+'СЕТ СН'!$I$6-'СЕТ СН'!$I$23</f>
        <v>1538.4704864100001</v>
      </c>
      <c r="S142" s="36">
        <f>SUMIFS(СВЦЭМ!$D$33:$D$776,СВЦЭМ!$A$33:$A$776,$A142,СВЦЭМ!$B$33:$B$776,S$119)+'СЕТ СН'!$I$11+СВЦЭМ!$D$10+'СЕТ СН'!$I$6-'СЕТ СН'!$I$23</f>
        <v>1517.8611865</v>
      </c>
      <c r="T142" s="36">
        <f>SUMIFS(СВЦЭМ!$D$33:$D$776,СВЦЭМ!$A$33:$A$776,$A142,СВЦЭМ!$B$33:$B$776,T$119)+'СЕТ СН'!$I$11+СВЦЭМ!$D$10+'СЕТ СН'!$I$6-'СЕТ СН'!$I$23</f>
        <v>1490.08612191</v>
      </c>
      <c r="U142" s="36">
        <f>SUMIFS(СВЦЭМ!$D$33:$D$776,СВЦЭМ!$A$33:$A$776,$A142,СВЦЭМ!$B$33:$B$776,U$119)+'СЕТ СН'!$I$11+СВЦЭМ!$D$10+'СЕТ СН'!$I$6-'СЕТ СН'!$I$23</f>
        <v>1488.16142178</v>
      </c>
      <c r="V142" s="36">
        <f>SUMIFS(СВЦЭМ!$D$33:$D$776,СВЦЭМ!$A$33:$A$776,$A142,СВЦЭМ!$B$33:$B$776,V$119)+'СЕТ СН'!$I$11+СВЦЭМ!$D$10+'СЕТ СН'!$I$6-'СЕТ СН'!$I$23</f>
        <v>1501.0970490699999</v>
      </c>
      <c r="W142" s="36">
        <f>SUMIFS(СВЦЭМ!$D$33:$D$776,СВЦЭМ!$A$33:$A$776,$A142,СВЦЭМ!$B$33:$B$776,W$119)+'СЕТ СН'!$I$11+СВЦЭМ!$D$10+'СЕТ СН'!$I$6-'СЕТ СН'!$I$23</f>
        <v>1518.12941568</v>
      </c>
      <c r="X142" s="36">
        <f>SUMIFS(СВЦЭМ!$D$33:$D$776,СВЦЭМ!$A$33:$A$776,$A142,СВЦЭМ!$B$33:$B$776,X$119)+'СЕТ СН'!$I$11+СВЦЭМ!$D$10+'СЕТ СН'!$I$6-'СЕТ СН'!$I$23</f>
        <v>1523.59970555</v>
      </c>
      <c r="Y142" s="36">
        <f>SUMIFS(СВЦЭМ!$D$33:$D$776,СВЦЭМ!$A$33:$A$776,$A142,СВЦЭМ!$B$33:$B$776,Y$119)+'СЕТ СН'!$I$11+СВЦЭМ!$D$10+'СЕТ СН'!$I$6-'СЕТ СН'!$I$23</f>
        <v>1544.0159078300001</v>
      </c>
    </row>
    <row r="143" spans="1:25" ht="15.75" x14ac:dyDescent="0.2">
      <c r="A143" s="35">
        <f t="shared" si="3"/>
        <v>44220</v>
      </c>
      <c r="B143" s="36">
        <f>SUMIFS(СВЦЭМ!$D$33:$D$776,СВЦЭМ!$A$33:$A$776,$A143,СВЦЭМ!$B$33:$B$776,B$119)+'СЕТ СН'!$I$11+СВЦЭМ!$D$10+'СЕТ СН'!$I$6-'СЕТ СН'!$I$23</f>
        <v>1541.9804576499998</v>
      </c>
      <c r="C143" s="36">
        <f>SUMIFS(СВЦЭМ!$D$33:$D$776,СВЦЭМ!$A$33:$A$776,$A143,СВЦЭМ!$B$33:$B$776,C$119)+'СЕТ СН'!$I$11+СВЦЭМ!$D$10+'СЕТ СН'!$I$6-'СЕТ СН'!$I$23</f>
        <v>1576.0392085799999</v>
      </c>
      <c r="D143" s="36">
        <f>SUMIFS(СВЦЭМ!$D$33:$D$776,СВЦЭМ!$A$33:$A$776,$A143,СВЦЭМ!$B$33:$B$776,D$119)+'СЕТ СН'!$I$11+СВЦЭМ!$D$10+'СЕТ СН'!$I$6-'СЕТ СН'!$I$23</f>
        <v>1592.4038883999999</v>
      </c>
      <c r="E143" s="36">
        <f>SUMIFS(СВЦЭМ!$D$33:$D$776,СВЦЭМ!$A$33:$A$776,$A143,СВЦЭМ!$B$33:$B$776,E$119)+'СЕТ СН'!$I$11+СВЦЭМ!$D$10+'СЕТ СН'!$I$6-'СЕТ СН'!$I$23</f>
        <v>1599.14017453</v>
      </c>
      <c r="F143" s="36">
        <f>SUMIFS(СВЦЭМ!$D$33:$D$776,СВЦЭМ!$A$33:$A$776,$A143,СВЦЭМ!$B$33:$B$776,F$119)+'СЕТ СН'!$I$11+СВЦЭМ!$D$10+'СЕТ СН'!$I$6-'СЕТ СН'!$I$23</f>
        <v>1616.0542251899999</v>
      </c>
      <c r="G143" s="36">
        <f>SUMIFS(СВЦЭМ!$D$33:$D$776,СВЦЭМ!$A$33:$A$776,$A143,СВЦЭМ!$B$33:$B$776,G$119)+'СЕТ СН'!$I$11+СВЦЭМ!$D$10+'СЕТ СН'!$I$6-'СЕТ СН'!$I$23</f>
        <v>1605.54793634</v>
      </c>
      <c r="H143" s="36">
        <f>SUMIFS(СВЦЭМ!$D$33:$D$776,СВЦЭМ!$A$33:$A$776,$A143,СВЦЭМ!$B$33:$B$776,H$119)+'СЕТ СН'!$I$11+СВЦЭМ!$D$10+'СЕТ СН'!$I$6-'СЕТ СН'!$I$23</f>
        <v>1586.6540368199999</v>
      </c>
      <c r="I143" s="36">
        <f>SUMIFS(СВЦЭМ!$D$33:$D$776,СВЦЭМ!$A$33:$A$776,$A143,СВЦЭМ!$B$33:$B$776,I$119)+'СЕТ СН'!$I$11+СВЦЭМ!$D$10+'СЕТ СН'!$I$6-'СЕТ СН'!$I$23</f>
        <v>1571.8597063299999</v>
      </c>
      <c r="J143" s="36">
        <f>SUMIFS(СВЦЭМ!$D$33:$D$776,СВЦЭМ!$A$33:$A$776,$A143,СВЦЭМ!$B$33:$B$776,J$119)+'СЕТ СН'!$I$11+СВЦЭМ!$D$10+'СЕТ СН'!$I$6-'СЕТ СН'!$I$23</f>
        <v>1536.1547948499999</v>
      </c>
      <c r="K143" s="36">
        <f>SUMIFS(СВЦЭМ!$D$33:$D$776,СВЦЭМ!$A$33:$A$776,$A143,СВЦЭМ!$B$33:$B$776,K$119)+'СЕТ СН'!$I$11+СВЦЭМ!$D$10+'СЕТ СН'!$I$6-'СЕТ СН'!$I$23</f>
        <v>1501.3648962099999</v>
      </c>
      <c r="L143" s="36">
        <f>SUMIFS(СВЦЭМ!$D$33:$D$776,СВЦЭМ!$A$33:$A$776,$A143,СВЦЭМ!$B$33:$B$776,L$119)+'СЕТ СН'!$I$11+СВЦЭМ!$D$10+'СЕТ СН'!$I$6-'СЕТ СН'!$I$23</f>
        <v>1485.87687379</v>
      </c>
      <c r="M143" s="36">
        <f>SUMIFS(СВЦЭМ!$D$33:$D$776,СВЦЭМ!$A$33:$A$776,$A143,СВЦЭМ!$B$33:$B$776,M$119)+'СЕТ СН'!$I$11+СВЦЭМ!$D$10+'СЕТ СН'!$I$6-'СЕТ СН'!$I$23</f>
        <v>1490.9439046699999</v>
      </c>
      <c r="N143" s="36">
        <f>SUMIFS(СВЦЭМ!$D$33:$D$776,СВЦЭМ!$A$33:$A$776,$A143,СВЦЭМ!$B$33:$B$776,N$119)+'СЕТ СН'!$I$11+СВЦЭМ!$D$10+'СЕТ СН'!$I$6-'СЕТ СН'!$I$23</f>
        <v>1500.3764730800001</v>
      </c>
      <c r="O143" s="36">
        <f>SUMIFS(СВЦЭМ!$D$33:$D$776,СВЦЭМ!$A$33:$A$776,$A143,СВЦЭМ!$B$33:$B$776,O$119)+'СЕТ СН'!$I$11+СВЦЭМ!$D$10+'СЕТ СН'!$I$6-'СЕТ СН'!$I$23</f>
        <v>1519.0816192</v>
      </c>
      <c r="P143" s="36">
        <f>SUMIFS(СВЦЭМ!$D$33:$D$776,СВЦЭМ!$A$33:$A$776,$A143,СВЦЭМ!$B$33:$B$776,P$119)+'СЕТ СН'!$I$11+СВЦЭМ!$D$10+'СЕТ СН'!$I$6-'СЕТ СН'!$I$23</f>
        <v>1554.77500173</v>
      </c>
      <c r="Q143" s="36">
        <f>SUMIFS(СВЦЭМ!$D$33:$D$776,СВЦЭМ!$A$33:$A$776,$A143,СВЦЭМ!$B$33:$B$776,Q$119)+'СЕТ СН'!$I$11+СВЦЭМ!$D$10+'СЕТ СН'!$I$6-'СЕТ СН'!$I$23</f>
        <v>1562.46748301</v>
      </c>
      <c r="R143" s="36">
        <f>SUMIFS(СВЦЭМ!$D$33:$D$776,СВЦЭМ!$A$33:$A$776,$A143,СВЦЭМ!$B$33:$B$776,R$119)+'СЕТ СН'!$I$11+СВЦЭМ!$D$10+'СЕТ СН'!$I$6-'СЕТ СН'!$I$23</f>
        <v>1546.87039893</v>
      </c>
      <c r="S143" s="36">
        <f>SUMIFS(СВЦЭМ!$D$33:$D$776,СВЦЭМ!$A$33:$A$776,$A143,СВЦЭМ!$B$33:$B$776,S$119)+'СЕТ СН'!$I$11+СВЦЭМ!$D$10+'СЕТ СН'!$I$6-'СЕТ СН'!$I$23</f>
        <v>1525.64185864</v>
      </c>
      <c r="T143" s="36">
        <f>SUMIFS(СВЦЭМ!$D$33:$D$776,СВЦЭМ!$A$33:$A$776,$A143,СВЦЭМ!$B$33:$B$776,T$119)+'СЕТ СН'!$I$11+СВЦЭМ!$D$10+'СЕТ СН'!$I$6-'СЕТ СН'!$I$23</f>
        <v>1483.98647693</v>
      </c>
      <c r="U143" s="36">
        <f>SUMIFS(СВЦЭМ!$D$33:$D$776,СВЦЭМ!$A$33:$A$776,$A143,СВЦЭМ!$B$33:$B$776,U$119)+'СЕТ СН'!$I$11+СВЦЭМ!$D$10+'СЕТ СН'!$I$6-'СЕТ СН'!$I$23</f>
        <v>1478.15114952</v>
      </c>
      <c r="V143" s="36">
        <f>SUMIFS(СВЦЭМ!$D$33:$D$776,СВЦЭМ!$A$33:$A$776,$A143,СВЦЭМ!$B$33:$B$776,V$119)+'СЕТ СН'!$I$11+СВЦЭМ!$D$10+'СЕТ СН'!$I$6-'СЕТ СН'!$I$23</f>
        <v>1476.3717943199999</v>
      </c>
      <c r="W143" s="36">
        <f>SUMIFS(СВЦЭМ!$D$33:$D$776,СВЦЭМ!$A$33:$A$776,$A143,СВЦЭМ!$B$33:$B$776,W$119)+'СЕТ СН'!$I$11+СВЦЭМ!$D$10+'СЕТ СН'!$I$6-'СЕТ СН'!$I$23</f>
        <v>1493.6602463199999</v>
      </c>
      <c r="X143" s="36">
        <f>SUMIFS(СВЦЭМ!$D$33:$D$776,СВЦЭМ!$A$33:$A$776,$A143,СВЦЭМ!$B$33:$B$776,X$119)+'СЕТ СН'!$I$11+СВЦЭМ!$D$10+'СЕТ СН'!$I$6-'СЕТ СН'!$I$23</f>
        <v>1515.9793580399999</v>
      </c>
      <c r="Y143" s="36">
        <f>SUMIFS(СВЦЭМ!$D$33:$D$776,СВЦЭМ!$A$33:$A$776,$A143,СВЦЭМ!$B$33:$B$776,Y$119)+'СЕТ СН'!$I$11+СВЦЭМ!$D$10+'СЕТ СН'!$I$6-'СЕТ СН'!$I$23</f>
        <v>1537.1555726499998</v>
      </c>
    </row>
    <row r="144" spans="1:25" ht="15.75" x14ac:dyDescent="0.2">
      <c r="A144" s="35">
        <f t="shared" si="3"/>
        <v>44221</v>
      </c>
      <c r="B144" s="36">
        <f>SUMIFS(СВЦЭМ!$D$33:$D$776,СВЦЭМ!$A$33:$A$776,$A144,СВЦЭМ!$B$33:$B$776,B$119)+'СЕТ СН'!$I$11+СВЦЭМ!$D$10+'СЕТ СН'!$I$6-'СЕТ СН'!$I$23</f>
        <v>1552.3054493499999</v>
      </c>
      <c r="C144" s="36">
        <f>SUMIFS(СВЦЭМ!$D$33:$D$776,СВЦЭМ!$A$33:$A$776,$A144,СВЦЭМ!$B$33:$B$776,C$119)+'СЕТ СН'!$I$11+СВЦЭМ!$D$10+'СЕТ СН'!$I$6-'СЕТ СН'!$I$23</f>
        <v>1579.39680322</v>
      </c>
      <c r="D144" s="36">
        <f>SUMIFS(СВЦЭМ!$D$33:$D$776,СВЦЭМ!$A$33:$A$776,$A144,СВЦЭМ!$B$33:$B$776,D$119)+'СЕТ СН'!$I$11+СВЦЭМ!$D$10+'СЕТ СН'!$I$6-'СЕТ СН'!$I$23</f>
        <v>1593.4540584599999</v>
      </c>
      <c r="E144" s="36">
        <f>SUMIFS(СВЦЭМ!$D$33:$D$776,СВЦЭМ!$A$33:$A$776,$A144,СВЦЭМ!$B$33:$B$776,E$119)+'СЕТ СН'!$I$11+СВЦЭМ!$D$10+'СЕТ СН'!$I$6-'СЕТ СН'!$I$23</f>
        <v>1605.72242553</v>
      </c>
      <c r="F144" s="36">
        <f>SUMIFS(СВЦЭМ!$D$33:$D$776,СВЦЭМ!$A$33:$A$776,$A144,СВЦЭМ!$B$33:$B$776,F$119)+'СЕТ СН'!$I$11+СВЦЭМ!$D$10+'СЕТ СН'!$I$6-'СЕТ СН'!$I$23</f>
        <v>1622.6957921200001</v>
      </c>
      <c r="G144" s="36">
        <f>SUMIFS(СВЦЭМ!$D$33:$D$776,СВЦЭМ!$A$33:$A$776,$A144,СВЦЭМ!$B$33:$B$776,G$119)+'СЕТ СН'!$I$11+СВЦЭМ!$D$10+'СЕТ СН'!$I$6-'СЕТ СН'!$I$23</f>
        <v>1606.79386974</v>
      </c>
      <c r="H144" s="36">
        <f>SUMIFS(СВЦЭМ!$D$33:$D$776,СВЦЭМ!$A$33:$A$776,$A144,СВЦЭМ!$B$33:$B$776,H$119)+'СЕТ СН'!$I$11+СВЦЭМ!$D$10+'СЕТ СН'!$I$6-'СЕТ СН'!$I$23</f>
        <v>1571.3180022700001</v>
      </c>
      <c r="I144" s="36">
        <f>SUMIFS(СВЦЭМ!$D$33:$D$776,СВЦЭМ!$A$33:$A$776,$A144,СВЦЭМ!$B$33:$B$776,I$119)+'СЕТ СН'!$I$11+СВЦЭМ!$D$10+'СЕТ СН'!$I$6-'СЕТ СН'!$I$23</f>
        <v>1545.7889735799999</v>
      </c>
      <c r="J144" s="36">
        <f>SUMIFS(СВЦЭМ!$D$33:$D$776,СВЦЭМ!$A$33:$A$776,$A144,СВЦЭМ!$B$33:$B$776,J$119)+'СЕТ СН'!$I$11+СВЦЭМ!$D$10+'СЕТ СН'!$I$6-'СЕТ СН'!$I$23</f>
        <v>1517.20525479</v>
      </c>
      <c r="K144" s="36">
        <f>SUMIFS(СВЦЭМ!$D$33:$D$776,СВЦЭМ!$A$33:$A$776,$A144,СВЦЭМ!$B$33:$B$776,K$119)+'СЕТ СН'!$I$11+СВЦЭМ!$D$10+'СЕТ СН'!$I$6-'СЕТ СН'!$I$23</f>
        <v>1512.83055674</v>
      </c>
      <c r="L144" s="36">
        <f>SUMIFS(СВЦЭМ!$D$33:$D$776,СВЦЭМ!$A$33:$A$776,$A144,СВЦЭМ!$B$33:$B$776,L$119)+'СЕТ СН'!$I$11+СВЦЭМ!$D$10+'СЕТ СН'!$I$6-'СЕТ СН'!$I$23</f>
        <v>1500.6922160500001</v>
      </c>
      <c r="M144" s="36">
        <f>SUMIFS(СВЦЭМ!$D$33:$D$776,СВЦЭМ!$A$33:$A$776,$A144,СВЦЭМ!$B$33:$B$776,M$119)+'СЕТ СН'!$I$11+СВЦЭМ!$D$10+'СЕТ СН'!$I$6-'СЕТ СН'!$I$23</f>
        <v>1505.3438367799999</v>
      </c>
      <c r="N144" s="36">
        <f>SUMIFS(СВЦЭМ!$D$33:$D$776,СВЦЭМ!$A$33:$A$776,$A144,СВЦЭМ!$B$33:$B$776,N$119)+'СЕТ СН'!$I$11+СВЦЭМ!$D$10+'СЕТ СН'!$I$6-'СЕТ СН'!$I$23</f>
        <v>1511.5695582800001</v>
      </c>
      <c r="O144" s="36">
        <f>SUMIFS(СВЦЭМ!$D$33:$D$776,СВЦЭМ!$A$33:$A$776,$A144,СВЦЭМ!$B$33:$B$776,O$119)+'СЕТ СН'!$I$11+СВЦЭМ!$D$10+'СЕТ СН'!$I$6-'СЕТ СН'!$I$23</f>
        <v>1518.1083995000001</v>
      </c>
      <c r="P144" s="36">
        <f>SUMIFS(СВЦЭМ!$D$33:$D$776,СВЦЭМ!$A$33:$A$776,$A144,СВЦЭМ!$B$33:$B$776,P$119)+'СЕТ СН'!$I$11+СВЦЭМ!$D$10+'СЕТ СН'!$I$6-'СЕТ СН'!$I$23</f>
        <v>1520.07822349</v>
      </c>
      <c r="Q144" s="36">
        <f>SUMIFS(СВЦЭМ!$D$33:$D$776,СВЦЭМ!$A$33:$A$776,$A144,СВЦЭМ!$B$33:$B$776,Q$119)+'СЕТ СН'!$I$11+СВЦЭМ!$D$10+'СЕТ СН'!$I$6-'СЕТ СН'!$I$23</f>
        <v>1521.58537546</v>
      </c>
      <c r="R144" s="36">
        <f>SUMIFS(СВЦЭМ!$D$33:$D$776,СВЦЭМ!$A$33:$A$776,$A144,СВЦЭМ!$B$33:$B$776,R$119)+'СЕТ СН'!$I$11+СВЦЭМ!$D$10+'СЕТ СН'!$I$6-'СЕТ СН'!$I$23</f>
        <v>1521.2777616199999</v>
      </c>
      <c r="S144" s="36">
        <f>SUMIFS(СВЦЭМ!$D$33:$D$776,СВЦЭМ!$A$33:$A$776,$A144,СВЦЭМ!$B$33:$B$776,S$119)+'СЕТ СН'!$I$11+СВЦЭМ!$D$10+'СЕТ СН'!$I$6-'СЕТ СН'!$I$23</f>
        <v>1514.70964185</v>
      </c>
      <c r="T144" s="36">
        <f>SUMIFS(СВЦЭМ!$D$33:$D$776,СВЦЭМ!$A$33:$A$776,$A144,СВЦЭМ!$B$33:$B$776,T$119)+'СЕТ СН'!$I$11+СВЦЭМ!$D$10+'СЕТ СН'!$I$6-'СЕТ СН'!$I$23</f>
        <v>1491.3813243099999</v>
      </c>
      <c r="U144" s="36">
        <f>SUMIFS(СВЦЭМ!$D$33:$D$776,СВЦЭМ!$A$33:$A$776,$A144,СВЦЭМ!$B$33:$B$776,U$119)+'СЕТ СН'!$I$11+СВЦЭМ!$D$10+'СЕТ СН'!$I$6-'СЕТ СН'!$I$23</f>
        <v>1491.36564546</v>
      </c>
      <c r="V144" s="36">
        <f>SUMIFS(СВЦЭМ!$D$33:$D$776,СВЦЭМ!$A$33:$A$776,$A144,СВЦЭМ!$B$33:$B$776,V$119)+'СЕТ СН'!$I$11+СВЦЭМ!$D$10+'СЕТ СН'!$I$6-'СЕТ СН'!$I$23</f>
        <v>1503.4381054099999</v>
      </c>
      <c r="W144" s="36">
        <f>SUMIFS(СВЦЭМ!$D$33:$D$776,СВЦЭМ!$A$33:$A$776,$A144,СВЦЭМ!$B$33:$B$776,W$119)+'СЕТ СН'!$I$11+СВЦЭМ!$D$10+'СЕТ СН'!$I$6-'СЕТ СН'!$I$23</f>
        <v>1512.2595011800001</v>
      </c>
      <c r="X144" s="36">
        <f>SUMIFS(СВЦЭМ!$D$33:$D$776,СВЦЭМ!$A$33:$A$776,$A144,СВЦЭМ!$B$33:$B$776,X$119)+'СЕТ СН'!$I$11+СВЦЭМ!$D$10+'СЕТ СН'!$I$6-'СЕТ СН'!$I$23</f>
        <v>1517.50037376</v>
      </c>
      <c r="Y144" s="36">
        <f>SUMIFS(СВЦЭМ!$D$33:$D$776,СВЦЭМ!$A$33:$A$776,$A144,СВЦЭМ!$B$33:$B$776,Y$119)+'СЕТ СН'!$I$11+СВЦЭМ!$D$10+'СЕТ СН'!$I$6-'СЕТ СН'!$I$23</f>
        <v>1535.36298478</v>
      </c>
    </row>
    <row r="145" spans="1:27" ht="15.75" x14ac:dyDescent="0.2">
      <c r="A145" s="35">
        <f t="shared" si="3"/>
        <v>44222</v>
      </c>
      <c r="B145" s="36">
        <f>SUMIFS(СВЦЭМ!$D$33:$D$776,СВЦЭМ!$A$33:$A$776,$A145,СВЦЭМ!$B$33:$B$776,B$119)+'СЕТ СН'!$I$11+СВЦЭМ!$D$10+'СЕТ СН'!$I$6-'СЕТ СН'!$I$23</f>
        <v>1576.72445739</v>
      </c>
      <c r="C145" s="36">
        <f>SUMIFS(СВЦЭМ!$D$33:$D$776,СВЦЭМ!$A$33:$A$776,$A145,СВЦЭМ!$B$33:$B$776,C$119)+'СЕТ СН'!$I$11+СВЦЭМ!$D$10+'СЕТ СН'!$I$6-'СЕТ СН'!$I$23</f>
        <v>1600.1588938899999</v>
      </c>
      <c r="D145" s="36">
        <f>SUMIFS(СВЦЭМ!$D$33:$D$776,СВЦЭМ!$A$33:$A$776,$A145,СВЦЭМ!$B$33:$B$776,D$119)+'СЕТ СН'!$I$11+СВЦЭМ!$D$10+'СЕТ СН'!$I$6-'СЕТ СН'!$I$23</f>
        <v>1607.90335007</v>
      </c>
      <c r="E145" s="36">
        <f>SUMIFS(СВЦЭМ!$D$33:$D$776,СВЦЭМ!$A$33:$A$776,$A145,СВЦЭМ!$B$33:$B$776,E$119)+'СЕТ СН'!$I$11+СВЦЭМ!$D$10+'СЕТ СН'!$I$6-'СЕТ СН'!$I$23</f>
        <v>1611.37864513</v>
      </c>
      <c r="F145" s="36">
        <f>SUMIFS(СВЦЭМ!$D$33:$D$776,СВЦЭМ!$A$33:$A$776,$A145,СВЦЭМ!$B$33:$B$776,F$119)+'СЕТ СН'!$I$11+СВЦЭМ!$D$10+'СЕТ СН'!$I$6-'СЕТ СН'!$I$23</f>
        <v>1622.20230257</v>
      </c>
      <c r="G145" s="36">
        <f>SUMIFS(СВЦЭМ!$D$33:$D$776,СВЦЭМ!$A$33:$A$776,$A145,СВЦЭМ!$B$33:$B$776,G$119)+'СЕТ СН'!$I$11+СВЦЭМ!$D$10+'СЕТ СН'!$I$6-'СЕТ СН'!$I$23</f>
        <v>1606.4816222699999</v>
      </c>
      <c r="H145" s="36">
        <f>SUMIFS(СВЦЭМ!$D$33:$D$776,СВЦЭМ!$A$33:$A$776,$A145,СВЦЭМ!$B$33:$B$776,H$119)+'СЕТ СН'!$I$11+СВЦЭМ!$D$10+'СЕТ СН'!$I$6-'СЕТ СН'!$I$23</f>
        <v>1570.18428414</v>
      </c>
      <c r="I145" s="36">
        <f>SUMIFS(СВЦЭМ!$D$33:$D$776,СВЦЭМ!$A$33:$A$776,$A145,СВЦЭМ!$B$33:$B$776,I$119)+'СЕТ СН'!$I$11+СВЦЭМ!$D$10+'СЕТ СН'!$I$6-'СЕТ СН'!$I$23</f>
        <v>1527.7042522700001</v>
      </c>
      <c r="J145" s="36">
        <f>SUMIFS(СВЦЭМ!$D$33:$D$776,СВЦЭМ!$A$33:$A$776,$A145,СВЦЭМ!$B$33:$B$776,J$119)+'СЕТ СН'!$I$11+СВЦЭМ!$D$10+'СЕТ СН'!$I$6-'СЕТ СН'!$I$23</f>
        <v>1502.89734402</v>
      </c>
      <c r="K145" s="36">
        <f>SUMIFS(СВЦЭМ!$D$33:$D$776,СВЦЭМ!$A$33:$A$776,$A145,СВЦЭМ!$B$33:$B$776,K$119)+'СЕТ СН'!$I$11+СВЦЭМ!$D$10+'СЕТ СН'!$I$6-'СЕТ СН'!$I$23</f>
        <v>1497.39727823</v>
      </c>
      <c r="L145" s="36">
        <f>SUMIFS(СВЦЭМ!$D$33:$D$776,СВЦЭМ!$A$33:$A$776,$A145,СВЦЭМ!$B$33:$B$776,L$119)+'СЕТ СН'!$I$11+СВЦЭМ!$D$10+'СЕТ СН'!$I$6-'СЕТ СН'!$I$23</f>
        <v>1490.9152281900001</v>
      </c>
      <c r="M145" s="36">
        <f>SUMIFS(СВЦЭМ!$D$33:$D$776,СВЦЭМ!$A$33:$A$776,$A145,СВЦЭМ!$B$33:$B$776,M$119)+'СЕТ СН'!$I$11+СВЦЭМ!$D$10+'СЕТ СН'!$I$6-'СЕТ СН'!$I$23</f>
        <v>1498.0905934800001</v>
      </c>
      <c r="N145" s="36">
        <f>SUMIFS(СВЦЭМ!$D$33:$D$776,СВЦЭМ!$A$33:$A$776,$A145,СВЦЭМ!$B$33:$B$776,N$119)+'СЕТ СН'!$I$11+СВЦЭМ!$D$10+'СЕТ СН'!$I$6-'СЕТ СН'!$I$23</f>
        <v>1501.2637563400001</v>
      </c>
      <c r="O145" s="36">
        <f>SUMIFS(СВЦЭМ!$D$33:$D$776,СВЦЭМ!$A$33:$A$776,$A145,СВЦЭМ!$B$33:$B$776,O$119)+'СЕТ СН'!$I$11+СВЦЭМ!$D$10+'СЕТ СН'!$I$6-'СЕТ СН'!$I$23</f>
        <v>1508.85635495</v>
      </c>
      <c r="P145" s="36">
        <f>SUMIFS(СВЦЭМ!$D$33:$D$776,СВЦЭМ!$A$33:$A$776,$A145,СВЦЭМ!$B$33:$B$776,P$119)+'СЕТ СН'!$I$11+СВЦЭМ!$D$10+'СЕТ СН'!$I$6-'СЕТ СН'!$I$23</f>
        <v>1515.1378291399999</v>
      </c>
      <c r="Q145" s="36">
        <f>SUMIFS(СВЦЭМ!$D$33:$D$776,СВЦЭМ!$A$33:$A$776,$A145,СВЦЭМ!$B$33:$B$776,Q$119)+'СЕТ СН'!$I$11+СВЦЭМ!$D$10+'СЕТ СН'!$I$6-'СЕТ СН'!$I$23</f>
        <v>1513.87511064</v>
      </c>
      <c r="R145" s="36">
        <f>SUMIFS(СВЦЭМ!$D$33:$D$776,СВЦЭМ!$A$33:$A$776,$A145,СВЦЭМ!$B$33:$B$776,R$119)+'СЕТ СН'!$I$11+СВЦЭМ!$D$10+'СЕТ СН'!$I$6-'СЕТ СН'!$I$23</f>
        <v>1503.18870296</v>
      </c>
      <c r="S145" s="36">
        <f>SUMIFS(СВЦЭМ!$D$33:$D$776,СВЦЭМ!$A$33:$A$776,$A145,СВЦЭМ!$B$33:$B$776,S$119)+'СЕТ СН'!$I$11+СВЦЭМ!$D$10+'СЕТ СН'!$I$6-'СЕТ СН'!$I$23</f>
        <v>1499.21198095</v>
      </c>
      <c r="T145" s="36">
        <f>SUMIFS(СВЦЭМ!$D$33:$D$776,СВЦЭМ!$A$33:$A$776,$A145,СВЦЭМ!$B$33:$B$776,T$119)+'СЕТ СН'!$I$11+СВЦЭМ!$D$10+'СЕТ СН'!$I$6-'СЕТ СН'!$I$23</f>
        <v>1488.2851865499999</v>
      </c>
      <c r="U145" s="36">
        <f>SUMIFS(СВЦЭМ!$D$33:$D$776,СВЦЭМ!$A$33:$A$776,$A145,СВЦЭМ!$B$33:$B$776,U$119)+'СЕТ СН'!$I$11+СВЦЭМ!$D$10+'СЕТ СН'!$I$6-'СЕТ СН'!$I$23</f>
        <v>1490.27759928</v>
      </c>
      <c r="V145" s="36">
        <f>SUMIFS(СВЦЭМ!$D$33:$D$776,СВЦЭМ!$A$33:$A$776,$A145,СВЦЭМ!$B$33:$B$776,V$119)+'СЕТ СН'!$I$11+СВЦЭМ!$D$10+'СЕТ СН'!$I$6-'СЕТ СН'!$I$23</f>
        <v>1502.01234544</v>
      </c>
      <c r="W145" s="36">
        <f>SUMIFS(СВЦЭМ!$D$33:$D$776,СВЦЭМ!$A$33:$A$776,$A145,СВЦЭМ!$B$33:$B$776,W$119)+'СЕТ СН'!$I$11+СВЦЭМ!$D$10+'СЕТ СН'!$I$6-'СЕТ СН'!$I$23</f>
        <v>1524.78205882</v>
      </c>
      <c r="X145" s="36">
        <f>SUMIFS(СВЦЭМ!$D$33:$D$776,СВЦЭМ!$A$33:$A$776,$A145,СВЦЭМ!$B$33:$B$776,X$119)+'СЕТ СН'!$I$11+СВЦЭМ!$D$10+'СЕТ СН'!$I$6-'СЕТ СН'!$I$23</f>
        <v>1533.5066527000001</v>
      </c>
      <c r="Y145" s="36">
        <f>SUMIFS(СВЦЭМ!$D$33:$D$776,СВЦЭМ!$A$33:$A$776,$A145,СВЦЭМ!$B$33:$B$776,Y$119)+'СЕТ СН'!$I$11+СВЦЭМ!$D$10+'СЕТ СН'!$I$6-'СЕТ СН'!$I$23</f>
        <v>1551.11939676</v>
      </c>
    </row>
    <row r="146" spans="1:27" ht="15.75" x14ac:dyDescent="0.2">
      <c r="A146" s="35">
        <f t="shared" si="3"/>
        <v>44223</v>
      </c>
      <c r="B146" s="36">
        <f>SUMIFS(СВЦЭМ!$D$33:$D$776,СВЦЭМ!$A$33:$A$776,$A146,СВЦЭМ!$B$33:$B$776,B$119)+'СЕТ СН'!$I$11+СВЦЭМ!$D$10+'СЕТ СН'!$I$6-'СЕТ СН'!$I$23</f>
        <v>1563.87201583</v>
      </c>
      <c r="C146" s="36">
        <f>SUMIFS(СВЦЭМ!$D$33:$D$776,СВЦЭМ!$A$33:$A$776,$A146,СВЦЭМ!$B$33:$B$776,C$119)+'СЕТ СН'!$I$11+СВЦЭМ!$D$10+'СЕТ СН'!$I$6-'СЕТ СН'!$I$23</f>
        <v>1584.9769189599999</v>
      </c>
      <c r="D146" s="36">
        <f>SUMIFS(СВЦЭМ!$D$33:$D$776,СВЦЭМ!$A$33:$A$776,$A146,СВЦЭМ!$B$33:$B$776,D$119)+'СЕТ СН'!$I$11+СВЦЭМ!$D$10+'СЕТ СН'!$I$6-'СЕТ СН'!$I$23</f>
        <v>1598.58812238</v>
      </c>
      <c r="E146" s="36">
        <f>SUMIFS(СВЦЭМ!$D$33:$D$776,СВЦЭМ!$A$33:$A$776,$A146,СВЦЭМ!$B$33:$B$776,E$119)+'СЕТ СН'!$I$11+СВЦЭМ!$D$10+'СЕТ СН'!$I$6-'СЕТ СН'!$I$23</f>
        <v>1605.8465603899999</v>
      </c>
      <c r="F146" s="36">
        <f>SUMIFS(СВЦЭМ!$D$33:$D$776,СВЦЭМ!$A$33:$A$776,$A146,СВЦЭМ!$B$33:$B$776,F$119)+'СЕТ СН'!$I$11+СВЦЭМ!$D$10+'СЕТ СН'!$I$6-'СЕТ СН'!$I$23</f>
        <v>1615.9337028899999</v>
      </c>
      <c r="G146" s="36">
        <f>SUMIFS(СВЦЭМ!$D$33:$D$776,СВЦЭМ!$A$33:$A$776,$A146,СВЦЭМ!$B$33:$B$776,G$119)+'СЕТ СН'!$I$11+СВЦЭМ!$D$10+'СЕТ СН'!$I$6-'СЕТ СН'!$I$23</f>
        <v>1598.8702987199999</v>
      </c>
      <c r="H146" s="36">
        <f>SUMIFS(СВЦЭМ!$D$33:$D$776,СВЦЭМ!$A$33:$A$776,$A146,СВЦЭМ!$B$33:$B$776,H$119)+'СЕТ СН'!$I$11+СВЦЭМ!$D$10+'СЕТ СН'!$I$6-'СЕТ СН'!$I$23</f>
        <v>1565.8932506199999</v>
      </c>
      <c r="I146" s="36">
        <f>SUMIFS(СВЦЭМ!$D$33:$D$776,СВЦЭМ!$A$33:$A$776,$A146,СВЦЭМ!$B$33:$B$776,I$119)+'СЕТ СН'!$I$11+СВЦЭМ!$D$10+'СЕТ СН'!$I$6-'СЕТ СН'!$I$23</f>
        <v>1542.5994435800001</v>
      </c>
      <c r="J146" s="36">
        <f>SUMIFS(СВЦЭМ!$D$33:$D$776,СВЦЭМ!$A$33:$A$776,$A146,СВЦЭМ!$B$33:$B$776,J$119)+'СЕТ СН'!$I$11+СВЦЭМ!$D$10+'СЕТ СН'!$I$6-'СЕТ СН'!$I$23</f>
        <v>1513.8774868099999</v>
      </c>
      <c r="K146" s="36">
        <f>SUMIFS(СВЦЭМ!$D$33:$D$776,СВЦЭМ!$A$33:$A$776,$A146,СВЦЭМ!$B$33:$B$776,K$119)+'СЕТ СН'!$I$11+СВЦЭМ!$D$10+'СЕТ СН'!$I$6-'СЕТ СН'!$I$23</f>
        <v>1502.4432329700001</v>
      </c>
      <c r="L146" s="36">
        <f>SUMIFS(СВЦЭМ!$D$33:$D$776,СВЦЭМ!$A$33:$A$776,$A146,СВЦЭМ!$B$33:$B$776,L$119)+'СЕТ СН'!$I$11+СВЦЭМ!$D$10+'СЕТ СН'!$I$6-'СЕТ СН'!$I$23</f>
        <v>1494.8707932699999</v>
      </c>
      <c r="M146" s="36">
        <f>SUMIFS(СВЦЭМ!$D$33:$D$776,СВЦЭМ!$A$33:$A$776,$A146,СВЦЭМ!$B$33:$B$776,M$119)+'СЕТ СН'!$I$11+СВЦЭМ!$D$10+'СЕТ СН'!$I$6-'СЕТ СН'!$I$23</f>
        <v>1505.0471784599999</v>
      </c>
      <c r="N146" s="36">
        <f>SUMIFS(СВЦЭМ!$D$33:$D$776,СВЦЭМ!$A$33:$A$776,$A146,СВЦЭМ!$B$33:$B$776,N$119)+'СЕТ СН'!$I$11+СВЦЭМ!$D$10+'СЕТ СН'!$I$6-'СЕТ СН'!$I$23</f>
        <v>1510.7061318899998</v>
      </c>
      <c r="O146" s="36">
        <f>SUMIFS(СВЦЭМ!$D$33:$D$776,СВЦЭМ!$A$33:$A$776,$A146,СВЦЭМ!$B$33:$B$776,O$119)+'СЕТ СН'!$I$11+СВЦЭМ!$D$10+'СЕТ СН'!$I$6-'СЕТ СН'!$I$23</f>
        <v>1524.3711188499999</v>
      </c>
      <c r="P146" s="36">
        <f>SUMIFS(СВЦЭМ!$D$33:$D$776,СВЦЭМ!$A$33:$A$776,$A146,СВЦЭМ!$B$33:$B$776,P$119)+'СЕТ СН'!$I$11+СВЦЭМ!$D$10+'СЕТ СН'!$I$6-'СЕТ СН'!$I$23</f>
        <v>1533.5203197200001</v>
      </c>
      <c r="Q146" s="36">
        <f>SUMIFS(СВЦЭМ!$D$33:$D$776,СВЦЭМ!$A$33:$A$776,$A146,СВЦЭМ!$B$33:$B$776,Q$119)+'СЕТ СН'!$I$11+СВЦЭМ!$D$10+'СЕТ СН'!$I$6-'СЕТ СН'!$I$23</f>
        <v>1540.83319388</v>
      </c>
      <c r="R146" s="36">
        <f>SUMIFS(СВЦЭМ!$D$33:$D$776,СВЦЭМ!$A$33:$A$776,$A146,СВЦЭМ!$B$33:$B$776,R$119)+'СЕТ СН'!$I$11+СВЦЭМ!$D$10+'СЕТ СН'!$I$6-'СЕТ СН'!$I$23</f>
        <v>1530.9938164100001</v>
      </c>
      <c r="S146" s="36">
        <f>SUMIFS(СВЦЭМ!$D$33:$D$776,СВЦЭМ!$A$33:$A$776,$A146,СВЦЭМ!$B$33:$B$776,S$119)+'СЕТ СН'!$I$11+СВЦЭМ!$D$10+'СЕТ СН'!$I$6-'СЕТ СН'!$I$23</f>
        <v>1517.27758397</v>
      </c>
      <c r="T146" s="36">
        <f>SUMIFS(СВЦЭМ!$D$33:$D$776,СВЦЭМ!$A$33:$A$776,$A146,СВЦЭМ!$B$33:$B$776,T$119)+'СЕТ СН'!$I$11+СВЦЭМ!$D$10+'СЕТ СН'!$I$6-'СЕТ СН'!$I$23</f>
        <v>1485.6468708100001</v>
      </c>
      <c r="U146" s="36">
        <f>SUMIFS(СВЦЭМ!$D$33:$D$776,СВЦЭМ!$A$33:$A$776,$A146,СВЦЭМ!$B$33:$B$776,U$119)+'СЕТ СН'!$I$11+СВЦЭМ!$D$10+'СЕТ СН'!$I$6-'СЕТ СН'!$I$23</f>
        <v>1486.41131698</v>
      </c>
      <c r="V146" s="36">
        <f>SUMIFS(СВЦЭМ!$D$33:$D$776,СВЦЭМ!$A$33:$A$776,$A146,СВЦЭМ!$B$33:$B$776,V$119)+'СЕТ СН'!$I$11+СВЦЭМ!$D$10+'СЕТ СН'!$I$6-'СЕТ СН'!$I$23</f>
        <v>1496.1435929699999</v>
      </c>
      <c r="W146" s="36">
        <f>SUMIFS(СВЦЭМ!$D$33:$D$776,СВЦЭМ!$A$33:$A$776,$A146,СВЦЭМ!$B$33:$B$776,W$119)+'СЕТ СН'!$I$11+СВЦЭМ!$D$10+'СЕТ СН'!$I$6-'СЕТ СН'!$I$23</f>
        <v>1516.0413288500001</v>
      </c>
      <c r="X146" s="36">
        <f>SUMIFS(СВЦЭМ!$D$33:$D$776,СВЦЭМ!$A$33:$A$776,$A146,СВЦЭМ!$B$33:$B$776,X$119)+'СЕТ СН'!$I$11+СВЦЭМ!$D$10+'СЕТ СН'!$I$6-'СЕТ СН'!$I$23</f>
        <v>1522.23903993</v>
      </c>
      <c r="Y146" s="36">
        <f>SUMIFS(СВЦЭМ!$D$33:$D$776,СВЦЭМ!$A$33:$A$776,$A146,СВЦЭМ!$B$33:$B$776,Y$119)+'СЕТ СН'!$I$11+СВЦЭМ!$D$10+'СЕТ СН'!$I$6-'СЕТ СН'!$I$23</f>
        <v>1545.88700191</v>
      </c>
    </row>
    <row r="147" spans="1:27" ht="15.75" x14ac:dyDescent="0.2">
      <c r="A147" s="35">
        <f t="shared" si="3"/>
        <v>44224</v>
      </c>
      <c r="B147" s="36">
        <f>SUMIFS(СВЦЭМ!$D$33:$D$776,СВЦЭМ!$A$33:$A$776,$A147,СВЦЭМ!$B$33:$B$776,B$119)+'СЕТ СН'!$I$11+СВЦЭМ!$D$10+'СЕТ СН'!$I$6-'СЕТ СН'!$I$23</f>
        <v>1529.5911612500001</v>
      </c>
      <c r="C147" s="36">
        <f>SUMIFS(СВЦЭМ!$D$33:$D$776,СВЦЭМ!$A$33:$A$776,$A147,СВЦЭМ!$B$33:$B$776,C$119)+'СЕТ СН'!$I$11+СВЦЭМ!$D$10+'СЕТ СН'!$I$6-'СЕТ СН'!$I$23</f>
        <v>1581.08540892</v>
      </c>
      <c r="D147" s="36">
        <f>SUMIFS(СВЦЭМ!$D$33:$D$776,СВЦЭМ!$A$33:$A$776,$A147,СВЦЭМ!$B$33:$B$776,D$119)+'СЕТ СН'!$I$11+СВЦЭМ!$D$10+'СЕТ СН'!$I$6-'СЕТ СН'!$I$23</f>
        <v>1612.4552566099999</v>
      </c>
      <c r="E147" s="36">
        <f>SUMIFS(СВЦЭМ!$D$33:$D$776,СВЦЭМ!$A$33:$A$776,$A147,СВЦЭМ!$B$33:$B$776,E$119)+'СЕТ СН'!$I$11+СВЦЭМ!$D$10+'СЕТ СН'!$I$6-'СЕТ СН'!$I$23</f>
        <v>1616.48931423</v>
      </c>
      <c r="F147" s="36">
        <f>SUMIFS(СВЦЭМ!$D$33:$D$776,СВЦЭМ!$A$33:$A$776,$A147,СВЦЭМ!$B$33:$B$776,F$119)+'СЕТ СН'!$I$11+СВЦЭМ!$D$10+'СЕТ СН'!$I$6-'СЕТ СН'!$I$23</f>
        <v>1626.0044678100001</v>
      </c>
      <c r="G147" s="36">
        <f>SUMIFS(СВЦЭМ!$D$33:$D$776,СВЦЭМ!$A$33:$A$776,$A147,СВЦЭМ!$B$33:$B$776,G$119)+'СЕТ СН'!$I$11+СВЦЭМ!$D$10+'СЕТ СН'!$I$6-'СЕТ СН'!$I$23</f>
        <v>1612.24836817</v>
      </c>
      <c r="H147" s="36">
        <f>SUMIFS(СВЦЭМ!$D$33:$D$776,СВЦЭМ!$A$33:$A$776,$A147,СВЦЭМ!$B$33:$B$776,H$119)+'СЕТ СН'!$I$11+СВЦЭМ!$D$10+'СЕТ СН'!$I$6-'СЕТ СН'!$I$23</f>
        <v>1576.52025351</v>
      </c>
      <c r="I147" s="36">
        <f>SUMIFS(СВЦЭМ!$D$33:$D$776,СВЦЭМ!$A$33:$A$776,$A147,СВЦЭМ!$B$33:$B$776,I$119)+'СЕТ СН'!$I$11+СВЦЭМ!$D$10+'СЕТ СН'!$I$6-'СЕТ СН'!$I$23</f>
        <v>1554.23661698</v>
      </c>
      <c r="J147" s="36">
        <f>SUMIFS(СВЦЭМ!$D$33:$D$776,СВЦЭМ!$A$33:$A$776,$A147,СВЦЭМ!$B$33:$B$776,J$119)+'СЕТ СН'!$I$11+СВЦЭМ!$D$10+'СЕТ СН'!$I$6-'СЕТ СН'!$I$23</f>
        <v>1536.7459377</v>
      </c>
      <c r="K147" s="36">
        <f>SUMIFS(СВЦЭМ!$D$33:$D$776,СВЦЭМ!$A$33:$A$776,$A147,СВЦЭМ!$B$33:$B$776,K$119)+'СЕТ СН'!$I$11+СВЦЭМ!$D$10+'СЕТ СН'!$I$6-'СЕТ СН'!$I$23</f>
        <v>1526.1458172599998</v>
      </c>
      <c r="L147" s="36">
        <f>SUMIFS(СВЦЭМ!$D$33:$D$776,СВЦЭМ!$A$33:$A$776,$A147,СВЦЭМ!$B$33:$B$776,L$119)+'СЕТ СН'!$I$11+СВЦЭМ!$D$10+'СЕТ СН'!$I$6-'СЕТ СН'!$I$23</f>
        <v>1521.4695822000001</v>
      </c>
      <c r="M147" s="36">
        <f>SUMIFS(СВЦЭМ!$D$33:$D$776,СВЦЭМ!$A$33:$A$776,$A147,СВЦЭМ!$B$33:$B$776,M$119)+'СЕТ СН'!$I$11+СВЦЭМ!$D$10+'СЕТ СН'!$I$6-'СЕТ СН'!$I$23</f>
        <v>1528.77473399</v>
      </c>
      <c r="N147" s="36">
        <f>SUMIFS(СВЦЭМ!$D$33:$D$776,СВЦЭМ!$A$33:$A$776,$A147,СВЦЭМ!$B$33:$B$776,N$119)+'СЕТ СН'!$I$11+СВЦЭМ!$D$10+'СЕТ СН'!$I$6-'СЕТ СН'!$I$23</f>
        <v>1534.039998</v>
      </c>
      <c r="O147" s="36">
        <f>SUMIFS(СВЦЭМ!$D$33:$D$776,СВЦЭМ!$A$33:$A$776,$A147,СВЦЭМ!$B$33:$B$776,O$119)+'СЕТ СН'!$I$11+СВЦЭМ!$D$10+'СЕТ СН'!$I$6-'СЕТ СН'!$I$23</f>
        <v>1524.88325403</v>
      </c>
      <c r="P147" s="36">
        <f>SUMIFS(СВЦЭМ!$D$33:$D$776,СВЦЭМ!$A$33:$A$776,$A147,СВЦЭМ!$B$33:$B$776,P$119)+'СЕТ СН'!$I$11+СВЦЭМ!$D$10+'СЕТ СН'!$I$6-'СЕТ СН'!$I$23</f>
        <v>1529.7313037199999</v>
      </c>
      <c r="Q147" s="36">
        <f>SUMIFS(СВЦЭМ!$D$33:$D$776,СВЦЭМ!$A$33:$A$776,$A147,СВЦЭМ!$B$33:$B$776,Q$119)+'СЕТ СН'!$I$11+СВЦЭМ!$D$10+'СЕТ СН'!$I$6-'СЕТ СН'!$I$23</f>
        <v>1532.6043324499999</v>
      </c>
      <c r="R147" s="36">
        <f>SUMIFS(СВЦЭМ!$D$33:$D$776,СВЦЭМ!$A$33:$A$776,$A147,СВЦЭМ!$B$33:$B$776,R$119)+'СЕТ СН'!$I$11+СВЦЭМ!$D$10+'СЕТ СН'!$I$6-'СЕТ СН'!$I$23</f>
        <v>1528.41425613</v>
      </c>
      <c r="S147" s="36">
        <f>SUMIFS(СВЦЭМ!$D$33:$D$776,СВЦЭМ!$A$33:$A$776,$A147,СВЦЭМ!$B$33:$B$776,S$119)+'СЕТ СН'!$I$11+СВЦЭМ!$D$10+'СЕТ СН'!$I$6-'СЕТ СН'!$I$23</f>
        <v>1518.37097565</v>
      </c>
      <c r="T147" s="36">
        <f>SUMIFS(СВЦЭМ!$D$33:$D$776,СВЦЭМ!$A$33:$A$776,$A147,СВЦЭМ!$B$33:$B$776,T$119)+'СЕТ СН'!$I$11+СВЦЭМ!$D$10+'СЕТ СН'!$I$6-'СЕТ СН'!$I$23</f>
        <v>1495.8649863599999</v>
      </c>
      <c r="U147" s="36">
        <f>SUMIFS(СВЦЭМ!$D$33:$D$776,СВЦЭМ!$A$33:$A$776,$A147,СВЦЭМ!$B$33:$B$776,U$119)+'СЕТ СН'!$I$11+СВЦЭМ!$D$10+'СЕТ СН'!$I$6-'СЕТ СН'!$I$23</f>
        <v>1496.4538665</v>
      </c>
      <c r="V147" s="36">
        <f>SUMIFS(СВЦЭМ!$D$33:$D$776,СВЦЭМ!$A$33:$A$776,$A147,СВЦЭМ!$B$33:$B$776,V$119)+'СЕТ СН'!$I$11+СВЦЭМ!$D$10+'СЕТ СН'!$I$6-'СЕТ СН'!$I$23</f>
        <v>1504.62189296</v>
      </c>
      <c r="W147" s="36">
        <f>SUMIFS(СВЦЭМ!$D$33:$D$776,СВЦЭМ!$A$33:$A$776,$A147,СВЦЭМ!$B$33:$B$776,W$119)+'СЕТ СН'!$I$11+СВЦЭМ!$D$10+'СЕТ СН'!$I$6-'СЕТ СН'!$I$23</f>
        <v>1516.48859163</v>
      </c>
      <c r="X147" s="36">
        <f>SUMIFS(СВЦЭМ!$D$33:$D$776,СВЦЭМ!$A$33:$A$776,$A147,СВЦЭМ!$B$33:$B$776,X$119)+'СЕТ СН'!$I$11+СВЦЭМ!$D$10+'СЕТ СН'!$I$6-'СЕТ СН'!$I$23</f>
        <v>1515.8180178999999</v>
      </c>
      <c r="Y147" s="36">
        <f>SUMIFS(СВЦЭМ!$D$33:$D$776,СВЦЭМ!$A$33:$A$776,$A147,СВЦЭМ!$B$33:$B$776,Y$119)+'СЕТ СН'!$I$11+СВЦЭМ!$D$10+'СЕТ СН'!$I$6-'СЕТ СН'!$I$23</f>
        <v>1535.8734491399998</v>
      </c>
    </row>
    <row r="148" spans="1:27" ht="15.75" x14ac:dyDescent="0.2">
      <c r="A148" s="35">
        <f t="shared" si="3"/>
        <v>44225</v>
      </c>
      <c r="B148" s="36">
        <f>SUMIFS(СВЦЭМ!$D$33:$D$776,СВЦЭМ!$A$33:$A$776,$A148,СВЦЭМ!$B$33:$B$776,B$119)+'СЕТ СН'!$I$11+СВЦЭМ!$D$10+'СЕТ СН'!$I$6-'СЕТ СН'!$I$23</f>
        <v>1522.8575871999999</v>
      </c>
      <c r="C148" s="36">
        <f>SUMIFS(СВЦЭМ!$D$33:$D$776,СВЦЭМ!$A$33:$A$776,$A148,СВЦЭМ!$B$33:$B$776,C$119)+'СЕТ СН'!$I$11+СВЦЭМ!$D$10+'СЕТ СН'!$I$6-'СЕТ СН'!$I$23</f>
        <v>1549.95027084</v>
      </c>
      <c r="D148" s="36">
        <f>SUMIFS(СВЦЭМ!$D$33:$D$776,СВЦЭМ!$A$33:$A$776,$A148,СВЦЭМ!$B$33:$B$776,D$119)+'СЕТ СН'!$I$11+СВЦЭМ!$D$10+'СЕТ СН'!$I$6-'СЕТ СН'!$I$23</f>
        <v>1562.5519734</v>
      </c>
      <c r="E148" s="36">
        <f>SUMIFS(СВЦЭМ!$D$33:$D$776,СВЦЭМ!$A$33:$A$776,$A148,СВЦЭМ!$B$33:$B$776,E$119)+'СЕТ СН'!$I$11+СВЦЭМ!$D$10+'СЕТ СН'!$I$6-'СЕТ СН'!$I$23</f>
        <v>1551.7217530099999</v>
      </c>
      <c r="F148" s="36">
        <f>SUMIFS(СВЦЭМ!$D$33:$D$776,СВЦЭМ!$A$33:$A$776,$A148,СВЦЭМ!$B$33:$B$776,F$119)+'СЕТ СН'!$I$11+СВЦЭМ!$D$10+'СЕТ СН'!$I$6-'СЕТ СН'!$I$23</f>
        <v>1548.65858144</v>
      </c>
      <c r="G148" s="36">
        <f>SUMIFS(СВЦЭМ!$D$33:$D$776,СВЦЭМ!$A$33:$A$776,$A148,СВЦЭМ!$B$33:$B$776,G$119)+'СЕТ СН'!$I$11+СВЦЭМ!$D$10+'СЕТ СН'!$I$6-'СЕТ СН'!$I$23</f>
        <v>1540.6407499899999</v>
      </c>
      <c r="H148" s="36">
        <f>SUMIFS(СВЦЭМ!$D$33:$D$776,СВЦЭМ!$A$33:$A$776,$A148,СВЦЭМ!$B$33:$B$776,H$119)+'СЕТ СН'!$I$11+СВЦЭМ!$D$10+'СЕТ СН'!$I$6-'СЕТ СН'!$I$23</f>
        <v>1510.59921308</v>
      </c>
      <c r="I148" s="36">
        <f>SUMIFS(СВЦЭМ!$D$33:$D$776,СВЦЭМ!$A$33:$A$776,$A148,СВЦЭМ!$B$33:$B$776,I$119)+'СЕТ СН'!$I$11+СВЦЭМ!$D$10+'СЕТ СН'!$I$6-'СЕТ СН'!$I$23</f>
        <v>1475.01831896</v>
      </c>
      <c r="J148" s="36">
        <f>SUMIFS(СВЦЭМ!$D$33:$D$776,СВЦЭМ!$A$33:$A$776,$A148,СВЦЭМ!$B$33:$B$776,J$119)+'СЕТ СН'!$I$11+СВЦЭМ!$D$10+'СЕТ СН'!$I$6-'СЕТ СН'!$I$23</f>
        <v>1469.0760395100001</v>
      </c>
      <c r="K148" s="36">
        <f>SUMIFS(СВЦЭМ!$D$33:$D$776,СВЦЭМ!$A$33:$A$776,$A148,СВЦЭМ!$B$33:$B$776,K$119)+'СЕТ СН'!$I$11+СВЦЭМ!$D$10+'СЕТ СН'!$I$6-'СЕТ СН'!$I$23</f>
        <v>1459.9169328600001</v>
      </c>
      <c r="L148" s="36">
        <f>SUMIFS(СВЦЭМ!$D$33:$D$776,СВЦЭМ!$A$33:$A$776,$A148,СВЦЭМ!$B$33:$B$776,L$119)+'СЕТ СН'!$I$11+СВЦЭМ!$D$10+'СЕТ СН'!$I$6-'СЕТ СН'!$I$23</f>
        <v>1462.0403445900001</v>
      </c>
      <c r="M148" s="36">
        <f>SUMIFS(СВЦЭМ!$D$33:$D$776,СВЦЭМ!$A$33:$A$776,$A148,СВЦЭМ!$B$33:$B$776,M$119)+'СЕТ СН'!$I$11+СВЦЭМ!$D$10+'СЕТ СН'!$I$6-'СЕТ СН'!$I$23</f>
        <v>1489.3593429800001</v>
      </c>
      <c r="N148" s="36">
        <f>SUMIFS(СВЦЭМ!$D$33:$D$776,СВЦЭМ!$A$33:$A$776,$A148,СВЦЭМ!$B$33:$B$776,N$119)+'СЕТ СН'!$I$11+СВЦЭМ!$D$10+'СЕТ СН'!$I$6-'СЕТ СН'!$I$23</f>
        <v>1495.3972823199999</v>
      </c>
      <c r="O148" s="36">
        <f>SUMIFS(СВЦЭМ!$D$33:$D$776,СВЦЭМ!$A$33:$A$776,$A148,СВЦЭМ!$B$33:$B$776,O$119)+'СЕТ СН'!$I$11+СВЦЭМ!$D$10+'СЕТ СН'!$I$6-'СЕТ СН'!$I$23</f>
        <v>1502.0004233699999</v>
      </c>
      <c r="P148" s="36">
        <f>SUMIFS(СВЦЭМ!$D$33:$D$776,СВЦЭМ!$A$33:$A$776,$A148,СВЦЭМ!$B$33:$B$776,P$119)+'СЕТ СН'!$I$11+СВЦЭМ!$D$10+'СЕТ СН'!$I$6-'СЕТ СН'!$I$23</f>
        <v>1508.2822866700001</v>
      </c>
      <c r="Q148" s="36">
        <f>SUMIFS(СВЦЭМ!$D$33:$D$776,СВЦЭМ!$A$33:$A$776,$A148,СВЦЭМ!$B$33:$B$776,Q$119)+'СЕТ СН'!$I$11+СВЦЭМ!$D$10+'СЕТ СН'!$I$6-'СЕТ СН'!$I$23</f>
        <v>1504.1565904299998</v>
      </c>
      <c r="R148" s="36">
        <f>SUMIFS(СВЦЭМ!$D$33:$D$776,СВЦЭМ!$A$33:$A$776,$A148,СВЦЭМ!$B$33:$B$776,R$119)+'СЕТ СН'!$I$11+СВЦЭМ!$D$10+'СЕТ СН'!$I$6-'СЕТ СН'!$I$23</f>
        <v>1475.86310196</v>
      </c>
      <c r="S148" s="36">
        <f>SUMIFS(СВЦЭМ!$D$33:$D$776,СВЦЭМ!$A$33:$A$776,$A148,СВЦЭМ!$B$33:$B$776,S$119)+'СЕТ СН'!$I$11+СВЦЭМ!$D$10+'СЕТ СН'!$I$6-'СЕТ СН'!$I$23</f>
        <v>1487.2708479099999</v>
      </c>
      <c r="T148" s="36">
        <f>SUMIFS(СВЦЭМ!$D$33:$D$776,СВЦЭМ!$A$33:$A$776,$A148,СВЦЭМ!$B$33:$B$776,T$119)+'СЕТ СН'!$I$11+СВЦЭМ!$D$10+'СЕТ СН'!$I$6-'СЕТ СН'!$I$23</f>
        <v>1473.1192990300001</v>
      </c>
      <c r="U148" s="36">
        <f>SUMIFS(СВЦЭМ!$D$33:$D$776,СВЦЭМ!$A$33:$A$776,$A148,СВЦЭМ!$B$33:$B$776,U$119)+'СЕТ СН'!$I$11+СВЦЭМ!$D$10+'СЕТ СН'!$I$6-'СЕТ СН'!$I$23</f>
        <v>1473.6263221300001</v>
      </c>
      <c r="V148" s="36">
        <f>SUMIFS(СВЦЭМ!$D$33:$D$776,СВЦЭМ!$A$33:$A$776,$A148,СВЦЭМ!$B$33:$B$776,V$119)+'СЕТ СН'!$I$11+СВЦЭМ!$D$10+'СЕТ СН'!$I$6-'СЕТ СН'!$I$23</f>
        <v>1488.8883071499999</v>
      </c>
      <c r="W148" s="36">
        <f>SUMIFS(СВЦЭМ!$D$33:$D$776,СВЦЭМ!$A$33:$A$776,$A148,СВЦЭМ!$B$33:$B$776,W$119)+'СЕТ СН'!$I$11+СВЦЭМ!$D$10+'СЕТ СН'!$I$6-'СЕТ СН'!$I$23</f>
        <v>1501.61040529</v>
      </c>
      <c r="X148" s="36">
        <f>SUMIFS(СВЦЭМ!$D$33:$D$776,СВЦЭМ!$A$33:$A$776,$A148,СВЦЭМ!$B$33:$B$776,X$119)+'СЕТ СН'!$I$11+СВЦЭМ!$D$10+'СЕТ СН'!$I$6-'СЕТ СН'!$I$23</f>
        <v>1501.83447501</v>
      </c>
      <c r="Y148" s="36">
        <f>SUMIFS(СВЦЭМ!$D$33:$D$776,СВЦЭМ!$A$33:$A$776,$A148,СВЦЭМ!$B$33:$B$776,Y$119)+'СЕТ СН'!$I$11+СВЦЭМ!$D$10+'СЕТ СН'!$I$6-'СЕТ СН'!$I$23</f>
        <v>1510.79552059</v>
      </c>
    </row>
    <row r="149" spans="1:27" ht="15.75" x14ac:dyDescent="0.2">
      <c r="A149" s="35">
        <f t="shared" si="3"/>
        <v>44226</v>
      </c>
      <c r="B149" s="36">
        <f>SUMIFS(СВЦЭМ!$D$33:$D$776,СВЦЭМ!$A$33:$A$776,$A149,СВЦЭМ!$B$33:$B$776,B$119)+'СЕТ СН'!$I$11+СВЦЭМ!$D$10+'СЕТ СН'!$I$6-'СЕТ СН'!$I$23</f>
        <v>1502.87441747</v>
      </c>
      <c r="C149" s="36">
        <f>SUMIFS(СВЦЭМ!$D$33:$D$776,СВЦЭМ!$A$33:$A$776,$A149,СВЦЭМ!$B$33:$B$776,C$119)+'СЕТ СН'!$I$11+СВЦЭМ!$D$10+'СЕТ СН'!$I$6-'СЕТ СН'!$I$23</f>
        <v>1535.71021281</v>
      </c>
      <c r="D149" s="36">
        <f>SUMIFS(СВЦЭМ!$D$33:$D$776,СВЦЭМ!$A$33:$A$776,$A149,СВЦЭМ!$B$33:$B$776,D$119)+'СЕТ СН'!$I$11+СВЦЭМ!$D$10+'СЕТ СН'!$I$6-'СЕТ СН'!$I$23</f>
        <v>1553.1810286699999</v>
      </c>
      <c r="E149" s="36">
        <f>SUMIFS(СВЦЭМ!$D$33:$D$776,СВЦЭМ!$A$33:$A$776,$A149,СВЦЭМ!$B$33:$B$776,E$119)+'СЕТ СН'!$I$11+СВЦЭМ!$D$10+'СЕТ СН'!$I$6-'СЕТ СН'!$I$23</f>
        <v>1558.19330687</v>
      </c>
      <c r="F149" s="36">
        <f>SUMIFS(СВЦЭМ!$D$33:$D$776,СВЦЭМ!$A$33:$A$776,$A149,СВЦЭМ!$B$33:$B$776,F$119)+'СЕТ СН'!$I$11+СВЦЭМ!$D$10+'СЕТ СН'!$I$6-'СЕТ СН'!$I$23</f>
        <v>1571.6735866500001</v>
      </c>
      <c r="G149" s="36">
        <f>SUMIFS(СВЦЭМ!$D$33:$D$776,СВЦЭМ!$A$33:$A$776,$A149,СВЦЭМ!$B$33:$B$776,G$119)+'СЕТ СН'!$I$11+СВЦЭМ!$D$10+'СЕТ СН'!$I$6-'СЕТ СН'!$I$23</f>
        <v>1567.35202583</v>
      </c>
      <c r="H149" s="36">
        <f>SUMIFS(СВЦЭМ!$D$33:$D$776,СВЦЭМ!$A$33:$A$776,$A149,СВЦЭМ!$B$33:$B$776,H$119)+'СЕТ СН'!$I$11+СВЦЭМ!$D$10+'СЕТ СН'!$I$6-'СЕТ СН'!$I$23</f>
        <v>1556.1204398899999</v>
      </c>
      <c r="I149" s="36">
        <f>SUMIFS(СВЦЭМ!$D$33:$D$776,СВЦЭМ!$A$33:$A$776,$A149,СВЦЭМ!$B$33:$B$776,I$119)+'СЕТ СН'!$I$11+СВЦЭМ!$D$10+'СЕТ СН'!$I$6-'СЕТ СН'!$I$23</f>
        <v>1533.9909911100001</v>
      </c>
      <c r="J149" s="36">
        <f>SUMIFS(СВЦЭМ!$D$33:$D$776,СВЦЭМ!$A$33:$A$776,$A149,СВЦЭМ!$B$33:$B$776,J$119)+'СЕТ СН'!$I$11+СВЦЭМ!$D$10+'СЕТ СН'!$I$6-'СЕТ СН'!$I$23</f>
        <v>1517.1999462799999</v>
      </c>
      <c r="K149" s="36">
        <f>SUMIFS(СВЦЭМ!$D$33:$D$776,СВЦЭМ!$A$33:$A$776,$A149,СВЦЭМ!$B$33:$B$776,K$119)+'СЕТ СН'!$I$11+СВЦЭМ!$D$10+'СЕТ СН'!$I$6-'СЕТ СН'!$I$23</f>
        <v>1499.86767401</v>
      </c>
      <c r="L149" s="36">
        <f>SUMIFS(СВЦЭМ!$D$33:$D$776,СВЦЭМ!$A$33:$A$776,$A149,СВЦЭМ!$B$33:$B$776,L$119)+'СЕТ СН'!$I$11+СВЦЭМ!$D$10+'СЕТ СН'!$I$6-'СЕТ СН'!$I$23</f>
        <v>1485.22379394</v>
      </c>
      <c r="M149" s="36">
        <f>SUMIFS(СВЦЭМ!$D$33:$D$776,СВЦЭМ!$A$33:$A$776,$A149,СВЦЭМ!$B$33:$B$776,M$119)+'СЕТ СН'!$I$11+СВЦЭМ!$D$10+'СЕТ СН'!$I$6-'СЕТ СН'!$I$23</f>
        <v>1486.90041754</v>
      </c>
      <c r="N149" s="36">
        <f>SUMIFS(СВЦЭМ!$D$33:$D$776,СВЦЭМ!$A$33:$A$776,$A149,СВЦЭМ!$B$33:$B$776,N$119)+'СЕТ СН'!$I$11+СВЦЭМ!$D$10+'СЕТ СН'!$I$6-'СЕТ СН'!$I$23</f>
        <v>1485.4077134000001</v>
      </c>
      <c r="O149" s="36">
        <f>SUMIFS(СВЦЭМ!$D$33:$D$776,СВЦЭМ!$A$33:$A$776,$A149,СВЦЭМ!$B$33:$B$776,O$119)+'СЕТ СН'!$I$11+СВЦЭМ!$D$10+'СЕТ СН'!$I$6-'СЕТ СН'!$I$23</f>
        <v>1489.29746355</v>
      </c>
      <c r="P149" s="36">
        <f>SUMIFS(СВЦЭМ!$D$33:$D$776,СВЦЭМ!$A$33:$A$776,$A149,СВЦЭМ!$B$33:$B$776,P$119)+'СЕТ СН'!$I$11+СВЦЭМ!$D$10+'СЕТ СН'!$I$6-'СЕТ СН'!$I$23</f>
        <v>1507.2629952999998</v>
      </c>
      <c r="Q149" s="36">
        <f>SUMIFS(СВЦЭМ!$D$33:$D$776,СВЦЭМ!$A$33:$A$776,$A149,СВЦЭМ!$B$33:$B$776,Q$119)+'СЕТ СН'!$I$11+СВЦЭМ!$D$10+'СЕТ СН'!$I$6-'СЕТ СН'!$I$23</f>
        <v>1514.5757434300001</v>
      </c>
      <c r="R149" s="36">
        <f>SUMIFS(СВЦЭМ!$D$33:$D$776,СВЦЭМ!$A$33:$A$776,$A149,СВЦЭМ!$B$33:$B$776,R$119)+'СЕТ СН'!$I$11+СВЦЭМ!$D$10+'СЕТ СН'!$I$6-'СЕТ СН'!$I$23</f>
        <v>1498.34422468</v>
      </c>
      <c r="S149" s="36">
        <f>SUMIFS(СВЦЭМ!$D$33:$D$776,СВЦЭМ!$A$33:$A$776,$A149,СВЦЭМ!$B$33:$B$776,S$119)+'СЕТ СН'!$I$11+СВЦЭМ!$D$10+'СЕТ СН'!$I$6-'СЕТ СН'!$I$23</f>
        <v>1490.0038268400001</v>
      </c>
      <c r="T149" s="36">
        <f>SUMIFS(СВЦЭМ!$D$33:$D$776,СВЦЭМ!$A$33:$A$776,$A149,СВЦЭМ!$B$33:$B$776,T$119)+'СЕТ СН'!$I$11+СВЦЭМ!$D$10+'СЕТ СН'!$I$6-'СЕТ СН'!$I$23</f>
        <v>1478.57218644</v>
      </c>
      <c r="U149" s="36">
        <f>SUMIFS(СВЦЭМ!$D$33:$D$776,СВЦЭМ!$A$33:$A$776,$A149,СВЦЭМ!$B$33:$B$776,U$119)+'СЕТ СН'!$I$11+СВЦЭМ!$D$10+'СЕТ СН'!$I$6-'СЕТ СН'!$I$23</f>
        <v>1474.09723188</v>
      </c>
      <c r="V149" s="36">
        <f>SUMIFS(СВЦЭМ!$D$33:$D$776,СВЦЭМ!$A$33:$A$776,$A149,СВЦЭМ!$B$33:$B$776,V$119)+'СЕТ СН'!$I$11+СВЦЭМ!$D$10+'СЕТ СН'!$I$6-'СЕТ СН'!$I$23</f>
        <v>1492.0779239999999</v>
      </c>
      <c r="W149" s="36">
        <f>SUMIFS(СВЦЭМ!$D$33:$D$776,СВЦЭМ!$A$33:$A$776,$A149,СВЦЭМ!$B$33:$B$776,W$119)+'СЕТ СН'!$I$11+СВЦЭМ!$D$10+'СЕТ СН'!$I$6-'СЕТ СН'!$I$23</f>
        <v>1498.5429247899999</v>
      </c>
      <c r="X149" s="36">
        <f>SUMIFS(СВЦЭМ!$D$33:$D$776,СВЦЭМ!$A$33:$A$776,$A149,СВЦЭМ!$B$33:$B$776,X$119)+'СЕТ СН'!$I$11+СВЦЭМ!$D$10+'СЕТ СН'!$I$6-'СЕТ СН'!$I$23</f>
        <v>1513.5533192999999</v>
      </c>
      <c r="Y149" s="36">
        <f>SUMIFS(СВЦЭМ!$D$33:$D$776,СВЦЭМ!$A$33:$A$776,$A149,СВЦЭМ!$B$33:$B$776,Y$119)+'СЕТ СН'!$I$11+СВЦЭМ!$D$10+'СЕТ СН'!$I$6-'СЕТ СН'!$I$23</f>
        <v>1535.7247224499999</v>
      </c>
    </row>
    <row r="150" spans="1:27" ht="15.75" x14ac:dyDescent="0.2">
      <c r="A150" s="35">
        <f t="shared" si="3"/>
        <v>44227</v>
      </c>
      <c r="B150" s="36">
        <f>SUMIFS(СВЦЭМ!$D$33:$D$776,СВЦЭМ!$A$33:$A$776,$A150,СВЦЭМ!$B$33:$B$776,B$119)+'СЕТ СН'!$I$11+СВЦЭМ!$D$10+'СЕТ СН'!$I$6-'СЕТ СН'!$I$23</f>
        <v>1489.2708259000001</v>
      </c>
      <c r="C150" s="36">
        <f>SUMIFS(СВЦЭМ!$D$33:$D$776,СВЦЭМ!$A$33:$A$776,$A150,СВЦЭМ!$B$33:$B$776,C$119)+'СЕТ СН'!$I$11+СВЦЭМ!$D$10+'СЕТ СН'!$I$6-'СЕТ СН'!$I$23</f>
        <v>1523.9195041400001</v>
      </c>
      <c r="D150" s="36">
        <f>SUMIFS(СВЦЭМ!$D$33:$D$776,СВЦЭМ!$A$33:$A$776,$A150,СВЦЭМ!$B$33:$B$776,D$119)+'СЕТ СН'!$I$11+СВЦЭМ!$D$10+'СЕТ СН'!$I$6-'СЕТ СН'!$I$23</f>
        <v>1539.96293956</v>
      </c>
      <c r="E150" s="36">
        <f>SUMIFS(СВЦЭМ!$D$33:$D$776,СВЦЭМ!$A$33:$A$776,$A150,СВЦЭМ!$B$33:$B$776,E$119)+'СЕТ СН'!$I$11+СВЦЭМ!$D$10+'СЕТ СН'!$I$6-'СЕТ СН'!$I$23</f>
        <v>1546.87808301</v>
      </c>
      <c r="F150" s="36">
        <f>SUMIFS(СВЦЭМ!$D$33:$D$776,СВЦЭМ!$A$33:$A$776,$A150,СВЦЭМ!$B$33:$B$776,F$119)+'СЕТ СН'!$I$11+СВЦЭМ!$D$10+'СЕТ СН'!$I$6-'СЕТ СН'!$I$23</f>
        <v>1564.95279764</v>
      </c>
      <c r="G150" s="36">
        <f>SUMIFS(СВЦЭМ!$D$33:$D$776,СВЦЭМ!$A$33:$A$776,$A150,СВЦЭМ!$B$33:$B$776,G$119)+'СЕТ СН'!$I$11+СВЦЭМ!$D$10+'СЕТ СН'!$I$6-'СЕТ СН'!$I$23</f>
        <v>1555.71844283</v>
      </c>
      <c r="H150" s="36">
        <f>SUMIFS(СВЦЭМ!$D$33:$D$776,СВЦЭМ!$A$33:$A$776,$A150,СВЦЭМ!$B$33:$B$776,H$119)+'СЕТ СН'!$I$11+СВЦЭМ!$D$10+'СЕТ СН'!$I$6-'СЕТ СН'!$I$23</f>
        <v>1546.28723163</v>
      </c>
      <c r="I150" s="36">
        <f>SUMIFS(СВЦЭМ!$D$33:$D$776,СВЦЭМ!$A$33:$A$776,$A150,СВЦЭМ!$B$33:$B$776,I$119)+'СЕТ СН'!$I$11+СВЦЭМ!$D$10+'СЕТ СН'!$I$6-'СЕТ СН'!$I$23</f>
        <v>1539.0932762099999</v>
      </c>
      <c r="J150" s="36">
        <f>SUMIFS(СВЦЭМ!$D$33:$D$776,СВЦЭМ!$A$33:$A$776,$A150,СВЦЭМ!$B$33:$B$776,J$119)+'СЕТ СН'!$I$11+СВЦЭМ!$D$10+'СЕТ СН'!$I$6-'СЕТ СН'!$I$23</f>
        <v>1521.12721448</v>
      </c>
      <c r="K150" s="36">
        <f>SUMIFS(СВЦЭМ!$D$33:$D$776,СВЦЭМ!$A$33:$A$776,$A150,СВЦЭМ!$B$33:$B$776,K$119)+'СЕТ СН'!$I$11+СВЦЭМ!$D$10+'СЕТ СН'!$I$6-'СЕТ СН'!$I$23</f>
        <v>1501.0961146100001</v>
      </c>
      <c r="L150" s="36">
        <f>SUMIFS(СВЦЭМ!$D$33:$D$776,СВЦЭМ!$A$33:$A$776,$A150,СВЦЭМ!$B$33:$B$776,L$119)+'СЕТ СН'!$I$11+СВЦЭМ!$D$10+'СЕТ СН'!$I$6-'СЕТ СН'!$I$23</f>
        <v>1486.4417671000001</v>
      </c>
      <c r="M150" s="36">
        <f>SUMIFS(СВЦЭМ!$D$33:$D$776,СВЦЭМ!$A$33:$A$776,$A150,СВЦЭМ!$B$33:$B$776,M$119)+'СЕТ СН'!$I$11+СВЦЭМ!$D$10+'СЕТ СН'!$I$6-'СЕТ СН'!$I$23</f>
        <v>1490.9596410300001</v>
      </c>
      <c r="N150" s="36">
        <f>SUMIFS(СВЦЭМ!$D$33:$D$776,СВЦЭМ!$A$33:$A$776,$A150,СВЦЭМ!$B$33:$B$776,N$119)+'СЕТ СН'!$I$11+СВЦЭМ!$D$10+'СЕТ СН'!$I$6-'СЕТ СН'!$I$23</f>
        <v>1487.14717795</v>
      </c>
      <c r="O150" s="36">
        <f>SUMIFS(СВЦЭМ!$D$33:$D$776,СВЦЭМ!$A$33:$A$776,$A150,СВЦЭМ!$B$33:$B$776,O$119)+'СЕТ СН'!$I$11+СВЦЭМ!$D$10+'СЕТ СН'!$I$6-'СЕТ СН'!$I$23</f>
        <v>1482.5330608300001</v>
      </c>
      <c r="P150" s="36">
        <f>SUMIFS(СВЦЭМ!$D$33:$D$776,СВЦЭМ!$A$33:$A$776,$A150,СВЦЭМ!$B$33:$B$776,P$119)+'СЕТ СН'!$I$11+СВЦЭМ!$D$10+'СЕТ СН'!$I$6-'СЕТ СН'!$I$23</f>
        <v>1479.9028340100001</v>
      </c>
      <c r="Q150" s="36">
        <f>SUMIFS(СВЦЭМ!$D$33:$D$776,СВЦЭМ!$A$33:$A$776,$A150,СВЦЭМ!$B$33:$B$776,Q$119)+'СЕТ СН'!$I$11+СВЦЭМ!$D$10+'СЕТ СН'!$I$6-'СЕТ СН'!$I$23</f>
        <v>1484.8791977200001</v>
      </c>
      <c r="R150" s="36">
        <f>SUMIFS(СВЦЭМ!$D$33:$D$776,СВЦЭМ!$A$33:$A$776,$A150,СВЦЭМ!$B$33:$B$776,R$119)+'СЕТ СН'!$I$11+СВЦЭМ!$D$10+'СЕТ СН'!$I$6-'СЕТ СН'!$I$23</f>
        <v>1497.7469969000001</v>
      </c>
      <c r="S150" s="36">
        <f>SUMIFS(СВЦЭМ!$D$33:$D$776,СВЦЭМ!$A$33:$A$776,$A150,СВЦЭМ!$B$33:$B$776,S$119)+'СЕТ СН'!$I$11+СВЦЭМ!$D$10+'СЕТ СН'!$I$6-'СЕТ СН'!$I$23</f>
        <v>1516.9495781099999</v>
      </c>
      <c r="T150" s="36">
        <f>SUMIFS(СВЦЭМ!$D$33:$D$776,СВЦЭМ!$A$33:$A$776,$A150,СВЦЭМ!$B$33:$B$776,T$119)+'СЕТ СН'!$I$11+СВЦЭМ!$D$10+'СЕТ СН'!$I$6-'СЕТ СН'!$I$23</f>
        <v>1529.2488395099999</v>
      </c>
      <c r="U150" s="36">
        <f>SUMIFS(СВЦЭМ!$D$33:$D$776,СВЦЭМ!$A$33:$A$776,$A150,СВЦЭМ!$B$33:$B$776,U$119)+'СЕТ СН'!$I$11+СВЦЭМ!$D$10+'СЕТ СН'!$I$6-'СЕТ СН'!$I$23</f>
        <v>1530.4726580399999</v>
      </c>
      <c r="V150" s="36">
        <f>SUMIFS(СВЦЭМ!$D$33:$D$776,СВЦЭМ!$A$33:$A$776,$A150,СВЦЭМ!$B$33:$B$776,V$119)+'СЕТ СН'!$I$11+СВЦЭМ!$D$10+'СЕТ СН'!$I$6-'СЕТ СН'!$I$23</f>
        <v>1522.40638102</v>
      </c>
      <c r="W150" s="36">
        <f>SUMIFS(СВЦЭМ!$D$33:$D$776,СВЦЭМ!$A$33:$A$776,$A150,СВЦЭМ!$B$33:$B$776,W$119)+'СЕТ СН'!$I$11+СВЦЭМ!$D$10+'СЕТ СН'!$I$6-'СЕТ СН'!$I$23</f>
        <v>1516.9921875499999</v>
      </c>
      <c r="X150" s="36">
        <f>SUMIFS(СВЦЭМ!$D$33:$D$776,СВЦЭМ!$A$33:$A$776,$A150,СВЦЭМ!$B$33:$B$776,X$119)+'СЕТ СН'!$I$11+СВЦЭМ!$D$10+'СЕТ СН'!$I$6-'СЕТ СН'!$I$23</f>
        <v>1506.9436641</v>
      </c>
      <c r="Y150" s="36">
        <f>SUMIFS(СВЦЭМ!$D$33:$D$776,СВЦЭМ!$A$33:$A$776,$A150,СВЦЭМ!$B$33:$B$776,Y$119)+'СЕТ СН'!$I$11+СВЦЭМ!$D$10+'СЕТ СН'!$I$6-'СЕТ СН'!$I$23</f>
        <v>1502.95613131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2" t="s">
        <v>7</v>
      </c>
      <c r="B153" s="126" t="s">
        <v>139</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33"/>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34"/>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01.01.2021</v>
      </c>
      <c r="B156" s="36">
        <f>SUMIFS(СВЦЭМ!$E$33:$E$776,СВЦЭМ!$A$33:$A$776,$A156,СВЦЭМ!$B$33:$B$776,B$155)+'СЕТ СН'!$F$12</f>
        <v>147.31001043000001</v>
      </c>
      <c r="C156" s="36">
        <f>SUMIFS(СВЦЭМ!$E$33:$E$776,СВЦЭМ!$A$33:$A$776,$A156,СВЦЭМ!$B$33:$B$776,C$155)+'СЕТ СН'!$F$12</f>
        <v>150.72275263</v>
      </c>
      <c r="D156" s="36">
        <f>SUMIFS(СВЦЭМ!$E$33:$E$776,СВЦЭМ!$A$33:$A$776,$A156,СВЦЭМ!$B$33:$B$776,D$155)+'СЕТ СН'!$F$12</f>
        <v>146.64129105999999</v>
      </c>
      <c r="E156" s="36">
        <f>SUMIFS(СВЦЭМ!$E$33:$E$776,СВЦЭМ!$A$33:$A$776,$A156,СВЦЭМ!$B$33:$B$776,E$155)+'СЕТ СН'!$F$12</f>
        <v>146.74916604000001</v>
      </c>
      <c r="F156" s="36">
        <f>SUMIFS(СВЦЭМ!$E$33:$E$776,СВЦЭМ!$A$33:$A$776,$A156,СВЦЭМ!$B$33:$B$776,F$155)+'СЕТ СН'!$F$12</f>
        <v>144.32220183000001</v>
      </c>
      <c r="G156" s="36">
        <f>SUMIFS(СВЦЭМ!$E$33:$E$776,СВЦЭМ!$A$33:$A$776,$A156,СВЦЭМ!$B$33:$B$776,G$155)+'СЕТ СН'!$F$12</f>
        <v>144.91879881</v>
      </c>
      <c r="H156" s="36">
        <f>SUMIFS(СВЦЭМ!$E$33:$E$776,СВЦЭМ!$A$33:$A$776,$A156,СВЦЭМ!$B$33:$B$776,H$155)+'СЕТ СН'!$F$12</f>
        <v>149.03502796999999</v>
      </c>
      <c r="I156" s="36">
        <f>SUMIFS(СВЦЭМ!$E$33:$E$776,СВЦЭМ!$A$33:$A$776,$A156,СВЦЭМ!$B$33:$B$776,I$155)+'СЕТ СН'!$F$12</f>
        <v>148.01977539999999</v>
      </c>
      <c r="J156" s="36">
        <f>SUMIFS(СВЦЭМ!$E$33:$E$776,СВЦЭМ!$A$33:$A$776,$A156,СВЦЭМ!$B$33:$B$776,J$155)+'СЕТ СН'!$F$12</f>
        <v>147.37320206999999</v>
      </c>
      <c r="K156" s="36">
        <f>SUMIFS(СВЦЭМ!$E$33:$E$776,СВЦЭМ!$A$33:$A$776,$A156,СВЦЭМ!$B$33:$B$776,K$155)+'СЕТ СН'!$F$12</f>
        <v>144.79358117999999</v>
      </c>
      <c r="L156" s="36">
        <f>SUMIFS(СВЦЭМ!$E$33:$E$776,СВЦЭМ!$A$33:$A$776,$A156,СВЦЭМ!$B$33:$B$776,L$155)+'СЕТ СН'!$F$12</f>
        <v>143.09190845000001</v>
      </c>
      <c r="M156" s="36">
        <f>SUMIFS(СВЦЭМ!$E$33:$E$776,СВЦЭМ!$A$33:$A$776,$A156,СВЦЭМ!$B$33:$B$776,M$155)+'СЕТ СН'!$F$12</f>
        <v>141.93115130999999</v>
      </c>
      <c r="N156" s="36">
        <f>SUMIFS(СВЦЭМ!$E$33:$E$776,СВЦЭМ!$A$33:$A$776,$A156,СВЦЭМ!$B$33:$B$776,N$155)+'СЕТ СН'!$F$12</f>
        <v>143.02648636000001</v>
      </c>
      <c r="O156" s="36">
        <f>SUMIFS(СВЦЭМ!$E$33:$E$776,СВЦЭМ!$A$33:$A$776,$A156,СВЦЭМ!$B$33:$B$776,O$155)+'СЕТ СН'!$F$12</f>
        <v>143.34910678</v>
      </c>
      <c r="P156" s="36">
        <f>SUMIFS(СВЦЭМ!$E$33:$E$776,СВЦЭМ!$A$33:$A$776,$A156,СВЦЭМ!$B$33:$B$776,P$155)+'СЕТ СН'!$F$12</f>
        <v>146.61751318</v>
      </c>
      <c r="Q156" s="36">
        <f>SUMIFS(СВЦЭМ!$E$33:$E$776,СВЦЭМ!$A$33:$A$776,$A156,СВЦЭМ!$B$33:$B$776,Q$155)+'СЕТ СН'!$F$12</f>
        <v>146.51020449000001</v>
      </c>
      <c r="R156" s="36">
        <f>SUMIFS(СВЦЭМ!$E$33:$E$776,СВЦЭМ!$A$33:$A$776,$A156,СВЦЭМ!$B$33:$B$776,R$155)+'СЕТ СН'!$F$12</f>
        <v>143.42826019</v>
      </c>
      <c r="S156" s="36">
        <f>SUMIFS(СВЦЭМ!$E$33:$E$776,СВЦЭМ!$A$33:$A$776,$A156,СВЦЭМ!$B$33:$B$776,S$155)+'СЕТ СН'!$F$12</f>
        <v>140.53764667999999</v>
      </c>
      <c r="T156" s="36">
        <f>SUMIFS(СВЦЭМ!$E$33:$E$776,СВЦЭМ!$A$33:$A$776,$A156,СВЦЭМ!$B$33:$B$776,T$155)+'СЕТ СН'!$F$12</f>
        <v>138.96992452999999</v>
      </c>
      <c r="U156" s="36">
        <f>SUMIFS(СВЦЭМ!$E$33:$E$776,СВЦЭМ!$A$33:$A$776,$A156,СВЦЭМ!$B$33:$B$776,U$155)+'СЕТ СН'!$F$12</f>
        <v>137.83456826</v>
      </c>
      <c r="V156" s="36">
        <f>SUMIFS(СВЦЭМ!$E$33:$E$776,СВЦЭМ!$A$33:$A$776,$A156,СВЦЭМ!$B$33:$B$776,V$155)+'СЕТ СН'!$F$12</f>
        <v>136.59330872000001</v>
      </c>
      <c r="W156" s="36">
        <f>SUMIFS(СВЦЭМ!$E$33:$E$776,СВЦЭМ!$A$33:$A$776,$A156,СВЦЭМ!$B$33:$B$776,W$155)+'СЕТ СН'!$F$12</f>
        <v>138.27361639</v>
      </c>
      <c r="X156" s="36">
        <f>SUMIFS(СВЦЭМ!$E$33:$E$776,СВЦЭМ!$A$33:$A$776,$A156,СВЦЭМ!$B$33:$B$776,X$155)+'СЕТ СН'!$F$12</f>
        <v>140.03814854000001</v>
      </c>
      <c r="Y156" s="36">
        <f>SUMIFS(СВЦЭМ!$E$33:$E$776,СВЦЭМ!$A$33:$A$776,$A156,СВЦЭМ!$B$33:$B$776,Y$155)+'СЕТ СН'!$F$12</f>
        <v>140.51634192</v>
      </c>
      <c r="AA156" s="45"/>
    </row>
    <row r="157" spans="1:27" ht="15.75" x14ac:dyDescent="0.2">
      <c r="A157" s="35">
        <f>A156+1</f>
        <v>44198</v>
      </c>
      <c r="B157" s="36">
        <f>SUMIFS(СВЦЭМ!$E$33:$E$776,СВЦЭМ!$A$33:$A$776,$A157,СВЦЭМ!$B$33:$B$776,B$155)+'СЕТ СН'!$F$12</f>
        <v>145.72913907</v>
      </c>
      <c r="C157" s="36">
        <f>SUMIFS(СВЦЭМ!$E$33:$E$776,СВЦЭМ!$A$33:$A$776,$A157,СВЦЭМ!$B$33:$B$776,C$155)+'СЕТ СН'!$F$12</f>
        <v>148.58027716000001</v>
      </c>
      <c r="D157" s="36">
        <f>SUMIFS(СВЦЭМ!$E$33:$E$776,СВЦЭМ!$A$33:$A$776,$A157,СВЦЭМ!$B$33:$B$776,D$155)+'СЕТ СН'!$F$12</f>
        <v>150.46567607</v>
      </c>
      <c r="E157" s="36">
        <f>SUMIFS(СВЦЭМ!$E$33:$E$776,СВЦЭМ!$A$33:$A$776,$A157,СВЦЭМ!$B$33:$B$776,E$155)+'СЕТ СН'!$F$12</f>
        <v>154.26827358</v>
      </c>
      <c r="F157" s="36">
        <f>SUMIFS(СВЦЭМ!$E$33:$E$776,СВЦЭМ!$A$33:$A$776,$A157,СВЦЭМ!$B$33:$B$776,F$155)+'СЕТ СН'!$F$12</f>
        <v>151.59809011999999</v>
      </c>
      <c r="G157" s="36">
        <f>SUMIFS(СВЦЭМ!$E$33:$E$776,СВЦЭМ!$A$33:$A$776,$A157,СВЦЭМ!$B$33:$B$776,G$155)+'СЕТ СН'!$F$12</f>
        <v>151.44444300999999</v>
      </c>
      <c r="H157" s="36">
        <f>SUMIFS(СВЦЭМ!$E$33:$E$776,СВЦЭМ!$A$33:$A$776,$A157,СВЦЭМ!$B$33:$B$776,H$155)+'СЕТ СН'!$F$12</f>
        <v>154.14414600999999</v>
      </c>
      <c r="I157" s="36">
        <f>SUMIFS(СВЦЭМ!$E$33:$E$776,СВЦЭМ!$A$33:$A$776,$A157,СВЦЭМ!$B$33:$B$776,I$155)+'СЕТ СН'!$F$12</f>
        <v>152.17114039000001</v>
      </c>
      <c r="J157" s="36">
        <f>SUMIFS(СВЦЭМ!$E$33:$E$776,СВЦЭМ!$A$33:$A$776,$A157,СВЦЭМ!$B$33:$B$776,J$155)+'СЕТ СН'!$F$12</f>
        <v>149.65106452000001</v>
      </c>
      <c r="K157" s="36">
        <f>SUMIFS(СВЦЭМ!$E$33:$E$776,СВЦЭМ!$A$33:$A$776,$A157,СВЦЭМ!$B$33:$B$776,K$155)+'СЕТ СН'!$F$12</f>
        <v>146.38371229000001</v>
      </c>
      <c r="L157" s="36">
        <f>SUMIFS(СВЦЭМ!$E$33:$E$776,СВЦЭМ!$A$33:$A$776,$A157,СВЦЭМ!$B$33:$B$776,L$155)+'СЕТ СН'!$F$12</f>
        <v>143.78368441000001</v>
      </c>
      <c r="M157" s="36">
        <f>SUMIFS(СВЦЭМ!$E$33:$E$776,СВЦЭМ!$A$33:$A$776,$A157,СВЦЭМ!$B$33:$B$776,M$155)+'СЕТ СН'!$F$12</f>
        <v>137.90874679999999</v>
      </c>
      <c r="N157" s="36">
        <f>SUMIFS(СВЦЭМ!$E$33:$E$776,СВЦЭМ!$A$33:$A$776,$A157,СВЦЭМ!$B$33:$B$776,N$155)+'СЕТ СН'!$F$12</f>
        <v>139.54689386000001</v>
      </c>
      <c r="O157" s="36">
        <f>SUMIFS(СВЦЭМ!$E$33:$E$776,СВЦЭМ!$A$33:$A$776,$A157,СВЦЭМ!$B$33:$B$776,O$155)+'СЕТ СН'!$F$12</f>
        <v>141.40483861999999</v>
      </c>
      <c r="P157" s="36">
        <f>SUMIFS(СВЦЭМ!$E$33:$E$776,СВЦЭМ!$A$33:$A$776,$A157,СВЦЭМ!$B$33:$B$776,P$155)+'СЕТ СН'!$F$12</f>
        <v>142.28385014</v>
      </c>
      <c r="Q157" s="36">
        <f>SUMIFS(СВЦЭМ!$E$33:$E$776,СВЦЭМ!$A$33:$A$776,$A157,СВЦЭМ!$B$33:$B$776,Q$155)+'СЕТ СН'!$F$12</f>
        <v>142.18907777000001</v>
      </c>
      <c r="R157" s="36">
        <f>SUMIFS(СВЦЭМ!$E$33:$E$776,СВЦЭМ!$A$33:$A$776,$A157,СВЦЭМ!$B$33:$B$776,R$155)+'СЕТ СН'!$F$12</f>
        <v>140.05332379999999</v>
      </c>
      <c r="S157" s="36">
        <f>SUMIFS(СВЦЭМ!$E$33:$E$776,СВЦЭМ!$A$33:$A$776,$A157,СВЦЭМ!$B$33:$B$776,S$155)+'СЕТ СН'!$F$12</f>
        <v>141.20227822000001</v>
      </c>
      <c r="T157" s="36">
        <f>SUMIFS(СВЦЭМ!$E$33:$E$776,СВЦЭМ!$A$33:$A$776,$A157,СВЦЭМ!$B$33:$B$776,T$155)+'СЕТ СН'!$F$12</f>
        <v>139.35488953000001</v>
      </c>
      <c r="U157" s="36">
        <f>SUMIFS(СВЦЭМ!$E$33:$E$776,СВЦЭМ!$A$33:$A$776,$A157,СВЦЭМ!$B$33:$B$776,U$155)+'СЕТ СН'!$F$12</f>
        <v>138.40256012</v>
      </c>
      <c r="V157" s="36">
        <f>SUMIFS(СВЦЭМ!$E$33:$E$776,СВЦЭМ!$A$33:$A$776,$A157,СВЦЭМ!$B$33:$B$776,V$155)+'СЕТ СН'!$F$12</f>
        <v>139.0108137</v>
      </c>
      <c r="W157" s="36">
        <f>SUMIFS(СВЦЭМ!$E$33:$E$776,СВЦЭМ!$A$33:$A$776,$A157,СВЦЭМ!$B$33:$B$776,W$155)+'СЕТ СН'!$F$12</f>
        <v>140.65905588999999</v>
      </c>
      <c r="X157" s="36">
        <f>SUMIFS(СВЦЭМ!$E$33:$E$776,СВЦЭМ!$A$33:$A$776,$A157,СВЦЭМ!$B$33:$B$776,X$155)+'СЕТ СН'!$F$12</f>
        <v>141.50788535000001</v>
      </c>
      <c r="Y157" s="36">
        <f>SUMIFS(СВЦЭМ!$E$33:$E$776,СВЦЭМ!$A$33:$A$776,$A157,СВЦЭМ!$B$33:$B$776,Y$155)+'СЕТ СН'!$F$12</f>
        <v>142.83966444000001</v>
      </c>
    </row>
    <row r="158" spans="1:27" ht="15.75" x14ac:dyDescent="0.2">
      <c r="A158" s="35">
        <f t="shared" ref="A158:A186" si="4">A157+1</f>
        <v>44199</v>
      </c>
      <c r="B158" s="36">
        <f>SUMIFS(СВЦЭМ!$E$33:$E$776,СВЦЭМ!$A$33:$A$776,$A158,СВЦЭМ!$B$33:$B$776,B$155)+'СЕТ СН'!$F$12</f>
        <v>141.69319107000001</v>
      </c>
      <c r="C158" s="36">
        <f>SUMIFS(СВЦЭМ!$E$33:$E$776,СВЦЭМ!$A$33:$A$776,$A158,СВЦЭМ!$B$33:$B$776,C$155)+'СЕТ СН'!$F$12</f>
        <v>143.54701643000001</v>
      </c>
      <c r="D158" s="36">
        <f>SUMIFS(СВЦЭМ!$E$33:$E$776,СВЦЭМ!$A$33:$A$776,$A158,СВЦЭМ!$B$33:$B$776,D$155)+'СЕТ СН'!$F$12</f>
        <v>144.91507576999999</v>
      </c>
      <c r="E158" s="36">
        <f>SUMIFS(СВЦЭМ!$E$33:$E$776,СВЦЭМ!$A$33:$A$776,$A158,СВЦЭМ!$B$33:$B$776,E$155)+'СЕТ СН'!$F$12</f>
        <v>147.59225426</v>
      </c>
      <c r="F158" s="36">
        <f>SUMIFS(СВЦЭМ!$E$33:$E$776,СВЦЭМ!$A$33:$A$776,$A158,СВЦЭМ!$B$33:$B$776,F$155)+'СЕТ СН'!$F$12</f>
        <v>144.79749251999999</v>
      </c>
      <c r="G158" s="36">
        <f>SUMIFS(СВЦЭМ!$E$33:$E$776,СВЦЭМ!$A$33:$A$776,$A158,СВЦЭМ!$B$33:$B$776,G$155)+'СЕТ СН'!$F$12</f>
        <v>144.42651265999999</v>
      </c>
      <c r="H158" s="36">
        <f>SUMIFS(СВЦЭМ!$E$33:$E$776,СВЦЭМ!$A$33:$A$776,$A158,СВЦЭМ!$B$33:$B$776,H$155)+'СЕТ СН'!$F$12</f>
        <v>147.87826652999999</v>
      </c>
      <c r="I158" s="36">
        <f>SUMIFS(СВЦЭМ!$E$33:$E$776,СВЦЭМ!$A$33:$A$776,$A158,СВЦЭМ!$B$33:$B$776,I$155)+'СЕТ СН'!$F$12</f>
        <v>148.42422468999999</v>
      </c>
      <c r="J158" s="36">
        <f>SUMIFS(СВЦЭМ!$E$33:$E$776,СВЦЭМ!$A$33:$A$776,$A158,СВЦЭМ!$B$33:$B$776,J$155)+'СЕТ СН'!$F$12</f>
        <v>147.86001357999999</v>
      </c>
      <c r="K158" s="36">
        <f>SUMIFS(СВЦЭМ!$E$33:$E$776,СВЦЭМ!$A$33:$A$776,$A158,СВЦЭМ!$B$33:$B$776,K$155)+'СЕТ СН'!$F$12</f>
        <v>148.02744367</v>
      </c>
      <c r="L158" s="36">
        <f>SUMIFS(СВЦЭМ!$E$33:$E$776,СВЦЭМ!$A$33:$A$776,$A158,СВЦЭМ!$B$33:$B$776,L$155)+'СЕТ СН'!$F$12</f>
        <v>146.28718602000001</v>
      </c>
      <c r="M158" s="36">
        <f>SUMIFS(СВЦЭМ!$E$33:$E$776,СВЦЭМ!$A$33:$A$776,$A158,СВЦЭМ!$B$33:$B$776,M$155)+'СЕТ СН'!$F$12</f>
        <v>145.56477168000001</v>
      </c>
      <c r="N158" s="36">
        <f>SUMIFS(СВЦЭМ!$E$33:$E$776,СВЦЭМ!$A$33:$A$776,$A158,СВЦЭМ!$B$33:$B$776,N$155)+'СЕТ СН'!$F$12</f>
        <v>147.53221496</v>
      </c>
      <c r="O158" s="36">
        <f>SUMIFS(СВЦЭМ!$E$33:$E$776,СВЦЭМ!$A$33:$A$776,$A158,СВЦЭМ!$B$33:$B$776,O$155)+'СЕТ СН'!$F$12</f>
        <v>149.35697397999999</v>
      </c>
      <c r="P158" s="36">
        <f>SUMIFS(СВЦЭМ!$E$33:$E$776,СВЦЭМ!$A$33:$A$776,$A158,СВЦЭМ!$B$33:$B$776,P$155)+'СЕТ СН'!$F$12</f>
        <v>151.10295056000001</v>
      </c>
      <c r="Q158" s="36">
        <f>SUMIFS(СВЦЭМ!$E$33:$E$776,СВЦЭМ!$A$33:$A$776,$A158,СВЦЭМ!$B$33:$B$776,Q$155)+'СЕТ СН'!$F$12</f>
        <v>151.63807245999999</v>
      </c>
      <c r="R158" s="36">
        <f>SUMIFS(СВЦЭМ!$E$33:$E$776,СВЦЭМ!$A$33:$A$776,$A158,СВЦЭМ!$B$33:$B$776,R$155)+'СЕТ СН'!$F$12</f>
        <v>150.45131164</v>
      </c>
      <c r="S158" s="36">
        <f>SUMIFS(СВЦЭМ!$E$33:$E$776,СВЦЭМ!$A$33:$A$776,$A158,СВЦЭМ!$B$33:$B$776,S$155)+'СЕТ СН'!$F$12</f>
        <v>147.92479778000001</v>
      </c>
      <c r="T158" s="36">
        <f>SUMIFS(СВЦЭМ!$E$33:$E$776,СВЦЭМ!$A$33:$A$776,$A158,СВЦЭМ!$B$33:$B$776,T$155)+'СЕТ СН'!$F$12</f>
        <v>145.11084033</v>
      </c>
      <c r="U158" s="36">
        <f>SUMIFS(СВЦЭМ!$E$33:$E$776,СВЦЭМ!$A$33:$A$776,$A158,СВЦЭМ!$B$33:$B$776,U$155)+'СЕТ СН'!$F$12</f>
        <v>145.75127841</v>
      </c>
      <c r="V158" s="36">
        <f>SUMIFS(СВЦЭМ!$E$33:$E$776,СВЦЭМ!$A$33:$A$776,$A158,СВЦЭМ!$B$33:$B$776,V$155)+'СЕТ СН'!$F$12</f>
        <v>145.78855594999999</v>
      </c>
      <c r="W158" s="36">
        <f>SUMIFS(СВЦЭМ!$E$33:$E$776,СВЦЭМ!$A$33:$A$776,$A158,СВЦЭМ!$B$33:$B$776,W$155)+'СЕТ СН'!$F$12</f>
        <v>147.07168285</v>
      </c>
      <c r="X158" s="36">
        <f>SUMIFS(СВЦЭМ!$E$33:$E$776,СВЦЭМ!$A$33:$A$776,$A158,СВЦЭМ!$B$33:$B$776,X$155)+'СЕТ СН'!$F$12</f>
        <v>148.46933361000001</v>
      </c>
      <c r="Y158" s="36">
        <f>SUMIFS(СВЦЭМ!$E$33:$E$776,СВЦЭМ!$A$33:$A$776,$A158,СВЦЭМ!$B$33:$B$776,Y$155)+'СЕТ СН'!$F$12</f>
        <v>149.22182167</v>
      </c>
    </row>
    <row r="159" spans="1:27" ht="15.75" x14ac:dyDescent="0.2">
      <c r="A159" s="35">
        <f t="shared" si="4"/>
        <v>44200</v>
      </c>
      <c r="B159" s="36">
        <f>SUMIFS(СВЦЭМ!$E$33:$E$776,СВЦЭМ!$A$33:$A$776,$A159,СВЦЭМ!$B$33:$B$776,B$155)+'СЕТ СН'!$F$12</f>
        <v>151.94760142000001</v>
      </c>
      <c r="C159" s="36">
        <f>SUMIFS(СВЦЭМ!$E$33:$E$776,СВЦЭМ!$A$33:$A$776,$A159,СВЦЭМ!$B$33:$B$776,C$155)+'СЕТ СН'!$F$12</f>
        <v>154.3050911</v>
      </c>
      <c r="D159" s="36">
        <f>SUMIFS(СВЦЭМ!$E$33:$E$776,СВЦЭМ!$A$33:$A$776,$A159,СВЦЭМ!$B$33:$B$776,D$155)+'СЕТ СН'!$F$12</f>
        <v>156.43908737999999</v>
      </c>
      <c r="E159" s="36">
        <f>SUMIFS(СВЦЭМ!$E$33:$E$776,СВЦЭМ!$A$33:$A$776,$A159,СВЦЭМ!$B$33:$B$776,E$155)+'СЕТ СН'!$F$12</f>
        <v>159.92313099</v>
      </c>
      <c r="F159" s="36">
        <f>SUMIFS(СВЦЭМ!$E$33:$E$776,СВЦЭМ!$A$33:$A$776,$A159,СВЦЭМ!$B$33:$B$776,F$155)+'СЕТ СН'!$F$12</f>
        <v>155.03877983999999</v>
      </c>
      <c r="G159" s="36">
        <f>SUMIFS(СВЦЭМ!$E$33:$E$776,СВЦЭМ!$A$33:$A$776,$A159,СВЦЭМ!$B$33:$B$776,G$155)+'СЕТ СН'!$F$12</f>
        <v>154.61134472000001</v>
      </c>
      <c r="H159" s="36">
        <f>SUMIFS(СВЦЭМ!$E$33:$E$776,СВЦЭМ!$A$33:$A$776,$A159,СВЦЭМ!$B$33:$B$776,H$155)+'СЕТ СН'!$F$12</f>
        <v>155.37940406000001</v>
      </c>
      <c r="I159" s="36">
        <f>SUMIFS(СВЦЭМ!$E$33:$E$776,СВЦЭМ!$A$33:$A$776,$A159,СВЦЭМ!$B$33:$B$776,I$155)+'СЕТ СН'!$F$12</f>
        <v>153.07726645</v>
      </c>
      <c r="J159" s="36">
        <f>SUMIFS(СВЦЭМ!$E$33:$E$776,СВЦЭМ!$A$33:$A$776,$A159,СВЦЭМ!$B$33:$B$776,J$155)+'СЕТ СН'!$F$12</f>
        <v>149.90927980000001</v>
      </c>
      <c r="K159" s="36">
        <f>SUMIFS(СВЦЭМ!$E$33:$E$776,СВЦЭМ!$A$33:$A$776,$A159,СВЦЭМ!$B$33:$B$776,K$155)+'СЕТ СН'!$F$12</f>
        <v>145.83441991000001</v>
      </c>
      <c r="L159" s="36">
        <f>SUMIFS(СВЦЭМ!$E$33:$E$776,СВЦЭМ!$A$33:$A$776,$A159,СВЦЭМ!$B$33:$B$776,L$155)+'СЕТ СН'!$F$12</f>
        <v>144.22126539999999</v>
      </c>
      <c r="M159" s="36">
        <f>SUMIFS(СВЦЭМ!$E$33:$E$776,СВЦЭМ!$A$33:$A$776,$A159,СВЦЭМ!$B$33:$B$776,M$155)+'СЕТ СН'!$F$12</f>
        <v>143.29834704999999</v>
      </c>
      <c r="N159" s="36">
        <f>SUMIFS(СВЦЭМ!$E$33:$E$776,СВЦЭМ!$A$33:$A$776,$A159,СВЦЭМ!$B$33:$B$776,N$155)+'СЕТ СН'!$F$12</f>
        <v>146.02597202000001</v>
      </c>
      <c r="O159" s="36">
        <f>SUMIFS(СВЦЭМ!$E$33:$E$776,СВЦЭМ!$A$33:$A$776,$A159,СВЦЭМ!$B$33:$B$776,O$155)+'СЕТ СН'!$F$12</f>
        <v>147.48033189</v>
      </c>
      <c r="P159" s="36">
        <f>SUMIFS(СВЦЭМ!$E$33:$E$776,СВЦЭМ!$A$33:$A$776,$A159,СВЦЭМ!$B$33:$B$776,P$155)+'СЕТ СН'!$F$12</f>
        <v>149.04506727</v>
      </c>
      <c r="Q159" s="36">
        <f>SUMIFS(СВЦЭМ!$E$33:$E$776,СВЦЭМ!$A$33:$A$776,$A159,СВЦЭМ!$B$33:$B$776,Q$155)+'СЕТ СН'!$F$12</f>
        <v>149.82281323999999</v>
      </c>
      <c r="R159" s="36">
        <f>SUMIFS(СВЦЭМ!$E$33:$E$776,СВЦЭМ!$A$33:$A$776,$A159,СВЦЭМ!$B$33:$B$776,R$155)+'СЕТ СН'!$F$12</f>
        <v>147.65880829</v>
      </c>
      <c r="S159" s="36">
        <f>SUMIFS(СВЦЭМ!$E$33:$E$776,СВЦЭМ!$A$33:$A$776,$A159,СВЦЭМ!$B$33:$B$776,S$155)+'СЕТ СН'!$F$12</f>
        <v>146.15653631000001</v>
      </c>
      <c r="T159" s="36">
        <f>SUMIFS(СВЦЭМ!$E$33:$E$776,СВЦЭМ!$A$33:$A$776,$A159,СВЦЭМ!$B$33:$B$776,T$155)+'СЕТ СН'!$F$12</f>
        <v>144.10101897000001</v>
      </c>
      <c r="U159" s="36">
        <f>SUMIFS(СВЦЭМ!$E$33:$E$776,СВЦЭМ!$A$33:$A$776,$A159,СВЦЭМ!$B$33:$B$776,U$155)+'СЕТ СН'!$F$12</f>
        <v>144.81964518000001</v>
      </c>
      <c r="V159" s="36">
        <f>SUMIFS(СВЦЭМ!$E$33:$E$776,СВЦЭМ!$A$33:$A$776,$A159,СВЦЭМ!$B$33:$B$776,V$155)+'СЕТ СН'!$F$12</f>
        <v>145.02831703999999</v>
      </c>
      <c r="W159" s="36">
        <f>SUMIFS(СВЦЭМ!$E$33:$E$776,СВЦЭМ!$A$33:$A$776,$A159,СВЦЭМ!$B$33:$B$776,W$155)+'СЕТ СН'!$F$12</f>
        <v>146.41097325999999</v>
      </c>
      <c r="X159" s="36">
        <f>SUMIFS(СВЦЭМ!$E$33:$E$776,СВЦЭМ!$A$33:$A$776,$A159,СВЦЭМ!$B$33:$B$776,X$155)+'СЕТ СН'!$F$12</f>
        <v>148.93799068000001</v>
      </c>
      <c r="Y159" s="36">
        <f>SUMIFS(СВЦЭМ!$E$33:$E$776,СВЦЭМ!$A$33:$A$776,$A159,СВЦЭМ!$B$33:$B$776,Y$155)+'СЕТ СН'!$F$12</f>
        <v>150.96180097999999</v>
      </c>
    </row>
    <row r="160" spans="1:27" ht="15.75" x14ac:dyDescent="0.2">
      <c r="A160" s="35">
        <f t="shared" si="4"/>
        <v>44201</v>
      </c>
      <c r="B160" s="36">
        <f>SUMIFS(СВЦЭМ!$E$33:$E$776,СВЦЭМ!$A$33:$A$776,$A160,СВЦЭМ!$B$33:$B$776,B$155)+'СЕТ СН'!$F$12</f>
        <v>146.28253878000001</v>
      </c>
      <c r="C160" s="36">
        <f>SUMIFS(СВЦЭМ!$E$33:$E$776,СВЦЭМ!$A$33:$A$776,$A160,СВЦЭМ!$B$33:$B$776,C$155)+'СЕТ СН'!$F$12</f>
        <v>150.66509156999999</v>
      </c>
      <c r="D160" s="36">
        <f>SUMIFS(СВЦЭМ!$E$33:$E$776,СВЦЭМ!$A$33:$A$776,$A160,СВЦЭМ!$B$33:$B$776,D$155)+'СЕТ СН'!$F$12</f>
        <v>152.51535351999999</v>
      </c>
      <c r="E160" s="36">
        <f>SUMIFS(СВЦЭМ!$E$33:$E$776,СВЦЭМ!$A$33:$A$776,$A160,СВЦЭМ!$B$33:$B$776,E$155)+'СЕТ СН'!$F$12</f>
        <v>153.44529492999999</v>
      </c>
      <c r="F160" s="36">
        <f>SUMIFS(СВЦЭМ!$E$33:$E$776,СВЦЭМ!$A$33:$A$776,$A160,СВЦЭМ!$B$33:$B$776,F$155)+'СЕТ СН'!$F$12</f>
        <v>153.79433911999999</v>
      </c>
      <c r="G160" s="36">
        <f>SUMIFS(СВЦЭМ!$E$33:$E$776,СВЦЭМ!$A$33:$A$776,$A160,СВЦЭМ!$B$33:$B$776,G$155)+'СЕТ СН'!$F$12</f>
        <v>156.98270586999999</v>
      </c>
      <c r="H160" s="36">
        <f>SUMIFS(СВЦЭМ!$E$33:$E$776,СВЦЭМ!$A$33:$A$776,$A160,СВЦЭМ!$B$33:$B$776,H$155)+'СЕТ СН'!$F$12</f>
        <v>154.74128049999999</v>
      </c>
      <c r="I160" s="36">
        <f>SUMIFS(СВЦЭМ!$E$33:$E$776,СВЦЭМ!$A$33:$A$776,$A160,СВЦЭМ!$B$33:$B$776,I$155)+'СЕТ СН'!$F$12</f>
        <v>152.37291522999999</v>
      </c>
      <c r="J160" s="36">
        <f>SUMIFS(СВЦЭМ!$E$33:$E$776,СВЦЭМ!$A$33:$A$776,$A160,СВЦЭМ!$B$33:$B$776,J$155)+'СЕТ СН'!$F$12</f>
        <v>148.77719679</v>
      </c>
      <c r="K160" s="36">
        <f>SUMIFS(СВЦЭМ!$E$33:$E$776,СВЦЭМ!$A$33:$A$776,$A160,СВЦЭМ!$B$33:$B$776,K$155)+'СЕТ СН'!$F$12</f>
        <v>144.52992799</v>
      </c>
      <c r="L160" s="36">
        <f>SUMIFS(СВЦЭМ!$E$33:$E$776,СВЦЭМ!$A$33:$A$776,$A160,СВЦЭМ!$B$33:$B$776,L$155)+'СЕТ СН'!$F$12</f>
        <v>141.5567418</v>
      </c>
      <c r="M160" s="36">
        <f>SUMIFS(СВЦЭМ!$E$33:$E$776,СВЦЭМ!$A$33:$A$776,$A160,СВЦЭМ!$B$33:$B$776,M$155)+'СЕТ СН'!$F$12</f>
        <v>142.55712657999999</v>
      </c>
      <c r="N160" s="36">
        <f>SUMIFS(СВЦЭМ!$E$33:$E$776,СВЦЭМ!$A$33:$A$776,$A160,СВЦЭМ!$B$33:$B$776,N$155)+'СЕТ СН'!$F$12</f>
        <v>147.31556598</v>
      </c>
      <c r="O160" s="36">
        <f>SUMIFS(СВЦЭМ!$E$33:$E$776,СВЦЭМ!$A$33:$A$776,$A160,СВЦЭМ!$B$33:$B$776,O$155)+'СЕТ СН'!$F$12</f>
        <v>151.18311374000001</v>
      </c>
      <c r="P160" s="36">
        <f>SUMIFS(СВЦЭМ!$E$33:$E$776,СВЦЭМ!$A$33:$A$776,$A160,СВЦЭМ!$B$33:$B$776,P$155)+'СЕТ СН'!$F$12</f>
        <v>153.54688246000001</v>
      </c>
      <c r="Q160" s="36">
        <f>SUMIFS(СВЦЭМ!$E$33:$E$776,СВЦЭМ!$A$33:$A$776,$A160,СВЦЭМ!$B$33:$B$776,Q$155)+'СЕТ СН'!$F$12</f>
        <v>154.25618802</v>
      </c>
      <c r="R160" s="36">
        <f>SUMIFS(СВЦЭМ!$E$33:$E$776,СВЦЭМ!$A$33:$A$776,$A160,СВЦЭМ!$B$33:$B$776,R$155)+'СЕТ СН'!$F$12</f>
        <v>152.42121166999999</v>
      </c>
      <c r="S160" s="36">
        <f>SUMIFS(СВЦЭМ!$E$33:$E$776,СВЦЭМ!$A$33:$A$776,$A160,СВЦЭМ!$B$33:$B$776,S$155)+'СЕТ СН'!$F$12</f>
        <v>150.72329103000001</v>
      </c>
      <c r="T160" s="36">
        <f>SUMIFS(СВЦЭМ!$E$33:$E$776,СВЦЭМ!$A$33:$A$776,$A160,СВЦЭМ!$B$33:$B$776,T$155)+'СЕТ СН'!$F$12</f>
        <v>146.12600252999999</v>
      </c>
      <c r="U160" s="36">
        <f>SUMIFS(СВЦЭМ!$E$33:$E$776,СВЦЭМ!$A$33:$A$776,$A160,СВЦЭМ!$B$33:$B$776,U$155)+'СЕТ СН'!$F$12</f>
        <v>147.11718188</v>
      </c>
      <c r="V160" s="36">
        <f>SUMIFS(СВЦЭМ!$E$33:$E$776,СВЦЭМ!$A$33:$A$776,$A160,СВЦЭМ!$B$33:$B$776,V$155)+'СЕТ СН'!$F$12</f>
        <v>147.81299863999999</v>
      </c>
      <c r="W160" s="36">
        <f>SUMIFS(СВЦЭМ!$E$33:$E$776,СВЦЭМ!$A$33:$A$776,$A160,СВЦЭМ!$B$33:$B$776,W$155)+'СЕТ СН'!$F$12</f>
        <v>150.04597742000001</v>
      </c>
      <c r="X160" s="36">
        <f>SUMIFS(СВЦЭМ!$E$33:$E$776,СВЦЭМ!$A$33:$A$776,$A160,СВЦЭМ!$B$33:$B$776,X$155)+'СЕТ СН'!$F$12</f>
        <v>152.21750187000001</v>
      </c>
      <c r="Y160" s="36">
        <f>SUMIFS(СВЦЭМ!$E$33:$E$776,СВЦЭМ!$A$33:$A$776,$A160,СВЦЭМ!$B$33:$B$776,Y$155)+'СЕТ СН'!$F$12</f>
        <v>154.65685721</v>
      </c>
    </row>
    <row r="161" spans="1:25" ht="15.75" x14ac:dyDescent="0.2">
      <c r="A161" s="35">
        <f t="shared" si="4"/>
        <v>44202</v>
      </c>
      <c r="B161" s="36">
        <f>SUMIFS(СВЦЭМ!$E$33:$E$776,СВЦЭМ!$A$33:$A$776,$A161,СВЦЭМ!$B$33:$B$776,B$155)+'СЕТ СН'!$F$12</f>
        <v>153.18725406999999</v>
      </c>
      <c r="C161" s="36">
        <f>SUMIFS(СВЦЭМ!$E$33:$E$776,СВЦЭМ!$A$33:$A$776,$A161,СВЦЭМ!$B$33:$B$776,C$155)+'СЕТ СН'!$F$12</f>
        <v>157.62457681999999</v>
      </c>
      <c r="D161" s="36">
        <f>SUMIFS(СВЦЭМ!$E$33:$E$776,СВЦЭМ!$A$33:$A$776,$A161,СВЦЭМ!$B$33:$B$776,D$155)+'СЕТ СН'!$F$12</f>
        <v>161.05494899000001</v>
      </c>
      <c r="E161" s="36">
        <f>SUMIFS(СВЦЭМ!$E$33:$E$776,СВЦЭМ!$A$33:$A$776,$A161,СВЦЭМ!$B$33:$B$776,E$155)+'СЕТ СН'!$F$12</f>
        <v>162.41289853999999</v>
      </c>
      <c r="F161" s="36">
        <f>SUMIFS(СВЦЭМ!$E$33:$E$776,СВЦЭМ!$A$33:$A$776,$A161,СВЦЭМ!$B$33:$B$776,F$155)+'СЕТ СН'!$F$12</f>
        <v>164.0112283</v>
      </c>
      <c r="G161" s="36">
        <f>SUMIFS(СВЦЭМ!$E$33:$E$776,СВЦЭМ!$A$33:$A$776,$A161,СВЦЭМ!$B$33:$B$776,G$155)+'СЕТ СН'!$F$12</f>
        <v>163.54287968</v>
      </c>
      <c r="H161" s="36">
        <f>SUMIFS(СВЦЭМ!$E$33:$E$776,СВЦЭМ!$A$33:$A$776,$A161,СВЦЭМ!$B$33:$B$776,H$155)+'СЕТ СН'!$F$12</f>
        <v>161.22991026</v>
      </c>
      <c r="I161" s="36">
        <f>SUMIFS(СВЦЭМ!$E$33:$E$776,СВЦЭМ!$A$33:$A$776,$A161,СВЦЭМ!$B$33:$B$776,I$155)+'СЕТ СН'!$F$12</f>
        <v>157.49539243000001</v>
      </c>
      <c r="J161" s="36">
        <f>SUMIFS(СВЦЭМ!$E$33:$E$776,СВЦЭМ!$A$33:$A$776,$A161,СВЦЭМ!$B$33:$B$776,J$155)+'СЕТ СН'!$F$12</f>
        <v>151.17727239000001</v>
      </c>
      <c r="K161" s="36">
        <f>SUMIFS(СВЦЭМ!$E$33:$E$776,СВЦЭМ!$A$33:$A$776,$A161,СВЦЭМ!$B$33:$B$776,K$155)+'СЕТ СН'!$F$12</f>
        <v>145.23043354000001</v>
      </c>
      <c r="L161" s="36">
        <f>SUMIFS(СВЦЭМ!$E$33:$E$776,СВЦЭМ!$A$33:$A$776,$A161,СВЦЭМ!$B$33:$B$776,L$155)+'СЕТ СН'!$F$12</f>
        <v>143.43721083</v>
      </c>
      <c r="M161" s="36">
        <f>SUMIFS(СВЦЭМ!$E$33:$E$776,СВЦЭМ!$A$33:$A$776,$A161,СВЦЭМ!$B$33:$B$776,M$155)+'СЕТ СН'!$F$12</f>
        <v>143.97495441000001</v>
      </c>
      <c r="N161" s="36">
        <f>SUMIFS(СВЦЭМ!$E$33:$E$776,СВЦЭМ!$A$33:$A$776,$A161,СВЦЭМ!$B$33:$B$776,N$155)+'СЕТ СН'!$F$12</f>
        <v>148.04299825000001</v>
      </c>
      <c r="O161" s="36">
        <f>SUMIFS(СВЦЭМ!$E$33:$E$776,СВЦЭМ!$A$33:$A$776,$A161,СВЦЭМ!$B$33:$B$776,O$155)+'СЕТ СН'!$F$12</f>
        <v>150.43506694999999</v>
      </c>
      <c r="P161" s="36">
        <f>SUMIFS(СВЦЭМ!$E$33:$E$776,СВЦЭМ!$A$33:$A$776,$A161,СВЦЭМ!$B$33:$B$776,P$155)+'СЕТ СН'!$F$12</f>
        <v>152.04147351</v>
      </c>
      <c r="Q161" s="36">
        <f>SUMIFS(СВЦЭМ!$E$33:$E$776,СВЦЭМ!$A$33:$A$776,$A161,СВЦЭМ!$B$33:$B$776,Q$155)+'СЕТ СН'!$F$12</f>
        <v>152.63022423999999</v>
      </c>
      <c r="R161" s="36">
        <f>SUMIFS(СВЦЭМ!$E$33:$E$776,СВЦЭМ!$A$33:$A$776,$A161,СВЦЭМ!$B$33:$B$776,R$155)+'СЕТ СН'!$F$12</f>
        <v>150.59251634</v>
      </c>
      <c r="S161" s="36">
        <f>SUMIFS(СВЦЭМ!$E$33:$E$776,СВЦЭМ!$A$33:$A$776,$A161,СВЦЭМ!$B$33:$B$776,S$155)+'СЕТ СН'!$F$12</f>
        <v>146.88608951000001</v>
      </c>
      <c r="T161" s="36">
        <f>SUMIFS(СВЦЭМ!$E$33:$E$776,СВЦЭМ!$A$33:$A$776,$A161,СВЦЭМ!$B$33:$B$776,T$155)+'СЕТ СН'!$F$12</f>
        <v>143.16534693</v>
      </c>
      <c r="U161" s="36">
        <f>SUMIFS(СВЦЭМ!$E$33:$E$776,СВЦЭМ!$A$33:$A$776,$A161,СВЦЭМ!$B$33:$B$776,U$155)+'СЕТ СН'!$F$12</f>
        <v>143.6652369</v>
      </c>
      <c r="V161" s="36">
        <f>SUMIFS(СВЦЭМ!$E$33:$E$776,СВЦЭМ!$A$33:$A$776,$A161,СВЦЭМ!$B$33:$B$776,V$155)+'СЕТ СН'!$F$12</f>
        <v>144.64519386000001</v>
      </c>
      <c r="W161" s="36">
        <f>SUMIFS(СВЦЭМ!$E$33:$E$776,СВЦЭМ!$A$33:$A$776,$A161,СВЦЭМ!$B$33:$B$776,W$155)+'СЕТ СН'!$F$12</f>
        <v>146.95406503000001</v>
      </c>
      <c r="X161" s="36">
        <f>SUMIFS(СВЦЭМ!$E$33:$E$776,СВЦЭМ!$A$33:$A$776,$A161,СВЦЭМ!$B$33:$B$776,X$155)+'СЕТ СН'!$F$12</f>
        <v>149.51013003</v>
      </c>
      <c r="Y161" s="36">
        <f>SUMIFS(СВЦЭМ!$E$33:$E$776,СВЦЭМ!$A$33:$A$776,$A161,СВЦЭМ!$B$33:$B$776,Y$155)+'СЕТ СН'!$F$12</f>
        <v>152.72084964000001</v>
      </c>
    </row>
    <row r="162" spans="1:25" ht="15.75" x14ac:dyDescent="0.2">
      <c r="A162" s="35">
        <f t="shared" si="4"/>
        <v>44203</v>
      </c>
      <c r="B162" s="36">
        <f>SUMIFS(СВЦЭМ!$E$33:$E$776,СВЦЭМ!$A$33:$A$776,$A162,СВЦЭМ!$B$33:$B$776,B$155)+'СЕТ СН'!$F$12</f>
        <v>148.72958937999999</v>
      </c>
      <c r="C162" s="36">
        <f>SUMIFS(СВЦЭМ!$E$33:$E$776,СВЦЭМ!$A$33:$A$776,$A162,СВЦЭМ!$B$33:$B$776,C$155)+'СЕТ СН'!$F$12</f>
        <v>153.52275879999999</v>
      </c>
      <c r="D162" s="36">
        <f>SUMIFS(СВЦЭМ!$E$33:$E$776,СВЦЭМ!$A$33:$A$776,$A162,СВЦЭМ!$B$33:$B$776,D$155)+'СЕТ СН'!$F$12</f>
        <v>157.60946405000001</v>
      </c>
      <c r="E162" s="36">
        <f>SUMIFS(СВЦЭМ!$E$33:$E$776,СВЦЭМ!$A$33:$A$776,$A162,СВЦЭМ!$B$33:$B$776,E$155)+'СЕТ СН'!$F$12</f>
        <v>159.10196868</v>
      </c>
      <c r="F162" s="36">
        <f>SUMIFS(СВЦЭМ!$E$33:$E$776,СВЦЭМ!$A$33:$A$776,$A162,СВЦЭМ!$B$33:$B$776,F$155)+'СЕТ СН'!$F$12</f>
        <v>160.49201789</v>
      </c>
      <c r="G162" s="36">
        <f>SUMIFS(СВЦЭМ!$E$33:$E$776,СВЦЭМ!$A$33:$A$776,$A162,СВЦЭМ!$B$33:$B$776,G$155)+'СЕТ СН'!$F$12</f>
        <v>159.58046443000001</v>
      </c>
      <c r="H162" s="36">
        <f>SUMIFS(СВЦЭМ!$E$33:$E$776,СВЦЭМ!$A$33:$A$776,$A162,СВЦЭМ!$B$33:$B$776,H$155)+'СЕТ СН'!$F$12</f>
        <v>157.24789698999999</v>
      </c>
      <c r="I162" s="36">
        <f>SUMIFS(СВЦЭМ!$E$33:$E$776,СВЦЭМ!$A$33:$A$776,$A162,СВЦЭМ!$B$33:$B$776,I$155)+'СЕТ СН'!$F$12</f>
        <v>153.43955897000001</v>
      </c>
      <c r="J162" s="36">
        <f>SUMIFS(СВЦЭМ!$E$33:$E$776,СВЦЭМ!$A$33:$A$776,$A162,СВЦЭМ!$B$33:$B$776,J$155)+'СЕТ СН'!$F$12</f>
        <v>149.77458118000001</v>
      </c>
      <c r="K162" s="36">
        <f>SUMIFS(СВЦЭМ!$E$33:$E$776,СВЦЭМ!$A$33:$A$776,$A162,СВЦЭМ!$B$33:$B$776,K$155)+'СЕТ СН'!$F$12</f>
        <v>146.14379070999999</v>
      </c>
      <c r="L162" s="36">
        <f>SUMIFS(СВЦЭМ!$E$33:$E$776,СВЦЭМ!$A$33:$A$776,$A162,СВЦЭМ!$B$33:$B$776,L$155)+'СЕТ СН'!$F$12</f>
        <v>143.9137997</v>
      </c>
      <c r="M162" s="36">
        <f>SUMIFS(СВЦЭМ!$E$33:$E$776,СВЦЭМ!$A$33:$A$776,$A162,СВЦЭМ!$B$33:$B$776,M$155)+'СЕТ СН'!$F$12</f>
        <v>146.04107877999999</v>
      </c>
      <c r="N162" s="36">
        <f>SUMIFS(СВЦЭМ!$E$33:$E$776,СВЦЭМ!$A$33:$A$776,$A162,СВЦЭМ!$B$33:$B$776,N$155)+'СЕТ СН'!$F$12</f>
        <v>153.01587097000001</v>
      </c>
      <c r="O162" s="36">
        <f>SUMIFS(СВЦЭМ!$E$33:$E$776,СВЦЭМ!$A$33:$A$776,$A162,СВЦЭМ!$B$33:$B$776,O$155)+'СЕТ СН'!$F$12</f>
        <v>154.10634055</v>
      </c>
      <c r="P162" s="36">
        <f>SUMIFS(СВЦЭМ!$E$33:$E$776,СВЦЭМ!$A$33:$A$776,$A162,СВЦЭМ!$B$33:$B$776,P$155)+'СЕТ СН'!$F$12</f>
        <v>155.81807666</v>
      </c>
      <c r="Q162" s="36">
        <f>SUMIFS(СВЦЭМ!$E$33:$E$776,СВЦЭМ!$A$33:$A$776,$A162,СВЦЭМ!$B$33:$B$776,Q$155)+'СЕТ СН'!$F$12</f>
        <v>157.38662876999999</v>
      </c>
      <c r="R162" s="36">
        <f>SUMIFS(СВЦЭМ!$E$33:$E$776,СВЦЭМ!$A$33:$A$776,$A162,СВЦЭМ!$B$33:$B$776,R$155)+'СЕТ СН'!$F$12</f>
        <v>156.93423418</v>
      </c>
      <c r="S162" s="36">
        <f>SUMIFS(СВЦЭМ!$E$33:$E$776,СВЦЭМ!$A$33:$A$776,$A162,СВЦЭМ!$B$33:$B$776,S$155)+'СЕТ СН'!$F$12</f>
        <v>153.39416469</v>
      </c>
      <c r="T162" s="36">
        <f>SUMIFS(СВЦЭМ!$E$33:$E$776,СВЦЭМ!$A$33:$A$776,$A162,СВЦЭМ!$B$33:$B$776,T$155)+'СЕТ СН'!$F$12</f>
        <v>149.87915267</v>
      </c>
      <c r="U162" s="36">
        <f>SUMIFS(СВЦЭМ!$E$33:$E$776,СВЦЭМ!$A$33:$A$776,$A162,СВЦЭМ!$B$33:$B$776,U$155)+'СЕТ СН'!$F$12</f>
        <v>151.19218402000001</v>
      </c>
      <c r="V162" s="36">
        <f>SUMIFS(СВЦЭМ!$E$33:$E$776,СВЦЭМ!$A$33:$A$776,$A162,СВЦЭМ!$B$33:$B$776,V$155)+'СЕТ СН'!$F$12</f>
        <v>151.04013436</v>
      </c>
      <c r="W162" s="36">
        <f>SUMIFS(СВЦЭМ!$E$33:$E$776,СВЦЭМ!$A$33:$A$776,$A162,СВЦЭМ!$B$33:$B$776,W$155)+'СЕТ СН'!$F$12</f>
        <v>153.76606140999999</v>
      </c>
      <c r="X162" s="36">
        <f>SUMIFS(СВЦЭМ!$E$33:$E$776,СВЦЭМ!$A$33:$A$776,$A162,СВЦЭМ!$B$33:$B$776,X$155)+'СЕТ СН'!$F$12</f>
        <v>156.18302385999999</v>
      </c>
      <c r="Y162" s="36">
        <f>SUMIFS(СВЦЭМ!$E$33:$E$776,СВЦЭМ!$A$33:$A$776,$A162,СВЦЭМ!$B$33:$B$776,Y$155)+'СЕТ СН'!$F$12</f>
        <v>159.47318060999999</v>
      </c>
    </row>
    <row r="163" spans="1:25" ht="15.75" x14ac:dyDescent="0.2">
      <c r="A163" s="35">
        <f t="shared" si="4"/>
        <v>44204</v>
      </c>
      <c r="B163" s="36">
        <f>SUMIFS(СВЦЭМ!$E$33:$E$776,СВЦЭМ!$A$33:$A$776,$A163,СВЦЭМ!$B$33:$B$776,B$155)+'СЕТ СН'!$F$12</f>
        <v>150.67433516</v>
      </c>
      <c r="C163" s="36">
        <f>SUMIFS(СВЦЭМ!$E$33:$E$776,СВЦЭМ!$A$33:$A$776,$A163,СВЦЭМ!$B$33:$B$776,C$155)+'СЕТ СН'!$F$12</f>
        <v>156.36919533</v>
      </c>
      <c r="D163" s="36">
        <f>SUMIFS(СВЦЭМ!$E$33:$E$776,СВЦЭМ!$A$33:$A$776,$A163,СВЦЭМ!$B$33:$B$776,D$155)+'СЕТ СН'!$F$12</f>
        <v>159.88871284999999</v>
      </c>
      <c r="E163" s="36">
        <f>SUMIFS(СВЦЭМ!$E$33:$E$776,СВЦЭМ!$A$33:$A$776,$A163,СВЦЭМ!$B$33:$B$776,E$155)+'СЕТ СН'!$F$12</f>
        <v>162.33660523</v>
      </c>
      <c r="F163" s="36">
        <f>SUMIFS(СВЦЭМ!$E$33:$E$776,СВЦЭМ!$A$33:$A$776,$A163,СВЦЭМ!$B$33:$B$776,F$155)+'СЕТ СН'!$F$12</f>
        <v>163.31694432</v>
      </c>
      <c r="G163" s="36">
        <f>SUMIFS(СВЦЭМ!$E$33:$E$776,СВЦЭМ!$A$33:$A$776,$A163,СВЦЭМ!$B$33:$B$776,G$155)+'СЕТ СН'!$F$12</f>
        <v>162.62929285999999</v>
      </c>
      <c r="H163" s="36">
        <f>SUMIFS(СВЦЭМ!$E$33:$E$776,СВЦЭМ!$A$33:$A$776,$A163,СВЦЭМ!$B$33:$B$776,H$155)+'СЕТ СН'!$F$12</f>
        <v>159.98234496000001</v>
      </c>
      <c r="I163" s="36">
        <f>SUMIFS(СВЦЭМ!$E$33:$E$776,СВЦЭМ!$A$33:$A$776,$A163,СВЦЭМ!$B$33:$B$776,I$155)+'СЕТ СН'!$F$12</f>
        <v>162.80553119000001</v>
      </c>
      <c r="J163" s="36">
        <f>SUMIFS(СВЦЭМ!$E$33:$E$776,СВЦЭМ!$A$33:$A$776,$A163,СВЦЭМ!$B$33:$B$776,J$155)+'СЕТ СН'!$F$12</f>
        <v>158.95534598</v>
      </c>
      <c r="K163" s="36">
        <f>SUMIFS(СВЦЭМ!$E$33:$E$776,СВЦЭМ!$A$33:$A$776,$A163,СВЦЭМ!$B$33:$B$776,K$155)+'СЕТ СН'!$F$12</f>
        <v>154.63561971999999</v>
      </c>
      <c r="L163" s="36">
        <f>SUMIFS(СВЦЭМ!$E$33:$E$776,СВЦЭМ!$A$33:$A$776,$A163,СВЦЭМ!$B$33:$B$776,L$155)+'СЕТ СН'!$F$12</f>
        <v>151.62315652000001</v>
      </c>
      <c r="M163" s="36">
        <f>SUMIFS(СВЦЭМ!$E$33:$E$776,СВЦЭМ!$A$33:$A$776,$A163,СВЦЭМ!$B$33:$B$776,M$155)+'СЕТ СН'!$F$12</f>
        <v>150.06042153999999</v>
      </c>
      <c r="N163" s="36">
        <f>SUMIFS(СВЦЭМ!$E$33:$E$776,СВЦЭМ!$A$33:$A$776,$A163,СВЦЭМ!$B$33:$B$776,N$155)+'СЕТ СН'!$F$12</f>
        <v>153.33798594000001</v>
      </c>
      <c r="O163" s="36">
        <f>SUMIFS(СВЦЭМ!$E$33:$E$776,СВЦЭМ!$A$33:$A$776,$A163,СВЦЭМ!$B$33:$B$776,O$155)+'СЕТ СН'!$F$12</f>
        <v>154.86321297000001</v>
      </c>
      <c r="P163" s="36">
        <f>SUMIFS(СВЦЭМ!$E$33:$E$776,СВЦЭМ!$A$33:$A$776,$A163,СВЦЭМ!$B$33:$B$776,P$155)+'СЕТ СН'!$F$12</f>
        <v>157.00884568999999</v>
      </c>
      <c r="Q163" s="36">
        <f>SUMIFS(СВЦЭМ!$E$33:$E$776,СВЦЭМ!$A$33:$A$776,$A163,СВЦЭМ!$B$33:$B$776,Q$155)+'СЕТ СН'!$F$12</f>
        <v>158.71383157</v>
      </c>
      <c r="R163" s="36">
        <f>SUMIFS(СВЦЭМ!$E$33:$E$776,СВЦЭМ!$A$33:$A$776,$A163,СВЦЭМ!$B$33:$B$776,R$155)+'СЕТ СН'!$F$12</f>
        <v>157.21384469</v>
      </c>
      <c r="S163" s="36">
        <f>SUMIFS(СВЦЭМ!$E$33:$E$776,СВЦЭМ!$A$33:$A$776,$A163,СВЦЭМ!$B$33:$B$776,S$155)+'СЕТ СН'!$F$12</f>
        <v>153.20804679</v>
      </c>
      <c r="T163" s="36">
        <f>SUMIFS(СВЦЭМ!$E$33:$E$776,СВЦЭМ!$A$33:$A$776,$A163,СВЦЭМ!$B$33:$B$776,T$155)+'СЕТ СН'!$F$12</f>
        <v>149.92949048</v>
      </c>
      <c r="U163" s="36">
        <f>SUMIFS(СВЦЭМ!$E$33:$E$776,СВЦЭМ!$A$33:$A$776,$A163,СВЦЭМ!$B$33:$B$776,U$155)+'СЕТ СН'!$F$12</f>
        <v>150.30943149000001</v>
      </c>
      <c r="V163" s="36">
        <f>SUMIFS(СВЦЭМ!$E$33:$E$776,СВЦЭМ!$A$33:$A$776,$A163,СВЦЭМ!$B$33:$B$776,V$155)+'СЕТ СН'!$F$12</f>
        <v>151.00440839000001</v>
      </c>
      <c r="W163" s="36">
        <f>SUMIFS(СВЦЭМ!$E$33:$E$776,СВЦЭМ!$A$33:$A$776,$A163,СВЦЭМ!$B$33:$B$776,W$155)+'СЕТ СН'!$F$12</f>
        <v>153.09237012</v>
      </c>
      <c r="X163" s="36">
        <f>SUMIFS(СВЦЭМ!$E$33:$E$776,СВЦЭМ!$A$33:$A$776,$A163,СВЦЭМ!$B$33:$B$776,X$155)+'СЕТ СН'!$F$12</f>
        <v>154.85033665</v>
      </c>
      <c r="Y163" s="36">
        <f>SUMIFS(СВЦЭМ!$E$33:$E$776,СВЦЭМ!$A$33:$A$776,$A163,СВЦЭМ!$B$33:$B$776,Y$155)+'СЕТ СН'!$F$12</f>
        <v>157.95442238000001</v>
      </c>
    </row>
    <row r="164" spans="1:25" ht="15.75" x14ac:dyDescent="0.2">
      <c r="A164" s="35">
        <f t="shared" si="4"/>
        <v>44205</v>
      </c>
      <c r="B164" s="36">
        <f>SUMIFS(СВЦЭМ!$E$33:$E$776,СВЦЭМ!$A$33:$A$776,$A164,СВЦЭМ!$B$33:$B$776,B$155)+'СЕТ СН'!$F$12</f>
        <v>154.28812391</v>
      </c>
      <c r="C164" s="36">
        <f>SUMIFS(СВЦЭМ!$E$33:$E$776,СВЦЭМ!$A$33:$A$776,$A164,СВЦЭМ!$B$33:$B$776,C$155)+'СЕТ СН'!$F$12</f>
        <v>158.47430813</v>
      </c>
      <c r="D164" s="36">
        <f>SUMIFS(СВЦЭМ!$E$33:$E$776,СВЦЭМ!$A$33:$A$776,$A164,СВЦЭМ!$B$33:$B$776,D$155)+'СЕТ СН'!$F$12</f>
        <v>160.91279711999999</v>
      </c>
      <c r="E164" s="36">
        <f>SUMIFS(СВЦЭМ!$E$33:$E$776,СВЦЭМ!$A$33:$A$776,$A164,СВЦЭМ!$B$33:$B$776,E$155)+'СЕТ СН'!$F$12</f>
        <v>161.97730227</v>
      </c>
      <c r="F164" s="36">
        <f>SUMIFS(СВЦЭМ!$E$33:$E$776,СВЦЭМ!$A$33:$A$776,$A164,СВЦЭМ!$B$33:$B$776,F$155)+'СЕТ СН'!$F$12</f>
        <v>162.9250256</v>
      </c>
      <c r="G164" s="36">
        <f>SUMIFS(СВЦЭМ!$E$33:$E$776,СВЦЭМ!$A$33:$A$776,$A164,СВЦЭМ!$B$33:$B$776,G$155)+'СЕТ СН'!$F$12</f>
        <v>162.25096167000001</v>
      </c>
      <c r="H164" s="36">
        <f>SUMIFS(СВЦЭМ!$E$33:$E$776,СВЦЭМ!$A$33:$A$776,$A164,СВЦЭМ!$B$33:$B$776,H$155)+'СЕТ СН'!$F$12</f>
        <v>160.98049778999999</v>
      </c>
      <c r="I164" s="36">
        <f>SUMIFS(СВЦЭМ!$E$33:$E$776,СВЦЭМ!$A$33:$A$776,$A164,СВЦЭМ!$B$33:$B$776,I$155)+'СЕТ СН'!$F$12</f>
        <v>157.02766241</v>
      </c>
      <c r="J164" s="36">
        <f>SUMIFS(СВЦЭМ!$E$33:$E$776,СВЦЭМ!$A$33:$A$776,$A164,СВЦЭМ!$B$33:$B$776,J$155)+'СЕТ СН'!$F$12</f>
        <v>153.49296419000001</v>
      </c>
      <c r="K164" s="36">
        <f>SUMIFS(СВЦЭМ!$E$33:$E$776,СВЦЭМ!$A$33:$A$776,$A164,СВЦЭМ!$B$33:$B$776,K$155)+'СЕТ СН'!$F$12</f>
        <v>150.45056625000001</v>
      </c>
      <c r="L164" s="36">
        <f>SUMIFS(СВЦЭМ!$E$33:$E$776,СВЦЭМ!$A$33:$A$776,$A164,СВЦЭМ!$B$33:$B$776,L$155)+'СЕТ СН'!$F$12</f>
        <v>148.34278434000001</v>
      </c>
      <c r="M164" s="36">
        <f>SUMIFS(СВЦЭМ!$E$33:$E$776,СВЦЭМ!$A$33:$A$776,$A164,СВЦЭМ!$B$33:$B$776,M$155)+'СЕТ СН'!$F$12</f>
        <v>147.61722304</v>
      </c>
      <c r="N164" s="36">
        <f>SUMIFS(СВЦЭМ!$E$33:$E$776,СВЦЭМ!$A$33:$A$776,$A164,СВЦЭМ!$B$33:$B$776,N$155)+'СЕТ СН'!$F$12</f>
        <v>150.36297752999999</v>
      </c>
      <c r="O164" s="36">
        <f>SUMIFS(СВЦЭМ!$E$33:$E$776,СВЦЭМ!$A$33:$A$776,$A164,СВЦЭМ!$B$33:$B$776,O$155)+'СЕТ СН'!$F$12</f>
        <v>152.2553834</v>
      </c>
      <c r="P164" s="36">
        <f>SUMIFS(СВЦЭМ!$E$33:$E$776,СВЦЭМ!$A$33:$A$776,$A164,СВЦЭМ!$B$33:$B$776,P$155)+'СЕТ СН'!$F$12</f>
        <v>153.38493309</v>
      </c>
      <c r="Q164" s="36">
        <f>SUMIFS(СВЦЭМ!$E$33:$E$776,СВЦЭМ!$A$33:$A$776,$A164,СВЦЭМ!$B$33:$B$776,Q$155)+'СЕТ СН'!$F$12</f>
        <v>153.76268526999999</v>
      </c>
      <c r="R164" s="36">
        <f>SUMIFS(СВЦЭМ!$E$33:$E$776,СВЦЭМ!$A$33:$A$776,$A164,СВЦЭМ!$B$33:$B$776,R$155)+'СЕТ СН'!$F$12</f>
        <v>152.12885709</v>
      </c>
      <c r="S164" s="36">
        <f>SUMIFS(СВЦЭМ!$E$33:$E$776,СВЦЭМ!$A$33:$A$776,$A164,СВЦЭМ!$B$33:$B$776,S$155)+'СЕТ СН'!$F$12</f>
        <v>149.59773347000001</v>
      </c>
      <c r="T164" s="36">
        <f>SUMIFS(СВЦЭМ!$E$33:$E$776,СВЦЭМ!$A$33:$A$776,$A164,СВЦЭМ!$B$33:$B$776,T$155)+'СЕТ СН'!$F$12</f>
        <v>146.84027172</v>
      </c>
      <c r="U164" s="36">
        <f>SUMIFS(СВЦЭМ!$E$33:$E$776,СВЦЭМ!$A$33:$A$776,$A164,СВЦЭМ!$B$33:$B$776,U$155)+'СЕТ СН'!$F$12</f>
        <v>146.89104291999999</v>
      </c>
      <c r="V164" s="36">
        <f>SUMIFS(СВЦЭМ!$E$33:$E$776,СВЦЭМ!$A$33:$A$776,$A164,СВЦЭМ!$B$33:$B$776,V$155)+'СЕТ СН'!$F$12</f>
        <v>145.90316253</v>
      </c>
      <c r="W164" s="36">
        <f>SUMIFS(СВЦЭМ!$E$33:$E$776,СВЦЭМ!$A$33:$A$776,$A164,СВЦЭМ!$B$33:$B$776,W$155)+'СЕТ СН'!$F$12</f>
        <v>149.00100504</v>
      </c>
      <c r="X164" s="36">
        <f>SUMIFS(СВЦЭМ!$E$33:$E$776,СВЦЭМ!$A$33:$A$776,$A164,СВЦЭМ!$B$33:$B$776,X$155)+'СЕТ СН'!$F$12</f>
        <v>151.06476882999999</v>
      </c>
      <c r="Y164" s="36">
        <f>SUMIFS(СВЦЭМ!$E$33:$E$776,СВЦЭМ!$A$33:$A$776,$A164,СВЦЭМ!$B$33:$B$776,Y$155)+'СЕТ СН'!$F$12</f>
        <v>153.22298352999999</v>
      </c>
    </row>
    <row r="165" spans="1:25" ht="15.75" x14ac:dyDescent="0.2">
      <c r="A165" s="35">
        <f t="shared" si="4"/>
        <v>44206</v>
      </c>
      <c r="B165" s="36">
        <f>SUMIFS(СВЦЭМ!$E$33:$E$776,СВЦЭМ!$A$33:$A$776,$A165,СВЦЭМ!$B$33:$B$776,B$155)+'СЕТ СН'!$F$12</f>
        <v>152.69595495999999</v>
      </c>
      <c r="C165" s="36">
        <f>SUMIFS(СВЦЭМ!$E$33:$E$776,СВЦЭМ!$A$33:$A$776,$A165,СВЦЭМ!$B$33:$B$776,C$155)+'СЕТ СН'!$F$12</f>
        <v>157.80465249</v>
      </c>
      <c r="D165" s="36">
        <f>SUMIFS(СВЦЭМ!$E$33:$E$776,СВЦЭМ!$A$33:$A$776,$A165,СВЦЭМ!$B$33:$B$776,D$155)+'СЕТ СН'!$F$12</f>
        <v>161.2181314</v>
      </c>
      <c r="E165" s="36">
        <f>SUMIFS(СВЦЭМ!$E$33:$E$776,СВЦЭМ!$A$33:$A$776,$A165,СВЦЭМ!$B$33:$B$776,E$155)+'СЕТ СН'!$F$12</f>
        <v>162.27736254000001</v>
      </c>
      <c r="F165" s="36">
        <f>SUMIFS(СВЦЭМ!$E$33:$E$776,СВЦЭМ!$A$33:$A$776,$A165,СВЦЭМ!$B$33:$B$776,F$155)+'СЕТ СН'!$F$12</f>
        <v>163.92011038999999</v>
      </c>
      <c r="G165" s="36">
        <f>SUMIFS(СВЦЭМ!$E$33:$E$776,СВЦЭМ!$A$33:$A$776,$A165,СВЦЭМ!$B$33:$B$776,G$155)+'СЕТ СН'!$F$12</f>
        <v>163.32854091999999</v>
      </c>
      <c r="H165" s="36">
        <f>SUMIFS(СВЦЭМ!$E$33:$E$776,СВЦЭМ!$A$33:$A$776,$A165,СВЦЭМ!$B$33:$B$776,H$155)+'СЕТ СН'!$F$12</f>
        <v>161.39649811999999</v>
      </c>
      <c r="I165" s="36">
        <f>SUMIFS(СВЦЭМ!$E$33:$E$776,СВЦЭМ!$A$33:$A$776,$A165,СВЦЭМ!$B$33:$B$776,I$155)+'СЕТ СН'!$F$12</f>
        <v>160.08874003</v>
      </c>
      <c r="J165" s="36">
        <f>SUMIFS(СВЦЭМ!$E$33:$E$776,СВЦЭМ!$A$33:$A$776,$A165,СВЦЭМ!$B$33:$B$776,J$155)+'СЕТ СН'!$F$12</f>
        <v>158.85936975999999</v>
      </c>
      <c r="K165" s="36">
        <f>SUMIFS(СВЦЭМ!$E$33:$E$776,СВЦЭМ!$A$33:$A$776,$A165,СВЦЭМ!$B$33:$B$776,K$155)+'СЕТ СН'!$F$12</f>
        <v>154.96760897999999</v>
      </c>
      <c r="L165" s="36">
        <f>SUMIFS(СВЦЭМ!$E$33:$E$776,СВЦЭМ!$A$33:$A$776,$A165,СВЦЭМ!$B$33:$B$776,L$155)+'СЕТ СН'!$F$12</f>
        <v>150.80723929999999</v>
      </c>
      <c r="M165" s="36">
        <f>SUMIFS(СВЦЭМ!$E$33:$E$776,СВЦЭМ!$A$33:$A$776,$A165,СВЦЭМ!$B$33:$B$776,M$155)+'СЕТ СН'!$F$12</f>
        <v>150.13366583000001</v>
      </c>
      <c r="N165" s="36">
        <f>SUMIFS(СВЦЭМ!$E$33:$E$776,СВЦЭМ!$A$33:$A$776,$A165,СВЦЭМ!$B$33:$B$776,N$155)+'СЕТ СН'!$F$12</f>
        <v>152.85389796999999</v>
      </c>
      <c r="O165" s="36">
        <f>SUMIFS(СВЦЭМ!$E$33:$E$776,СВЦЭМ!$A$33:$A$776,$A165,СВЦЭМ!$B$33:$B$776,O$155)+'СЕТ СН'!$F$12</f>
        <v>154.22667608</v>
      </c>
      <c r="P165" s="36">
        <f>SUMIFS(СВЦЭМ!$E$33:$E$776,СВЦЭМ!$A$33:$A$776,$A165,СВЦЭМ!$B$33:$B$776,P$155)+'СЕТ СН'!$F$12</f>
        <v>155.72561933</v>
      </c>
      <c r="Q165" s="36">
        <f>SUMIFS(СВЦЭМ!$E$33:$E$776,СВЦЭМ!$A$33:$A$776,$A165,СВЦЭМ!$B$33:$B$776,Q$155)+'СЕТ СН'!$F$12</f>
        <v>156.08513321000001</v>
      </c>
      <c r="R165" s="36">
        <f>SUMIFS(СВЦЭМ!$E$33:$E$776,СВЦЭМ!$A$33:$A$776,$A165,СВЦЭМ!$B$33:$B$776,R$155)+'СЕТ СН'!$F$12</f>
        <v>153.91704482</v>
      </c>
      <c r="S165" s="36">
        <f>SUMIFS(СВЦЭМ!$E$33:$E$776,СВЦЭМ!$A$33:$A$776,$A165,СВЦЭМ!$B$33:$B$776,S$155)+'СЕТ СН'!$F$12</f>
        <v>150.07901484999999</v>
      </c>
      <c r="T165" s="36">
        <f>SUMIFS(СВЦЭМ!$E$33:$E$776,СВЦЭМ!$A$33:$A$776,$A165,СВЦЭМ!$B$33:$B$776,T$155)+'СЕТ СН'!$F$12</f>
        <v>146.20961367000001</v>
      </c>
      <c r="U165" s="36">
        <f>SUMIFS(СВЦЭМ!$E$33:$E$776,СВЦЭМ!$A$33:$A$776,$A165,СВЦЭМ!$B$33:$B$776,U$155)+'СЕТ СН'!$F$12</f>
        <v>146.93207899000001</v>
      </c>
      <c r="V165" s="36">
        <f>SUMIFS(СВЦЭМ!$E$33:$E$776,СВЦЭМ!$A$33:$A$776,$A165,СВЦЭМ!$B$33:$B$776,V$155)+'СЕТ СН'!$F$12</f>
        <v>146.32562325999999</v>
      </c>
      <c r="W165" s="36">
        <f>SUMIFS(СВЦЭМ!$E$33:$E$776,СВЦЭМ!$A$33:$A$776,$A165,СВЦЭМ!$B$33:$B$776,W$155)+'СЕТ СН'!$F$12</f>
        <v>149.81448657999999</v>
      </c>
      <c r="X165" s="36">
        <f>SUMIFS(СВЦЭМ!$E$33:$E$776,СВЦЭМ!$A$33:$A$776,$A165,СВЦЭМ!$B$33:$B$776,X$155)+'СЕТ СН'!$F$12</f>
        <v>152.71093927000001</v>
      </c>
      <c r="Y165" s="36">
        <f>SUMIFS(СВЦЭМ!$E$33:$E$776,СВЦЭМ!$A$33:$A$776,$A165,СВЦЭМ!$B$33:$B$776,Y$155)+'СЕТ СН'!$F$12</f>
        <v>155.45823762000001</v>
      </c>
    </row>
    <row r="166" spans="1:25" ht="15.75" x14ac:dyDescent="0.2">
      <c r="A166" s="35">
        <f t="shared" si="4"/>
        <v>44207</v>
      </c>
      <c r="B166" s="36">
        <f>SUMIFS(СВЦЭМ!$E$33:$E$776,СВЦЭМ!$A$33:$A$776,$A166,СВЦЭМ!$B$33:$B$776,B$155)+'СЕТ СН'!$F$12</f>
        <v>161.17188343000001</v>
      </c>
      <c r="C166" s="36">
        <f>SUMIFS(СВЦЭМ!$E$33:$E$776,СВЦЭМ!$A$33:$A$776,$A166,СВЦЭМ!$B$33:$B$776,C$155)+'СЕТ СН'!$F$12</f>
        <v>166.95403205</v>
      </c>
      <c r="D166" s="36">
        <f>SUMIFS(СВЦЭМ!$E$33:$E$776,СВЦЭМ!$A$33:$A$776,$A166,СВЦЭМ!$B$33:$B$776,D$155)+'СЕТ СН'!$F$12</f>
        <v>167.89396474</v>
      </c>
      <c r="E166" s="36">
        <f>SUMIFS(СВЦЭМ!$E$33:$E$776,СВЦЭМ!$A$33:$A$776,$A166,СВЦЭМ!$B$33:$B$776,E$155)+'СЕТ СН'!$F$12</f>
        <v>167.32192416999999</v>
      </c>
      <c r="F166" s="36">
        <f>SUMIFS(СВЦЭМ!$E$33:$E$776,СВЦЭМ!$A$33:$A$776,$A166,СВЦЭМ!$B$33:$B$776,F$155)+'СЕТ СН'!$F$12</f>
        <v>167.69562422999999</v>
      </c>
      <c r="G166" s="36">
        <f>SUMIFS(СВЦЭМ!$E$33:$E$776,СВЦЭМ!$A$33:$A$776,$A166,СВЦЭМ!$B$33:$B$776,G$155)+'СЕТ СН'!$F$12</f>
        <v>168.43097331999999</v>
      </c>
      <c r="H166" s="36">
        <f>SUMIFS(СВЦЭМ!$E$33:$E$776,СВЦЭМ!$A$33:$A$776,$A166,СВЦЭМ!$B$33:$B$776,H$155)+'СЕТ СН'!$F$12</f>
        <v>167.01045296999999</v>
      </c>
      <c r="I166" s="36">
        <f>SUMIFS(СВЦЭМ!$E$33:$E$776,СВЦЭМ!$A$33:$A$776,$A166,СВЦЭМ!$B$33:$B$776,I$155)+'СЕТ СН'!$F$12</f>
        <v>160.81766033</v>
      </c>
      <c r="J166" s="36">
        <f>SUMIFS(СВЦЭМ!$E$33:$E$776,СВЦЭМ!$A$33:$A$776,$A166,СВЦЭМ!$B$33:$B$776,J$155)+'СЕТ СН'!$F$12</f>
        <v>155.34507410000001</v>
      </c>
      <c r="K166" s="36">
        <f>SUMIFS(СВЦЭМ!$E$33:$E$776,СВЦЭМ!$A$33:$A$776,$A166,СВЦЭМ!$B$33:$B$776,K$155)+'СЕТ СН'!$F$12</f>
        <v>152.94911987</v>
      </c>
      <c r="L166" s="36">
        <f>SUMIFS(СВЦЭМ!$E$33:$E$776,СВЦЭМ!$A$33:$A$776,$A166,СВЦЭМ!$B$33:$B$776,L$155)+'СЕТ СН'!$F$12</f>
        <v>152.24935893</v>
      </c>
      <c r="M166" s="36">
        <f>SUMIFS(СВЦЭМ!$E$33:$E$776,СВЦЭМ!$A$33:$A$776,$A166,СВЦЭМ!$B$33:$B$776,M$155)+'СЕТ СН'!$F$12</f>
        <v>153.39880930000001</v>
      </c>
      <c r="N166" s="36">
        <f>SUMIFS(СВЦЭМ!$E$33:$E$776,СВЦЭМ!$A$33:$A$776,$A166,СВЦЭМ!$B$33:$B$776,N$155)+'СЕТ СН'!$F$12</f>
        <v>154.90086350000001</v>
      </c>
      <c r="O166" s="36">
        <f>SUMIFS(СВЦЭМ!$E$33:$E$776,СВЦЭМ!$A$33:$A$776,$A166,СВЦЭМ!$B$33:$B$776,O$155)+'СЕТ СН'!$F$12</f>
        <v>156.40678577</v>
      </c>
      <c r="P166" s="36">
        <f>SUMIFS(СВЦЭМ!$E$33:$E$776,СВЦЭМ!$A$33:$A$776,$A166,СВЦЭМ!$B$33:$B$776,P$155)+'СЕТ СН'!$F$12</f>
        <v>158.18689377999999</v>
      </c>
      <c r="Q166" s="36">
        <f>SUMIFS(СВЦЭМ!$E$33:$E$776,СВЦЭМ!$A$33:$A$776,$A166,СВЦЭМ!$B$33:$B$776,Q$155)+'СЕТ СН'!$F$12</f>
        <v>159.17505435999999</v>
      </c>
      <c r="R166" s="36">
        <f>SUMIFS(СВЦЭМ!$E$33:$E$776,СВЦЭМ!$A$33:$A$776,$A166,СВЦЭМ!$B$33:$B$776,R$155)+'СЕТ СН'!$F$12</f>
        <v>157.37572757999999</v>
      </c>
      <c r="S166" s="36">
        <f>SUMIFS(СВЦЭМ!$E$33:$E$776,СВЦЭМ!$A$33:$A$776,$A166,СВЦЭМ!$B$33:$B$776,S$155)+'СЕТ СН'!$F$12</f>
        <v>153.81754801</v>
      </c>
      <c r="T166" s="36">
        <f>SUMIFS(СВЦЭМ!$E$33:$E$776,СВЦЭМ!$A$33:$A$776,$A166,СВЦЭМ!$B$33:$B$776,T$155)+'СЕТ СН'!$F$12</f>
        <v>149.63358099000001</v>
      </c>
      <c r="U166" s="36">
        <f>SUMIFS(СВЦЭМ!$E$33:$E$776,СВЦЭМ!$A$33:$A$776,$A166,СВЦЭМ!$B$33:$B$776,U$155)+'СЕТ СН'!$F$12</f>
        <v>149.55899768</v>
      </c>
      <c r="V166" s="36">
        <f>SUMIFS(СВЦЭМ!$E$33:$E$776,СВЦЭМ!$A$33:$A$776,$A166,СВЦЭМ!$B$33:$B$776,V$155)+'СЕТ СН'!$F$12</f>
        <v>151.64508085</v>
      </c>
      <c r="W166" s="36">
        <f>SUMIFS(СВЦЭМ!$E$33:$E$776,СВЦЭМ!$A$33:$A$776,$A166,СВЦЭМ!$B$33:$B$776,W$155)+'СЕТ СН'!$F$12</f>
        <v>153.98955552000001</v>
      </c>
      <c r="X166" s="36">
        <f>SUMIFS(СВЦЭМ!$E$33:$E$776,СВЦЭМ!$A$33:$A$776,$A166,СВЦЭМ!$B$33:$B$776,X$155)+'СЕТ СН'!$F$12</f>
        <v>154.46345693000001</v>
      </c>
      <c r="Y166" s="36">
        <f>SUMIFS(СВЦЭМ!$E$33:$E$776,СВЦЭМ!$A$33:$A$776,$A166,СВЦЭМ!$B$33:$B$776,Y$155)+'СЕТ СН'!$F$12</f>
        <v>157.00457946</v>
      </c>
    </row>
    <row r="167" spans="1:25" ht="15.75" x14ac:dyDescent="0.2">
      <c r="A167" s="35">
        <f t="shared" si="4"/>
        <v>44208</v>
      </c>
      <c r="B167" s="36">
        <f>SUMIFS(СВЦЭМ!$E$33:$E$776,СВЦЭМ!$A$33:$A$776,$A167,СВЦЭМ!$B$33:$B$776,B$155)+'СЕТ СН'!$F$12</f>
        <v>152.85018018</v>
      </c>
      <c r="C167" s="36">
        <f>SUMIFS(СВЦЭМ!$E$33:$E$776,СВЦЭМ!$A$33:$A$776,$A167,СВЦЭМ!$B$33:$B$776,C$155)+'СЕТ СН'!$F$12</f>
        <v>157.80028433000001</v>
      </c>
      <c r="D167" s="36">
        <f>SUMIFS(СВЦЭМ!$E$33:$E$776,СВЦЭМ!$A$33:$A$776,$A167,СВЦЭМ!$B$33:$B$776,D$155)+'СЕТ СН'!$F$12</f>
        <v>160.3067058</v>
      </c>
      <c r="E167" s="36">
        <f>SUMIFS(СВЦЭМ!$E$33:$E$776,СВЦЭМ!$A$33:$A$776,$A167,СВЦЭМ!$B$33:$B$776,E$155)+'СЕТ СН'!$F$12</f>
        <v>162.14356126999999</v>
      </c>
      <c r="F167" s="36">
        <f>SUMIFS(СВЦЭМ!$E$33:$E$776,СВЦЭМ!$A$33:$A$776,$A167,СВЦЭМ!$B$33:$B$776,F$155)+'СЕТ СН'!$F$12</f>
        <v>162.85664747999999</v>
      </c>
      <c r="G167" s="36">
        <f>SUMIFS(СВЦЭМ!$E$33:$E$776,СВЦЭМ!$A$33:$A$776,$A167,СВЦЭМ!$B$33:$B$776,G$155)+'СЕТ СН'!$F$12</f>
        <v>161.48959987000001</v>
      </c>
      <c r="H167" s="36">
        <f>SUMIFS(СВЦЭМ!$E$33:$E$776,СВЦЭМ!$A$33:$A$776,$A167,СВЦЭМ!$B$33:$B$776,H$155)+'СЕТ СН'!$F$12</f>
        <v>160.33024488999999</v>
      </c>
      <c r="I167" s="36">
        <f>SUMIFS(СВЦЭМ!$E$33:$E$776,СВЦЭМ!$A$33:$A$776,$A167,СВЦЭМ!$B$33:$B$776,I$155)+'СЕТ СН'!$F$12</f>
        <v>154.8227335</v>
      </c>
      <c r="J167" s="36">
        <f>SUMIFS(СВЦЭМ!$E$33:$E$776,СВЦЭМ!$A$33:$A$776,$A167,СВЦЭМ!$B$33:$B$776,J$155)+'СЕТ СН'!$F$12</f>
        <v>149.73357686</v>
      </c>
      <c r="K167" s="36">
        <f>SUMIFS(СВЦЭМ!$E$33:$E$776,СВЦЭМ!$A$33:$A$776,$A167,СВЦЭМ!$B$33:$B$776,K$155)+'СЕТ СН'!$F$12</f>
        <v>149.47157102</v>
      </c>
      <c r="L167" s="36">
        <f>SUMIFS(СВЦЭМ!$E$33:$E$776,СВЦЭМ!$A$33:$A$776,$A167,СВЦЭМ!$B$33:$B$776,L$155)+'СЕТ СН'!$F$12</f>
        <v>148.47646254</v>
      </c>
      <c r="M167" s="36">
        <f>SUMIFS(СВЦЭМ!$E$33:$E$776,СВЦЭМ!$A$33:$A$776,$A167,СВЦЭМ!$B$33:$B$776,M$155)+'СЕТ СН'!$F$12</f>
        <v>149.37400348</v>
      </c>
      <c r="N167" s="36">
        <f>SUMIFS(СВЦЭМ!$E$33:$E$776,СВЦЭМ!$A$33:$A$776,$A167,СВЦЭМ!$B$33:$B$776,N$155)+'СЕТ СН'!$F$12</f>
        <v>150.27030920000001</v>
      </c>
      <c r="O167" s="36">
        <f>SUMIFS(СВЦЭМ!$E$33:$E$776,СВЦЭМ!$A$33:$A$776,$A167,СВЦЭМ!$B$33:$B$776,O$155)+'СЕТ СН'!$F$12</f>
        <v>152.15389354999999</v>
      </c>
      <c r="P167" s="36">
        <f>SUMIFS(СВЦЭМ!$E$33:$E$776,СВЦЭМ!$A$33:$A$776,$A167,СВЦЭМ!$B$33:$B$776,P$155)+'СЕТ СН'!$F$12</f>
        <v>153.51425685000001</v>
      </c>
      <c r="Q167" s="36">
        <f>SUMIFS(СВЦЭМ!$E$33:$E$776,СВЦЭМ!$A$33:$A$776,$A167,СВЦЭМ!$B$33:$B$776,Q$155)+'СЕТ СН'!$F$12</f>
        <v>153.62933013</v>
      </c>
      <c r="R167" s="36">
        <f>SUMIFS(СВЦЭМ!$E$33:$E$776,СВЦЭМ!$A$33:$A$776,$A167,СВЦЭМ!$B$33:$B$776,R$155)+'СЕТ СН'!$F$12</f>
        <v>152.01478272</v>
      </c>
      <c r="S167" s="36">
        <f>SUMIFS(СВЦЭМ!$E$33:$E$776,СВЦЭМ!$A$33:$A$776,$A167,СВЦЭМ!$B$33:$B$776,S$155)+'СЕТ СН'!$F$12</f>
        <v>149.12587877999999</v>
      </c>
      <c r="T167" s="36">
        <f>SUMIFS(СВЦЭМ!$E$33:$E$776,СВЦЭМ!$A$33:$A$776,$A167,СВЦЭМ!$B$33:$B$776,T$155)+'СЕТ СН'!$F$12</f>
        <v>147.29495971</v>
      </c>
      <c r="U167" s="36">
        <f>SUMIFS(СВЦЭМ!$E$33:$E$776,СВЦЭМ!$A$33:$A$776,$A167,СВЦЭМ!$B$33:$B$776,U$155)+'СЕТ СН'!$F$12</f>
        <v>147.47658372000001</v>
      </c>
      <c r="V167" s="36">
        <f>SUMIFS(СВЦЭМ!$E$33:$E$776,СВЦЭМ!$A$33:$A$776,$A167,СВЦЭМ!$B$33:$B$776,V$155)+'СЕТ СН'!$F$12</f>
        <v>149.80898119</v>
      </c>
      <c r="W167" s="36">
        <f>SUMIFS(СВЦЭМ!$E$33:$E$776,СВЦЭМ!$A$33:$A$776,$A167,СВЦЭМ!$B$33:$B$776,W$155)+'СЕТ СН'!$F$12</f>
        <v>152.74125784</v>
      </c>
      <c r="X167" s="36">
        <f>SUMIFS(СВЦЭМ!$E$33:$E$776,СВЦЭМ!$A$33:$A$776,$A167,СВЦЭМ!$B$33:$B$776,X$155)+'СЕТ СН'!$F$12</f>
        <v>153.77659542000001</v>
      </c>
      <c r="Y167" s="36">
        <f>SUMIFS(СВЦЭМ!$E$33:$E$776,СВЦЭМ!$A$33:$A$776,$A167,СВЦЭМ!$B$33:$B$776,Y$155)+'СЕТ СН'!$F$12</f>
        <v>157.50984396999999</v>
      </c>
    </row>
    <row r="168" spans="1:25" ht="15.75" x14ac:dyDescent="0.2">
      <c r="A168" s="35">
        <f t="shared" si="4"/>
        <v>44209</v>
      </c>
      <c r="B168" s="36">
        <f>SUMIFS(СВЦЭМ!$E$33:$E$776,СВЦЭМ!$A$33:$A$776,$A168,СВЦЭМ!$B$33:$B$776,B$155)+'СЕТ СН'!$F$12</f>
        <v>156.16481032999999</v>
      </c>
      <c r="C168" s="36">
        <f>SUMIFS(СВЦЭМ!$E$33:$E$776,СВЦЭМ!$A$33:$A$776,$A168,СВЦЭМ!$B$33:$B$776,C$155)+'СЕТ СН'!$F$12</f>
        <v>161.78932692000001</v>
      </c>
      <c r="D168" s="36">
        <f>SUMIFS(СВЦЭМ!$E$33:$E$776,СВЦЭМ!$A$33:$A$776,$A168,СВЦЭМ!$B$33:$B$776,D$155)+'СЕТ СН'!$F$12</f>
        <v>163.85332833000001</v>
      </c>
      <c r="E168" s="36">
        <f>SUMIFS(СВЦЭМ!$E$33:$E$776,СВЦЭМ!$A$33:$A$776,$A168,СВЦЭМ!$B$33:$B$776,E$155)+'СЕТ СН'!$F$12</f>
        <v>166.26550512</v>
      </c>
      <c r="F168" s="36">
        <f>SUMIFS(СВЦЭМ!$E$33:$E$776,СВЦЭМ!$A$33:$A$776,$A168,СВЦЭМ!$B$33:$B$776,F$155)+'СЕТ СН'!$F$12</f>
        <v>166.07834306999999</v>
      </c>
      <c r="G168" s="36">
        <f>SUMIFS(СВЦЭМ!$E$33:$E$776,СВЦЭМ!$A$33:$A$776,$A168,СВЦЭМ!$B$33:$B$776,G$155)+'СЕТ СН'!$F$12</f>
        <v>164.82221835000001</v>
      </c>
      <c r="H168" s="36">
        <f>SUMIFS(СВЦЭМ!$E$33:$E$776,СВЦЭМ!$A$33:$A$776,$A168,СВЦЭМ!$B$33:$B$776,H$155)+'СЕТ СН'!$F$12</f>
        <v>161.86225361999999</v>
      </c>
      <c r="I168" s="36">
        <f>SUMIFS(СВЦЭМ!$E$33:$E$776,СВЦЭМ!$A$33:$A$776,$A168,СВЦЭМ!$B$33:$B$776,I$155)+'СЕТ СН'!$F$12</f>
        <v>157.95748621000001</v>
      </c>
      <c r="J168" s="36">
        <f>SUMIFS(СВЦЭМ!$E$33:$E$776,СВЦЭМ!$A$33:$A$776,$A168,СВЦЭМ!$B$33:$B$776,J$155)+'СЕТ СН'!$F$12</f>
        <v>154.8227435</v>
      </c>
      <c r="K168" s="36">
        <f>SUMIFS(СВЦЭМ!$E$33:$E$776,СВЦЭМ!$A$33:$A$776,$A168,СВЦЭМ!$B$33:$B$776,K$155)+'СЕТ СН'!$F$12</f>
        <v>154.10168743</v>
      </c>
      <c r="L168" s="36">
        <f>SUMIFS(СВЦЭМ!$E$33:$E$776,СВЦЭМ!$A$33:$A$776,$A168,СВЦЭМ!$B$33:$B$776,L$155)+'СЕТ СН'!$F$12</f>
        <v>151.01174485999999</v>
      </c>
      <c r="M168" s="36">
        <f>SUMIFS(СВЦЭМ!$E$33:$E$776,СВЦЭМ!$A$33:$A$776,$A168,СВЦЭМ!$B$33:$B$776,M$155)+'СЕТ СН'!$F$12</f>
        <v>150.74017169000001</v>
      </c>
      <c r="N168" s="36">
        <f>SUMIFS(СВЦЭМ!$E$33:$E$776,СВЦЭМ!$A$33:$A$776,$A168,СВЦЭМ!$B$33:$B$776,N$155)+'СЕТ СН'!$F$12</f>
        <v>152.79282766</v>
      </c>
      <c r="O168" s="36">
        <f>SUMIFS(СВЦЭМ!$E$33:$E$776,СВЦЭМ!$A$33:$A$776,$A168,СВЦЭМ!$B$33:$B$776,O$155)+'СЕТ СН'!$F$12</f>
        <v>153.21762666999999</v>
      </c>
      <c r="P168" s="36">
        <f>SUMIFS(СВЦЭМ!$E$33:$E$776,СВЦЭМ!$A$33:$A$776,$A168,СВЦЭМ!$B$33:$B$776,P$155)+'СЕТ СН'!$F$12</f>
        <v>154.26483461999999</v>
      </c>
      <c r="Q168" s="36">
        <f>SUMIFS(СВЦЭМ!$E$33:$E$776,СВЦЭМ!$A$33:$A$776,$A168,СВЦЭМ!$B$33:$B$776,Q$155)+'СЕТ СН'!$F$12</f>
        <v>154.69968725000001</v>
      </c>
      <c r="R168" s="36">
        <f>SUMIFS(СВЦЭМ!$E$33:$E$776,СВЦЭМ!$A$33:$A$776,$A168,СВЦЭМ!$B$33:$B$776,R$155)+'СЕТ СН'!$F$12</f>
        <v>153.4585069</v>
      </c>
      <c r="S168" s="36">
        <f>SUMIFS(СВЦЭМ!$E$33:$E$776,СВЦЭМ!$A$33:$A$776,$A168,СВЦЭМ!$B$33:$B$776,S$155)+'СЕТ СН'!$F$12</f>
        <v>150.97688582000001</v>
      </c>
      <c r="T168" s="36">
        <f>SUMIFS(СВЦЭМ!$E$33:$E$776,СВЦЭМ!$A$33:$A$776,$A168,СВЦЭМ!$B$33:$B$776,T$155)+'СЕТ СН'!$F$12</f>
        <v>147.71405698999999</v>
      </c>
      <c r="U168" s="36">
        <f>SUMIFS(СВЦЭМ!$E$33:$E$776,СВЦЭМ!$A$33:$A$776,$A168,СВЦЭМ!$B$33:$B$776,U$155)+'СЕТ СН'!$F$12</f>
        <v>147.66648857999999</v>
      </c>
      <c r="V168" s="36">
        <f>SUMIFS(СВЦЭМ!$E$33:$E$776,СВЦЭМ!$A$33:$A$776,$A168,СВЦЭМ!$B$33:$B$776,V$155)+'СЕТ СН'!$F$12</f>
        <v>149.98116392</v>
      </c>
      <c r="W168" s="36">
        <f>SUMIFS(СВЦЭМ!$E$33:$E$776,СВЦЭМ!$A$33:$A$776,$A168,СВЦЭМ!$B$33:$B$776,W$155)+'СЕТ СН'!$F$12</f>
        <v>152.2042338</v>
      </c>
      <c r="X168" s="36">
        <f>SUMIFS(СВЦЭМ!$E$33:$E$776,СВЦЭМ!$A$33:$A$776,$A168,СВЦЭМ!$B$33:$B$776,X$155)+'СЕТ СН'!$F$12</f>
        <v>153.77118748999999</v>
      </c>
      <c r="Y168" s="36">
        <f>SUMIFS(СВЦЭМ!$E$33:$E$776,СВЦЭМ!$A$33:$A$776,$A168,СВЦЭМ!$B$33:$B$776,Y$155)+'СЕТ СН'!$F$12</f>
        <v>156.22547667000001</v>
      </c>
    </row>
    <row r="169" spans="1:25" ht="15.75" x14ac:dyDescent="0.2">
      <c r="A169" s="35">
        <f t="shared" si="4"/>
        <v>44210</v>
      </c>
      <c r="B169" s="36">
        <f>SUMIFS(СВЦЭМ!$E$33:$E$776,СВЦЭМ!$A$33:$A$776,$A169,СВЦЭМ!$B$33:$B$776,B$155)+'СЕТ СН'!$F$12</f>
        <v>157.82047162999999</v>
      </c>
      <c r="C169" s="36">
        <f>SUMIFS(СВЦЭМ!$E$33:$E$776,СВЦЭМ!$A$33:$A$776,$A169,СВЦЭМ!$B$33:$B$776,C$155)+'СЕТ СН'!$F$12</f>
        <v>163.33622503000001</v>
      </c>
      <c r="D169" s="36">
        <f>SUMIFS(СВЦЭМ!$E$33:$E$776,СВЦЭМ!$A$33:$A$776,$A169,СВЦЭМ!$B$33:$B$776,D$155)+'СЕТ СН'!$F$12</f>
        <v>166.43271765</v>
      </c>
      <c r="E169" s="36">
        <f>SUMIFS(СВЦЭМ!$E$33:$E$776,СВЦЭМ!$A$33:$A$776,$A169,СВЦЭМ!$B$33:$B$776,E$155)+'СЕТ СН'!$F$12</f>
        <v>167.18448934</v>
      </c>
      <c r="F169" s="36">
        <f>SUMIFS(СВЦЭМ!$E$33:$E$776,СВЦЭМ!$A$33:$A$776,$A169,СВЦЭМ!$B$33:$B$776,F$155)+'СЕТ СН'!$F$12</f>
        <v>168.29594648</v>
      </c>
      <c r="G169" s="36">
        <f>SUMIFS(СВЦЭМ!$E$33:$E$776,СВЦЭМ!$A$33:$A$776,$A169,СВЦЭМ!$B$33:$B$776,G$155)+'СЕТ СН'!$F$12</f>
        <v>163.71438610000001</v>
      </c>
      <c r="H169" s="36">
        <f>SUMIFS(СВЦЭМ!$E$33:$E$776,СВЦЭМ!$A$33:$A$776,$A169,СВЦЭМ!$B$33:$B$776,H$155)+'СЕТ СН'!$F$12</f>
        <v>157.85260048000001</v>
      </c>
      <c r="I169" s="36">
        <f>SUMIFS(СВЦЭМ!$E$33:$E$776,СВЦЭМ!$A$33:$A$776,$A169,СВЦЭМ!$B$33:$B$776,I$155)+'СЕТ СН'!$F$12</f>
        <v>151.53223593000001</v>
      </c>
      <c r="J169" s="36">
        <f>SUMIFS(СВЦЭМ!$E$33:$E$776,СВЦЭМ!$A$33:$A$776,$A169,СВЦЭМ!$B$33:$B$776,J$155)+'СЕТ СН'!$F$12</f>
        <v>147.81725273999999</v>
      </c>
      <c r="K169" s="36">
        <f>SUMIFS(СВЦЭМ!$E$33:$E$776,СВЦЭМ!$A$33:$A$776,$A169,СВЦЭМ!$B$33:$B$776,K$155)+'СЕТ СН'!$F$12</f>
        <v>147.54559506000001</v>
      </c>
      <c r="L169" s="36">
        <f>SUMIFS(СВЦЭМ!$E$33:$E$776,СВЦЭМ!$A$33:$A$776,$A169,СВЦЭМ!$B$33:$B$776,L$155)+'СЕТ СН'!$F$12</f>
        <v>147.01163406000001</v>
      </c>
      <c r="M169" s="36">
        <f>SUMIFS(СВЦЭМ!$E$33:$E$776,СВЦЭМ!$A$33:$A$776,$A169,СВЦЭМ!$B$33:$B$776,M$155)+'СЕТ СН'!$F$12</f>
        <v>148.25001030000001</v>
      </c>
      <c r="N169" s="36">
        <f>SUMIFS(СВЦЭМ!$E$33:$E$776,СВЦЭМ!$A$33:$A$776,$A169,СВЦЭМ!$B$33:$B$776,N$155)+'СЕТ СН'!$F$12</f>
        <v>149.42515624000001</v>
      </c>
      <c r="O169" s="36">
        <f>SUMIFS(СВЦЭМ!$E$33:$E$776,СВЦЭМ!$A$33:$A$776,$A169,СВЦЭМ!$B$33:$B$776,O$155)+'СЕТ СН'!$F$12</f>
        <v>150.2635995</v>
      </c>
      <c r="P169" s="36">
        <f>SUMIFS(СВЦЭМ!$E$33:$E$776,СВЦЭМ!$A$33:$A$776,$A169,СВЦЭМ!$B$33:$B$776,P$155)+'СЕТ СН'!$F$12</f>
        <v>151.31920016000001</v>
      </c>
      <c r="Q169" s="36">
        <f>SUMIFS(СВЦЭМ!$E$33:$E$776,СВЦЭМ!$A$33:$A$776,$A169,СВЦЭМ!$B$33:$B$776,Q$155)+'СЕТ СН'!$F$12</f>
        <v>152.27332704</v>
      </c>
      <c r="R169" s="36">
        <f>SUMIFS(СВЦЭМ!$E$33:$E$776,СВЦЭМ!$A$33:$A$776,$A169,СВЦЭМ!$B$33:$B$776,R$155)+'СЕТ СН'!$F$12</f>
        <v>150.96650776000001</v>
      </c>
      <c r="S169" s="36">
        <f>SUMIFS(СВЦЭМ!$E$33:$E$776,СВЦЭМ!$A$33:$A$776,$A169,СВЦЭМ!$B$33:$B$776,S$155)+'СЕТ СН'!$F$12</f>
        <v>150.75622060000001</v>
      </c>
      <c r="T169" s="36">
        <f>SUMIFS(СВЦЭМ!$E$33:$E$776,СВЦЭМ!$A$33:$A$776,$A169,СВЦЭМ!$B$33:$B$776,T$155)+'СЕТ СН'!$F$12</f>
        <v>148.59146111999999</v>
      </c>
      <c r="U169" s="36">
        <f>SUMIFS(СВЦЭМ!$E$33:$E$776,СВЦЭМ!$A$33:$A$776,$A169,СВЦЭМ!$B$33:$B$776,U$155)+'СЕТ СН'!$F$12</f>
        <v>148.35904517</v>
      </c>
      <c r="V169" s="36">
        <f>SUMIFS(СВЦЭМ!$E$33:$E$776,СВЦЭМ!$A$33:$A$776,$A169,СВЦЭМ!$B$33:$B$776,V$155)+'СЕТ СН'!$F$12</f>
        <v>149.16769988999999</v>
      </c>
      <c r="W169" s="36">
        <f>SUMIFS(СВЦЭМ!$E$33:$E$776,СВЦЭМ!$A$33:$A$776,$A169,СВЦЭМ!$B$33:$B$776,W$155)+'СЕТ СН'!$F$12</f>
        <v>151.23746156000001</v>
      </c>
      <c r="X169" s="36">
        <f>SUMIFS(СВЦЭМ!$E$33:$E$776,СВЦЭМ!$A$33:$A$776,$A169,СВЦЭМ!$B$33:$B$776,X$155)+'СЕТ СН'!$F$12</f>
        <v>153.12280748000001</v>
      </c>
      <c r="Y169" s="36">
        <f>SUMIFS(СВЦЭМ!$E$33:$E$776,СВЦЭМ!$A$33:$A$776,$A169,СВЦЭМ!$B$33:$B$776,Y$155)+'СЕТ СН'!$F$12</f>
        <v>156.29577485999999</v>
      </c>
    </row>
    <row r="170" spans="1:25" ht="15.75" x14ac:dyDescent="0.2">
      <c r="A170" s="35">
        <f t="shared" si="4"/>
        <v>44211</v>
      </c>
      <c r="B170" s="36">
        <f>SUMIFS(СВЦЭМ!$E$33:$E$776,СВЦЭМ!$A$33:$A$776,$A170,СВЦЭМ!$B$33:$B$776,B$155)+'СЕТ СН'!$F$12</f>
        <v>133.55122965999999</v>
      </c>
      <c r="C170" s="36">
        <f>SUMIFS(СВЦЭМ!$E$33:$E$776,СВЦЭМ!$A$33:$A$776,$A170,СВЦЭМ!$B$33:$B$776,C$155)+'СЕТ СН'!$F$12</f>
        <v>137.93853303</v>
      </c>
      <c r="D170" s="36">
        <f>SUMIFS(СВЦЭМ!$E$33:$E$776,СВЦЭМ!$A$33:$A$776,$A170,СВЦЭМ!$B$33:$B$776,D$155)+'СЕТ СН'!$F$12</f>
        <v>132.36785694</v>
      </c>
      <c r="E170" s="36">
        <f>SUMIFS(СВЦЭМ!$E$33:$E$776,СВЦЭМ!$A$33:$A$776,$A170,СВЦЭМ!$B$33:$B$776,E$155)+'СЕТ СН'!$F$12</f>
        <v>133.22162345999999</v>
      </c>
      <c r="F170" s="36">
        <f>SUMIFS(СВЦЭМ!$E$33:$E$776,СВЦЭМ!$A$33:$A$776,$A170,СВЦЭМ!$B$33:$B$776,F$155)+'СЕТ СН'!$F$12</f>
        <v>133.78729268999999</v>
      </c>
      <c r="G170" s="36">
        <f>SUMIFS(СВЦЭМ!$E$33:$E$776,СВЦЭМ!$A$33:$A$776,$A170,СВЦЭМ!$B$33:$B$776,G$155)+'СЕТ СН'!$F$12</f>
        <v>132.05646555999999</v>
      </c>
      <c r="H170" s="36">
        <f>SUMIFS(СВЦЭМ!$E$33:$E$776,СВЦЭМ!$A$33:$A$776,$A170,СВЦЭМ!$B$33:$B$776,H$155)+'СЕТ СН'!$F$12</f>
        <v>127.21760689</v>
      </c>
      <c r="I170" s="36">
        <f>SUMIFS(СВЦЭМ!$E$33:$E$776,СВЦЭМ!$A$33:$A$776,$A170,СВЦЭМ!$B$33:$B$776,I$155)+'СЕТ СН'!$F$12</f>
        <v>128.02373603999999</v>
      </c>
      <c r="J170" s="36">
        <f>SUMIFS(СВЦЭМ!$E$33:$E$776,СВЦЭМ!$A$33:$A$776,$A170,СВЦЭМ!$B$33:$B$776,J$155)+'СЕТ СН'!$F$12</f>
        <v>130.25873149</v>
      </c>
      <c r="K170" s="36">
        <f>SUMIFS(СВЦЭМ!$E$33:$E$776,СВЦЭМ!$A$33:$A$776,$A170,СВЦЭМ!$B$33:$B$776,K$155)+'СЕТ СН'!$F$12</f>
        <v>130.45531564999999</v>
      </c>
      <c r="L170" s="36">
        <f>SUMIFS(СВЦЭМ!$E$33:$E$776,СВЦЭМ!$A$33:$A$776,$A170,СВЦЭМ!$B$33:$B$776,L$155)+'СЕТ СН'!$F$12</f>
        <v>130.69318946000001</v>
      </c>
      <c r="M170" s="36">
        <f>SUMIFS(СВЦЭМ!$E$33:$E$776,СВЦЭМ!$A$33:$A$776,$A170,СВЦЭМ!$B$33:$B$776,M$155)+'СЕТ СН'!$F$12</f>
        <v>129.67194538000001</v>
      </c>
      <c r="N170" s="36">
        <f>SUMIFS(СВЦЭМ!$E$33:$E$776,СВЦЭМ!$A$33:$A$776,$A170,СВЦЭМ!$B$33:$B$776,N$155)+'СЕТ СН'!$F$12</f>
        <v>128.80192384</v>
      </c>
      <c r="O170" s="36">
        <f>SUMIFS(СВЦЭМ!$E$33:$E$776,СВЦЭМ!$A$33:$A$776,$A170,СВЦЭМ!$B$33:$B$776,O$155)+'СЕТ СН'!$F$12</f>
        <v>129.52663106</v>
      </c>
      <c r="P170" s="36">
        <f>SUMIFS(СВЦЭМ!$E$33:$E$776,СВЦЭМ!$A$33:$A$776,$A170,СВЦЭМ!$B$33:$B$776,P$155)+'СЕТ СН'!$F$12</f>
        <v>133.18296515</v>
      </c>
      <c r="Q170" s="36">
        <f>SUMIFS(СВЦЭМ!$E$33:$E$776,СВЦЭМ!$A$33:$A$776,$A170,СВЦЭМ!$B$33:$B$776,Q$155)+'СЕТ СН'!$F$12</f>
        <v>132.04616307000001</v>
      </c>
      <c r="R170" s="36">
        <f>SUMIFS(СВЦЭМ!$E$33:$E$776,СВЦЭМ!$A$33:$A$776,$A170,СВЦЭМ!$B$33:$B$776,R$155)+'СЕТ СН'!$F$12</f>
        <v>133.56461985000001</v>
      </c>
      <c r="S170" s="36">
        <f>SUMIFS(СВЦЭМ!$E$33:$E$776,СВЦЭМ!$A$33:$A$776,$A170,СВЦЭМ!$B$33:$B$776,S$155)+'СЕТ СН'!$F$12</f>
        <v>133.45066808999999</v>
      </c>
      <c r="T170" s="36">
        <f>SUMIFS(СВЦЭМ!$E$33:$E$776,СВЦЭМ!$A$33:$A$776,$A170,СВЦЭМ!$B$33:$B$776,T$155)+'СЕТ СН'!$F$12</f>
        <v>141.3813787</v>
      </c>
      <c r="U170" s="36">
        <f>SUMIFS(СВЦЭМ!$E$33:$E$776,СВЦЭМ!$A$33:$A$776,$A170,СВЦЭМ!$B$33:$B$776,U$155)+'СЕТ СН'!$F$12</f>
        <v>140.49136075000001</v>
      </c>
      <c r="V170" s="36">
        <f>SUMIFS(СВЦЭМ!$E$33:$E$776,СВЦЭМ!$A$33:$A$776,$A170,СВЦЭМ!$B$33:$B$776,V$155)+'СЕТ СН'!$F$12</f>
        <v>132.04313472999999</v>
      </c>
      <c r="W170" s="36">
        <f>SUMIFS(СВЦЭМ!$E$33:$E$776,СВЦЭМ!$A$33:$A$776,$A170,СВЦЭМ!$B$33:$B$776,W$155)+'СЕТ СН'!$F$12</f>
        <v>133.91913491</v>
      </c>
      <c r="X170" s="36">
        <f>SUMIFS(СВЦЭМ!$E$33:$E$776,СВЦЭМ!$A$33:$A$776,$A170,СВЦЭМ!$B$33:$B$776,X$155)+'СЕТ СН'!$F$12</f>
        <v>134.71492330000001</v>
      </c>
      <c r="Y170" s="36">
        <f>SUMIFS(СВЦЭМ!$E$33:$E$776,СВЦЭМ!$A$33:$A$776,$A170,СВЦЭМ!$B$33:$B$776,Y$155)+'СЕТ СН'!$F$12</f>
        <v>134.32710885</v>
      </c>
    </row>
    <row r="171" spans="1:25" ht="15.75" x14ac:dyDescent="0.2">
      <c r="A171" s="35">
        <f t="shared" si="4"/>
        <v>44212</v>
      </c>
      <c r="B171" s="36">
        <f>SUMIFS(СВЦЭМ!$E$33:$E$776,СВЦЭМ!$A$33:$A$776,$A171,СВЦЭМ!$B$33:$B$776,B$155)+'СЕТ СН'!$F$12</f>
        <v>154.45116121999999</v>
      </c>
      <c r="C171" s="36">
        <f>SUMIFS(СВЦЭМ!$E$33:$E$776,СВЦЭМ!$A$33:$A$776,$A171,СВЦЭМ!$B$33:$B$776,C$155)+'СЕТ СН'!$F$12</f>
        <v>158.79848390000001</v>
      </c>
      <c r="D171" s="36">
        <f>SUMIFS(СВЦЭМ!$E$33:$E$776,СВЦЭМ!$A$33:$A$776,$A171,СВЦЭМ!$B$33:$B$776,D$155)+'СЕТ СН'!$F$12</f>
        <v>160.18273701999999</v>
      </c>
      <c r="E171" s="36">
        <f>SUMIFS(СВЦЭМ!$E$33:$E$776,СВЦЭМ!$A$33:$A$776,$A171,СВЦЭМ!$B$33:$B$776,E$155)+'СЕТ СН'!$F$12</f>
        <v>160.94028803</v>
      </c>
      <c r="F171" s="36">
        <f>SUMIFS(СВЦЭМ!$E$33:$E$776,СВЦЭМ!$A$33:$A$776,$A171,СВЦЭМ!$B$33:$B$776,F$155)+'СЕТ СН'!$F$12</f>
        <v>162.85368806</v>
      </c>
      <c r="G171" s="36">
        <f>SUMIFS(СВЦЭМ!$E$33:$E$776,СВЦЭМ!$A$33:$A$776,$A171,СВЦЭМ!$B$33:$B$776,G$155)+'СЕТ СН'!$F$12</f>
        <v>161.84713379999999</v>
      </c>
      <c r="H171" s="36">
        <f>SUMIFS(СВЦЭМ!$E$33:$E$776,СВЦЭМ!$A$33:$A$776,$A171,СВЦЭМ!$B$33:$B$776,H$155)+'СЕТ СН'!$F$12</f>
        <v>159.36287769</v>
      </c>
      <c r="I171" s="36">
        <f>SUMIFS(СВЦЭМ!$E$33:$E$776,СВЦЭМ!$A$33:$A$776,$A171,СВЦЭМ!$B$33:$B$776,I$155)+'СЕТ СН'!$F$12</f>
        <v>155.72272534000001</v>
      </c>
      <c r="J171" s="36">
        <f>SUMIFS(СВЦЭМ!$E$33:$E$776,СВЦЭМ!$A$33:$A$776,$A171,СВЦЭМ!$B$33:$B$776,J$155)+'СЕТ СН'!$F$12</f>
        <v>149.96303761999999</v>
      </c>
      <c r="K171" s="36">
        <f>SUMIFS(СВЦЭМ!$E$33:$E$776,СВЦЭМ!$A$33:$A$776,$A171,СВЦЭМ!$B$33:$B$776,K$155)+'СЕТ СН'!$F$12</f>
        <v>146.37736272000001</v>
      </c>
      <c r="L171" s="36">
        <f>SUMIFS(СВЦЭМ!$E$33:$E$776,СВЦЭМ!$A$33:$A$776,$A171,СВЦЭМ!$B$33:$B$776,L$155)+'СЕТ СН'!$F$12</f>
        <v>145.94564559</v>
      </c>
      <c r="M171" s="36">
        <f>SUMIFS(СВЦЭМ!$E$33:$E$776,СВЦЭМ!$A$33:$A$776,$A171,СВЦЭМ!$B$33:$B$776,M$155)+'СЕТ СН'!$F$12</f>
        <v>147.37414315000001</v>
      </c>
      <c r="N171" s="36">
        <f>SUMIFS(СВЦЭМ!$E$33:$E$776,СВЦЭМ!$A$33:$A$776,$A171,СВЦЭМ!$B$33:$B$776,N$155)+'СЕТ СН'!$F$12</f>
        <v>148.8906466</v>
      </c>
      <c r="O171" s="36">
        <f>SUMIFS(СВЦЭМ!$E$33:$E$776,СВЦЭМ!$A$33:$A$776,$A171,СВЦЭМ!$B$33:$B$776,O$155)+'СЕТ СН'!$F$12</f>
        <v>150.56059678</v>
      </c>
      <c r="P171" s="36">
        <f>SUMIFS(СВЦЭМ!$E$33:$E$776,СВЦЭМ!$A$33:$A$776,$A171,СВЦЭМ!$B$33:$B$776,P$155)+'СЕТ СН'!$F$12</f>
        <v>151.40758944000001</v>
      </c>
      <c r="Q171" s="36">
        <f>SUMIFS(СВЦЭМ!$E$33:$E$776,СВЦЭМ!$A$33:$A$776,$A171,СВЦЭМ!$B$33:$B$776,Q$155)+'СЕТ СН'!$F$12</f>
        <v>152.00765183999999</v>
      </c>
      <c r="R171" s="36">
        <f>SUMIFS(СВЦЭМ!$E$33:$E$776,СВЦЭМ!$A$33:$A$776,$A171,СВЦЭМ!$B$33:$B$776,R$155)+'СЕТ СН'!$F$12</f>
        <v>150.18995212999999</v>
      </c>
      <c r="S171" s="36">
        <f>SUMIFS(СВЦЭМ!$E$33:$E$776,СВЦЭМ!$A$33:$A$776,$A171,СВЦЭМ!$B$33:$B$776,S$155)+'СЕТ СН'!$F$12</f>
        <v>147.09455607999999</v>
      </c>
      <c r="T171" s="36">
        <f>SUMIFS(СВЦЭМ!$E$33:$E$776,СВЦЭМ!$A$33:$A$776,$A171,СВЦЭМ!$B$33:$B$776,T$155)+'СЕТ СН'!$F$12</f>
        <v>143.91689099999999</v>
      </c>
      <c r="U171" s="36">
        <f>SUMIFS(СВЦЭМ!$E$33:$E$776,СВЦЭМ!$A$33:$A$776,$A171,СВЦЭМ!$B$33:$B$776,U$155)+'СЕТ СН'!$F$12</f>
        <v>144.70279119</v>
      </c>
      <c r="V171" s="36">
        <f>SUMIFS(СВЦЭМ!$E$33:$E$776,СВЦЭМ!$A$33:$A$776,$A171,СВЦЭМ!$B$33:$B$776,V$155)+'СЕТ СН'!$F$12</f>
        <v>146.42632756</v>
      </c>
      <c r="W171" s="36">
        <f>SUMIFS(СВЦЭМ!$E$33:$E$776,СВЦЭМ!$A$33:$A$776,$A171,СВЦЭМ!$B$33:$B$776,W$155)+'СЕТ СН'!$F$12</f>
        <v>149.77343009000001</v>
      </c>
      <c r="X171" s="36">
        <f>SUMIFS(СВЦЭМ!$E$33:$E$776,СВЦЭМ!$A$33:$A$776,$A171,СВЦЭМ!$B$33:$B$776,X$155)+'СЕТ СН'!$F$12</f>
        <v>150.60960459</v>
      </c>
      <c r="Y171" s="36">
        <f>SUMIFS(СВЦЭМ!$E$33:$E$776,СВЦЭМ!$A$33:$A$776,$A171,СВЦЭМ!$B$33:$B$776,Y$155)+'СЕТ СН'!$F$12</f>
        <v>154.76229785999999</v>
      </c>
    </row>
    <row r="172" spans="1:25" ht="15.75" x14ac:dyDescent="0.2">
      <c r="A172" s="35">
        <f t="shared" si="4"/>
        <v>44213</v>
      </c>
      <c r="B172" s="36">
        <f>SUMIFS(СВЦЭМ!$E$33:$E$776,СВЦЭМ!$A$33:$A$776,$A172,СВЦЭМ!$B$33:$B$776,B$155)+'СЕТ СН'!$F$12</f>
        <v>150.49471080000001</v>
      </c>
      <c r="C172" s="36">
        <f>SUMIFS(СВЦЭМ!$E$33:$E$776,СВЦЭМ!$A$33:$A$776,$A172,СВЦЭМ!$B$33:$B$776,C$155)+'СЕТ СН'!$F$12</f>
        <v>155.63554062</v>
      </c>
      <c r="D172" s="36">
        <f>SUMIFS(СВЦЭМ!$E$33:$E$776,СВЦЭМ!$A$33:$A$776,$A172,СВЦЭМ!$B$33:$B$776,D$155)+'СЕТ СН'!$F$12</f>
        <v>158.81388726</v>
      </c>
      <c r="E172" s="36">
        <f>SUMIFS(СВЦЭМ!$E$33:$E$776,СВЦЭМ!$A$33:$A$776,$A172,СВЦЭМ!$B$33:$B$776,E$155)+'СЕТ СН'!$F$12</f>
        <v>162.32406319</v>
      </c>
      <c r="F172" s="36">
        <f>SUMIFS(СВЦЭМ!$E$33:$E$776,СВЦЭМ!$A$33:$A$776,$A172,СВЦЭМ!$B$33:$B$776,F$155)+'СЕТ СН'!$F$12</f>
        <v>164.61134899000001</v>
      </c>
      <c r="G172" s="36">
        <f>SUMIFS(СВЦЭМ!$E$33:$E$776,СВЦЭМ!$A$33:$A$776,$A172,СВЦЭМ!$B$33:$B$776,G$155)+'СЕТ СН'!$F$12</f>
        <v>163.77847677</v>
      </c>
      <c r="H172" s="36">
        <f>SUMIFS(СВЦЭМ!$E$33:$E$776,СВЦЭМ!$A$33:$A$776,$A172,СВЦЭМ!$B$33:$B$776,H$155)+'СЕТ СН'!$F$12</f>
        <v>160.98528167000001</v>
      </c>
      <c r="I172" s="36">
        <f>SUMIFS(СВЦЭМ!$E$33:$E$776,СВЦЭМ!$A$33:$A$776,$A172,СВЦЭМ!$B$33:$B$776,I$155)+'СЕТ СН'!$F$12</f>
        <v>159.19718614000001</v>
      </c>
      <c r="J172" s="36">
        <f>SUMIFS(СВЦЭМ!$E$33:$E$776,СВЦЭМ!$A$33:$A$776,$A172,СВЦЭМ!$B$33:$B$776,J$155)+'СЕТ СН'!$F$12</f>
        <v>153.24156224000001</v>
      </c>
      <c r="K172" s="36">
        <f>SUMIFS(СВЦЭМ!$E$33:$E$776,СВЦЭМ!$A$33:$A$776,$A172,СВЦЭМ!$B$33:$B$776,K$155)+'СЕТ СН'!$F$12</f>
        <v>150.43312015000001</v>
      </c>
      <c r="L172" s="36">
        <f>SUMIFS(СВЦЭМ!$E$33:$E$776,СВЦЭМ!$A$33:$A$776,$A172,СВЦЭМ!$B$33:$B$776,L$155)+'СЕТ СН'!$F$12</f>
        <v>148.51302351000001</v>
      </c>
      <c r="M172" s="36">
        <f>SUMIFS(СВЦЭМ!$E$33:$E$776,СВЦЭМ!$A$33:$A$776,$A172,СВЦЭМ!$B$33:$B$776,M$155)+'СЕТ СН'!$F$12</f>
        <v>147.72502342999999</v>
      </c>
      <c r="N172" s="36">
        <f>SUMIFS(СВЦЭМ!$E$33:$E$776,СВЦЭМ!$A$33:$A$776,$A172,СВЦЭМ!$B$33:$B$776,N$155)+'СЕТ СН'!$F$12</f>
        <v>148.85068340999999</v>
      </c>
      <c r="O172" s="36">
        <f>SUMIFS(СВЦЭМ!$E$33:$E$776,СВЦЭМ!$A$33:$A$776,$A172,СВЦЭМ!$B$33:$B$776,O$155)+'СЕТ СН'!$F$12</f>
        <v>151.02401528999999</v>
      </c>
      <c r="P172" s="36">
        <f>SUMIFS(СВЦЭМ!$E$33:$E$776,СВЦЭМ!$A$33:$A$776,$A172,СВЦЭМ!$B$33:$B$776,P$155)+'СЕТ СН'!$F$12</f>
        <v>152.65750331999999</v>
      </c>
      <c r="Q172" s="36">
        <f>SUMIFS(СВЦЭМ!$E$33:$E$776,СВЦЭМ!$A$33:$A$776,$A172,СВЦЭМ!$B$33:$B$776,Q$155)+'СЕТ СН'!$F$12</f>
        <v>154.30976751</v>
      </c>
      <c r="R172" s="36">
        <f>SUMIFS(СВЦЭМ!$E$33:$E$776,СВЦЭМ!$A$33:$A$776,$A172,СВЦЭМ!$B$33:$B$776,R$155)+'СЕТ СН'!$F$12</f>
        <v>152.49814172999999</v>
      </c>
      <c r="S172" s="36">
        <f>SUMIFS(СВЦЭМ!$E$33:$E$776,СВЦЭМ!$A$33:$A$776,$A172,СВЦЭМ!$B$33:$B$776,S$155)+'СЕТ СН'!$F$12</f>
        <v>148.71734669</v>
      </c>
      <c r="T172" s="36">
        <f>SUMIFS(СВЦЭМ!$E$33:$E$776,СВЦЭМ!$A$33:$A$776,$A172,СВЦЭМ!$B$33:$B$776,T$155)+'СЕТ СН'!$F$12</f>
        <v>145.56630577000001</v>
      </c>
      <c r="U172" s="36">
        <f>SUMIFS(СВЦЭМ!$E$33:$E$776,СВЦЭМ!$A$33:$A$776,$A172,СВЦЭМ!$B$33:$B$776,U$155)+'СЕТ СН'!$F$12</f>
        <v>145.24458859999999</v>
      </c>
      <c r="V172" s="36">
        <f>SUMIFS(СВЦЭМ!$E$33:$E$776,СВЦЭМ!$A$33:$A$776,$A172,СВЦЭМ!$B$33:$B$776,V$155)+'СЕТ СН'!$F$12</f>
        <v>146.07288308</v>
      </c>
      <c r="W172" s="36">
        <f>SUMIFS(СВЦЭМ!$E$33:$E$776,СВЦЭМ!$A$33:$A$776,$A172,СВЦЭМ!$B$33:$B$776,W$155)+'СЕТ СН'!$F$12</f>
        <v>148.70863671999999</v>
      </c>
      <c r="X172" s="36">
        <f>SUMIFS(СВЦЭМ!$E$33:$E$776,СВЦЭМ!$A$33:$A$776,$A172,СВЦЭМ!$B$33:$B$776,X$155)+'СЕТ СН'!$F$12</f>
        <v>150.70382473000001</v>
      </c>
      <c r="Y172" s="36">
        <f>SUMIFS(СВЦЭМ!$E$33:$E$776,СВЦЭМ!$A$33:$A$776,$A172,СВЦЭМ!$B$33:$B$776,Y$155)+'СЕТ СН'!$F$12</f>
        <v>154.69431023000001</v>
      </c>
    </row>
    <row r="173" spans="1:25" ht="15.75" x14ac:dyDescent="0.2">
      <c r="A173" s="35">
        <f t="shared" si="4"/>
        <v>44214</v>
      </c>
      <c r="B173" s="36">
        <f>SUMIFS(СВЦЭМ!$E$33:$E$776,СВЦЭМ!$A$33:$A$776,$A173,СВЦЭМ!$B$33:$B$776,B$155)+'СЕТ СН'!$F$12</f>
        <v>158.22750214999999</v>
      </c>
      <c r="C173" s="36">
        <f>SUMIFS(СВЦЭМ!$E$33:$E$776,СВЦЭМ!$A$33:$A$776,$A173,СВЦЭМ!$B$33:$B$776,C$155)+'СЕТ СН'!$F$12</f>
        <v>163.43871109</v>
      </c>
      <c r="D173" s="36">
        <f>SUMIFS(СВЦЭМ!$E$33:$E$776,СВЦЭМ!$A$33:$A$776,$A173,СВЦЭМ!$B$33:$B$776,D$155)+'СЕТ СН'!$F$12</f>
        <v>165.00945757</v>
      </c>
      <c r="E173" s="36">
        <f>SUMIFS(СВЦЭМ!$E$33:$E$776,СВЦЭМ!$A$33:$A$776,$A173,СВЦЭМ!$B$33:$B$776,E$155)+'СЕТ СН'!$F$12</f>
        <v>165.90070741</v>
      </c>
      <c r="F173" s="36">
        <f>SUMIFS(СВЦЭМ!$E$33:$E$776,СВЦЭМ!$A$33:$A$776,$A173,СВЦЭМ!$B$33:$B$776,F$155)+'СЕТ СН'!$F$12</f>
        <v>168.31456220999999</v>
      </c>
      <c r="G173" s="36">
        <f>SUMIFS(СВЦЭМ!$E$33:$E$776,СВЦЭМ!$A$33:$A$776,$A173,СВЦЭМ!$B$33:$B$776,G$155)+'СЕТ СН'!$F$12</f>
        <v>166.01182066000001</v>
      </c>
      <c r="H173" s="36">
        <f>SUMIFS(СВЦЭМ!$E$33:$E$776,СВЦЭМ!$A$33:$A$776,$A173,СВЦЭМ!$B$33:$B$776,H$155)+'СЕТ СН'!$F$12</f>
        <v>163.73962234000001</v>
      </c>
      <c r="I173" s="36">
        <f>SUMIFS(СВЦЭМ!$E$33:$E$776,СВЦЭМ!$A$33:$A$776,$A173,СВЦЭМ!$B$33:$B$776,I$155)+'СЕТ СН'!$F$12</f>
        <v>159.63249407999999</v>
      </c>
      <c r="J173" s="36">
        <f>SUMIFS(СВЦЭМ!$E$33:$E$776,СВЦЭМ!$A$33:$A$776,$A173,СВЦЭМ!$B$33:$B$776,J$155)+'СЕТ СН'!$F$12</f>
        <v>154.03729390999999</v>
      </c>
      <c r="K173" s="36">
        <f>SUMIFS(СВЦЭМ!$E$33:$E$776,СВЦЭМ!$A$33:$A$776,$A173,СВЦЭМ!$B$33:$B$776,K$155)+'СЕТ СН'!$F$12</f>
        <v>152.02577224000001</v>
      </c>
      <c r="L173" s="36">
        <f>SUMIFS(СВЦЭМ!$E$33:$E$776,СВЦЭМ!$A$33:$A$776,$A173,СВЦЭМ!$B$33:$B$776,L$155)+'СЕТ СН'!$F$12</f>
        <v>152.69689070000001</v>
      </c>
      <c r="M173" s="36">
        <f>SUMIFS(СВЦЭМ!$E$33:$E$776,СВЦЭМ!$A$33:$A$776,$A173,СВЦЭМ!$B$33:$B$776,M$155)+'СЕТ СН'!$F$12</f>
        <v>152.57970057</v>
      </c>
      <c r="N173" s="36">
        <f>SUMIFS(СВЦЭМ!$E$33:$E$776,СВЦЭМ!$A$33:$A$776,$A173,СВЦЭМ!$B$33:$B$776,N$155)+'СЕТ СН'!$F$12</f>
        <v>152.71110895000001</v>
      </c>
      <c r="O173" s="36">
        <f>SUMIFS(СВЦЭМ!$E$33:$E$776,СВЦЭМ!$A$33:$A$776,$A173,СВЦЭМ!$B$33:$B$776,O$155)+'СЕТ СН'!$F$12</f>
        <v>155.60839476000001</v>
      </c>
      <c r="P173" s="36">
        <f>SUMIFS(СВЦЭМ!$E$33:$E$776,СВЦЭМ!$A$33:$A$776,$A173,СВЦЭМ!$B$33:$B$776,P$155)+'СЕТ СН'!$F$12</f>
        <v>157.85477147</v>
      </c>
      <c r="Q173" s="36">
        <f>SUMIFS(СВЦЭМ!$E$33:$E$776,СВЦЭМ!$A$33:$A$776,$A173,СВЦЭМ!$B$33:$B$776,Q$155)+'СЕТ СН'!$F$12</f>
        <v>155.66634081999999</v>
      </c>
      <c r="R173" s="36">
        <f>SUMIFS(СВЦЭМ!$E$33:$E$776,СВЦЭМ!$A$33:$A$776,$A173,СВЦЭМ!$B$33:$B$776,R$155)+'СЕТ СН'!$F$12</f>
        <v>154.26011317000001</v>
      </c>
      <c r="S173" s="36">
        <f>SUMIFS(СВЦЭМ!$E$33:$E$776,СВЦЭМ!$A$33:$A$776,$A173,СВЦЭМ!$B$33:$B$776,S$155)+'СЕТ СН'!$F$12</f>
        <v>152.36453127999999</v>
      </c>
      <c r="T173" s="36">
        <f>SUMIFS(СВЦЭМ!$E$33:$E$776,СВЦЭМ!$A$33:$A$776,$A173,СВЦЭМ!$B$33:$B$776,T$155)+'СЕТ СН'!$F$12</f>
        <v>150.00389208999999</v>
      </c>
      <c r="U173" s="36">
        <f>SUMIFS(СВЦЭМ!$E$33:$E$776,СВЦЭМ!$A$33:$A$776,$A173,СВЦЭМ!$B$33:$B$776,U$155)+'СЕТ СН'!$F$12</f>
        <v>150.26282294999999</v>
      </c>
      <c r="V173" s="36">
        <f>SUMIFS(СВЦЭМ!$E$33:$E$776,СВЦЭМ!$A$33:$A$776,$A173,СВЦЭМ!$B$33:$B$776,V$155)+'СЕТ СН'!$F$12</f>
        <v>151.15622293000001</v>
      </c>
      <c r="W173" s="36">
        <f>SUMIFS(СВЦЭМ!$E$33:$E$776,СВЦЭМ!$A$33:$A$776,$A173,СВЦЭМ!$B$33:$B$776,W$155)+'СЕТ СН'!$F$12</f>
        <v>153.83548418999999</v>
      </c>
      <c r="X173" s="36">
        <f>SUMIFS(СВЦЭМ!$E$33:$E$776,СВЦЭМ!$A$33:$A$776,$A173,СВЦЭМ!$B$33:$B$776,X$155)+'СЕТ СН'!$F$12</f>
        <v>155.28602794</v>
      </c>
      <c r="Y173" s="36">
        <f>SUMIFS(СВЦЭМ!$E$33:$E$776,СВЦЭМ!$A$33:$A$776,$A173,СВЦЭМ!$B$33:$B$776,Y$155)+'СЕТ СН'!$F$12</f>
        <v>158.62563610999999</v>
      </c>
    </row>
    <row r="174" spans="1:25" ht="15.75" x14ac:dyDescent="0.2">
      <c r="A174" s="35">
        <f t="shared" si="4"/>
        <v>44215</v>
      </c>
      <c r="B174" s="36">
        <f>SUMIFS(СВЦЭМ!$E$33:$E$776,СВЦЭМ!$A$33:$A$776,$A174,СВЦЭМ!$B$33:$B$776,B$155)+'СЕТ СН'!$F$12</f>
        <v>158.33909607999999</v>
      </c>
      <c r="C174" s="36">
        <f>SUMIFS(СВЦЭМ!$E$33:$E$776,СВЦЭМ!$A$33:$A$776,$A174,СВЦЭМ!$B$33:$B$776,C$155)+'СЕТ СН'!$F$12</f>
        <v>162.40654799999999</v>
      </c>
      <c r="D174" s="36">
        <f>SUMIFS(СВЦЭМ!$E$33:$E$776,СВЦЭМ!$A$33:$A$776,$A174,СВЦЭМ!$B$33:$B$776,D$155)+'СЕТ СН'!$F$12</f>
        <v>165.52265302999999</v>
      </c>
      <c r="E174" s="36">
        <f>SUMIFS(СВЦЭМ!$E$33:$E$776,СВЦЭМ!$A$33:$A$776,$A174,СВЦЭМ!$B$33:$B$776,E$155)+'СЕТ СН'!$F$12</f>
        <v>163.00934323999999</v>
      </c>
      <c r="F174" s="36">
        <f>SUMIFS(СВЦЭМ!$E$33:$E$776,СВЦЭМ!$A$33:$A$776,$A174,СВЦЭМ!$B$33:$B$776,F$155)+'СЕТ СН'!$F$12</f>
        <v>162.81696923999999</v>
      </c>
      <c r="G174" s="36">
        <f>SUMIFS(СВЦЭМ!$E$33:$E$776,СВЦЭМ!$A$33:$A$776,$A174,СВЦЭМ!$B$33:$B$776,G$155)+'СЕТ СН'!$F$12</f>
        <v>159.04958071999999</v>
      </c>
      <c r="H174" s="36">
        <f>SUMIFS(СВЦЭМ!$E$33:$E$776,СВЦЭМ!$A$33:$A$776,$A174,СВЦЭМ!$B$33:$B$776,H$155)+'СЕТ СН'!$F$12</f>
        <v>152.5690974</v>
      </c>
      <c r="I174" s="36">
        <f>SUMIFS(СВЦЭМ!$E$33:$E$776,СВЦЭМ!$A$33:$A$776,$A174,СВЦЭМ!$B$33:$B$776,I$155)+'СЕТ СН'!$F$12</f>
        <v>148.21761626</v>
      </c>
      <c r="J174" s="36">
        <f>SUMIFS(СВЦЭМ!$E$33:$E$776,СВЦЭМ!$A$33:$A$776,$A174,СВЦЭМ!$B$33:$B$776,J$155)+'СЕТ СН'!$F$12</f>
        <v>144.88972992000001</v>
      </c>
      <c r="K174" s="36">
        <f>SUMIFS(СВЦЭМ!$E$33:$E$776,СВЦЭМ!$A$33:$A$776,$A174,СВЦЭМ!$B$33:$B$776,K$155)+'СЕТ СН'!$F$12</f>
        <v>143.913307</v>
      </c>
      <c r="L174" s="36">
        <f>SUMIFS(СВЦЭМ!$E$33:$E$776,СВЦЭМ!$A$33:$A$776,$A174,СВЦЭМ!$B$33:$B$776,L$155)+'СЕТ СН'!$F$12</f>
        <v>142.58759839000001</v>
      </c>
      <c r="M174" s="36">
        <f>SUMIFS(СВЦЭМ!$E$33:$E$776,СВЦЭМ!$A$33:$A$776,$A174,СВЦЭМ!$B$33:$B$776,M$155)+'СЕТ СН'!$F$12</f>
        <v>143.3691881</v>
      </c>
      <c r="N174" s="36">
        <f>SUMIFS(СВЦЭМ!$E$33:$E$776,СВЦЭМ!$A$33:$A$776,$A174,СВЦЭМ!$B$33:$B$776,N$155)+'СЕТ СН'!$F$12</f>
        <v>144.07780069</v>
      </c>
      <c r="O174" s="36">
        <f>SUMIFS(СВЦЭМ!$E$33:$E$776,СВЦЭМ!$A$33:$A$776,$A174,СВЦЭМ!$B$33:$B$776,O$155)+'СЕТ СН'!$F$12</f>
        <v>146.36362256000001</v>
      </c>
      <c r="P174" s="36">
        <f>SUMIFS(СВЦЭМ!$E$33:$E$776,СВЦЭМ!$A$33:$A$776,$A174,СВЦЭМ!$B$33:$B$776,P$155)+'СЕТ СН'!$F$12</f>
        <v>148.16238139999999</v>
      </c>
      <c r="Q174" s="36">
        <f>SUMIFS(СВЦЭМ!$E$33:$E$776,СВЦЭМ!$A$33:$A$776,$A174,СВЦЭМ!$B$33:$B$776,Q$155)+'СЕТ СН'!$F$12</f>
        <v>149.28306789000001</v>
      </c>
      <c r="R174" s="36">
        <f>SUMIFS(СВЦЭМ!$E$33:$E$776,СВЦЭМ!$A$33:$A$776,$A174,СВЦЭМ!$B$33:$B$776,R$155)+'СЕТ СН'!$F$12</f>
        <v>148.15853347999999</v>
      </c>
      <c r="S174" s="36">
        <f>SUMIFS(СВЦЭМ!$E$33:$E$776,СВЦЭМ!$A$33:$A$776,$A174,СВЦЭМ!$B$33:$B$776,S$155)+'СЕТ СН'!$F$12</f>
        <v>146.56077123</v>
      </c>
      <c r="T174" s="36">
        <f>SUMIFS(СВЦЭМ!$E$33:$E$776,СВЦЭМ!$A$33:$A$776,$A174,СВЦЭМ!$B$33:$B$776,T$155)+'СЕТ СН'!$F$12</f>
        <v>143.61104169999999</v>
      </c>
      <c r="U174" s="36">
        <f>SUMIFS(СВЦЭМ!$E$33:$E$776,СВЦЭМ!$A$33:$A$776,$A174,СВЦЭМ!$B$33:$B$776,U$155)+'СЕТ СН'!$F$12</f>
        <v>143.83143462000001</v>
      </c>
      <c r="V174" s="36">
        <f>SUMIFS(СВЦЭМ!$E$33:$E$776,СВЦЭМ!$A$33:$A$776,$A174,СВЦЭМ!$B$33:$B$776,V$155)+'СЕТ СН'!$F$12</f>
        <v>145.39799207999999</v>
      </c>
      <c r="W174" s="36">
        <f>SUMIFS(СВЦЭМ!$E$33:$E$776,СВЦЭМ!$A$33:$A$776,$A174,СВЦЭМ!$B$33:$B$776,W$155)+'СЕТ СН'!$F$12</f>
        <v>147.50212986</v>
      </c>
      <c r="X174" s="36">
        <f>SUMIFS(СВЦЭМ!$E$33:$E$776,СВЦЭМ!$A$33:$A$776,$A174,СВЦЭМ!$B$33:$B$776,X$155)+'СЕТ СН'!$F$12</f>
        <v>148.26630309999999</v>
      </c>
      <c r="Y174" s="36">
        <f>SUMIFS(СВЦЭМ!$E$33:$E$776,СВЦЭМ!$A$33:$A$776,$A174,СВЦЭМ!$B$33:$B$776,Y$155)+'СЕТ СН'!$F$12</f>
        <v>151.5713705</v>
      </c>
    </row>
    <row r="175" spans="1:25" ht="15.75" x14ac:dyDescent="0.2">
      <c r="A175" s="35">
        <f t="shared" si="4"/>
        <v>44216</v>
      </c>
      <c r="B175" s="36">
        <f>SUMIFS(СВЦЭМ!$E$33:$E$776,СВЦЭМ!$A$33:$A$776,$A175,СВЦЭМ!$B$33:$B$776,B$155)+'СЕТ СН'!$F$12</f>
        <v>149.13776371</v>
      </c>
      <c r="C175" s="36">
        <f>SUMIFS(СВЦЭМ!$E$33:$E$776,СВЦЭМ!$A$33:$A$776,$A175,СВЦЭМ!$B$33:$B$776,C$155)+'СЕТ СН'!$F$12</f>
        <v>154.90199032000001</v>
      </c>
      <c r="D175" s="36">
        <f>SUMIFS(СВЦЭМ!$E$33:$E$776,СВЦЭМ!$A$33:$A$776,$A175,СВЦЭМ!$B$33:$B$776,D$155)+'СЕТ СН'!$F$12</f>
        <v>157.53434788999999</v>
      </c>
      <c r="E175" s="36">
        <f>SUMIFS(СВЦЭМ!$E$33:$E$776,СВЦЭМ!$A$33:$A$776,$A175,СВЦЭМ!$B$33:$B$776,E$155)+'СЕТ СН'!$F$12</f>
        <v>157.96919381000001</v>
      </c>
      <c r="F175" s="36">
        <f>SUMIFS(СВЦЭМ!$E$33:$E$776,СВЦЭМ!$A$33:$A$776,$A175,СВЦЭМ!$B$33:$B$776,F$155)+'СЕТ СН'!$F$12</f>
        <v>158.93406827999999</v>
      </c>
      <c r="G175" s="36">
        <f>SUMIFS(СВЦЭМ!$E$33:$E$776,СВЦЭМ!$A$33:$A$776,$A175,СВЦЭМ!$B$33:$B$776,G$155)+'СЕТ СН'!$F$12</f>
        <v>156.77777528999999</v>
      </c>
      <c r="H175" s="36">
        <f>SUMIFS(СВЦЭМ!$E$33:$E$776,СВЦЭМ!$A$33:$A$776,$A175,СВЦЭМ!$B$33:$B$776,H$155)+'СЕТ СН'!$F$12</f>
        <v>151.95318474999999</v>
      </c>
      <c r="I175" s="36">
        <f>SUMIFS(СВЦЭМ!$E$33:$E$776,СВЦЭМ!$A$33:$A$776,$A175,СВЦЭМ!$B$33:$B$776,I$155)+'СЕТ СН'!$F$12</f>
        <v>148.81926279999999</v>
      </c>
      <c r="J175" s="36">
        <f>SUMIFS(СВЦЭМ!$E$33:$E$776,СВЦЭМ!$A$33:$A$776,$A175,СВЦЭМ!$B$33:$B$776,J$155)+'СЕТ СН'!$F$12</f>
        <v>145.87429261</v>
      </c>
      <c r="K175" s="36">
        <f>SUMIFS(СВЦЭМ!$E$33:$E$776,СВЦЭМ!$A$33:$A$776,$A175,СВЦЭМ!$B$33:$B$776,K$155)+'СЕТ СН'!$F$12</f>
        <v>144.44491583000001</v>
      </c>
      <c r="L175" s="36">
        <f>SUMIFS(СВЦЭМ!$E$33:$E$776,СВЦЭМ!$A$33:$A$776,$A175,СВЦЭМ!$B$33:$B$776,L$155)+'СЕТ СН'!$F$12</f>
        <v>143.35984436000001</v>
      </c>
      <c r="M175" s="36">
        <f>SUMIFS(СВЦЭМ!$E$33:$E$776,СВЦЭМ!$A$33:$A$776,$A175,СВЦЭМ!$B$33:$B$776,M$155)+'СЕТ СН'!$F$12</f>
        <v>144.63117381999999</v>
      </c>
      <c r="N175" s="36">
        <f>SUMIFS(СВЦЭМ!$E$33:$E$776,СВЦЭМ!$A$33:$A$776,$A175,СВЦЭМ!$B$33:$B$776,N$155)+'СЕТ СН'!$F$12</f>
        <v>146.34967055000001</v>
      </c>
      <c r="O175" s="36">
        <f>SUMIFS(СВЦЭМ!$E$33:$E$776,СВЦЭМ!$A$33:$A$776,$A175,СВЦЭМ!$B$33:$B$776,O$155)+'СЕТ СН'!$F$12</f>
        <v>148.66361732999999</v>
      </c>
      <c r="P175" s="36">
        <f>SUMIFS(СВЦЭМ!$E$33:$E$776,СВЦЭМ!$A$33:$A$776,$A175,СВЦЭМ!$B$33:$B$776,P$155)+'СЕТ СН'!$F$12</f>
        <v>150.67178093000001</v>
      </c>
      <c r="Q175" s="36">
        <f>SUMIFS(СВЦЭМ!$E$33:$E$776,СВЦЭМ!$A$33:$A$776,$A175,СВЦЭМ!$B$33:$B$776,Q$155)+'СЕТ СН'!$F$12</f>
        <v>152.082527</v>
      </c>
      <c r="R175" s="36">
        <f>SUMIFS(СВЦЭМ!$E$33:$E$776,СВЦЭМ!$A$33:$A$776,$A175,СВЦЭМ!$B$33:$B$776,R$155)+'СЕТ СН'!$F$12</f>
        <v>150.43696634</v>
      </c>
      <c r="S175" s="36">
        <f>SUMIFS(СВЦЭМ!$E$33:$E$776,СВЦЭМ!$A$33:$A$776,$A175,СВЦЭМ!$B$33:$B$776,S$155)+'СЕТ СН'!$F$12</f>
        <v>148.53329238000001</v>
      </c>
      <c r="T175" s="36">
        <f>SUMIFS(СВЦЭМ!$E$33:$E$776,СВЦЭМ!$A$33:$A$776,$A175,СВЦЭМ!$B$33:$B$776,T$155)+'СЕТ СН'!$F$12</f>
        <v>145.55834267</v>
      </c>
      <c r="U175" s="36">
        <f>SUMIFS(СВЦЭМ!$E$33:$E$776,СВЦЭМ!$A$33:$A$776,$A175,СВЦЭМ!$B$33:$B$776,U$155)+'СЕТ СН'!$F$12</f>
        <v>145.03954451000001</v>
      </c>
      <c r="V175" s="36">
        <f>SUMIFS(СВЦЭМ!$E$33:$E$776,СВЦЭМ!$A$33:$A$776,$A175,СВЦЭМ!$B$33:$B$776,V$155)+'СЕТ СН'!$F$12</f>
        <v>146.30777556000001</v>
      </c>
      <c r="W175" s="36">
        <f>SUMIFS(СВЦЭМ!$E$33:$E$776,СВЦЭМ!$A$33:$A$776,$A175,СВЦЭМ!$B$33:$B$776,W$155)+'СЕТ СН'!$F$12</f>
        <v>148.43082539</v>
      </c>
      <c r="X175" s="36">
        <f>SUMIFS(СВЦЭМ!$E$33:$E$776,СВЦЭМ!$A$33:$A$776,$A175,СВЦЭМ!$B$33:$B$776,X$155)+'СЕТ СН'!$F$12</f>
        <v>148.88174194000001</v>
      </c>
      <c r="Y175" s="36">
        <f>SUMIFS(СВЦЭМ!$E$33:$E$776,СВЦЭМ!$A$33:$A$776,$A175,СВЦЭМ!$B$33:$B$776,Y$155)+'СЕТ СН'!$F$12</f>
        <v>152.34736820000001</v>
      </c>
    </row>
    <row r="176" spans="1:25" ht="15.75" x14ac:dyDescent="0.2">
      <c r="A176" s="35">
        <f t="shared" si="4"/>
        <v>44217</v>
      </c>
      <c r="B176" s="36">
        <f>SUMIFS(СВЦЭМ!$E$33:$E$776,СВЦЭМ!$A$33:$A$776,$A176,СВЦЭМ!$B$33:$B$776,B$155)+'СЕТ СН'!$F$12</f>
        <v>148.72508686</v>
      </c>
      <c r="C176" s="36">
        <f>SUMIFS(СВЦЭМ!$E$33:$E$776,СВЦЭМ!$A$33:$A$776,$A176,СВЦЭМ!$B$33:$B$776,C$155)+'СЕТ СН'!$F$12</f>
        <v>156.58741494</v>
      </c>
      <c r="D176" s="36">
        <f>SUMIFS(СВЦЭМ!$E$33:$E$776,СВЦЭМ!$A$33:$A$776,$A176,СВЦЭМ!$B$33:$B$776,D$155)+'СЕТ СН'!$F$12</f>
        <v>160.76650139</v>
      </c>
      <c r="E176" s="36">
        <f>SUMIFS(СВЦЭМ!$E$33:$E$776,СВЦЭМ!$A$33:$A$776,$A176,СВЦЭМ!$B$33:$B$776,E$155)+'СЕТ СН'!$F$12</f>
        <v>161.46423619999999</v>
      </c>
      <c r="F176" s="36">
        <f>SUMIFS(СВЦЭМ!$E$33:$E$776,СВЦЭМ!$A$33:$A$776,$A176,СВЦЭМ!$B$33:$B$776,F$155)+'СЕТ СН'!$F$12</f>
        <v>161.20084521000001</v>
      </c>
      <c r="G176" s="36">
        <f>SUMIFS(СВЦЭМ!$E$33:$E$776,СВЦЭМ!$A$33:$A$776,$A176,СВЦЭМ!$B$33:$B$776,G$155)+'СЕТ СН'!$F$12</f>
        <v>157.48548994000001</v>
      </c>
      <c r="H176" s="36">
        <f>SUMIFS(СВЦЭМ!$E$33:$E$776,СВЦЭМ!$A$33:$A$776,$A176,СВЦЭМ!$B$33:$B$776,H$155)+'СЕТ СН'!$F$12</f>
        <v>151.64916034000001</v>
      </c>
      <c r="I176" s="36">
        <f>SUMIFS(СВЦЭМ!$E$33:$E$776,СВЦЭМ!$A$33:$A$776,$A176,СВЦЭМ!$B$33:$B$776,I$155)+'СЕТ СН'!$F$12</f>
        <v>148.87559877999999</v>
      </c>
      <c r="J176" s="36">
        <f>SUMIFS(СВЦЭМ!$E$33:$E$776,СВЦЭМ!$A$33:$A$776,$A176,СВЦЭМ!$B$33:$B$776,J$155)+'СЕТ СН'!$F$12</f>
        <v>145.05551399999999</v>
      </c>
      <c r="K176" s="36">
        <f>SUMIFS(СВЦЭМ!$E$33:$E$776,СВЦЭМ!$A$33:$A$776,$A176,СВЦЭМ!$B$33:$B$776,K$155)+'СЕТ СН'!$F$12</f>
        <v>144.29380571999999</v>
      </c>
      <c r="L176" s="36">
        <f>SUMIFS(СВЦЭМ!$E$33:$E$776,СВЦЭМ!$A$33:$A$776,$A176,СВЦЭМ!$B$33:$B$776,L$155)+'СЕТ СН'!$F$12</f>
        <v>143.70960496000001</v>
      </c>
      <c r="M176" s="36">
        <f>SUMIFS(СВЦЭМ!$E$33:$E$776,СВЦЭМ!$A$33:$A$776,$A176,СВЦЭМ!$B$33:$B$776,M$155)+'СЕТ СН'!$F$12</f>
        <v>144.27102722999999</v>
      </c>
      <c r="N176" s="36">
        <f>SUMIFS(СВЦЭМ!$E$33:$E$776,СВЦЭМ!$A$33:$A$776,$A176,СВЦЭМ!$B$33:$B$776,N$155)+'СЕТ СН'!$F$12</f>
        <v>145.77906784000001</v>
      </c>
      <c r="O176" s="36">
        <f>SUMIFS(СВЦЭМ!$E$33:$E$776,СВЦЭМ!$A$33:$A$776,$A176,СВЦЭМ!$B$33:$B$776,O$155)+'СЕТ СН'!$F$12</f>
        <v>148.3153188</v>
      </c>
      <c r="P176" s="36">
        <f>SUMIFS(СВЦЭМ!$E$33:$E$776,СВЦЭМ!$A$33:$A$776,$A176,СВЦЭМ!$B$33:$B$776,P$155)+'СЕТ СН'!$F$12</f>
        <v>150.44093162999999</v>
      </c>
      <c r="Q176" s="36">
        <f>SUMIFS(СВЦЭМ!$E$33:$E$776,СВЦЭМ!$A$33:$A$776,$A176,СВЦЭМ!$B$33:$B$776,Q$155)+'СЕТ СН'!$F$12</f>
        <v>150.78022895000001</v>
      </c>
      <c r="R176" s="36">
        <f>SUMIFS(СВЦЭМ!$E$33:$E$776,СВЦЭМ!$A$33:$A$776,$A176,СВЦЭМ!$B$33:$B$776,R$155)+'СЕТ СН'!$F$12</f>
        <v>148.86790101</v>
      </c>
      <c r="S176" s="36">
        <f>SUMIFS(СВЦЭМ!$E$33:$E$776,СВЦЭМ!$A$33:$A$776,$A176,СВЦЭМ!$B$33:$B$776,S$155)+'СЕТ СН'!$F$12</f>
        <v>145.11278196000001</v>
      </c>
      <c r="T176" s="36">
        <f>SUMIFS(СВЦЭМ!$E$33:$E$776,СВЦЭМ!$A$33:$A$776,$A176,СВЦЭМ!$B$33:$B$776,T$155)+'СЕТ СН'!$F$12</f>
        <v>144.32098088999999</v>
      </c>
      <c r="U176" s="36">
        <f>SUMIFS(СВЦЭМ!$E$33:$E$776,СВЦЭМ!$A$33:$A$776,$A176,СВЦЭМ!$B$33:$B$776,U$155)+'СЕТ СН'!$F$12</f>
        <v>144.29617739</v>
      </c>
      <c r="V176" s="36">
        <f>SUMIFS(СВЦЭМ!$E$33:$E$776,СВЦЭМ!$A$33:$A$776,$A176,СВЦЭМ!$B$33:$B$776,V$155)+'СЕТ СН'!$F$12</f>
        <v>144.94730143999999</v>
      </c>
      <c r="W176" s="36">
        <f>SUMIFS(СВЦЭМ!$E$33:$E$776,СВЦЭМ!$A$33:$A$776,$A176,СВЦЭМ!$B$33:$B$776,W$155)+'СЕТ СН'!$F$12</f>
        <v>147.85387958999999</v>
      </c>
      <c r="X176" s="36">
        <f>SUMIFS(СВЦЭМ!$E$33:$E$776,СВЦЭМ!$A$33:$A$776,$A176,СВЦЭМ!$B$33:$B$776,X$155)+'СЕТ СН'!$F$12</f>
        <v>149.04259153999999</v>
      </c>
      <c r="Y176" s="36">
        <f>SUMIFS(СВЦЭМ!$E$33:$E$776,СВЦЭМ!$A$33:$A$776,$A176,СВЦЭМ!$B$33:$B$776,Y$155)+'СЕТ СН'!$F$12</f>
        <v>152.46756883</v>
      </c>
    </row>
    <row r="177" spans="1:27" ht="15.75" x14ac:dyDescent="0.2">
      <c r="A177" s="35">
        <f t="shared" si="4"/>
        <v>44218</v>
      </c>
      <c r="B177" s="36">
        <f>SUMIFS(СВЦЭМ!$E$33:$E$776,СВЦЭМ!$A$33:$A$776,$A177,СВЦЭМ!$B$33:$B$776,B$155)+'СЕТ СН'!$F$12</f>
        <v>148.52005503999999</v>
      </c>
      <c r="C177" s="36">
        <f>SUMIFS(СВЦЭМ!$E$33:$E$776,СВЦЭМ!$A$33:$A$776,$A177,СВЦЭМ!$B$33:$B$776,C$155)+'СЕТ СН'!$F$12</f>
        <v>153.66847673999999</v>
      </c>
      <c r="D177" s="36">
        <f>SUMIFS(СВЦЭМ!$E$33:$E$776,СВЦЭМ!$A$33:$A$776,$A177,СВЦЭМ!$B$33:$B$776,D$155)+'СЕТ СН'!$F$12</f>
        <v>159.79734597000001</v>
      </c>
      <c r="E177" s="36">
        <f>SUMIFS(СВЦЭМ!$E$33:$E$776,СВЦЭМ!$A$33:$A$776,$A177,СВЦЭМ!$B$33:$B$776,E$155)+'СЕТ СН'!$F$12</f>
        <v>162.28914559</v>
      </c>
      <c r="F177" s="36">
        <f>SUMIFS(СВЦЭМ!$E$33:$E$776,СВЦЭМ!$A$33:$A$776,$A177,СВЦЭМ!$B$33:$B$776,F$155)+'СЕТ СН'!$F$12</f>
        <v>164.34771734</v>
      </c>
      <c r="G177" s="36">
        <f>SUMIFS(СВЦЭМ!$E$33:$E$776,СВЦЭМ!$A$33:$A$776,$A177,СВЦЭМ!$B$33:$B$776,G$155)+'СЕТ СН'!$F$12</f>
        <v>161.68632708999999</v>
      </c>
      <c r="H177" s="36">
        <f>SUMIFS(СВЦЭМ!$E$33:$E$776,СВЦЭМ!$A$33:$A$776,$A177,СВЦЭМ!$B$33:$B$776,H$155)+'СЕТ СН'!$F$12</f>
        <v>155.68158215</v>
      </c>
      <c r="I177" s="36">
        <f>SUMIFS(СВЦЭМ!$E$33:$E$776,СВЦЭМ!$A$33:$A$776,$A177,СВЦЭМ!$B$33:$B$776,I$155)+'СЕТ СН'!$F$12</f>
        <v>151.07696580999999</v>
      </c>
      <c r="J177" s="36">
        <f>SUMIFS(СВЦЭМ!$E$33:$E$776,СВЦЭМ!$A$33:$A$776,$A177,СВЦЭМ!$B$33:$B$776,J$155)+'СЕТ СН'!$F$12</f>
        <v>146.99485627000001</v>
      </c>
      <c r="K177" s="36">
        <f>SUMIFS(СВЦЭМ!$E$33:$E$776,СВЦЭМ!$A$33:$A$776,$A177,СВЦЭМ!$B$33:$B$776,K$155)+'СЕТ СН'!$F$12</f>
        <v>145.43833158000001</v>
      </c>
      <c r="L177" s="36">
        <f>SUMIFS(СВЦЭМ!$E$33:$E$776,СВЦЭМ!$A$33:$A$776,$A177,СВЦЭМ!$B$33:$B$776,L$155)+'СЕТ СН'!$F$12</f>
        <v>144.66631104000001</v>
      </c>
      <c r="M177" s="36">
        <f>SUMIFS(СВЦЭМ!$E$33:$E$776,СВЦЭМ!$A$33:$A$776,$A177,СВЦЭМ!$B$33:$B$776,M$155)+'СЕТ СН'!$F$12</f>
        <v>145.30345344</v>
      </c>
      <c r="N177" s="36">
        <f>SUMIFS(СВЦЭМ!$E$33:$E$776,СВЦЭМ!$A$33:$A$776,$A177,СВЦЭМ!$B$33:$B$776,N$155)+'СЕТ СН'!$F$12</f>
        <v>146.45646074999999</v>
      </c>
      <c r="O177" s="36">
        <f>SUMIFS(СВЦЭМ!$E$33:$E$776,СВЦЭМ!$A$33:$A$776,$A177,СВЦЭМ!$B$33:$B$776,O$155)+'СЕТ СН'!$F$12</f>
        <v>150.65882794000001</v>
      </c>
      <c r="P177" s="36">
        <f>SUMIFS(СВЦЭМ!$E$33:$E$776,СВЦЭМ!$A$33:$A$776,$A177,СВЦЭМ!$B$33:$B$776,P$155)+'СЕТ СН'!$F$12</f>
        <v>151.89250066</v>
      </c>
      <c r="Q177" s="36">
        <f>SUMIFS(СВЦЭМ!$E$33:$E$776,СВЦЭМ!$A$33:$A$776,$A177,СВЦЭМ!$B$33:$B$776,Q$155)+'СЕТ СН'!$F$12</f>
        <v>152.85970936000001</v>
      </c>
      <c r="R177" s="36">
        <f>SUMIFS(СВЦЭМ!$E$33:$E$776,СВЦЭМ!$A$33:$A$776,$A177,СВЦЭМ!$B$33:$B$776,R$155)+'СЕТ СН'!$F$12</f>
        <v>150.93721142999999</v>
      </c>
      <c r="S177" s="36">
        <f>SUMIFS(СВЦЭМ!$E$33:$E$776,СВЦЭМ!$A$33:$A$776,$A177,СВЦЭМ!$B$33:$B$776,S$155)+'СЕТ СН'!$F$12</f>
        <v>148.51075101999999</v>
      </c>
      <c r="T177" s="36">
        <f>SUMIFS(СВЦЭМ!$E$33:$E$776,СВЦЭМ!$A$33:$A$776,$A177,СВЦЭМ!$B$33:$B$776,T$155)+'СЕТ СН'!$F$12</f>
        <v>145.3885344</v>
      </c>
      <c r="U177" s="36">
        <f>SUMIFS(СВЦЭМ!$E$33:$E$776,СВЦЭМ!$A$33:$A$776,$A177,СВЦЭМ!$B$33:$B$776,U$155)+'СЕТ СН'!$F$12</f>
        <v>145.41840568999999</v>
      </c>
      <c r="V177" s="36">
        <f>SUMIFS(СВЦЭМ!$E$33:$E$776,СВЦЭМ!$A$33:$A$776,$A177,СВЦЭМ!$B$33:$B$776,V$155)+'СЕТ СН'!$F$12</f>
        <v>146.78875527</v>
      </c>
      <c r="W177" s="36">
        <f>SUMIFS(СВЦЭМ!$E$33:$E$776,СВЦЭМ!$A$33:$A$776,$A177,СВЦЭМ!$B$33:$B$776,W$155)+'СЕТ СН'!$F$12</f>
        <v>149.46343168000001</v>
      </c>
      <c r="X177" s="36">
        <f>SUMIFS(СВЦЭМ!$E$33:$E$776,СВЦЭМ!$A$33:$A$776,$A177,СВЦЭМ!$B$33:$B$776,X$155)+'СЕТ СН'!$F$12</f>
        <v>150.93730640000001</v>
      </c>
      <c r="Y177" s="36">
        <f>SUMIFS(СВЦЭМ!$E$33:$E$776,СВЦЭМ!$A$33:$A$776,$A177,СВЦЭМ!$B$33:$B$776,Y$155)+'СЕТ СН'!$F$12</f>
        <v>154.08109747</v>
      </c>
    </row>
    <row r="178" spans="1:27" ht="15.75" x14ac:dyDescent="0.2">
      <c r="A178" s="35">
        <f t="shared" si="4"/>
        <v>44219</v>
      </c>
      <c r="B178" s="36">
        <f>SUMIFS(СВЦЭМ!$E$33:$E$776,СВЦЭМ!$A$33:$A$776,$A178,СВЦЭМ!$B$33:$B$776,B$155)+'СЕТ СН'!$F$12</f>
        <v>155.42520119</v>
      </c>
      <c r="C178" s="36">
        <f>SUMIFS(СВЦЭМ!$E$33:$E$776,СВЦЭМ!$A$33:$A$776,$A178,СВЦЭМ!$B$33:$B$776,C$155)+'СЕТ СН'!$F$12</f>
        <v>157.54715707</v>
      </c>
      <c r="D178" s="36">
        <f>SUMIFS(СВЦЭМ!$E$33:$E$776,СВЦЭМ!$A$33:$A$776,$A178,СВЦЭМ!$B$33:$B$776,D$155)+'СЕТ СН'!$F$12</f>
        <v>160.89574643</v>
      </c>
      <c r="E178" s="36">
        <f>SUMIFS(СВЦЭМ!$E$33:$E$776,СВЦЭМ!$A$33:$A$776,$A178,СВЦЭМ!$B$33:$B$776,E$155)+'СЕТ СН'!$F$12</f>
        <v>162.09870316000001</v>
      </c>
      <c r="F178" s="36">
        <f>SUMIFS(СВЦЭМ!$E$33:$E$776,СВЦЭМ!$A$33:$A$776,$A178,СВЦЭМ!$B$33:$B$776,F$155)+'СЕТ СН'!$F$12</f>
        <v>163.15195173999999</v>
      </c>
      <c r="G178" s="36">
        <f>SUMIFS(СВЦЭМ!$E$33:$E$776,СВЦЭМ!$A$33:$A$776,$A178,СВЦЭМ!$B$33:$B$776,G$155)+'СЕТ СН'!$F$12</f>
        <v>161.56892429000001</v>
      </c>
      <c r="H178" s="36">
        <f>SUMIFS(СВЦЭМ!$E$33:$E$776,СВЦЭМ!$A$33:$A$776,$A178,СВЦЭМ!$B$33:$B$776,H$155)+'СЕТ СН'!$F$12</f>
        <v>158.49297555000001</v>
      </c>
      <c r="I178" s="36">
        <f>SUMIFS(СВЦЭМ!$E$33:$E$776,СВЦЭМ!$A$33:$A$776,$A178,СВЦЭМ!$B$33:$B$776,I$155)+'СЕТ СН'!$F$12</f>
        <v>156.41973856999999</v>
      </c>
      <c r="J178" s="36">
        <f>SUMIFS(СВЦЭМ!$E$33:$E$776,СВЦЭМ!$A$33:$A$776,$A178,СВЦЭМ!$B$33:$B$776,J$155)+'СЕТ СН'!$F$12</f>
        <v>150.54323345</v>
      </c>
      <c r="K178" s="36">
        <f>SUMIFS(СВЦЭМ!$E$33:$E$776,СВЦЭМ!$A$33:$A$776,$A178,СВЦЭМ!$B$33:$B$776,K$155)+'СЕТ СН'!$F$12</f>
        <v>145.23709349000001</v>
      </c>
      <c r="L178" s="36">
        <f>SUMIFS(СВЦЭМ!$E$33:$E$776,СВЦЭМ!$A$33:$A$776,$A178,СВЦЭМ!$B$33:$B$776,L$155)+'СЕТ СН'!$F$12</f>
        <v>143.14295697</v>
      </c>
      <c r="M178" s="36">
        <f>SUMIFS(СВЦЭМ!$E$33:$E$776,СВЦЭМ!$A$33:$A$776,$A178,СВЦЭМ!$B$33:$B$776,M$155)+'СЕТ СН'!$F$12</f>
        <v>143.65471407999999</v>
      </c>
      <c r="N178" s="36">
        <f>SUMIFS(СВЦЭМ!$E$33:$E$776,СВЦЭМ!$A$33:$A$776,$A178,СВЦЭМ!$B$33:$B$776,N$155)+'СЕТ СН'!$F$12</f>
        <v>145.05756925</v>
      </c>
      <c r="O178" s="36">
        <f>SUMIFS(СВЦЭМ!$E$33:$E$776,СВЦЭМ!$A$33:$A$776,$A178,СВЦЭМ!$B$33:$B$776,O$155)+'СЕТ СН'!$F$12</f>
        <v>146.86399041000001</v>
      </c>
      <c r="P178" s="36">
        <f>SUMIFS(СВЦЭМ!$E$33:$E$776,СВЦЭМ!$A$33:$A$776,$A178,СВЦЭМ!$B$33:$B$776,P$155)+'СЕТ СН'!$F$12</f>
        <v>151.33697415</v>
      </c>
      <c r="Q178" s="36">
        <f>SUMIFS(СВЦЭМ!$E$33:$E$776,СВЦЭМ!$A$33:$A$776,$A178,СВЦЭМ!$B$33:$B$776,Q$155)+'СЕТ СН'!$F$12</f>
        <v>152.76753056999999</v>
      </c>
      <c r="R178" s="36">
        <f>SUMIFS(СВЦЭМ!$E$33:$E$776,СВЦЭМ!$A$33:$A$776,$A178,СВЦЭМ!$B$33:$B$776,R$155)+'СЕТ СН'!$F$12</f>
        <v>151.32304685</v>
      </c>
      <c r="S178" s="36">
        <f>SUMIFS(СВЦЭМ!$E$33:$E$776,СВЦЭМ!$A$33:$A$776,$A178,СВЦЭМ!$B$33:$B$776,S$155)+'СЕТ СН'!$F$12</f>
        <v>148.24968143000001</v>
      </c>
      <c r="T178" s="36">
        <f>SUMIFS(СВЦЭМ!$E$33:$E$776,СВЦЭМ!$A$33:$A$776,$A178,СВЦЭМ!$B$33:$B$776,T$155)+'СЕТ СН'!$F$12</f>
        <v>144.10772011</v>
      </c>
      <c r="U178" s="36">
        <f>SUMIFS(СВЦЭМ!$E$33:$E$776,СВЦЭМ!$A$33:$A$776,$A178,СВЦЭМ!$B$33:$B$776,U$155)+'СЕТ СН'!$F$12</f>
        <v>143.82069887</v>
      </c>
      <c r="V178" s="36">
        <f>SUMIFS(СВЦЭМ!$E$33:$E$776,СВЦЭМ!$A$33:$A$776,$A178,СВЦЭМ!$B$33:$B$776,V$155)+'СЕТ СН'!$F$12</f>
        <v>145.74972653</v>
      </c>
      <c r="W178" s="36">
        <f>SUMIFS(СВЦЭМ!$E$33:$E$776,СВЦЭМ!$A$33:$A$776,$A178,СВЦЭМ!$B$33:$B$776,W$155)+'СЕТ СН'!$F$12</f>
        <v>148.28968115000001</v>
      </c>
      <c r="X178" s="36">
        <f>SUMIFS(СВЦЭМ!$E$33:$E$776,СВЦЭМ!$A$33:$A$776,$A178,СВЦЭМ!$B$33:$B$776,X$155)+'СЕТ СН'!$F$12</f>
        <v>149.10543908</v>
      </c>
      <c r="Y178" s="36">
        <f>SUMIFS(СВЦЭМ!$E$33:$E$776,СВЦЭМ!$A$33:$A$776,$A178,СВЦЭМ!$B$33:$B$776,Y$155)+'СЕТ СН'!$F$12</f>
        <v>152.15000878000001</v>
      </c>
    </row>
    <row r="179" spans="1:27" ht="15.75" x14ac:dyDescent="0.2">
      <c r="A179" s="35">
        <f t="shared" si="4"/>
        <v>44220</v>
      </c>
      <c r="B179" s="36">
        <f>SUMIFS(СВЦЭМ!$E$33:$E$776,СВЦЭМ!$A$33:$A$776,$A179,СВЦЭМ!$B$33:$B$776,B$155)+'СЕТ СН'!$F$12</f>
        <v>151.84647192</v>
      </c>
      <c r="C179" s="36">
        <f>SUMIFS(СВЦЭМ!$E$33:$E$776,СВЦЭМ!$A$33:$A$776,$A179,СВЦЭМ!$B$33:$B$776,C$155)+'СЕТ СН'!$F$12</f>
        <v>156.92548905999999</v>
      </c>
      <c r="D179" s="36">
        <f>SUMIFS(СВЦЭМ!$E$33:$E$776,СВЦЭМ!$A$33:$A$776,$A179,СВЦЭМ!$B$33:$B$776,D$155)+'СЕТ СН'!$F$12</f>
        <v>159.36587477</v>
      </c>
      <c r="E179" s="36">
        <f>SUMIFS(СВЦЭМ!$E$33:$E$776,СВЦЭМ!$A$33:$A$776,$A179,СВЦЭМ!$B$33:$B$776,E$155)+'СЕТ СН'!$F$12</f>
        <v>160.37042460999999</v>
      </c>
      <c r="F179" s="36">
        <f>SUMIFS(СВЦЭМ!$E$33:$E$776,СВЦЭМ!$A$33:$A$776,$A179,СВЦЭМ!$B$33:$B$776,F$155)+'СЕТ СН'!$F$12</f>
        <v>162.89273535000001</v>
      </c>
      <c r="G179" s="36">
        <f>SUMIFS(СВЦЭМ!$E$33:$E$776,СВЦЭМ!$A$33:$A$776,$A179,СВЦЭМ!$B$33:$B$776,G$155)+'СЕТ СН'!$F$12</f>
        <v>161.3259832</v>
      </c>
      <c r="H179" s="36">
        <f>SUMIFS(СВЦЭМ!$E$33:$E$776,СВЦЭМ!$A$33:$A$776,$A179,СВЦЭМ!$B$33:$B$776,H$155)+'СЕТ СН'!$F$12</f>
        <v>158.50842716</v>
      </c>
      <c r="I179" s="36">
        <f>SUMIFS(СВЦЭМ!$E$33:$E$776,СВЦЭМ!$A$33:$A$776,$A179,СВЦЭМ!$B$33:$B$776,I$155)+'СЕТ СН'!$F$12</f>
        <v>156.30222006</v>
      </c>
      <c r="J179" s="36">
        <f>SUMIFS(СВЦЭМ!$E$33:$E$776,СВЦЭМ!$A$33:$A$776,$A179,СВЦЭМ!$B$33:$B$776,J$155)+'СЕТ СН'!$F$12</f>
        <v>150.97771895</v>
      </c>
      <c r="K179" s="36">
        <f>SUMIFS(СВЦЭМ!$E$33:$E$776,СВЦЭМ!$A$33:$A$776,$A179,СВЦЭМ!$B$33:$B$776,K$155)+'СЕТ СН'!$F$12</f>
        <v>145.78966928</v>
      </c>
      <c r="L179" s="36">
        <f>SUMIFS(СВЦЭМ!$E$33:$E$776,СВЦЭМ!$A$33:$A$776,$A179,СВЦЭМ!$B$33:$B$776,L$155)+'СЕТ СН'!$F$12</f>
        <v>143.48001525000001</v>
      </c>
      <c r="M179" s="36">
        <f>SUMIFS(СВЦЭМ!$E$33:$E$776,СВЦЭМ!$A$33:$A$776,$A179,СВЦЭМ!$B$33:$B$776,M$155)+'СЕТ СН'!$F$12</f>
        <v>144.23563711</v>
      </c>
      <c r="N179" s="36">
        <f>SUMIFS(СВЦЭМ!$E$33:$E$776,СВЦЭМ!$A$33:$A$776,$A179,СВЦЭМ!$B$33:$B$776,N$155)+'СЕТ СН'!$F$12</f>
        <v>145.64227051</v>
      </c>
      <c r="O179" s="36">
        <f>SUMIFS(СВЦЭМ!$E$33:$E$776,СВЦЭМ!$A$33:$A$776,$A179,СВЦЭМ!$B$33:$B$776,O$155)+'СЕТ СН'!$F$12</f>
        <v>148.43167867</v>
      </c>
      <c r="P179" s="36">
        <f>SUMIFS(СВЦЭМ!$E$33:$E$776,СВЦЭМ!$A$33:$A$776,$A179,СВЦЭМ!$B$33:$B$776,P$155)+'СЕТ СН'!$F$12</f>
        <v>153.75446052999999</v>
      </c>
      <c r="Q179" s="36">
        <f>SUMIFS(СВЦЭМ!$E$33:$E$776,СВЦЭМ!$A$33:$A$776,$A179,СВЦЭМ!$B$33:$B$776,Q$155)+'СЕТ СН'!$F$12</f>
        <v>154.90160313000001</v>
      </c>
      <c r="R179" s="36">
        <f>SUMIFS(СВЦЭМ!$E$33:$E$776,СВЦЭМ!$A$33:$A$776,$A179,СВЦЭМ!$B$33:$B$776,R$155)+'СЕТ СН'!$F$12</f>
        <v>152.57568526</v>
      </c>
      <c r="S179" s="36">
        <f>SUMIFS(СВЦЭМ!$E$33:$E$776,СВЦЭМ!$A$33:$A$776,$A179,СВЦЭМ!$B$33:$B$776,S$155)+'СЕТ СН'!$F$12</f>
        <v>149.40997551000001</v>
      </c>
      <c r="T179" s="36">
        <f>SUMIFS(СВЦЭМ!$E$33:$E$776,СВЦЭМ!$A$33:$A$776,$A179,СВЦЭМ!$B$33:$B$776,T$155)+'СЕТ СН'!$F$12</f>
        <v>143.19810949000001</v>
      </c>
      <c r="U179" s="36">
        <f>SUMIFS(СВЦЭМ!$E$33:$E$776,СВЦЭМ!$A$33:$A$776,$A179,СВЦЭМ!$B$33:$B$776,U$155)+'СЕТ СН'!$F$12</f>
        <v>142.32791528000001</v>
      </c>
      <c r="V179" s="36">
        <f>SUMIFS(СВЦЭМ!$E$33:$E$776,СВЦЭМ!$A$33:$A$776,$A179,СВЦЭМ!$B$33:$B$776,V$155)+'СЕТ СН'!$F$12</f>
        <v>142.06256862999999</v>
      </c>
      <c r="W179" s="36">
        <f>SUMIFS(СВЦЭМ!$E$33:$E$776,СВЦЭМ!$A$33:$A$776,$A179,СВЦЭМ!$B$33:$B$776,W$155)+'СЕТ СН'!$F$12</f>
        <v>144.64071203</v>
      </c>
      <c r="X179" s="36">
        <f>SUMIFS(СВЦЭМ!$E$33:$E$776,СВЦЭМ!$A$33:$A$776,$A179,СВЦЭМ!$B$33:$B$776,X$155)+'СЕТ СН'!$F$12</f>
        <v>147.96905343</v>
      </c>
      <c r="Y179" s="36">
        <f>SUMIFS(СВЦЭМ!$E$33:$E$776,СВЦЭМ!$A$33:$A$776,$A179,СВЦЭМ!$B$33:$B$776,Y$155)+'СЕТ СН'!$F$12</f>
        <v>151.12696011</v>
      </c>
    </row>
    <row r="180" spans="1:27" ht="15.75" x14ac:dyDescent="0.2">
      <c r="A180" s="35">
        <f t="shared" si="4"/>
        <v>44221</v>
      </c>
      <c r="B180" s="36">
        <f>SUMIFS(СВЦЭМ!$E$33:$E$776,СВЦЭМ!$A$33:$A$776,$A180,СВЦЭМ!$B$33:$B$776,B$155)+'СЕТ СН'!$F$12</f>
        <v>153.3861881</v>
      </c>
      <c r="C180" s="36">
        <f>SUMIFS(СВЦЭМ!$E$33:$E$776,СВЦЭМ!$A$33:$A$776,$A180,СВЦЭМ!$B$33:$B$776,C$155)+'СЕТ СН'!$F$12</f>
        <v>157.42619094</v>
      </c>
      <c r="D180" s="36">
        <f>SUMIFS(СВЦЭМ!$E$33:$E$776,СВЦЭМ!$A$33:$A$776,$A180,СВЦЭМ!$B$33:$B$776,D$155)+'СЕТ СН'!$F$12</f>
        <v>159.52248157</v>
      </c>
      <c r="E180" s="36">
        <f>SUMIFS(СВЦЭМ!$E$33:$E$776,СВЦЭМ!$A$33:$A$776,$A180,СВЦЭМ!$B$33:$B$776,E$155)+'СЕТ СН'!$F$12</f>
        <v>161.35200393</v>
      </c>
      <c r="F180" s="36">
        <f>SUMIFS(СВЦЭМ!$E$33:$E$776,СВЦЭМ!$A$33:$A$776,$A180,СВЦЭМ!$B$33:$B$776,F$155)+'СЕТ СН'!$F$12</f>
        <v>163.88316017</v>
      </c>
      <c r="G180" s="36">
        <f>SUMIFS(СВЦЭМ!$E$33:$E$776,СВЦЭМ!$A$33:$A$776,$A180,СВЦЭМ!$B$33:$B$776,G$155)+'СЕТ СН'!$F$12</f>
        <v>161.51178324</v>
      </c>
      <c r="H180" s="36">
        <f>SUMIFS(СВЦЭМ!$E$33:$E$776,СВЦЭМ!$A$33:$A$776,$A180,СВЦЭМ!$B$33:$B$776,H$155)+'СЕТ СН'!$F$12</f>
        <v>156.22143835</v>
      </c>
      <c r="I180" s="36">
        <f>SUMIFS(СВЦЭМ!$E$33:$E$776,СВЦЭМ!$A$33:$A$776,$A180,СВЦЭМ!$B$33:$B$776,I$155)+'СЕТ СН'!$F$12</f>
        <v>152.41441752</v>
      </c>
      <c r="J180" s="36">
        <f>SUMIFS(СВЦЭМ!$E$33:$E$776,СВЦЭМ!$A$33:$A$776,$A180,СВЦЭМ!$B$33:$B$776,J$155)+'СЕТ СН'!$F$12</f>
        <v>148.15186550000001</v>
      </c>
      <c r="K180" s="36">
        <f>SUMIFS(СВЦЭМ!$E$33:$E$776,СВЦЭМ!$A$33:$A$776,$A180,СВЦЭМ!$B$33:$B$776,K$155)+'СЕТ СН'!$F$12</f>
        <v>147.49948789000001</v>
      </c>
      <c r="L180" s="36">
        <f>SUMIFS(СВЦЭМ!$E$33:$E$776,СВЦЭМ!$A$33:$A$776,$A180,СВЦЭМ!$B$33:$B$776,L$155)+'СЕТ СН'!$F$12</f>
        <v>145.68935572999999</v>
      </c>
      <c r="M180" s="36">
        <f>SUMIFS(СВЦЭМ!$E$33:$E$776,СВЦЭМ!$A$33:$A$776,$A180,СВЦЭМ!$B$33:$B$776,M$155)+'СЕТ СН'!$F$12</f>
        <v>146.38302948</v>
      </c>
      <c r="N180" s="36">
        <f>SUMIFS(СВЦЭМ!$E$33:$E$776,СВЦЭМ!$A$33:$A$776,$A180,СВЦЭМ!$B$33:$B$776,N$155)+'СЕТ СН'!$F$12</f>
        <v>147.31144128</v>
      </c>
      <c r="O180" s="36">
        <f>SUMIFS(СВЦЭМ!$E$33:$E$776,СВЦЭМ!$A$33:$A$776,$A180,СВЦЭМ!$B$33:$B$776,O$155)+'СЕТ СН'!$F$12</f>
        <v>148.28654710999999</v>
      </c>
      <c r="P180" s="36">
        <f>SUMIFS(СВЦЭМ!$E$33:$E$776,СВЦЭМ!$A$33:$A$776,$A180,СВЦЭМ!$B$33:$B$776,P$155)+'СЕТ СН'!$F$12</f>
        <v>148.58029744999999</v>
      </c>
      <c r="Q180" s="36">
        <f>SUMIFS(СВЦЭМ!$E$33:$E$776,СВЦЭМ!$A$33:$A$776,$A180,СВЦЭМ!$B$33:$B$776,Q$155)+'СЕТ СН'!$F$12</f>
        <v>148.80505174999999</v>
      </c>
      <c r="R180" s="36">
        <f>SUMIFS(СВЦЭМ!$E$33:$E$776,СВЦЭМ!$A$33:$A$776,$A180,СВЦЭМ!$B$33:$B$776,R$155)+'СЕТ СН'!$F$12</f>
        <v>148.75917878999999</v>
      </c>
      <c r="S180" s="36">
        <f>SUMIFS(СВЦЭМ!$E$33:$E$776,СВЦЭМ!$A$33:$A$776,$A180,СВЦЭМ!$B$33:$B$776,S$155)+'СЕТ СН'!$F$12</f>
        <v>147.77970679000001</v>
      </c>
      <c r="T180" s="36">
        <f>SUMIFS(СВЦЭМ!$E$33:$E$776,СВЦЭМ!$A$33:$A$776,$A180,СВЦЭМ!$B$33:$B$776,T$155)+'СЕТ СН'!$F$12</f>
        <v>144.30086739000001</v>
      </c>
      <c r="U180" s="36">
        <f>SUMIFS(СВЦЭМ!$E$33:$E$776,СВЦЭМ!$A$33:$A$776,$A180,СВЦЭМ!$B$33:$B$776,U$155)+'СЕТ СН'!$F$12</f>
        <v>144.29852928</v>
      </c>
      <c r="V180" s="36">
        <f>SUMIFS(СВЦЭМ!$E$33:$E$776,СВЦЭМ!$A$33:$A$776,$A180,СВЦЭМ!$B$33:$B$776,V$155)+'СЕТ СН'!$F$12</f>
        <v>146.09883696</v>
      </c>
      <c r="W180" s="36">
        <f>SUMIFS(СВЦЭМ!$E$33:$E$776,СВЦЭМ!$A$33:$A$776,$A180,СВЦЭМ!$B$33:$B$776,W$155)+'СЕТ СН'!$F$12</f>
        <v>147.41432914000001</v>
      </c>
      <c r="X180" s="36">
        <f>SUMIFS(СВЦЭМ!$E$33:$E$776,СВЦЭМ!$A$33:$A$776,$A180,СВЦЭМ!$B$33:$B$776,X$155)+'СЕТ СН'!$F$12</f>
        <v>148.19587516999999</v>
      </c>
      <c r="Y180" s="36">
        <f>SUMIFS(СВЦЭМ!$E$33:$E$776,СВЦЭМ!$A$33:$A$776,$A180,СВЦЭМ!$B$33:$B$776,Y$155)+'СЕТ СН'!$F$12</f>
        <v>150.85964013</v>
      </c>
    </row>
    <row r="181" spans="1:27" ht="15.75" x14ac:dyDescent="0.2">
      <c r="A181" s="35">
        <f t="shared" si="4"/>
        <v>44222</v>
      </c>
      <c r="B181" s="36">
        <f>SUMIFS(СВЦЭМ!$E$33:$E$776,СВЦЭМ!$A$33:$A$776,$A181,СВЦЭМ!$B$33:$B$776,B$155)+'СЕТ СН'!$F$12</f>
        <v>157.02767691</v>
      </c>
      <c r="C181" s="36">
        <f>SUMIFS(СВЦЭМ!$E$33:$E$776,СВЦЭМ!$A$33:$A$776,$A181,СВЦЭМ!$B$33:$B$776,C$155)+'СЕТ СН'!$F$12</f>
        <v>160.52234131</v>
      </c>
      <c r="D181" s="36">
        <f>SUMIFS(СВЦЭМ!$E$33:$E$776,СВЦЭМ!$A$33:$A$776,$A181,СВЦЭМ!$B$33:$B$776,D$155)+'СЕТ СН'!$F$12</f>
        <v>161.67723468</v>
      </c>
      <c r="E181" s="36">
        <f>SUMIFS(СВЦЭМ!$E$33:$E$776,СВЦЭМ!$A$33:$A$776,$A181,СВЦЭМ!$B$33:$B$776,E$155)+'СЕТ СН'!$F$12</f>
        <v>162.19548866</v>
      </c>
      <c r="F181" s="36">
        <f>SUMIFS(СВЦЭМ!$E$33:$E$776,СВЦЭМ!$A$33:$A$776,$A181,СВЦЭМ!$B$33:$B$776,F$155)+'СЕТ СН'!$F$12</f>
        <v>163.80956845</v>
      </c>
      <c r="G181" s="36">
        <f>SUMIFS(СВЦЭМ!$E$33:$E$776,СВЦЭМ!$A$33:$A$776,$A181,СВЦЭМ!$B$33:$B$776,G$155)+'СЕТ СН'!$F$12</f>
        <v>161.46521928000001</v>
      </c>
      <c r="H181" s="36">
        <f>SUMIFS(СВЦЭМ!$E$33:$E$776,СВЦЭМ!$A$33:$A$776,$A181,СВЦЭМ!$B$33:$B$776,H$155)+'СЕТ СН'!$F$12</f>
        <v>156.05237244</v>
      </c>
      <c r="I181" s="36">
        <f>SUMIFS(СВЦЭМ!$E$33:$E$776,СВЦЭМ!$A$33:$A$776,$A181,СВЦЭМ!$B$33:$B$776,I$155)+'СЕТ СН'!$F$12</f>
        <v>149.71753032000001</v>
      </c>
      <c r="J181" s="36">
        <f>SUMIFS(СВЦЭМ!$E$33:$E$776,СВЦЭМ!$A$33:$A$776,$A181,СВЦЭМ!$B$33:$B$776,J$155)+'СЕТ СН'!$F$12</f>
        <v>146.01819583</v>
      </c>
      <c r="K181" s="36">
        <f>SUMIFS(СВЦЭМ!$E$33:$E$776,СВЦЭМ!$A$33:$A$776,$A181,СВЦЭМ!$B$33:$B$776,K$155)+'СЕТ СН'!$F$12</f>
        <v>145.19799756</v>
      </c>
      <c r="L181" s="36">
        <f>SUMIFS(СВЦЭМ!$E$33:$E$776,СВЦЭМ!$A$33:$A$776,$A181,СВЦЭМ!$B$33:$B$776,L$155)+'СЕТ СН'!$F$12</f>
        <v>144.23136072</v>
      </c>
      <c r="M181" s="36">
        <f>SUMIFS(СВЦЭМ!$E$33:$E$776,СВЦЭМ!$A$33:$A$776,$A181,СВЦЭМ!$B$33:$B$776,M$155)+'СЕТ СН'!$F$12</f>
        <v>145.30138832</v>
      </c>
      <c r="N181" s="36">
        <f>SUMIFS(СВЦЭМ!$E$33:$E$776,СВЦЭМ!$A$33:$A$776,$A181,СВЦЭМ!$B$33:$B$776,N$155)+'СЕТ СН'!$F$12</f>
        <v>145.77458677999999</v>
      </c>
      <c r="O181" s="36">
        <f>SUMIFS(СВЦЭМ!$E$33:$E$776,СВЦЭМ!$A$33:$A$776,$A181,СВЦЭМ!$B$33:$B$776,O$155)+'СЕТ СН'!$F$12</f>
        <v>146.90683436</v>
      </c>
      <c r="P181" s="36">
        <f>SUMIFS(СВЦЭМ!$E$33:$E$776,СВЦЭМ!$A$33:$A$776,$A181,СВЦЭМ!$B$33:$B$776,P$155)+'СЕТ СН'!$F$12</f>
        <v>147.84356029</v>
      </c>
      <c r="Q181" s="36">
        <f>SUMIFS(СВЦЭМ!$E$33:$E$776,СВЦЭМ!$A$33:$A$776,$A181,СВЦЭМ!$B$33:$B$776,Q$155)+'СЕТ СН'!$F$12</f>
        <v>147.65525718000001</v>
      </c>
      <c r="R181" s="36">
        <f>SUMIFS(СВЦЭМ!$E$33:$E$776,СВЦЭМ!$A$33:$A$776,$A181,СВЦЭМ!$B$33:$B$776,R$155)+'СЕТ СН'!$F$12</f>
        <v>146.06164477999999</v>
      </c>
      <c r="S181" s="36">
        <f>SUMIFS(СВЦЭМ!$E$33:$E$776,СВЦЭМ!$A$33:$A$776,$A181,СВЦЭМ!$B$33:$B$776,S$155)+'СЕТ СН'!$F$12</f>
        <v>145.46861541999999</v>
      </c>
      <c r="T181" s="36">
        <f>SUMIFS(СВЦЭМ!$E$33:$E$776,СВЦЭМ!$A$33:$A$776,$A181,СВЦЭМ!$B$33:$B$776,T$155)+'СЕТ СН'!$F$12</f>
        <v>143.83915531</v>
      </c>
      <c r="U181" s="36">
        <f>SUMIFS(СВЦЭМ!$E$33:$E$776,СВЦЭМ!$A$33:$A$776,$A181,СВЦЭМ!$B$33:$B$776,U$155)+'СЕТ СН'!$F$12</f>
        <v>144.1362742</v>
      </c>
      <c r="V181" s="36">
        <f>SUMIFS(СВЦЭМ!$E$33:$E$776,СВЦЭМ!$A$33:$A$776,$A181,СВЦЭМ!$B$33:$B$776,V$155)+'СЕТ СН'!$F$12</f>
        <v>145.88622025999999</v>
      </c>
      <c r="W181" s="36">
        <f>SUMIFS(СВЦЭМ!$E$33:$E$776,СВЦЭМ!$A$33:$A$776,$A181,СВЦЭМ!$B$33:$B$776,W$155)+'СЕТ СН'!$F$12</f>
        <v>149.28175770999999</v>
      </c>
      <c r="X181" s="36">
        <f>SUMIFS(СВЦЭМ!$E$33:$E$776,СВЦЭМ!$A$33:$A$776,$A181,СВЦЭМ!$B$33:$B$776,X$155)+'СЕТ СН'!$F$12</f>
        <v>150.58281428999999</v>
      </c>
      <c r="Y181" s="36">
        <f>SUMIFS(СВЦЭМ!$E$33:$E$776,СВЦЭМ!$A$33:$A$776,$A181,СВЦЭМ!$B$33:$B$776,Y$155)+'СЕТ СН'!$F$12</f>
        <v>153.20931780000001</v>
      </c>
    </row>
    <row r="182" spans="1:27" ht="15.75" x14ac:dyDescent="0.2">
      <c r="A182" s="35">
        <f t="shared" si="4"/>
        <v>44223</v>
      </c>
      <c r="B182" s="36">
        <f>SUMIFS(СВЦЭМ!$E$33:$E$776,СВЦЭМ!$A$33:$A$776,$A182,СВЦЭМ!$B$33:$B$776,B$155)+'СЕТ СН'!$F$12</f>
        <v>155.11105433</v>
      </c>
      <c r="C182" s="36">
        <f>SUMIFS(СВЦЭМ!$E$33:$E$776,СВЦЭМ!$A$33:$A$776,$A182,СВЦЭМ!$B$33:$B$776,C$155)+'СЕТ СН'!$F$12</f>
        <v>158.25832667</v>
      </c>
      <c r="D182" s="36">
        <f>SUMIFS(СВЦЭМ!$E$33:$E$776,СВЦЭМ!$A$33:$A$776,$A182,СВЦЭМ!$B$33:$B$776,D$155)+'СЕТ СН'!$F$12</f>
        <v>160.28809974000001</v>
      </c>
      <c r="E182" s="36">
        <f>SUMIFS(СВЦЭМ!$E$33:$E$776,СВЦЭМ!$A$33:$A$776,$A182,СВЦЭМ!$B$33:$B$776,E$155)+'СЕТ СН'!$F$12</f>
        <v>161.37051556</v>
      </c>
      <c r="F182" s="36">
        <f>SUMIFS(СВЦЭМ!$E$33:$E$776,СВЦЭМ!$A$33:$A$776,$A182,СВЦЭМ!$B$33:$B$776,F$155)+'СЕТ СН'!$F$12</f>
        <v>162.87476244000001</v>
      </c>
      <c r="G182" s="36">
        <f>SUMIFS(СВЦЭМ!$E$33:$E$776,СВЦЭМ!$A$33:$A$776,$A182,СВЦЭМ!$B$33:$B$776,G$155)+'СЕТ СН'!$F$12</f>
        <v>160.33017932999999</v>
      </c>
      <c r="H182" s="36">
        <f>SUMIFS(СВЦЭМ!$E$33:$E$776,СВЦЭМ!$A$33:$A$776,$A182,СВЦЭМ!$B$33:$B$776,H$155)+'СЕТ СН'!$F$12</f>
        <v>155.41247132000001</v>
      </c>
      <c r="I182" s="36">
        <f>SUMIFS(СВЦЭМ!$E$33:$E$776,СВЦЭМ!$A$33:$A$776,$A182,СВЦЭМ!$B$33:$B$776,I$155)+'СЕТ СН'!$F$12</f>
        <v>151.93877831</v>
      </c>
      <c r="J182" s="36">
        <f>SUMIFS(СВЦЭМ!$E$33:$E$776,СВЦЭМ!$A$33:$A$776,$A182,СВЦЭМ!$B$33:$B$776,J$155)+'СЕТ СН'!$F$12</f>
        <v>147.65561152000001</v>
      </c>
      <c r="K182" s="36">
        <f>SUMIFS(СВЦЭМ!$E$33:$E$776,СВЦЭМ!$A$33:$A$776,$A182,СВЦЭМ!$B$33:$B$776,K$155)+'СЕТ СН'!$F$12</f>
        <v>145.95047643999999</v>
      </c>
      <c r="L182" s="36">
        <f>SUMIFS(СВЦЭМ!$E$33:$E$776,СВЦЭМ!$A$33:$A$776,$A182,СВЦЭМ!$B$33:$B$776,L$155)+'СЕТ СН'!$F$12</f>
        <v>144.82123505000001</v>
      </c>
      <c r="M182" s="36">
        <f>SUMIFS(СВЦЭМ!$E$33:$E$776,СВЦЭМ!$A$33:$A$776,$A182,СВЦЭМ!$B$33:$B$776,M$155)+'СЕТ СН'!$F$12</f>
        <v>146.33879026</v>
      </c>
      <c r="N182" s="36">
        <f>SUMIFS(СВЦЭМ!$E$33:$E$776,СВЦЭМ!$A$33:$A$776,$A182,СВЦЭМ!$B$33:$B$776,N$155)+'СЕТ СН'!$F$12</f>
        <v>147.18268266999999</v>
      </c>
      <c r="O182" s="36">
        <f>SUMIFS(СВЦЭМ!$E$33:$E$776,СВЦЭМ!$A$33:$A$776,$A182,СВЦЭМ!$B$33:$B$776,O$155)+'СЕТ СН'!$F$12</f>
        <v>149.22047621999999</v>
      </c>
      <c r="P182" s="36">
        <f>SUMIFS(СВЦЭМ!$E$33:$E$776,СВЦЭМ!$A$33:$A$776,$A182,СВЦЭМ!$B$33:$B$776,P$155)+'СЕТ СН'!$F$12</f>
        <v>150.58485239000001</v>
      </c>
      <c r="Q182" s="36">
        <f>SUMIFS(СВЦЭМ!$E$33:$E$776,СВЦЭМ!$A$33:$A$776,$A182,СВЦЭМ!$B$33:$B$776,Q$155)+'СЕТ СН'!$F$12</f>
        <v>151.67538601000001</v>
      </c>
      <c r="R182" s="36">
        <f>SUMIFS(СВЦЭМ!$E$33:$E$776,СВЦЭМ!$A$33:$A$776,$A182,СВЦЭМ!$B$33:$B$776,R$155)+'СЕТ СН'!$F$12</f>
        <v>150.20808714</v>
      </c>
      <c r="S182" s="36">
        <f>SUMIFS(СВЦЭМ!$E$33:$E$776,СВЦЭМ!$A$33:$A$776,$A182,СВЦЭМ!$B$33:$B$776,S$155)+'СЕТ СН'!$F$12</f>
        <v>148.1626516</v>
      </c>
      <c r="T182" s="36">
        <f>SUMIFS(СВЦЭМ!$E$33:$E$776,СВЦЭМ!$A$33:$A$776,$A182,СВЦЭМ!$B$33:$B$776,T$155)+'СЕТ СН'!$F$12</f>
        <v>143.44571601999999</v>
      </c>
      <c r="U182" s="36">
        <f>SUMIFS(СВЦЭМ!$E$33:$E$776,СВЦЭМ!$A$33:$A$776,$A182,СВЦЭМ!$B$33:$B$776,U$155)+'СЕТ СН'!$F$12</f>
        <v>143.55971417999999</v>
      </c>
      <c r="V182" s="36">
        <f>SUMIFS(СВЦЭМ!$E$33:$E$776,СВЦЭМ!$A$33:$A$776,$A182,СВЦЭМ!$B$33:$B$776,V$155)+'СЕТ СН'!$F$12</f>
        <v>145.01104153</v>
      </c>
      <c r="W182" s="36">
        <f>SUMIFS(СВЦЭМ!$E$33:$E$776,СВЦЭМ!$A$33:$A$776,$A182,СВЦЭМ!$B$33:$B$776,W$155)+'СЕТ СН'!$F$12</f>
        <v>147.97829483999999</v>
      </c>
      <c r="X182" s="36">
        <f>SUMIFS(СВЦЭМ!$E$33:$E$776,СВЦЭМ!$A$33:$A$776,$A182,СВЦЭМ!$B$33:$B$776,X$155)+'СЕТ СН'!$F$12</f>
        <v>148.90252957999999</v>
      </c>
      <c r="Y182" s="36">
        <f>SUMIFS(СВЦЭМ!$E$33:$E$776,СВЦЭМ!$A$33:$A$776,$A182,СВЦЭМ!$B$33:$B$776,Y$155)+'СЕТ СН'!$F$12</f>
        <v>152.42903601</v>
      </c>
    </row>
    <row r="183" spans="1:27" ht="15.75" x14ac:dyDescent="0.2">
      <c r="A183" s="35">
        <f t="shared" si="4"/>
        <v>44224</v>
      </c>
      <c r="B183" s="36">
        <f>SUMIFS(СВЦЭМ!$E$33:$E$776,СВЦЭМ!$A$33:$A$776,$A183,СВЦЭМ!$B$33:$B$776,B$155)+'СЕТ СН'!$F$12</f>
        <v>149.99891595</v>
      </c>
      <c r="C183" s="36">
        <f>SUMIFS(СВЦЭМ!$E$33:$E$776,СВЦЭМ!$A$33:$A$776,$A183,СВЦЭМ!$B$33:$B$776,C$155)+'СЕТ СН'!$F$12</f>
        <v>157.67800456000001</v>
      </c>
      <c r="D183" s="36">
        <f>SUMIFS(СВЦЭМ!$E$33:$E$776,СВЦЭМ!$A$33:$A$776,$A183,СВЦЭМ!$B$33:$B$776,D$155)+'СЕТ СН'!$F$12</f>
        <v>162.35603853000001</v>
      </c>
      <c r="E183" s="36">
        <f>SUMIFS(СВЦЭМ!$E$33:$E$776,СВЦЭМ!$A$33:$A$776,$A183,СВЦЭМ!$B$33:$B$776,E$155)+'СЕТ СН'!$F$12</f>
        <v>162.95761808</v>
      </c>
      <c r="F183" s="36">
        <f>SUMIFS(СВЦЭМ!$E$33:$E$776,СВЦЭМ!$A$33:$A$776,$A183,СВЦЭМ!$B$33:$B$776,F$155)+'СЕТ СН'!$F$12</f>
        <v>164.37656699999999</v>
      </c>
      <c r="G183" s="36">
        <f>SUMIFS(СВЦЭМ!$E$33:$E$776,СВЦЭМ!$A$33:$A$776,$A183,СВЦЭМ!$B$33:$B$776,G$155)+'СЕТ СН'!$F$12</f>
        <v>162.32518626000001</v>
      </c>
      <c r="H183" s="36">
        <f>SUMIFS(СВЦЭМ!$E$33:$E$776,СВЦЭМ!$A$33:$A$776,$A183,СВЦЭМ!$B$33:$B$776,H$155)+'СЕТ СН'!$F$12</f>
        <v>156.99722496999999</v>
      </c>
      <c r="I183" s="36">
        <f>SUMIFS(СВЦЭМ!$E$33:$E$776,СВЦЭМ!$A$33:$A$776,$A183,СВЦЭМ!$B$33:$B$776,I$155)+'СЕТ СН'!$F$12</f>
        <v>153.67417381000001</v>
      </c>
      <c r="J183" s="36">
        <f>SUMIFS(СВЦЭМ!$E$33:$E$776,СВЦЭМ!$A$33:$A$776,$A183,СВЦЭМ!$B$33:$B$776,J$155)+'СЕТ СН'!$F$12</f>
        <v>151.06587322999999</v>
      </c>
      <c r="K183" s="36">
        <f>SUMIFS(СВЦЭМ!$E$33:$E$776,СВЦЭМ!$A$33:$A$776,$A183,СВЦЭМ!$B$33:$B$776,K$155)+'СЕТ СН'!$F$12</f>
        <v>149.48512843</v>
      </c>
      <c r="L183" s="36">
        <f>SUMIFS(СВЦЭМ!$E$33:$E$776,СВЦЭМ!$A$33:$A$776,$A183,СВЦЭМ!$B$33:$B$776,L$155)+'СЕТ СН'!$F$12</f>
        <v>148.78778406000001</v>
      </c>
      <c r="M183" s="36">
        <f>SUMIFS(СВЦЭМ!$E$33:$E$776,СВЦЭМ!$A$33:$A$776,$A183,СВЦЭМ!$B$33:$B$776,M$155)+'СЕТ СН'!$F$12</f>
        <v>149.87716609</v>
      </c>
      <c r="N183" s="36">
        <f>SUMIFS(СВЦЭМ!$E$33:$E$776,СВЦЭМ!$A$33:$A$776,$A183,СВЦЭМ!$B$33:$B$776,N$155)+'СЕТ СН'!$F$12</f>
        <v>150.6623495</v>
      </c>
      <c r="O183" s="36">
        <f>SUMIFS(СВЦЭМ!$E$33:$E$776,СВЦЭМ!$A$33:$A$776,$A183,СВЦЭМ!$B$33:$B$776,O$155)+'СЕТ СН'!$F$12</f>
        <v>149.29684846999999</v>
      </c>
      <c r="P183" s="36">
        <f>SUMIFS(СВЦЭМ!$E$33:$E$776,СВЦЭМ!$A$33:$A$776,$A183,СВЦЭМ!$B$33:$B$776,P$155)+'СЕТ СН'!$F$12</f>
        <v>150.01981472</v>
      </c>
      <c r="Q183" s="36">
        <f>SUMIFS(СВЦЭМ!$E$33:$E$776,СВЦЭМ!$A$33:$A$776,$A183,СВЦЭМ!$B$33:$B$776,Q$155)+'СЕТ СН'!$F$12</f>
        <v>150.44825563000001</v>
      </c>
      <c r="R183" s="36">
        <f>SUMIFS(СВЦЭМ!$E$33:$E$776,СВЦЭМ!$A$33:$A$776,$A183,СВЦЭМ!$B$33:$B$776,R$155)+'СЕТ СН'!$F$12</f>
        <v>149.82340977000001</v>
      </c>
      <c r="S183" s="36">
        <f>SUMIFS(СВЦЭМ!$E$33:$E$776,СВЦЭМ!$A$33:$A$776,$A183,СВЦЭМ!$B$33:$B$776,S$155)+'СЕТ СН'!$F$12</f>
        <v>148.32570382</v>
      </c>
      <c r="T183" s="36">
        <f>SUMIFS(СВЦЭМ!$E$33:$E$776,СВЦЭМ!$A$33:$A$776,$A183,СВЦЭМ!$B$33:$B$776,T$155)+'СЕТ СН'!$F$12</f>
        <v>144.96949427000001</v>
      </c>
      <c r="U183" s="36">
        <f>SUMIFS(СВЦЭМ!$E$33:$E$776,СВЦЭМ!$A$33:$A$776,$A183,СВЦЭМ!$B$33:$B$776,U$155)+'СЕТ СН'!$F$12</f>
        <v>145.05731112000001</v>
      </c>
      <c r="V183" s="36">
        <f>SUMIFS(СВЦЭМ!$E$33:$E$776,СВЦЭМ!$A$33:$A$776,$A183,СВЦЭМ!$B$33:$B$776,V$155)+'СЕТ СН'!$F$12</f>
        <v>146.27536949</v>
      </c>
      <c r="W183" s="36">
        <f>SUMIFS(СВЦЭМ!$E$33:$E$776,СВЦЭМ!$A$33:$A$776,$A183,СВЦЭМ!$B$33:$B$776,W$155)+'СЕТ СН'!$F$12</f>
        <v>148.04499297999999</v>
      </c>
      <c r="X183" s="36">
        <f>SUMIFS(СВЦЭМ!$E$33:$E$776,СВЦЭМ!$A$33:$A$776,$A183,СВЦЭМ!$B$33:$B$776,X$155)+'СЕТ СН'!$F$12</f>
        <v>147.94499356</v>
      </c>
      <c r="Y183" s="36">
        <f>SUMIFS(СВЦЭМ!$E$33:$E$776,СВЦЭМ!$A$33:$A$776,$A183,СВЦЭМ!$B$33:$B$776,Y$155)+'СЕТ СН'!$F$12</f>
        <v>150.93576322000001</v>
      </c>
    </row>
    <row r="184" spans="1:27" ht="15.75" x14ac:dyDescent="0.2">
      <c r="A184" s="35">
        <f t="shared" si="4"/>
        <v>44225</v>
      </c>
      <c r="B184" s="36">
        <f>SUMIFS(СВЦЭМ!$E$33:$E$776,СВЦЭМ!$A$33:$A$776,$A184,СВЦЭМ!$B$33:$B$776,B$155)+'СЕТ СН'!$F$12</f>
        <v>148.99477055</v>
      </c>
      <c r="C184" s="36">
        <f>SUMIFS(СВЦЭМ!$E$33:$E$776,СВЦЭМ!$A$33:$A$776,$A184,СВЦЭМ!$B$33:$B$776,C$155)+'СЕТ СН'!$F$12</f>
        <v>153.03497168999999</v>
      </c>
      <c r="D184" s="36">
        <f>SUMIFS(СВЦЭМ!$E$33:$E$776,СВЦЭМ!$A$33:$A$776,$A184,СВЦЭМ!$B$33:$B$776,D$155)+'СЕТ СН'!$F$12</f>
        <v>154.91420277</v>
      </c>
      <c r="E184" s="36">
        <f>SUMIFS(СВЦЭМ!$E$33:$E$776,СВЦЭМ!$A$33:$A$776,$A184,СВЦЭМ!$B$33:$B$776,E$155)+'СЕТ СН'!$F$12</f>
        <v>153.29914428000001</v>
      </c>
      <c r="F184" s="36">
        <f>SUMIFS(СВЦЭМ!$E$33:$E$776,СВЦЭМ!$A$33:$A$776,$A184,СВЦЭМ!$B$33:$B$776,F$155)+'СЕТ СН'!$F$12</f>
        <v>152.84234828999999</v>
      </c>
      <c r="G184" s="36">
        <f>SUMIFS(СВЦЭМ!$E$33:$E$776,СВЦЭМ!$A$33:$A$776,$A184,СВЦЭМ!$B$33:$B$776,G$155)+'СЕТ СН'!$F$12</f>
        <v>151.64668778000001</v>
      </c>
      <c r="H184" s="36">
        <f>SUMIFS(СВЦЭМ!$E$33:$E$776,СВЦЭМ!$A$33:$A$776,$A184,СВЦЭМ!$B$33:$B$776,H$155)+'СЕТ СН'!$F$12</f>
        <v>147.16673838</v>
      </c>
      <c r="I184" s="36">
        <f>SUMIFS(СВЦЭМ!$E$33:$E$776,СВЦЭМ!$A$33:$A$776,$A184,СВЦЭМ!$B$33:$B$776,I$155)+'СЕТ СН'!$F$12</f>
        <v>141.86073138</v>
      </c>
      <c r="J184" s="36">
        <f>SUMIFS(СВЦЭМ!$E$33:$E$776,СВЦЭМ!$A$33:$A$776,$A184,СВЦЭМ!$B$33:$B$776,J$155)+'СЕТ СН'!$F$12</f>
        <v>140.97458793000001</v>
      </c>
      <c r="K184" s="36">
        <f>SUMIFS(СВЦЭМ!$E$33:$E$776,СВЦЭМ!$A$33:$A$776,$A184,СВЦЭМ!$B$33:$B$776,K$155)+'СЕТ СН'!$F$12</f>
        <v>139.60873455999999</v>
      </c>
      <c r="L184" s="36">
        <f>SUMIFS(СВЦЭМ!$E$33:$E$776,СВЦЭМ!$A$33:$A$776,$A184,СВЦЭМ!$B$33:$B$776,L$155)+'СЕТ СН'!$F$12</f>
        <v>139.92538870000001</v>
      </c>
      <c r="M184" s="36">
        <f>SUMIFS(СВЦЭМ!$E$33:$E$776,СВЦЭМ!$A$33:$A$776,$A184,СВЦЭМ!$B$33:$B$776,M$155)+'СЕТ СН'!$F$12</f>
        <v>143.99933906999999</v>
      </c>
      <c r="N184" s="36">
        <f>SUMIFS(СВЦЭМ!$E$33:$E$776,СВЦЭМ!$A$33:$A$776,$A184,СВЦЭМ!$B$33:$B$776,N$155)+'СЕТ СН'!$F$12</f>
        <v>144.89974781999999</v>
      </c>
      <c r="O184" s="36">
        <f>SUMIFS(СВЦЭМ!$E$33:$E$776,СВЦЭМ!$A$33:$A$776,$A184,СВЦЭМ!$B$33:$B$776,O$155)+'СЕТ СН'!$F$12</f>
        <v>145.88444238</v>
      </c>
      <c r="P184" s="36">
        <f>SUMIFS(СВЦЭМ!$E$33:$E$776,СВЦЭМ!$A$33:$A$776,$A184,СВЦЭМ!$B$33:$B$776,P$155)+'СЕТ СН'!$F$12</f>
        <v>146.82122633</v>
      </c>
      <c r="Q184" s="36">
        <f>SUMIFS(СВЦЭМ!$E$33:$E$776,СВЦЭМ!$A$33:$A$776,$A184,СВЦЭМ!$B$33:$B$776,Q$155)+'СЕТ СН'!$F$12</f>
        <v>146.20598115999999</v>
      </c>
      <c r="R184" s="36">
        <f>SUMIFS(СВЦЭМ!$E$33:$E$776,СВЦЭМ!$A$33:$A$776,$A184,СВЦЭМ!$B$33:$B$776,R$155)+'СЕТ СН'!$F$12</f>
        <v>141.98670978999999</v>
      </c>
      <c r="S184" s="36">
        <f>SUMIFS(СВЦЭМ!$E$33:$E$776,СВЦЭМ!$A$33:$A$776,$A184,СВЦЭМ!$B$33:$B$776,S$155)+'СЕТ СН'!$F$12</f>
        <v>143.68789188</v>
      </c>
      <c r="T184" s="36">
        <f>SUMIFS(СВЦЭМ!$E$33:$E$776,СВЦЭМ!$A$33:$A$776,$A184,СВЦЭМ!$B$33:$B$776,T$155)+'СЕТ СН'!$F$12</f>
        <v>141.57753969999999</v>
      </c>
      <c r="U184" s="36">
        <f>SUMIFS(СВЦЭМ!$E$33:$E$776,СВЦЭМ!$A$33:$A$776,$A184,СВЦЭМ!$B$33:$B$776,U$155)+'СЕТ СН'!$F$12</f>
        <v>141.65314961000001</v>
      </c>
      <c r="V184" s="36">
        <f>SUMIFS(СВЦЭМ!$E$33:$E$776,СВЦЭМ!$A$33:$A$776,$A184,СВЦЭМ!$B$33:$B$776,V$155)+'СЕТ СН'!$F$12</f>
        <v>143.92909577</v>
      </c>
      <c r="W184" s="36">
        <f>SUMIFS(СВЦЭМ!$E$33:$E$776,СВЦЭМ!$A$33:$A$776,$A184,СВЦЭМ!$B$33:$B$776,W$155)+'СЕТ СН'!$F$12</f>
        <v>145.82628086</v>
      </c>
      <c r="X184" s="36">
        <f>SUMIFS(СВЦЭМ!$E$33:$E$776,СВЦЭМ!$A$33:$A$776,$A184,СВЦЭМ!$B$33:$B$776,X$155)+'СЕТ СН'!$F$12</f>
        <v>145.8596953</v>
      </c>
      <c r="Y184" s="36">
        <f>SUMIFS(СВЦЭМ!$E$33:$E$776,СВЦЭМ!$A$33:$A$776,$A184,СВЦЭМ!$B$33:$B$776,Y$155)+'СЕТ СН'!$F$12</f>
        <v>147.19601277999999</v>
      </c>
    </row>
    <row r="185" spans="1:27" ht="15.75" x14ac:dyDescent="0.2">
      <c r="A185" s="35">
        <f t="shared" si="4"/>
        <v>44226</v>
      </c>
      <c r="B185" s="36">
        <f>SUMIFS(СВЦЭМ!$E$33:$E$776,СВЦЭМ!$A$33:$A$776,$A185,СВЦЭМ!$B$33:$B$776,B$155)+'СЕТ СН'!$F$12</f>
        <v>146.01477689999999</v>
      </c>
      <c r="C185" s="36">
        <f>SUMIFS(СВЦЭМ!$E$33:$E$776,СВЦЭМ!$A$33:$A$776,$A185,СВЦЭМ!$B$33:$B$776,C$155)+'СЕТ СН'!$F$12</f>
        <v>150.91142056999999</v>
      </c>
      <c r="D185" s="36">
        <f>SUMIFS(СВЦЭМ!$E$33:$E$776,СВЦЭМ!$A$33:$A$776,$A185,СВЦЭМ!$B$33:$B$776,D$155)+'СЕТ СН'!$F$12</f>
        <v>153.51675901999999</v>
      </c>
      <c r="E185" s="36">
        <f>SUMIFS(СВЦЭМ!$E$33:$E$776,СВЦЭМ!$A$33:$A$776,$A185,СВЦЭМ!$B$33:$B$776,E$155)+'СЕТ СН'!$F$12</f>
        <v>154.26421586999999</v>
      </c>
      <c r="F185" s="36">
        <f>SUMIFS(СВЦЭМ!$E$33:$E$776,СВЦЭМ!$A$33:$A$776,$A185,СВЦЭМ!$B$33:$B$776,F$155)+'СЕТ СН'!$F$12</f>
        <v>156.27446492999999</v>
      </c>
      <c r="G185" s="36">
        <f>SUMIFS(СВЦЭМ!$E$33:$E$776,СВЦЭМ!$A$33:$A$776,$A185,СВЦЭМ!$B$33:$B$776,G$155)+'СЕТ СН'!$F$12</f>
        <v>155.63001141999999</v>
      </c>
      <c r="H185" s="36">
        <f>SUMIFS(СВЦЭМ!$E$33:$E$776,СВЦЭМ!$A$33:$A$776,$A185,СВЦЭМ!$B$33:$B$776,H$155)+'СЕТ СН'!$F$12</f>
        <v>153.95509921999999</v>
      </c>
      <c r="I185" s="36">
        <f>SUMIFS(СВЦЭМ!$E$33:$E$776,СВЦЭМ!$A$33:$A$776,$A185,СВЦЭМ!$B$33:$B$776,I$155)+'СЕТ СН'!$F$12</f>
        <v>150.65504134</v>
      </c>
      <c r="J185" s="36">
        <f>SUMIFS(СВЦЭМ!$E$33:$E$776,СВЦЭМ!$A$33:$A$776,$A185,СВЦЭМ!$B$33:$B$776,J$155)+'СЕТ СН'!$F$12</f>
        <v>148.15107387</v>
      </c>
      <c r="K185" s="36">
        <f>SUMIFS(СВЦЭМ!$E$33:$E$776,СВЦЭМ!$A$33:$A$776,$A185,СВЦЭМ!$B$33:$B$776,K$155)+'СЕТ СН'!$F$12</f>
        <v>145.56639576000001</v>
      </c>
      <c r="L185" s="36">
        <f>SUMIFS(СВЦЭМ!$E$33:$E$776,СВЦЭМ!$A$33:$A$776,$A185,СВЦЭМ!$B$33:$B$776,L$155)+'СЕТ СН'!$F$12</f>
        <v>143.38262460999999</v>
      </c>
      <c r="M185" s="36">
        <f>SUMIFS(СВЦЭМ!$E$33:$E$776,СВЦЭМ!$A$33:$A$776,$A185,СВЦЭМ!$B$33:$B$776,M$155)+'СЕТ СН'!$F$12</f>
        <v>143.63265139000001</v>
      </c>
      <c r="N185" s="36">
        <f>SUMIFS(СВЦЭМ!$E$33:$E$776,СВЦЭМ!$A$33:$A$776,$A185,СВЦЭМ!$B$33:$B$776,N$155)+'СЕТ СН'!$F$12</f>
        <v>143.41005163</v>
      </c>
      <c r="O185" s="36">
        <f>SUMIFS(СВЦЭМ!$E$33:$E$776,СВЦЭМ!$A$33:$A$776,$A185,СВЦЭМ!$B$33:$B$776,O$155)+'СЕТ СН'!$F$12</f>
        <v>143.99011128999999</v>
      </c>
      <c r="P185" s="36">
        <f>SUMIFS(СВЦЭМ!$E$33:$E$776,СВЦЭМ!$A$33:$A$776,$A185,СВЦЭМ!$B$33:$B$776,P$155)+'СЕТ СН'!$F$12</f>
        <v>146.66922432999999</v>
      </c>
      <c r="Q185" s="36">
        <f>SUMIFS(СВЦЭМ!$E$33:$E$776,СВЦЭМ!$A$33:$A$776,$A185,СВЦЭМ!$B$33:$B$776,Q$155)+'СЕТ СН'!$F$12</f>
        <v>147.75973916000001</v>
      </c>
      <c r="R185" s="36">
        <f>SUMIFS(СВЦЭМ!$E$33:$E$776,СВЦЭМ!$A$33:$A$776,$A185,СВЦЭМ!$B$33:$B$776,R$155)+'СЕТ СН'!$F$12</f>
        <v>145.33921111000001</v>
      </c>
      <c r="S185" s="36">
        <f>SUMIFS(СВЦЭМ!$E$33:$E$776,СВЦЭМ!$A$33:$A$776,$A185,СВЦЭМ!$B$33:$B$776,S$155)+'СЕТ СН'!$F$12</f>
        <v>144.09544783999999</v>
      </c>
      <c r="T185" s="36">
        <f>SUMIFS(СВЦЭМ!$E$33:$E$776,СВЦЭМ!$A$33:$A$776,$A185,СВЦЭМ!$B$33:$B$776,T$155)+'СЕТ СН'!$F$12</f>
        <v>142.39070247999999</v>
      </c>
      <c r="U185" s="36">
        <f>SUMIFS(СВЦЭМ!$E$33:$E$776,СВЦЭМ!$A$33:$A$776,$A185,СВЦЭМ!$B$33:$B$776,U$155)+'СЕТ СН'!$F$12</f>
        <v>141.72337411000001</v>
      </c>
      <c r="V185" s="36">
        <f>SUMIFS(СВЦЭМ!$E$33:$E$776,СВЦЭМ!$A$33:$A$776,$A185,СВЦЭМ!$B$33:$B$776,V$155)+'СЕТ СН'!$F$12</f>
        <v>144.40474793999999</v>
      </c>
      <c r="W185" s="36">
        <f>SUMIFS(СВЦЭМ!$E$33:$E$776,СВЦЭМ!$A$33:$A$776,$A185,СВЦЭМ!$B$33:$B$776,W$155)+'СЕТ СН'!$F$12</f>
        <v>145.36884230000001</v>
      </c>
      <c r="X185" s="36">
        <f>SUMIFS(СВЦЭМ!$E$33:$E$776,СВЦЭМ!$A$33:$A$776,$A185,СВЦЭМ!$B$33:$B$776,X$155)+'СЕТ СН'!$F$12</f>
        <v>147.60726998999999</v>
      </c>
      <c r="Y185" s="36">
        <f>SUMIFS(СВЦЭМ!$E$33:$E$776,СВЦЭМ!$A$33:$A$776,$A185,СВЦЭМ!$B$33:$B$776,Y$155)+'СЕТ СН'!$F$12</f>
        <v>150.91358432999999</v>
      </c>
    </row>
    <row r="186" spans="1:27" ht="15.75" x14ac:dyDescent="0.2">
      <c r="A186" s="35">
        <f t="shared" si="4"/>
        <v>44227</v>
      </c>
      <c r="B186" s="36">
        <f>SUMIFS(СВЦЭМ!$E$33:$E$776,СВЦЭМ!$A$33:$A$776,$A186,СВЦЭМ!$B$33:$B$776,B$155)+'СЕТ СН'!$F$12</f>
        <v>143.98613895</v>
      </c>
      <c r="C186" s="36">
        <f>SUMIFS(СВЦЭМ!$E$33:$E$776,СВЦЭМ!$A$33:$A$776,$A186,СВЦЭМ!$B$33:$B$776,C$155)+'СЕТ СН'!$F$12</f>
        <v>149.1531291</v>
      </c>
      <c r="D186" s="36">
        <f>SUMIFS(СВЦЭМ!$E$33:$E$776,СВЦЭМ!$A$33:$A$776,$A186,СВЦЭМ!$B$33:$B$776,D$155)+'СЕТ СН'!$F$12</f>
        <v>151.54560918999999</v>
      </c>
      <c r="E186" s="36">
        <f>SUMIFS(СВЦЭМ!$E$33:$E$776,СВЦЭМ!$A$33:$A$776,$A186,СВЦЭМ!$B$33:$B$776,E$155)+'СЕТ СН'!$F$12</f>
        <v>152.57683115</v>
      </c>
      <c r="F186" s="36">
        <f>SUMIFS(СВЦЭМ!$E$33:$E$776,СВЦЭМ!$A$33:$A$776,$A186,СВЦЭМ!$B$33:$B$776,F$155)+'СЕТ СН'!$F$12</f>
        <v>155.27222610000001</v>
      </c>
      <c r="G186" s="36">
        <f>SUMIFS(СВЦЭМ!$E$33:$E$776,СВЦЭМ!$A$33:$A$776,$A186,СВЦЭМ!$B$33:$B$776,G$155)+'СЕТ СН'!$F$12</f>
        <v>153.89515134000001</v>
      </c>
      <c r="H186" s="36">
        <f>SUMIFS(СВЦЭМ!$E$33:$E$776,СВЦЭМ!$A$33:$A$776,$A186,СВЦЭМ!$B$33:$B$776,H$155)+'СЕТ СН'!$F$12</f>
        <v>152.48872033999999</v>
      </c>
      <c r="I186" s="36">
        <f>SUMIFS(СВЦЭМ!$E$33:$E$776,СВЦЭМ!$A$33:$A$776,$A186,СВЦЭМ!$B$33:$B$776,I$155)+'СЕТ СН'!$F$12</f>
        <v>151.41592048999999</v>
      </c>
      <c r="J186" s="36">
        <f>SUMIFS(СВЦЭМ!$E$33:$E$776,СВЦЭМ!$A$33:$A$776,$A186,СВЦЭМ!$B$33:$B$776,J$155)+'СЕТ СН'!$F$12</f>
        <v>148.73672841999999</v>
      </c>
      <c r="K186" s="36">
        <f>SUMIFS(СВЦЭМ!$E$33:$E$776,СВЦЭМ!$A$33:$A$776,$A186,СВЦЭМ!$B$33:$B$776,K$155)+'СЕТ СН'!$F$12</f>
        <v>145.74958717999999</v>
      </c>
      <c r="L186" s="36">
        <f>SUMIFS(СВЦЭМ!$E$33:$E$776,СВЦЭМ!$A$33:$A$776,$A186,СВЦЭМ!$B$33:$B$776,L$155)+'СЕТ СН'!$F$12</f>
        <v>143.56425505999999</v>
      </c>
      <c r="M186" s="36">
        <f>SUMIFS(СВЦЭМ!$E$33:$E$776,СВЦЭМ!$A$33:$A$776,$A186,СВЦЭМ!$B$33:$B$776,M$155)+'СЕТ СН'!$F$12</f>
        <v>144.23798379999999</v>
      </c>
      <c r="N186" s="36">
        <f>SUMIFS(СВЦЭМ!$E$33:$E$776,СВЦЭМ!$A$33:$A$776,$A186,СВЦЭМ!$B$33:$B$776,N$155)+'СЕТ СН'!$F$12</f>
        <v>143.66944957999999</v>
      </c>
      <c r="O186" s="36">
        <f>SUMIFS(СВЦЭМ!$E$33:$E$776,СВЦЭМ!$A$33:$A$776,$A186,СВЦЭМ!$B$33:$B$776,O$155)+'СЕТ СН'!$F$12</f>
        <v>142.98136855999999</v>
      </c>
      <c r="P186" s="36">
        <f>SUMIFS(СВЦЭМ!$E$33:$E$776,СВЦЭМ!$A$33:$A$776,$A186,СВЦЭМ!$B$33:$B$776,P$155)+'СЕТ СН'!$F$12</f>
        <v>142.58913552999999</v>
      </c>
      <c r="Q186" s="36">
        <f>SUMIFS(СВЦЭМ!$E$33:$E$776,СВЦЭМ!$A$33:$A$776,$A186,СВЦЭМ!$B$33:$B$776,Q$155)+'СЕТ СН'!$F$12</f>
        <v>143.33123663000001</v>
      </c>
      <c r="R186" s="36">
        <f>SUMIFS(СВЦЭМ!$E$33:$E$776,СВЦЭМ!$A$33:$A$776,$A186,СВЦЭМ!$B$33:$B$776,R$155)+'СЕТ СН'!$F$12</f>
        <v>145.25014942000001</v>
      </c>
      <c r="S186" s="36">
        <f>SUMIFS(СВЦЭМ!$E$33:$E$776,СВЦЭМ!$A$33:$A$776,$A186,СВЦЭМ!$B$33:$B$776,S$155)+'СЕТ СН'!$F$12</f>
        <v>148.11373767000001</v>
      </c>
      <c r="T186" s="36">
        <f>SUMIFS(СВЦЭМ!$E$33:$E$776,СВЦЭМ!$A$33:$A$776,$A186,СВЦЭМ!$B$33:$B$776,T$155)+'СЕТ СН'!$F$12</f>
        <v>149.94786715999999</v>
      </c>
      <c r="U186" s="36">
        <f>SUMIFS(СВЦЭМ!$E$33:$E$776,СВЦЭМ!$A$33:$A$776,$A186,СВЦЭМ!$B$33:$B$776,U$155)+'СЕТ СН'!$F$12</f>
        <v>150.13036930999999</v>
      </c>
      <c r="V186" s="36">
        <f>SUMIFS(СВЦЭМ!$E$33:$E$776,СВЦЭМ!$A$33:$A$776,$A186,СВЦЭМ!$B$33:$B$776,V$155)+'СЕТ СН'!$F$12</f>
        <v>148.92748434999999</v>
      </c>
      <c r="W186" s="36">
        <f>SUMIFS(СВЦЭМ!$E$33:$E$776,СВЦЭМ!$A$33:$A$776,$A186,СВЦЭМ!$B$33:$B$776,W$155)+'СЕТ СН'!$F$12</f>
        <v>148.12009180999999</v>
      </c>
      <c r="X186" s="36">
        <f>SUMIFS(СВЦЭМ!$E$33:$E$776,СВЦЭМ!$A$33:$A$776,$A186,СВЦЭМ!$B$33:$B$776,X$155)+'СЕТ СН'!$F$12</f>
        <v>146.62160401</v>
      </c>
      <c r="Y186" s="36">
        <f>SUMIFS(СВЦЭМ!$E$33:$E$776,СВЦЭМ!$A$33:$A$776,$A186,СВЦЭМ!$B$33:$B$776,Y$155)+'СЕТ СН'!$F$12</f>
        <v>146.02696248999999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2" t="s">
        <v>7</v>
      </c>
      <c r="B188" s="126" t="s">
        <v>138</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33"/>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34"/>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01.01.2021</v>
      </c>
      <c r="B191" s="36">
        <f>SUMIFS(СВЦЭМ!$F$33:$F$776,СВЦЭМ!$A$33:$A$776,$A191,СВЦЭМ!$B$33:$B$776,B$190)+'СЕТ СН'!$F$12</f>
        <v>147.31001043000001</v>
      </c>
      <c r="C191" s="36">
        <f>SUMIFS(СВЦЭМ!$F$33:$F$776,СВЦЭМ!$A$33:$A$776,$A191,СВЦЭМ!$B$33:$B$776,C$190)+'СЕТ СН'!$F$12</f>
        <v>150.72275263</v>
      </c>
      <c r="D191" s="36">
        <f>SUMIFS(СВЦЭМ!$F$33:$F$776,СВЦЭМ!$A$33:$A$776,$A191,СВЦЭМ!$B$33:$B$776,D$190)+'СЕТ СН'!$F$12</f>
        <v>146.64129105999999</v>
      </c>
      <c r="E191" s="36">
        <f>SUMIFS(СВЦЭМ!$F$33:$F$776,СВЦЭМ!$A$33:$A$776,$A191,СВЦЭМ!$B$33:$B$776,E$190)+'СЕТ СН'!$F$12</f>
        <v>146.74916604000001</v>
      </c>
      <c r="F191" s="36">
        <f>SUMIFS(СВЦЭМ!$F$33:$F$776,СВЦЭМ!$A$33:$A$776,$A191,СВЦЭМ!$B$33:$B$776,F$190)+'СЕТ СН'!$F$12</f>
        <v>144.32220183000001</v>
      </c>
      <c r="G191" s="36">
        <f>SUMIFS(СВЦЭМ!$F$33:$F$776,СВЦЭМ!$A$33:$A$776,$A191,СВЦЭМ!$B$33:$B$776,G$190)+'СЕТ СН'!$F$12</f>
        <v>144.91879881</v>
      </c>
      <c r="H191" s="36">
        <f>SUMIFS(СВЦЭМ!$F$33:$F$776,СВЦЭМ!$A$33:$A$776,$A191,СВЦЭМ!$B$33:$B$776,H$190)+'СЕТ СН'!$F$12</f>
        <v>149.03502796999999</v>
      </c>
      <c r="I191" s="36">
        <f>SUMIFS(СВЦЭМ!$F$33:$F$776,СВЦЭМ!$A$33:$A$776,$A191,СВЦЭМ!$B$33:$B$776,I$190)+'СЕТ СН'!$F$12</f>
        <v>148.01977539999999</v>
      </c>
      <c r="J191" s="36">
        <f>SUMIFS(СВЦЭМ!$F$33:$F$776,СВЦЭМ!$A$33:$A$776,$A191,СВЦЭМ!$B$33:$B$776,J$190)+'СЕТ СН'!$F$12</f>
        <v>147.37320206999999</v>
      </c>
      <c r="K191" s="36">
        <f>SUMIFS(СВЦЭМ!$F$33:$F$776,СВЦЭМ!$A$33:$A$776,$A191,СВЦЭМ!$B$33:$B$776,K$190)+'СЕТ СН'!$F$12</f>
        <v>144.79358117999999</v>
      </c>
      <c r="L191" s="36">
        <f>SUMIFS(СВЦЭМ!$F$33:$F$776,СВЦЭМ!$A$33:$A$776,$A191,СВЦЭМ!$B$33:$B$776,L$190)+'СЕТ СН'!$F$12</f>
        <v>143.09190845000001</v>
      </c>
      <c r="M191" s="36">
        <f>SUMIFS(СВЦЭМ!$F$33:$F$776,СВЦЭМ!$A$33:$A$776,$A191,СВЦЭМ!$B$33:$B$776,M$190)+'СЕТ СН'!$F$12</f>
        <v>141.93115130999999</v>
      </c>
      <c r="N191" s="36">
        <f>SUMIFS(СВЦЭМ!$F$33:$F$776,СВЦЭМ!$A$33:$A$776,$A191,СВЦЭМ!$B$33:$B$776,N$190)+'СЕТ СН'!$F$12</f>
        <v>143.02648636000001</v>
      </c>
      <c r="O191" s="36">
        <f>SUMIFS(СВЦЭМ!$F$33:$F$776,СВЦЭМ!$A$33:$A$776,$A191,СВЦЭМ!$B$33:$B$776,O$190)+'СЕТ СН'!$F$12</f>
        <v>143.34910678</v>
      </c>
      <c r="P191" s="36">
        <f>SUMIFS(СВЦЭМ!$F$33:$F$776,СВЦЭМ!$A$33:$A$776,$A191,СВЦЭМ!$B$33:$B$776,P$190)+'СЕТ СН'!$F$12</f>
        <v>146.61751318</v>
      </c>
      <c r="Q191" s="36">
        <f>SUMIFS(СВЦЭМ!$F$33:$F$776,СВЦЭМ!$A$33:$A$776,$A191,СВЦЭМ!$B$33:$B$776,Q$190)+'СЕТ СН'!$F$12</f>
        <v>146.51020449000001</v>
      </c>
      <c r="R191" s="36">
        <f>SUMIFS(СВЦЭМ!$F$33:$F$776,СВЦЭМ!$A$33:$A$776,$A191,СВЦЭМ!$B$33:$B$776,R$190)+'СЕТ СН'!$F$12</f>
        <v>143.42826019</v>
      </c>
      <c r="S191" s="36">
        <f>SUMIFS(СВЦЭМ!$F$33:$F$776,СВЦЭМ!$A$33:$A$776,$A191,СВЦЭМ!$B$33:$B$776,S$190)+'СЕТ СН'!$F$12</f>
        <v>140.53764667999999</v>
      </c>
      <c r="T191" s="36">
        <f>SUMIFS(СВЦЭМ!$F$33:$F$776,СВЦЭМ!$A$33:$A$776,$A191,СВЦЭМ!$B$33:$B$776,T$190)+'СЕТ СН'!$F$12</f>
        <v>138.96992452999999</v>
      </c>
      <c r="U191" s="36">
        <f>SUMIFS(СВЦЭМ!$F$33:$F$776,СВЦЭМ!$A$33:$A$776,$A191,СВЦЭМ!$B$33:$B$776,U$190)+'СЕТ СН'!$F$12</f>
        <v>137.83456826</v>
      </c>
      <c r="V191" s="36">
        <f>SUMIFS(СВЦЭМ!$F$33:$F$776,СВЦЭМ!$A$33:$A$776,$A191,СВЦЭМ!$B$33:$B$776,V$190)+'СЕТ СН'!$F$12</f>
        <v>136.59330872000001</v>
      </c>
      <c r="W191" s="36">
        <f>SUMIFS(СВЦЭМ!$F$33:$F$776,СВЦЭМ!$A$33:$A$776,$A191,СВЦЭМ!$B$33:$B$776,W$190)+'СЕТ СН'!$F$12</f>
        <v>138.27361639</v>
      </c>
      <c r="X191" s="36">
        <f>SUMIFS(СВЦЭМ!$F$33:$F$776,СВЦЭМ!$A$33:$A$776,$A191,СВЦЭМ!$B$33:$B$776,X$190)+'СЕТ СН'!$F$12</f>
        <v>140.03814854000001</v>
      </c>
      <c r="Y191" s="36">
        <f>SUMIFS(СВЦЭМ!$F$33:$F$776,СВЦЭМ!$A$33:$A$776,$A191,СВЦЭМ!$B$33:$B$776,Y$190)+'СЕТ СН'!$F$12</f>
        <v>140.51634192</v>
      </c>
      <c r="AA191" s="45"/>
    </row>
    <row r="192" spans="1:27" ht="15.75" x14ac:dyDescent="0.2">
      <c r="A192" s="35">
        <f>A191+1</f>
        <v>44198</v>
      </c>
      <c r="B192" s="36">
        <f>SUMIFS(СВЦЭМ!$F$33:$F$776,СВЦЭМ!$A$33:$A$776,$A192,СВЦЭМ!$B$33:$B$776,B$190)+'СЕТ СН'!$F$12</f>
        <v>145.72913907</v>
      </c>
      <c r="C192" s="36">
        <f>SUMIFS(СВЦЭМ!$F$33:$F$776,СВЦЭМ!$A$33:$A$776,$A192,СВЦЭМ!$B$33:$B$776,C$190)+'СЕТ СН'!$F$12</f>
        <v>148.58027716000001</v>
      </c>
      <c r="D192" s="36">
        <f>SUMIFS(СВЦЭМ!$F$33:$F$776,СВЦЭМ!$A$33:$A$776,$A192,СВЦЭМ!$B$33:$B$776,D$190)+'СЕТ СН'!$F$12</f>
        <v>150.46567607</v>
      </c>
      <c r="E192" s="36">
        <f>SUMIFS(СВЦЭМ!$F$33:$F$776,СВЦЭМ!$A$33:$A$776,$A192,СВЦЭМ!$B$33:$B$776,E$190)+'СЕТ СН'!$F$12</f>
        <v>154.26827358</v>
      </c>
      <c r="F192" s="36">
        <f>SUMIFS(СВЦЭМ!$F$33:$F$776,СВЦЭМ!$A$33:$A$776,$A192,СВЦЭМ!$B$33:$B$776,F$190)+'СЕТ СН'!$F$12</f>
        <v>151.59809011999999</v>
      </c>
      <c r="G192" s="36">
        <f>SUMIFS(СВЦЭМ!$F$33:$F$776,СВЦЭМ!$A$33:$A$776,$A192,СВЦЭМ!$B$33:$B$776,G$190)+'СЕТ СН'!$F$12</f>
        <v>151.44444300999999</v>
      </c>
      <c r="H192" s="36">
        <f>SUMIFS(СВЦЭМ!$F$33:$F$776,СВЦЭМ!$A$33:$A$776,$A192,СВЦЭМ!$B$33:$B$776,H$190)+'СЕТ СН'!$F$12</f>
        <v>154.14414600999999</v>
      </c>
      <c r="I192" s="36">
        <f>SUMIFS(СВЦЭМ!$F$33:$F$776,СВЦЭМ!$A$33:$A$776,$A192,СВЦЭМ!$B$33:$B$776,I$190)+'СЕТ СН'!$F$12</f>
        <v>152.17114039000001</v>
      </c>
      <c r="J192" s="36">
        <f>SUMIFS(СВЦЭМ!$F$33:$F$776,СВЦЭМ!$A$33:$A$776,$A192,СВЦЭМ!$B$33:$B$776,J$190)+'СЕТ СН'!$F$12</f>
        <v>149.65106452000001</v>
      </c>
      <c r="K192" s="36">
        <f>SUMIFS(СВЦЭМ!$F$33:$F$776,СВЦЭМ!$A$33:$A$776,$A192,СВЦЭМ!$B$33:$B$776,K$190)+'СЕТ СН'!$F$12</f>
        <v>146.38371229000001</v>
      </c>
      <c r="L192" s="36">
        <f>SUMIFS(СВЦЭМ!$F$33:$F$776,СВЦЭМ!$A$33:$A$776,$A192,СВЦЭМ!$B$33:$B$776,L$190)+'СЕТ СН'!$F$12</f>
        <v>143.78368441000001</v>
      </c>
      <c r="M192" s="36">
        <f>SUMIFS(СВЦЭМ!$F$33:$F$776,СВЦЭМ!$A$33:$A$776,$A192,СВЦЭМ!$B$33:$B$776,M$190)+'СЕТ СН'!$F$12</f>
        <v>137.90874679999999</v>
      </c>
      <c r="N192" s="36">
        <f>SUMIFS(СВЦЭМ!$F$33:$F$776,СВЦЭМ!$A$33:$A$776,$A192,СВЦЭМ!$B$33:$B$776,N$190)+'СЕТ СН'!$F$12</f>
        <v>139.54689386000001</v>
      </c>
      <c r="O192" s="36">
        <f>SUMIFS(СВЦЭМ!$F$33:$F$776,СВЦЭМ!$A$33:$A$776,$A192,СВЦЭМ!$B$33:$B$776,O$190)+'СЕТ СН'!$F$12</f>
        <v>141.40483861999999</v>
      </c>
      <c r="P192" s="36">
        <f>SUMIFS(СВЦЭМ!$F$33:$F$776,СВЦЭМ!$A$33:$A$776,$A192,СВЦЭМ!$B$33:$B$776,P$190)+'СЕТ СН'!$F$12</f>
        <v>142.28385014</v>
      </c>
      <c r="Q192" s="36">
        <f>SUMIFS(СВЦЭМ!$F$33:$F$776,СВЦЭМ!$A$33:$A$776,$A192,СВЦЭМ!$B$33:$B$776,Q$190)+'СЕТ СН'!$F$12</f>
        <v>142.18907777000001</v>
      </c>
      <c r="R192" s="36">
        <f>SUMIFS(СВЦЭМ!$F$33:$F$776,СВЦЭМ!$A$33:$A$776,$A192,СВЦЭМ!$B$33:$B$776,R$190)+'СЕТ СН'!$F$12</f>
        <v>140.05332379999999</v>
      </c>
      <c r="S192" s="36">
        <f>SUMIFS(СВЦЭМ!$F$33:$F$776,СВЦЭМ!$A$33:$A$776,$A192,СВЦЭМ!$B$33:$B$776,S$190)+'СЕТ СН'!$F$12</f>
        <v>141.20227822000001</v>
      </c>
      <c r="T192" s="36">
        <f>SUMIFS(СВЦЭМ!$F$33:$F$776,СВЦЭМ!$A$33:$A$776,$A192,СВЦЭМ!$B$33:$B$776,T$190)+'СЕТ СН'!$F$12</f>
        <v>139.35488953000001</v>
      </c>
      <c r="U192" s="36">
        <f>SUMIFS(СВЦЭМ!$F$33:$F$776,СВЦЭМ!$A$33:$A$776,$A192,СВЦЭМ!$B$33:$B$776,U$190)+'СЕТ СН'!$F$12</f>
        <v>138.40256012</v>
      </c>
      <c r="V192" s="36">
        <f>SUMIFS(СВЦЭМ!$F$33:$F$776,СВЦЭМ!$A$33:$A$776,$A192,СВЦЭМ!$B$33:$B$776,V$190)+'СЕТ СН'!$F$12</f>
        <v>139.0108137</v>
      </c>
      <c r="W192" s="36">
        <f>SUMIFS(СВЦЭМ!$F$33:$F$776,СВЦЭМ!$A$33:$A$776,$A192,СВЦЭМ!$B$33:$B$776,W$190)+'СЕТ СН'!$F$12</f>
        <v>140.65905588999999</v>
      </c>
      <c r="X192" s="36">
        <f>SUMIFS(СВЦЭМ!$F$33:$F$776,СВЦЭМ!$A$33:$A$776,$A192,СВЦЭМ!$B$33:$B$776,X$190)+'СЕТ СН'!$F$12</f>
        <v>141.50788535000001</v>
      </c>
      <c r="Y192" s="36">
        <f>SUMIFS(СВЦЭМ!$F$33:$F$776,СВЦЭМ!$A$33:$A$776,$A192,СВЦЭМ!$B$33:$B$776,Y$190)+'СЕТ СН'!$F$12</f>
        <v>142.83966444000001</v>
      </c>
    </row>
    <row r="193" spans="1:25" ht="15.75" x14ac:dyDescent="0.2">
      <c r="A193" s="35">
        <f t="shared" ref="A193:A221" si="5">A192+1</f>
        <v>44199</v>
      </c>
      <c r="B193" s="36">
        <f>SUMIFS(СВЦЭМ!$F$33:$F$776,СВЦЭМ!$A$33:$A$776,$A193,СВЦЭМ!$B$33:$B$776,B$190)+'СЕТ СН'!$F$12</f>
        <v>141.69319107000001</v>
      </c>
      <c r="C193" s="36">
        <f>SUMIFS(СВЦЭМ!$F$33:$F$776,СВЦЭМ!$A$33:$A$776,$A193,СВЦЭМ!$B$33:$B$776,C$190)+'СЕТ СН'!$F$12</f>
        <v>143.54701643000001</v>
      </c>
      <c r="D193" s="36">
        <f>SUMIFS(СВЦЭМ!$F$33:$F$776,СВЦЭМ!$A$33:$A$776,$A193,СВЦЭМ!$B$33:$B$776,D$190)+'СЕТ СН'!$F$12</f>
        <v>144.91507576999999</v>
      </c>
      <c r="E193" s="36">
        <f>SUMIFS(СВЦЭМ!$F$33:$F$776,СВЦЭМ!$A$33:$A$776,$A193,СВЦЭМ!$B$33:$B$776,E$190)+'СЕТ СН'!$F$12</f>
        <v>147.59225426</v>
      </c>
      <c r="F193" s="36">
        <f>SUMIFS(СВЦЭМ!$F$33:$F$776,СВЦЭМ!$A$33:$A$776,$A193,СВЦЭМ!$B$33:$B$776,F$190)+'СЕТ СН'!$F$12</f>
        <v>144.79749251999999</v>
      </c>
      <c r="G193" s="36">
        <f>SUMIFS(СВЦЭМ!$F$33:$F$776,СВЦЭМ!$A$33:$A$776,$A193,СВЦЭМ!$B$33:$B$776,G$190)+'СЕТ СН'!$F$12</f>
        <v>144.42651265999999</v>
      </c>
      <c r="H193" s="36">
        <f>SUMIFS(СВЦЭМ!$F$33:$F$776,СВЦЭМ!$A$33:$A$776,$A193,СВЦЭМ!$B$33:$B$776,H$190)+'СЕТ СН'!$F$12</f>
        <v>147.87826652999999</v>
      </c>
      <c r="I193" s="36">
        <f>SUMIFS(СВЦЭМ!$F$33:$F$776,СВЦЭМ!$A$33:$A$776,$A193,СВЦЭМ!$B$33:$B$776,I$190)+'СЕТ СН'!$F$12</f>
        <v>148.42422468999999</v>
      </c>
      <c r="J193" s="36">
        <f>SUMIFS(СВЦЭМ!$F$33:$F$776,СВЦЭМ!$A$33:$A$776,$A193,СВЦЭМ!$B$33:$B$776,J$190)+'СЕТ СН'!$F$12</f>
        <v>147.86001357999999</v>
      </c>
      <c r="K193" s="36">
        <f>SUMIFS(СВЦЭМ!$F$33:$F$776,СВЦЭМ!$A$33:$A$776,$A193,СВЦЭМ!$B$33:$B$776,K$190)+'СЕТ СН'!$F$12</f>
        <v>148.02744367</v>
      </c>
      <c r="L193" s="36">
        <f>SUMIFS(СВЦЭМ!$F$33:$F$776,СВЦЭМ!$A$33:$A$776,$A193,СВЦЭМ!$B$33:$B$776,L$190)+'СЕТ СН'!$F$12</f>
        <v>146.28718602000001</v>
      </c>
      <c r="M193" s="36">
        <f>SUMIFS(СВЦЭМ!$F$33:$F$776,СВЦЭМ!$A$33:$A$776,$A193,СВЦЭМ!$B$33:$B$776,M$190)+'СЕТ СН'!$F$12</f>
        <v>145.56477168000001</v>
      </c>
      <c r="N193" s="36">
        <f>SUMIFS(СВЦЭМ!$F$33:$F$776,СВЦЭМ!$A$33:$A$776,$A193,СВЦЭМ!$B$33:$B$776,N$190)+'СЕТ СН'!$F$12</f>
        <v>147.53221496</v>
      </c>
      <c r="O193" s="36">
        <f>SUMIFS(СВЦЭМ!$F$33:$F$776,СВЦЭМ!$A$33:$A$776,$A193,СВЦЭМ!$B$33:$B$776,O$190)+'СЕТ СН'!$F$12</f>
        <v>149.35697397999999</v>
      </c>
      <c r="P193" s="36">
        <f>SUMIFS(СВЦЭМ!$F$33:$F$776,СВЦЭМ!$A$33:$A$776,$A193,СВЦЭМ!$B$33:$B$776,P$190)+'СЕТ СН'!$F$12</f>
        <v>151.10295056000001</v>
      </c>
      <c r="Q193" s="36">
        <f>SUMIFS(СВЦЭМ!$F$33:$F$776,СВЦЭМ!$A$33:$A$776,$A193,СВЦЭМ!$B$33:$B$776,Q$190)+'СЕТ СН'!$F$12</f>
        <v>151.63807245999999</v>
      </c>
      <c r="R193" s="36">
        <f>SUMIFS(СВЦЭМ!$F$33:$F$776,СВЦЭМ!$A$33:$A$776,$A193,СВЦЭМ!$B$33:$B$776,R$190)+'СЕТ СН'!$F$12</f>
        <v>150.45131164</v>
      </c>
      <c r="S193" s="36">
        <f>SUMIFS(СВЦЭМ!$F$33:$F$776,СВЦЭМ!$A$33:$A$776,$A193,СВЦЭМ!$B$33:$B$776,S$190)+'СЕТ СН'!$F$12</f>
        <v>147.92479778000001</v>
      </c>
      <c r="T193" s="36">
        <f>SUMIFS(СВЦЭМ!$F$33:$F$776,СВЦЭМ!$A$33:$A$776,$A193,СВЦЭМ!$B$33:$B$776,T$190)+'СЕТ СН'!$F$12</f>
        <v>145.11084033</v>
      </c>
      <c r="U193" s="36">
        <f>SUMIFS(СВЦЭМ!$F$33:$F$776,СВЦЭМ!$A$33:$A$776,$A193,СВЦЭМ!$B$33:$B$776,U$190)+'СЕТ СН'!$F$12</f>
        <v>145.75127841</v>
      </c>
      <c r="V193" s="36">
        <f>SUMIFS(СВЦЭМ!$F$33:$F$776,СВЦЭМ!$A$33:$A$776,$A193,СВЦЭМ!$B$33:$B$776,V$190)+'СЕТ СН'!$F$12</f>
        <v>145.78855594999999</v>
      </c>
      <c r="W193" s="36">
        <f>SUMIFS(СВЦЭМ!$F$33:$F$776,СВЦЭМ!$A$33:$A$776,$A193,СВЦЭМ!$B$33:$B$776,W$190)+'СЕТ СН'!$F$12</f>
        <v>147.07168285</v>
      </c>
      <c r="X193" s="36">
        <f>SUMIFS(СВЦЭМ!$F$33:$F$776,СВЦЭМ!$A$33:$A$776,$A193,СВЦЭМ!$B$33:$B$776,X$190)+'СЕТ СН'!$F$12</f>
        <v>148.46933361000001</v>
      </c>
      <c r="Y193" s="36">
        <f>SUMIFS(СВЦЭМ!$F$33:$F$776,СВЦЭМ!$A$33:$A$776,$A193,СВЦЭМ!$B$33:$B$776,Y$190)+'СЕТ СН'!$F$12</f>
        <v>149.22182167</v>
      </c>
    </row>
    <row r="194" spans="1:25" ht="15.75" x14ac:dyDescent="0.2">
      <c r="A194" s="35">
        <f t="shared" si="5"/>
        <v>44200</v>
      </c>
      <c r="B194" s="36">
        <f>SUMIFS(СВЦЭМ!$F$33:$F$776,СВЦЭМ!$A$33:$A$776,$A194,СВЦЭМ!$B$33:$B$776,B$190)+'СЕТ СН'!$F$12</f>
        <v>151.94760142000001</v>
      </c>
      <c r="C194" s="36">
        <f>SUMIFS(СВЦЭМ!$F$33:$F$776,СВЦЭМ!$A$33:$A$776,$A194,СВЦЭМ!$B$33:$B$776,C$190)+'СЕТ СН'!$F$12</f>
        <v>154.3050911</v>
      </c>
      <c r="D194" s="36">
        <f>SUMIFS(СВЦЭМ!$F$33:$F$776,СВЦЭМ!$A$33:$A$776,$A194,СВЦЭМ!$B$33:$B$776,D$190)+'СЕТ СН'!$F$12</f>
        <v>156.43908737999999</v>
      </c>
      <c r="E194" s="36">
        <f>SUMIFS(СВЦЭМ!$F$33:$F$776,СВЦЭМ!$A$33:$A$776,$A194,СВЦЭМ!$B$33:$B$776,E$190)+'СЕТ СН'!$F$12</f>
        <v>159.92313099</v>
      </c>
      <c r="F194" s="36">
        <f>SUMIFS(СВЦЭМ!$F$33:$F$776,СВЦЭМ!$A$33:$A$776,$A194,СВЦЭМ!$B$33:$B$776,F$190)+'СЕТ СН'!$F$12</f>
        <v>155.03877983999999</v>
      </c>
      <c r="G194" s="36">
        <f>SUMIFS(СВЦЭМ!$F$33:$F$776,СВЦЭМ!$A$33:$A$776,$A194,СВЦЭМ!$B$33:$B$776,G$190)+'СЕТ СН'!$F$12</f>
        <v>154.61134472000001</v>
      </c>
      <c r="H194" s="36">
        <f>SUMIFS(СВЦЭМ!$F$33:$F$776,СВЦЭМ!$A$33:$A$776,$A194,СВЦЭМ!$B$33:$B$776,H$190)+'СЕТ СН'!$F$12</f>
        <v>155.37940406000001</v>
      </c>
      <c r="I194" s="36">
        <f>SUMIFS(СВЦЭМ!$F$33:$F$776,СВЦЭМ!$A$33:$A$776,$A194,СВЦЭМ!$B$33:$B$776,I$190)+'СЕТ СН'!$F$12</f>
        <v>153.07726645</v>
      </c>
      <c r="J194" s="36">
        <f>SUMIFS(СВЦЭМ!$F$33:$F$776,СВЦЭМ!$A$33:$A$776,$A194,СВЦЭМ!$B$33:$B$776,J$190)+'СЕТ СН'!$F$12</f>
        <v>149.90927980000001</v>
      </c>
      <c r="K194" s="36">
        <f>SUMIFS(СВЦЭМ!$F$33:$F$776,СВЦЭМ!$A$33:$A$776,$A194,СВЦЭМ!$B$33:$B$776,K$190)+'СЕТ СН'!$F$12</f>
        <v>145.83441991000001</v>
      </c>
      <c r="L194" s="36">
        <f>SUMIFS(СВЦЭМ!$F$33:$F$776,СВЦЭМ!$A$33:$A$776,$A194,СВЦЭМ!$B$33:$B$776,L$190)+'СЕТ СН'!$F$12</f>
        <v>144.22126539999999</v>
      </c>
      <c r="M194" s="36">
        <f>SUMIFS(СВЦЭМ!$F$33:$F$776,СВЦЭМ!$A$33:$A$776,$A194,СВЦЭМ!$B$33:$B$776,M$190)+'СЕТ СН'!$F$12</f>
        <v>143.29834704999999</v>
      </c>
      <c r="N194" s="36">
        <f>SUMIFS(СВЦЭМ!$F$33:$F$776,СВЦЭМ!$A$33:$A$776,$A194,СВЦЭМ!$B$33:$B$776,N$190)+'СЕТ СН'!$F$12</f>
        <v>146.02597202000001</v>
      </c>
      <c r="O194" s="36">
        <f>SUMIFS(СВЦЭМ!$F$33:$F$776,СВЦЭМ!$A$33:$A$776,$A194,СВЦЭМ!$B$33:$B$776,O$190)+'СЕТ СН'!$F$12</f>
        <v>147.48033189</v>
      </c>
      <c r="P194" s="36">
        <f>SUMIFS(СВЦЭМ!$F$33:$F$776,СВЦЭМ!$A$33:$A$776,$A194,СВЦЭМ!$B$33:$B$776,P$190)+'СЕТ СН'!$F$12</f>
        <v>149.04506727</v>
      </c>
      <c r="Q194" s="36">
        <f>SUMIFS(СВЦЭМ!$F$33:$F$776,СВЦЭМ!$A$33:$A$776,$A194,СВЦЭМ!$B$33:$B$776,Q$190)+'СЕТ СН'!$F$12</f>
        <v>149.82281323999999</v>
      </c>
      <c r="R194" s="36">
        <f>SUMIFS(СВЦЭМ!$F$33:$F$776,СВЦЭМ!$A$33:$A$776,$A194,СВЦЭМ!$B$33:$B$776,R$190)+'СЕТ СН'!$F$12</f>
        <v>147.65880829</v>
      </c>
      <c r="S194" s="36">
        <f>SUMIFS(СВЦЭМ!$F$33:$F$776,СВЦЭМ!$A$33:$A$776,$A194,СВЦЭМ!$B$33:$B$776,S$190)+'СЕТ СН'!$F$12</f>
        <v>146.15653631000001</v>
      </c>
      <c r="T194" s="36">
        <f>SUMIFS(СВЦЭМ!$F$33:$F$776,СВЦЭМ!$A$33:$A$776,$A194,СВЦЭМ!$B$33:$B$776,T$190)+'СЕТ СН'!$F$12</f>
        <v>144.10101897000001</v>
      </c>
      <c r="U194" s="36">
        <f>SUMIFS(СВЦЭМ!$F$33:$F$776,СВЦЭМ!$A$33:$A$776,$A194,СВЦЭМ!$B$33:$B$776,U$190)+'СЕТ СН'!$F$12</f>
        <v>144.81964518000001</v>
      </c>
      <c r="V194" s="36">
        <f>SUMIFS(СВЦЭМ!$F$33:$F$776,СВЦЭМ!$A$33:$A$776,$A194,СВЦЭМ!$B$33:$B$776,V$190)+'СЕТ СН'!$F$12</f>
        <v>145.02831703999999</v>
      </c>
      <c r="W194" s="36">
        <f>SUMIFS(СВЦЭМ!$F$33:$F$776,СВЦЭМ!$A$33:$A$776,$A194,СВЦЭМ!$B$33:$B$776,W$190)+'СЕТ СН'!$F$12</f>
        <v>146.41097325999999</v>
      </c>
      <c r="X194" s="36">
        <f>SUMIFS(СВЦЭМ!$F$33:$F$776,СВЦЭМ!$A$33:$A$776,$A194,СВЦЭМ!$B$33:$B$776,X$190)+'СЕТ СН'!$F$12</f>
        <v>148.93799068000001</v>
      </c>
      <c r="Y194" s="36">
        <f>SUMIFS(СВЦЭМ!$F$33:$F$776,СВЦЭМ!$A$33:$A$776,$A194,СВЦЭМ!$B$33:$B$776,Y$190)+'СЕТ СН'!$F$12</f>
        <v>150.96180097999999</v>
      </c>
    </row>
    <row r="195" spans="1:25" ht="15.75" x14ac:dyDescent="0.2">
      <c r="A195" s="35">
        <f t="shared" si="5"/>
        <v>44201</v>
      </c>
      <c r="B195" s="36">
        <f>SUMIFS(СВЦЭМ!$F$33:$F$776,СВЦЭМ!$A$33:$A$776,$A195,СВЦЭМ!$B$33:$B$776,B$190)+'СЕТ СН'!$F$12</f>
        <v>146.28253878000001</v>
      </c>
      <c r="C195" s="36">
        <f>SUMIFS(СВЦЭМ!$F$33:$F$776,СВЦЭМ!$A$33:$A$776,$A195,СВЦЭМ!$B$33:$B$776,C$190)+'СЕТ СН'!$F$12</f>
        <v>150.66509156999999</v>
      </c>
      <c r="D195" s="36">
        <f>SUMIFS(СВЦЭМ!$F$33:$F$776,СВЦЭМ!$A$33:$A$776,$A195,СВЦЭМ!$B$33:$B$776,D$190)+'СЕТ СН'!$F$12</f>
        <v>152.51535351999999</v>
      </c>
      <c r="E195" s="36">
        <f>SUMIFS(СВЦЭМ!$F$33:$F$776,СВЦЭМ!$A$33:$A$776,$A195,СВЦЭМ!$B$33:$B$776,E$190)+'СЕТ СН'!$F$12</f>
        <v>153.44529492999999</v>
      </c>
      <c r="F195" s="36">
        <f>SUMIFS(СВЦЭМ!$F$33:$F$776,СВЦЭМ!$A$33:$A$776,$A195,СВЦЭМ!$B$33:$B$776,F$190)+'СЕТ СН'!$F$12</f>
        <v>153.79433911999999</v>
      </c>
      <c r="G195" s="36">
        <f>SUMIFS(СВЦЭМ!$F$33:$F$776,СВЦЭМ!$A$33:$A$776,$A195,СВЦЭМ!$B$33:$B$776,G$190)+'СЕТ СН'!$F$12</f>
        <v>156.98270586999999</v>
      </c>
      <c r="H195" s="36">
        <f>SUMIFS(СВЦЭМ!$F$33:$F$776,СВЦЭМ!$A$33:$A$776,$A195,СВЦЭМ!$B$33:$B$776,H$190)+'СЕТ СН'!$F$12</f>
        <v>154.74128049999999</v>
      </c>
      <c r="I195" s="36">
        <f>SUMIFS(СВЦЭМ!$F$33:$F$776,СВЦЭМ!$A$33:$A$776,$A195,СВЦЭМ!$B$33:$B$776,I$190)+'СЕТ СН'!$F$12</f>
        <v>152.37291522999999</v>
      </c>
      <c r="J195" s="36">
        <f>SUMIFS(СВЦЭМ!$F$33:$F$776,СВЦЭМ!$A$33:$A$776,$A195,СВЦЭМ!$B$33:$B$776,J$190)+'СЕТ СН'!$F$12</f>
        <v>148.77719679</v>
      </c>
      <c r="K195" s="36">
        <f>SUMIFS(СВЦЭМ!$F$33:$F$776,СВЦЭМ!$A$33:$A$776,$A195,СВЦЭМ!$B$33:$B$776,K$190)+'СЕТ СН'!$F$12</f>
        <v>144.52992799</v>
      </c>
      <c r="L195" s="36">
        <f>SUMIFS(СВЦЭМ!$F$33:$F$776,СВЦЭМ!$A$33:$A$776,$A195,СВЦЭМ!$B$33:$B$776,L$190)+'СЕТ СН'!$F$12</f>
        <v>141.5567418</v>
      </c>
      <c r="M195" s="36">
        <f>SUMIFS(СВЦЭМ!$F$33:$F$776,СВЦЭМ!$A$33:$A$776,$A195,СВЦЭМ!$B$33:$B$776,M$190)+'СЕТ СН'!$F$12</f>
        <v>142.55712657999999</v>
      </c>
      <c r="N195" s="36">
        <f>SUMIFS(СВЦЭМ!$F$33:$F$776,СВЦЭМ!$A$33:$A$776,$A195,СВЦЭМ!$B$33:$B$776,N$190)+'СЕТ СН'!$F$12</f>
        <v>147.31556598</v>
      </c>
      <c r="O195" s="36">
        <f>SUMIFS(СВЦЭМ!$F$33:$F$776,СВЦЭМ!$A$33:$A$776,$A195,СВЦЭМ!$B$33:$B$776,O$190)+'СЕТ СН'!$F$12</f>
        <v>151.18311374000001</v>
      </c>
      <c r="P195" s="36">
        <f>SUMIFS(СВЦЭМ!$F$33:$F$776,СВЦЭМ!$A$33:$A$776,$A195,СВЦЭМ!$B$33:$B$776,P$190)+'СЕТ СН'!$F$12</f>
        <v>153.54688246000001</v>
      </c>
      <c r="Q195" s="36">
        <f>SUMIFS(СВЦЭМ!$F$33:$F$776,СВЦЭМ!$A$33:$A$776,$A195,СВЦЭМ!$B$33:$B$776,Q$190)+'СЕТ СН'!$F$12</f>
        <v>154.25618802</v>
      </c>
      <c r="R195" s="36">
        <f>SUMIFS(СВЦЭМ!$F$33:$F$776,СВЦЭМ!$A$33:$A$776,$A195,СВЦЭМ!$B$33:$B$776,R$190)+'СЕТ СН'!$F$12</f>
        <v>152.42121166999999</v>
      </c>
      <c r="S195" s="36">
        <f>SUMIFS(СВЦЭМ!$F$33:$F$776,СВЦЭМ!$A$33:$A$776,$A195,СВЦЭМ!$B$33:$B$776,S$190)+'СЕТ СН'!$F$12</f>
        <v>150.72329103000001</v>
      </c>
      <c r="T195" s="36">
        <f>SUMIFS(СВЦЭМ!$F$33:$F$776,СВЦЭМ!$A$33:$A$776,$A195,СВЦЭМ!$B$33:$B$776,T$190)+'СЕТ СН'!$F$12</f>
        <v>146.12600252999999</v>
      </c>
      <c r="U195" s="36">
        <f>SUMIFS(СВЦЭМ!$F$33:$F$776,СВЦЭМ!$A$33:$A$776,$A195,СВЦЭМ!$B$33:$B$776,U$190)+'СЕТ СН'!$F$12</f>
        <v>147.11718188</v>
      </c>
      <c r="V195" s="36">
        <f>SUMIFS(СВЦЭМ!$F$33:$F$776,СВЦЭМ!$A$33:$A$776,$A195,СВЦЭМ!$B$33:$B$776,V$190)+'СЕТ СН'!$F$12</f>
        <v>147.81299863999999</v>
      </c>
      <c r="W195" s="36">
        <f>SUMIFS(СВЦЭМ!$F$33:$F$776,СВЦЭМ!$A$33:$A$776,$A195,СВЦЭМ!$B$33:$B$776,W$190)+'СЕТ СН'!$F$12</f>
        <v>150.04597742000001</v>
      </c>
      <c r="X195" s="36">
        <f>SUMIFS(СВЦЭМ!$F$33:$F$776,СВЦЭМ!$A$33:$A$776,$A195,СВЦЭМ!$B$33:$B$776,X$190)+'СЕТ СН'!$F$12</f>
        <v>152.21750187000001</v>
      </c>
      <c r="Y195" s="36">
        <f>SUMIFS(СВЦЭМ!$F$33:$F$776,СВЦЭМ!$A$33:$A$776,$A195,СВЦЭМ!$B$33:$B$776,Y$190)+'СЕТ СН'!$F$12</f>
        <v>154.65685721</v>
      </c>
    </row>
    <row r="196" spans="1:25" ht="15.75" x14ac:dyDescent="0.2">
      <c r="A196" s="35">
        <f t="shared" si="5"/>
        <v>44202</v>
      </c>
      <c r="B196" s="36">
        <f>SUMIFS(СВЦЭМ!$F$33:$F$776,СВЦЭМ!$A$33:$A$776,$A196,СВЦЭМ!$B$33:$B$776,B$190)+'СЕТ СН'!$F$12</f>
        <v>153.18725406999999</v>
      </c>
      <c r="C196" s="36">
        <f>SUMIFS(СВЦЭМ!$F$33:$F$776,СВЦЭМ!$A$33:$A$776,$A196,СВЦЭМ!$B$33:$B$776,C$190)+'СЕТ СН'!$F$12</f>
        <v>157.62457681999999</v>
      </c>
      <c r="D196" s="36">
        <f>SUMIFS(СВЦЭМ!$F$33:$F$776,СВЦЭМ!$A$33:$A$776,$A196,СВЦЭМ!$B$33:$B$776,D$190)+'СЕТ СН'!$F$12</f>
        <v>161.05494899000001</v>
      </c>
      <c r="E196" s="36">
        <f>SUMIFS(СВЦЭМ!$F$33:$F$776,СВЦЭМ!$A$33:$A$776,$A196,СВЦЭМ!$B$33:$B$776,E$190)+'СЕТ СН'!$F$12</f>
        <v>162.41289853999999</v>
      </c>
      <c r="F196" s="36">
        <f>SUMIFS(СВЦЭМ!$F$33:$F$776,СВЦЭМ!$A$33:$A$776,$A196,СВЦЭМ!$B$33:$B$776,F$190)+'СЕТ СН'!$F$12</f>
        <v>164.0112283</v>
      </c>
      <c r="G196" s="36">
        <f>SUMIFS(СВЦЭМ!$F$33:$F$776,СВЦЭМ!$A$33:$A$776,$A196,СВЦЭМ!$B$33:$B$776,G$190)+'СЕТ СН'!$F$12</f>
        <v>163.54287968</v>
      </c>
      <c r="H196" s="36">
        <f>SUMIFS(СВЦЭМ!$F$33:$F$776,СВЦЭМ!$A$33:$A$776,$A196,СВЦЭМ!$B$33:$B$776,H$190)+'СЕТ СН'!$F$12</f>
        <v>161.22991026</v>
      </c>
      <c r="I196" s="36">
        <f>SUMIFS(СВЦЭМ!$F$33:$F$776,СВЦЭМ!$A$33:$A$776,$A196,СВЦЭМ!$B$33:$B$776,I$190)+'СЕТ СН'!$F$12</f>
        <v>157.49539243000001</v>
      </c>
      <c r="J196" s="36">
        <f>SUMIFS(СВЦЭМ!$F$33:$F$776,СВЦЭМ!$A$33:$A$776,$A196,СВЦЭМ!$B$33:$B$776,J$190)+'СЕТ СН'!$F$12</f>
        <v>151.17727239000001</v>
      </c>
      <c r="K196" s="36">
        <f>SUMIFS(СВЦЭМ!$F$33:$F$776,СВЦЭМ!$A$33:$A$776,$A196,СВЦЭМ!$B$33:$B$776,K$190)+'СЕТ СН'!$F$12</f>
        <v>145.23043354000001</v>
      </c>
      <c r="L196" s="36">
        <f>SUMIFS(СВЦЭМ!$F$33:$F$776,СВЦЭМ!$A$33:$A$776,$A196,СВЦЭМ!$B$33:$B$776,L$190)+'СЕТ СН'!$F$12</f>
        <v>143.43721083</v>
      </c>
      <c r="M196" s="36">
        <f>SUMIFS(СВЦЭМ!$F$33:$F$776,СВЦЭМ!$A$33:$A$776,$A196,СВЦЭМ!$B$33:$B$776,M$190)+'СЕТ СН'!$F$12</f>
        <v>143.97495441000001</v>
      </c>
      <c r="N196" s="36">
        <f>SUMIFS(СВЦЭМ!$F$33:$F$776,СВЦЭМ!$A$33:$A$776,$A196,СВЦЭМ!$B$33:$B$776,N$190)+'СЕТ СН'!$F$12</f>
        <v>148.04299825000001</v>
      </c>
      <c r="O196" s="36">
        <f>SUMIFS(СВЦЭМ!$F$33:$F$776,СВЦЭМ!$A$33:$A$776,$A196,СВЦЭМ!$B$33:$B$776,O$190)+'СЕТ СН'!$F$12</f>
        <v>150.43506694999999</v>
      </c>
      <c r="P196" s="36">
        <f>SUMIFS(СВЦЭМ!$F$33:$F$776,СВЦЭМ!$A$33:$A$776,$A196,СВЦЭМ!$B$33:$B$776,P$190)+'СЕТ СН'!$F$12</f>
        <v>152.04147351</v>
      </c>
      <c r="Q196" s="36">
        <f>SUMIFS(СВЦЭМ!$F$33:$F$776,СВЦЭМ!$A$33:$A$776,$A196,СВЦЭМ!$B$33:$B$776,Q$190)+'СЕТ СН'!$F$12</f>
        <v>152.63022423999999</v>
      </c>
      <c r="R196" s="36">
        <f>SUMIFS(СВЦЭМ!$F$33:$F$776,СВЦЭМ!$A$33:$A$776,$A196,СВЦЭМ!$B$33:$B$776,R$190)+'СЕТ СН'!$F$12</f>
        <v>150.59251634</v>
      </c>
      <c r="S196" s="36">
        <f>SUMIFS(СВЦЭМ!$F$33:$F$776,СВЦЭМ!$A$33:$A$776,$A196,СВЦЭМ!$B$33:$B$776,S$190)+'СЕТ СН'!$F$12</f>
        <v>146.88608951000001</v>
      </c>
      <c r="T196" s="36">
        <f>SUMIFS(СВЦЭМ!$F$33:$F$776,СВЦЭМ!$A$33:$A$776,$A196,СВЦЭМ!$B$33:$B$776,T$190)+'СЕТ СН'!$F$12</f>
        <v>143.16534693</v>
      </c>
      <c r="U196" s="36">
        <f>SUMIFS(СВЦЭМ!$F$33:$F$776,СВЦЭМ!$A$33:$A$776,$A196,СВЦЭМ!$B$33:$B$776,U$190)+'СЕТ СН'!$F$12</f>
        <v>143.6652369</v>
      </c>
      <c r="V196" s="36">
        <f>SUMIFS(СВЦЭМ!$F$33:$F$776,СВЦЭМ!$A$33:$A$776,$A196,СВЦЭМ!$B$33:$B$776,V$190)+'СЕТ СН'!$F$12</f>
        <v>144.64519386000001</v>
      </c>
      <c r="W196" s="36">
        <f>SUMIFS(СВЦЭМ!$F$33:$F$776,СВЦЭМ!$A$33:$A$776,$A196,СВЦЭМ!$B$33:$B$776,W$190)+'СЕТ СН'!$F$12</f>
        <v>146.95406503000001</v>
      </c>
      <c r="X196" s="36">
        <f>SUMIFS(СВЦЭМ!$F$33:$F$776,СВЦЭМ!$A$33:$A$776,$A196,СВЦЭМ!$B$33:$B$776,X$190)+'СЕТ СН'!$F$12</f>
        <v>149.51013003</v>
      </c>
      <c r="Y196" s="36">
        <f>SUMIFS(СВЦЭМ!$F$33:$F$776,СВЦЭМ!$A$33:$A$776,$A196,СВЦЭМ!$B$33:$B$776,Y$190)+'СЕТ СН'!$F$12</f>
        <v>152.72084964000001</v>
      </c>
    </row>
    <row r="197" spans="1:25" ht="15.75" x14ac:dyDescent="0.2">
      <c r="A197" s="35">
        <f t="shared" si="5"/>
        <v>44203</v>
      </c>
      <c r="B197" s="36">
        <f>SUMIFS(СВЦЭМ!$F$33:$F$776,СВЦЭМ!$A$33:$A$776,$A197,СВЦЭМ!$B$33:$B$776,B$190)+'СЕТ СН'!$F$12</f>
        <v>148.72958937999999</v>
      </c>
      <c r="C197" s="36">
        <f>SUMIFS(СВЦЭМ!$F$33:$F$776,СВЦЭМ!$A$33:$A$776,$A197,СВЦЭМ!$B$33:$B$776,C$190)+'СЕТ СН'!$F$12</f>
        <v>153.52275879999999</v>
      </c>
      <c r="D197" s="36">
        <f>SUMIFS(СВЦЭМ!$F$33:$F$776,СВЦЭМ!$A$33:$A$776,$A197,СВЦЭМ!$B$33:$B$776,D$190)+'СЕТ СН'!$F$12</f>
        <v>157.60946405000001</v>
      </c>
      <c r="E197" s="36">
        <f>SUMIFS(СВЦЭМ!$F$33:$F$776,СВЦЭМ!$A$33:$A$776,$A197,СВЦЭМ!$B$33:$B$776,E$190)+'СЕТ СН'!$F$12</f>
        <v>159.10196868</v>
      </c>
      <c r="F197" s="36">
        <f>SUMIFS(СВЦЭМ!$F$33:$F$776,СВЦЭМ!$A$33:$A$776,$A197,СВЦЭМ!$B$33:$B$776,F$190)+'СЕТ СН'!$F$12</f>
        <v>160.49201789</v>
      </c>
      <c r="G197" s="36">
        <f>SUMIFS(СВЦЭМ!$F$33:$F$776,СВЦЭМ!$A$33:$A$776,$A197,СВЦЭМ!$B$33:$B$776,G$190)+'СЕТ СН'!$F$12</f>
        <v>159.58046443000001</v>
      </c>
      <c r="H197" s="36">
        <f>SUMIFS(СВЦЭМ!$F$33:$F$776,СВЦЭМ!$A$33:$A$776,$A197,СВЦЭМ!$B$33:$B$776,H$190)+'СЕТ СН'!$F$12</f>
        <v>157.24789698999999</v>
      </c>
      <c r="I197" s="36">
        <f>SUMIFS(СВЦЭМ!$F$33:$F$776,СВЦЭМ!$A$33:$A$776,$A197,СВЦЭМ!$B$33:$B$776,I$190)+'СЕТ СН'!$F$12</f>
        <v>153.43955897000001</v>
      </c>
      <c r="J197" s="36">
        <f>SUMIFS(СВЦЭМ!$F$33:$F$776,СВЦЭМ!$A$33:$A$776,$A197,СВЦЭМ!$B$33:$B$776,J$190)+'СЕТ СН'!$F$12</f>
        <v>149.77458118000001</v>
      </c>
      <c r="K197" s="36">
        <f>SUMIFS(СВЦЭМ!$F$33:$F$776,СВЦЭМ!$A$33:$A$776,$A197,СВЦЭМ!$B$33:$B$776,K$190)+'СЕТ СН'!$F$12</f>
        <v>146.14379070999999</v>
      </c>
      <c r="L197" s="36">
        <f>SUMIFS(СВЦЭМ!$F$33:$F$776,СВЦЭМ!$A$33:$A$776,$A197,СВЦЭМ!$B$33:$B$776,L$190)+'СЕТ СН'!$F$12</f>
        <v>143.9137997</v>
      </c>
      <c r="M197" s="36">
        <f>SUMIFS(СВЦЭМ!$F$33:$F$776,СВЦЭМ!$A$33:$A$776,$A197,СВЦЭМ!$B$33:$B$776,M$190)+'СЕТ СН'!$F$12</f>
        <v>146.04107877999999</v>
      </c>
      <c r="N197" s="36">
        <f>SUMIFS(СВЦЭМ!$F$33:$F$776,СВЦЭМ!$A$33:$A$776,$A197,СВЦЭМ!$B$33:$B$776,N$190)+'СЕТ СН'!$F$12</f>
        <v>153.01587097000001</v>
      </c>
      <c r="O197" s="36">
        <f>SUMIFS(СВЦЭМ!$F$33:$F$776,СВЦЭМ!$A$33:$A$776,$A197,СВЦЭМ!$B$33:$B$776,O$190)+'СЕТ СН'!$F$12</f>
        <v>154.10634055</v>
      </c>
      <c r="P197" s="36">
        <f>SUMIFS(СВЦЭМ!$F$33:$F$776,СВЦЭМ!$A$33:$A$776,$A197,СВЦЭМ!$B$33:$B$776,P$190)+'СЕТ СН'!$F$12</f>
        <v>155.81807666</v>
      </c>
      <c r="Q197" s="36">
        <f>SUMIFS(СВЦЭМ!$F$33:$F$776,СВЦЭМ!$A$33:$A$776,$A197,СВЦЭМ!$B$33:$B$776,Q$190)+'СЕТ СН'!$F$12</f>
        <v>157.38662876999999</v>
      </c>
      <c r="R197" s="36">
        <f>SUMIFS(СВЦЭМ!$F$33:$F$776,СВЦЭМ!$A$33:$A$776,$A197,СВЦЭМ!$B$33:$B$776,R$190)+'СЕТ СН'!$F$12</f>
        <v>156.93423418</v>
      </c>
      <c r="S197" s="36">
        <f>SUMIFS(СВЦЭМ!$F$33:$F$776,СВЦЭМ!$A$33:$A$776,$A197,СВЦЭМ!$B$33:$B$776,S$190)+'СЕТ СН'!$F$12</f>
        <v>153.39416469</v>
      </c>
      <c r="T197" s="36">
        <f>SUMIFS(СВЦЭМ!$F$33:$F$776,СВЦЭМ!$A$33:$A$776,$A197,СВЦЭМ!$B$33:$B$776,T$190)+'СЕТ СН'!$F$12</f>
        <v>149.87915267</v>
      </c>
      <c r="U197" s="36">
        <f>SUMIFS(СВЦЭМ!$F$33:$F$776,СВЦЭМ!$A$33:$A$776,$A197,СВЦЭМ!$B$33:$B$776,U$190)+'СЕТ СН'!$F$12</f>
        <v>151.19218402000001</v>
      </c>
      <c r="V197" s="36">
        <f>SUMIFS(СВЦЭМ!$F$33:$F$776,СВЦЭМ!$A$33:$A$776,$A197,СВЦЭМ!$B$33:$B$776,V$190)+'СЕТ СН'!$F$12</f>
        <v>151.04013436</v>
      </c>
      <c r="W197" s="36">
        <f>SUMIFS(СВЦЭМ!$F$33:$F$776,СВЦЭМ!$A$33:$A$776,$A197,СВЦЭМ!$B$33:$B$776,W$190)+'СЕТ СН'!$F$12</f>
        <v>153.76606140999999</v>
      </c>
      <c r="X197" s="36">
        <f>SUMIFS(СВЦЭМ!$F$33:$F$776,СВЦЭМ!$A$33:$A$776,$A197,СВЦЭМ!$B$33:$B$776,X$190)+'СЕТ СН'!$F$12</f>
        <v>156.18302385999999</v>
      </c>
      <c r="Y197" s="36">
        <f>SUMIFS(СВЦЭМ!$F$33:$F$776,СВЦЭМ!$A$33:$A$776,$A197,СВЦЭМ!$B$33:$B$776,Y$190)+'СЕТ СН'!$F$12</f>
        <v>159.47318060999999</v>
      </c>
    </row>
    <row r="198" spans="1:25" ht="15.75" x14ac:dyDescent="0.2">
      <c r="A198" s="35">
        <f t="shared" si="5"/>
        <v>44204</v>
      </c>
      <c r="B198" s="36">
        <f>SUMIFS(СВЦЭМ!$F$33:$F$776,СВЦЭМ!$A$33:$A$776,$A198,СВЦЭМ!$B$33:$B$776,B$190)+'СЕТ СН'!$F$12</f>
        <v>150.67433516</v>
      </c>
      <c r="C198" s="36">
        <f>SUMIFS(СВЦЭМ!$F$33:$F$776,СВЦЭМ!$A$33:$A$776,$A198,СВЦЭМ!$B$33:$B$776,C$190)+'СЕТ СН'!$F$12</f>
        <v>156.36919533</v>
      </c>
      <c r="D198" s="36">
        <f>SUMIFS(СВЦЭМ!$F$33:$F$776,СВЦЭМ!$A$33:$A$776,$A198,СВЦЭМ!$B$33:$B$776,D$190)+'СЕТ СН'!$F$12</f>
        <v>159.88871284999999</v>
      </c>
      <c r="E198" s="36">
        <f>SUMIFS(СВЦЭМ!$F$33:$F$776,СВЦЭМ!$A$33:$A$776,$A198,СВЦЭМ!$B$33:$B$776,E$190)+'СЕТ СН'!$F$12</f>
        <v>162.33660523</v>
      </c>
      <c r="F198" s="36">
        <f>SUMIFS(СВЦЭМ!$F$33:$F$776,СВЦЭМ!$A$33:$A$776,$A198,СВЦЭМ!$B$33:$B$776,F$190)+'СЕТ СН'!$F$12</f>
        <v>163.31694432</v>
      </c>
      <c r="G198" s="36">
        <f>SUMIFS(СВЦЭМ!$F$33:$F$776,СВЦЭМ!$A$33:$A$776,$A198,СВЦЭМ!$B$33:$B$776,G$190)+'СЕТ СН'!$F$12</f>
        <v>162.62929285999999</v>
      </c>
      <c r="H198" s="36">
        <f>SUMIFS(СВЦЭМ!$F$33:$F$776,СВЦЭМ!$A$33:$A$776,$A198,СВЦЭМ!$B$33:$B$776,H$190)+'СЕТ СН'!$F$12</f>
        <v>159.98234496000001</v>
      </c>
      <c r="I198" s="36">
        <f>SUMIFS(СВЦЭМ!$F$33:$F$776,СВЦЭМ!$A$33:$A$776,$A198,СВЦЭМ!$B$33:$B$776,I$190)+'СЕТ СН'!$F$12</f>
        <v>162.80553119000001</v>
      </c>
      <c r="J198" s="36">
        <f>SUMIFS(СВЦЭМ!$F$33:$F$776,СВЦЭМ!$A$33:$A$776,$A198,СВЦЭМ!$B$33:$B$776,J$190)+'СЕТ СН'!$F$12</f>
        <v>158.95534598</v>
      </c>
      <c r="K198" s="36">
        <f>SUMIFS(СВЦЭМ!$F$33:$F$776,СВЦЭМ!$A$33:$A$776,$A198,СВЦЭМ!$B$33:$B$776,K$190)+'СЕТ СН'!$F$12</f>
        <v>154.63561971999999</v>
      </c>
      <c r="L198" s="36">
        <f>SUMIFS(СВЦЭМ!$F$33:$F$776,СВЦЭМ!$A$33:$A$776,$A198,СВЦЭМ!$B$33:$B$776,L$190)+'СЕТ СН'!$F$12</f>
        <v>151.62315652000001</v>
      </c>
      <c r="M198" s="36">
        <f>SUMIFS(СВЦЭМ!$F$33:$F$776,СВЦЭМ!$A$33:$A$776,$A198,СВЦЭМ!$B$33:$B$776,M$190)+'СЕТ СН'!$F$12</f>
        <v>150.06042153999999</v>
      </c>
      <c r="N198" s="36">
        <f>SUMIFS(СВЦЭМ!$F$33:$F$776,СВЦЭМ!$A$33:$A$776,$A198,СВЦЭМ!$B$33:$B$776,N$190)+'СЕТ СН'!$F$12</f>
        <v>153.33798594000001</v>
      </c>
      <c r="O198" s="36">
        <f>SUMIFS(СВЦЭМ!$F$33:$F$776,СВЦЭМ!$A$33:$A$776,$A198,СВЦЭМ!$B$33:$B$776,O$190)+'СЕТ СН'!$F$12</f>
        <v>154.86321297000001</v>
      </c>
      <c r="P198" s="36">
        <f>SUMIFS(СВЦЭМ!$F$33:$F$776,СВЦЭМ!$A$33:$A$776,$A198,СВЦЭМ!$B$33:$B$776,P$190)+'СЕТ СН'!$F$12</f>
        <v>157.00884568999999</v>
      </c>
      <c r="Q198" s="36">
        <f>SUMIFS(СВЦЭМ!$F$33:$F$776,СВЦЭМ!$A$33:$A$776,$A198,СВЦЭМ!$B$33:$B$776,Q$190)+'СЕТ СН'!$F$12</f>
        <v>158.71383157</v>
      </c>
      <c r="R198" s="36">
        <f>SUMIFS(СВЦЭМ!$F$33:$F$776,СВЦЭМ!$A$33:$A$776,$A198,СВЦЭМ!$B$33:$B$776,R$190)+'СЕТ СН'!$F$12</f>
        <v>157.21384469</v>
      </c>
      <c r="S198" s="36">
        <f>SUMIFS(СВЦЭМ!$F$33:$F$776,СВЦЭМ!$A$33:$A$776,$A198,СВЦЭМ!$B$33:$B$776,S$190)+'СЕТ СН'!$F$12</f>
        <v>153.20804679</v>
      </c>
      <c r="T198" s="36">
        <f>SUMIFS(СВЦЭМ!$F$33:$F$776,СВЦЭМ!$A$33:$A$776,$A198,СВЦЭМ!$B$33:$B$776,T$190)+'СЕТ СН'!$F$12</f>
        <v>149.92949048</v>
      </c>
      <c r="U198" s="36">
        <f>SUMIFS(СВЦЭМ!$F$33:$F$776,СВЦЭМ!$A$33:$A$776,$A198,СВЦЭМ!$B$33:$B$776,U$190)+'СЕТ СН'!$F$12</f>
        <v>150.30943149000001</v>
      </c>
      <c r="V198" s="36">
        <f>SUMIFS(СВЦЭМ!$F$33:$F$776,СВЦЭМ!$A$33:$A$776,$A198,СВЦЭМ!$B$33:$B$776,V$190)+'СЕТ СН'!$F$12</f>
        <v>151.00440839000001</v>
      </c>
      <c r="W198" s="36">
        <f>SUMIFS(СВЦЭМ!$F$33:$F$776,СВЦЭМ!$A$33:$A$776,$A198,СВЦЭМ!$B$33:$B$776,W$190)+'СЕТ СН'!$F$12</f>
        <v>153.09237012</v>
      </c>
      <c r="X198" s="36">
        <f>SUMIFS(СВЦЭМ!$F$33:$F$776,СВЦЭМ!$A$33:$A$776,$A198,СВЦЭМ!$B$33:$B$776,X$190)+'СЕТ СН'!$F$12</f>
        <v>154.85033665</v>
      </c>
      <c r="Y198" s="36">
        <f>SUMIFS(СВЦЭМ!$F$33:$F$776,СВЦЭМ!$A$33:$A$776,$A198,СВЦЭМ!$B$33:$B$776,Y$190)+'СЕТ СН'!$F$12</f>
        <v>157.95442238000001</v>
      </c>
    </row>
    <row r="199" spans="1:25" ht="15.75" x14ac:dyDescent="0.2">
      <c r="A199" s="35">
        <f t="shared" si="5"/>
        <v>44205</v>
      </c>
      <c r="B199" s="36">
        <f>SUMIFS(СВЦЭМ!$F$33:$F$776,СВЦЭМ!$A$33:$A$776,$A199,СВЦЭМ!$B$33:$B$776,B$190)+'СЕТ СН'!$F$12</f>
        <v>154.28812391</v>
      </c>
      <c r="C199" s="36">
        <f>SUMIFS(СВЦЭМ!$F$33:$F$776,СВЦЭМ!$A$33:$A$776,$A199,СВЦЭМ!$B$33:$B$776,C$190)+'СЕТ СН'!$F$12</f>
        <v>158.47430813</v>
      </c>
      <c r="D199" s="36">
        <f>SUMIFS(СВЦЭМ!$F$33:$F$776,СВЦЭМ!$A$33:$A$776,$A199,СВЦЭМ!$B$33:$B$776,D$190)+'СЕТ СН'!$F$12</f>
        <v>160.91279711999999</v>
      </c>
      <c r="E199" s="36">
        <f>SUMIFS(СВЦЭМ!$F$33:$F$776,СВЦЭМ!$A$33:$A$776,$A199,СВЦЭМ!$B$33:$B$776,E$190)+'СЕТ СН'!$F$12</f>
        <v>161.97730227</v>
      </c>
      <c r="F199" s="36">
        <f>SUMIFS(СВЦЭМ!$F$33:$F$776,СВЦЭМ!$A$33:$A$776,$A199,СВЦЭМ!$B$33:$B$776,F$190)+'СЕТ СН'!$F$12</f>
        <v>162.9250256</v>
      </c>
      <c r="G199" s="36">
        <f>SUMIFS(СВЦЭМ!$F$33:$F$776,СВЦЭМ!$A$33:$A$776,$A199,СВЦЭМ!$B$33:$B$776,G$190)+'СЕТ СН'!$F$12</f>
        <v>162.25096167000001</v>
      </c>
      <c r="H199" s="36">
        <f>SUMIFS(СВЦЭМ!$F$33:$F$776,СВЦЭМ!$A$33:$A$776,$A199,СВЦЭМ!$B$33:$B$776,H$190)+'СЕТ СН'!$F$12</f>
        <v>160.98049778999999</v>
      </c>
      <c r="I199" s="36">
        <f>SUMIFS(СВЦЭМ!$F$33:$F$776,СВЦЭМ!$A$33:$A$776,$A199,СВЦЭМ!$B$33:$B$776,I$190)+'СЕТ СН'!$F$12</f>
        <v>157.02766241</v>
      </c>
      <c r="J199" s="36">
        <f>SUMIFS(СВЦЭМ!$F$33:$F$776,СВЦЭМ!$A$33:$A$776,$A199,СВЦЭМ!$B$33:$B$776,J$190)+'СЕТ СН'!$F$12</f>
        <v>153.49296419000001</v>
      </c>
      <c r="K199" s="36">
        <f>SUMIFS(СВЦЭМ!$F$33:$F$776,СВЦЭМ!$A$33:$A$776,$A199,СВЦЭМ!$B$33:$B$776,K$190)+'СЕТ СН'!$F$12</f>
        <v>150.45056625000001</v>
      </c>
      <c r="L199" s="36">
        <f>SUMIFS(СВЦЭМ!$F$33:$F$776,СВЦЭМ!$A$33:$A$776,$A199,СВЦЭМ!$B$33:$B$776,L$190)+'СЕТ СН'!$F$12</f>
        <v>148.34278434000001</v>
      </c>
      <c r="M199" s="36">
        <f>SUMIFS(СВЦЭМ!$F$33:$F$776,СВЦЭМ!$A$33:$A$776,$A199,СВЦЭМ!$B$33:$B$776,M$190)+'СЕТ СН'!$F$12</f>
        <v>147.61722304</v>
      </c>
      <c r="N199" s="36">
        <f>SUMIFS(СВЦЭМ!$F$33:$F$776,СВЦЭМ!$A$33:$A$776,$A199,СВЦЭМ!$B$33:$B$776,N$190)+'СЕТ СН'!$F$12</f>
        <v>150.36297752999999</v>
      </c>
      <c r="O199" s="36">
        <f>SUMIFS(СВЦЭМ!$F$33:$F$776,СВЦЭМ!$A$33:$A$776,$A199,СВЦЭМ!$B$33:$B$776,O$190)+'СЕТ СН'!$F$12</f>
        <v>152.2553834</v>
      </c>
      <c r="P199" s="36">
        <f>SUMIFS(СВЦЭМ!$F$33:$F$776,СВЦЭМ!$A$33:$A$776,$A199,СВЦЭМ!$B$33:$B$776,P$190)+'СЕТ СН'!$F$12</f>
        <v>153.38493309</v>
      </c>
      <c r="Q199" s="36">
        <f>SUMIFS(СВЦЭМ!$F$33:$F$776,СВЦЭМ!$A$33:$A$776,$A199,СВЦЭМ!$B$33:$B$776,Q$190)+'СЕТ СН'!$F$12</f>
        <v>153.76268526999999</v>
      </c>
      <c r="R199" s="36">
        <f>SUMIFS(СВЦЭМ!$F$33:$F$776,СВЦЭМ!$A$33:$A$776,$A199,СВЦЭМ!$B$33:$B$776,R$190)+'СЕТ СН'!$F$12</f>
        <v>152.12885709</v>
      </c>
      <c r="S199" s="36">
        <f>SUMIFS(СВЦЭМ!$F$33:$F$776,СВЦЭМ!$A$33:$A$776,$A199,СВЦЭМ!$B$33:$B$776,S$190)+'СЕТ СН'!$F$12</f>
        <v>149.59773347000001</v>
      </c>
      <c r="T199" s="36">
        <f>SUMIFS(СВЦЭМ!$F$33:$F$776,СВЦЭМ!$A$33:$A$776,$A199,СВЦЭМ!$B$33:$B$776,T$190)+'СЕТ СН'!$F$12</f>
        <v>146.84027172</v>
      </c>
      <c r="U199" s="36">
        <f>SUMIFS(СВЦЭМ!$F$33:$F$776,СВЦЭМ!$A$33:$A$776,$A199,СВЦЭМ!$B$33:$B$776,U$190)+'СЕТ СН'!$F$12</f>
        <v>146.89104291999999</v>
      </c>
      <c r="V199" s="36">
        <f>SUMIFS(СВЦЭМ!$F$33:$F$776,СВЦЭМ!$A$33:$A$776,$A199,СВЦЭМ!$B$33:$B$776,V$190)+'СЕТ СН'!$F$12</f>
        <v>145.90316253</v>
      </c>
      <c r="W199" s="36">
        <f>SUMIFS(СВЦЭМ!$F$33:$F$776,СВЦЭМ!$A$33:$A$776,$A199,СВЦЭМ!$B$33:$B$776,W$190)+'СЕТ СН'!$F$12</f>
        <v>149.00100504</v>
      </c>
      <c r="X199" s="36">
        <f>SUMIFS(СВЦЭМ!$F$33:$F$776,СВЦЭМ!$A$33:$A$776,$A199,СВЦЭМ!$B$33:$B$776,X$190)+'СЕТ СН'!$F$12</f>
        <v>151.06476882999999</v>
      </c>
      <c r="Y199" s="36">
        <f>SUMIFS(СВЦЭМ!$F$33:$F$776,СВЦЭМ!$A$33:$A$776,$A199,СВЦЭМ!$B$33:$B$776,Y$190)+'СЕТ СН'!$F$12</f>
        <v>153.22298352999999</v>
      </c>
    </row>
    <row r="200" spans="1:25" ht="15.75" x14ac:dyDescent="0.2">
      <c r="A200" s="35">
        <f t="shared" si="5"/>
        <v>44206</v>
      </c>
      <c r="B200" s="36">
        <f>SUMIFS(СВЦЭМ!$F$33:$F$776,СВЦЭМ!$A$33:$A$776,$A200,СВЦЭМ!$B$33:$B$776,B$190)+'СЕТ СН'!$F$12</f>
        <v>152.69595495999999</v>
      </c>
      <c r="C200" s="36">
        <f>SUMIFS(СВЦЭМ!$F$33:$F$776,СВЦЭМ!$A$33:$A$776,$A200,СВЦЭМ!$B$33:$B$776,C$190)+'СЕТ СН'!$F$12</f>
        <v>157.80465249</v>
      </c>
      <c r="D200" s="36">
        <f>SUMIFS(СВЦЭМ!$F$33:$F$776,СВЦЭМ!$A$33:$A$776,$A200,СВЦЭМ!$B$33:$B$776,D$190)+'СЕТ СН'!$F$12</f>
        <v>161.2181314</v>
      </c>
      <c r="E200" s="36">
        <f>SUMIFS(СВЦЭМ!$F$33:$F$776,СВЦЭМ!$A$33:$A$776,$A200,СВЦЭМ!$B$33:$B$776,E$190)+'СЕТ СН'!$F$12</f>
        <v>162.27736254000001</v>
      </c>
      <c r="F200" s="36">
        <f>SUMIFS(СВЦЭМ!$F$33:$F$776,СВЦЭМ!$A$33:$A$776,$A200,СВЦЭМ!$B$33:$B$776,F$190)+'СЕТ СН'!$F$12</f>
        <v>163.92011038999999</v>
      </c>
      <c r="G200" s="36">
        <f>SUMIFS(СВЦЭМ!$F$33:$F$776,СВЦЭМ!$A$33:$A$776,$A200,СВЦЭМ!$B$33:$B$776,G$190)+'СЕТ СН'!$F$12</f>
        <v>163.32854091999999</v>
      </c>
      <c r="H200" s="36">
        <f>SUMIFS(СВЦЭМ!$F$33:$F$776,СВЦЭМ!$A$33:$A$776,$A200,СВЦЭМ!$B$33:$B$776,H$190)+'СЕТ СН'!$F$12</f>
        <v>161.39649811999999</v>
      </c>
      <c r="I200" s="36">
        <f>SUMIFS(СВЦЭМ!$F$33:$F$776,СВЦЭМ!$A$33:$A$776,$A200,СВЦЭМ!$B$33:$B$776,I$190)+'СЕТ СН'!$F$12</f>
        <v>160.08874003</v>
      </c>
      <c r="J200" s="36">
        <f>SUMIFS(СВЦЭМ!$F$33:$F$776,СВЦЭМ!$A$33:$A$776,$A200,СВЦЭМ!$B$33:$B$776,J$190)+'СЕТ СН'!$F$12</f>
        <v>158.85936975999999</v>
      </c>
      <c r="K200" s="36">
        <f>SUMIFS(СВЦЭМ!$F$33:$F$776,СВЦЭМ!$A$33:$A$776,$A200,СВЦЭМ!$B$33:$B$776,K$190)+'СЕТ СН'!$F$12</f>
        <v>154.96760897999999</v>
      </c>
      <c r="L200" s="36">
        <f>SUMIFS(СВЦЭМ!$F$33:$F$776,СВЦЭМ!$A$33:$A$776,$A200,СВЦЭМ!$B$33:$B$776,L$190)+'СЕТ СН'!$F$12</f>
        <v>150.80723929999999</v>
      </c>
      <c r="M200" s="36">
        <f>SUMIFS(СВЦЭМ!$F$33:$F$776,СВЦЭМ!$A$33:$A$776,$A200,СВЦЭМ!$B$33:$B$776,M$190)+'СЕТ СН'!$F$12</f>
        <v>150.13366583000001</v>
      </c>
      <c r="N200" s="36">
        <f>SUMIFS(СВЦЭМ!$F$33:$F$776,СВЦЭМ!$A$33:$A$776,$A200,СВЦЭМ!$B$33:$B$776,N$190)+'СЕТ СН'!$F$12</f>
        <v>152.85389796999999</v>
      </c>
      <c r="O200" s="36">
        <f>SUMIFS(СВЦЭМ!$F$33:$F$776,СВЦЭМ!$A$33:$A$776,$A200,СВЦЭМ!$B$33:$B$776,O$190)+'СЕТ СН'!$F$12</f>
        <v>154.22667608</v>
      </c>
      <c r="P200" s="36">
        <f>SUMIFS(СВЦЭМ!$F$33:$F$776,СВЦЭМ!$A$33:$A$776,$A200,СВЦЭМ!$B$33:$B$776,P$190)+'СЕТ СН'!$F$12</f>
        <v>155.72561933</v>
      </c>
      <c r="Q200" s="36">
        <f>SUMIFS(СВЦЭМ!$F$33:$F$776,СВЦЭМ!$A$33:$A$776,$A200,СВЦЭМ!$B$33:$B$776,Q$190)+'СЕТ СН'!$F$12</f>
        <v>156.08513321000001</v>
      </c>
      <c r="R200" s="36">
        <f>SUMIFS(СВЦЭМ!$F$33:$F$776,СВЦЭМ!$A$33:$A$776,$A200,СВЦЭМ!$B$33:$B$776,R$190)+'СЕТ СН'!$F$12</f>
        <v>153.91704482</v>
      </c>
      <c r="S200" s="36">
        <f>SUMIFS(СВЦЭМ!$F$33:$F$776,СВЦЭМ!$A$33:$A$776,$A200,СВЦЭМ!$B$33:$B$776,S$190)+'СЕТ СН'!$F$12</f>
        <v>150.07901484999999</v>
      </c>
      <c r="T200" s="36">
        <f>SUMIFS(СВЦЭМ!$F$33:$F$776,СВЦЭМ!$A$33:$A$776,$A200,СВЦЭМ!$B$33:$B$776,T$190)+'СЕТ СН'!$F$12</f>
        <v>146.20961367000001</v>
      </c>
      <c r="U200" s="36">
        <f>SUMIFS(СВЦЭМ!$F$33:$F$776,СВЦЭМ!$A$33:$A$776,$A200,СВЦЭМ!$B$33:$B$776,U$190)+'СЕТ СН'!$F$12</f>
        <v>146.93207899000001</v>
      </c>
      <c r="V200" s="36">
        <f>SUMIFS(СВЦЭМ!$F$33:$F$776,СВЦЭМ!$A$33:$A$776,$A200,СВЦЭМ!$B$33:$B$776,V$190)+'СЕТ СН'!$F$12</f>
        <v>146.32562325999999</v>
      </c>
      <c r="W200" s="36">
        <f>SUMIFS(СВЦЭМ!$F$33:$F$776,СВЦЭМ!$A$33:$A$776,$A200,СВЦЭМ!$B$33:$B$776,W$190)+'СЕТ СН'!$F$12</f>
        <v>149.81448657999999</v>
      </c>
      <c r="X200" s="36">
        <f>SUMIFS(СВЦЭМ!$F$33:$F$776,СВЦЭМ!$A$33:$A$776,$A200,СВЦЭМ!$B$33:$B$776,X$190)+'СЕТ СН'!$F$12</f>
        <v>152.71093927000001</v>
      </c>
      <c r="Y200" s="36">
        <f>SUMIFS(СВЦЭМ!$F$33:$F$776,СВЦЭМ!$A$33:$A$776,$A200,СВЦЭМ!$B$33:$B$776,Y$190)+'СЕТ СН'!$F$12</f>
        <v>155.45823762000001</v>
      </c>
    </row>
    <row r="201" spans="1:25" ht="15.75" x14ac:dyDescent="0.2">
      <c r="A201" s="35">
        <f t="shared" si="5"/>
        <v>44207</v>
      </c>
      <c r="B201" s="36">
        <f>SUMIFS(СВЦЭМ!$F$33:$F$776,СВЦЭМ!$A$33:$A$776,$A201,СВЦЭМ!$B$33:$B$776,B$190)+'СЕТ СН'!$F$12</f>
        <v>161.17188343000001</v>
      </c>
      <c r="C201" s="36">
        <f>SUMIFS(СВЦЭМ!$F$33:$F$776,СВЦЭМ!$A$33:$A$776,$A201,СВЦЭМ!$B$33:$B$776,C$190)+'СЕТ СН'!$F$12</f>
        <v>166.95403205</v>
      </c>
      <c r="D201" s="36">
        <f>SUMIFS(СВЦЭМ!$F$33:$F$776,СВЦЭМ!$A$33:$A$776,$A201,СВЦЭМ!$B$33:$B$776,D$190)+'СЕТ СН'!$F$12</f>
        <v>167.89396474</v>
      </c>
      <c r="E201" s="36">
        <f>SUMIFS(СВЦЭМ!$F$33:$F$776,СВЦЭМ!$A$33:$A$776,$A201,СВЦЭМ!$B$33:$B$776,E$190)+'СЕТ СН'!$F$12</f>
        <v>167.32192416999999</v>
      </c>
      <c r="F201" s="36">
        <f>SUMIFS(СВЦЭМ!$F$33:$F$776,СВЦЭМ!$A$33:$A$776,$A201,СВЦЭМ!$B$33:$B$776,F$190)+'СЕТ СН'!$F$12</f>
        <v>167.69562422999999</v>
      </c>
      <c r="G201" s="36">
        <f>SUMIFS(СВЦЭМ!$F$33:$F$776,СВЦЭМ!$A$33:$A$776,$A201,СВЦЭМ!$B$33:$B$776,G$190)+'СЕТ СН'!$F$12</f>
        <v>168.43097331999999</v>
      </c>
      <c r="H201" s="36">
        <f>SUMIFS(СВЦЭМ!$F$33:$F$776,СВЦЭМ!$A$33:$A$776,$A201,СВЦЭМ!$B$33:$B$776,H$190)+'СЕТ СН'!$F$12</f>
        <v>167.01045296999999</v>
      </c>
      <c r="I201" s="36">
        <f>SUMIFS(СВЦЭМ!$F$33:$F$776,СВЦЭМ!$A$33:$A$776,$A201,СВЦЭМ!$B$33:$B$776,I$190)+'СЕТ СН'!$F$12</f>
        <v>160.81766033</v>
      </c>
      <c r="J201" s="36">
        <f>SUMIFS(СВЦЭМ!$F$33:$F$776,СВЦЭМ!$A$33:$A$776,$A201,СВЦЭМ!$B$33:$B$776,J$190)+'СЕТ СН'!$F$12</f>
        <v>155.34507410000001</v>
      </c>
      <c r="K201" s="36">
        <f>SUMIFS(СВЦЭМ!$F$33:$F$776,СВЦЭМ!$A$33:$A$776,$A201,СВЦЭМ!$B$33:$B$776,K$190)+'СЕТ СН'!$F$12</f>
        <v>152.94911987</v>
      </c>
      <c r="L201" s="36">
        <f>SUMIFS(СВЦЭМ!$F$33:$F$776,СВЦЭМ!$A$33:$A$776,$A201,СВЦЭМ!$B$33:$B$776,L$190)+'СЕТ СН'!$F$12</f>
        <v>152.24935893</v>
      </c>
      <c r="M201" s="36">
        <f>SUMIFS(СВЦЭМ!$F$33:$F$776,СВЦЭМ!$A$33:$A$776,$A201,СВЦЭМ!$B$33:$B$776,M$190)+'СЕТ СН'!$F$12</f>
        <v>153.39880930000001</v>
      </c>
      <c r="N201" s="36">
        <f>SUMIFS(СВЦЭМ!$F$33:$F$776,СВЦЭМ!$A$33:$A$776,$A201,СВЦЭМ!$B$33:$B$776,N$190)+'СЕТ СН'!$F$12</f>
        <v>154.90086350000001</v>
      </c>
      <c r="O201" s="36">
        <f>SUMIFS(СВЦЭМ!$F$33:$F$776,СВЦЭМ!$A$33:$A$776,$A201,СВЦЭМ!$B$33:$B$776,O$190)+'СЕТ СН'!$F$12</f>
        <v>156.40678577</v>
      </c>
      <c r="P201" s="36">
        <f>SUMIFS(СВЦЭМ!$F$33:$F$776,СВЦЭМ!$A$33:$A$776,$A201,СВЦЭМ!$B$33:$B$776,P$190)+'СЕТ СН'!$F$12</f>
        <v>158.18689377999999</v>
      </c>
      <c r="Q201" s="36">
        <f>SUMIFS(СВЦЭМ!$F$33:$F$776,СВЦЭМ!$A$33:$A$776,$A201,СВЦЭМ!$B$33:$B$776,Q$190)+'СЕТ СН'!$F$12</f>
        <v>159.17505435999999</v>
      </c>
      <c r="R201" s="36">
        <f>SUMIFS(СВЦЭМ!$F$33:$F$776,СВЦЭМ!$A$33:$A$776,$A201,СВЦЭМ!$B$33:$B$776,R$190)+'СЕТ СН'!$F$12</f>
        <v>157.37572757999999</v>
      </c>
      <c r="S201" s="36">
        <f>SUMIFS(СВЦЭМ!$F$33:$F$776,СВЦЭМ!$A$33:$A$776,$A201,СВЦЭМ!$B$33:$B$776,S$190)+'СЕТ СН'!$F$12</f>
        <v>153.81754801</v>
      </c>
      <c r="T201" s="36">
        <f>SUMIFS(СВЦЭМ!$F$33:$F$776,СВЦЭМ!$A$33:$A$776,$A201,СВЦЭМ!$B$33:$B$776,T$190)+'СЕТ СН'!$F$12</f>
        <v>149.63358099000001</v>
      </c>
      <c r="U201" s="36">
        <f>SUMIFS(СВЦЭМ!$F$33:$F$776,СВЦЭМ!$A$33:$A$776,$A201,СВЦЭМ!$B$33:$B$776,U$190)+'СЕТ СН'!$F$12</f>
        <v>149.55899768</v>
      </c>
      <c r="V201" s="36">
        <f>SUMIFS(СВЦЭМ!$F$33:$F$776,СВЦЭМ!$A$33:$A$776,$A201,СВЦЭМ!$B$33:$B$776,V$190)+'СЕТ СН'!$F$12</f>
        <v>151.64508085</v>
      </c>
      <c r="W201" s="36">
        <f>SUMIFS(СВЦЭМ!$F$33:$F$776,СВЦЭМ!$A$33:$A$776,$A201,СВЦЭМ!$B$33:$B$776,W$190)+'СЕТ СН'!$F$12</f>
        <v>153.98955552000001</v>
      </c>
      <c r="X201" s="36">
        <f>SUMIFS(СВЦЭМ!$F$33:$F$776,СВЦЭМ!$A$33:$A$776,$A201,СВЦЭМ!$B$33:$B$776,X$190)+'СЕТ СН'!$F$12</f>
        <v>154.46345693000001</v>
      </c>
      <c r="Y201" s="36">
        <f>SUMIFS(СВЦЭМ!$F$33:$F$776,СВЦЭМ!$A$33:$A$776,$A201,СВЦЭМ!$B$33:$B$776,Y$190)+'СЕТ СН'!$F$12</f>
        <v>157.00457946</v>
      </c>
    </row>
    <row r="202" spans="1:25" ht="15.75" x14ac:dyDescent="0.2">
      <c r="A202" s="35">
        <f t="shared" si="5"/>
        <v>44208</v>
      </c>
      <c r="B202" s="36">
        <f>SUMIFS(СВЦЭМ!$F$33:$F$776,СВЦЭМ!$A$33:$A$776,$A202,СВЦЭМ!$B$33:$B$776,B$190)+'СЕТ СН'!$F$12</f>
        <v>152.85018018</v>
      </c>
      <c r="C202" s="36">
        <f>SUMIFS(СВЦЭМ!$F$33:$F$776,СВЦЭМ!$A$33:$A$776,$A202,СВЦЭМ!$B$33:$B$776,C$190)+'СЕТ СН'!$F$12</f>
        <v>157.80028433000001</v>
      </c>
      <c r="D202" s="36">
        <f>SUMIFS(СВЦЭМ!$F$33:$F$776,СВЦЭМ!$A$33:$A$776,$A202,СВЦЭМ!$B$33:$B$776,D$190)+'СЕТ СН'!$F$12</f>
        <v>160.3067058</v>
      </c>
      <c r="E202" s="36">
        <f>SUMIFS(СВЦЭМ!$F$33:$F$776,СВЦЭМ!$A$33:$A$776,$A202,СВЦЭМ!$B$33:$B$776,E$190)+'СЕТ СН'!$F$12</f>
        <v>162.14356126999999</v>
      </c>
      <c r="F202" s="36">
        <f>SUMIFS(СВЦЭМ!$F$33:$F$776,СВЦЭМ!$A$33:$A$776,$A202,СВЦЭМ!$B$33:$B$776,F$190)+'СЕТ СН'!$F$12</f>
        <v>162.85664747999999</v>
      </c>
      <c r="G202" s="36">
        <f>SUMIFS(СВЦЭМ!$F$33:$F$776,СВЦЭМ!$A$33:$A$776,$A202,СВЦЭМ!$B$33:$B$776,G$190)+'СЕТ СН'!$F$12</f>
        <v>161.48959987000001</v>
      </c>
      <c r="H202" s="36">
        <f>SUMIFS(СВЦЭМ!$F$33:$F$776,СВЦЭМ!$A$33:$A$776,$A202,СВЦЭМ!$B$33:$B$776,H$190)+'СЕТ СН'!$F$12</f>
        <v>160.33024488999999</v>
      </c>
      <c r="I202" s="36">
        <f>SUMIFS(СВЦЭМ!$F$33:$F$776,СВЦЭМ!$A$33:$A$776,$A202,СВЦЭМ!$B$33:$B$776,I$190)+'СЕТ СН'!$F$12</f>
        <v>154.8227335</v>
      </c>
      <c r="J202" s="36">
        <f>SUMIFS(СВЦЭМ!$F$33:$F$776,СВЦЭМ!$A$33:$A$776,$A202,СВЦЭМ!$B$33:$B$776,J$190)+'СЕТ СН'!$F$12</f>
        <v>149.73357686</v>
      </c>
      <c r="K202" s="36">
        <f>SUMIFS(СВЦЭМ!$F$33:$F$776,СВЦЭМ!$A$33:$A$776,$A202,СВЦЭМ!$B$33:$B$776,K$190)+'СЕТ СН'!$F$12</f>
        <v>149.47157102</v>
      </c>
      <c r="L202" s="36">
        <f>SUMIFS(СВЦЭМ!$F$33:$F$776,СВЦЭМ!$A$33:$A$776,$A202,СВЦЭМ!$B$33:$B$776,L$190)+'СЕТ СН'!$F$12</f>
        <v>148.47646254</v>
      </c>
      <c r="M202" s="36">
        <f>SUMIFS(СВЦЭМ!$F$33:$F$776,СВЦЭМ!$A$33:$A$776,$A202,СВЦЭМ!$B$33:$B$776,M$190)+'СЕТ СН'!$F$12</f>
        <v>149.37400348</v>
      </c>
      <c r="N202" s="36">
        <f>SUMIFS(СВЦЭМ!$F$33:$F$776,СВЦЭМ!$A$33:$A$776,$A202,СВЦЭМ!$B$33:$B$776,N$190)+'СЕТ СН'!$F$12</f>
        <v>150.27030920000001</v>
      </c>
      <c r="O202" s="36">
        <f>SUMIFS(СВЦЭМ!$F$33:$F$776,СВЦЭМ!$A$33:$A$776,$A202,СВЦЭМ!$B$33:$B$776,O$190)+'СЕТ СН'!$F$12</f>
        <v>152.15389354999999</v>
      </c>
      <c r="P202" s="36">
        <f>SUMIFS(СВЦЭМ!$F$33:$F$776,СВЦЭМ!$A$33:$A$776,$A202,СВЦЭМ!$B$33:$B$776,P$190)+'СЕТ СН'!$F$12</f>
        <v>153.51425685000001</v>
      </c>
      <c r="Q202" s="36">
        <f>SUMIFS(СВЦЭМ!$F$33:$F$776,СВЦЭМ!$A$33:$A$776,$A202,СВЦЭМ!$B$33:$B$776,Q$190)+'СЕТ СН'!$F$12</f>
        <v>153.62933013</v>
      </c>
      <c r="R202" s="36">
        <f>SUMIFS(СВЦЭМ!$F$33:$F$776,СВЦЭМ!$A$33:$A$776,$A202,СВЦЭМ!$B$33:$B$776,R$190)+'СЕТ СН'!$F$12</f>
        <v>152.01478272</v>
      </c>
      <c r="S202" s="36">
        <f>SUMIFS(СВЦЭМ!$F$33:$F$776,СВЦЭМ!$A$33:$A$776,$A202,СВЦЭМ!$B$33:$B$776,S$190)+'СЕТ СН'!$F$12</f>
        <v>149.12587877999999</v>
      </c>
      <c r="T202" s="36">
        <f>SUMIFS(СВЦЭМ!$F$33:$F$776,СВЦЭМ!$A$33:$A$776,$A202,СВЦЭМ!$B$33:$B$776,T$190)+'СЕТ СН'!$F$12</f>
        <v>147.29495971</v>
      </c>
      <c r="U202" s="36">
        <f>SUMIFS(СВЦЭМ!$F$33:$F$776,СВЦЭМ!$A$33:$A$776,$A202,СВЦЭМ!$B$33:$B$776,U$190)+'СЕТ СН'!$F$12</f>
        <v>147.47658372000001</v>
      </c>
      <c r="V202" s="36">
        <f>SUMIFS(СВЦЭМ!$F$33:$F$776,СВЦЭМ!$A$33:$A$776,$A202,СВЦЭМ!$B$33:$B$776,V$190)+'СЕТ СН'!$F$12</f>
        <v>149.80898119</v>
      </c>
      <c r="W202" s="36">
        <f>SUMIFS(СВЦЭМ!$F$33:$F$776,СВЦЭМ!$A$33:$A$776,$A202,СВЦЭМ!$B$33:$B$776,W$190)+'СЕТ СН'!$F$12</f>
        <v>152.74125784</v>
      </c>
      <c r="X202" s="36">
        <f>SUMIFS(СВЦЭМ!$F$33:$F$776,СВЦЭМ!$A$33:$A$776,$A202,СВЦЭМ!$B$33:$B$776,X$190)+'СЕТ СН'!$F$12</f>
        <v>153.77659542000001</v>
      </c>
      <c r="Y202" s="36">
        <f>SUMIFS(СВЦЭМ!$F$33:$F$776,СВЦЭМ!$A$33:$A$776,$A202,СВЦЭМ!$B$33:$B$776,Y$190)+'СЕТ СН'!$F$12</f>
        <v>157.50984396999999</v>
      </c>
    </row>
    <row r="203" spans="1:25" ht="15.75" x14ac:dyDescent="0.2">
      <c r="A203" s="35">
        <f t="shared" si="5"/>
        <v>44209</v>
      </c>
      <c r="B203" s="36">
        <f>SUMIFS(СВЦЭМ!$F$33:$F$776,СВЦЭМ!$A$33:$A$776,$A203,СВЦЭМ!$B$33:$B$776,B$190)+'СЕТ СН'!$F$12</f>
        <v>156.16481032999999</v>
      </c>
      <c r="C203" s="36">
        <f>SUMIFS(СВЦЭМ!$F$33:$F$776,СВЦЭМ!$A$33:$A$776,$A203,СВЦЭМ!$B$33:$B$776,C$190)+'СЕТ СН'!$F$12</f>
        <v>161.78932692000001</v>
      </c>
      <c r="D203" s="36">
        <f>SUMIFS(СВЦЭМ!$F$33:$F$776,СВЦЭМ!$A$33:$A$776,$A203,СВЦЭМ!$B$33:$B$776,D$190)+'СЕТ СН'!$F$12</f>
        <v>163.85332833000001</v>
      </c>
      <c r="E203" s="36">
        <f>SUMIFS(СВЦЭМ!$F$33:$F$776,СВЦЭМ!$A$33:$A$776,$A203,СВЦЭМ!$B$33:$B$776,E$190)+'СЕТ СН'!$F$12</f>
        <v>166.26550512</v>
      </c>
      <c r="F203" s="36">
        <f>SUMIFS(СВЦЭМ!$F$33:$F$776,СВЦЭМ!$A$33:$A$776,$A203,СВЦЭМ!$B$33:$B$776,F$190)+'СЕТ СН'!$F$12</f>
        <v>166.07834306999999</v>
      </c>
      <c r="G203" s="36">
        <f>SUMIFS(СВЦЭМ!$F$33:$F$776,СВЦЭМ!$A$33:$A$776,$A203,СВЦЭМ!$B$33:$B$776,G$190)+'СЕТ СН'!$F$12</f>
        <v>164.82221835000001</v>
      </c>
      <c r="H203" s="36">
        <f>SUMIFS(СВЦЭМ!$F$33:$F$776,СВЦЭМ!$A$33:$A$776,$A203,СВЦЭМ!$B$33:$B$776,H$190)+'СЕТ СН'!$F$12</f>
        <v>161.86225361999999</v>
      </c>
      <c r="I203" s="36">
        <f>SUMIFS(СВЦЭМ!$F$33:$F$776,СВЦЭМ!$A$33:$A$776,$A203,СВЦЭМ!$B$33:$B$776,I$190)+'СЕТ СН'!$F$12</f>
        <v>157.95748621000001</v>
      </c>
      <c r="J203" s="36">
        <f>SUMIFS(СВЦЭМ!$F$33:$F$776,СВЦЭМ!$A$33:$A$776,$A203,СВЦЭМ!$B$33:$B$776,J$190)+'СЕТ СН'!$F$12</f>
        <v>154.8227435</v>
      </c>
      <c r="K203" s="36">
        <f>SUMIFS(СВЦЭМ!$F$33:$F$776,СВЦЭМ!$A$33:$A$776,$A203,СВЦЭМ!$B$33:$B$776,K$190)+'СЕТ СН'!$F$12</f>
        <v>154.10168743</v>
      </c>
      <c r="L203" s="36">
        <f>SUMIFS(СВЦЭМ!$F$33:$F$776,СВЦЭМ!$A$33:$A$776,$A203,СВЦЭМ!$B$33:$B$776,L$190)+'СЕТ СН'!$F$12</f>
        <v>151.01174485999999</v>
      </c>
      <c r="M203" s="36">
        <f>SUMIFS(СВЦЭМ!$F$33:$F$776,СВЦЭМ!$A$33:$A$776,$A203,СВЦЭМ!$B$33:$B$776,M$190)+'СЕТ СН'!$F$12</f>
        <v>150.74017169000001</v>
      </c>
      <c r="N203" s="36">
        <f>SUMIFS(СВЦЭМ!$F$33:$F$776,СВЦЭМ!$A$33:$A$776,$A203,СВЦЭМ!$B$33:$B$776,N$190)+'СЕТ СН'!$F$12</f>
        <v>152.79282766</v>
      </c>
      <c r="O203" s="36">
        <f>SUMIFS(СВЦЭМ!$F$33:$F$776,СВЦЭМ!$A$33:$A$776,$A203,СВЦЭМ!$B$33:$B$776,O$190)+'СЕТ СН'!$F$12</f>
        <v>153.21762666999999</v>
      </c>
      <c r="P203" s="36">
        <f>SUMIFS(СВЦЭМ!$F$33:$F$776,СВЦЭМ!$A$33:$A$776,$A203,СВЦЭМ!$B$33:$B$776,P$190)+'СЕТ СН'!$F$12</f>
        <v>154.26483461999999</v>
      </c>
      <c r="Q203" s="36">
        <f>SUMIFS(СВЦЭМ!$F$33:$F$776,СВЦЭМ!$A$33:$A$776,$A203,СВЦЭМ!$B$33:$B$776,Q$190)+'СЕТ СН'!$F$12</f>
        <v>154.69968725000001</v>
      </c>
      <c r="R203" s="36">
        <f>SUMIFS(СВЦЭМ!$F$33:$F$776,СВЦЭМ!$A$33:$A$776,$A203,СВЦЭМ!$B$33:$B$776,R$190)+'СЕТ СН'!$F$12</f>
        <v>153.4585069</v>
      </c>
      <c r="S203" s="36">
        <f>SUMIFS(СВЦЭМ!$F$33:$F$776,СВЦЭМ!$A$33:$A$776,$A203,СВЦЭМ!$B$33:$B$776,S$190)+'СЕТ СН'!$F$12</f>
        <v>150.97688582000001</v>
      </c>
      <c r="T203" s="36">
        <f>SUMIFS(СВЦЭМ!$F$33:$F$776,СВЦЭМ!$A$33:$A$776,$A203,СВЦЭМ!$B$33:$B$776,T$190)+'СЕТ СН'!$F$12</f>
        <v>147.71405698999999</v>
      </c>
      <c r="U203" s="36">
        <f>SUMIFS(СВЦЭМ!$F$33:$F$776,СВЦЭМ!$A$33:$A$776,$A203,СВЦЭМ!$B$33:$B$776,U$190)+'СЕТ СН'!$F$12</f>
        <v>147.66648857999999</v>
      </c>
      <c r="V203" s="36">
        <f>SUMIFS(СВЦЭМ!$F$33:$F$776,СВЦЭМ!$A$33:$A$776,$A203,СВЦЭМ!$B$33:$B$776,V$190)+'СЕТ СН'!$F$12</f>
        <v>149.98116392</v>
      </c>
      <c r="W203" s="36">
        <f>SUMIFS(СВЦЭМ!$F$33:$F$776,СВЦЭМ!$A$33:$A$776,$A203,СВЦЭМ!$B$33:$B$776,W$190)+'СЕТ СН'!$F$12</f>
        <v>152.2042338</v>
      </c>
      <c r="X203" s="36">
        <f>SUMIFS(СВЦЭМ!$F$33:$F$776,СВЦЭМ!$A$33:$A$776,$A203,СВЦЭМ!$B$33:$B$776,X$190)+'СЕТ СН'!$F$12</f>
        <v>153.77118748999999</v>
      </c>
      <c r="Y203" s="36">
        <f>SUMIFS(СВЦЭМ!$F$33:$F$776,СВЦЭМ!$A$33:$A$776,$A203,СВЦЭМ!$B$33:$B$776,Y$190)+'СЕТ СН'!$F$12</f>
        <v>156.22547667000001</v>
      </c>
    </row>
    <row r="204" spans="1:25" ht="15.75" x14ac:dyDescent="0.2">
      <c r="A204" s="35">
        <f t="shared" si="5"/>
        <v>44210</v>
      </c>
      <c r="B204" s="36">
        <f>SUMIFS(СВЦЭМ!$F$33:$F$776,СВЦЭМ!$A$33:$A$776,$A204,СВЦЭМ!$B$33:$B$776,B$190)+'СЕТ СН'!$F$12</f>
        <v>157.82047162999999</v>
      </c>
      <c r="C204" s="36">
        <f>SUMIFS(СВЦЭМ!$F$33:$F$776,СВЦЭМ!$A$33:$A$776,$A204,СВЦЭМ!$B$33:$B$776,C$190)+'СЕТ СН'!$F$12</f>
        <v>163.33622503000001</v>
      </c>
      <c r="D204" s="36">
        <f>SUMIFS(СВЦЭМ!$F$33:$F$776,СВЦЭМ!$A$33:$A$776,$A204,СВЦЭМ!$B$33:$B$776,D$190)+'СЕТ СН'!$F$12</f>
        <v>166.43271765</v>
      </c>
      <c r="E204" s="36">
        <f>SUMIFS(СВЦЭМ!$F$33:$F$776,СВЦЭМ!$A$33:$A$776,$A204,СВЦЭМ!$B$33:$B$776,E$190)+'СЕТ СН'!$F$12</f>
        <v>167.18448934</v>
      </c>
      <c r="F204" s="36">
        <f>SUMIFS(СВЦЭМ!$F$33:$F$776,СВЦЭМ!$A$33:$A$776,$A204,СВЦЭМ!$B$33:$B$776,F$190)+'СЕТ СН'!$F$12</f>
        <v>168.29594648</v>
      </c>
      <c r="G204" s="36">
        <f>SUMIFS(СВЦЭМ!$F$33:$F$776,СВЦЭМ!$A$33:$A$776,$A204,СВЦЭМ!$B$33:$B$776,G$190)+'СЕТ СН'!$F$12</f>
        <v>163.71438610000001</v>
      </c>
      <c r="H204" s="36">
        <f>SUMIFS(СВЦЭМ!$F$33:$F$776,СВЦЭМ!$A$33:$A$776,$A204,СВЦЭМ!$B$33:$B$776,H$190)+'СЕТ СН'!$F$12</f>
        <v>157.85260048000001</v>
      </c>
      <c r="I204" s="36">
        <f>SUMIFS(СВЦЭМ!$F$33:$F$776,СВЦЭМ!$A$33:$A$776,$A204,СВЦЭМ!$B$33:$B$776,I$190)+'СЕТ СН'!$F$12</f>
        <v>151.53223593000001</v>
      </c>
      <c r="J204" s="36">
        <f>SUMIFS(СВЦЭМ!$F$33:$F$776,СВЦЭМ!$A$33:$A$776,$A204,СВЦЭМ!$B$33:$B$776,J$190)+'СЕТ СН'!$F$12</f>
        <v>147.81725273999999</v>
      </c>
      <c r="K204" s="36">
        <f>SUMIFS(СВЦЭМ!$F$33:$F$776,СВЦЭМ!$A$33:$A$776,$A204,СВЦЭМ!$B$33:$B$776,K$190)+'СЕТ СН'!$F$12</f>
        <v>147.54559506000001</v>
      </c>
      <c r="L204" s="36">
        <f>SUMIFS(СВЦЭМ!$F$33:$F$776,СВЦЭМ!$A$33:$A$776,$A204,СВЦЭМ!$B$33:$B$776,L$190)+'СЕТ СН'!$F$12</f>
        <v>147.01163406000001</v>
      </c>
      <c r="M204" s="36">
        <f>SUMIFS(СВЦЭМ!$F$33:$F$776,СВЦЭМ!$A$33:$A$776,$A204,СВЦЭМ!$B$33:$B$776,M$190)+'СЕТ СН'!$F$12</f>
        <v>148.25001030000001</v>
      </c>
      <c r="N204" s="36">
        <f>SUMIFS(СВЦЭМ!$F$33:$F$776,СВЦЭМ!$A$33:$A$776,$A204,СВЦЭМ!$B$33:$B$776,N$190)+'СЕТ СН'!$F$12</f>
        <v>149.42515624000001</v>
      </c>
      <c r="O204" s="36">
        <f>SUMIFS(СВЦЭМ!$F$33:$F$776,СВЦЭМ!$A$33:$A$776,$A204,СВЦЭМ!$B$33:$B$776,O$190)+'СЕТ СН'!$F$12</f>
        <v>150.2635995</v>
      </c>
      <c r="P204" s="36">
        <f>SUMIFS(СВЦЭМ!$F$33:$F$776,СВЦЭМ!$A$33:$A$776,$A204,СВЦЭМ!$B$33:$B$776,P$190)+'СЕТ СН'!$F$12</f>
        <v>151.31920016000001</v>
      </c>
      <c r="Q204" s="36">
        <f>SUMIFS(СВЦЭМ!$F$33:$F$776,СВЦЭМ!$A$33:$A$776,$A204,СВЦЭМ!$B$33:$B$776,Q$190)+'СЕТ СН'!$F$12</f>
        <v>152.27332704</v>
      </c>
      <c r="R204" s="36">
        <f>SUMIFS(СВЦЭМ!$F$33:$F$776,СВЦЭМ!$A$33:$A$776,$A204,СВЦЭМ!$B$33:$B$776,R$190)+'СЕТ СН'!$F$12</f>
        <v>150.96650776000001</v>
      </c>
      <c r="S204" s="36">
        <f>SUMIFS(СВЦЭМ!$F$33:$F$776,СВЦЭМ!$A$33:$A$776,$A204,СВЦЭМ!$B$33:$B$776,S$190)+'СЕТ СН'!$F$12</f>
        <v>150.75622060000001</v>
      </c>
      <c r="T204" s="36">
        <f>SUMIFS(СВЦЭМ!$F$33:$F$776,СВЦЭМ!$A$33:$A$776,$A204,СВЦЭМ!$B$33:$B$776,T$190)+'СЕТ СН'!$F$12</f>
        <v>148.59146111999999</v>
      </c>
      <c r="U204" s="36">
        <f>SUMIFS(СВЦЭМ!$F$33:$F$776,СВЦЭМ!$A$33:$A$776,$A204,СВЦЭМ!$B$33:$B$776,U$190)+'СЕТ СН'!$F$12</f>
        <v>148.35904517</v>
      </c>
      <c r="V204" s="36">
        <f>SUMIFS(СВЦЭМ!$F$33:$F$776,СВЦЭМ!$A$33:$A$776,$A204,СВЦЭМ!$B$33:$B$776,V$190)+'СЕТ СН'!$F$12</f>
        <v>149.16769988999999</v>
      </c>
      <c r="W204" s="36">
        <f>SUMIFS(СВЦЭМ!$F$33:$F$776,СВЦЭМ!$A$33:$A$776,$A204,СВЦЭМ!$B$33:$B$776,W$190)+'СЕТ СН'!$F$12</f>
        <v>151.23746156000001</v>
      </c>
      <c r="X204" s="36">
        <f>SUMIFS(СВЦЭМ!$F$33:$F$776,СВЦЭМ!$A$33:$A$776,$A204,СВЦЭМ!$B$33:$B$776,X$190)+'СЕТ СН'!$F$12</f>
        <v>153.12280748000001</v>
      </c>
      <c r="Y204" s="36">
        <f>SUMIFS(СВЦЭМ!$F$33:$F$776,СВЦЭМ!$A$33:$A$776,$A204,СВЦЭМ!$B$33:$B$776,Y$190)+'СЕТ СН'!$F$12</f>
        <v>156.29577485999999</v>
      </c>
    </row>
    <row r="205" spans="1:25" ht="15.75" x14ac:dyDescent="0.2">
      <c r="A205" s="35">
        <f t="shared" si="5"/>
        <v>44211</v>
      </c>
      <c r="B205" s="36">
        <f>SUMIFS(СВЦЭМ!$F$33:$F$776,СВЦЭМ!$A$33:$A$776,$A205,СВЦЭМ!$B$33:$B$776,B$190)+'СЕТ СН'!$F$12</f>
        <v>133.55122965999999</v>
      </c>
      <c r="C205" s="36">
        <f>SUMIFS(СВЦЭМ!$F$33:$F$776,СВЦЭМ!$A$33:$A$776,$A205,СВЦЭМ!$B$33:$B$776,C$190)+'СЕТ СН'!$F$12</f>
        <v>137.93853303</v>
      </c>
      <c r="D205" s="36">
        <f>SUMIFS(СВЦЭМ!$F$33:$F$776,СВЦЭМ!$A$33:$A$776,$A205,СВЦЭМ!$B$33:$B$776,D$190)+'СЕТ СН'!$F$12</f>
        <v>132.36785694</v>
      </c>
      <c r="E205" s="36">
        <f>SUMIFS(СВЦЭМ!$F$33:$F$776,СВЦЭМ!$A$33:$A$776,$A205,СВЦЭМ!$B$33:$B$776,E$190)+'СЕТ СН'!$F$12</f>
        <v>133.22162345999999</v>
      </c>
      <c r="F205" s="36">
        <f>SUMIFS(СВЦЭМ!$F$33:$F$776,СВЦЭМ!$A$33:$A$776,$A205,СВЦЭМ!$B$33:$B$776,F$190)+'СЕТ СН'!$F$12</f>
        <v>133.78729268999999</v>
      </c>
      <c r="G205" s="36">
        <f>SUMIFS(СВЦЭМ!$F$33:$F$776,СВЦЭМ!$A$33:$A$776,$A205,СВЦЭМ!$B$33:$B$776,G$190)+'СЕТ СН'!$F$12</f>
        <v>132.05646555999999</v>
      </c>
      <c r="H205" s="36">
        <f>SUMIFS(СВЦЭМ!$F$33:$F$776,СВЦЭМ!$A$33:$A$776,$A205,СВЦЭМ!$B$33:$B$776,H$190)+'СЕТ СН'!$F$12</f>
        <v>127.21760689</v>
      </c>
      <c r="I205" s="36">
        <f>SUMIFS(СВЦЭМ!$F$33:$F$776,СВЦЭМ!$A$33:$A$776,$A205,СВЦЭМ!$B$33:$B$776,I$190)+'СЕТ СН'!$F$12</f>
        <v>128.02373603999999</v>
      </c>
      <c r="J205" s="36">
        <f>SUMIFS(СВЦЭМ!$F$33:$F$776,СВЦЭМ!$A$33:$A$776,$A205,СВЦЭМ!$B$33:$B$776,J$190)+'СЕТ СН'!$F$12</f>
        <v>130.25873149</v>
      </c>
      <c r="K205" s="36">
        <f>SUMIFS(СВЦЭМ!$F$33:$F$776,СВЦЭМ!$A$33:$A$776,$A205,СВЦЭМ!$B$33:$B$776,K$190)+'СЕТ СН'!$F$12</f>
        <v>130.45531564999999</v>
      </c>
      <c r="L205" s="36">
        <f>SUMIFS(СВЦЭМ!$F$33:$F$776,СВЦЭМ!$A$33:$A$776,$A205,СВЦЭМ!$B$33:$B$776,L$190)+'СЕТ СН'!$F$12</f>
        <v>130.69318946000001</v>
      </c>
      <c r="M205" s="36">
        <f>SUMIFS(СВЦЭМ!$F$33:$F$776,СВЦЭМ!$A$33:$A$776,$A205,СВЦЭМ!$B$33:$B$776,M$190)+'СЕТ СН'!$F$12</f>
        <v>129.67194538000001</v>
      </c>
      <c r="N205" s="36">
        <f>SUMIFS(СВЦЭМ!$F$33:$F$776,СВЦЭМ!$A$33:$A$776,$A205,СВЦЭМ!$B$33:$B$776,N$190)+'СЕТ СН'!$F$12</f>
        <v>128.80192384</v>
      </c>
      <c r="O205" s="36">
        <f>SUMIFS(СВЦЭМ!$F$33:$F$776,СВЦЭМ!$A$33:$A$776,$A205,СВЦЭМ!$B$33:$B$776,O$190)+'СЕТ СН'!$F$12</f>
        <v>129.52663106</v>
      </c>
      <c r="P205" s="36">
        <f>SUMIFS(СВЦЭМ!$F$33:$F$776,СВЦЭМ!$A$33:$A$776,$A205,СВЦЭМ!$B$33:$B$776,P$190)+'СЕТ СН'!$F$12</f>
        <v>133.18296515</v>
      </c>
      <c r="Q205" s="36">
        <f>SUMIFS(СВЦЭМ!$F$33:$F$776,СВЦЭМ!$A$33:$A$776,$A205,СВЦЭМ!$B$33:$B$776,Q$190)+'СЕТ СН'!$F$12</f>
        <v>132.04616307000001</v>
      </c>
      <c r="R205" s="36">
        <f>SUMIFS(СВЦЭМ!$F$33:$F$776,СВЦЭМ!$A$33:$A$776,$A205,СВЦЭМ!$B$33:$B$776,R$190)+'СЕТ СН'!$F$12</f>
        <v>133.56461985000001</v>
      </c>
      <c r="S205" s="36">
        <f>SUMIFS(СВЦЭМ!$F$33:$F$776,СВЦЭМ!$A$33:$A$776,$A205,СВЦЭМ!$B$33:$B$776,S$190)+'СЕТ СН'!$F$12</f>
        <v>133.45066808999999</v>
      </c>
      <c r="T205" s="36">
        <f>SUMIFS(СВЦЭМ!$F$33:$F$776,СВЦЭМ!$A$33:$A$776,$A205,СВЦЭМ!$B$33:$B$776,T$190)+'СЕТ СН'!$F$12</f>
        <v>141.3813787</v>
      </c>
      <c r="U205" s="36">
        <f>SUMIFS(СВЦЭМ!$F$33:$F$776,СВЦЭМ!$A$33:$A$776,$A205,СВЦЭМ!$B$33:$B$776,U$190)+'СЕТ СН'!$F$12</f>
        <v>140.49136075000001</v>
      </c>
      <c r="V205" s="36">
        <f>SUMIFS(СВЦЭМ!$F$33:$F$776,СВЦЭМ!$A$33:$A$776,$A205,СВЦЭМ!$B$33:$B$776,V$190)+'СЕТ СН'!$F$12</f>
        <v>132.04313472999999</v>
      </c>
      <c r="W205" s="36">
        <f>SUMIFS(СВЦЭМ!$F$33:$F$776,СВЦЭМ!$A$33:$A$776,$A205,СВЦЭМ!$B$33:$B$776,W$190)+'СЕТ СН'!$F$12</f>
        <v>133.91913491</v>
      </c>
      <c r="X205" s="36">
        <f>SUMIFS(СВЦЭМ!$F$33:$F$776,СВЦЭМ!$A$33:$A$776,$A205,СВЦЭМ!$B$33:$B$776,X$190)+'СЕТ СН'!$F$12</f>
        <v>134.71492330000001</v>
      </c>
      <c r="Y205" s="36">
        <f>SUMIFS(СВЦЭМ!$F$33:$F$776,СВЦЭМ!$A$33:$A$776,$A205,СВЦЭМ!$B$33:$B$776,Y$190)+'СЕТ СН'!$F$12</f>
        <v>134.32710885</v>
      </c>
    </row>
    <row r="206" spans="1:25" ht="15.75" x14ac:dyDescent="0.2">
      <c r="A206" s="35">
        <f t="shared" si="5"/>
        <v>44212</v>
      </c>
      <c r="B206" s="36">
        <f>SUMIFS(СВЦЭМ!$F$33:$F$776,СВЦЭМ!$A$33:$A$776,$A206,СВЦЭМ!$B$33:$B$776,B$190)+'СЕТ СН'!$F$12</f>
        <v>154.45116121999999</v>
      </c>
      <c r="C206" s="36">
        <f>SUMIFS(СВЦЭМ!$F$33:$F$776,СВЦЭМ!$A$33:$A$776,$A206,СВЦЭМ!$B$33:$B$776,C$190)+'СЕТ СН'!$F$12</f>
        <v>158.79848390000001</v>
      </c>
      <c r="D206" s="36">
        <f>SUMIFS(СВЦЭМ!$F$33:$F$776,СВЦЭМ!$A$33:$A$776,$A206,СВЦЭМ!$B$33:$B$776,D$190)+'СЕТ СН'!$F$12</f>
        <v>160.18273701999999</v>
      </c>
      <c r="E206" s="36">
        <f>SUMIFS(СВЦЭМ!$F$33:$F$776,СВЦЭМ!$A$33:$A$776,$A206,СВЦЭМ!$B$33:$B$776,E$190)+'СЕТ СН'!$F$12</f>
        <v>160.94028803</v>
      </c>
      <c r="F206" s="36">
        <f>SUMIFS(СВЦЭМ!$F$33:$F$776,СВЦЭМ!$A$33:$A$776,$A206,СВЦЭМ!$B$33:$B$776,F$190)+'СЕТ СН'!$F$12</f>
        <v>162.85368806</v>
      </c>
      <c r="G206" s="36">
        <f>SUMIFS(СВЦЭМ!$F$33:$F$776,СВЦЭМ!$A$33:$A$776,$A206,СВЦЭМ!$B$33:$B$776,G$190)+'СЕТ СН'!$F$12</f>
        <v>161.84713379999999</v>
      </c>
      <c r="H206" s="36">
        <f>SUMIFS(СВЦЭМ!$F$33:$F$776,СВЦЭМ!$A$33:$A$776,$A206,СВЦЭМ!$B$33:$B$776,H$190)+'СЕТ СН'!$F$12</f>
        <v>159.36287769</v>
      </c>
      <c r="I206" s="36">
        <f>SUMIFS(СВЦЭМ!$F$33:$F$776,СВЦЭМ!$A$33:$A$776,$A206,СВЦЭМ!$B$33:$B$776,I$190)+'СЕТ СН'!$F$12</f>
        <v>155.72272534000001</v>
      </c>
      <c r="J206" s="36">
        <f>SUMIFS(СВЦЭМ!$F$33:$F$776,СВЦЭМ!$A$33:$A$776,$A206,СВЦЭМ!$B$33:$B$776,J$190)+'СЕТ СН'!$F$12</f>
        <v>149.96303761999999</v>
      </c>
      <c r="K206" s="36">
        <f>SUMIFS(СВЦЭМ!$F$33:$F$776,СВЦЭМ!$A$33:$A$776,$A206,СВЦЭМ!$B$33:$B$776,K$190)+'СЕТ СН'!$F$12</f>
        <v>146.37736272000001</v>
      </c>
      <c r="L206" s="36">
        <f>SUMIFS(СВЦЭМ!$F$33:$F$776,СВЦЭМ!$A$33:$A$776,$A206,СВЦЭМ!$B$33:$B$776,L$190)+'СЕТ СН'!$F$12</f>
        <v>145.94564559</v>
      </c>
      <c r="M206" s="36">
        <f>SUMIFS(СВЦЭМ!$F$33:$F$776,СВЦЭМ!$A$33:$A$776,$A206,СВЦЭМ!$B$33:$B$776,M$190)+'СЕТ СН'!$F$12</f>
        <v>147.37414315000001</v>
      </c>
      <c r="N206" s="36">
        <f>SUMIFS(СВЦЭМ!$F$33:$F$776,СВЦЭМ!$A$33:$A$776,$A206,СВЦЭМ!$B$33:$B$776,N$190)+'СЕТ СН'!$F$12</f>
        <v>148.8906466</v>
      </c>
      <c r="O206" s="36">
        <f>SUMIFS(СВЦЭМ!$F$33:$F$776,СВЦЭМ!$A$33:$A$776,$A206,СВЦЭМ!$B$33:$B$776,O$190)+'СЕТ СН'!$F$12</f>
        <v>150.56059678</v>
      </c>
      <c r="P206" s="36">
        <f>SUMIFS(СВЦЭМ!$F$33:$F$776,СВЦЭМ!$A$33:$A$776,$A206,СВЦЭМ!$B$33:$B$776,P$190)+'СЕТ СН'!$F$12</f>
        <v>151.40758944000001</v>
      </c>
      <c r="Q206" s="36">
        <f>SUMIFS(СВЦЭМ!$F$33:$F$776,СВЦЭМ!$A$33:$A$776,$A206,СВЦЭМ!$B$33:$B$776,Q$190)+'СЕТ СН'!$F$12</f>
        <v>152.00765183999999</v>
      </c>
      <c r="R206" s="36">
        <f>SUMIFS(СВЦЭМ!$F$33:$F$776,СВЦЭМ!$A$33:$A$776,$A206,СВЦЭМ!$B$33:$B$776,R$190)+'СЕТ СН'!$F$12</f>
        <v>150.18995212999999</v>
      </c>
      <c r="S206" s="36">
        <f>SUMIFS(СВЦЭМ!$F$33:$F$776,СВЦЭМ!$A$33:$A$776,$A206,СВЦЭМ!$B$33:$B$776,S$190)+'СЕТ СН'!$F$12</f>
        <v>147.09455607999999</v>
      </c>
      <c r="T206" s="36">
        <f>SUMIFS(СВЦЭМ!$F$33:$F$776,СВЦЭМ!$A$33:$A$776,$A206,СВЦЭМ!$B$33:$B$776,T$190)+'СЕТ СН'!$F$12</f>
        <v>143.91689099999999</v>
      </c>
      <c r="U206" s="36">
        <f>SUMIFS(СВЦЭМ!$F$33:$F$776,СВЦЭМ!$A$33:$A$776,$A206,СВЦЭМ!$B$33:$B$776,U$190)+'СЕТ СН'!$F$12</f>
        <v>144.70279119</v>
      </c>
      <c r="V206" s="36">
        <f>SUMIFS(СВЦЭМ!$F$33:$F$776,СВЦЭМ!$A$33:$A$776,$A206,СВЦЭМ!$B$33:$B$776,V$190)+'СЕТ СН'!$F$12</f>
        <v>146.42632756</v>
      </c>
      <c r="W206" s="36">
        <f>SUMIFS(СВЦЭМ!$F$33:$F$776,СВЦЭМ!$A$33:$A$776,$A206,СВЦЭМ!$B$33:$B$776,W$190)+'СЕТ СН'!$F$12</f>
        <v>149.77343009000001</v>
      </c>
      <c r="X206" s="36">
        <f>SUMIFS(СВЦЭМ!$F$33:$F$776,СВЦЭМ!$A$33:$A$776,$A206,СВЦЭМ!$B$33:$B$776,X$190)+'СЕТ СН'!$F$12</f>
        <v>150.60960459</v>
      </c>
      <c r="Y206" s="36">
        <f>SUMIFS(СВЦЭМ!$F$33:$F$776,СВЦЭМ!$A$33:$A$776,$A206,СВЦЭМ!$B$33:$B$776,Y$190)+'СЕТ СН'!$F$12</f>
        <v>154.76229785999999</v>
      </c>
    </row>
    <row r="207" spans="1:25" ht="15.75" x14ac:dyDescent="0.2">
      <c r="A207" s="35">
        <f t="shared" si="5"/>
        <v>44213</v>
      </c>
      <c r="B207" s="36">
        <f>SUMIFS(СВЦЭМ!$F$33:$F$776,СВЦЭМ!$A$33:$A$776,$A207,СВЦЭМ!$B$33:$B$776,B$190)+'СЕТ СН'!$F$12</f>
        <v>150.49471080000001</v>
      </c>
      <c r="C207" s="36">
        <f>SUMIFS(СВЦЭМ!$F$33:$F$776,СВЦЭМ!$A$33:$A$776,$A207,СВЦЭМ!$B$33:$B$776,C$190)+'СЕТ СН'!$F$12</f>
        <v>155.63554062</v>
      </c>
      <c r="D207" s="36">
        <f>SUMIFS(СВЦЭМ!$F$33:$F$776,СВЦЭМ!$A$33:$A$776,$A207,СВЦЭМ!$B$33:$B$776,D$190)+'СЕТ СН'!$F$12</f>
        <v>158.81388726</v>
      </c>
      <c r="E207" s="36">
        <f>SUMIFS(СВЦЭМ!$F$33:$F$776,СВЦЭМ!$A$33:$A$776,$A207,СВЦЭМ!$B$33:$B$776,E$190)+'СЕТ СН'!$F$12</f>
        <v>162.32406319</v>
      </c>
      <c r="F207" s="36">
        <f>SUMIFS(СВЦЭМ!$F$33:$F$776,СВЦЭМ!$A$33:$A$776,$A207,СВЦЭМ!$B$33:$B$776,F$190)+'СЕТ СН'!$F$12</f>
        <v>164.61134899000001</v>
      </c>
      <c r="G207" s="36">
        <f>SUMIFS(СВЦЭМ!$F$33:$F$776,СВЦЭМ!$A$33:$A$776,$A207,СВЦЭМ!$B$33:$B$776,G$190)+'СЕТ СН'!$F$12</f>
        <v>163.77847677</v>
      </c>
      <c r="H207" s="36">
        <f>SUMIFS(СВЦЭМ!$F$33:$F$776,СВЦЭМ!$A$33:$A$776,$A207,СВЦЭМ!$B$33:$B$776,H$190)+'СЕТ СН'!$F$12</f>
        <v>160.98528167000001</v>
      </c>
      <c r="I207" s="36">
        <f>SUMIFS(СВЦЭМ!$F$33:$F$776,СВЦЭМ!$A$33:$A$776,$A207,СВЦЭМ!$B$33:$B$776,I$190)+'СЕТ СН'!$F$12</f>
        <v>159.19718614000001</v>
      </c>
      <c r="J207" s="36">
        <f>SUMIFS(СВЦЭМ!$F$33:$F$776,СВЦЭМ!$A$33:$A$776,$A207,СВЦЭМ!$B$33:$B$776,J$190)+'СЕТ СН'!$F$12</f>
        <v>153.24156224000001</v>
      </c>
      <c r="K207" s="36">
        <f>SUMIFS(СВЦЭМ!$F$33:$F$776,СВЦЭМ!$A$33:$A$776,$A207,СВЦЭМ!$B$33:$B$776,K$190)+'СЕТ СН'!$F$12</f>
        <v>150.43312015000001</v>
      </c>
      <c r="L207" s="36">
        <f>SUMIFS(СВЦЭМ!$F$33:$F$776,СВЦЭМ!$A$33:$A$776,$A207,СВЦЭМ!$B$33:$B$776,L$190)+'СЕТ СН'!$F$12</f>
        <v>148.51302351000001</v>
      </c>
      <c r="M207" s="36">
        <f>SUMIFS(СВЦЭМ!$F$33:$F$776,СВЦЭМ!$A$33:$A$776,$A207,СВЦЭМ!$B$33:$B$776,M$190)+'СЕТ СН'!$F$12</f>
        <v>147.72502342999999</v>
      </c>
      <c r="N207" s="36">
        <f>SUMIFS(СВЦЭМ!$F$33:$F$776,СВЦЭМ!$A$33:$A$776,$A207,СВЦЭМ!$B$33:$B$776,N$190)+'СЕТ СН'!$F$12</f>
        <v>148.85068340999999</v>
      </c>
      <c r="O207" s="36">
        <f>SUMIFS(СВЦЭМ!$F$33:$F$776,СВЦЭМ!$A$33:$A$776,$A207,СВЦЭМ!$B$33:$B$776,O$190)+'СЕТ СН'!$F$12</f>
        <v>151.02401528999999</v>
      </c>
      <c r="P207" s="36">
        <f>SUMIFS(СВЦЭМ!$F$33:$F$776,СВЦЭМ!$A$33:$A$776,$A207,СВЦЭМ!$B$33:$B$776,P$190)+'СЕТ СН'!$F$12</f>
        <v>152.65750331999999</v>
      </c>
      <c r="Q207" s="36">
        <f>SUMIFS(СВЦЭМ!$F$33:$F$776,СВЦЭМ!$A$33:$A$776,$A207,СВЦЭМ!$B$33:$B$776,Q$190)+'СЕТ СН'!$F$12</f>
        <v>154.30976751</v>
      </c>
      <c r="R207" s="36">
        <f>SUMIFS(СВЦЭМ!$F$33:$F$776,СВЦЭМ!$A$33:$A$776,$A207,СВЦЭМ!$B$33:$B$776,R$190)+'СЕТ СН'!$F$12</f>
        <v>152.49814172999999</v>
      </c>
      <c r="S207" s="36">
        <f>SUMIFS(СВЦЭМ!$F$33:$F$776,СВЦЭМ!$A$33:$A$776,$A207,СВЦЭМ!$B$33:$B$776,S$190)+'СЕТ СН'!$F$12</f>
        <v>148.71734669</v>
      </c>
      <c r="T207" s="36">
        <f>SUMIFS(СВЦЭМ!$F$33:$F$776,СВЦЭМ!$A$33:$A$776,$A207,СВЦЭМ!$B$33:$B$776,T$190)+'СЕТ СН'!$F$12</f>
        <v>145.56630577000001</v>
      </c>
      <c r="U207" s="36">
        <f>SUMIFS(СВЦЭМ!$F$33:$F$776,СВЦЭМ!$A$33:$A$776,$A207,СВЦЭМ!$B$33:$B$776,U$190)+'СЕТ СН'!$F$12</f>
        <v>145.24458859999999</v>
      </c>
      <c r="V207" s="36">
        <f>SUMIFS(СВЦЭМ!$F$33:$F$776,СВЦЭМ!$A$33:$A$776,$A207,СВЦЭМ!$B$33:$B$776,V$190)+'СЕТ СН'!$F$12</f>
        <v>146.07288308</v>
      </c>
      <c r="W207" s="36">
        <f>SUMIFS(СВЦЭМ!$F$33:$F$776,СВЦЭМ!$A$33:$A$776,$A207,СВЦЭМ!$B$33:$B$776,W$190)+'СЕТ СН'!$F$12</f>
        <v>148.70863671999999</v>
      </c>
      <c r="X207" s="36">
        <f>SUMIFS(СВЦЭМ!$F$33:$F$776,СВЦЭМ!$A$33:$A$776,$A207,СВЦЭМ!$B$33:$B$776,X$190)+'СЕТ СН'!$F$12</f>
        <v>150.70382473000001</v>
      </c>
      <c r="Y207" s="36">
        <f>SUMIFS(СВЦЭМ!$F$33:$F$776,СВЦЭМ!$A$33:$A$776,$A207,СВЦЭМ!$B$33:$B$776,Y$190)+'СЕТ СН'!$F$12</f>
        <v>154.69431023000001</v>
      </c>
    </row>
    <row r="208" spans="1:25" ht="15.75" x14ac:dyDescent="0.2">
      <c r="A208" s="35">
        <f t="shared" si="5"/>
        <v>44214</v>
      </c>
      <c r="B208" s="36">
        <f>SUMIFS(СВЦЭМ!$F$33:$F$776,СВЦЭМ!$A$33:$A$776,$A208,СВЦЭМ!$B$33:$B$776,B$190)+'СЕТ СН'!$F$12</f>
        <v>158.22750214999999</v>
      </c>
      <c r="C208" s="36">
        <f>SUMIFS(СВЦЭМ!$F$33:$F$776,СВЦЭМ!$A$33:$A$776,$A208,СВЦЭМ!$B$33:$B$776,C$190)+'СЕТ СН'!$F$12</f>
        <v>163.43871109</v>
      </c>
      <c r="D208" s="36">
        <f>SUMIFS(СВЦЭМ!$F$33:$F$776,СВЦЭМ!$A$33:$A$776,$A208,СВЦЭМ!$B$33:$B$776,D$190)+'СЕТ СН'!$F$12</f>
        <v>165.00945757</v>
      </c>
      <c r="E208" s="36">
        <f>SUMIFS(СВЦЭМ!$F$33:$F$776,СВЦЭМ!$A$33:$A$776,$A208,СВЦЭМ!$B$33:$B$776,E$190)+'СЕТ СН'!$F$12</f>
        <v>165.90070741</v>
      </c>
      <c r="F208" s="36">
        <f>SUMIFS(СВЦЭМ!$F$33:$F$776,СВЦЭМ!$A$33:$A$776,$A208,СВЦЭМ!$B$33:$B$776,F$190)+'СЕТ СН'!$F$12</f>
        <v>168.31456220999999</v>
      </c>
      <c r="G208" s="36">
        <f>SUMIFS(СВЦЭМ!$F$33:$F$776,СВЦЭМ!$A$33:$A$776,$A208,СВЦЭМ!$B$33:$B$776,G$190)+'СЕТ СН'!$F$12</f>
        <v>166.01182066000001</v>
      </c>
      <c r="H208" s="36">
        <f>SUMIFS(СВЦЭМ!$F$33:$F$776,СВЦЭМ!$A$33:$A$776,$A208,СВЦЭМ!$B$33:$B$776,H$190)+'СЕТ СН'!$F$12</f>
        <v>163.73962234000001</v>
      </c>
      <c r="I208" s="36">
        <f>SUMIFS(СВЦЭМ!$F$33:$F$776,СВЦЭМ!$A$33:$A$776,$A208,СВЦЭМ!$B$33:$B$776,I$190)+'СЕТ СН'!$F$12</f>
        <v>159.63249407999999</v>
      </c>
      <c r="J208" s="36">
        <f>SUMIFS(СВЦЭМ!$F$33:$F$776,СВЦЭМ!$A$33:$A$776,$A208,СВЦЭМ!$B$33:$B$776,J$190)+'СЕТ СН'!$F$12</f>
        <v>154.03729390999999</v>
      </c>
      <c r="K208" s="36">
        <f>SUMIFS(СВЦЭМ!$F$33:$F$776,СВЦЭМ!$A$33:$A$776,$A208,СВЦЭМ!$B$33:$B$776,K$190)+'СЕТ СН'!$F$12</f>
        <v>152.02577224000001</v>
      </c>
      <c r="L208" s="36">
        <f>SUMIFS(СВЦЭМ!$F$33:$F$776,СВЦЭМ!$A$33:$A$776,$A208,СВЦЭМ!$B$33:$B$776,L$190)+'СЕТ СН'!$F$12</f>
        <v>152.69689070000001</v>
      </c>
      <c r="M208" s="36">
        <f>SUMIFS(СВЦЭМ!$F$33:$F$776,СВЦЭМ!$A$33:$A$776,$A208,СВЦЭМ!$B$33:$B$776,M$190)+'СЕТ СН'!$F$12</f>
        <v>152.57970057</v>
      </c>
      <c r="N208" s="36">
        <f>SUMIFS(СВЦЭМ!$F$33:$F$776,СВЦЭМ!$A$33:$A$776,$A208,СВЦЭМ!$B$33:$B$776,N$190)+'СЕТ СН'!$F$12</f>
        <v>152.71110895000001</v>
      </c>
      <c r="O208" s="36">
        <f>SUMIFS(СВЦЭМ!$F$33:$F$776,СВЦЭМ!$A$33:$A$776,$A208,СВЦЭМ!$B$33:$B$776,O$190)+'СЕТ СН'!$F$12</f>
        <v>155.60839476000001</v>
      </c>
      <c r="P208" s="36">
        <f>SUMIFS(СВЦЭМ!$F$33:$F$776,СВЦЭМ!$A$33:$A$776,$A208,СВЦЭМ!$B$33:$B$776,P$190)+'СЕТ СН'!$F$12</f>
        <v>157.85477147</v>
      </c>
      <c r="Q208" s="36">
        <f>SUMIFS(СВЦЭМ!$F$33:$F$776,СВЦЭМ!$A$33:$A$776,$A208,СВЦЭМ!$B$33:$B$776,Q$190)+'СЕТ СН'!$F$12</f>
        <v>155.66634081999999</v>
      </c>
      <c r="R208" s="36">
        <f>SUMIFS(СВЦЭМ!$F$33:$F$776,СВЦЭМ!$A$33:$A$776,$A208,СВЦЭМ!$B$33:$B$776,R$190)+'СЕТ СН'!$F$12</f>
        <v>154.26011317000001</v>
      </c>
      <c r="S208" s="36">
        <f>SUMIFS(СВЦЭМ!$F$33:$F$776,СВЦЭМ!$A$33:$A$776,$A208,СВЦЭМ!$B$33:$B$776,S$190)+'СЕТ СН'!$F$12</f>
        <v>152.36453127999999</v>
      </c>
      <c r="T208" s="36">
        <f>SUMIFS(СВЦЭМ!$F$33:$F$776,СВЦЭМ!$A$33:$A$776,$A208,СВЦЭМ!$B$33:$B$776,T$190)+'СЕТ СН'!$F$12</f>
        <v>150.00389208999999</v>
      </c>
      <c r="U208" s="36">
        <f>SUMIFS(СВЦЭМ!$F$33:$F$776,СВЦЭМ!$A$33:$A$776,$A208,СВЦЭМ!$B$33:$B$776,U$190)+'СЕТ СН'!$F$12</f>
        <v>150.26282294999999</v>
      </c>
      <c r="V208" s="36">
        <f>SUMIFS(СВЦЭМ!$F$33:$F$776,СВЦЭМ!$A$33:$A$776,$A208,СВЦЭМ!$B$33:$B$776,V$190)+'СЕТ СН'!$F$12</f>
        <v>151.15622293000001</v>
      </c>
      <c r="W208" s="36">
        <f>SUMIFS(СВЦЭМ!$F$33:$F$776,СВЦЭМ!$A$33:$A$776,$A208,СВЦЭМ!$B$33:$B$776,W$190)+'СЕТ СН'!$F$12</f>
        <v>153.83548418999999</v>
      </c>
      <c r="X208" s="36">
        <f>SUMIFS(СВЦЭМ!$F$33:$F$776,СВЦЭМ!$A$33:$A$776,$A208,СВЦЭМ!$B$33:$B$776,X$190)+'СЕТ СН'!$F$12</f>
        <v>155.28602794</v>
      </c>
      <c r="Y208" s="36">
        <f>SUMIFS(СВЦЭМ!$F$33:$F$776,СВЦЭМ!$A$33:$A$776,$A208,СВЦЭМ!$B$33:$B$776,Y$190)+'СЕТ СН'!$F$12</f>
        <v>158.62563610999999</v>
      </c>
    </row>
    <row r="209" spans="1:25" ht="15.75" x14ac:dyDescent="0.2">
      <c r="A209" s="35">
        <f t="shared" si="5"/>
        <v>44215</v>
      </c>
      <c r="B209" s="36">
        <f>SUMIFS(СВЦЭМ!$F$33:$F$776,СВЦЭМ!$A$33:$A$776,$A209,СВЦЭМ!$B$33:$B$776,B$190)+'СЕТ СН'!$F$12</f>
        <v>158.33909607999999</v>
      </c>
      <c r="C209" s="36">
        <f>SUMIFS(СВЦЭМ!$F$33:$F$776,СВЦЭМ!$A$33:$A$776,$A209,СВЦЭМ!$B$33:$B$776,C$190)+'СЕТ СН'!$F$12</f>
        <v>162.40654799999999</v>
      </c>
      <c r="D209" s="36">
        <f>SUMIFS(СВЦЭМ!$F$33:$F$776,СВЦЭМ!$A$33:$A$776,$A209,СВЦЭМ!$B$33:$B$776,D$190)+'СЕТ СН'!$F$12</f>
        <v>165.52265302999999</v>
      </c>
      <c r="E209" s="36">
        <f>SUMIFS(СВЦЭМ!$F$33:$F$776,СВЦЭМ!$A$33:$A$776,$A209,СВЦЭМ!$B$33:$B$776,E$190)+'СЕТ СН'!$F$12</f>
        <v>163.00934323999999</v>
      </c>
      <c r="F209" s="36">
        <f>SUMIFS(СВЦЭМ!$F$33:$F$776,СВЦЭМ!$A$33:$A$776,$A209,СВЦЭМ!$B$33:$B$776,F$190)+'СЕТ СН'!$F$12</f>
        <v>162.81696923999999</v>
      </c>
      <c r="G209" s="36">
        <f>SUMIFS(СВЦЭМ!$F$33:$F$776,СВЦЭМ!$A$33:$A$776,$A209,СВЦЭМ!$B$33:$B$776,G$190)+'СЕТ СН'!$F$12</f>
        <v>159.04958071999999</v>
      </c>
      <c r="H209" s="36">
        <f>SUMIFS(СВЦЭМ!$F$33:$F$776,СВЦЭМ!$A$33:$A$776,$A209,СВЦЭМ!$B$33:$B$776,H$190)+'СЕТ СН'!$F$12</f>
        <v>152.5690974</v>
      </c>
      <c r="I209" s="36">
        <f>SUMIFS(СВЦЭМ!$F$33:$F$776,СВЦЭМ!$A$33:$A$776,$A209,СВЦЭМ!$B$33:$B$776,I$190)+'СЕТ СН'!$F$12</f>
        <v>148.21761626</v>
      </c>
      <c r="J209" s="36">
        <f>SUMIFS(СВЦЭМ!$F$33:$F$776,СВЦЭМ!$A$33:$A$776,$A209,СВЦЭМ!$B$33:$B$776,J$190)+'СЕТ СН'!$F$12</f>
        <v>144.88972992000001</v>
      </c>
      <c r="K209" s="36">
        <f>SUMIFS(СВЦЭМ!$F$33:$F$776,СВЦЭМ!$A$33:$A$776,$A209,СВЦЭМ!$B$33:$B$776,K$190)+'СЕТ СН'!$F$12</f>
        <v>143.913307</v>
      </c>
      <c r="L209" s="36">
        <f>SUMIFS(СВЦЭМ!$F$33:$F$776,СВЦЭМ!$A$33:$A$776,$A209,СВЦЭМ!$B$33:$B$776,L$190)+'СЕТ СН'!$F$12</f>
        <v>142.58759839000001</v>
      </c>
      <c r="M209" s="36">
        <f>SUMIFS(СВЦЭМ!$F$33:$F$776,СВЦЭМ!$A$33:$A$776,$A209,СВЦЭМ!$B$33:$B$776,M$190)+'СЕТ СН'!$F$12</f>
        <v>143.3691881</v>
      </c>
      <c r="N209" s="36">
        <f>SUMIFS(СВЦЭМ!$F$33:$F$776,СВЦЭМ!$A$33:$A$776,$A209,СВЦЭМ!$B$33:$B$776,N$190)+'СЕТ СН'!$F$12</f>
        <v>144.07780069</v>
      </c>
      <c r="O209" s="36">
        <f>SUMIFS(СВЦЭМ!$F$33:$F$776,СВЦЭМ!$A$33:$A$776,$A209,СВЦЭМ!$B$33:$B$776,O$190)+'СЕТ СН'!$F$12</f>
        <v>146.36362256000001</v>
      </c>
      <c r="P209" s="36">
        <f>SUMIFS(СВЦЭМ!$F$33:$F$776,СВЦЭМ!$A$33:$A$776,$A209,СВЦЭМ!$B$33:$B$776,P$190)+'СЕТ СН'!$F$12</f>
        <v>148.16238139999999</v>
      </c>
      <c r="Q209" s="36">
        <f>SUMIFS(СВЦЭМ!$F$33:$F$776,СВЦЭМ!$A$33:$A$776,$A209,СВЦЭМ!$B$33:$B$776,Q$190)+'СЕТ СН'!$F$12</f>
        <v>149.28306789000001</v>
      </c>
      <c r="R209" s="36">
        <f>SUMIFS(СВЦЭМ!$F$33:$F$776,СВЦЭМ!$A$33:$A$776,$A209,СВЦЭМ!$B$33:$B$776,R$190)+'СЕТ СН'!$F$12</f>
        <v>148.15853347999999</v>
      </c>
      <c r="S209" s="36">
        <f>SUMIFS(СВЦЭМ!$F$33:$F$776,СВЦЭМ!$A$33:$A$776,$A209,СВЦЭМ!$B$33:$B$776,S$190)+'СЕТ СН'!$F$12</f>
        <v>146.56077123</v>
      </c>
      <c r="T209" s="36">
        <f>SUMIFS(СВЦЭМ!$F$33:$F$776,СВЦЭМ!$A$33:$A$776,$A209,СВЦЭМ!$B$33:$B$776,T$190)+'СЕТ СН'!$F$12</f>
        <v>143.61104169999999</v>
      </c>
      <c r="U209" s="36">
        <f>SUMIFS(СВЦЭМ!$F$33:$F$776,СВЦЭМ!$A$33:$A$776,$A209,СВЦЭМ!$B$33:$B$776,U$190)+'СЕТ СН'!$F$12</f>
        <v>143.83143462000001</v>
      </c>
      <c r="V209" s="36">
        <f>SUMIFS(СВЦЭМ!$F$33:$F$776,СВЦЭМ!$A$33:$A$776,$A209,СВЦЭМ!$B$33:$B$776,V$190)+'СЕТ СН'!$F$12</f>
        <v>145.39799207999999</v>
      </c>
      <c r="W209" s="36">
        <f>SUMIFS(СВЦЭМ!$F$33:$F$776,СВЦЭМ!$A$33:$A$776,$A209,СВЦЭМ!$B$33:$B$776,W$190)+'СЕТ СН'!$F$12</f>
        <v>147.50212986</v>
      </c>
      <c r="X209" s="36">
        <f>SUMIFS(СВЦЭМ!$F$33:$F$776,СВЦЭМ!$A$33:$A$776,$A209,СВЦЭМ!$B$33:$B$776,X$190)+'СЕТ СН'!$F$12</f>
        <v>148.26630309999999</v>
      </c>
      <c r="Y209" s="36">
        <f>SUMIFS(СВЦЭМ!$F$33:$F$776,СВЦЭМ!$A$33:$A$776,$A209,СВЦЭМ!$B$33:$B$776,Y$190)+'СЕТ СН'!$F$12</f>
        <v>151.5713705</v>
      </c>
    </row>
    <row r="210" spans="1:25" ht="15.75" x14ac:dyDescent="0.2">
      <c r="A210" s="35">
        <f t="shared" si="5"/>
        <v>44216</v>
      </c>
      <c r="B210" s="36">
        <f>SUMIFS(СВЦЭМ!$F$33:$F$776,СВЦЭМ!$A$33:$A$776,$A210,СВЦЭМ!$B$33:$B$776,B$190)+'СЕТ СН'!$F$12</f>
        <v>149.13776371</v>
      </c>
      <c r="C210" s="36">
        <f>SUMIFS(СВЦЭМ!$F$33:$F$776,СВЦЭМ!$A$33:$A$776,$A210,СВЦЭМ!$B$33:$B$776,C$190)+'СЕТ СН'!$F$12</f>
        <v>154.90199032000001</v>
      </c>
      <c r="D210" s="36">
        <f>SUMIFS(СВЦЭМ!$F$33:$F$776,СВЦЭМ!$A$33:$A$776,$A210,СВЦЭМ!$B$33:$B$776,D$190)+'СЕТ СН'!$F$12</f>
        <v>157.53434788999999</v>
      </c>
      <c r="E210" s="36">
        <f>SUMIFS(СВЦЭМ!$F$33:$F$776,СВЦЭМ!$A$33:$A$776,$A210,СВЦЭМ!$B$33:$B$776,E$190)+'СЕТ СН'!$F$12</f>
        <v>157.96919381000001</v>
      </c>
      <c r="F210" s="36">
        <f>SUMIFS(СВЦЭМ!$F$33:$F$776,СВЦЭМ!$A$33:$A$776,$A210,СВЦЭМ!$B$33:$B$776,F$190)+'СЕТ СН'!$F$12</f>
        <v>158.93406827999999</v>
      </c>
      <c r="G210" s="36">
        <f>SUMIFS(СВЦЭМ!$F$33:$F$776,СВЦЭМ!$A$33:$A$776,$A210,СВЦЭМ!$B$33:$B$776,G$190)+'СЕТ СН'!$F$12</f>
        <v>156.77777528999999</v>
      </c>
      <c r="H210" s="36">
        <f>SUMIFS(СВЦЭМ!$F$33:$F$776,СВЦЭМ!$A$33:$A$776,$A210,СВЦЭМ!$B$33:$B$776,H$190)+'СЕТ СН'!$F$12</f>
        <v>151.95318474999999</v>
      </c>
      <c r="I210" s="36">
        <f>SUMIFS(СВЦЭМ!$F$33:$F$776,СВЦЭМ!$A$33:$A$776,$A210,СВЦЭМ!$B$33:$B$776,I$190)+'СЕТ СН'!$F$12</f>
        <v>148.81926279999999</v>
      </c>
      <c r="J210" s="36">
        <f>SUMIFS(СВЦЭМ!$F$33:$F$776,СВЦЭМ!$A$33:$A$776,$A210,СВЦЭМ!$B$33:$B$776,J$190)+'СЕТ СН'!$F$12</f>
        <v>145.87429261</v>
      </c>
      <c r="K210" s="36">
        <f>SUMIFS(СВЦЭМ!$F$33:$F$776,СВЦЭМ!$A$33:$A$776,$A210,СВЦЭМ!$B$33:$B$776,K$190)+'СЕТ СН'!$F$12</f>
        <v>144.44491583000001</v>
      </c>
      <c r="L210" s="36">
        <f>SUMIFS(СВЦЭМ!$F$33:$F$776,СВЦЭМ!$A$33:$A$776,$A210,СВЦЭМ!$B$33:$B$776,L$190)+'СЕТ СН'!$F$12</f>
        <v>143.35984436000001</v>
      </c>
      <c r="M210" s="36">
        <f>SUMIFS(СВЦЭМ!$F$33:$F$776,СВЦЭМ!$A$33:$A$776,$A210,СВЦЭМ!$B$33:$B$776,M$190)+'СЕТ СН'!$F$12</f>
        <v>144.63117381999999</v>
      </c>
      <c r="N210" s="36">
        <f>SUMIFS(СВЦЭМ!$F$33:$F$776,СВЦЭМ!$A$33:$A$776,$A210,СВЦЭМ!$B$33:$B$776,N$190)+'СЕТ СН'!$F$12</f>
        <v>146.34967055000001</v>
      </c>
      <c r="O210" s="36">
        <f>SUMIFS(СВЦЭМ!$F$33:$F$776,СВЦЭМ!$A$33:$A$776,$A210,СВЦЭМ!$B$33:$B$776,O$190)+'СЕТ СН'!$F$12</f>
        <v>148.66361732999999</v>
      </c>
      <c r="P210" s="36">
        <f>SUMIFS(СВЦЭМ!$F$33:$F$776,СВЦЭМ!$A$33:$A$776,$A210,СВЦЭМ!$B$33:$B$776,P$190)+'СЕТ СН'!$F$12</f>
        <v>150.67178093000001</v>
      </c>
      <c r="Q210" s="36">
        <f>SUMIFS(СВЦЭМ!$F$33:$F$776,СВЦЭМ!$A$33:$A$776,$A210,СВЦЭМ!$B$33:$B$776,Q$190)+'СЕТ СН'!$F$12</f>
        <v>152.082527</v>
      </c>
      <c r="R210" s="36">
        <f>SUMIFS(СВЦЭМ!$F$33:$F$776,СВЦЭМ!$A$33:$A$776,$A210,СВЦЭМ!$B$33:$B$776,R$190)+'СЕТ СН'!$F$12</f>
        <v>150.43696634</v>
      </c>
      <c r="S210" s="36">
        <f>SUMIFS(СВЦЭМ!$F$33:$F$776,СВЦЭМ!$A$33:$A$776,$A210,СВЦЭМ!$B$33:$B$776,S$190)+'СЕТ СН'!$F$12</f>
        <v>148.53329238000001</v>
      </c>
      <c r="T210" s="36">
        <f>SUMIFS(СВЦЭМ!$F$33:$F$776,СВЦЭМ!$A$33:$A$776,$A210,СВЦЭМ!$B$33:$B$776,T$190)+'СЕТ СН'!$F$12</f>
        <v>145.55834267</v>
      </c>
      <c r="U210" s="36">
        <f>SUMIFS(СВЦЭМ!$F$33:$F$776,СВЦЭМ!$A$33:$A$776,$A210,СВЦЭМ!$B$33:$B$776,U$190)+'СЕТ СН'!$F$12</f>
        <v>145.03954451000001</v>
      </c>
      <c r="V210" s="36">
        <f>SUMIFS(СВЦЭМ!$F$33:$F$776,СВЦЭМ!$A$33:$A$776,$A210,СВЦЭМ!$B$33:$B$776,V$190)+'СЕТ СН'!$F$12</f>
        <v>146.30777556000001</v>
      </c>
      <c r="W210" s="36">
        <f>SUMIFS(СВЦЭМ!$F$33:$F$776,СВЦЭМ!$A$33:$A$776,$A210,СВЦЭМ!$B$33:$B$776,W$190)+'СЕТ СН'!$F$12</f>
        <v>148.43082539</v>
      </c>
      <c r="X210" s="36">
        <f>SUMIFS(СВЦЭМ!$F$33:$F$776,СВЦЭМ!$A$33:$A$776,$A210,СВЦЭМ!$B$33:$B$776,X$190)+'СЕТ СН'!$F$12</f>
        <v>148.88174194000001</v>
      </c>
      <c r="Y210" s="36">
        <f>SUMIFS(СВЦЭМ!$F$33:$F$776,СВЦЭМ!$A$33:$A$776,$A210,СВЦЭМ!$B$33:$B$776,Y$190)+'СЕТ СН'!$F$12</f>
        <v>152.34736820000001</v>
      </c>
    </row>
    <row r="211" spans="1:25" ht="15.75" x14ac:dyDescent="0.2">
      <c r="A211" s="35">
        <f t="shared" si="5"/>
        <v>44217</v>
      </c>
      <c r="B211" s="36">
        <f>SUMIFS(СВЦЭМ!$F$33:$F$776,СВЦЭМ!$A$33:$A$776,$A211,СВЦЭМ!$B$33:$B$776,B$190)+'СЕТ СН'!$F$12</f>
        <v>148.72508686</v>
      </c>
      <c r="C211" s="36">
        <f>SUMIFS(СВЦЭМ!$F$33:$F$776,СВЦЭМ!$A$33:$A$776,$A211,СВЦЭМ!$B$33:$B$776,C$190)+'СЕТ СН'!$F$12</f>
        <v>156.58741494</v>
      </c>
      <c r="D211" s="36">
        <f>SUMIFS(СВЦЭМ!$F$33:$F$776,СВЦЭМ!$A$33:$A$776,$A211,СВЦЭМ!$B$33:$B$776,D$190)+'СЕТ СН'!$F$12</f>
        <v>160.76650139</v>
      </c>
      <c r="E211" s="36">
        <f>SUMIFS(СВЦЭМ!$F$33:$F$776,СВЦЭМ!$A$33:$A$776,$A211,СВЦЭМ!$B$33:$B$776,E$190)+'СЕТ СН'!$F$12</f>
        <v>161.46423619999999</v>
      </c>
      <c r="F211" s="36">
        <f>SUMIFS(СВЦЭМ!$F$33:$F$776,СВЦЭМ!$A$33:$A$776,$A211,СВЦЭМ!$B$33:$B$776,F$190)+'СЕТ СН'!$F$12</f>
        <v>161.20084521000001</v>
      </c>
      <c r="G211" s="36">
        <f>SUMIFS(СВЦЭМ!$F$33:$F$776,СВЦЭМ!$A$33:$A$776,$A211,СВЦЭМ!$B$33:$B$776,G$190)+'СЕТ СН'!$F$12</f>
        <v>157.48548994000001</v>
      </c>
      <c r="H211" s="36">
        <f>SUMIFS(СВЦЭМ!$F$33:$F$776,СВЦЭМ!$A$33:$A$776,$A211,СВЦЭМ!$B$33:$B$776,H$190)+'СЕТ СН'!$F$12</f>
        <v>151.64916034000001</v>
      </c>
      <c r="I211" s="36">
        <f>SUMIFS(СВЦЭМ!$F$33:$F$776,СВЦЭМ!$A$33:$A$776,$A211,СВЦЭМ!$B$33:$B$776,I$190)+'СЕТ СН'!$F$12</f>
        <v>148.87559877999999</v>
      </c>
      <c r="J211" s="36">
        <f>SUMIFS(СВЦЭМ!$F$33:$F$776,СВЦЭМ!$A$33:$A$776,$A211,СВЦЭМ!$B$33:$B$776,J$190)+'СЕТ СН'!$F$12</f>
        <v>145.05551399999999</v>
      </c>
      <c r="K211" s="36">
        <f>SUMIFS(СВЦЭМ!$F$33:$F$776,СВЦЭМ!$A$33:$A$776,$A211,СВЦЭМ!$B$33:$B$776,K$190)+'СЕТ СН'!$F$12</f>
        <v>144.29380571999999</v>
      </c>
      <c r="L211" s="36">
        <f>SUMIFS(СВЦЭМ!$F$33:$F$776,СВЦЭМ!$A$33:$A$776,$A211,СВЦЭМ!$B$33:$B$776,L$190)+'СЕТ СН'!$F$12</f>
        <v>143.70960496000001</v>
      </c>
      <c r="M211" s="36">
        <f>SUMIFS(СВЦЭМ!$F$33:$F$776,СВЦЭМ!$A$33:$A$776,$A211,СВЦЭМ!$B$33:$B$776,M$190)+'СЕТ СН'!$F$12</f>
        <v>144.27102722999999</v>
      </c>
      <c r="N211" s="36">
        <f>SUMIFS(СВЦЭМ!$F$33:$F$776,СВЦЭМ!$A$33:$A$776,$A211,СВЦЭМ!$B$33:$B$776,N$190)+'СЕТ СН'!$F$12</f>
        <v>145.77906784000001</v>
      </c>
      <c r="O211" s="36">
        <f>SUMIFS(СВЦЭМ!$F$33:$F$776,СВЦЭМ!$A$33:$A$776,$A211,СВЦЭМ!$B$33:$B$776,O$190)+'СЕТ СН'!$F$12</f>
        <v>148.3153188</v>
      </c>
      <c r="P211" s="36">
        <f>SUMIFS(СВЦЭМ!$F$33:$F$776,СВЦЭМ!$A$33:$A$776,$A211,СВЦЭМ!$B$33:$B$776,P$190)+'СЕТ СН'!$F$12</f>
        <v>150.44093162999999</v>
      </c>
      <c r="Q211" s="36">
        <f>SUMIFS(СВЦЭМ!$F$33:$F$776,СВЦЭМ!$A$33:$A$776,$A211,СВЦЭМ!$B$33:$B$776,Q$190)+'СЕТ СН'!$F$12</f>
        <v>150.78022895000001</v>
      </c>
      <c r="R211" s="36">
        <f>SUMIFS(СВЦЭМ!$F$33:$F$776,СВЦЭМ!$A$33:$A$776,$A211,СВЦЭМ!$B$33:$B$776,R$190)+'СЕТ СН'!$F$12</f>
        <v>148.86790101</v>
      </c>
      <c r="S211" s="36">
        <f>SUMIFS(СВЦЭМ!$F$33:$F$776,СВЦЭМ!$A$33:$A$776,$A211,СВЦЭМ!$B$33:$B$776,S$190)+'СЕТ СН'!$F$12</f>
        <v>145.11278196000001</v>
      </c>
      <c r="T211" s="36">
        <f>SUMIFS(СВЦЭМ!$F$33:$F$776,СВЦЭМ!$A$33:$A$776,$A211,СВЦЭМ!$B$33:$B$776,T$190)+'СЕТ СН'!$F$12</f>
        <v>144.32098088999999</v>
      </c>
      <c r="U211" s="36">
        <f>SUMIFS(СВЦЭМ!$F$33:$F$776,СВЦЭМ!$A$33:$A$776,$A211,СВЦЭМ!$B$33:$B$776,U$190)+'СЕТ СН'!$F$12</f>
        <v>144.29617739</v>
      </c>
      <c r="V211" s="36">
        <f>SUMIFS(СВЦЭМ!$F$33:$F$776,СВЦЭМ!$A$33:$A$776,$A211,СВЦЭМ!$B$33:$B$776,V$190)+'СЕТ СН'!$F$12</f>
        <v>144.94730143999999</v>
      </c>
      <c r="W211" s="36">
        <f>SUMIFS(СВЦЭМ!$F$33:$F$776,СВЦЭМ!$A$33:$A$776,$A211,СВЦЭМ!$B$33:$B$776,W$190)+'СЕТ СН'!$F$12</f>
        <v>147.85387958999999</v>
      </c>
      <c r="X211" s="36">
        <f>SUMIFS(СВЦЭМ!$F$33:$F$776,СВЦЭМ!$A$33:$A$776,$A211,СВЦЭМ!$B$33:$B$776,X$190)+'СЕТ СН'!$F$12</f>
        <v>149.04259153999999</v>
      </c>
      <c r="Y211" s="36">
        <f>SUMIFS(СВЦЭМ!$F$33:$F$776,СВЦЭМ!$A$33:$A$776,$A211,СВЦЭМ!$B$33:$B$776,Y$190)+'СЕТ СН'!$F$12</f>
        <v>152.46756883</v>
      </c>
    </row>
    <row r="212" spans="1:25" ht="15.75" x14ac:dyDescent="0.2">
      <c r="A212" s="35">
        <f t="shared" si="5"/>
        <v>44218</v>
      </c>
      <c r="B212" s="36">
        <f>SUMIFS(СВЦЭМ!$F$33:$F$776,СВЦЭМ!$A$33:$A$776,$A212,СВЦЭМ!$B$33:$B$776,B$190)+'СЕТ СН'!$F$12</f>
        <v>148.52005503999999</v>
      </c>
      <c r="C212" s="36">
        <f>SUMIFS(СВЦЭМ!$F$33:$F$776,СВЦЭМ!$A$33:$A$776,$A212,СВЦЭМ!$B$33:$B$776,C$190)+'СЕТ СН'!$F$12</f>
        <v>153.66847673999999</v>
      </c>
      <c r="D212" s="36">
        <f>SUMIFS(СВЦЭМ!$F$33:$F$776,СВЦЭМ!$A$33:$A$776,$A212,СВЦЭМ!$B$33:$B$776,D$190)+'СЕТ СН'!$F$12</f>
        <v>159.79734597000001</v>
      </c>
      <c r="E212" s="36">
        <f>SUMIFS(СВЦЭМ!$F$33:$F$776,СВЦЭМ!$A$33:$A$776,$A212,СВЦЭМ!$B$33:$B$776,E$190)+'СЕТ СН'!$F$12</f>
        <v>162.28914559</v>
      </c>
      <c r="F212" s="36">
        <f>SUMIFS(СВЦЭМ!$F$33:$F$776,СВЦЭМ!$A$33:$A$776,$A212,СВЦЭМ!$B$33:$B$776,F$190)+'СЕТ СН'!$F$12</f>
        <v>164.34771734</v>
      </c>
      <c r="G212" s="36">
        <f>SUMIFS(СВЦЭМ!$F$33:$F$776,СВЦЭМ!$A$33:$A$776,$A212,СВЦЭМ!$B$33:$B$776,G$190)+'СЕТ СН'!$F$12</f>
        <v>161.68632708999999</v>
      </c>
      <c r="H212" s="36">
        <f>SUMIFS(СВЦЭМ!$F$33:$F$776,СВЦЭМ!$A$33:$A$776,$A212,СВЦЭМ!$B$33:$B$776,H$190)+'СЕТ СН'!$F$12</f>
        <v>155.68158215</v>
      </c>
      <c r="I212" s="36">
        <f>SUMIFS(СВЦЭМ!$F$33:$F$776,СВЦЭМ!$A$33:$A$776,$A212,СВЦЭМ!$B$33:$B$776,I$190)+'СЕТ СН'!$F$12</f>
        <v>151.07696580999999</v>
      </c>
      <c r="J212" s="36">
        <f>SUMIFS(СВЦЭМ!$F$33:$F$776,СВЦЭМ!$A$33:$A$776,$A212,СВЦЭМ!$B$33:$B$776,J$190)+'СЕТ СН'!$F$12</f>
        <v>146.99485627000001</v>
      </c>
      <c r="K212" s="36">
        <f>SUMIFS(СВЦЭМ!$F$33:$F$776,СВЦЭМ!$A$33:$A$776,$A212,СВЦЭМ!$B$33:$B$776,K$190)+'СЕТ СН'!$F$12</f>
        <v>145.43833158000001</v>
      </c>
      <c r="L212" s="36">
        <f>SUMIFS(СВЦЭМ!$F$33:$F$776,СВЦЭМ!$A$33:$A$776,$A212,СВЦЭМ!$B$33:$B$776,L$190)+'СЕТ СН'!$F$12</f>
        <v>144.66631104000001</v>
      </c>
      <c r="M212" s="36">
        <f>SUMIFS(СВЦЭМ!$F$33:$F$776,СВЦЭМ!$A$33:$A$776,$A212,СВЦЭМ!$B$33:$B$776,M$190)+'СЕТ СН'!$F$12</f>
        <v>145.30345344</v>
      </c>
      <c r="N212" s="36">
        <f>SUMIFS(СВЦЭМ!$F$33:$F$776,СВЦЭМ!$A$33:$A$776,$A212,СВЦЭМ!$B$33:$B$776,N$190)+'СЕТ СН'!$F$12</f>
        <v>146.45646074999999</v>
      </c>
      <c r="O212" s="36">
        <f>SUMIFS(СВЦЭМ!$F$33:$F$776,СВЦЭМ!$A$33:$A$776,$A212,СВЦЭМ!$B$33:$B$776,O$190)+'СЕТ СН'!$F$12</f>
        <v>150.65882794000001</v>
      </c>
      <c r="P212" s="36">
        <f>SUMIFS(СВЦЭМ!$F$33:$F$776,СВЦЭМ!$A$33:$A$776,$A212,СВЦЭМ!$B$33:$B$776,P$190)+'СЕТ СН'!$F$12</f>
        <v>151.89250066</v>
      </c>
      <c r="Q212" s="36">
        <f>SUMIFS(СВЦЭМ!$F$33:$F$776,СВЦЭМ!$A$33:$A$776,$A212,СВЦЭМ!$B$33:$B$776,Q$190)+'СЕТ СН'!$F$12</f>
        <v>152.85970936000001</v>
      </c>
      <c r="R212" s="36">
        <f>SUMIFS(СВЦЭМ!$F$33:$F$776,СВЦЭМ!$A$33:$A$776,$A212,СВЦЭМ!$B$33:$B$776,R$190)+'СЕТ СН'!$F$12</f>
        <v>150.93721142999999</v>
      </c>
      <c r="S212" s="36">
        <f>SUMIFS(СВЦЭМ!$F$33:$F$776,СВЦЭМ!$A$33:$A$776,$A212,СВЦЭМ!$B$33:$B$776,S$190)+'СЕТ СН'!$F$12</f>
        <v>148.51075101999999</v>
      </c>
      <c r="T212" s="36">
        <f>SUMIFS(СВЦЭМ!$F$33:$F$776,СВЦЭМ!$A$33:$A$776,$A212,СВЦЭМ!$B$33:$B$776,T$190)+'СЕТ СН'!$F$12</f>
        <v>145.3885344</v>
      </c>
      <c r="U212" s="36">
        <f>SUMIFS(СВЦЭМ!$F$33:$F$776,СВЦЭМ!$A$33:$A$776,$A212,СВЦЭМ!$B$33:$B$776,U$190)+'СЕТ СН'!$F$12</f>
        <v>145.41840568999999</v>
      </c>
      <c r="V212" s="36">
        <f>SUMIFS(СВЦЭМ!$F$33:$F$776,СВЦЭМ!$A$33:$A$776,$A212,СВЦЭМ!$B$33:$B$776,V$190)+'СЕТ СН'!$F$12</f>
        <v>146.78875527</v>
      </c>
      <c r="W212" s="36">
        <f>SUMIFS(СВЦЭМ!$F$33:$F$776,СВЦЭМ!$A$33:$A$776,$A212,СВЦЭМ!$B$33:$B$776,W$190)+'СЕТ СН'!$F$12</f>
        <v>149.46343168000001</v>
      </c>
      <c r="X212" s="36">
        <f>SUMIFS(СВЦЭМ!$F$33:$F$776,СВЦЭМ!$A$33:$A$776,$A212,СВЦЭМ!$B$33:$B$776,X$190)+'СЕТ СН'!$F$12</f>
        <v>150.93730640000001</v>
      </c>
      <c r="Y212" s="36">
        <f>SUMIFS(СВЦЭМ!$F$33:$F$776,СВЦЭМ!$A$33:$A$776,$A212,СВЦЭМ!$B$33:$B$776,Y$190)+'СЕТ СН'!$F$12</f>
        <v>154.08109747</v>
      </c>
    </row>
    <row r="213" spans="1:25" ht="15.75" x14ac:dyDescent="0.2">
      <c r="A213" s="35">
        <f t="shared" si="5"/>
        <v>44219</v>
      </c>
      <c r="B213" s="36">
        <f>SUMIFS(СВЦЭМ!$F$33:$F$776,СВЦЭМ!$A$33:$A$776,$A213,СВЦЭМ!$B$33:$B$776,B$190)+'СЕТ СН'!$F$12</f>
        <v>155.42520119</v>
      </c>
      <c r="C213" s="36">
        <f>SUMIFS(СВЦЭМ!$F$33:$F$776,СВЦЭМ!$A$33:$A$776,$A213,СВЦЭМ!$B$33:$B$776,C$190)+'СЕТ СН'!$F$12</f>
        <v>157.54715707</v>
      </c>
      <c r="D213" s="36">
        <f>SUMIFS(СВЦЭМ!$F$33:$F$776,СВЦЭМ!$A$33:$A$776,$A213,СВЦЭМ!$B$33:$B$776,D$190)+'СЕТ СН'!$F$12</f>
        <v>160.89574643</v>
      </c>
      <c r="E213" s="36">
        <f>SUMIFS(СВЦЭМ!$F$33:$F$776,СВЦЭМ!$A$33:$A$776,$A213,СВЦЭМ!$B$33:$B$776,E$190)+'СЕТ СН'!$F$12</f>
        <v>162.09870316000001</v>
      </c>
      <c r="F213" s="36">
        <f>SUMIFS(СВЦЭМ!$F$33:$F$776,СВЦЭМ!$A$33:$A$776,$A213,СВЦЭМ!$B$33:$B$776,F$190)+'СЕТ СН'!$F$12</f>
        <v>163.15195173999999</v>
      </c>
      <c r="G213" s="36">
        <f>SUMIFS(СВЦЭМ!$F$33:$F$776,СВЦЭМ!$A$33:$A$776,$A213,СВЦЭМ!$B$33:$B$776,G$190)+'СЕТ СН'!$F$12</f>
        <v>161.56892429000001</v>
      </c>
      <c r="H213" s="36">
        <f>SUMIFS(СВЦЭМ!$F$33:$F$776,СВЦЭМ!$A$33:$A$776,$A213,СВЦЭМ!$B$33:$B$776,H$190)+'СЕТ СН'!$F$12</f>
        <v>158.49297555000001</v>
      </c>
      <c r="I213" s="36">
        <f>SUMIFS(СВЦЭМ!$F$33:$F$776,СВЦЭМ!$A$33:$A$776,$A213,СВЦЭМ!$B$33:$B$776,I$190)+'СЕТ СН'!$F$12</f>
        <v>156.41973856999999</v>
      </c>
      <c r="J213" s="36">
        <f>SUMIFS(СВЦЭМ!$F$33:$F$776,СВЦЭМ!$A$33:$A$776,$A213,СВЦЭМ!$B$33:$B$776,J$190)+'СЕТ СН'!$F$12</f>
        <v>150.54323345</v>
      </c>
      <c r="K213" s="36">
        <f>SUMIFS(СВЦЭМ!$F$33:$F$776,СВЦЭМ!$A$33:$A$776,$A213,СВЦЭМ!$B$33:$B$776,K$190)+'СЕТ СН'!$F$12</f>
        <v>145.23709349000001</v>
      </c>
      <c r="L213" s="36">
        <f>SUMIFS(СВЦЭМ!$F$33:$F$776,СВЦЭМ!$A$33:$A$776,$A213,СВЦЭМ!$B$33:$B$776,L$190)+'СЕТ СН'!$F$12</f>
        <v>143.14295697</v>
      </c>
      <c r="M213" s="36">
        <f>SUMIFS(СВЦЭМ!$F$33:$F$776,СВЦЭМ!$A$33:$A$776,$A213,СВЦЭМ!$B$33:$B$776,M$190)+'СЕТ СН'!$F$12</f>
        <v>143.65471407999999</v>
      </c>
      <c r="N213" s="36">
        <f>SUMIFS(СВЦЭМ!$F$33:$F$776,СВЦЭМ!$A$33:$A$776,$A213,СВЦЭМ!$B$33:$B$776,N$190)+'СЕТ СН'!$F$12</f>
        <v>145.05756925</v>
      </c>
      <c r="O213" s="36">
        <f>SUMIFS(СВЦЭМ!$F$33:$F$776,СВЦЭМ!$A$33:$A$776,$A213,СВЦЭМ!$B$33:$B$776,O$190)+'СЕТ СН'!$F$12</f>
        <v>146.86399041000001</v>
      </c>
      <c r="P213" s="36">
        <f>SUMIFS(СВЦЭМ!$F$33:$F$776,СВЦЭМ!$A$33:$A$776,$A213,СВЦЭМ!$B$33:$B$776,P$190)+'СЕТ СН'!$F$12</f>
        <v>151.33697415</v>
      </c>
      <c r="Q213" s="36">
        <f>SUMIFS(СВЦЭМ!$F$33:$F$776,СВЦЭМ!$A$33:$A$776,$A213,СВЦЭМ!$B$33:$B$776,Q$190)+'СЕТ СН'!$F$12</f>
        <v>152.76753056999999</v>
      </c>
      <c r="R213" s="36">
        <f>SUMIFS(СВЦЭМ!$F$33:$F$776,СВЦЭМ!$A$33:$A$776,$A213,СВЦЭМ!$B$33:$B$776,R$190)+'СЕТ СН'!$F$12</f>
        <v>151.32304685</v>
      </c>
      <c r="S213" s="36">
        <f>SUMIFS(СВЦЭМ!$F$33:$F$776,СВЦЭМ!$A$33:$A$776,$A213,СВЦЭМ!$B$33:$B$776,S$190)+'СЕТ СН'!$F$12</f>
        <v>148.24968143000001</v>
      </c>
      <c r="T213" s="36">
        <f>SUMIFS(СВЦЭМ!$F$33:$F$776,СВЦЭМ!$A$33:$A$776,$A213,СВЦЭМ!$B$33:$B$776,T$190)+'СЕТ СН'!$F$12</f>
        <v>144.10772011</v>
      </c>
      <c r="U213" s="36">
        <f>SUMIFS(СВЦЭМ!$F$33:$F$776,СВЦЭМ!$A$33:$A$776,$A213,СВЦЭМ!$B$33:$B$776,U$190)+'СЕТ СН'!$F$12</f>
        <v>143.82069887</v>
      </c>
      <c r="V213" s="36">
        <f>SUMIFS(СВЦЭМ!$F$33:$F$776,СВЦЭМ!$A$33:$A$776,$A213,СВЦЭМ!$B$33:$B$776,V$190)+'СЕТ СН'!$F$12</f>
        <v>145.74972653</v>
      </c>
      <c r="W213" s="36">
        <f>SUMIFS(СВЦЭМ!$F$33:$F$776,СВЦЭМ!$A$33:$A$776,$A213,СВЦЭМ!$B$33:$B$776,W$190)+'СЕТ СН'!$F$12</f>
        <v>148.28968115000001</v>
      </c>
      <c r="X213" s="36">
        <f>SUMIFS(СВЦЭМ!$F$33:$F$776,СВЦЭМ!$A$33:$A$776,$A213,СВЦЭМ!$B$33:$B$776,X$190)+'СЕТ СН'!$F$12</f>
        <v>149.10543908</v>
      </c>
      <c r="Y213" s="36">
        <f>SUMIFS(СВЦЭМ!$F$33:$F$776,СВЦЭМ!$A$33:$A$776,$A213,СВЦЭМ!$B$33:$B$776,Y$190)+'СЕТ СН'!$F$12</f>
        <v>152.15000878000001</v>
      </c>
    </row>
    <row r="214" spans="1:25" ht="15.75" x14ac:dyDescent="0.2">
      <c r="A214" s="35">
        <f t="shared" si="5"/>
        <v>44220</v>
      </c>
      <c r="B214" s="36">
        <f>SUMIFS(СВЦЭМ!$F$33:$F$776,СВЦЭМ!$A$33:$A$776,$A214,СВЦЭМ!$B$33:$B$776,B$190)+'СЕТ СН'!$F$12</f>
        <v>151.84647192</v>
      </c>
      <c r="C214" s="36">
        <f>SUMIFS(СВЦЭМ!$F$33:$F$776,СВЦЭМ!$A$33:$A$776,$A214,СВЦЭМ!$B$33:$B$776,C$190)+'СЕТ СН'!$F$12</f>
        <v>156.92548905999999</v>
      </c>
      <c r="D214" s="36">
        <f>SUMIFS(СВЦЭМ!$F$33:$F$776,СВЦЭМ!$A$33:$A$776,$A214,СВЦЭМ!$B$33:$B$776,D$190)+'СЕТ СН'!$F$12</f>
        <v>159.36587477</v>
      </c>
      <c r="E214" s="36">
        <f>SUMIFS(СВЦЭМ!$F$33:$F$776,СВЦЭМ!$A$33:$A$776,$A214,СВЦЭМ!$B$33:$B$776,E$190)+'СЕТ СН'!$F$12</f>
        <v>160.37042460999999</v>
      </c>
      <c r="F214" s="36">
        <f>SUMIFS(СВЦЭМ!$F$33:$F$776,СВЦЭМ!$A$33:$A$776,$A214,СВЦЭМ!$B$33:$B$776,F$190)+'СЕТ СН'!$F$12</f>
        <v>162.89273535000001</v>
      </c>
      <c r="G214" s="36">
        <f>SUMIFS(СВЦЭМ!$F$33:$F$776,СВЦЭМ!$A$33:$A$776,$A214,СВЦЭМ!$B$33:$B$776,G$190)+'СЕТ СН'!$F$12</f>
        <v>161.3259832</v>
      </c>
      <c r="H214" s="36">
        <f>SUMIFS(СВЦЭМ!$F$33:$F$776,СВЦЭМ!$A$33:$A$776,$A214,СВЦЭМ!$B$33:$B$776,H$190)+'СЕТ СН'!$F$12</f>
        <v>158.50842716</v>
      </c>
      <c r="I214" s="36">
        <f>SUMIFS(СВЦЭМ!$F$33:$F$776,СВЦЭМ!$A$33:$A$776,$A214,СВЦЭМ!$B$33:$B$776,I$190)+'СЕТ СН'!$F$12</f>
        <v>156.30222006</v>
      </c>
      <c r="J214" s="36">
        <f>SUMIFS(СВЦЭМ!$F$33:$F$776,СВЦЭМ!$A$33:$A$776,$A214,СВЦЭМ!$B$33:$B$776,J$190)+'СЕТ СН'!$F$12</f>
        <v>150.97771895</v>
      </c>
      <c r="K214" s="36">
        <f>SUMIFS(СВЦЭМ!$F$33:$F$776,СВЦЭМ!$A$33:$A$776,$A214,СВЦЭМ!$B$33:$B$776,K$190)+'СЕТ СН'!$F$12</f>
        <v>145.78966928</v>
      </c>
      <c r="L214" s="36">
        <f>SUMIFS(СВЦЭМ!$F$33:$F$776,СВЦЭМ!$A$33:$A$776,$A214,СВЦЭМ!$B$33:$B$776,L$190)+'СЕТ СН'!$F$12</f>
        <v>143.48001525000001</v>
      </c>
      <c r="M214" s="36">
        <f>SUMIFS(СВЦЭМ!$F$33:$F$776,СВЦЭМ!$A$33:$A$776,$A214,СВЦЭМ!$B$33:$B$776,M$190)+'СЕТ СН'!$F$12</f>
        <v>144.23563711</v>
      </c>
      <c r="N214" s="36">
        <f>SUMIFS(СВЦЭМ!$F$33:$F$776,СВЦЭМ!$A$33:$A$776,$A214,СВЦЭМ!$B$33:$B$776,N$190)+'СЕТ СН'!$F$12</f>
        <v>145.64227051</v>
      </c>
      <c r="O214" s="36">
        <f>SUMIFS(СВЦЭМ!$F$33:$F$776,СВЦЭМ!$A$33:$A$776,$A214,СВЦЭМ!$B$33:$B$776,O$190)+'СЕТ СН'!$F$12</f>
        <v>148.43167867</v>
      </c>
      <c r="P214" s="36">
        <f>SUMIFS(СВЦЭМ!$F$33:$F$776,СВЦЭМ!$A$33:$A$776,$A214,СВЦЭМ!$B$33:$B$776,P$190)+'СЕТ СН'!$F$12</f>
        <v>153.75446052999999</v>
      </c>
      <c r="Q214" s="36">
        <f>SUMIFS(СВЦЭМ!$F$33:$F$776,СВЦЭМ!$A$33:$A$776,$A214,СВЦЭМ!$B$33:$B$776,Q$190)+'СЕТ СН'!$F$12</f>
        <v>154.90160313000001</v>
      </c>
      <c r="R214" s="36">
        <f>SUMIFS(СВЦЭМ!$F$33:$F$776,СВЦЭМ!$A$33:$A$776,$A214,СВЦЭМ!$B$33:$B$776,R$190)+'СЕТ СН'!$F$12</f>
        <v>152.57568526</v>
      </c>
      <c r="S214" s="36">
        <f>SUMIFS(СВЦЭМ!$F$33:$F$776,СВЦЭМ!$A$33:$A$776,$A214,СВЦЭМ!$B$33:$B$776,S$190)+'СЕТ СН'!$F$12</f>
        <v>149.40997551000001</v>
      </c>
      <c r="T214" s="36">
        <f>SUMIFS(СВЦЭМ!$F$33:$F$776,СВЦЭМ!$A$33:$A$776,$A214,СВЦЭМ!$B$33:$B$776,T$190)+'СЕТ СН'!$F$12</f>
        <v>143.19810949000001</v>
      </c>
      <c r="U214" s="36">
        <f>SUMIFS(СВЦЭМ!$F$33:$F$776,СВЦЭМ!$A$33:$A$776,$A214,СВЦЭМ!$B$33:$B$776,U$190)+'СЕТ СН'!$F$12</f>
        <v>142.32791528000001</v>
      </c>
      <c r="V214" s="36">
        <f>SUMIFS(СВЦЭМ!$F$33:$F$776,СВЦЭМ!$A$33:$A$776,$A214,СВЦЭМ!$B$33:$B$776,V$190)+'СЕТ СН'!$F$12</f>
        <v>142.06256862999999</v>
      </c>
      <c r="W214" s="36">
        <f>SUMIFS(СВЦЭМ!$F$33:$F$776,СВЦЭМ!$A$33:$A$776,$A214,СВЦЭМ!$B$33:$B$776,W$190)+'СЕТ СН'!$F$12</f>
        <v>144.64071203</v>
      </c>
      <c r="X214" s="36">
        <f>SUMIFS(СВЦЭМ!$F$33:$F$776,СВЦЭМ!$A$33:$A$776,$A214,СВЦЭМ!$B$33:$B$776,X$190)+'СЕТ СН'!$F$12</f>
        <v>147.96905343</v>
      </c>
      <c r="Y214" s="36">
        <f>SUMIFS(СВЦЭМ!$F$33:$F$776,СВЦЭМ!$A$33:$A$776,$A214,СВЦЭМ!$B$33:$B$776,Y$190)+'СЕТ СН'!$F$12</f>
        <v>151.12696011</v>
      </c>
    </row>
    <row r="215" spans="1:25" ht="15.75" x14ac:dyDescent="0.2">
      <c r="A215" s="35">
        <f t="shared" si="5"/>
        <v>44221</v>
      </c>
      <c r="B215" s="36">
        <f>SUMIFS(СВЦЭМ!$F$33:$F$776,СВЦЭМ!$A$33:$A$776,$A215,СВЦЭМ!$B$33:$B$776,B$190)+'СЕТ СН'!$F$12</f>
        <v>153.3861881</v>
      </c>
      <c r="C215" s="36">
        <f>SUMIFS(СВЦЭМ!$F$33:$F$776,СВЦЭМ!$A$33:$A$776,$A215,СВЦЭМ!$B$33:$B$776,C$190)+'СЕТ СН'!$F$12</f>
        <v>157.42619094</v>
      </c>
      <c r="D215" s="36">
        <f>SUMIFS(СВЦЭМ!$F$33:$F$776,СВЦЭМ!$A$33:$A$776,$A215,СВЦЭМ!$B$33:$B$776,D$190)+'СЕТ СН'!$F$12</f>
        <v>159.52248157</v>
      </c>
      <c r="E215" s="36">
        <f>SUMIFS(СВЦЭМ!$F$33:$F$776,СВЦЭМ!$A$33:$A$776,$A215,СВЦЭМ!$B$33:$B$776,E$190)+'СЕТ СН'!$F$12</f>
        <v>161.35200393</v>
      </c>
      <c r="F215" s="36">
        <f>SUMIFS(СВЦЭМ!$F$33:$F$776,СВЦЭМ!$A$33:$A$776,$A215,СВЦЭМ!$B$33:$B$776,F$190)+'СЕТ СН'!$F$12</f>
        <v>163.88316017</v>
      </c>
      <c r="G215" s="36">
        <f>SUMIFS(СВЦЭМ!$F$33:$F$776,СВЦЭМ!$A$33:$A$776,$A215,СВЦЭМ!$B$33:$B$776,G$190)+'СЕТ СН'!$F$12</f>
        <v>161.51178324</v>
      </c>
      <c r="H215" s="36">
        <f>SUMIFS(СВЦЭМ!$F$33:$F$776,СВЦЭМ!$A$33:$A$776,$A215,СВЦЭМ!$B$33:$B$776,H$190)+'СЕТ СН'!$F$12</f>
        <v>156.22143835</v>
      </c>
      <c r="I215" s="36">
        <f>SUMIFS(СВЦЭМ!$F$33:$F$776,СВЦЭМ!$A$33:$A$776,$A215,СВЦЭМ!$B$33:$B$776,I$190)+'СЕТ СН'!$F$12</f>
        <v>152.41441752</v>
      </c>
      <c r="J215" s="36">
        <f>SUMIFS(СВЦЭМ!$F$33:$F$776,СВЦЭМ!$A$33:$A$776,$A215,СВЦЭМ!$B$33:$B$776,J$190)+'СЕТ СН'!$F$12</f>
        <v>148.15186550000001</v>
      </c>
      <c r="K215" s="36">
        <f>SUMIFS(СВЦЭМ!$F$33:$F$776,СВЦЭМ!$A$33:$A$776,$A215,СВЦЭМ!$B$33:$B$776,K$190)+'СЕТ СН'!$F$12</f>
        <v>147.49948789000001</v>
      </c>
      <c r="L215" s="36">
        <f>SUMIFS(СВЦЭМ!$F$33:$F$776,СВЦЭМ!$A$33:$A$776,$A215,СВЦЭМ!$B$33:$B$776,L$190)+'СЕТ СН'!$F$12</f>
        <v>145.68935572999999</v>
      </c>
      <c r="M215" s="36">
        <f>SUMIFS(СВЦЭМ!$F$33:$F$776,СВЦЭМ!$A$33:$A$776,$A215,СВЦЭМ!$B$33:$B$776,M$190)+'СЕТ СН'!$F$12</f>
        <v>146.38302948</v>
      </c>
      <c r="N215" s="36">
        <f>SUMIFS(СВЦЭМ!$F$33:$F$776,СВЦЭМ!$A$33:$A$776,$A215,СВЦЭМ!$B$33:$B$776,N$190)+'СЕТ СН'!$F$12</f>
        <v>147.31144128</v>
      </c>
      <c r="O215" s="36">
        <f>SUMIFS(СВЦЭМ!$F$33:$F$776,СВЦЭМ!$A$33:$A$776,$A215,СВЦЭМ!$B$33:$B$776,O$190)+'СЕТ СН'!$F$12</f>
        <v>148.28654710999999</v>
      </c>
      <c r="P215" s="36">
        <f>SUMIFS(СВЦЭМ!$F$33:$F$776,СВЦЭМ!$A$33:$A$776,$A215,СВЦЭМ!$B$33:$B$776,P$190)+'СЕТ СН'!$F$12</f>
        <v>148.58029744999999</v>
      </c>
      <c r="Q215" s="36">
        <f>SUMIFS(СВЦЭМ!$F$33:$F$776,СВЦЭМ!$A$33:$A$776,$A215,СВЦЭМ!$B$33:$B$776,Q$190)+'СЕТ СН'!$F$12</f>
        <v>148.80505174999999</v>
      </c>
      <c r="R215" s="36">
        <f>SUMIFS(СВЦЭМ!$F$33:$F$776,СВЦЭМ!$A$33:$A$776,$A215,СВЦЭМ!$B$33:$B$776,R$190)+'СЕТ СН'!$F$12</f>
        <v>148.75917878999999</v>
      </c>
      <c r="S215" s="36">
        <f>SUMIFS(СВЦЭМ!$F$33:$F$776,СВЦЭМ!$A$33:$A$776,$A215,СВЦЭМ!$B$33:$B$776,S$190)+'СЕТ СН'!$F$12</f>
        <v>147.77970679000001</v>
      </c>
      <c r="T215" s="36">
        <f>SUMIFS(СВЦЭМ!$F$33:$F$776,СВЦЭМ!$A$33:$A$776,$A215,СВЦЭМ!$B$33:$B$776,T$190)+'СЕТ СН'!$F$12</f>
        <v>144.30086739000001</v>
      </c>
      <c r="U215" s="36">
        <f>SUMIFS(СВЦЭМ!$F$33:$F$776,СВЦЭМ!$A$33:$A$776,$A215,СВЦЭМ!$B$33:$B$776,U$190)+'СЕТ СН'!$F$12</f>
        <v>144.29852928</v>
      </c>
      <c r="V215" s="36">
        <f>SUMIFS(СВЦЭМ!$F$33:$F$776,СВЦЭМ!$A$33:$A$776,$A215,СВЦЭМ!$B$33:$B$776,V$190)+'СЕТ СН'!$F$12</f>
        <v>146.09883696</v>
      </c>
      <c r="W215" s="36">
        <f>SUMIFS(СВЦЭМ!$F$33:$F$776,СВЦЭМ!$A$33:$A$776,$A215,СВЦЭМ!$B$33:$B$776,W$190)+'СЕТ СН'!$F$12</f>
        <v>147.41432914000001</v>
      </c>
      <c r="X215" s="36">
        <f>SUMIFS(СВЦЭМ!$F$33:$F$776,СВЦЭМ!$A$33:$A$776,$A215,СВЦЭМ!$B$33:$B$776,X$190)+'СЕТ СН'!$F$12</f>
        <v>148.19587516999999</v>
      </c>
      <c r="Y215" s="36">
        <f>SUMIFS(СВЦЭМ!$F$33:$F$776,СВЦЭМ!$A$33:$A$776,$A215,СВЦЭМ!$B$33:$B$776,Y$190)+'СЕТ СН'!$F$12</f>
        <v>150.85964013</v>
      </c>
    </row>
    <row r="216" spans="1:25" ht="15.75" x14ac:dyDescent="0.2">
      <c r="A216" s="35">
        <f t="shared" si="5"/>
        <v>44222</v>
      </c>
      <c r="B216" s="36">
        <f>SUMIFS(СВЦЭМ!$F$33:$F$776,СВЦЭМ!$A$33:$A$776,$A216,СВЦЭМ!$B$33:$B$776,B$190)+'СЕТ СН'!$F$12</f>
        <v>157.02767691</v>
      </c>
      <c r="C216" s="36">
        <f>SUMIFS(СВЦЭМ!$F$33:$F$776,СВЦЭМ!$A$33:$A$776,$A216,СВЦЭМ!$B$33:$B$776,C$190)+'СЕТ СН'!$F$12</f>
        <v>160.52234131</v>
      </c>
      <c r="D216" s="36">
        <f>SUMIFS(СВЦЭМ!$F$33:$F$776,СВЦЭМ!$A$33:$A$776,$A216,СВЦЭМ!$B$33:$B$776,D$190)+'СЕТ СН'!$F$12</f>
        <v>161.67723468</v>
      </c>
      <c r="E216" s="36">
        <f>SUMIFS(СВЦЭМ!$F$33:$F$776,СВЦЭМ!$A$33:$A$776,$A216,СВЦЭМ!$B$33:$B$776,E$190)+'СЕТ СН'!$F$12</f>
        <v>162.19548866</v>
      </c>
      <c r="F216" s="36">
        <f>SUMIFS(СВЦЭМ!$F$33:$F$776,СВЦЭМ!$A$33:$A$776,$A216,СВЦЭМ!$B$33:$B$776,F$190)+'СЕТ СН'!$F$12</f>
        <v>163.80956845</v>
      </c>
      <c r="G216" s="36">
        <f>SUMIFS(СВЦЭМ!$F$33:$F$776,СВЦЭМ!$A$33:$A$776,$A216,СВЦЭМ!$B$33:$B$776,G$190)+'СЕТ СН'!$F$12</f>
        <v>161.46521928000001</v>
      </c>
      <c r="H216" s="36">
        <f>SUMIFS(СВЦЭМ!$F$33:$F$776,СВЦЭМ!$A$33:$A$776,$A216,СВЦЭМ!$B$33:$B$776,H$190)+'СЕТ СН'!$F$12</f>
        <v>156.05237244</v>
      </c>
      <c r="I216" s="36">
        <f>SUMIFS(СВЦЭМ!$F$33:$F$776,СВЦЭМ!$A$33:$A$776,$A216,СВЦЭМ!$B$33:$B$776,I$190)+'СЕТ СН'!$F$12</f>
        <v>149.71753032000001</v>
      </c>
      <c r="J216" s="36">
        <f>SUMIFS(СВЦЭМ!$F$33:$F$776,СВЦЭМ!$A$33:$A$776,$A216,СВЦЭМ!$B$33:$B$776,J$190)+'СЕТ СН'!$F$12</f>
        <v>146.01819583</v>
      </c>
      <c r="K216" s="36">
        <f>SUMIFS(СВЦЭМ!$F$33:$F$776,СВЦЭМ!$A$33:$A$776,$A216,СВЦЭМ!$B$33:$B$776,K$190)+'СЕТ СН'!$F$12</f>
        <v>145.19799756</v>
      </c>
      <c r="L216" s="36">
        <f>SUMIFS(СВЦЭМ!$F$33:$F$776,СВЦЭМ!$A$33:$A$776,$A216,СВЦЭМ!$B$33:$B$776,L$190)+'СЕТ СН'!$F$12</f>
        <v>144.23136072</v>
      </c>
      <c r="M216" s="36">
        <f>SUMIFS(СВЦЭМ!$F$33:$F$776,СВЦЭМ!$A$33:$A$776,$A216,СВЦЭМ!$B$33:$B$776,M$190)+'СЕТ СН'!$F$12</f>
        <v>145.30138832</v>
      </c>
      <c r="N216" s="36">
        <f>SUMIFS(СВЦЭМ!$F$33:$F$776,СВЦЭМ!$A$33:$A$776,$A216,СВЦЭМ!$B$33:$B$776,N$190)+'СЕТ СН'!$F$12</f>
        <v>145.77458677999999</v>
      </c>
      <c r="O216" s="36">
        <f>SUMIFS(СВЦЭМ!$F$33:$F$776,СВЦЭМ!$A$33:$A$776,$A216,СВЦЭМ!$B$33:$B$776,O$190)+'СЕТ СН'!$F$12</f>
        <v>146.90683436</v>
      </c>
      <c r="P216" s="36">
        <f>SUMIFS(СВЦЭМ!$F$33:$F$776,СВЦЭМ!$A$33:$A$776,$A216,СВЦЭМ!$B$33:$B$776,P$190)+'СЕТ СН'!$F$12</f>
        <v>147.84356029</v>
      </c>
      <c r="Q216" s="36">
        <f>SUMIFS(СВЦЭМ!$F$33:$F$776,СВЦЭМ!$A$33:$A$776,$A216,СВЦЭМ!$B$33:$B$776,Q$190)+'СЕТ СН'!$F$12</f>
        <v>147.65525718000001</v>
      </c>
      <c r="R216" s="36">
        <f>SUMIFS(СВЦЭМ!$F$33:$F$776,СВЦЭМ!$A$33:$A$776,$A216,СВЦЭМ!$B$33:$B$776,R$190)+'СЕТ СН'!$F$12</f>
        <v>146.06164477999999</v>
      </c>
      <c r="S216" s="36">
        <f>SUMIFS(СВЦЭМ!$F$33:$F$776,СВЦЭМ!$A$33:$A$776,$A216,СВЦЭМ!$B$33:$B$776,S$190)+'СЕТ СН'!$F$12</f>
        <v>145.46861541999999</v>
      </c>
      <c r="T216" s="36">
        <f>SUMIFS(СВЦЭМ!$F$33:$F$776,СВЦЭМ!$A$33:$A$776,$A216,СВЦЭМ!$B$33:$B$776,T$190)+'СЕТ СН'!$F$12</f>
        <v>143.83915531</v>
      </c>
      <c r="U216" s="36">
        <f>SUMIFS(СВЦЭМ!$F$33:$F$776,СВЦЭМ!$A$33:$A$776,$A216,СВЦЭМ!$B$33:$B$776,U$190)+'СЕТ СН'!$F$12</f>
        <v>144.1362742</v>
      </c>
      <c r="V216" s="36">
        <f>SUMIFS(СВЦЭМ!$F$33:$F$776,СВЦЭМ!$A$33:$A$776,$A216,СВЦЭМ!$B$33:$B$776,V$190)+'СЕТ СН'!$F$12</f>
        <v>145.88622025999999</v>
      </c>
      <c r="W216" s="36">
        <f>SUMIFS(СВЦЭМ!$F$33:$F$776,СВЦЭМ!$A$33:$A$776,$A216,СВЦЭМ!$B$33:$B$776,W$190)+'СЕТ СН'!$F$12</f>
        <v>149.28175770999999</v>
      </c>
      <c r="X216" s="36">
        <f>SUMIFS(СВЦЭМ!$F$33:$F$776,СВЦЭМ!$A$33:$A$776,$A216,СВЦЭМ!$B$33:$B$776,X$190)+'СЕТ СН'!$F$12</f>
        <v>150.58281428999999</v>
      </c>
      <c r="Y216" s="36">
        <f>SUMIFS(СВЦЭМ!$F$33:$F$776,СВЦЭМ!$A$33:$A$776,$A216,СВЦЭМ!$B$33:$B$776,Y$190)+'СЕТ СН'!$F$12</f>
        <v>153.20931780000001</v>
      </c>
    </row>
    <row r="217" spans="1:25" ht="15.75" x14ac:dyDescent="0.2">
      <c r="A217" s="35">
        <f t="shared" si="5"/>
        <v>44223</v>
      </c>
      <c r="B217" s="36">
        <f>SUMIFS(СВЦЭМ!$F$33:$F$776,СВЦЭМ!$A$33:$A$776,$A217,СВЦЭМ!$B$33:$B$776,B$190)+'СЕТ СН'!$F$12</f>
        <v>155.11105433</v>
      </c>
      <c r="C217" s="36">
        <f>SUMIFS(СВЦЭМ!$F$33:$F$776,СВЦЭМ!$A$33:$A$776,$A217,СВЦЭМ!$B$33:$B$776,C$190)+'СЕТ СН'!$F$12</f>
        <v>158.25832667</v>
      </c>
      <c r="D217" s="36">
        <f>SUMIFS(СВЦЭМ!$F$33:$F$776,СВЦЭМ!$A$33:$A$776,$A217,СВЦЭМ!$B$33:$B$776,D$190)+'СЕТ СН'!$F$12</f>
        <v>160.28809974000001</v>
      </c>
      <c r="E217" s="36">
        <f>SUMIFS(СВЦЭМ!$F$33:$F$776,СВЦЭМ!$A$33:$A$776,$A217,СВЦЭМ!$B$33:$B$776,E$190)+'СЕТ СН'!$F$12</f>
        <v>161.37051556</v>
      </c>
      <c r="F217" s="36">
        <f>SUMIFS(СВЦЭМ!$F$33:$F$776,СВЦЭМ!$A$33:$A$776,$A217,СВЦЭМ!$B$33:$B$776,F$190)+'СЕТ СН'!$F$12</f>
        <v>162.87476244000001</v>
      </c>
      <c r="G217" s="36">
        <f>SUMIFS(СВЦЭМ!$F$33:$F$776,СВЦЭМ!$A$33:$A$776,$A217,СВЦЭМ!$B$33:$B$776,G$190)+'СЕТ СН'!$F$12</f>
        <v>160.33017932999999</v>
      </c>
      <c r="H217" s="36">
        <f>SUMIFS(СВЦЭМ!$F$33:$F$776,СВЦЭМ!$A$33:$A$776,$A217,СВЦЭМ!$B$33:$B$776,H$190)+'СЕТ СН'!$F$12</f>
        <v>155.41247132000001</v>
      </c>
      <c r="I217" s="36">
        <f>SUMIFS(СВЦЭМ!$F$33:$F$776,СВЦЭМ!$A$33:$A$776,$A217,СВЦЭМ!$B$33:$B$776,I$190)+'СЕТ СН'!$F$12</f>
        <v>151.93877831</v>
      </c>
      <c r="J217" s="36">
        <f>SUMIFS(СВЦЭМ!$F$33:$F$776,СВЦЭМ!$A$33:$A$776,$A217,СВЦЭМ!$B$33:$B$776,J$190)+'СЕТ СН'!$F$12</f>
        <v>147.65561152000001</v>
      </c>
      <c r="K217" s="36">
        <f>SUMIFS(СВЦЭМ!$F$33:$F$776,СВЦЭМ!$A$33:$A$776,$A217,СВЦЭМ!$B$33:$B$776,K$190)+'СЕТ СН'!$F$12</f>
        <v>145.95047643999999</v>
      </c>
      <c r="L217" s="36">
        <f>SUMIFS(СВЦЭМ!$F$33:$F$776,СВЦЭМ!$A$33:$A$776,$A217,СВЦЭМ!$B$33:$B$776,L$190)+'СЕТ СН'!$F$12</f>
        <v>144.82123505000001</v>
      </c>
      <c r="M217" s="36">
        <f>SUMIFS(СВЦЭМ!$F$33:$F$776,СВЦЭМ!$A$33:$A$776,$A217,СВЦЭМ!$B$33:$B$776,M$190)+'СЕТ СН'!$F$12</f>
        <v>146.33879026</v>
      </c>
      <c r="N217" s="36">
        <f>SUMIFS(СВЦЭМ!$F$33:$F$776,СВЦЭМ!$A$33:$A$776,$A217,СВЦЭМ!$B$33:$B$776,N$190)+'СЕТ СН'!$F$12</f>
        <v>147.18268266999999</v>
      </c>
      <c r="O217" s="36">
        <f>SUMIFS(СВЦЭМ!$F$33:$F$776,СВЦЭМ!$A$33:$A$776,$A217,СВЦЭМ!$B$33:$B$776,O$190)+'СЕТ СН'!$F$12</f>
        <v>149.22047621999999</v>
      </c>
      <c r="P217" s="36">
        <f>SUMIFS(СВЦЭМ!$F$33:$F$776,СВЦЭМ!$A$33:$A$776,$A217,СВЦЭМ!$B$33:$B$776,P$190)+'СЕТ СН'!$F$12</f>
        <v>150.58485239000001</v>
      </c>
      <c r="Q217" s="36">
        <f>SUMIFS(СВЦЭМ!$F$33:$F$776,СВЦЭМ!$A$33:$A$776,$A217,СВЦЭМ!$B$33:$B$776,Q$190)+'СЕТ СН'!$F$12</f>
        <v>151.67538601000001</v>
      </c>
      <c r="R217" s="36">
        <f>SUMIFS(СВЦЭМ!$F$33:$F$776,СВЦЭМ!$A$33:$A$776,$A217,СВЦЭМ!$B$33:$B$776,R$190)+'СЕТ СН'!$F$12</f>
        <v>150.20808714</v>
      </c>
      <c r="S217" s="36">
        <f>SUMIFS(СВЦЭМ!$F$33:$F$776,СВЦЭМ!$A$33:$A$776,$A217,СВЦЭМ!$B$33:$B$776,S$190)+'СЕТ СН'!$F$12</f>
        <v>148.1626516</v>
      </c>
      <c r="T217" s="36">
        <f>SUMIFS(СВЦЭМ!$F$33:$F$776,СВЦЭМ!$A$33:$A$776,$A217,СВЦЭМ!$B$33:$B$776,T$190)+'СЕТ СН'!$F$12</f>
        <v>143.44571601999999</v>
      </c>
      <c r="U217" s="36">
        <f>SUMIFS(СВЦЭМ!$F$33:$F$776,СВЦЭМ!$A$33:$A$776,$A217,СВЦЭМ!$B$33:$B$776,U$190)+'СЕТ СН'!$F$12</f>
        <v>143.55971417999999</v>
      </c>
      <c r="V217" s="36">
        <f>SUMIFS(СВЦЭМ!$F$33:$F$776,СВЦЭМ!$A$33:$A$776,$A217,СВЦЭМ!$B$33:$B$776,V$190)+'СЕТ СН'!$F$12</f>
        <v>145.01104153</v>
      </c>
      <c r="W217" s="36">
        <f>SUMIFS(СВЦЭМ!$F$33:$F$776,СВЦЭМ!$A$33:$A$776,$A217,СВЦЭМ!$B$33:$B$776,W$190)+'СЕТ СН'!$F$12</f>
        <v>147.97829483999999</v>
      </c>
      <c r="X217" s="36">
        <f>SUMIFS(СВЦЭМ!$F$33:$F$776,СВЦЭМ!$A$33:$A$776,$A217,СВЦЭМ!$B$33:$B$776,X$190)+'СЕТ СН'!$F$12</f>
        <v>148.90252957999999</v>
      </c>
      <c r="Y217" s="36">
        <f>SUMIFS(СВЦЭМ!$F$33:$F$776,СВЦЭМ!$A$33:$A$776,$A217,СВЦЭМ!$B$33:$B$776,Y$190)+'СЕТ СН'!$F$12</f>
        <v>152.42903601</v>
      </c>
    </row>
    <row r="218" spans="1:25" ht="15.75" x14ac:dyDescent="0.2">
      <c r="A218" s="35">
        <f t="shared" si="5"/>
        <v>44224</v>
      </c>
      <c r="B218" s="36">
        <f>SUMIFS(СВЦЭМ!$F$33:$F$776,СВЦЭМ!$A$33:$A$776,$A218,СВЦЭМ!$B$33:$B$776,B$190)+'СЕТ СН'!$F$12</f>
        <v>149.99891595</v>
      </c>
      <c r="C218" s="36">
        <f>SUMIFS(СВЦЭМ!$F$33:$F$776,СВЦЭМ!$A$33:$A$776,$A218,СВЦЭМ!$B$33:$B$776,C$190)+'СЕТ СН'!$F$12</f>
        <v>157.67800456000001</v>
      </c>
      <c r="D218" s="36">
        <f>SUMIFS(СВЦЭМ!$F$33:$F$776,СВЦЭМ!$A$33:$A$776,$A218,СВЦЭМ!$B$33:$B$776,D$190)+'СЕТ СН'!$F$12</f>
        <v>162.35603853000001</v>
      </c>
      <c r="E218" s="36">
        <f>SUMIFS(СВЦЭМ!$F$33:$F$776,СВЦЭМ!$A$33:$A$776,$A218,СВЦЭМ!$B$33:$B$776,E$190)+'СЕТ СН'!$F$12</f>
        <v>162.95761808</v>
      </c>
      <c r="F218" s="36">
        <f>SUMIFS(СВЦЭМ!$F$33:$F$776,СВЦЭМ!$A$33:$A$776,$A218,СВЦЭМ!$B$33:$B$776,F$190)+'СЕТ СН'!$F$12</f>
        <v>164.37656699999999</v>
      </c>
      <c r="G218" s="36">
        <f>SUMIFS(СВЦЭМ!$F$33:$F$776,СВЦЭМ!$A$33:$A$776,$A218,СВЦЭМ!$B$33:$B$776,G$190)+'СЕТ СН'!$F$12</f>
        <v>162.32518626000001</v>
      </c>
      <c r="H218" s="36">
        <f>SUMIFS(СВЦЭМ!$F$33:$F$776,СВЦЭМ!$A$33:$A$776,$A218,СВЦЭМ!$B$33:$B$776,H$190)+'СЕТ СН'!$F$12</f>
        <v>156.99722496999999</v>
      </c>
      <c r="I218" s="36">
        <f>SUMIFS(СВЦЭМ!$F$33:$F$776,СВЦЭМ!$A$33:$A$776,$A218,СВЦЭМ!$B$33:$B$776,I$190)+'СЕТ СН'!$F$12</f>
        <v>153.67417381000001</v>
      </c>
      <c r="J218" s="36">
        <f>SUMIFS(СВЦЭМ!$F$33:$F$776,СВЦЭМ!$A$33:$A$776,$A218,СВЦЭМ!$B$33:$B$776,J$190)+'СЕТ СН'!$F$12</f>
        <v>151.06587322999999</v>
      </c>
      <c r="K218" s="36">
        <f>SUMIFS(СВЦЭМ!$F$33:$F$776,СВЦЭМ!$A$33:$A$776,$A218,СВЦЭМ!$B$33:$B$776,K$190)+'СЕТ СН'!$F$12</f>
        <v>149.48512843</v>
      </c>
      <c r="L218" s="36">
        <f>SUMIFS(СВЦЭМ!$F$33:$F$776,СВЦЭМ!$A$33:$A$776,$A218,СВЦЭМ!$B$33:$B$776,L$190)+'СЕТ СН'!$F$12</f>
        <v>148.78778406000001</v>
      </c>
      <c r="M218" s="36">
        <f>SUMIFS(СВЦЭМ!$F$33:$F$776,СВЦЭМ!$A$33:$A$776,$A218,СВЦЭМ!$B$33:$B$776,M$190)+'СЕТ СН'!$F$12</f>
        <v>149.87716609</v>
      </c>
      <c r="N218" s="36">
        <f>SUMIFS(СВЦЭМ!$F$33:$F$776,СВЦЭМ!$A$33:$A$776,$A218,СВЦЭМ!$B$33:$B$776,N$190)+'СЕТ СН'!$F$12</f>
        <v>150.6623495</v>
      </c>
      <c r="O218" s="36">
        <f>SUMIFS(СВЦЭМ!$F$33:$F$776,СВЦЭМ!$A$33:$A$776,$A218,СВЦЭМ!$B$33:$B$776,O$190)+'СЕТ СН'!$F$12</f>
        <v>149.29684846999999</v>
      </c>
      <c r="P218" s="36">
        <f>SUMIFS(СВЦЭМ!$F$33:$F$776,СВЦЭМ!$A$33:$A$776,$A218,СВЦЭМ!$B$33:$B$776,P$190)+'СЕТ СН'!$F$12</f>
        <v>150.01981472</v>
      </c>
      <c r="Q218" s="36">
        <f>SUMIFS(СВЦЭМ!$F$33:$F$776,СВЦЭМ!$A$33:$A$776,$A218,СВЦЭМ!$B$33:$B$776,Q$190)+'СЕТ СН'!$F$12</f>
        <v>150.44825563000001</v>
      </c>
      <c r="R218" s="36">
        <f>SUMIFS(СВЦЭМ!$F$33:$F$776,СВЦЭМ!$A$33:$A$776,$A218,СВЦЭМ!$B$33:$B$776,R$190)+'СЕТ СН'!$F$12</f>
        <v>149.82340977000001</v>
      </c>
      <c r="S218" s="36">
        <f>SUMIFS(СВЦЭМ!$F$33:$F$776,СВЦЭМ!$A$33:$A$776,$A218,СВЦЭМ!$B$33:$B$776,S$190)+'СЕТ СН'!$F$12</f>
        <v>148.32570382</v>
      </c>
      <c r="T218" s="36">
        <f>SUMIFS(СВЦЭМ!$F$33:$F$776,СВЦЭМ!$A$33:$A$776,$A218,СВЦЭМ!$B$33:$B$776,T$190)+'СЕТ СН'!$F$12</f>
        <v>144.96949427000001</v>
      </c>
      <c r="U218" s="36">
        <f>SUMIFS(СВЦЭМ!$F$33:$F$776,СВЦЭМ!$A$33:$A$776,$A218,СВЦЭМ!$B$33:$B$776,U$190)+'СЕТ СН'!$F$12</f>
        <v>145.05731112000001</v>
      </c>
      <c r="V218" s="36">
        <f>SUMIFS(СВЦЭМ!$F$33:$F$776,СВЦЭМ!$A$33:$A$776,$A218,СВЦЭМ!$B$33:$B$776,V$190)+'СЕТ СН'!$F$12</f>
        <v>146.27536949</v>
      </c>
      <c r="W218" s="36">
        <f>SUMIFS(СВЦЭМ!$F$33:$F$776,СВЦЭМ!$A$33:$A$776,$A218,СВЦЭМ!$B$33:$B$776,W$190)+'СЕТ СН'!$F$12</f>
        <v>148.04499297999999</v>
      </c>
      <c r="X218" s="36">
        <f>SUMIFS(СВЦЭМ!$F$33:$F$776,СВЦЭМ!$A$33:$A$776,$A218,СВЦЭМ!$B$33:$B$776,X$190)+'СЕТ СН'!$F$12</f>
        <v>147.94499356</v>
      </c>
      <c r="Y218" s="36">
        <f>SUMIFS(СВЦЭМ!$F$33:$F$776,СВЦЭМ!$A$33:$A$776,$A218,СВЦЭМ!$B$33:$B$776,Y$190)+'СЕТ СН'!$F$12</f>
        <v>150.93576322000001</v>
      </c>
    </row>
    <row r="219" spans="1:25" ht="15.75" x14ac:dyDescent="0.2">
      <c r="A219" s="35">
        <f t="shared" si="5"/>
        <v>44225</v>
      </c>
      <c r="B219" s="36">
        <f>SUMIFS(СВЦЭМ!$F$33:$F$776,СВЦЭМ!$A$33:$A$776,$A219,СВЦЭМ!$B$33:$B$776,B$190)+'СЕТ СН'!$F$12</f>
        <v>148.99477055</v>
      </c>
      <c r="C219" s="36">
        <f>SUMIFS(СВЦЭМ!$F$33:$F$776,СВЦЭМ!$A$33:$A$776,$A219,СВЦЭМ!$B$33:$B$776,C$190)+'СЕТ СН'!$F$12</f>
        <v>153.03497168999999</v>
      </c>
      <c r="D219" s="36">
        <f>SUMIFS(СВЦЭМ!$F$33:$F$776,СВЦЭМ!$A$33:$A$776,$A219,СВЦЭМ!$B$33:$B$776,D$190)+'СЕТ СН'!$F$12</f>
        <v>154.91420277</v>
      </c>
      <c r="E219" s="36">
        <f>SUMIFS(СВЦЭМ!$F$33:$F$776,СВЦЭМ!$A$33:$A$776,$A219,СВЦЭМ!$B$33:$B$776,E$190)+'СЕТ СН'!$F$12</f>
        <v>153.29914428000001</v>
      </c>
      <c r="F219" s="36">
        <f>SUMIFS(СВЦЭМ!$F$33:$F$776,СВЦЭМ!$A$33:$A$776,$A219,СВЦЭМ!$B$33:$B$776,F$190)+'СЕТ СН'!$F$12</f>
        <v>152.84234828999999</v>
      </c>
      <c r="G219" s="36">
        <f>SUMIFS(СВЦЭМ!$F$33:$F$776,СВЦЭМ!$A$33:$A$776,$A219,СВЦЭМ!$B$33:$B$776,G$190)+'СЕТ СН'!$F$12</f>
        <v>151.64668778000001</v>
      </c>
      <c r="H219" s="36">
        <f>SUMIFS(СВЦЭМ!$F$33:$F$776,СВЦЭМ!$A$33:$A$776,$A219,СВЦЭМ!$B$33:$B$776,H$190)+'СЕТ СН'!$F$12</f>
        <v>147.16673838</v>
      </c>
      <c r="I219" s="36">
        <f>SUMIFS(СВЦЭМ!$F$33:$F$776,СВЦЭМ!$A$33:$A$776,$A219,СВЦЭМ!$B$33:$B$776,I$190)+'СЕТ СН'!$F$12</f>
        <v>141.86073138</v>
      </c>
      <c r="J219" s="36">
        <f>SUMIFS(СВЦЭМ!$F$33:$F$776,СВЦЭМ!$A$33:$A$776,$A219,СВЦЭМ!$B$33:$B$776,J$190)+'СЕТ СН'!$F$12</f>
        <v>140.97458793000001</v>
      </c>
      <c r="K219" s="36">
        <f>SUMIFS(СВЦЭМ!$F$33:$F$776,СВЦЭМ!$A$33:$A$776,$A219,СВЦЭМ!$B$33:$B$776,K$190)+'СЕТ СН'!$F$12</f>
        <v>139.60873455999999</v>
      </c>
      <c r="L219" s="36">
        <f>SUMIFS(СВЦЭМ!$F$33:$F$776,СВЦЭМ!$A$33:$A$776,$A219,СВЦЭМ!$B$33:$B$776,L$190)+'СЕТ СН'!$F$12</f>
        <v>139.92538870000001</v>
      </c>
      <c r="M219" s="36">
        <f>SUMIFS(СВЦЭМ!$F$33:$F$776,СВЦЭМ!$A$33:$A$776,$A219,СВЦЭМ!$B$33:$B$776,M$190)+'СЕТ СН'!$F$12</f>
        <v>143.99933906999999</v>
      </c>
      <c r="N219" s="36">
        <f>SUMIFS(СВЦЭМ!$F$33:$F$776,СВЦЭМ!$A$33:$A$776,$A219,СВЦЭМ!$B$33:$B$776,N$190)+'СЕТ СН'!$F$12</f>
        <v>144.89974781999999</v>
      </c>
      <c r="O219" s="36">
        <f>SUMIFS(СВЦЭМ!$F$33:$F$776,СВЦЭМ!$A$33:$A$776,$A219,СВЦЭМ!$B$33:$B$776,O$190)+'СЕТ СН'!$F$12</f>
        <v>145.88444238</v>
      </c>
      <c r="P219" s="36">
        <f>SUMIFS(СВЦЭМ!$F$33:$F$776,СВЦЭМ!$A$33:$A$776,$A219,СВЦЭМ!$B$33:$B$776,P$190)+'СЕТ СН'!$F$12</f>
        <v>146.82122633</v>
      </c>
      <c r="Q219" s="36">
        <f>SUMIFS(СВЦЭМ!$F$33:$F$776,СВЦЭМ!$A$33:$A$776,$A219,СВЦЭМ!$B$33:$B$776,Q$190)+'СЕТ СН'!$F$12</f>
        <v>146.20598115999999</v>
      </c>
      <c r="R219" s="36">
        <f>SUMIFS(СВЦЭМ!$F$33:$F$776,СВЦЭМ!$A$33:$A$776,$A219,СВЦЭМ!$B$33:$B$776,R$190)+'СЕТ СН'!$F$12</f>
        <v>141.98670978999999</v>
      </c>
      <c r="S219" s="36">
        <f>SUMIFS(СВЦЭМ!$F$33:$F$776,СВЦЭМ!$A$33:$A$776,$A219,СВЦЭМ!$B$33:$B$776,S$190)+'СЕТ СН'!$F$12</f>
        <v>143.68789188</v>
      </c>
      <c r="T219" s="36">
        <f>SUMIFS(СВЦЭМ!$F$33:$F$776,СВЦЭМ!$A$33:$A$776,$A219,СВЦЭМ!$B$33:$B$776,T$190)+'СЕТ СН'!$F$12</f>
        <v>141.57753969999999</v>
      </c>
      <c r="U219" s="36">
        <f>SUMIFS(СВЦЭМ!$F$33:$F$776,СВЦЭМ!$A$33:$A$776,$A219,СВЦЭМ!$B$33:$B$776,U$190)+'СЕТ СН'!$F$12</f>
        <v>141.65314961000001</v>
      </c>
      <c r="V219" s="36">
        <f>SUMIFS(СВЦЭМ!$F$33:$F$776,СВЦЭМ!$A$33:$A$776,$A219,СВЦЭМ!$B$33:$B$776,V$190)+'СЕТ СН'!$F$12</f>
        <v>143.92909577</v>
      </c>
      <c r="W219" s="36">
        <f>SUMIFS(СВЦЭМ!$F$33:$F$776,СВЦЭМ!$A$33:$A$776,$A219,СВЦЭМ!$B$33:$B$776,W$190)+'СЕТ СН'!$F$12</f>
        <v>145.82628086</v>
      </c>
      <c r="X219" s="36">
        <f>SUMIFS(СВЦЭМ!$F$33:$F$776,СВЦЭМ!$A$33:$A$776,$A219,СВЦЭМ!$B$33:$B$776,X$190)+'СЕТ СН'!$F$12</f>
        <v>145.8596953</v>
      </c>
      <c r="Y219" s="36">
        <f>SUMIFS(СВЦЭМ!$F$33:$F$776,СВЦЭМ!$A$33:$A$776,$A219,СВЦЭМ!$B$33:$B$776,Y$190)+'СЕТ СН'!$F$12</f>
        <v>147.19601277999999</v>
      </c>
    </row>
    <row r="220" spans="1:25" ht="15.75" x14ac:dyDescent="0.2">
      <c r="A220" s="35">
        <f t="shared" si="5"/>
        <v>44226</v>
      </c>
      <c r="B220" s="36">
        <f>SUMIFS(СВЦЭМ!$F$33:$F$776,СВЦЭМ!$A$33:$A$776,$A220,СВЦЭМ!$B$33:$B$776,B$190)+'СЕТ СН'!$F$12</f>
        <v>146.01477689999999</v>
      </c>
      <c r="C220" s="36">
        <f>SUMIFS(СВЦЭМ!$F$33:$F$776,СВЦЭМ!$A$33:$A$776,$A220,СВЦЭМ!$B$33:$B$776,C$190)+'СЕТ СН'!$F$12</f>
        <v>150.91142056999999</v>
      </c>
      <c r="D220" s="36">
        <f>SUMIFS(СВЦЭМ!$F$33:$F$776,СВЦЭМ!$A$33:$A$776,$A220,СВЦЭМ!$B$33:$B$776,D$190)+'СЕТ СН'!$F$12</f>
        <v>153.51675901999999</v>
      </c>
      <c r="E220" s="36">
        <f>SUMIFS(СВЦЭМ!$F$33:$F$776,СВЦЭМ!$A$33:$A$776,$A220,СВЦЭМ!$B$33:$B$776,E$190)+'СЕТ СН'!$F$12</f>
        <v>154.26421586999999</v>
      </c>
      <c r="F220" s="36">
        <f>SUMIFS(СВЦЭМ!$F$33:$F$776,СВЦЭМ!$A$33:$A$776,$A220,СВЦЭМ!$B$33:$B$776,F$190)+'СЕТ СН'!$F$12</f>
        <v>156.27446492999999</v>
      </c>
      <c r="G220" s="36">
        <f>SUMIFS(СВЦЭМ!$F$33:$F$776,СВЦЭМ!$A$33:$A$776,$A220,СВЦЭМ!$B$33:$B$776,G$190)+'СЕТ СН'!$F$12</f>
        <v>155.63001141999999</v>
      </c>
      <c r="H220" s="36">
        <f>SUMIFS(СВЦЭМ!$F$33:$F$776,СВЦЭМ!$A$33:$A$776,$A220,СВЦЭМ!$B$33:$B$776,H$190)+'СЕТ СН'!$F$12</f>
        <v>153.95509921999999</v>
      </c>
      <c r="I220" s="36">
        <f>SUMIFS(СВЦЭМ!$F$33:$F$776,СВЦЭМ!$A$33:$A$776,$A220,СВЦЭМ!$B$33:$B$776,I$190)+'СЕТ СН'!$F$12</f>
        <v>150.65504134</v>
      </c>
      <c r="J220" s="36">
        <f>SUMIFS(СВЦЭМ!$F$33:$F$776,СВЦЭМ!$A$33:$A$776,$A220,СВЦЭМ!$B$33:$B$776,J$190)+'СЕТ СН'!$F$12</f>
        <v>148.15107387</v>
      </c>
      <c r="K220" s="36">
        <f>SUMIFS(СВЦЭМ!$F$33:$F$776,СВЦЭМ!$A$33:$A$776,$A220,СВЦЭМ!$B$33:$B$776,K$190)+'СЕТ СН'!$F$12</f>
        <v>145.56639576000001</v>
      </c>
      <c r="L220" s="36">
        <f>SUMIFS(СВЦЭМ!$F$33:$F$776,СВЦЭМ!$A$33:$A$776,$A220,СВЦЭМ!$B$33:$B$776,L$190)+'СЕТ СН'!$F$12</f>
        <v>143.38262460999999</v>
      </c>
      <c r="M220" s="36">
        <f>SUMIFS(СВЦЭМ!$F$33:$F$776,СВЦЭМ!$A$33:$A$776,$A220,СВЦЭМ!$B$33:$B$776,M$190)+'СЕТ СН'!$F$12</f>
        <v>143.63265139000001</v>
      </c>
      <c r="N220" s="36">
        <f>SUMIFS(СВЦЭМ!$F$33:$F$776,СВЦЭМ!$A$33:$A$776,$A220,СВЦЭМ!$B$33:$B$776,N$190)+'СЕТ СН'!$F$12</f>
        <v>143.41005163</v>
      </c>
      <c r="O220" s="36">
        <f>SUMIFS(СВЦЭМ!$F$33:$F$776,СВЦЭМ!$A$33:$A$776,$A220,СВЦЭМ!$B$33:$B$776,O$190)+'СЕТ СН'!$F$12</f>
        <v>143.99011128999999</v>
      </c>
      <c r="P220" s="36">
        <f>SUMIFS(СВЦЭМ!$F$33:$F$776,СВЦЭМ!$A$33:$A$776,$A220,СВЦЭМ!$B$33:$B$776,P$190)+'СЕТ СН'!$F$12</f>
        <v>146.66922432999999</v>
      </c>
      <c r="Q220" s="36">
        <f>SUMIFS(СВЦЭМ!$F$33:$F$776,СВЦЭМ!$A$33:$A$776,$A220,СВЦЭМ!$B$33:$B$776,Q$190)+'СЕТ СН'!$F$12</f>
        <v>147.75973916000001</v>
      </c>
      <c r="R220" s="36">
        <f>SUMIFS(СВЦЭМ!$F$33:$F$776,СВЦЭМ!$A$33:$A$776,$A220,СВЦЭМ!$B$33:$B$776,R$190)+'СЕТ СН'!$F$12</f>
        <v>145.33921111000001</v>
      </c>
      <c r="S220" s="36">
        <f>SUMIFS(СВЦЭМ!$F$33:$F$776,СВЦЭМ!$A$33:$A$776,$A220,СВЦЭМ!$B$33:$B$776,S$190)+'СЕТ СН'!$F$12</f>
        <v>144.09544783999999</v>
      </c>
      <c r="T220" s="36">
        <f>SUMIFS(СВЦЭМ!$F$33:$F$776,СВЦЭМ!$A$33:$A$776,$A220,СВЦЭМ!$B$33:$B$776,T$190)+'СЕТ СН'!$F$12</f>
        <v>142.39070247999999</v>
      </c>
      <c r="U220" s="36">
        <f>SUMIFS(СВЦЭМ!$F$33:$F$776,СВЦЭМ!$A$33:$A$776,$A220,СВЦЭМ!$B$33:$B$776,U$190)+'СЕТ СН'!$F$12</f>
        <v>141.72337411000001</v>
      </c>
      <c r="V220" s="36">
        <f>SUMIFS(СВЦЭМ!$F$33:$F$776,СВЦЭМ!$A$33:$A$776,$A220,СВЦЭМ!$B$33:$B$776,V$190)+'СЕТ СН'!$F$12</f>
        <v>144.40474793999999</v>
      </c>
      <c r="W220" s="36">
        <f>SUMIFS(СВЦЭМ!$F$33:$F$776,СВЦЭМ!$A$33:$A$776,$A220,СВЦЭМ!$B$33:$B$776,W$190)+'СЕТ СН'!$F$12</f>
        <v>145.36884230000001</v>
      </c>
      <c r="X220" s="36">
        <f>SUMIFS(СВЦЭМ!$F$33:$F$776,СВЦЭМ!$A$33:$A$776,$A220,СВЦЭМ!$B$33:$B$776,X$190)+'СЕТ СН'!$F$12</f>
        <v>147.60726998999999</v>
      </c>
      <c r="Y220" s="36">
        <f>SUMIFS(СВЦЭМ!$F$33:$F$776,СВЦЭМ!$A$33:$A$776,$A220,СВЦЭМ!$B$33:$B$776,Y$190)+'СЕТ СН'!$F$12</f>
        <v>150.91358432999999</v>
      </c>
    </row>
    <row r="221" spans="1:25" ht="15.75" x14ac:dyDescent="0.2">
      <c r="A221" s="35">
        <f t="shared" si="5"/>
        <v>44227</v>
      </c>
      <c r="B221" s="36">
        <f>SUMIFS(СВЦЭМ!$F$33:$F$776,СВЦЭМ!$A$33:$A$776,$A221,СВЦЭМ!$B$33:$B$776,B$190)+'СЕТ СН'!$F$12</f>
        <v>143.98613895</v>
      </c>
      <c r="C221" s="36">
        <f>SUMIFS(СВЦЭМ!$F$33:$F$776,СВЦЭМ!$A$33:$A$776,$A221,СВЦЭМ!$B$33:$B$776,C$190)+'СЕТ СН'!$F$12</f>
        <v>149.1531291</v>
      </c>
      <c r="D221" s="36">
        <f>SUMIFS(СВЦЭМ!$F$33:$F$776,СВЦЭМ!$A$33:$A$776,$A221,СВЦЭМ!$B$33:$B$776,D$190)+'СЕТ СН'!$F$12</f>
        <v>151.54560918999999</v>
      </c>
      <c r="E221" s="36">
        <f>SUMIFS(СВЦЭМ!$F$33:$F$776,СВЦЭМ!$A$33:$A$776,$A221,СВЦЭМ!$B$33:$B$776,E$190)+'СЕТ СН'!$F$12</f>
        <v>152.57683115</v>
      </c>
      <c r="F221" s="36">
        <f>SUMIFS(СВЦЭМ!$F$33:$F$776,СВЦЭМ!$A$33:$A$776,$A221,СВЦЭМ!$B$33:$B$776,F$190)+'СЕТ СН'!$F$12</f>
        <v>155.27222610000001</v>
      </c>
      <c r="G221" s="36">
        <f>SUMIFS(СВЦЭМ!$F$33:$F$776,СВЦЭМ!$A$33:$A$776,$A221,СВЦЭМ!$B$33:$B$776,G$190)+'СЕТ СН'!$F$12</f>
        <v>153.89515134000001</v>
      </c>
      <c r="H221" s="36">
        <f>SUMIFS(СВЦЭМ!$F$33:$F$776,СВЦЭМ!$A$33:$A$776,$A221,СВЦЭМ!$B$33:$B$776,H$190)+'СЕТ СН'!$F$12</f>
        <v>152.48872033999999</v>
      </c>
      <c r="I221" s="36">
        <f>SUMIFS(СВЦЭМ!$F$33:$F$776,СВЦЭМ!$A$33:$A$776,$A221,СВЦЭМ!$B$33:$B$776,I$190)+'СЕТ СН'!$F$12</f>
        <v>151.41592048999999</v>
      </c>
      <c r="J221" s="36">
        <f>SUMIFS(СВЦЭМ!$F$33:$F$776,СВЦЭМ!$A$33:$A$776,$A221,СВЦЭМ!$B$33:$B$776,J$190)+'СЕТ СН'!$F$12</f>
        <v>148.73672841999999</v>
      </c>
      <c r="K221" s="36">
        <f>SUMIFS(СВЦЭМ!$F$33:$F$776,СВЦЭМ!$A$33:$A$776,$A221,СВЦЭМ!$B$33:$B$776,K$190)+'СЕТ СН'!$F$12</f>
        <v>145.74958717999999</v>
      </c>
      <c r="L221" s="36">
        <f>SUMIFS(СВЦЭМ!$F$33:$F$776,СВЦЭМ!$A$33:$A$776,$A221,СВЦЭМ!$B$33:$B$776,L$190)+'СЕТ СН'!$F$12</f>
        <v>143.56425505999999</v>
      </c>
      <c r="M221" s="36">
        <f>SUMIFS(СВЦЭМ!$F$33:$F$776,СВЦЭМ!$A$33:$A$776,$A221,СВЦЭМ!$B$33:$B$776,M$190)+'СЕТ СН'!$F$12</f>
        <v>144.23798379999999</v>
      </c>
      <c r="N221" s="36">
        <f>SUMIFS(СВЦЭМ!$F$33:$F$776,СВЦЭМ!$A$33:$A$776,$A221,СВЦЭМ!$B$33:$B$776,N$190)+'СЕТ СН'!$F$12</f>
        <v>143.66944957999999</v>
      </c>
      <c r="O221" s="36">
        <f>SUMIFS(СВЦЭМ!$F$33:$F$776,СВЦЭМ!$A$33:$A$776,$A221,СВЦЭМ!$B$33:$B$776,O$190)+'СЕТ СН'!$F$12</f>
        <v>142.98136855999999</v>
      </c>
      <c r="P221" s="36">
        <f>SUMIFS(СВЦЭМ!$F$33:$F$776,СВЦЭМ!$A$33:$A$776,$A221,СВЦЭМ!$B$33:$B$776,P$190)+'СЕТ СН'!$F$12</f>
        <v>142.58913552999999</v>
      </c>
      <c r="Q221" s="36">
        <f>SUMIFS(СВЦЭМ!$F$33:$F$776,СВЦЭМ!$A$33:$A$776,$A221,СВЦЭМ!$B$33:$B$776,Q$190)+'СЕТ СН'!$F$12</f>
        <v>143.33123663000001</v>
      </c>
      <c r="R221" s="36">
        <f>SUMIFS(СВЦЭМ!$F$33:$F$776,СВЦЭМ!$A$33:$A$776,$A221,СВЦЭМ!$B$33:$B$776,R$190)+'СЕТ СН'!$F$12</f>
        <v>145.25014942000001</v>
      </c>
      <c r="S221" s="36">
        <f>SUMIFS(СВЦЭМ!$F$33:$F$776,СВЦЭМ!$A$33:$A$776,$A221,СВЦЭМ!$B$33:$B$776,S$190)+'СЕТ СН'!$F$12</f>
        <v>148.11373767000001</v>
      </c>
      <c r="T221" s="36">
        <f>SUMIFS(СВЦЭМ!$F$33:$F$776,СВЦЭМ!$A$33:$A$776,$A221,СВЦЭМ!$B$33:$B$776,T$190)+'СЕТ СН'!$F$12</f>
        <v>149.94786715999999</v>
      </c>
      <c r="U221" s="36">
        <f>SUMIFS(СВЦЭМ!$F$33:$F$776,СВЦЭМ!$A$33:$A$776,$A221,СВЦЭМ!$B$33:$B$776,U$190)+'СЕТ СН'!$F$12</f>
        <v>150.13036930999999</v>
      </c>
      <c r="V221" s="36">
        <f>SUMIFS(СВЦЭМ!$F$33:$F$776,СВЦЭМ!$A$33:$A$776,$A221,СВЦЭМ!$B$33:$B$776,V$190)+'СЕТ СН'!$F$12</f>
        <v>148.92748434999999</v>
      </c>
      <c r="W221" s="36">
        <f>SUMIFS(СВЦЭМ!$F$33:$F$776,СВЦЭМ!$A$33:$A$776,$A221,СВЦЭМ!$B$33:$B$776,W$190)+'СЕТ СН'!$F$12</f>
        <v>148.12009180999999</v>
      </c>
      <c r="X221" s="36">
        <f>SUMIFS(СВЦЭМ!$F$33:$F$776,СВЦЭМ!$A$33:$A$776,$A221,СВЦЭМ!$B$33:$B$776,X$190)+'СЕТ СН'!$F$12</f>
        <v>146.62160401</v>
      </c>
      <c r="Y221" s="36">
        <f>SUMIFS(СВЦЭМ!$F$33:$F$776,СВЦЭМ!$A$33:$A$776,$A221,СВЦЭМ!$B$33:$B$776,Y$190)+'СЕТ СН'!$F$12</f>
        <v>146.02696248999999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2" t="s">
        <v>7</v>
      </c>
      <c r="B223" s="126" t="s">
        <v>116</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33"/>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34"/>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01.01.2021</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44198</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44199</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44200</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44201</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44202</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44203</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44204</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44205</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44206</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44207</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44208</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44209</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44210</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44211</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44212</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44213</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44214</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44215</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44216</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44217</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44218</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44219</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44220</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44221</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44222</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44223</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44224</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44225</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44226</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44227</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2" t="s">
        <v>7</v>
      </c>
      <c r="B258" s="126" t="s">
        <v>117</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33"/>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34"/>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01.01.2021</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44198</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44199</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44200</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44201</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44202</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44203</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44204</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44205</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44206</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44207</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44208</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44209</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44210</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44211</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44212</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44213</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44214</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44215</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44216</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44217</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44218</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44219</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44220</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44221</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44222</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44223</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44224</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44225</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44226</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44227</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2" t="s">
        <v>7</v>
      </c>
      <c r="B294" s="126" t="s">
        <v>118</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33"/>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34"/>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01.01.2021</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44198</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44199</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44200</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44201</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44202</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44203</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44204</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44205</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44206</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44207</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44208</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44209</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44210</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44211</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44212</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44213</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44214</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44215</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44216</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44217</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44218</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44219</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44220</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44221</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44222</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44223</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44224</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44225</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44226</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44227</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2" t="s">
        <v>7</v>
      </c>
      <c r="B329" s="126" t="s">
        <v>119</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33"/>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34"/>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01.01.2021</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44198</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44199</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44200</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44201</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44202</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44203</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44204</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44205</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44206</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44207</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44208</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44209</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44210</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44211</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44212</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44213</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44214</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44215</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44216</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44217</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44218</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44219</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44220</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44221</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44222</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44223</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44224</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44225</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44226</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44227</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2" t="s">
        <v>7</v>
      </c>
      <c r="B364" s="126" t="s">
        <v>120</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33"/>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34"/>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01.01.2021</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44198</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44199</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44200</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44201</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44202</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44203</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44204</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44205</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44206</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44207</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44208</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44209</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44210</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44211</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44212</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44213</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44214</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44215</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44216</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44217</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44218</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44219</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44220</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44221</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44222</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44223</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44224</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44225</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44226</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44227</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2" t="s">
        <v>7</v>
      </c>
      <c r="B399" s="126" t="s">
        <v>121</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33"/>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34"/>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01.01.2021</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44198</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44199</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44200</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44201</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44202</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44203</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44204</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44205</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44206</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44207</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44208</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44209</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44210</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44211</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44212</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44213</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44214</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44215</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44216</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44217</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44218</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44219</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44220</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44221</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44222</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44223</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44224</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44225</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44226</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44227</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2" t="s">
        <v>122</v>
      </c>
      <c r="B435" s="152"/>
      <c r="C435" s="152"/>
      <c r="D435" s="152"/>
      <c r="E435" s="152"/>
      <c r="F435" s="152"/>
      <c r="G435" s="152"/>
      <c r="H435" s="152"/>
      <c r="I435" s="152"/>
      <c r="J435" s="152"/>
      <c r="K435" s="152"/>
      <c r="L435" s="153">
        <f>СВЦЭМ!$D$18+'СЕТ СН'!$F$14</f>
        <v>0</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1" t="s">
        <v>74</v>
      </c>
      <c r="B437" s="121"/>
      <c r="C437" s="121"/>
      <c r="D437" s="121"/>
      <c r="E437" s="121"/>
      <c r="F437" s="121"/>
      <c r="G437" s="121"/>
      <c r="H437" s="121"/>
      <c r="I437" s="121"/>
      <c r="J437" s="121"/>
      <c r="K437" s="121"/>
      <c r="L437" s="121"/>
      <c r="M437" s="121"/>
      <c r="N437" s="122" t="s">
        <v>29</v>
      </c>
      <c r="O437" s="122"/>
      <c r="P437" s="122"/>
      <c r="Q437" s="122"/>
      <c r="R437" s="122"/>
      <c r="S437" s="122"/>
      <c r="T437" s="122"/>
      <c r="U437" s="122"/>
      <c r="V437" s="47"/>
      <c r="W437" s="47"/>
      <c r="X437" s="47"/>
      <c r="Y437" s="47"/>
    </row>
    <row r="438" spans="1:26" ht="15.75" x14ac:dyDescent="0.2">
      <c r="A438" s="121"/>
      <c r="B438" s="121"/>
      <c r="C438" s="121"/>
      <c r="D438" s="121"/>
      <c r="E438" s="121"/>
      <c r="F438" s="121"/>
      <c r="G438" s="121"/>
      <c r="H438" s="121"/>
      <c r="I438" s="121"/>
      <c r="J438" s="121"/>
      <c r="K438" s="121"/>
      <c r="L438" s="121"/>
      <c r="M438" s="121"/>
      <c r="N438" s="123" t="s">
        <v>0</v>
      </c>
      <c r="O438" s="123"/>
      <c r="P438" s="123" t="s">
        <v>1</v>
      </c>
      <c r="Q438" s="123"/>
      <c r="R438" s="123" t="s">
        <v>2</v>
      </c>
      <c r="S438" s="123"/>
      <c r="T438" s="123" t="s">
        <v>3</v>
      </c>
      <c r="U438" s="123"/>
      <c r="V438" s="47"/>
      <c r="W438" s="47"/>
      <c r="X438" s="47"/>
      <c r="Y438" s="47"/>
    </row>
    <row r="439" spans="1:26" ht="15.75" x14ac:dyDescent="0.2">
      <c r="A439" s="121"/>
      <c r="B439" s="121"/>
      <c r="C439" s="121"/>
      <c r="D439" s="121"/>
      <c r="E439" s="121"/>
      <c r="F439" s="121"/>
      <c r="G439" s="121"/>
      <c r="H439" s="121"/>
      <c r="I439" s="121"/>
      <c r="J439" s="121"/>
      <c r="K439" s="121"/>
      <c r="L439" s="121"/>
      <c r="M439" s="121"/>
      <c r="N439" s="124">
        <f>СВЦЭМ!$D$12+'СЕТ СН'!$F$10-'СЕТ СН'!$F$24</f>
        <v>515202.29864253395</v>
      </c>
      <c r="O439" s="125"/>
      <c r="P439" s="124">
        <f>СВЦЭМ!$D$12+'СЕТ СН'!$F$10-'СЕТ СН'!$G$24</f>
        <v>515202.29864253395</v>
      </c>
      <c r="Q439" s="125"/>
      <c r="R439" s="124">
        <f>СВЦЭМ!$D$12+'СЕТ СН'!$F$10-'СЕТ СН'!$H$24</f>
        <v>515202.29864253395</v>
      </c>
      <c r="S439" s="125"/>
      <c r="T439" s="124">
        <f>СВЦЭМ!$D$12+'СЕТ СН'!$F$10-'СЕТ СН'!$I$24</f>
        <v>515202.29864253395</v>
      </c>
      <c r="U439" s="125"/>
      <c r="V439" s="47"/>
      <c r="W439" s="47"/>
      <c r="X439" s="47"/>
      <c r="Y439" s="47"/>
    </row>
    <row r="440" spans="1:26" ht="30" customHeight="1" x14ac:dyDescent="0.25"/>
    <row r="441" spans="1:26" ht="15.75" x14ac:dyDescent="0.25">
      <c r="A441" s="140" t="s">
        <v>75</v>
      </c>
      <c r="B441" s="141"/>
      <c r="C441" s="141"/>
      <c r="D441" s="141"/>
      <c r="E441" s="141"/>
      <c r="F441" s="141"/>
      <c r="G441" s="141"/>
      <c r="H441" s="141"/>
      <c r="I441" s="141"/>
      <c r="J441" s="141"/>
      <c r="K441" s="141"/>
      <c r="L441" s="141"/>
      <c r="M441" s="142"/>
      <c r="N441" s="122" t="s">
        <v>29</v>
      </c>
      <c r="O441" s="122"/>
      <c r="P441" s="122"/>
      <c r="Q441" s="122"/>
      <c r="R441" s="122"/>
      <c r="S441" s="122"/>
      <c r="T441" s="122"/>
      <c r="U441" s="122"/>
    </row>
    <row r="442" spans="1:26" ht="15.75" x14ac:dyDescent="0.25">
      <c r="A442" s="143"/>
      <c r="B442" s="144"/>
      <c r="C442" s="144"/>
      <c r="D442" s="144"/>
      <c r="E442" s="144"/>
      <c r="F442" s="144"/>
      <c r="G442" s="144"/>
      <c r="H442" s="144"/>
      <c r="I442" s="144"/>
      <c r="J442" s="144"/>
      <c r="K442" s="144"/>
      <c r="L442" s="144"/>
      <c r="M442" s="145"/>
      <c r="N442" s="123" t="s">
        <v>0</v>
      </c>
      <c r="O442" s="123"/>
      <c r="P442" s="123" t="s">
        <v>1</v>
      </c>
      <c r="Q442" s="123"/>
      <c r="R442" s="123" t="s">
        <v>2</v>
      </c>
      <c r="S442" s="123"/>
      <c r="T442" s="123" t="s">
        <v>3</v>
      </c>
      <c r="U442" s="123"/>
    </row>
    <row r="443" spans="1:26" ht="15.75" x14ac:dyDescent="0.25">
      <c r="A443" s="146"/>
      <c r="B443" s="147"/>
      <c r="C443" s="147"/>
      <c r="D443" s="147"/>
      <c r="E443" s="147"/>
      <c r="F443" s="147"/>
      <c r="G443" s="147"/>
      <c r="H443" s="147"/>
      <c r="I443" s="147"/>
      <c r="J443" s="147"/>
      <c r="K443" s="147"/>
      <c r="L443" s="147"/>
      <c r="M443" s="148"/>
      <c r="N443" s="139">
        <f>'СЕТ СН'!$F$7</f>
        <v>921252.81</v>
      </c>
      <c r="O443" s="139"/>
      <c r="P443" s="139">
        <f>'СЕТ СН'!$G$7</f>
        <v>1390504.25</v>
      </c>
      <c r="Q443" s="139"/>
      <c r="R443" s="139">
        <f>'СЕТ СН'!$H$7</f>
        <v>1121514.2</v>
      </c>
      <c r="S443" s="139"/>
      <c r="T443" s="139">
        <f>'СЕТ СН'!$I$7</f>
        <v>874156.75</v>
      </c>
      <c r="U443" s="139"/>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sqref="A1:I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5" t="s">
        <v>43</v>
      </c>
      <c r="B1" s="155"/>
      <c r="C1" s="155"/>
      <c r="D1" s="155"/>
      <c r="E1" s="155"/>
      <c r="F1" s="155"/>
      <c r="G1" s="155"/>
      <c r="H1" s="155"/>
      <c r="I1" s="155"/>
    </row>
    <row r="2" spans="1:9" x14ac:dyDescent="0.25">
      <c r="A2" s="51"/>
      <c r="B2" s="51"/>
      <c r="C2" s="51"/>
      <c r="D2" s="51"/>
      <c r="E2" s="51"/>
      <c r="F2" s="51"/>
      <c r="G2" s="51"/>
      <c r="H2" s="51"/>
      <c r="I2" s="51"/>
    </row>
    <row r="3" spans="1:9" ht="39" customHeight="1" x14ac:dyDescent="0.2">
      <c r="A3" s="156" t="s">
        <v>15</v>
      </c>
      <c r="B3" s="157" t="s">
        <v>16</v>
      </c>
      <c r="C3" s="157" t="s">
        <v>17</v>
      </c>
      <c r="D3" s="157" t="s">
        <v>18</v>
      </c>
      <c r="E3" s="157" t="s">
        <v>11</v>
      </c>
      <c r="F3" s="157" t="s">
        <v>19</v>
      </c>
      <c r="G3" s="157"/>
      <c r="H3" s="157"/>
      <c r="I3" s="157"/>
    </row>
    <row r="4" spans="1:9" x14ac:dyDescent="0.2">
      <c r="A4" s="156"/>
      <c r="B4" s="157"/>
      <c r="C4" s="157"/>
      <c r="D4" s="157"/>
      <c r="E4" s="157"/>
      <c r="F4" s="52" t="s">
        <v>0</v>
      </c>
      <c r="G4" s="52" t="s">
        <v>1</v>
      </c>
      <c r="H4" s="52" t="s">
        <v>2</v>
      </c>
      <c r="I4" s="52" t="s">
        <v>3</v>
      </c>
    </row>
    <row r="5" spans="1:9" ht="60" x14ac:dyDescent="0.2">
      <c r="A5" s="53" t="s">
        <v>136</v>
      </c>
      <c r="B5" s="90" t="s">
        <v>141</v>
      </c>
      <c r="C5" s="97">
        <v>44197</v>
      </c>
      <c r="D5" s="97">
        <v>44377</v>
      </c>
      <c r="E5" s="52" t="s">
        <v>20</v>
      </c>
      <c r="F5" s="52">
        <v>1486.9</v>
      </c>
      <c r="G5" s="52">
        <v>2192.67</v>
      </c>
      <c r="H5" s="52">
        <v>2568.12</v>
      </c>
      <c r="I5" s="52">
        <v>2909.04</v>
      </c>
    </row>
    <row r="6" spans="1:9" ht="60" x14ac:dyDescent="0.2">
      <c r="A6" s="53" t="s">
        <v>135</v>
      </c>
      <c r="B6" s="92" t="s">
        <v>141</v>
      </c>
      <c r="C6" s="97">
        <v>44197</v>
      </c>
      <c r="D6" s="97">
        <v>44377</v>
      </c>
      <c r="E6" s="52" t="s">
        <v>20</v>
      </c>
      <c r="F6" s="52">
        <v>57.71</v>
      </c>
      <c r="G6" s="52">
        <v>130.58000000000001</v>
      </c>
      <c r="H6" s="52">
        <v>173</v>
      </c>
      <c r="I6" s="52">
        <v>467.05</v>
      </c>
    </row>
    <row r="7" spans="1:9" ht="60" x14ac:dyDescent="0.2">
      <c r="A7" s="53" t="s">
        <v>134</v>
      </c>
      <c r="B7" s="92" t="s">
        <v>141</v>
      </c>
      <c r="C7" s="97">
        <v>44197</v>
      </c>
      <c r="D7" s="97">
        <v>44377</v>
      </c>
      <c r="E7" s="52" t="s">
        <v>21</v>
      </c>
      <c r="F7" s="52">
        <v>921252.81</v>
      </c>
      <c r="G7" s="52">
        <v>1390504.25</v>
      </c>
      <c r="H7" s="52">
        <v>1121514.2</v>
      </c>
      <c r="I7" s="52">
        <v>874156.75</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algorithmName="SHA-512" hashValue="3QAp5f7wcE0D0kDjXVpcOMzmMFeG+j4aC6Yc0g7qJEWurX2YY9fBYus42KXi75QrbVFXeu2jVSg0D2hAuJOgjQ==" saltValue="DjNjspqomskwnNl747NrXA=="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4" t="s">
        <v>84</v>
      </c>
      <c r="B4" s="165"/>
      <c r="C4" s="63"/>
      <c r="D4" s="64" t="s">
        <v>85</v>
      </c>
    </row>
    <row r="5" spans="1:4" ht="15" customHeight="1" x14ac:dyDescent="0.2">
      <c r="A5" s="167" t="s">
        <v>86</v>
      </c>
      <c r="B5" s="168"/>
      <c r="C5" s="65"/>
      <c r="D5" s="66" t="s">
        <v>87</v>
      </c>
    </row>
    <row r="6" spans="1:4" ht="15" customHeight="1" x14ac:dyDescent="0.2">
      <c r="A6" s="164" t="s">
        <v>88</v>
      </c>
      <c r="B6" s="165"/>
      <c r="C6" s="67"/>
      <c r="D6" s="64" t="s">
        <v>137</v>
      </c>
    </row>
    <row r="7" spans="1:4" ht="15" customHeight="1" x14ac:dyDescent="0.2">
      <c r="A7" s="164" t="s">
        <v>89</v>
      </c>
      <c r="B7" s="165"/>
      <c r="C7" s="67"/>
      <c r="D7" s="64" t="s">
        <v>142</v>
      </c>
    </row>
    <row r="8" spans="1:4" ht="15" customHeight="1" x14ac:dyDescent="0.2">
      <c r="A8" s="166" t="s">
        <v>90</v>
      </c>
      <c r="B8" s="166"/>
      <c r="C8" s="98"/>
      <c r="D8" s="68"/>
    </row>
    <row r="9" spans="1:4" ht="15" customHeight="1" x14ac:dyDescent="0.2">
      <c r="A9" s="69" t="s">
        <v>91</v>
      </c>
      <c r="B9" s="70"/>
      <c r="C9" s="71"/>
      <c r="D9" s="72"/>
    </row>
    <row r="10" spans="1:4" ht="30" customHeight="1" x14ac:dyDescent="0.2">
      <c r="A10" s="158" t="s">
        <v>92</v>
      </c>
      <c r="B10" s="159"/>
      <c r="C10" s="73"/>
      <c r="D10" s="74">
        <v>6.6820392799999997</v>
      </c>
    </row>
    <row r="11" spans="1:4" ht="66" customHeight="1" x14ac:dyDescent="0.2">
      <c r="A11" s="158" t="s">
        <v>93</v>
      </c>
      <c r="B11" s="159"/>
      <c r="C11" s="73"/>
      <c r="D11" s="74">
        <v>1013.01381209</v>
      </c>
    </row>
    <row r="12" spans="1:4" ht="30" customHeight="1" x14ac:dyDescent="0.2">
      <c r="A12" s="158" t="s">
        <v>94</v>
      </c>
      <c r="B12" s="159"/>
      <c r="C12" s="73"/>
      <c r="D12" s="75">
        <v>515202.29864253395</v>
      </c>
    </row>
    <row r="13" spans="1:4" ht="30" customHeight="1" x14ac:dyDescent="0.2">
      <c r="A13" s="158" t="s">
        <v>95</v>
      </c>
      <c r="B13" s="159"/>
      <c r="C13" s="73"/>
      <c r="D13" s="76"/>
    </row>
    <row r="14" spans="1:4" ht="15" customHeight="1" x14ac:dyDescent="0.2">
      <c r="A14" s="162" t="s">
        <v>96</v>
      </c>
      <c r="B14" s="163"/>
      <c r="C14" s="73"/>
      <c r="D14" s="74">
        <v>1049.3862597699999</v>
      </c>
    </row>
    <row r="15" spans="1:4" ht="15" customHeight="1" x14ac:dyDescent="0.2">
      <c r="A15" s="162" t="s">
        <v>97</v>
      </c>
      <c r="B15" s="163"/>
      <c r="C15" s="73"/>
      <c r="D15" s="74">
        <v>1527.73429487</v>
      </c>
    </row>
    <row r="16" spans="1:4" ht="15" customHeight="1" x14ac:dyDescent="0.2">
      <c r="A16" s="162" t="s">
        <v>98</v>
      </c>
      <c r="B16" s="163"/>
      <c r="C16" s="73"/>
      <c r="D16" s="74">
        <v>2396.6961858899999</v>
      </c>
    </row>
    <row r="17" spans="1:6" ht="15" customHeight="1" x14ac:dyDescent="0.2">
      <c r="A17" s="162" t="s">
        <v>99</v>
      </c>
      <c r="B17" s="163"/>
      <c r="C17" s="73"/>
      <c r="D17" s="74">
        <v>1846.0305140800001</v>
      </c>
    </row>
    <row r="18" spans="1:6" ht="52.5" customHeight="1" x14ac:dyDescent="0.2">
      <c r="A18" s="158" t="s">
        <v>100</v>
      </c>
      <c r="B18" s="159"/>
      <c r="C18" s="73"/>
      <c r="D18" s="74">
        <v>0</v>
      </c>
    </row>
    <row r="19" spans="1:6" ht="15" customHeight="1" x14ac:dyDescent="0.2">
      <c r="A19" s="69" t="s">
        <v>101</v>
      </c>
      <c r="B19" s="70"/>
      <c r="C19" s="77"/>
      <c r="D19" s="78"/>
    </row>
    <row r="20" spans="1:6" ht="30" customHeight="1" x14ac:dyDescent="0.2">
      <c r="A20" s="158" t="s">
        <v>102</v>
      </c>
      <c r="B20" s="159"/>
      <c r="C20" s="73"/>
      <c r="D20" s="79">
        <v>2082.0529999999999</v>
      </c>
    </row>
    <row r="21" spans="1:6" ht="30" customHeight="1" x14ac:dyDescent="0.2">
      <c r="A21" s="158" t="s">
        <v>103</v>
      </c>
      <c r="B21" s="159"/>
      <c r="C21" s="80"/>
      <c r="D21" s="79">
        <v>2.21</v>
      </c>
    </row>
    <row r="22" spans="1:6" ht="15" customHeight="1" x14ac:dyDescent="0.2">
      <c r="A22" s="69" t="s">
        <v>104</v>
      </c>
      <c r="B22" s="70"/>
      <c r="C22" s="77"/>
      <c r="D22" s="78"/>
    </row>
    <row r="23" spans="1:6" ht="15" customHeight="1" x14ac:dyDescent="0.25">
      <c r="A23" s="158" t="s">
        <v>105</v>
      </c>
      <c r="B23" s="159"/>
      <c r="C23" s="81"/>
      <c r="D23" s="76"/>
    </row>
    <row r="24" spans="1:6" ht="15" customHeight="1" x14ac:dyDescent="0.25">
      <c r="A24" s="162" t="s">
        <v>96</v>
      </c>
      <c r="B24" s="163"/>
      <c r="C24" s="81"/>
      <c r="D24" s="82">
        <v>0</v>
      </c>
    </row>
    <row r="25" spans="1:6" ht="15" customHeight="1" x14ac:dyDescent="0.25">
      <c r="A25" s="162" t="s">
        <v>97</v>
      </c>
      <c r="B25" s="163"/>
      <c r="C25" s="81"/>
      <c r="D25" s="82">
        <v>1.022169703183E-3</v>
      </c>
    </row>
    <row r="26" spans="1:6" ht="15" customHeight="1" x14ac:dyDescent="0.25">
      <c r="A26" s="162" t="s">
        <v>98</v>
      </c>
      <c r="B26" s="163"/>
      <c r="C26" s="81"/>
      <c r="D26" s="82">
        <v>2.7459040568090002E-3</v>
      </c>
    </row>
    <row r="27" spans="1:6" ht="15" customHeight="1" x14ac:dyDescent="0.25">
      <c r="A27" s="162" t="s">
        <v>99</v>
      </c>
      <c r="B27" s="163"/>
      <c r="C27" s="81"/>
      <c r="D27" s="82">
        <v>1.6547935850919999E-3</v>
      </c>
    </row>
    <row r="29" spans="1:6" x14ac:dyDescent="0.2">
      <c r="A29" s="58" t="s">
        <v>106</v>
      </c>
      <c r="B29" s="59"/>
      <c r="C29" s="59"/>
      <c r="D29" s="56"/>
      <c r="E29" s="56"/>
      <c r="F29" s="60"/>
    </row>
    <row r="30" spans="1:6" ht="280.5" customHeight="1" x14ac:dyDescent="0.2">
      <c r="A30" s="160" t="s">
        <v>7</v>
      </c>
      <c r="B30" s="160" t="s">
        <v>107</v>
      </c>
      <c r="C30" s="57" t="s">
        <v>108</v>
      </c>
      <c r="D30" s="57" t="s">
        <v>109</v>
      </c>
      <c r="E30" s="57" t="s">
        <v>110</v>
      </c>
      <c r="F30" s="57" t="s">
        <v>111</v>
      </c>
    </row>
    <row r="31" spans="1:6" x14ac:dyDescent="0.2">
      <c r="A31" s="161"/>
      <c r="B31" s="161"/>
      <c r="C31" s="57" t="s">
        <v>112</v>
      </c>
      <c r="D31" s="57" t="s">
        <v>112</v>
      </c>
      <c r="E31" s="93" t="s">
        <v>112</v>
      </c>
      <c r="F31" s="93" t="s">
        <v>112</v>
      </c>
    </row>
    <row r="32" spans="1:6" ht="30.75" customHeight="1" x14ac:dyDescent="0.2">
      <c r="A32" s="94"/>
      <c r="B32" s="94"/>
      <c r="C32" s="94"/>
      <c r="D32" s="94"/>
      <c r="E32" s="95"/>
      <c r="F32" s="96"/>
    </row>
    <row r="33" spans="1:6" ht="12.75" customHeight="1" x14ac:dyDescent="0.2">
      <c r="A33" s="83" t="s">
        <v>143</v>
      </c>
      <c r="B33" s="83">
        <v>1</v>
      </c>
      <c r="C33" s="84">
        <v>989.46067044999995</v>
      </c>
      <c r="D33" s="84">
        <v>987.82792402999996</v>
      </c>
      <c r="E33" s="84">
        <v>147.31001043000001</v>
      </c>
      <c r="F33" s="84">
        <v>147.31001043000001</v>
      </c>
    </row>
    <row r="34" spans="1:6" ht="12.75" customHeight="1" x14ac:dyDescent="0.2">
      <c r="A34" s="83" t="s">
        <v>143</v>
      </c>
      <c r="B34" s="83">
        <v>2</v>
      </c>
      <c r="C34" s="84">
        <v>1013.29093482</v>
      </c>
      <c r="D34" s="84">
        <v>1010.71300861</v>
      </c>
      <c r="E34" s="84">
        <v>150.72275263</v>
      </c>
      <c r="F34" s="84">
        <v>150.72275263</v>
      </c>
    </row>
    <row r="35" spans="1:6" ht="12.75" customHeight="1" x14ac:dyDescent="0.2">
      <c r="A35" s="83" t="s">
        <v>143</v>
      </c>
      <c r="B35" s="83">
        <v>3</v>
      </c>
      <c r="C35" s="84">
        <v>985.05674098999998</v>
      </c>
      <c r="D35" s="84">
        <v>983.3436418</v>
      </c>
      <c r="E35" s="84">
        <v>146.64129105999999</v>
      </c>
      <c r="F35" s="84">
        <v>146.64129105999999</v>
      </c>
    </row>
    <row r="36" spans="1:6" ht="12.75" customHeight="1" x14ac:dyDescent="0.2">
      <c r="A36" s="83" t="s">
        <v>143</v>
      </c>
      <c r="B36" s="83">
        <v>4</v>
      </c>
      <c r="C36" s="84">
        <v>985.65393356000004</v>
      </c>
      <c r="D36" s="84">
        <v>984.06702719999998</v>
      </c>
      <c r="E36" s="84">
        <v>146.74916604000001</v>
      </c>
      <c r="F36" s="84">
        <v>146.74916604000001</v>
      </c>
    </row>
    <row r="37" spans="1:6" ht="12.75" customHeight="1" x14ac:dyDescent="0.2">
      <c r="A37" s="83" t="s">
        <v>143</v>
      </c>
      <c r="B37" s="83">
        <v>5</v>
      </c>
      <c r="C37" s="84">
        <v>969.30002415000001</v>
      </c>
      <c r="D37" s="84">
        <v>967.79234901999996</v>
      </c>
      <c r="E37" s="84">
        <v>144.32220183000001</v>
      </c>
      <c r="F37" s="84">
        <v>144.32220183000001</v>
      </c>
    </row>
    <row r="38" spans="1:6" ht="12.75" customHeight="1" x14ac:dyDescent="0.2">
      <c r="A38" s="83" t="s">
        <v>143</v>
      </c>
      <c r="B38" s="83">
        <v>6</v>
      </c>
      <c r="C38" s="84">
        <v>973.88342093000006</v>
      </c>
      <c r="D38" s="84">
        <v>971.79299469</v>
      </c>
      <c r="E38" s="84">
        <v>144.91879881</v>
      </c>
      <c r="F38" s="84">
        <v>144.91879881</v>
      </c>
    </row>
    <row r="39" spans="1:6" ht="12.75" customHeight="1" x14ac:dyDescent="0.2">
      <c r="A39" s="83" t="s">
        <v>143</v>
      </c>
      <c r="B39" s="83">
        <v>7</v>
      </c>
      <c r="C39" s="84">
        <v>1001.0953629099999</v>
      </c>
      <c r="D39" s="84">
        <v>999.39550515999997</v>
      </c>
      <c r="E39" s="84">
        <v>149.03502796999999</v>
      </c>
      <c r="F39" s="84">
        <v>149.03502796999999</v>
      </c>
    </row>
    <row r="40" spans="1:6" ht="12.75" customHeight="1" x14ac:dyDescent="0.2">
      <c r="A40" s="83" t="s">
        <v>143</v>
      </c>
      <c r="B40" s="83">
        <v>8</v>
      </c>
      <c r="C40" s="84">
        <v>996.19548732999999</v>
      </c>
      <c r="D40" s="84">
        <v>992.58744893000005</v>
      </c>
      <c r="E40" s="84">
        <v>148.01977539999999</v>
      </c>
      <c r="F40" s="84">
        <v>148.01977539999999</v>
      </c>
    </row>
    <row r="41" spans="1:6" ht="12.75" customHeight="1" x14ac:dyDescent="0.2">
      <c r="A41" s="83" t="s">
        <v>143</v>
      </c>
      <c r="B41" s="83">
        <v>9</v>
      </c>
      <c r="C41" s="84">
        <v>990.28651186000002</v>
      </c>
      <c r="D41" s="84">
        <v>988.25167303000001</v>
      </c>
      <c r="E41" s="84">
        <v>147.37320206999999</v>
      </c>
      <c r="F41" s="84">
        <v>147.37320206999999</v>
      </c>
    </row>
    <row r="42" spans="1:6" ht="12.75" customHeight="1" x14ac:dyDescent="0.2">
      <c r="A42" s="83" t="s">
        <v>143</v>
      </c>
      <c r="B42" s="83">
        <v>10</v>
      </c>
      <c r="C42" s="84">
        <v>973.15215279999995</v>
      </c>
      <c r="D42" s="84">
        <v>970.95331329999999</v>
      </c>
      <c r="E42" s="84">
        <v>144.79358117999999</v>
      </c>
      <c r="F42" s="84">
        <v>144.79358117999999</v>
      </c>
    </row>
    <row r="43" spans="1:6" ht="12.75" customHeight="1" x14ac:dyDescent="0.2">
      <c r="A43" s="83" t="s">
        <v>143</v>
      </c>
      <c r="B43" s="83">
        <v>11</v>
      </c>
      <c r="C43" s="84">
        <v>961.53242899999998</v>
      </c>
      <c r="D43" s="84">
        <v>959.54227728000001</v>
      </c>
      <c r="E43" s="84">
        <v>143.09190845000001</v>
      </c>
      <c r="F43" s="84">
        <v>143.09190845000001</v>
      </c>
    </row>
    <row r="44" spans="1:6" ht="12.75" customHeight="1" x14ac:dyDescent="0.2">
      <c r="A44" s="83" t="s">
        <v>143</v>
      </c>
      <c r="B44" s="83">
        <v>12</v>
      </c>
      <c r="C44" s="84">
        <v>955.08154979999995</v>
      </c>
      <c r="D44" s="84">
        <v>951.75849994999999</v>
      </c>
      <c r="E44" s="84">
        <v>141.93115130999999</v>
      </c>
      <c r="F44" s="84">
        <v>141.93115130999999</v>
      </c>
    </row>
    <row r="45" spans="1:6" ht="12.75" customHeight="1" x14ac:dyDescent="0.2">
      <c r="A45" s="83" t="s">
        <v>143</v>
      </c>
      <c r="B45" s="83">
        <v>13</v>
      </c>
      <c r="C45" s="84">
        <v>959.49307707000003</v>
      </c>
      <c r="D45" s="84">
        <v>959.10357138999996</v>
      </c>
      <c r="E45" s="84">
        <v>143.02648636000001</v>
      </c>
      <c r="F45" s="84">
        <v>143.02648636000001</v>
      </c>
    </row>
    <row r="46" spans="1:6" ht="12.75" customHeight="1" x14ac:dyDescent="0.2">
      <c r="A46" s="83" t="s">
        <v>143</v>
      </c>
      <c r="B46" s="83">
        <v>14</v>
      </c>
      <c r="C46" s="84">
        <v>961.64284139999995</v>
      </c>
      <c r="D46" s="84">
        <v>961.26699162</v>
      </c>
      <c r="E46" s="84">
        <v>143.34910678</v>
      </c>
      <c r="F46" s="84">
        <v>143.34910678</v>
      </c>
    </row>
    <row r="47" spans="1:6" ht="12.75" customHeight="1" x14ac:dyDescent="0.2">
      <c r="A47" s="83" t="s">
        <v>143</v>
      </c>
      <c r="B47" s="83">
        <v>15</v>
      </c>
      <c r="C47" s="84">
        <v>984.91999583999996</v>
      </c>
      <c r="D47" s="84">
        <v>983.18419260999997</v>
      </c>
      <c r="E47" s="84">
        <v>146.61751318</v>
      </c>
      <c r="F47" s="84">
        <v>146.61751318</v>
      </c>
    </row>
    <row r="48" spans="1:6" ht="12.75" customHeight="1" x14ac:dyDescent="0.2">
      <c r="A48" s="83" t="s">
        <v>143</v>
      </c>
      <c r="B48" s="83">
        <v>16</v>
      </c>
      <c r="C48" s="84">
        <v>983.85266906000004</v>
      </c>
      <c r="D48" s="84">
        <v>982.46460459000002</v>
      </c>
      <c r="E48" s="84">
        <v>146.51020449000001</v>
      </c>
      <c r="F48" s="84">
        <v>146.51020449000001</v>
      </c>
    </row>
    <row r="49" spans="1:6" ht="12.75" customHeight="1" x14ac:dyDescent="0.2">
      <c r="A49" s="83" t="s">
        <v>143</v>
      </c>
      <c r="B49" s="83">
        <v>17</v>
      </c>
      <c r="C49" s="84">
        <v>963.28562169999998</v>
      </c>
      <c r="D49" s="84">
        <v>961.79777667999997</v>
      </c>
      <c r="E49" s="84">
        <v>143.42826019</v>
      </c>
      <c r="F49" s="84">
        <v>143.42826019</v>
      </c>
    </row>
    <row r="50" spans="1:6" ht="12.75" customHeight="1" x14ac:dyDescent="0.2">
      <c r="A50" s="83" t="s">
        <v>143</v>
      </c>
      <c r="B50" s="83">
        <v>18</v>
      </c>
      <c r="C50" s="84">
        <v>944.47377647999997</v>
      </c>
      <c r="D50" s="84">
        <v>942.41397010000003</v>
      </c>
      <c r="E50" s="84">
        <v>140.53764667999999</v>
      </c>
      <c r="F50" s="84">
        <v>140.53764667999999</v>
      </c>
    </row>
    <row r="51" spans="1:6" ht="12.75" customHeight="1" x14ac:dyDescent="0.2">
      <c r="A51" s="83" t="s">
        <v>143</v>
      </c>
      <c r="B51" s="83">
        <v>19</v>
      </c>
      <c r="C51" s="84">
        <v>933.53740028000004</v>
      </c>
      <c r="D51" s="84">
        <v>931.90117668000005</v>
      </c>
      <c r="E51" s="84">
        <v>138.96992452999999</v>
      </c>
      <c r="F51" s="84">
        <v>138.96992452999999</v>
      </c>
    </row>
    <row r="52" spans="1:6" ht="12.75" customHeight="1" x14ac:dyDescent="0.2">
      <c r="A52" s="83" t="s">
        <v>143</v>
      </c>
      <c r="B52" s="83">
        <v>20</v>
      </c>
      <c r="C52" s="84">
        <v>927.19427155000005</v>
      </c>
      <c r="D52" s="84">
        <v>924.28773192000006</v>
      </c>
      <c r="E52" s="84">
        <v>137.83456826</v>
      </c>
      <c r="F52" s="84">
        <v>137.83456826</v>
      </c>
    </row>
    <row r="53" spans="1:6" ht="12.75" customHeight="1" x14ac:dyDescent="0.2">
      <c r="A53" s="83" t="s">
        <v>143</v>
      </c>
      <c r="B53" s="83">
        <v>21</v>
      </c>
      <c r="C53" s="84">
        <v>917.62674157000004</v>
      </c>
      <c r="D53" s="84">
        <v>915.96412353000005</v>
      </c>
      <c r="E53" s="84">
        <v>136.59330872000001</v>
      </c>
      <c r="F53" s="84">
        <v>136.59330872000001</v>
      </c>
    </row>
    <row r="54" spans="1:6" ht="12.75" customHeight="1" x14ac:dyDescent="0.2">
      <c r="A54" s="83" t="s">
        <v>143</v>
      </c>
      <c r="B54" s="83">
        <v>22</v>
      </c>
      <c r="C54" s="84">
        <v>930.18803386000002</v>
      </c>
      <c r="D54" s="84">
        <v>927.23189027000001</v>
      </c>
      <c r="E54" s="84">
        <v>138.27361639</v>
      </c>
      <c r="F54" s="84">
        <v>138.27361639</v>
      </c>
    </row>
    <row r="55" spans="1:6" ht="12.75" customHeight="1" x14ac:dyDescent="0.2">
      <c r="A55" s="83" t="s">
        <v>143</v>
      </c>
      <c r="B55" s="83">
        <v>23</v>
      </c>
      <c r="C55" s="84">
        <v>940.71627363000005</v>
      </c>
      <c r="D55" s="84">
        <v>939.06444750000003</v>
      </c>
      <c r="E55" s="84">
        <v>140.03814854000001</v>
      </c>
      <c r="F55" s="84">
        <v>140.03814854000001</v>
      </c>
    </row>
    <row r="56" spans="1:6" ht="12.75" customHeight="1" x14ac:dyDescent="0.2">
      <c r="A56" s="83" t="s">
        <v>143</v>
      </c>
      <c r="B56" s="83">
        <v>24</v>
      </c>
      <c r="C56" s="84">
        <v>943.85587592000002</v>
      </c>
      <c r="D56" s="84">
        <v>942.27110515000004</v>
      </c>
      <c r="E56" s="84">
        <v>140.51634192</v>
      </c>
      <c r="F56" s="84">
        <v>140.51634192</v>
      </c>
    </row>
    <row r="57" spans="1:6" ht="12.75" customHeight="1" x14ac:dyDescent="0.2">
      <c r="A57" s="83" t="s">
        <v>144</v>
      </c>
      <c r="B57" s="83">
        <v>1</v>
      </c>
      <c r="C57" s="84">
        <v>979.60815001000003</v>
      </c>
      <c r="D57" s="84">
        <v>977.22695493000003</v>
      </c>
      <c r="E57" s="84">
        <v>145.72913907</v>
      </c>
      <c r="F57" s="84">
        <v>145.72913907</v>
      </c>
    </row>
    <row r="58" spans="1:6" ht="12.75" customHeight="1" x14ac:dyDescent="0.2">
      <c r="A58" s="83" t="s">
        <v>144</v>
      </c>
      <c r="B58" s="83">
        <v>2</v>
      </c>
      <c r="C58" s="84">
        <v>1000.36173128</v>
      </c>
      <c r="D58" s="84">
        <v>996.34604810999997</v>
      </c>
      <c r="E58" s="84">
        <v>148.58027716000001</v>
      </c>
      <c r="F58" s="84">
        <v>148.58027716000001</v>
      </c>
    </row>
    <row r="59" spans="1:6" ht="12.75" customHeight="1" x14ac:dyDescent="0.2">
      <c r="A59" s="83" t="s">
        <v>144</v>
      </c>
      <c r="B59" s="83">
        <v>3</v>
      </c>
      <c r="C59" s="84">
        <v>1010.56756004</v>
      </c>
      <c r="D59" s="84">
        <v>1008.98911078</v>
      </c>
      <c r="E59" s="84">
        <v>150.46567607</v>
      </c>
      <c r="F59" s="84">
        <v>150.46567607</v>
      </c>
    </row>
    <row r="60" spans="1:6" ht="12.75" customHeight="1" x14ac:dyDescent="0.2">
      <c r="A60" s="83" t="s">
        <v>144</v>
      </c>
      <c r="B60" s="83">
        <v>4</v>
      </c>
      <c r="C60" s="84">
        <v>1036.0424265700001</v>
      </c>
      <c r="D60" s="84">
        <v>1034.4884777</v>
      </c>
      <c r="E60" s="84">
        <v>154.26827358</v>
      </c>
      <c r="F60" s="84">
        <v>154.26827358</v>
      </c>
    </row>
    <row r="61" spans="1:6" ht="12.75" customHeight="1" x14ac:dyDescent="0.2">
      <c r="A61" s="83" t="s">
        <v>144</v>
      </c>
      <c r="B61" s="83">
        <v>5</v>
      </c>
      <c r="C61" s="84">
        <v>1018.98914452</v>
      </c>
      <c r="D61" s="84">
        <v>1016.58282563</v>
      </c>
      <c r="E61" s="84">
        <v>151.59809011999999</v>
      </c>
      <c r="F61" s="84">
        <v>151.59809011999999</v>
      </c>
    </row>
    <row r="62" spans="1:6" ht="12.75" customHeight="1" x14ac:dyDescent="0.2">
      <c r="A62" s="83" t="s">
        <v>144</v>
      </c>
      <c r="B62" s="83">
        <v>6</v>
      </c>
      <c r="C62" s="84">
        <v>1017.06581202</v>
      </c>
      <c r="D62" s="84">
        <v>1015.55250257</v>
      </c>
      <c r="E62" s="84">
        <v>151.44444300999999</v>
      </c>
      <c r="F62" s="84">
        <v>151.44444300999999</v>
      </c>
    </row>
    <row r="63" spans="1:6" ht="12.75" customHeight="1" x14ac:dyDescent="0.2">
      <c r="A63" s="83" t="s">
        <v>144</v>
      </c>
      <c r="B63" s="83">
        <v>7</v>
      </c>
      <c r="C63" s="84">
        <v>1035.21115416</v>
      </c>
      <c r="D63" s="84">
        <v>1033.65610603</v>
      </c>
      <c r="E63" s="84">
        <v>154.14414600999999</v>
      </c>
      <c r="F63" s="84">
        <v>154.14414600999999</v>
      </c>
    </row>
    <row r="64" spans="1:6" ht="12.75" customHeight="1" x14ac:dyDescent="0.2">
      <c r="A64" s="83" t="s">
        <v>144</v>
      </c>
      <c r="B64" s="83">
        <v>8</v>
      </c>
      <c r="C64" s="84">
        <v>1024.2298508700001</v>
      </c>
      <c r="D64" s="84">
        <v>1020.42557236</v>
      </c>
      <c r="E64" s="84">
        <v>152.17114039000001</v>
      </c>
      <c r="F64" s="84">
        <v>152.17114039000001</v>
      </c>
    </row>
    <row r="65" spans="1:6" ht="12.75" customHeight="1" x14ac:dyDescent="0.2">
      <c r="A65" s="83" t="s">
        <v>144</v>
      </c>
      <c r="B65" s="83">
        <v>9</v>
      </c>
      <c r="C65" s="84">
        <v>1005.22660552</v>
      </c>
      <c r="D65" s="84">
        <v>1003.52650822</v>
      </c>
      <c r="E65" s="84">
        <v>149.65106452000001</v>
      </c>
      <c r="F65" s="84">
        <v>149.65106452000001</v>
      </c>
    </row>
    <row r="66" spans="1:6" ht="12.75" customHeight="1" x14ac:dyDescent="0.2">
      <c r="A66" s="83" t="s">
        <v>144</v>
      </c>
      <c r="B66" s="83">
        <v>10</v>
      </c>
      <c r="C66" s="84">
        <v>983.05893560000004</v>
      </c>
      <c r="D66" s="84">
        <v>981.61637623000001</v>
      </c>
      <c r="E66" s="84">
        <v>146.38371229000001</v>
      </c>
      <c r="F66" s="84">
        <v>146.38371229000001</v>
      </c>
    </row>
    <row r="67" spans="1:6" ht="12.75" customHeight="1" x14ac:dyDescent="0.2">
      <c r="A67" s="83" t="s">
        <v>144</v>
      </c>
      <c r="B67" s="83">
        <v>11</v>
      </c>
      <c r="C67" s="84">
        <v>965.94647186999998</v>
      </c>
      <c r="D67" s="84">
        <v>964.18117187999997</v>
      </c>
      <c r="E67" s="84">
        <v>143.78368441000001</v>
      </c>
      <c r="F67" s="84">
        <v>143.78368441000001</v>
      </c>
    </row>
    <row r="68" spans="1:6" ht="12.75" customHeight="1" x14ac:dyDescent="0.2">
      <c r="A68" s="83" t="s">
        <v>144</v>
      </c>
      <c r="B68" s="83">
        <v>12</v>
      </c>
      <c r="C68" s="84">
        <v>926.71845672999996</v>
      </c>
      <c r="D68" s="84">
        <v>924.78515654</v>
      </c>
      <c r="E68" s="84">
        <v>137.90874679999999</v>
      </c>
      <c r="F68" s="84">
        <v>137.90874679999999</v>
      </c>
    </row>
    <row r="69" spans="1:6" ht="12.75" customHeight="1" x14ac:dyDescent="0.2">
      <c r="A69" s="83" t="s">
        <v>144</v>
      </c>
      <c r="B69" s="83">
        <v>13</v>
      </c>
      <c r="C69" s="84">
        <v>936.14899550999996</v>
      </c>
      <c r="D69" s="84">
        <v>935.77020372000004</v>
      </c>
      <c r="E69" s="84">
        <v>139.54689386000001</v>
      </c>
      <c r="F69" s="84">
        <v>139.54689386000001</v>
      </c>
    </row>
    <row r="70" spans="1:6" ht="12.75" customHeight="1" x14ac:dyDescent="0.2">
      <c r="A70" s="83" t="s">
        <v>144</v>
      </c>
      <c r="B70" s="83">
        <v>14</v>
      </c>
      <c r="C70" s="84">
        <v>948.60157695999999</v>
      </c>
      <c r="D70" s="84">
        <v>948.22916495000004</v>
      </c>
      <c r="E70" s="84">
        <v>141.40483861999999</v>
      </c>
      <c r="F70" s="84">
        <v>141.40483861999999</v>
      </c>
    </row>
    <row r="71" spans="1:6" ht="12.75" customHeight="1" x14ac:dyDescent="0.2">
      <c r="A71" s="83" t="s">
        <v>144</v>
      </c>
      <c r="B71" s="83">
        <v>15</v>
      </c>
      <c r="C71" s="84">
        <v>955.74868861000004</v>
      </c>
      <c r="D71" s="84">
        <v>954.12361926000005</v>
      </c>
      <c r="E71" s="84">
        <v>142.28385014</v>
      </c>
      <c r="F71" s="84">
        <v>142.28385014</v>
      </c>
    </row>
    <row r="72" spans="1:6" ht="12.75" customHeight="1" x14ac:dyDescent="0.2">
      <c r="A72" s="83" t="s">
        <v>144</v>
      </c>
      <c r="B72" s="83">
        <v>16</v>
      </c>
      <c r="C72" s="84">
        <v>954.92217744000004</v>
      </c>
      <c r="D72" s="84">
        <v>953.48809698000002</v>
      </c>
      <c r="E72" s="84">
        <v>142.18907777000001</v>
      </c>
      <c r="F72" s="84">
        <v>142.18907777000001</v>
      </c>
    </row>
    <row r="73" spans="1:6" ht="12.75" customHeight="1" x14ac:dyDescent="0.2">
      <c r="A73" s="83" t="s">
        <v>144</v>
      </c>
      <c r="B73" s="83">
        <v>17</v>
      </c>
      <c r="C73" s="84">
        <v>940.57378048999999</v>
      </c>
      <c r="D73" s="84">
        <v>939.16620939999996</v>
      </c>
      <c r="E73" s="84">
        <v>140.05332379999999</v>
      </c>
      <c r="F73" s="84">
        <v>140.05332379999999</v>
      </c>
    </row>
    <row r="74" spans="1:6" ht="12.75" customHeight="1" x14ac:dyDescent="0.2">
      <c r="A74" s="83" t="s">
        <v>144</v>
      </c>
      <c r="B74" s="83">
        <v>18</v>
      </c>
      <c r="C74" s="84">
        <v>948.15117185999998</v>
      </c>
      <c r="D74" s="84">
        <v>946.87084031999996</v>
      </c>
      <c r="E74" s="84">
        <v>141.20227822000001</v>
      </c>
      <c r="F74" s="84">
        <v>141.20227822000001</v>
      </c>
    </row>
    <row r="75" spans="1:6" ht="12.75" customHeight="1" x14ac:dyDescent="0.2">
      <c r="A75" s="83" t="s">
        <v>144</v>
      </c>
      <c r="B75" s="83">
        <v>19</v>
      </c>
      <c r="C75" s="84">
        <v>936.32490130999997</v>
      </c>
      <c r="D75" s="84">
        <v>934.48266569999998</v>
      </c>
      <c r="E75" s="84">
        <v>139.35488953000001</v>
      </c>
      <c r="F75" s="84">
        <v>139.35488953000001</v>
      </c>
    </row>
    <row r="76" spans="1:6" ht="12.75" customHeight="1" x14ac:dyDescent="0.2">
      <c r="A76" s="83" t="s">
        <v>144</v>
      </c>
      <c r="B76" s="83">
        <v>20</v>
      </c>
      <c r="C76" s="84">
        <v>929.76584651999997</v>
      </c>
      <c r="D76" s="84">
        <v>928.09655807000001</v>
      </c>
      <c r="E76" s="84">
        <v>138.40256012</v>
      </c>
      <c r="F76" s="84">
        <v>138.40256012</v>
      </c>
    </row>
    <row r="77" spans="1:6" ht="12.75" customHeight="1" x14ac:dyDescent="0.2">
      <c r="A77" s="83" t="s">
        <v>144</v>
      </c>
      <c r="B77" s="83">
        <v>21</v>
      </c>
      <c r="C77" s="84">
        <v>933.93104993999998</v>
      </c>
      <c r="D77" s="84">
        <v>932.17537028000004</v>
      </c>
      <c r="E77" s="84">
        <v>139.0108137</v>
      </c>
      <c r="F77" s="84">
        <v>139.0108137</v>
      </c>
    </row>
    <row r="78" spans="1:6" ht="12.75" customHeight="1" x14ac:dyDescent="0.2">
      <c r="A78" s="83" t="s">
        <v>144</v>
      </c>
      <c r="B78" s="83">
        <v>22</v>
      </c>
      <c r="C78" s="84">
        <v>945.77282692000006</v>
      </c>
      <c r="D78" s="84">
        <v>943.22811310999998</v>
      </c>
      <c r="E78" s="84">
        <v>140.65905588999999</v>
      </c>
      <c r="F78" s="84">
        <v>140.65905588999999</v>
      </c>
    </row>
    <row r="79" spans="1:6" ht="12.75" customHeight="1" x14ac:dyDescent="0.2">
      <c r="A79" s="83" t="s">
        <v>144</v>
      </c>
      <c r="B79" s="83">
        <v>23</v>
      </c>
      <c r="C79" s="84">
        <v>950.67295466999997</v>
      </c>
      <c r="D79" s="84">
        <v>948.92017326999996</v>
      </c>
      <c r="E79" s="84">
        <v>141.50788535000001</v>
      </c>
      <c r="F79" s="84">
        <v>141.50788535000001</v>
      </c>
    </row>
    <row r="80" spans="1:6" ht="12.75" customHeight="1" x14ac:dyDescent="0.2">
      <c r="A80" s="83" t="s">
        <v>144</v>
      </c>
      <c r="B80" s="83">
        <v>24</v>
      </c>
      <c r="C80" s="84">
        <v>959.49387972</v>
      </c>
      <c r="D80" s="84">
        <v>957.85078541999997</v>
      </c>
      <c r="E80" s="84">
        <v>142.83966444000001</v>
      </c>
      <c r="F80" s="84">
        <v>142.83966444000001</v>
      </c>
    </row>
    <row r="81" spans="1:6" ht="12.75" customHeight="1" x14ac:dyDescent="0.2">
      <c r="A81" s="83" t="s">
        <v>145</v>
      </c>
      <c r="B81" s="83">
        <v>1</v>
      </c>
      <c r="C81" s="84">
        <v>951.84250569000005</v>
      </c>
      <c r="D81" s="84">
        <v>950.16279188999999</v>
      </c>
      <c r="E81" s="84">
        <v>141.69319107000001</v>
      </c>
      <c r="F81" s="84">
        <v>141.69319107000001</v>
      </c>
    </row>
    <row r="82" spans="1:6" ht="12.75" customHeight="1" x14ac:dyDescent="0.2">
      <c r="A82" s="83" t="s">
        <v>145</v>
      </c>
      <c r="B82" s="83">
        <v>2</v>
      </c>
      <c r="C82" s="84">
        <v>966.00649908000003</v>
      </c>
      <c r="D82" s="84">
        <v>962.59412942999995</v>
      </c>
      <c r="E82" s="84">
        <v>143.54701643000001</v>
      </c>
      <c r="F82" s="84">
        <v>143.54701643000001</v>
      </c>
    </row>
    <row r="83" spans="1:6" ht="12.75" customHeight="1" x14ac:dyDescent="0.2">
      <c r="A83" s="83" t="s">
        <v>145</v>
      </c>
      <c r="B83" s="83">
        <v>3</v>
      </c>
      <c r="C83" s="84">
        <v>973.87129553</v>
      </c>
      <c r="D83" s="84">
        <v>971.76802883000005</v>
      </c>
      <c r="E83" s="84">
        <v>144.91507576999999</v>
      </c>
      <c r="F83" s="84">
        <v>144.91507576999999</v>
      </c>
    </row>
    <row r="84" spans="1:6" ht="12.75" customHeight="1" x14ac:dyDescent="0.2">
      <c r="A84" s="83" t="s">
        <v>145</v>
      </c>
      <c r="B84" s="83">
        <v>4</v>
      </c>
      <c r="C84" s="84">
        <v>991.75494016000005</v>
      </c>
      <c r="D84" s="84">
        <v>989.72058792999997</v>
      </c>
      <c r="E84" s="84">
        <v>147.59225426</v>
      </c>
      <c r="F84" s="84">
        <v>147.59225426</v>
      </c>
    </row>
    <row r="85" spans="1:6" ht="12.75" customHeight="1" x14ac:dyDescent="0.2">
      <c r="A85" s="83" t="s">
        <v>145</v>
      </c>
      <c r="B85" s="83">
        <v>5</v>
      </c>
      <c r="C85" s="84">
        <v>972.53901944999996</v>
      </c>
      <c r="D85" s="84">
        <v>970.97954188000006</v>
      </c>
      <c r="E85" s="84">
        <v>144.79749251999999</v>
      </c>
      <c r="F85" s="84">
        <v>144.79749251999999</v>
      </c>
    </row>
    <row r="86" spans="1:6" ht="12.75" customHeight="1" x14ac:dyDescent="0.2">
      <c r="A86" s="83" t="s">
        <v>145</v>
      </c>
      <c r="B86" s="83">
        <v>6</v>
      </c>
      <c r="C86" s="84">
        <v>970.43174691000002</v>
      </c>
      <c r="D86" s="84">
        <v>968.49183404999997</v>
      </c>
      <c r="E86" s="84">
        <v>144.42651265999999</v>
      </c>
      <c r="F86" s="84">
        <v>144.42651265999999</v>
      </c>
    </row>
    <row r="87" spans="1:6" ht="12.75" customHeight="1" x14ac:dyDescent="0.2">
      <c r="A87" s="83" t="s">
        <v>145</v>
      </c>
      <c r="B87" s="83">
        <v>7</v>
      </c>
      <c r="C87" s="84">
        <v>993.23461780000002</v>
      </c>
      <c r="D87" s="84">
        <v>991.63852210000005</v>
      </c>
      <c r="E87" s="84">
        <v>147.87826652999999</v>
      </c>
      <c r="F87" s="84">
        <v>147.87826652999999</v>
      </c>
    </row>
    <row r="88" spans="1:6" ht="12.75" customHeight="1" x14ac:dyDescent="0.2">
      <c r="A88" s="83" t="s">
        <v>145</v>
      </c>
      <c r="B88" s="83">
        <v>8</v>
      </c>
      <c r="C88" s="84">
        <v>998.96892089999994</v>
      </c>
      <c r="D88" s="84">
        <v>995.2995952</v>
      </c>
      <c r="E88" s="84">
        <v>148.42422468999999</v>
      </c>
      <c r="F88" s="84">
        <v>148.42422468999999</v>
      </c>
    </row>
    <row r="89" spans="1:6" ht="12.75" customHeight="1" x14ac:dyDescent="0.2">
      <c r="A89" s="83" t="s">
        <v>145</v>
      </c>
      <c r="B89" s="83">
        <v>9</v>
      </c>
      <c r="C89" s="84">
        <v>996.02061584</v>
      </c>
      <c r="D89" s="84">
        <v>991.51612190000003</v>
      </c>
      <c r="E89" s="84">
        <v>147.86001357999999</v>
      </c>
      <c r="F89" s="84">
        <v>147.86001357999999</v>
      </c>
    </row>
    <row r="90" spans="1:6" ht="12.75" customHeight="1" x14ac:dyDescent="0.2">
      <c r="A90" s="83" t="s">
        <v>145</v>
      </c>
      <c r="B90" s="83">
        <v>10</v>
      </c>
      <c r="C90" s="84">
        <v>994.25489075999997</v>
      </c>
      <c r="D90" s="84">
        <v>992.63887063000004</v>
      </c>
      <c r="E90" s="84">
        <v>148.02744367</v>
      </c>
      <c r="F90" s="84">
        <v>148.02744367</v>
      </c>
    </row>
    <row r="91" spans="1:6" ht="12.75" customHeight="1" x14ac:dyDescent="0.2">
      <c r="A91" s="83" t="s">
        <v>145</v>
      </c>
      <c r="B91" s="83">
        <v>11</v>
      </c>
      <c r="C91" s="84">
        <v>983.06564856</v>
      </c>
      <c r="D91" s="84">
        <v>980.96909269000002</v>
      </c>
      <c r="E91" s="84">
        <v>146.28718602000001</v>
      </c>
      <c r="F91" s="84">
        <v>146.28718602000001</v>
      </c>
    </row>
    <row r="92" spans="1:6" ht="12.75" customHeight="1" x14ac:dyDescent="0.2">
      <c r="A92" s="83" t="s">
        <v>145</v>
      </c>
      <c r="B92" s="83">
        <v>12</v>
      </c>
      <c r="C92" s="84">
        <v>982.78166954999995</v>
      </c>
      <c r="D92" s="84">
        <v>976.12474401999998</v>
      </c>
      <c r="E92" s="84">
        <v>145.56477168000001</v>
      </c>
      <c r="F92" s="84">
        <v>145.56477168000001</v>
      </c>
    </row>
    <row r="93" spans="1:6" ht="12.75" customHeight="1" x14ac:dyDescent="0.2">
      <c r="A93" s="83" t="s">
        <v>145</v>
      </c>
      <c r="B93" s="83">
        <v>13</v>
      </c>
      <c r="C93" s="84">
        <v>989.96138042999996</v>
      </c>
      <c r="D93" s="84">
        <v>989.31797784000003</v>
      </c>
      <c r="E93" s="84">
        <v>147.53221496</v>
      </c>
      <c r="F93" s="84">
        <v>147.53221496</v>
      </c>
    </row>
    <row r="94" spans="1:6" ht="12.75" customHeight="1" x14ac:dyDescent="0.2">
      <c r="A94" s="83" t="s">
        <v>145</v>
      </c>
      <c r="B94" s="83">
        <v>14</v>
      </c>
      <c r="C94" s="84">
        <v>1001.95343306</v>
      </c>
      <c r="D94" s="84">
        <v>1001.55440294</v>
      </c>
      <c r="E94" s="84">
        <v>149.35697397999999</v>
      </c>
      <c r="F94" s="84">
        <v>149.35697397999999</v>
      </c>
    </row>
    <row r="95" spans="1:6" ht="12.75" customHeight="1" x14ac:dyDescent="0.2">
      <c r="A95" s="83" t="s">
        <v>145</v>
      </c>
      <c r="B95" s="83">
        <v>15</v>
      </c>
      <c r="C95" s="84">
        <v>1015.4970469</v>
      </c>
      <c r="D95" s="84">
        <v>1013.26253071</v>
      </c>
      <c r="E95" s="84">
        <v>151.10295056000001</v>
      </c>
      <c r="F95" s="84">
        <v>151.10295056000001</v>
      </c>
    </row>
    <row r="96" spans="1:6" ht="12.75" customHeight="1" x14ac:dyDescent="0.2">
      <c r="A96" s="83" t="s">
        <v>145</v>
      </c>
      <c r="B96" s="83">
        <v>16</v>
      </c>
      <c r="C96" s="84">
        <v>1018.43877148</v>
      </c>
      <c r="D96" s="84">
        <v>1016.85093826</v>
      </c>
      <c r="E96" s="84">
        <v>151.63807245999999</v>
      </c>
      <c r="F96" s="84">
        <v>151.63807245999999</v>
      </c>
    </row>
    <row r="97" spans="1:6" ht="12.75" customHeight="1" x14ac:dyDescent="0.2">
      <c r="A97" s="83" t="s">
        <v>145</v>
      </c>
      <c r="B97" s="83">
        <v>17</v>
      </c>
      <c r="C97" s="84">
        <v>1010.52502165</v>
      </c>
      <c r="D97" s="84">
        <v>1008.8927861</v>
      </c>
      <c r="E97" s="84">
        <v>150.45131164</v>
      </c>
      <c r="F97" s="84">
        <v>150.45131164</v>
      </c>
    </row>
    <row r="98" spans="1:6" ht="12.75" customHeight="1" x14ac:dyDescent="0.2">
      <c r="A98" s="83" t="s">
        <v>145</v>
      </c>
      <c r="B98" s="83">
        <v>18</v>
      </c>
      <c r="C98" s="84">
        <v>993.25270516</v>
      </c>
      <c r="D98" s="84">
        <v>991.95055024999999</v>
      </c>
      <c r="E98" s="84">
        <v>147.92479778000001</v>
      </c>
      <c r="F98" s="84">
        <v>147.92479778000001</v>
      </c>
    </row>
    <row r="99" spans="1:6" ht="12.75" customHeight="1" x14ac:dyDescent="0.2">
      <c r="A99" s="83" t="s">
        <v>145</v>
      </c>
      <c r="B99" s="83">
        <v>19</v>
      </c>
      <c r="C99" s="84">
        <v>975.47271904000002</v>
      </c>
      <c r="D99" s="84">
        <v>973.08078210999997</v>
      </c>
      <c r="E99" s="84">
        <v>145.11084033</v>
      </c>
      <c r="F99" s="84">
        <v>145.11084033</v>
      </c>
    </row>
    <row r="100" spans="1:6" ht="12.75" customHeight="1" x14ac:dyDescent="0.2">
      <c r="A100" s="83" t="s">
        <v>145</v>
      </c>
      <c r="B100" s="83">
        <v>20</v>
      </c>
      <c r="C100" s="84">
        <v>980.26858245999995</v>
      </c>
      <c r="D100" s="84">
        <v>977.37541637000004</v>
      </c>
      <c r="E100" s="84">
        <v>145.75127841</v>
      </c>
      <c r="F100" s="84">
        <v>145.75127841</v>
      </c>
    </row>
    <row r="101" spans="1:6" ht="12.75" customHeight="1" x14ac:dyDescent="0.2">
      <c r="A101" s="83" t="s">
        <v>145</v>
      </c>
      <c r="B101" s="83">
        <v>21</v>
      </c>
      <c r="C101" s="84">
        <v>979.43218959000001</v>
      </c>
      <c r="D101" s="84">
        <v>977.62539117999995</v>
      </c>
      <c r="E101" s="84">
        <v>145.78855594999999</v>
      </c>
      <c r="F101" s="84">
        <v>145.78855594999999</v>
      </c>
    </row>
    <row r="102" spans="1:6" ht="12.75" customHeight="1" x14ac:dyDescent="0.2">
      <c r="A102" s="83" t="s">
        <v>145</v>
      </c>
      <c r="B102" s="83">
        <v>22</v>
      </c>
      <c r="C102" s="84">
        <v>987.60105043999999</v>
      </c>
      <c r="D102" s="84">
        <v>986.22975269999995</v>
      </c>
      <c r="E102" s="84">
        <v>147.07168285</v>
      </c>
      <c r="F102" s="84">
        <v>147.07168285</v>
      </c>
    </row>
    <row r="103" spans="1:6" ht="12.75" customHeight="1" x14ac:dyDescent="0.2">
      <c r="A103" s="83" t="s">
        <v>145</v>
      </c>
      <c r="B103" s="83">
        <v>23</v>
      </c>
      <c r="C103" s="84">
        <v>997.37285680000002</v>
      </c>
      <c r="D103" s="84">
        <v>995.60208552999995</v>
      </c>
      <c r="E103" s="84">
        <v>148.46933361000001</v>
      </c>
      <c r="F103" s="84">
        <v>148.46933361000001</v>
      </c>
    </row>
    <row r="104" spans="1:6" ht="12.75" customHeight="1" x14ac:dyDescent="0.2">
      <c r="A104" s="83" t="s">
        <v>145</v>
      </c>
      <c r="B104" s="83">
        <v>24</v>
      </c>
      <c r="C104" s="84">
        <v>1003.32873341</v>
      </c>
      <c r="D104" s="84">
        <v>1000.64810188</v>
      </c>
      <c r="E104" s="84">
        <v>149.22182167</v>
      </c>
      <c r="F104" s="84">
        <v>149.22182167</v>
      </c>
    </row>
    <row r="105" spans="1:6" ht="12.75" customHeight="1" x14ac:dyDescent="0.2">
      <c r="A105" s="83" t="s">
        <v>146</v>
      </c>
      <c r="B105" s="83">
        <v>1</v>
      </c>
      <c r="C105" s="84">
        <v>1021.02079434</v>
      </c>
      <c r="D105" s="84">
        <v>1018.92657012</v>
      </c>
      <c r="E105" s="84">
        <v>151.94760142000001</v>
      </c>
      <c r="F105" s="84">
        <v>151.94760142000001</v>
      </c>
    </row>
    <row r="106" spans="1:6" ht="12.75" customHeight="1" x14ac:dyDescent="0.2">
      <c r="A106" s="83" t="s">
        <v>146</v>
      </c>
      <c r="B106" s="83">
        <v>2</v>
      </c>
      <c r="C106" s="84">
        <v>1038.9385935600001</v>
      </c>
      <c r="D106" s="84">
        <v>1034.73536771</v>
      </c>
      <c r="E106" s="84">
        <v>154.3050911</v>
      </c>
      <c r="F106" s="84">
        <v>154.3050911</v>
      </c>
    </row>
    <row r="107" spans="1:6" ht="12.75" customHeight="1" x14ac:dyDescent="0.2">
      <c r="A107" s="83" t="s">
        <v>146</v>
      </c>
      <c r="B107" s="83">
        <v>3</v>
      </c>
      <c r="C107" s="84">
        <v>1051.23572539</v>
      </c>
      <c r="D107" s="84">
        <v>1049.04546865</v>
      </c>
      <c r="E107" s="84">
        <v>156.43908737999999</v>
      </c>
      <c r="F107" s="84">
        <v>156.43908737999999</v>
      </c>
    </row>
    <row r="108" spans="1:6" ht="12.75" customHeight="1" x14ac:dyDescent="0.2">
      <c r="A108" s="83" t="s">
        <v>146</v>
      </c>
      <c r="B108" s="83">
        <v>4</v>
      </c>
      <c r="C108" s="84">
        <v>1074.11225973</v>
      </c>
      <c r="D108" s="84">
        <v>1072.40868443</v>
      </c>
      <c r="E108" s="84">
        <v>159.92313099</v>
      </c>
      <c r="F108" s="84">
        <v>159.92313099</v>
      </c>
    </row>
    <row r="109" spans="1:6" ht="12.75" customHeight="1" x14ac:dyDescent="0.2">
      <c r="A109" s="83" t="s">
        <v>146</v>
      </c>
      <c r="B109" s="83">
        <v>5</v>
      </c>
      <c r="C109" s="84">
        <v>1041.1318798100001</v>
      </c>
      <c r="D109" s="84">
        <v>1039.6553200000001</v>
      </c>
      <c r="E109" s="84">
        <v>155.03877983999999</v>
      </c>
      <c r="F109" s="84">
        <v>155.03877983999999</v>
      </c>
    </row>
    <row r="110" spans="1:6" ht="12.75" customHeight="1" x14ac:dyDescent="0.2">
      <c r="A110" s="83" t="s">
        <v>146</v>
      </c>
      <c r="B110" s="83">
        <v>6</v>
      </c>
      <c r="C110" s="84">
        <v>1038.48573098</v>
      </c>
      <c r="D110" s="84">
        <v>1036.78903584</v>
      </c>
      <c r="E110" s="84">
        <v>154.61134472000001</v>
      </c>
      <c r="F110" s="84">
        <v>154.61134472000001</v>
      </c>
    </row>
    <row r="111" spans="1:6" ht="12.75" customHeight="1" x14ac:dyDescent="0.2">
      <c r="A111" s="83" t="s">
        <v>146</v>
      </c>
      <c r="B111" s="83">
        <v>7</v>
      </c>
      <c r="C111" s="84">
        <v>1044.3456548300001</v>
      </c>
      <c r="D111" s="84">
        <v>1041.9394697099999</v>
      </c>
      <c r="E111" s="84">
        <v>155.37940406000001</v>
      </c>
      <c r="F111" s="84">
        <v>155.37940406000001</v>
      </c>
    </row>
    <row r="112" spans="1:6" ht="12.75" customHeight="1" x14ac:dyDescent="0.2">
      <c r="A112" s="83" t="s">
        <v>146</v>
      </c>
      <c r="B112" s="83">
        <v>8</v>
      </c>
      <c r="C112" s="84">
        <v>1028.54152112</v>
      </c>
      <c r="D112" s="84">
        <v>1026.50185068</v>
      </c>
      <c r="E112" s="84">
        <v>153.07726645</v>
      </c>
      <c r="F112" s="84">
        <v>153.07726645</v>
      </c>
    </row>
    <row r="113" spans="1:6" ht="12.75" customHeight="1" x14ac:dyDescent="0.2">
      <c r="A113" s="83" t="s">
        <v>146</v>
      </c>
      <c r="B113" s="83">
        <v>9</v>
      </c>
      <c r="C113" s="84">
        <v>1007.4103648</v>
      </c>
      <c r="D113" s="84">
        <v>1005.25804205</v>
      </c>
      <c r="E113" s="84">
        <v>149.90927980000001</v>
      </c>
      <c r="F113" s="84">
        <v>149.90927980000001</v>
      </c>
    </row>
    <row r="114" spans="1:6" ht="12.75" customHeight="1" x14ac:dyDescent="0.2">
      <c r="A114" s="83" t="s">
        <v>146</v>
      </c>
      <c r="B114" s="83">
        <v>10</v>
      </c>
      <c r="C114" s="84">
        <v>984.21289576000004</v>
      </c>
      <c r="D114" s="84">
        <v>977.93294465999998</v>
      </c>
      <c r="E114" s="84">
        <v>145.83441991000001</v>
      </c>
      <c r="F114" s="84">
        <v>145.83441991000001</v>
      </c>
    </row>
    <row r="115" spans="1:6" ht="12.75" customHeight="1" x14ac:dyDescent="0.2">
      <c r="A115" s="83" t="s">
        <v>146</v>
      </c>
      <c r="B115" s="83">
        <v>11</v>
      </c>
      <c r="C115" s="84">
        <v>970.31862942999999</v>
      </c>
      <c r="D115" s="84">
        <v>967.11549193999997</v>
      </c>
      <c r="E115" s="84">
        <v>144.22126539999999</v>
      </c>
      <c r="F115" s="84">
        <v>144.22126539999999</v>
      </c>
    </row>
    <row r="116" spans="1:6" ht="12.75" customHeight="1" x14ac:dyDescent="0.2">
      <c r="A116" s="83" t="s">
        <v>146</v>
      </c>
      <c r="B116" s="83">
        <v>12</v>
      </c>
      <c r="C116" s="84">
        <v>964.74676561000001</v>
      </c>
      <c r="D116" s="84">
        <v>960.92660824999996</v>
      </c>
      <c r="E116" s="84">
        <v>143.29834704999999</v>
      </c>
      <c r="F116" s="84">
        <v>143.29834704999999</v>
      </c>
    </row>
    <row r="117" spans="1:6" ht="12.75" customHeight="1" x14ac:dyDescent="0.2">
      <c r="A117" s="83" t="s">
        <v>146</v>
      </c>
      <c r="B117" s="83">
        <v>13</v>
      </c>
      <c r="C117" s="84">
        <v>979.93326373000002</v>
      </c>
      <c r="D117" s="84">
        <v>979.21745013999998</v>
      </c>
      <c r="E117" s="84">
        <v>146.02597202000001</v>
      </c>
      <c r="F117" s="84">
        <v>146.02597202000001</v>
      </c>
    </row>
    <row r="118" spans="1:6" ht="12.75" customHeight="1" x14ac:dyDescent="0.2">
      <c r="A118" s="83" t="s">
        <v>146</v>
      </c>
      <c r="B118" s="83">
        <v>14</v>
      </c>
      <c r="C118" s="84">
        <v>989.77728839999997</v>
      </c>
      <c r="D118" s="84">
        <v>988.97006162000002</v>
      </c>
      <c r="E118" s="84">
        <v>147.48033189</v>
      </c>
      <c r="F118" s="84">
        <v>147.48033189</v>
      </c>
    </row>
    <row r="119" spans="1:6" ht="12.75" customHeight="1" x14ac:dyDescent="0.2">
      <c r="A119" s="83" t="s">
        <v>146</v>
      </c>
      <c r="B119" s="83">
        <v>15</v>
      </c>
      <c r="C119" s="84">
        <v>1001.31610856</v>
      </c>
      <c r="D119" s="84">
        <v>999.46282642999995</v>
      </c>
      <c r="E119" s="84">
        <v>149.04506727</v>
      </c>
      <c r="F119" s="84">
        <v>149.04506727</v>
      </c>
    </row>
    <row r="120" spans="1:6" ht="12.75" customHeight="1" x14ac:dyDescent="0.2">
      <c r="A120" s="83" t="s">
        <v>146</v>
      </c>
      <c r="B120" s="83">
        <v>16</v>
      </c>
      <c r="C120" s="84">
        <v>1006.14923101</v>
      </c>
      <c r="D120" s="84">
        <v>1004.67821664</v>
      </c>
      <c r="E120" s="84">
        <v>149.82281323999999</v>
      </c>
      <c r="F120" s="84">
        <v>149.82281323999999</v>
      </c>
    </row>
    <row r="121" spans="1:6" ht="12.75" customHeight="1" x14ac:dyDescent="0.2">
      <c r="A121" s="83" t="s">
        <v>146</v>
      </c>
      <c r="B121" s="83">
        <v>17</v>
      </c>
      <c r="C121" s="84">
        <v>992.30997300000001</v>
      </c>
      <c r="D121" s="84">
        <v>990.16688435000003</v>
      </c>
      <c r="E121" s="84">
        <v>147.65880829</v>
      </c>
      <c r="F121" s="84">
        <v>147.65880829</v>
      </c>
    </row>
    <row r="122" spans="1:6" ht="12.75" customHeight="1" x14ac:dyDescent="0.2">
      <c r="A122" s="83" t="s">
        <v>146</v>
      </c>
      <c r="B122" s="83">
        <v>18</v>
      </c>
      <c r="C122" s="84">
        <v>981.83353579000004</v>
      </c>
      <c r="D122" s="84">
        <v>980.092985</v>
      </c>
      <c r="E122" s="84">
        <v>146.15653631000001</v>
      </c>
      <c r="F122" s="84">
        <v>146.15653631000001</v>
      </c>
    </row>
    <row r="123" spans="1:6" ht="12.75" customHeight="1" x14ac:dyDescent="0.2">
      <c r="A123" s="83" t="s">
        <v>146</v>
      </c>
      <c r="B123" s="83">
        <v>19</v>
      </c>
      <c r="C123" s="84">
        <v>968.10293494999996</v>
      </c>
      <c r="D123" s="84">
        <v>966.30914632999998</v>
      </c>
      <c r="E123" s="84">
        <v>144.10101897000001</v>
      </c>
      <c r="F123" s="84">
        <v>144.10101897000001</v>
      </c>
    </row>
    <row r="124" spans="1:6" ht="12.75" customHeight="1" x14ac:dyDescent="0.2">
      <c r="A124" s="83" t="s">
        <v>146</v>
      </c>
      <c r="B124" s="83">
        <v>20</v>
      </c>
      <c r="C124" s="84">
        <v>973.77508046000003</v>
      </c>
      <c r="D124" s="84">
        <v>971.12809262999997</v>
      </c>
      <c r="E124" s="84">
        <v>144.81964518000001</v>
      </c>
      <c r="F124" s="84">
        <v>144.81964518000001</v>
      </c>
    </row>
    <row r="125" spans="1:6" ht="12.75" customHeight="1" x14ac:dyDescent="0.2">
      <c r="A125" s="83" t="s">
        <v>146</v>
      </c>
      <c r="B125" s="83">
        <v>21</v>
      </c>
      <c r="C125" s="84">
        <v>976.90325376999999</v>
      </c>
      <c r="D125" s="84">
        <v>972.52739938000002</v>
      </c>
      <c r="E125" s="84">
        <v>145.02831703999999</v>
      </c>
      <c r="F125" s="84">
        <v>145.02831703999999</v>
      </c>
    </row>
    <row r="126" spans="1:6" ht="12.75" customHeight="1" x14ac:dyDescent="0.2">
      <c r="A126" s="83" t="s">
        <v>146</v>
      </c>
      <c r="B126" s="83">
        <v>22</v>
      </c>
      <c r="C126" s="84">
        <v>986.90505747999998</v>
      </c>
      <c r="D126" s="84">
        <v>981.79918221000003</v>
      </c>
      <c r="E126" s="84">
        <v>146.41097325999999</v>
      </c>
      <c r="F126" s="84">
        <v>146.41097325999999</v>
      </c>
    </row>
    <row r="127" spans="1:6" ht="12.75" customHeight="1" x14ac:dyDescent="0.2">
      <c r="A127" s="83" t="s">
        <v>146</v>
      </c>
      <c r="B127" s="83">
        <v>23</v>
      </c>
      <c r="C127" s="84">
        <v>1001.76516865</v>
      </c>
      <c r="D127" s="84">
        <v>998.74479480000002</v>
      </c>
      <c r="E127" s="84">
        <v>148.93799068000001</v>
      </c>
      <c r="F127" s="84">
        <v>148.93799068000001</v>
      </c>
    </row>
    <row r="128" spans="1:6" ht="12.75" customHeight="1" x14ac:dyDescent="0.2">
      <c r="A128" s="83" t="s">
        <v>146</v>
      </c>
      <c r="B128" s="83">
        <v>24</v>
      </c>
      <c r="C128" s="84">
        <v>1014.41464809</v>
      </c>
      <c r="D128" s="84">
        <v>1012.31601323</v>
      </c>
      <c r="E128" s="84">
        <v>150.96180097999999</v>
      </c>
      <c r="F128" s="84">
        <v>150.96180097999999</v>
      </c>
    </row>
    <row r="129" spans="1:6" ht="12.75" customHeight="1" x14ac:dyDescent="0.2">
      <c r="A129" s="83" t="s">
        <v>147</v>
      </c>
      <c r="B129" s="83">
        <v>1</v>
      </c>
      <c r="C129" s="84">
        <v>982.84375279999995</v>
      </c>
      <c r="D129" s="84">
        <v>980.93792933999998</v>
      </c>
      <c r="E129" s="84">
        <v>146.28253878000001</v>
      </c>
      <c r="F129" s="84">
        <v>146.28253878000001</v>
      </c>
    </row>
    <row r="130" spans="1:6" ht="12.75" customHeight="1" x14ac:dyDescent="0.2">
      <c r="A130" s="83" t="s">
        <v>147</v>
      </c>
      <c r="B130" s="83">
        <v>2</v>
      </c>
      <c r="C130" s="84">
        <v>1016.2841048499999</v>
      </c>
      <c r="D130" s="84">
        <v>1010.3263464</v>
      </c>
      <c r="E130" s="84">
        <v>150.66509156999999</v>
      </c>
      <c r="F130" s="84">
        <v>150.66509156999999</v>
      </c>
    </row>
    <row r="131" spans="1:6" ht="12.75" customHeight="1" x14ac:dyDescent="0.2">
      <c r="A131" s="83" t="s">
        <v>147</v>
      </c>
      <c r="B131" s="83">
        <v>3</v>
      </c>
      <c r="C131" s="84">
        <v>1025.9944053900001</v>
      </c>
      <c r="D131" s="84">
        <v>1022.73378853</v>
      </c>
      <c r="E131" s="84">
        <v>152.51535351999999</v>
      </c>
      <c r="F131" s="84">
        <v>152.51535351999999</v>
      </c>
    </row>
    <row r="132" spans="1:6" ht="12.75" customHeight="1" x14ac:dyDescent="0.2">
      <c r="A132" s="83" t="s">
        <v>147</v>
      </c>
      <c r="B132" s="83">
        <v>4</v>
      </c>
      <c r="C132" s="84">
        <v>1030.74063045</v>
      </c>
      <c r="D132" s="84">
        <v>1028.9697672699999</v>
      </c>
      <c r="E132" s="84">
        <v>153.44529492999999</v>
      </c>
      <c r="F132" s="84">
        <v>153.44529492999999</v>
      </c>
    </row>
    <row r="133" spans="1:6" ht="12.75" customHeight="1" x14ac:dyDescent="0.2">
      <c r="A133" s="83" t="s">
        <v>147</v>
      </c>
      <c r="B133" s="83">
        <v>5</v>
      </c>
      <c r="C133" s="84">
        <v>1032.85217726</v>
      </c>
      <c r="D133" s="84">
        <v>1031.31037937</v>
      </c>
      <c r="E133" s="84">
        <v>153.79433911999999</v>
      </c>
      <c r="F133" s="84">
        <v>153.79433911999999</v>
      </c>
    </row>
    <row r="134" spans="1:6" ht="12.75" customHeight="1" x14ac:dyDescent="0.2">
      <c r="A134" s="83" t="s">
        <v>147</v>
      </c>
      <c r="B134" s="83">
        <v>6</v>
      </c>
      <c r="C134" s="84">
        <v>1054.8273982400001</v>
      </c>
      <c r="D134" s="84">
        <v>1052.6908524</v>
      </c>
      <c r="E134" s="84">
        <v>156.98270586999999</v>
      </c>
      <c r="F134" s="84">
        <v>156.98270586999999</v>
      </c>
    </row>
    <row r="135" spans="1:6" ht="12.75" customHeight="1" x14ac:dyDescent="0.2">
      <c r="A135" s="83" t="s">
        <v>147</v>
      </c>
      <c r="B135" s="83">
        <v>7</v>
      </c>
      <c r="C135" s="84">
        <v>1043.652274</v>
      </c>
      <c r="D135" s="84">
        <v>1037.66035607</v>
      </c>
      <c r="E135" s="84">
        <v>154.74128049999999</v>
      </c>
      <c r="F135" s="84">
        <v>154.74128049999999</v>
      </c>
    </row>
    <row r="136" spans="1:6" ht="12.75" customHeight="1" x14ac:dyDescent="0.2">
      <c r="A136" s="83" t="s">
        <v>147</v>
      </c>
      <c r="B136" s="83">
        <v>8</v>
      </c>
      <c r="C136" s="84">
        <v>1024.0673700100001</v>
      </c>
      <c r="D136" s="84">
        <v>1021.77862926</v>
      </c>
      <c r="E136" s="84">
        <v>152.37291522999999</v>
      </c>
      <c r="F136" s="84">
        <v>152.37291522999999</v>
      </c>
    </row>
    <row r="137" spans="1:6" ht="12.75" customHeight="1" x14ac:dyDescent="0.2">
      <c r="A137" s="83" t="s">
        <v>147</v>
      </c>
      <c r="B137" s="83">
        <v>9</v>
      </c>
      <c r="C137" s="84">
        <v>999.23551300999998</v>
      </c>
      <c r="D137" s="84">
        <v>997.66654704999996</v>
      </c>
      <c r="E137" s="84">
        <v>148.77719679</v>
      </c>
      <c r="F137" s="84">
        <v>148.77719679</v>
      </c>
    </row>
    <row r="138" spans="1:6" ht="12.75" customHeight="1" x14ac:dyDescent="0.2">
      <c r="A138" s="83" t="s">
        <v>147</v>
      </c>
      <c r="B138" s="83">
        <v>10</v>
      </c>
      <c r="C138" s="84">
        <v>970.67033773000003</v>
      </c>
      <c r="D138" s="84">
        <v>969.18531407</v>
      </c>
      <c r="E138" s="84">
        <v>144.52992799</v>
      </c>
      <c r="F138" s="84">
        <v>144.52992799</v>
      </c>
    </row>
    <row r="139" spans="1:6" ht="12.75" customHeight="1" x14ac:dyDescent="0.2">
      <c r="A139" s="83" t="s">
        <v>147</v>
      </c>
      <c r="B139" s="83">
        <v>11</v>
      </c>
      <c r="C139" s="84">
        <v>953.11018774000001</v>
      </c>
      <c r="D139" s="84">
        <v>949.24779368999998</v>
      </c>
      <c r="E139" s="84">
        <v>141.5567418</v>
      </c>
      <c r="F139" s="84">
        <v>141.5567418</v>
      </c>
    </row>
    <row r="140" spans="1:6" ht="12.75" customHeight="1" x14ac:dyDescent="0.2">
      <c r="A140" s="83" t="s">
        <v>147</v>
      </c>
      <c r="B140" s="83">
        <v>12</v>
      </c>
      <c r="C140" s="84">
        <v>957.82479845</v>
      </c>
      <c r="D140" s="84">
        <v>955.95614982999996</v>
      </c>
      <c r="E140" s="84">
        <v>142.55712657999999</v>
      </c>
      <c r="F140" s="84">
        <v>142.55712657999999</v>
      </c>
    </row>
    <row r="141" spans="1:6" ht="12.75" customHeight="1" x14ac:dyDescent="0.2">
      <c r="A141" s="83" t="s">
        <v>147</v>
      </c>
      <c r="B141" s="83">
        <v>13</v>
      </c>
      <c r="C141" s="84">
        <v>988.26044410999998</v>
      </c>
      <c r="D141" s="84">
        <v>987.86517830000003</v>
      </c>
      <c r="E141" s="84">
        <v>147.31556598</v>
      </c>
      <c r="F141" s="84">
        <v>147.31556598</v>
      </c>
    </row>
    <row r="142" spans="1:6" ht="12.75" customHeight="1" x14ac:dyDescent="0.2">
      <c r="A142" s="83" t="s">
        <v>147</v>
      </c>
      <c r="B142" s="83">
        <v>14</v>
      </c>
      <c r="C142" s="84">
        <v>1014.73620542</v>
      </c>
      <c r="D142" s="84">
        <v>1013.80008707</v>
      </c>
      <c r="E142" s="84">
        <v>151.18311374000001</v>
      </c>
      <c r="F142" s="84">
        <v>151.18311374000001</v>
      </c>
    </row>
    <row r="143" spans="1:6" ht="12.75" customHeight="1" x14ac:dyDescent="0.2">
      <c r="A143" s="83" t="s">
        <v>147</v>
      </c>
      <c r="B143" s="83">
        <v>15</v>
      </c>
      <c r="C143" s="84">
        <v>1035.71205158</v>
      </c>
      <c r="D143" s="84">
        <v>1029.6509904300001</v>
      </c>
      <c r="E143" s="84">
        <v>153.54688246000001</v>
      </c>
      <c r="F143" s="84">
        <v>153.54688246000001</v>
      </c>
    </row>
    <row r="144" spans="1:6" ht="12.75" customHeight="1" x14ac:dyDescent="0.2">
      <c r="A144" s="83" t="s">
        <v>147</v>
      </c>
      <c r="B144" s="83">
        <v>16</v>
      </c>
      <c r="C144" s="84">
        <v>1040.82808761</v>
      </c>
      <c r="D144" s="84">
        <v>1034.40743462</v>
      </c>
      <c r="E144" s="84">
        <v>154.25618802</v>
      </c>
      <c r="F144" s="84">
        <v>154.25618802</v>
      </c>
    </row>
    <row r="145" spans="1:6" ht="12.75" customHeight="1" x14ac:dyDescent="0.2">
      <c r="A145" s="83" t="s">
        <v>147</v>
      </c>
      <c r="B145" s="83">
        <v>17</v>
      </c>
      <c r="C145" s="84">
        <v>1027.5656201899999</v>
      </c>
      <c r="D145" s="84">
        <v>1022.10249432</v>
      </c>
      <c r="E145" s="84">
        <v>152.42121166999999</v>
      </c>
      <c r="F145" s="84">
        <v>152.42121166999999</v>
      </c>
    </row>
    <row r="146" spans="1:6" ht="12.75" customHeight="1" x14ac:dyDescent="0.2">
      <c r="A146" s="83" t="s">
        <v>147</v>
      </c>
      <c r="B146" s="83">
        <v>18</v>
      </c>
      <c r="C146" s="84">
        <v>1016.75244868</v>
      </c>
      <c r="D146" s="84">
        <v>1010.71661895</v>
      </c>
      <c r="E146" s="84">
        <v>150.72329103000001</v>
      </c>
      <c r="F146" s="84">
        <v>150.72329103000001</v>
      </c>
    </row>
    <row r="147" spans="1:6" ht="12.75" customHeight="1" x14ac:dyDescent="0.2">
      <c r="A147" s="83" t="s">
        <v>147</v>
      </c>
      <c r="B147" s="83">
        <v>19</v>
      </c>
      <c r="C147" s="84">
        <v>980.69555830000002</v>
      </c>
      <c r="D147" s="84">
        <v>979.88823232000004</v>
      </c>
      <c r="E147" s="84">
        <v>146.12600252999999</v>
      </c>
      <c r="F147" s="84">
        <v>146.12600252999999</v>
      </c>
    </row>
    <row r="148" spans="1:6" ht="12.75" customHeight="1" x14ac:dyDescent="0.2">
      <c r="A148" s="83" t="s">
        <v>147</v>
      </c>
      <c r="B148" s="83">
        <v>20</v>
      </c>
      <c r="C148" s="84">
        <v>995.55430472</v>
      </c>
      <c r="D148" s="84">
        <v>986.53485895999995</v>
      </c>
      <c r="E148" s="84">
        <v>147.11718188</v>
      </c>
      <c r="F148" s="84">
        <v>147.11718188</v>
      </c>
    </row>
    <row r="149" spans="1:6" ht="12.75" customHeight="1" x14ac:dyDescent="0.2">
      <c r="A149" s="83" t="s">
        <v>147</v>
      </c>
      <c r="B149" s="83">
        <v>21</v>
      </c>
      <c r="C149" s="84">
        <v>999.51533144999996</v>
      </c>
      <c r="D149" s="84">
        <v>991.20085028000005</v>
      </c>
      <c r="E149" s="84">
        <v>147.81299863999999</v>
      </c>
      <c r="F149" s="84">
        <v>147.81299863999999</v>
      </c>
    </row>
    <row r="150" spans="1:6" ht="12.75" customHeight="1" x14ac:dyDescent="0.2">
      <c r="A150" s="83" t="s">
        <v>147</v>
      </c>
      <c r="B150" s="83">
        <v>22</v>
      </c>
      <c r="C150" s="84">
        <v>1008.6661291299999</v>
      </c>
      <c r="D150" s="84">
        <v>1006.17470568</v>
      </c>
      <c r="E150" s="84">
        <v>150.04597742000001</v>
      </c>
      <c r="F150" s="84">
        <v>150.04597742000001</v>
      </c>
    </row>
    <row r="151" spans="1:6" ht="12.75" customHeight="1" x14ac:dyDescent="0.2">
      <c r="A151" s="83" t="s">
        <v>147</v>
      </c>
      <c r="B151" s="83">
        <v>23</v>
      </c>
      <c r="C151" s="84">
        <v>1023.51528057</v>
      </c>
      <c r="D151" s="84">
        <v>1020.73646208</v>
      </c>
      <c r="E151" s="84">
        <v>152.21750187000001</v>
      </c>
      <c r="F151" s="84">
        <v>152.21750187000001</v>
      </c>
    </row>
    <row r="152" spans="1:6" ht="12.75" customHeight="1" x14ac:dyDescent="0.2">
      <c r="A152" s="83" t="s">
        <v>147</v>
      </c>
      <c r="B152" s="83">
        <v>24</v>
      </c>
      <c r="C152" s="84">
        <v>1038.9797807100001</v>
      </c>
      <c r="D152" s="84">
        <v>1037.0942324600001</v>
      </c>
      <c r="E152" s="84">
        <v>154.65685721</v>
      </c>
      <c r="F152" s="84">
        <v>154.65685721</v>
      </c>
    </row>
    <row r="153" spans="1:6" ht="12.75" customHeight="1" x14ac:dyDescent="0.2">
      <c r="A153" s="83" t="s">
        <v>148</v>
      </c>
      <c r="B153" s="83">
        <v>1</v>
      </c>
      <c r="C153" s="84">
        <v>1029.51146184</v>
      </c>
      <c r="D153" s="84">
        <v>1027.2394030299999</v>
      </c>
      <c r="E153" s="84">
        <v>153.18725406999999</v>
      </c>
      <c r="F153" s="84">
        <v>153.18725406999999</v>
      </c>
    </row>
    <row r="154" spans="1:6" ht="12.75" customHeight="1" x14ac:dyDescent="0.2">
      <c r="A154" s="83" t="s">
        <v>148</v>
      </c>
      <c r="B154" s="83">
        <v>2</v>
      </c>
      <c r="C154" s="84">
        <v>1058.8115115600001</v>
      </c>
      <c r="D154" s="84">
        <v>1056.9950951799999</v>
      </c>
      <c r="E154" s="84">
        <v>157.62457681999999</v>
      </c>
      <c r="F154" s="84">
        <v>157.62457681999999</v>
      </c>
    </row>
    <row r="155" spans="1:6" ht="12.75" customHeight="1" x14ac:dyDescent="0.2">
      <c r="A155" s="83" t="s">
        <v>148</v>
      </c>
      <c r="B155" s="83">
        <v>3</v>
      </c>
      <c r="C155" s="84">
        <v>1081.50148169</v>
      </c>
      <c r="D155" s="84">
        <v>1079.9984023699999</v>
      </c>
      <c r="E155" s="84">
        <v>161.05494899000001</v>
      </c>
      <c r="F155" s="84">
        <v>161.05494899000001</v>
      </c>
    </row>
    <row r="156" spans="1:6" ht="12.75" customHeight="1" x14ac:dyDescent="0.2">
      <c r="A156" s="83" t="s">
        <v>148</v>
      </c>
      <c r="B156" s="83">
        <v>4</v>
      </c>
      <c r="C156" s="84">
        <v>1090.6450617099999</v>
      </c>
      <c r="D156" s="84">
        <v>1089.1045077799999</v>
      </c>
      <c r="E156" s="84">
        <v>162.41289853999999</v>
      </c>
      <c r="F156" s="84">
        <v>162.41289853999999</v>
      </c>
    </row>
    <row r="157" spans="1:6" ht="12.75" customHeight="1" x14ac:dyDescent="0.2">
      <c r="A157" s="83" t="s">
        <v>148</v>
      </c>
      <c r="B157" s="83">
        <v>5</v>
      </c>
      <c r="C157" s="84">
        <v>1101.5503470900001</v>
      </c>
      <c r="D157" s="84">
        <v>1099.82254906</v>
      </c>
      <c r="E157" s="84">
        <v>164.0112283</v>
      </c>
      <c r="F157" s="84">
        <v>164.0112283</v>
      </c>
    </row>
    <row r="158" spans="1:6" ht="12.75" customHeight="1" x14ac:dyDescent="0.2">
      <c r="A158" s="83" t="s">
        <v>148</v>
      </c>
      <c r="B158" s="83">
        <v>6</v>
      </c>
      <c r="C158" s="84">
        <v>1098.3301104899999</v>
      </c>
      <c r="D158" s="84">
        <v>1096.6819081199999</v>
      </c>
      <c r="E158" s="84">
        <v>163.54287968</v>
      </c>
      <c r="F158" s="84">
        <v>163.54287968</v>
      </c>
    </row>
    <row r="159" spans="1:6" ht="12.75" customHeight="1" x14ac:dyDescent="0.2">
      <c r="A159" s="83" t="s">
        <v>148</v>
      </c>
      <c r="B159" s="83">
        <v>7</v>
      </c>
      <c r="C159" s="84">
        <v>1082.8080899700001</v>
      </c>
      <c r="D159" s="84">
        <v>1081.1716534300001</v>
      </c>
      <c r="E159" s="84">
        <v>161.22991026</v>
      </c>
      <c r="F159" s="84">
        <v>161.22991026</v>
      </c>
    </row>
    <row r="160" spans="1:6" ht="12.75" customHeight="1" x14ac:dyDescent="0.2">
      <c r="A160" s="83" t="s">
        <v>148</v>
      </c>
      <c r="B160" s="83">
        <v>8</v>
      </c>
      <c r="C160" s="84">
        <v>1058.35097086</v>
      </c>
      <c r="D160" s="84">
        <v>1056.12881365</v>
      </c>
      <c r="E160" s="84">
        <v>157.49539243000001</v>
      </c>
      <c r="F160" s="84">
        <v>157.49539243000001</v>
      </c>
    </row>
    <row r="161" spans="1:6" ht="12.75" customHeight="1" x14ac:dyDescent="0.2">
      <c r="A161" s="83" t="s">
        <v>148</v>
      </c>
      <c r="B161" s="83">
        <v>9</v>
      </c>
      <c r="C161" s="84">
        <v>1015.3328140900001</v>
      </c>
      <c r="D161" s="84">
        <v>1013.7609162700001</v>
      </c>
      <c r="E161" s="84">
        <v>151.17727239000001</v>
      </c>
      <c r="F161" s="84">
        <v>151.17727239000001</v>
      </c>
    </row>
    <row r="162" spans="1:6" ht="12.75" customHeight="1" x14ac:dyDescent="0.2">
      <c r="A162" s="83" t="s">
        <v>148</v>
      </c>
      <c r="B162" s="83">
        <v>10</v>
      </c>
      <c r="C162" s="84">
        <v>975.40030675000003</v>
      </c>
      <c r="D162" s="84">
        <v>973.88274736000005</v>
      </c>
      <c r="E162" s="84">
        <v>145.23043354000001</v>
      </c>
      <c r="F162" s="84">
        <v>145.23043354000001</v>
      </c>
    </row>
    <row r="163" spans="1:6" ht="12.75" customHeight="1" x14ac:dyDescent="0.2">
      <c r="A163" s="83" t="s">
        <v>148</v>
      </c>
      <c r="B163" s="83">
        <v>11</v>
      </c>
      <c r="C163" s="84">
        <v>963.52907307999999</v>
      </c>
      <c r="D163" s="84">
        <v>961.85779767999998</v>
      </c>
      <c r="E163" s="84">
        <v>143.43721083</v>
      </c>
      <c r="F163" s="84">
        <v>143.43721083</v>
      </c>
    </row>
    <row r="164" spans="1:6" ht="12.75" customHeight="1" x14ac:dyDescent="0.2">
      <c r="A164" s="83" t="s">
        <v>148</v>
      </c>
      <c r="B164" s="83">
        <v>12</v>
      </c>
      <c r="C164" s="84">
        <v>967.07705077000003</v>
      </c>
      <c r="D164" s="84">
        <v>965.46378559000004</v>
      </c>
      <c r="E164" s="84">
        <v>143.97495441000001</v>
      </c>
      <c r="F164" s="84">
        <v>143.97495441000001</v>
      </c>
    </row>
    <row r="165" spans="1:6" ht="12.75" customHeight="1" x14ac:dyDescent="0.2">
      <c r="A165" s="83" t="s">
        <v>148</v>
      </c>
      <c r="B165" s="83">
        <v>13</v>
      </c>
      <c r="C165" s="84">
        <v>993.15821115999995</v>
      </c>
      <c r="D165" s="84">
        <v>992.74317612000004</v>
      </c>
      <c r="E165" s="84">
        <v>148.04299825000001</v>
      </c>
      <c r="F165" s="84">
        <v>148.04299825000001</v>
      </c>
    </row>
    <row r="166" spans="1:6" ht="12.75" customHeight="1" x14ac:dyDescent="0.2">
      <c r="A166" s="83" t="s">
        <v>148</v>
      </c>
      <c r="B166" s="83">
        <v>14</v>
      </c>
      <c r="C166" s="84">
        <v>1009.57395302</v>
      </c>
      <c r="D166" s="84">
        <v>1008.78385288</v>
      </c>
      <c r="E166" s="84">
        <v>150.43506694999999</v>
      </c>
      <c r="F166" s="84">
        <v>150.43506694999999</v>
      </c>
    </row>
    <row r="167" spans="1:6" ht="12.75" customHeight="1" x14ac:dyDescent="0.2">
      <c r="A167" s="83" t="s">
        <v>148</v>
      </c>
      <c r="B167" s="83">
        <v>15</v>
      </c>
      <c r="C167" s="84">
        <v>1021.5025322499999</v>
      </c>
      <c r="D167" s="84">
        <v>1019.55605535</v>
      </c>
      <c r="E167" s="84">
        <v>152.04147351</v>
      </c>
      <c r="F167" s="84">
        <v>152.04147351</v>
      </c>
    </row>
    <row r="168" spans="1:6" ht="12.75" customHeight="1" x14ac:dyDescent="0.2">
      <c r="A168" s="83" t="s">
        <v>148</v>
      </c>
      <c r="B168" s="83">
        <v>16</v>
      </c>
      <c r="C168" s="84">
        <v>1025.3141092000001</v>
      </c>
      <c r="D168" s="84">
        <v>1023.50408579</v>
      </c>
      <c r="E168" s="84">
        <v>152.63022423999999</v>
      </c>
      <c r="F168" s="84">
        <v>152.63022423999999</v>
      </c>
    </row>
    <row r="169" spans="1:6" ht="12.75" customHeight="1" x14ac:dyDescent="0.2">
      <c r="A169" s="83" t="s">
        <v>148</v>
      </c>
      <c r="B169" s="83">
        <v>17</v>
      </c>
      <c r="C169" s="84">
        <v>1011.66891728</v>
      </c>
      <c r="D169" s="84">
        <v>1009.83967323</v>
      </c>
      <c r="E169" s="84">
        <v>150.59251634</v>
      </c>
      <c r="F169" s="84">
        <v>150.59251634</v>
      </c>
    </row>
    <row r="170" spans="1:6" ht="12.75" customHeight="1" x14ac:dyDescent="0.2">
      <c r="A170" s="83" t="s">
        <v>148</v>
      </c>
      <c r="B170" s="83">
        <v>18</v>
      </c>
      <c r="C170" s="84">
        <v>987.38306595999995</v>
      </c>
      <c r="D170" s="84">
        <v>984.98520536000001</v>
      </c>
      <c r="E170" s="84">
        <v>146.88608951000001</v>
      </c>
      <c r="F170" s="84">
        <v>146.88608951000001</v>
      </c>
    </row>
    <row r="171" spans="1:6" ht="12.75" customHeight="1" x14ac:dyDescent="0.2">
      <c r="A171" s="83" t="s">
        <v>148</v>
      </c>
      <c r="B171" s="83">
        <v>19</v>
      </c>
      <c r="C171" s="84">
        <v>962.41729865000002</v>
      </c>
      <c r="D171" s="84">
        <v>960.03473925000003</v>
      </c>
      <c r="E171" s="84">
        <v>143.16534693</v>
      </c>
      <c r="F171" s="84">
        <v>143.16534693</v>
      </c>
    </row>
    <row r="172" spans="1:6" ht="12.75" customHeight="1" x14ac:dyDescent="0.2">
      <c r="A172" s="83" t="s">
        <v>148</v>
      </c>
      <c r="B172" s="83">
        <v>20</v>
      </c>
      <c r="C172" s="84">
        <v>969.40638254999999</v>
      </c>
      <c r="D172" s="84">
        <v>963.38688937999996</v>
      </c>
      <c r="E172" s="84">
        <v>143.6652369</v>
      </c>
      <c r="F172" s="84">
        <v>143.6652369</v>
      </c>
    </row>
    <row r="173" spans="1:6" ht="12.75" customHeight="1" x14ac:dyDescent="0.2">
      <c r="A173" s="83" t="s">
        <v>148</v>
      </c>
      <c r="B173" s="83">
        <v>21</v>
      </c>
      <c r="C173" s="84">
        <v>973.77140340999995</v>
      </c>
      <c r="D173" s="84">
        <v>969.95826122000005</v>
      </c>
      <c r="E173" s="84">
        <v>144.64519386000001</v>
      </c>
      <c r="F173" s="84">
        <v>144.64519386000001</v>
      </c>
    </row>
    <row r="174" spans="1:6" ht="12.75" customHeight="1" x14ac:dyDescent="0.2">
      <c r="A174" s="83" t="s">
        <v>148</v>
      </c>
      <c r="B174" s="83">
        <v>22</v>
      </c>
      <c r="C174" s="84">
        <v>987.03273784999999</v>
      </c>
      <c r="D174" s="84">
        <v>985.44103392</v>
      </c>
      <c r="E174" s="84">
        <v>146.95406503000001</v>
      </c>
      <c r="F174" s="84">
        <v>146.95406503000001</v>
      </c>
    </row>
    <row r="175" spans="1:6" ht="12.75" customHeight="1" x14ac:dyDescent="0.2">
      <c r="A175" s="83" t="s">
        <v>148</v>
      </c>
      <c r="B175" s="83">
        <v>23</v>
      </c>
      <c r="C175" s="84">
        <v>1004.64143183</v>
      </c>
      <c r="D175" s="84">
        <v>1002.5814331</v>
      </c>
      <c r="E175" s="84">
        <v>149.51013003</v>
      </c>
      <c r="F175" s="84">
        <v>149.51013003</v>
      </c>
    </row>
    <row r="176" spans="1:6" ht="12.75" customHeight="1" x14ac:dyDescent="0.2">
      <c r="A176" s="83" t="s">
        <v>148</v>
      </c>
      <c r="B176" s="83">
        <v>24</v>
      </c>
      <c r="C176" s="84">
        <v>1025.8812222500001</v>
      </c>
      <c r="D176" s="84">
        <v>1024.11179943</v>
      </c>
      <c r="E176" s="84">
        <v>152.72084964000001</v>
      </c>
      <c r="F176" s="84">
        <v>152.72084964000001</v>
      </c>
    </row>
    <row r="177" spans="1:6" ht="12.75" customHeight="1" x14ac:dyDescent="0.2">
      <c r="A177" s="83" t="s">
        <v>149</v>
      </c>
      <c r="B177" s="83">
        <v>1</v>
      </c>
      <c r="C177" s="84">
        <v>999.34277989999998</v>
      </c>
      <c r="D177" s="84">
        <v>997.34730239999999</v>
      </c>
      <c r="E177" s="84">
        <v>148.72958937999999</v>
      </c>
      <c r="F177" s="84">
        <v>148.72958937999999</v>
      </c>
    </row>
    <row r="178" spans="1:6" ht="12.75" customHeight="1" x14ac:dyDescent="0.2">
      <c r="A178" s="83" t="s">
        <v>149</v>
      </c>
      <c r="B178" s="83">
        <v>2</v>
      </c>
      <c r="C178" s="84">
        <v>1031.9662839299999</v>
      </c>
      <c r="D178" s="84">
        <v>1029.48922257</v>
      </c>
      <c r="E178" s="84">
        <v>153.52275879999999</v>
      </c>
      <c r="F178" s="84">
        <v>153.52275879999999</v>
      </c>
    </row>
    <row r="179" spans="1:6" ht="12.75" customHeight="1" x14ac:dyDescent="0.2">
      <c r="A179" s="83" t="s">
        <v>149</v>
      </c>
      <c r="B179" s="83">
        <v>3</v>
      </c>
      <c r="C179" s="84">
        <v>1058.5629021100001</v>
      </c>
      <c r="D179" s="84">
        <v>1056.8937523699999</v>
      </c>
      <c r="E179" s="84">
        <v>157.60946405000001</v>
      </c>
      <c r="F179" s="84">
        <v>157.60946405000001</v>
      </c>
    </row>
    <row r="180" spans="1:6" ht="12.75" customHeight="1" x14ac:dyDescent="0.2">
      <c r="A180" s="83" t="s">
        <v>149</v>
      </c>
      <c r="B180" s="83">
        <v>4</v>
      </c>
      <c r="C180" s="84">
        <v>1068.7309122500001</v>
      </c>
      <c r="D180" s="84">
        <v>1066.90215399</v>
      </c>
      <c r="E180" s="84">
        <v>159.10196868</v>
      </c>
      <c r="F180" s="84">
        <v>159.10196868</v>
      </c>
    </row>
    <row r="181" spans="1:6" ht="12.75" customHeight="1" x14ac:dyDescent="0.2">
      <c r="A181" s="83" t="s">
        <v>149</v>
      </c>
      <c r="B181" s="83">
        <v>5</v>
      </c>
      <c r="C181" s="84">
        <v>1077.89573989</v>
      </c>
      <c r="D181" s="84">
        <v>1076.22351256</v>
      </c>
      <c r="E181" s="84">
        <v>160.49201789</v>
      </c>
      <c r="F181" s="84">
        <v>160.49201789</v>
      </c>
    </row>
    <row r="182" spans="1:6" ht="12.75" customHeight="1" x14ac:dyDescent="0.2">
      <c r="A182" s="83" t="s">
        <v>149</v>
      </c>
      <c r="B182" s="83">
        <v>6</v>
      </c>
      <c r="C182" s="84">
        <v>1071.71426019</v>
      </c>
      <c r="D182" s="84">
        <v>1070.1108393</v>
      </c>
      <c r="E182" s="84">
        <v>159.58046443000001</v>
      </c>
      <c r="F182" s="84">
        <v>159.58046443000001</v>
      </c>
    </row>
    <row r="183" spans="1:6" ht="12.75" customHeight="1" x14ac:dyDescent="0.2">
      <c r="A183" s="83" t="s">
        <v>149</v>
      </c>
      <c r="B183" s="83">
        <v>7</v>
      </c>
      <c r="C183" s="84">
        <v>1056.3061728</v>
      </c>
      <c r="D183" s="84">
        <v>1054.4691646599999</v>
      </c>
      <c r="E183" s="84">
        <v>157.24789698999999</v>
      </c>
      <c r="F183" s="84">
        <v>157.24789698999999</v>
      </c>
    </row>
    <row r="184" spans="1:6" ht="12.75" customHeight="1" x14ac:dyDescent="0.2">
      <c r="A184" s="83" t="s">
        <v>149</v>
      </c>
      <c r="B184" s="83">
        <v>8</v>
      </c>
      <c r="C184" s="84">
        <v>1031.01962652</v>
      </c>
      <c r="D184" s="84">
        <v>1028.93130316</v>
      </c>
      <c r="E184" s="84">
        <v>153.43955897000001</v>
      </c>
      <c r="F184" s="84">
        <v>153.43955897000001</v>
      </c>
    </row>
    <row r="185" spans="1:6" ht="12.75" customHeight="1" x14ac:dyDescent="0.2">
      <c r="A185" s="83" t="s">
        <v>149</v>
      </c>
      <c r="B185" s="83">
        <v>9</v>
      </c>
      <c r="C185" s="84">
        <v>1005.96396493</v>
      </c>
      <c r="D185" s="84">
        <v>1004.35478329</v>
      </c>
      <c r="E185" s="84">
        <v>149.77458118000001</v>
      </c>
      <c r="F185" s="84">
        <v>149.77458118000001</v>
      </c>
    </row>
    <row r="186" spans="1:6" ht="12.75" customHeight="1" x14ac:dyDescent="0.2">
      <c r="A186" s="83" t="s">
        <v>149</v>
      </c>
      <c r="B186" s="83">
        <v>10</v>
      </c>
      <c r="C186" s="84">
        <v>981.51609694000001</v>
      </c>
      <c r="D186" s="84">
        <v>980.00751587000002</v>
      </c>
      <c r="E186" s="84">
        <v>146.14379070999999</v>
      </c>
      <c r="F186" s="84">
        <v>146.14379070999999</v>
      </c>
    </row>
    <row r="187" spans="1:6" ht="12.75" customHeight="1" x14ac:dyDescent="0.2">
      <c r="A187" s="83" t="s">
        <v>149</v>
      </c>
      <c r="B187" s="83">
        <v>11</v>
      </c>
      <c r="C187" s="84">
        <v>966.50884040000005</v>
      </c>
      <c r="D187" s="84">
        <v>965.05369581000002</v>
      </c>
      <c r="E187" s="84">
        <v>143.9137997</v>
      </c>
      <c r="F187" s="84">
        <v>143.9137997</v>
      </c>
    </row>
    <row r="188" spans="1:6" ht="12.75" customHeight="1" x14ac:dyDescent="0.2">
      <c r="A188" s="83" t="s">
        <v>149</v>
      </c>
      <c r="B188" s="83">
        <v>12</v>
      </c>
      <c r="C188" s="84">
        <v>981.03284988999997</v>
      </c>
      <c r="D188" s="84">
        <v>979.31875272000002</v>
      </c>
      <c r="E188" s="84">
        <v>146.04107877999999</v>
      </c>
      <c r="F188" s="84">
        <v>146.04107877999999</v>
      </c>
    </row>
    <row r="189" spans="1:6" ht="12.75" customHeight="1" x14ac:dyDescent="0.2">
      <c r="A189" s="83" t="s">
        <v>149</v>
      </c>
      <c r="B189" s="83">
        <v>13</v>
      </c>
      <c r="C189" s="84">
        <v>1026.7101458899999</v>
      </c>
      <c r="D189" s="84">
        <v>1026.09014641</v>
      </c>
      <c r="E189" s="84">
        <v>153.01587097000001</v>
      </c>
      <c r="F189" s="84">
        <v>153.01587097000001</v>
      </c>
    </row>
    <row r="190" spans="1:6" ht="12.75" customHeight="1" x14ac:dyDescent="0.2">
      <c r="A190" s="83" t="s">
        <v>149</v>
      </c>
      <c r="B190" s="83">
        <v>14</v>
      </c>
      <c r="C190" s="84">
        <v>1033.8054834300001</v>
      </c>
      <c r="D190" s="84">
        <v>1033.4025910400001</v>
      </c>
      <c r="E190" s="84">
        <v>154.10634055</v>
      </c>
      <c r="F190" s="84">
        <v>154.10634055</v>
      </c>
    </row>
    <row r="191" spans="1:6" ht="12.75" customHeight="1" x14ac:dyDescent="0.2">
      <c r="A191" s="83" t="s">
        <v>149</v>
      </c>
      <c r="B191" s="83">
        <v>15</v>
      </c>
      <c r="C191" s="84">
        <v>1046.6785498900001</v>
      </c>
      <c r="D191" s="84">
        <v>1044.8811098900001</v>
      </c>
      <c r="E191" s="84">
        <v>155.81807666</v>
      </c>
      <c r="F191" s="84">
        <v>155.81807666</v>
      </c>
    </row>
    <row r="192" spans="1:6" ht="12.75" customHeight="1" x14ac:dyDescent="0.2">
      <c r="A192" s="83" t="s">
        <v>149</v>
      </c>
      <c r="B192" s="83">
        <v>16</v>
      </c>
      <c r="C192" s="84">
        <v>1057.0253638199999</v>
      </c>
      <c r="D192" s="84">
        <v>1055.39946889</v>
      </c>
      <c r="E192" s="84">
        <v>157.38662876999999</v>
      </c>
      <c r="F192" s="84">
        <v>157.38662876999999</v>
      </c>
    </row>
    <row r="193" spans="1:6" ht="12.75" customHeight="1" x14ac:dyDescent="0.2">
      <c r="A193" s="83" t="s">
        <v>149</v>
      </c>
      <c r="B193" s="83">
        <v>17</v>
      </c>
      <c r="C193" s="84">
        <v>1053.9770465700001</v>
      </c>
      <c r="D193" s="84">
        <v>1052.36581213</v>
      </c>
      <c r="E193" s="84">
        <v>156.93423418</v>
      </c>
      <c r="F193" s="84">
        <v>156.93423418</v>
      </c>
    </row>
    <row r="194" spans="1:6" ht="12.75" customHeight="1" x14ac:dyDescent="0.2">
      <c r="A194" s="83" t="s">
        <v>149</v>
      </c>
      <c r="B194" s="83">
        <v>18</v>
      </c>
      <c r="C194" s="84">
        <v>1030.03529271</v>
      </c>
      <c r="D194" s="84">
        <v>1028.6268992800001</v>
      </c>
      <c r="E194" s="84">
        <v>153.39416469</v>
      </c>
      <c r="F194" s="84">
        <v>153.39416469</v>
      </c>
    </row>
    <row r="195" spans="1:6" ht="12.75" customHeight="1" x14ac:dyDescent="0.2">
      <c r="A195" s="83" t="s">
        <v>149</v>
      </c>
      <c r="B195" s="83">
        <v>19</v>
      </c>
      <c r="C195" s="84">
        <v>1006.80512465</v>
      </c>
      <c r="D195" s="84">
        <v>1005.05601628</v>
      </c>
      <c r="E195" s="84">
        <v>149.87915267</v>
      </c>
      <c r="F195" s="84">
        <v>149.87915267</v>
      </c>
    </row>
    <row r="196" spans="1:6" ht="12.75" customHeight="1" x14ac:dyDescent="0.2">
      <c r="A196" s="83" t="s">
        <v>149</v>
      </c>
      <c r="B196" s="83">
        <v>20</v>
      </c>
      <c r="C196" s="84">
        <v>1015.71527068</v>
      </c>
      <c r="D196" s="84">
        <v>1013.86091029</v>
      </c>
      <c r="E196" s="84">
        <v>151.19218402000001</v>
      </c>
      <c r="F196" s="84">
        <v>151.19218402000001</v>
      </c>
    </row>
    <row r="197" spans="1:6" ht="12.75" customHeight="1" x14ac:dyDescent="0.2">
      <c r="A197" s="83" t="s">
        <v>149</v>
      </c>
      <c r="B197" s="83">
        <v>21</v>
      </c>
      <c r="C197" s="84">
        <v>1014.88054511</v>
      </c>
      <c r="D197" s="84">
        <v>1012.84129937</v>
      </c>
      <c r="E197" s="84">
        <v>151.04013436</v>
      </c>
      <c r="F197" s="84">
        <v>151.04013436</v>
      </c>
    </row>
    <row r="198" spans="1:6" ht="12.75" customHeight="1" x14ac:dyDescent="0.2">
      <c r="A198" s="83" t="s">
        <v>149</v>
      </c>
      <c r="B198" s="83">
        <v>22</v>
      </c>
      <c r="C198" s="84">
        <v>1033.80311145</v>
      </c>
      <c r="D198" s="84">
        <v>1031.1207553900001</v>
      </c>
      <c r="E198" s="84">
        <v>153.76606140999999</v>
      </c>
      <c r="F198" s="84">
        <v>153.76606140999999</v>
      </c>
    </row>
    <row r="199" spans="1:6" ht="12.75" customHeight="1" x14ac:dyDescent="0.2">
      <c r="A199" s="83" t="s">
        <v>149</v>
      </c>
      <c r="B199" s="83">
        <v>23</v>
      </c>
      <c r="C199" s="84">
        <v>1058.7936757299999</v>
      </c>
      <c r="D199" s="84">
        <v>1047.3283640300001</v>
      </c>
      <c r="E199" s="84">
        <v>156.18302385999999</v>
      </c>
      <c r="F199" s="84">
        <v>156.18302385999999</v>
      </c>
    </row>
    <row r="200" spans="1:6" ht="12.75" customHeight="1" x14ac:dyDescent="0.2">
      <c r="A200" s="83" t="s">
        <v>149</v>
      </c>
      <c r="B200" s="83">
        <v>24</v>
      </c>
      <c r="C200" s="84">
        <v>1081.2334859</v>
      </c>
      <c r="D200" s="84">
        <v>1069.3914180300001</v>
      </c>
      <c r="E200" s="84">
        <v>159.47318060999999</v>
      </c>
      <c r="F200" s="84">
        <v>159.47318060999999</v>
      </c>
    </row>
    <row r="201" spans="1:6" ht="12.75" customHeight="1" x14ac:dyDescent="0.2">
      <c r="A201" s="83" t="s">
        <v>150</v>
      </c>
      <c r="B201" s="83">
        <v>1</v>
      </c>
      <c r="C201" s="84">
        <v>1024.6627425700001</v>
      </c>
      <c r="D201" s="84">
        <v>1010.38833187</v>
      </c>
      <c r="E201" s="84">
        <v>150.67433516</v>
      </c>
      <c r="F201" s="84">
        <v>150.67433516</v>
      </c>
    </row>
    <row r="202" spans="1:6" ht="12.75" customHeight="1" x14ac:dyDescent="0.2">
      <c r="A202" s="83" t="s">
        <v>150</v>
      </c>
      <c r="B202" s="83">
        <v>2</v>
      </c>
      <c r="C202" s="84">
        <v>1059.6755481299999</v>
      </c>
      <c r="D202" s="84">
        <v>1048.5767882099999</v>
      </c>
      <c r="E202" s="84">
        <v>156.36919533</v>
      </c>
      <c r="F202" s="84">
        <v>156.36919533</v>
      </c>
    </row>
    <row r="203" spans="1:6" ht="12.75" customHeight="1" x14ac:dyDescent="0.2">
      <c r="A203" s="83" t="s">
        <v>150</v>
      </c>
      <c r="B203" s="83">
        <v>3</v>
      </c>
      <c r="C203" s="84">
        <v>1081.27539269</v>
      </c>
      <c r="D203" s="84">
        <v>1072.1778841400001</v>
      </c>
      <c r="E203" s="84">
        <v>159.88871284999999</v>
      </c>
      <c r="F203" s="84">
        <v>159.88871284999999</v>
      </c>
    </row>
    <row r="204" spans="1:6" ht="12.75" customHeight="1" x14ac:dyDescent="0.2">
      <c r="A204" s="83" t="s">
        <v>150</v>
      </c>
      <c r="B204" s="83">
        <v>4</v>
      </c>
      <c r="C204" s="84">
        <v>1097.4395834100001</v>
      </c>
      <c r="D204" s="84">
        <v>1088.5929019299999</v>
      </c>
      <c r="E204" s="84">
        <v>162.33660523</v>
      </c>
      <c r="F204" s="84">
        <v>162.33660523</v>
      </c>
    </row>
    <row r="205" spans="1:6" ht="12.75" customHeight="1" x14ac:dyDescent="0.2">
      <c r="A205" s="83" t="s">
        <v>150</v>
      </c>
      <c r="B205" s="83">
        <v>5</v>
      </c>
      <c r="C205" s="84">
        <v>1097.8618353100001</v>
      </c>
      <c r="D205" s="84">
        <v>1095.1668362299999</v>
      </c>
      <c r="E205" s="84">
        <v>163.31694432</v>
      </c>
      <c r="F205" s="84">
        <v>163.31694432</v>
      </c>
    </row>
    <row r="206" spans="1:6" ht="12.75" customHeight="1" x14ac:dyDescent="0.2">
      <c r="A206" s="83" t="s">
        <v>150</v>
      </c>
      <c r="B206" s="83">
        <v>6</v>
      </c>
      <c r="C206" s="84">
        <v>1092.2634419999999</v>
      </c>
      <c r="D206" s="84">
        <v>1090.5555996000001</v>
      </c>
      <c r="E206" s="84">
        <v>162.62929285999999</v>
      </c>
      <c r="F206" s="84">
        <v>162.62929285999999</v>
      </c>
    </row>
    <row r="207" spans="1:6" ht="12.75" customHeight="1" x14ac:dyDescent="0.2">
      <c r="A207" s="83" t="s">
        <v>150</v>
      </c>
      <c r="B207" s="83">
        <v>7</v>
      </c>
      <c r="C207" s="84">
        <v>1074.41848529</v>
      </c>
      <c r="D207" s="84">
        <v>1072.80576004</v>
      </c>
      <c r="E207" s="84">
        <v>159.98234496000001</v>
      </c>
      <c r="F207" s="84">
        <v>159.98234496000001</v>
      </c>
    </row>
    <row r="208" spans="1:6" ht="12.75" customHeight="1" x14ac:dyDescent="0.2">
      <c r="A208" s="83" t="s">
        <v>150</v>
      </c>
      <c r="B208" s="83">
        <v>8</v>
      </c>
      <c r="C208" s="84">
        <v>1096.10510135</v>
      </c>
      <c r="D208" s="84">
        <v>1091.7374144</v>
      </c>
      <c r="E208" s="84">
        <v>162.80553119000001</v>
      </c>
      <c r="F208" s="84">
        <v>162.80553119000001</v>
      </c>
    </row>
    <row r="209" spans="1:6" ht="12.75" customHeight="1" x14ac:dyDescent="0.2">
      <c r="A209" s="83" t="s">
        <v>150</v>
      </c>
      <c r="B209" s="83">
        <v>9</v>
      </c>
      <c r="C209" s="84">
        <v>1067.7884480299999</v>
      </c>
      <c r="D209" s="84">
        <v>1065.91893499</v>
      </c>
      <c r="E209" s="84">
        <v>158.95534598</v>
      </c>
      <c r="F209" s="84">
        <v>158.95534598</v>
      </c>
    </row>
    <row r="210" spans="1:6" ht="12.75" customHeight="1" x14ac:dyDescent="0.2">
      <c r="A210" s="83" t="s">
        <v>150</v>
      </c>
      <c r="B210" s="83">
        <v>10</v>
      </c>
      <c r="C210" s="84">
        <v>1038.5787057</v>
      </c>
      <c r="D210" s="84">
        <v>1036.9518185899999</v>
      </c>
      <c r="E210" s="84">
        <v>154.63561971999999</v>
      </c>
      <c r="F210" s="84">
        <v>154.63561971999999</v>
      </c>
    </row>
    <row r="211" spans="1:6" ht="12.75" customHeight="1" x14ac:dyDescent="0.2">
      <c r="A211" s="83" t="s">
        <v>150</v>
      </c>
      <c r="B211" s="83">
        <v>11</v>
      </c>
      <c r="C211" s="84">
        <v>1018.31283301</v>
      </c>
      <c r="D211" s="84">
        <v>1016.75091535</v>
      </c>
      <c r="E211" s="84">
        <v>151.62315652000001</v>
      </c>
      <c r="F211" s="84">
        <v>151.62315652000001</v>
      </c>
    </row>
    <row r="212" spans="1:6" ht="12.75" customHeight="1" x14ac:dyDescent="0.2">
      <c r="A212" s="83" t="s">
        <v>150</v>
      </c>
      <c r="B212" s="83">
        <v>12</v>
      </c>
      <c r="C212" s="84">
        <v>1008.6867002</v>
      </c>
      <c r="D212" s="84">
        <v>1006.27156466</v>
      </c>
      <c r="E212" s="84">
        <v>150.06042153999999</v>
      </c>
      <c r="F212" s="84">
        <v>150.06042153999999</v>
      </c>
    </row>
    <row r="213" spans="1:6" ht="12.75" customHeight="1" x14ac:dyDescent="0.2">
      <c r="A213" s="83" t="s">
        <v>150</v>
      </c>
      <c r="B213" s="83">
        <v>13</v>
      </c>
      <c r="C213" s="84">
        <v>1028.8704765099999</v>
      </c>
      <c r="D213" s="84">
        <v>1028.2501772099999</v>
      </c>
      <c r="E213" s="84">
        <v>153.33798594000001</v>
      </c>
      <c r="F213" s="84">
        <v>153.33798594000001</v>
      </c>
    </row>
    <row r="214" spans="1:6" ht="12.75" customHeight="1" x14ac:dyDescent="0.2">
      <c r="A214" s="83" t="s">
        <v>150</v>
      </c>
      <c r="B214" s="83">
        <v>14</v>
      </c>
      <c r="C214" s="84">
        <v>1038.92417101</v>
      </c>
      <c r="D214" s="84">
        <v>1038.4780079100001</v>
      </c>
      <c r="E214" s="84">
        <v>154.86321297000001</v>
      </c>
      <c r="F214" s="84">
        <v>154.86321297000001</v>
      </c>
    </row>
    <row r="215" spans="1:6" ht="12.75" customHeight="1" x14ac:dyDescent="0.2">
      <c r="A215" s="83" t="s">
        <v>150</v>
      </c>
      <c r="B215" s="83">
        <v>15</v>
      </c>
      <c r="C215" s="84">
        <v>1054.9546409699999</v>
      </c>
      <c r="D215" s="84">
        <v>1052.8661402099999</v>
      </c>
      <c r="E215" s="84">
        <v>157.00884568999999</v>
      </c>
      <c r="F215" s="84">
        <v>157.00884568999999</v>
      </c>
    </row>
    <row r="216" spans="1:6" ht="12.75" customHeight="1" x14ac:dyDescent="0.2">
      <c r="A216" s="83" t="s">
        <v>150</v>
      </c>
      <c r="B216" s="83">
        <v>16</v>
      </c>
      <c r="C216" s="84">
        <v>1066.1682640500001</v>
      </c>
      <c r="D216" s="84">
        <v>1064.2993935</v>
      </c>
      <c r="E216" s="84">
        <v>158.71383157</v>
      </c>
      <c r="F216" s="84">
        <v>158.71383157</v>
      </c>
    </row>
    <row r="217" spans="1:6" ht="12.75" customHeight="1" x14ac:dyDescent="0.2">
      <c r="A217" s="83" t="s">
        <v>150</v>
      </c>
      <c r="B217" s="83">
        <v>17</v>
      </c>
      <c r="C217" s="84">
        <v>1056.0202612</v>
      </c>
      <c r="D217" s="84">
        <v>1054.24081757</v>
      </c>
      <c r="E217" s="84">
        <v>157.21384469</v>
      </c>
      <c r="F217" s="84">
        <v>157.21384469</v>
      </c>
    </row>
    <row r="218" spans="1:6" ht="12.75" customHeight="1" x14ac:dyDescent="0.2">
      <c r="A218" s="83" t="s">
        <v>150</v>
      </c>
      <c r="B218" s="83">
        <v>18</v>
      </c>
      <c r="C218" s="84">
        <v>1028.78404443</v>
      </c>
      <c r="D218" s="84">
        <v>1027.3788343599999</v>
      </c>
      <c r="E218" s="84">
        <v>153.20804679</v>
      </c>
      <c r="F218" s="84">
        <v>153.20804679</v>
      </c>
    </row>
    <row r="219" spans="1:6" ht="12.75" customHeight="1" x14ac:dyDescent="0.2">
      <c r="A219" s="83" t="s">
        <v>150</v>
      </c>
      <c r="B219" s="83">
        <v>19</v>
      </c>
      <c r="C219" s="84">
        <v>1007.29891549</v>
      </c>
      <c r="D219" s="84">
        <v>1005.39357037</v>
      </c>
      <c r="E219" s="84">
        <v>149.92949048</v>
      </c>
      <c r="F219" s="84">
        <v>149.92949048</v>
      </c>
    </row>
    <row r="220" spans="1:6" ht="12.75" customHeight="1" x14ac:dyDescent="0.2">
      <c r="A220" s="83" t="s">
        <v>150</v>
      </c>
      <c r="B220" s="83">
        <v>20</v>
      </c>
      <c r="C220" s="84">
        <v>1009.93368903</v>
      </c>
      <c r="D220" s="84">
        <v>1007.94136961</v>
      </c>
      <c r="E220" s="84">
        <v>150.30943149000001</v>
      </c>
      <c r="F220" s="84">
        <v>150.30943149000001</v>
      </c>
    </row>
    <row r="221" spans="1:6" ht="12.75" customHeight="1" x14ac:dyDescent="0.2">
      <c r="A221" s="83" t="s">
        <v>150</v>
      </c>
      <c r="B221" s="83">
        <v>21</v>
      </c>
      <c r="C221" s="84">
        <v>1014.41378187</v>
      </c>
      <c r="D221" s="84">
        <v>1012.60172897</v>
      </c>
      <c r="E221" s="84">
        <v>151.00440839000001</v>
      </c>
      <c r="F221" s="84">
        <v>151.00440839000001</v>
      </c>
    </row>
    <row r="222" spans="1:6" ht="12.75" customHeight="1" x14ac:dyDescent="0.2">
      <c r="A222" s="83" t="s">
        <v>150</v>
      </c>
      <c r="B222" s="83">
        <v>22</v>
      </c>
      <c r="C222" s="84">
        <v>1028.25908028</v>
      </c>
      <c r="D222" s="84">
        <v>1026.6031325199999</v>
      </c>
      <c r="E222" s="84">
        <v>153.09237012</v>
      </c>
      <c r="F222" s="84">
        <v>153.09237012</v>
      </c>
    </row>
    <row r="223" spans="1:6" ht="12.75" customHeight="1" x14ac:dyDescent="0.2">
      <c r="A223" s="83" t="s">
        <v>150</v>
      </c>
      <c r="B223" s="83">
        <v>23</v>
      </c>
      <c r="C223" s="84">
        <v>1040.2483808899999</v>
      </c>
      <c r="D223" s="84">
        <v>1038.3916622300001</v>
      </c>
      <c r="E223" s="84">
        <v>154.85033665</v>
      </c>
      <c r="F223" s="84">
        <v>154.85033665</v>
      </c>
    </row>
    <row r="224" spans="1:6" ht="12.75" customHeight="1" x14ac:dyDescent="0.2">
      <c r="A224" s="83" t="s">
        <v>150</v>
      </c>
      <c r="B224" s="83">
        <v>24</v>
      </c>
      <c r="C224" s="84">
        <v>1061.0948670600001</v>
      </c>
      <c r="D224" s="84">
        <v>1059.2069656000001</v>
      </c>
      <c r="E224" s="84">
        <v>157.95442238000001</v>
      </c>
      <c r="F224" s="84">
        <v>157.95442238000001</v>
      </c>
    </row>
    <row r="225" spans="1:6" ht="12.75" customHeight="1" x14ac:dyDescent="0.2">
      <c r="A225" s="83" t="s">
        <v>151</v>
      </c>
      <c r="B225" s="83">
        <v>1</v>
      </c>
      <c r="C225" s="84">
        <v>1036.4073316900001</v>
      </c>
      <c r="D225" s="84">
        <v>1034.62158952</v>
      </c>
      <c r="E225" s="84">
        <v>154.28812391</v>
      </c>
      <c r="F225" s="84">
        <v>154.28812391</v>
      </c>
    </row>
    <row r="226" spans="1:6" ht="12.75" customHeight="1" x14ac:dyDescent="0.2">
      <c r="A226" s="83" t="s">
        <v>151</v>
      </c>
      <c r="B226" s="83">
        <v>2</v>
      </c>
      <c r="C226" s="84">
        <v>1064.69977128</v>
      </c>
      <c r="D226" s="84">
        <v>1062.69320294</v>
      </c>
      <c r="E226" s="84">
        <v>158.47430813</v>
      </c>
      <c r="F226" s="84">
        <v>158.47430813</v>
      </c>
    </row>
    <row r="227" spans="1:6" ht="12.75" customHeight="1" x14ac:dyDescent="0.2">
      <c r="A227" s="83" t="s">
        <v>151</v>
      </c>
      <c r="B227" s="83">
        <v>3</v>
      </c>
      <c r="C227" s="84">
        <v>1080.6466845299999</v>
      </c>
      <c r="D227" s="84">
        <v>1079.0451637799999</v>
      </c>
      <c r="E227" s="84">
        <v>160.91279711999999</v>
      </c>
      <c r="F227" s="84">
        <v>160.91279711999999</v>
      </c>
    </row>
    <row r="228" spans="1:6" ht="12.75" customHeight="1" x14ac:dyDescent="0.2">
      <c r="A228" s="83" t="s">
        <v>151</v>
      </c>
      <c r="B228" s="83">
        <v>4</v>
      </c>
      <c r="C228" s="84">
        <v>1087.91263802</v>
      </c>
      <c r="D228" s="84">
        <v>1086.1834968200001</v>
      </c>
      <c r="E228" s="84">
        <v>161.97730227</v>
      </c>
      <c r="F228" s="84">
        <v>161.97730227</v>
      </c>
    </row>
    <row r="229" spans="1:6" ht="12.75" customHeight="1" x14ac:dyDescent="0.2">
      <c r="A229" s="83" t="s">
        <v>151</v>
      </c>
      <c r="B229" s="83">
        <v>5</v>
      </c>
      <c r="C229" s="84">
        <v>1094.22313194</v>
      </c>
      <c r="D229" s="84">
        <v>1092.5387171</v>
      </c>
      <c r="E229" s="84">
        <v>162.9250256</v>
      </c>
      <c r="F229" s="84">
        <v>162.9250256</v>
      </c>
    </row>
    <row r="230" spans="1:6" ht="12.75" customHeight="1" x14ac:dyDescent="0.2">
      <c r="A230" s="83" t="s">
        <v>151</v>
      </c>
      <c r="B230" s="83">
        <v>6</v>
      </c>
      <c r="C230" s="84">
        <v>1090.5517876599999</v>
      </c>
      <c r="D230" s="84">
        <v>1088.0185954399999</v>
      </c>
      <c r="E230" s="84">
        <v>162.25096167000001</v>
      </c>
      <c r="F230" s="84">
        <v>162.25096167000001</v>
      </c>
    </row>
    <row r="231" spans="1:6" ht="12.75" customHeight="1" x14ac:dyDescent="0.2">
      <c r="A231" s="83" t="s">
        <v>151</v>
      </c>
      <c r="B231" s="83">
        <v>7</v>
      </c>
      <c r="C231" s="84">
        <v>1084.8696413299999</v>
      </c>
      <c r="D231" s="84">
        <v>1079.4991493299999</v>
      </c>
      <c r="E231" s="84">
        <v>160.98049778999999</v>
      </c>
      <c r="F231" s="84">
        <v>160.98049778999999</v>
      </c>
    </row>
    <row r="232" spans="1:6" ht="12.75" customHeight="1" x14ac:dyDescent="0.2">
      <c r="A232" s="83" t="s">
        <v>151</v>
      </c>
      <c r="B232" s="83">
        <v>8</v>
      </c>
      <c r="C232" s="84">
        <v>1054.92437455</v>
      </c>
      <c r="D232" s="84">
        <v>1052.9923208800001</v>
      </c>
      <c r="E232" s="84">
        <v>157.02766241</v>
      </c>
      <c r="F232" s="84">
        <v>157.02766241</v>
      </c>
    </row>
    <row r="233" spans="1:6" ht="12.75" customHeight="1" x14ac:dyDescent="0.2">
      <c r="A233" s="83" t="s">
        <v>151</v>
      </c>
      <c r="B233" s="83">
        <v>9</v>
      </c>
      <c r="C233" s="84">
        <v>1031.90429823</v>
      </c>
      <c r="D233" s="84">
        <v>1029.28942661</v>
      </c>
      <c r="E233" s="84">
        <v>153.49296419000001</v>
      </c>
      <c r="F233" s="84">
        <v>153.49296419000001</v>
      </c>
    </row>
    <row r="234" spans="1:6" ht="12.75" customHeight="1" x14ac:dyDescent="0.2">
      <c r="A234" s="83" t="s">
        <v>151</v>
      </c>
      <c r="B234" s="83">
        <v>10</v>
      </c>
      <c r="C234" s="84">
        <v>1010.51604058</v>
      </c>
      <c r="D234" s="84">
        <v>1008.8877877</v>
      </c>
      <c r="E234" s="84">
        <v>150.45056625000001</v>
      </c>
      <c r="F234" s="84">
        <v>150.45056625000001</v>
      </c>
    </row>
    <row r="235" spans="1:6" ht="12.75" customHeight="1" x14ac:dyDescent="0.2">
      <c r="A235" s="83" t="s">
        <v>151</v>
      </c>
      <c r="B235" s="83">
        <v>11</v>
      </c>
      <c r="C235" s="84">
        <v>996.51369739999996</v>
      </c>
      <c r="D235" s="84">
        <v>994.75347451000005</v>
      </c>
      <c r="E235" s="84">
        <v>148.34278434000001</v>
      </c>
      <c r="F235" s="84">
        <v>148.34278434000001</v>
      </c>
    </row>
    <row r="236" spans="1:6" ht="12.75" customHeight="1" x14ac:dyDescent="0.2">
      <c r="A236" s="83" t="s">
        <v>151</v>
      </c>
      <c r="B236" s="83">
        <v>12</v>
      </c>
      <c r="C236" s="84">
        <v>992.40900020000004</v>
      </c>
      <c r="D236" s="84">
        <v>989.88802295999994</v>
      </c>
      <c r="E236" s="84">
        <v>147.61722304</v>
      </c>
      <c r="F236" s="84">
        <v>147.61722304</v>
      </c>
    </row>
    <row r="237" spans="1:6" ht="12.75" customHeight="1" x14ac:dyDescent="0.2">
      <c r="A237" s="83" t="s">
        <v>151</v>
      </c>
      <c r="B237" s="83">
        <v>13</v>
      </c>
      <c r="C237" s="84">
        <v>1008.79214103</v>
      </c>
      <c r="D237" s="84">
        <v>1008.3004373799999</v>
      </c>
      <c r="E237" s="84">
        <v>150.36297752999999</v>
      </c>
      <c r="F237" s="84">
        <v>150.36297752999999</v>
      </c>
    </row>
    <row r="238" spans="1:6" ht="12.75" customHeight="1" x14ac:dyDescent="0.2">
      <c r="A238" s="83" t="s">
        <v>151</v>
      </c>
      <c r="B238" s="83">
        <v>14</v>
      </c>
      <c r="C238" s="84">
        <v>1021.43155137</v>
      </c>
      <c r="D238" s="84">
        <v>1020.99048711</v>
      </c>
      <c r="E238" s="84">
        <v>152.2553834</v>
      </c>
      <c r="F238" s="84">
        <v>152.2553834</v>
      </c>
    </row>
    <row r="239" spans="1:6" ht="12.75" customHeight="1" x14ac:dyDescent="0.2">
      <c r="A239" s="83" t="s">
        <v>151</v>
      </c>
      <c r="B239" s="83">
        <v>15</v>
      </c>
      <c r="C239" s="84">
        <v>1030.9304233400001</v>
      </c>
      <c r="D239" s="84">
        <v>1028.5649942800001</v>
      </c>
      <c r="E239" s="84">
        <v>153.38493309</v>
      </c>
      <c r="F239" s="84">
        <v>153.38493309</v>
      </c>
    </row>
    <row r="240" spans="1:6" ht="12.75" customHeight="1" x14ac:dyDescent="0.2">
      <c r="A240" s="83" t="s">
        <v>151</v>
      </c>
      <c r="B240" s="83">
        <v>16</v>
      </c>
      <c r="C240" s="84">
        <v>1033.30497163</v>
      </c>
      <c r="D240" s="84">
        <v>1031.0981157199999</v>
      </c>
      <c r="E240" s="84">
        <v>153.76268526999999</v>
      </c>
      <c r="F240" s="84">
        <v>153.76268526999999</v>
      </c>
    </row>
    <row r="241" spans="1:6" ht="12.75" customHeight="1" x14ac:dyDescent="0.2">
      <c r="A241" s="83" t="s">
        <v>151</v>
      </c>
      <c r="B241" s="83">
        <v>17</v>
      </c>
      <c r="C241" s="84">
        <v>1021.76128343</v>
      </c>
      <c r="D241" s="84">
        <v>1020.14203003</v>
      </c>
      <c r="E241" s="84">
        <v>152.12885709</v>
      </c>
      <c r="F241" s="84">
        <v>152.12885709</v>
      </c>
    </row>
    <row r="242" spans="1:6" ht="12.75" customHeight="1" x14ac:dyDescent="0.2">
      <c r="A242" s="83" t="s">
        <v>151</v>
      </c>
      <c r="B242" s="83">
        <v>18</v>
      </c>
      <c r="C242" s="84">
        <v>1004.5699848199999</v>
      </c>
      <c r="D242" s="84">
        <v>1003.1688821499999</v>
      </c>
      <c r="E242" s="84">
        <v>149.59773347000001</v>
      </c>
      <c r="F242" s="84">
        <v>149.59773347000001</v>
      </c>
    </row>
    <row r="243" spans="1:6" ht="12.75" customHeight="1" x14ac:dyDescent="0.2">
      <c r="A243" s="83" t="s">
        <v>151</v>
      </c>
      <c r="B243" s="83">
        <v>19</v>
      </c>
      <c r="C243" s="84">
        <v>986.82265877999998</v>
      </c>
      <c r="D243" s="84">
        <v>984.67796152999995</v>
      </c>
      <c r="E243" s="84">
        <v>146.84027172</v>
      </c>
      <c r="F243" s="84">
        <v>146.84027172</v>
      </c>
    </row>
    <row r="244" spans="1:6" ht="12.75" customHeight="1" x14ac:dyDescent="0.2">
      <c r="A244" s="83" t="s">
        <v>151</v>
      </c>
      <c r="B244" s="83">
        <v>20</v>
      </c>
      <c r="C244" s="84">
        <v>987.48487583999997</v>
      </c>
      <c r="D244" s="84">
        <v>985.01842176000002</v>
      </c>
      <c r="E244" s="84">
        <v>146.89104291999999</v>
      </c>
      <c r="F244" s="84">
        <v>146.89104291999999</v>
      </c>
    </row>
    <row r="245" spans="1:6" ht="12.75" customHeight="1" x14ac:dyDescent="0.2">
      <c r="A245" s="83" t="s">
        <v>151</v>
      </c>
      <c r="B245" s="83">
        <v>21</v>
      </c>
      <c r="C245" s="84">
        <v>980.37211618000003</v>
      </c>
      <c r="D245" s="84">
        <v>978.39391723000006</v>
      </c>
      <c r="E245" s="84">
        <v>145.90316253</v>
      </c>
      <c r="F245" s="84">
        <v>145.90316253</v>
      </c>
    </row>
    <row r="246" spans="1:6" ht="12.75" customHeight="1" x14ac:dyDescent="0.2">
      <c r="A246" s="83" t="s">
        <v>151</v>
      </c>
      <c r="B246" s="83">
        <v>22</v>
      </c>
      <c r="C246" s="84">
        <v>1000.83776987</v>
      </c>
      <c r="D246" s="84">
        <v>999.16735501999995</v>
      </c>
      <c r="E246" s="84">
        <v>149.00100504</v>
      </c>
      <c r="F246" s="84">
        <v>149.00100504</v>
      </c>
    </row>
    <row r="247" spans="1:6" ht="12.75" customHeight="1" x14ac:dyDescent="0.2">
      <c r="A247" s="83" t="s">
        <v>151</v>
      </c>
      <c r="B247" s="83">
        <v>23</v>
      </c>
      <c r="C247" s="84">
        <v>1014.80726464</v>
      </c>
      <c r="D247" s="84">
        <v>1013.00649256</v>
      </c>
      <c r="E247" s="84">
        <v>151.06476882999999</v>
      </c>
      <c r="F247" s="84">
        <v>151.06476882999999</v>
      </c>
    </row>
    <row r="248" spans="1:6" ht="12.75" customHeight="1" x14ac:dyDescent="0.2">
      <c r="A248" s="83" t="s">
        <v>151</v>
      </c>
      <c r="B248" s="83">
        <v>24</v>
      </c>
      <c r="C248" s="84">
        <v>1030.26937892</v>
      </c>
      <c r="D248" s="84">
        <v>1027.47899678</v>
      </c>
      <c r="E248" s="84">
        <v>153.22298352999999</v>
      </c>
      <c r="F248" s="84">
        <v>153.22298352999999</v>
      </c>
    </row>
    <row r="249" spans="1:6" ht="12.75" customHeight="1" x14ac:dyDescent="0.2">
      <c r="A249" s="83" t="s">
        <v>152</v>
      </c>
      <c r="B249" s="83">
        <v>1</v>
      </c>
      <c r="C249" s="84">
        <v>1025.8039841</v>
      </c>
      <c r="D249" s="84">
        <v>1023.94486127</v>
      </c>
      <c r="E249" s="84">
        <v>152.69595495999999</v>
      </c>
      <c r="F249" s="84">
        <v>152.69595495999999</v>
      </c>
    </row>
    <row r="250" spans="1:6" ht="12.75" customHeight="1" x14ac:dyDescent="0.2">
      <c r="A250" s="83" t="s">
        <v>152</v>
      </c>
      <c r="B250" s="83">
        <v>2</v>
      </c>
      <c r="C250" s="84">
        <v>1060.1297004400001</v>
      </c>
      <c r="D250" s="84">
        <v>1058.2026422700001</v>
      </c>
      <c r="E250" s="84">
        <v>157.80465249</v>
      </c>
      <c r="F250" s="84">
        <v>157.80465249</v>
      </c>
    </row>
    <row r="251" spans="1:6" ht="12.75" customHeight="1" x14ac:dyDescent="0.2">
      <c r="A251" s="83" t="s">
        <v>152</v>
      </c>
      <c r="B251" s="83">
        <v>3</v>
      </c>
      <c r="C251" s="84">
        <v>1084.5319871900001</v>
      </c>
      <c r="D251" s="84">
        <v>1081.09266705</v>
      </c>
      <c r="E251" s="84">
        <v>161.2181314</v>
      </c>
      <c r="F251" s="84">
        <v>161.2181314</v>
      </c>
    </row>
    <row r="252" spans="1:6" ht="12.75" customHeight="1" x14ac:dyDescent="0.2">
      <c r="A252" s="83" t="s">
        <v>152</v>
      </c>
      <c r="B252" s="83">
        <v>4</v>
      </c>
      <c r="C252" s="84">
        <v>1090.0052502799999</v>
      </c>
      <c r="D252" s="84">
        <v>1088.1956337500001</v>
      </c>
      <c r="E252" s="84">
        <v>162.27736254000001</v>
      </c>
      <c r="F252" s="84">
        <v>162.27736254000001</v>
      </c>
    </row>
    <row r="253" spans="1:6" ht="12.75" customHeight="1" x14ac:dyDescent="0.2">
      <c r="A253" s="83" t="s">
        <v>152</v>
      </c>
      <c r="B253" s="83">
        <v>5</v>
      </c>
      <c r="C253" s="84">
        <v>1101.0173175</v>
      </c>
      <c r="D253" s="84">
        <v>1099.2115327500001</v>
      </c>
      <c r="E253" s="84">
        <v>163.92011038999999</v>
      </c>
      <c r="F253" s="84">
        <v>163.92011038999999</v>
      </c>
    </row>
    <row r="254" spans="1:6" ht="12.75" customHeight="1" x14ac:dyDescent="0.2">
      <c r="A254" s="83" t="s">
        <v>152</v>
      </c>
      <c r="B254" s="83">
        <v>6</v>
      </c>
      <c r="C254" s="84">
        <v>1096.86011519</v>
      </c>
      <c r="D254" s="84">
        <v>1095.2446004400001</v>
      </c>
      <c r="E254" s="84">
        <v>163.32854091999999</v>
      </c>
      <c r="F254" s="84">
        <v>163.32854091999999</v>
      </c>
    </row>
    <row r="255" spans="1:6" ht="12.75" customHeight="1" x14ac:dyDescent="0.2">
      <c r="A255" s="83" t="s">
        <v>152</v>
      </c>
      <c r="B255" s="83">
        <v>7</v>
      </c>
      <c r="C255" s="84">
        <v>1083.9327216900001</v>
      </c>
      <c r="D255" s="84">
        <v>1082.2887542999999</v>
      </c>
      <c r="E255" s="84">
        <v>161.39649811999999</v>
      </c>
      <c r="F255" s="84">
        <v>161.39649811999999</v>
      </c>
    </row>
    <row r="256" spans="1:6" ht="12.75" customHeight="1" x14ac:dyDescent="0.2">
      <c r="A256" s="83" t="s">
        <v>152</v>
      </c>
      <c r="B256" s="83">
        <v>8</v>
      </c>
      <c r="C256" s="84">
        <v>1075.69729964</v>
      </c>
      <c r="D256" s="84">
        <v>1073.51922154</v>
      </c>
      <c r="E256" s="84">
        <v>160.08874003</v>
      </c>
      <c r="F256" s="84">
        <v>160.08874003</v>
      </c>
    </row>
    <row r="257" spans="1:6" ht="12.75" customHeight="1" x14ac:dyDescent="0.2">
      <c r="A257" s="83" t="s">
        <v>152</v>
      </c>
      <c r="B257" s="83">
        <v>9</v>
      </c>
      <c r="C257" s="84">
        <v>1067.1013097299999</v>
      </c>
      <c r="D257" s="84">
        <v>1065.2753399600001</v>
      </c>
      <c r="E257" s="84">
        <v>158.85936975999999</v>
      </c>
      <c r="F257" s="84">
        <v>158.85936975999999</v>
      </c>
    </row>
    <row r="258" spans="1:6" ht="12.75" customHeight="1" x14ac:dyDescent="0.2">
      <c r="A258" s="83" t="s">
        <v>152</v>
      </c>
      <c r="B258" s="83">
        <v>10</v>
      </c>
      <c r="C258" s="84">
        <v>1040.91099798</v>
      </c>
      <c r="D258" s="84">
        <v>1039.1780641400001</v>
      </c>
      <c r="E258" s="84">
        <v>154.96760897999999</v>
      </c>
      <c r="F258" s="84">
        <v>154.96760897999999</v>
      </c>
    </row>
    <row r="259" spans="1:6" ht="12.75" customHeight="1" x14ac:dyDescent="0.2">
      <c r="A259" s="83" t="s">
        <v>152</v>
      </c>
      <c r="B259" s="83">
        <v>11</v>
      </c>
      <c r="C259" s="84">
        <v>1013.20557565</v>
      </c>
      <c r="D259" s="84">
        <v>1011.2795572700001</v>
      </c>
      <c r="E259" s="84">
        <v>150.80723929999999</v>
      </c>
      <c r="F259" s="84">
        <v>150.80723929999999</v>
      </c>
    </row>
    <row r="260" spans="1:6" ht="12.75" customHeight="1" x14ac:dyDescent="0.2">
      <c r="A260" s="83" t="s">
        <v>152</v>
      </c>
      <c r="B260" s="83">
        <v>12</v>
      </c>
      <c r="C260" s="84">
        <v>1008.6744435000001</v>
      </c>
      <c r="D260" s="84">
        <v>1006.7627245</v>
      </c>
      <c r="E260" s="84">
        <v>150.13366583000001</v>
      </c>
      <c r="F260" s="84">
        <v>150.13366583000001</v>
      </c>
    </row>
    <row r="261" spans="1:6" ht="12.75" customHeight="1" x14ac:dyDescent="0.2">
      <c r="A261" s="83" t="s">
        <v>152</v>
      </c>
      <c r="B261" s="83">
        <v>13</v>
      </c>
      <c r="C261" s="84">
        <v>1025.45382662</v>
      </c>
      <c r="D261" s="84">
        <v>1025.0039917199999</v>
      </c>
      <c r="E261" s="84">
        <v>152.85389796999999</v>
      </c>
      <c r="F261" s="84">
        <v>152.85389796999999</v>
      </c>
    </row>
    <row r="262" spans="1:6" ht="12.75" customHeight="1" x14ac:dyDescent="0.2">
      <c r="A262" s="83" t="s">
        <v>152</v>
      </c>
      <c r="B262" s="83">
        <v>14</v>
      </c>
      <c r="C262" s="84">
        <v>1034.6428768799999</v>
      </c>
      <c r="D262" s="84">
        <v>1034.2095341500001</v>
      </c>
      <c r="E262" s="84">
        <v>154.22667608</v>
      </c>
      <c r="F262" s="84">
        <v>154.22667608</v>
      </c>
    </row>
    <row r="263" spans="1:6" ht="12.75" customHeight="1" x14ac:dyDescent="0.2">
      <c r="A263" s="83" t="s">
        <v>152</v>
      </c>
      <c r="B263" s="83">
        <v>15</v>
      </c>
      <c r="C263" s="84">
        <v>1046.1509857599999</v>
      </c>
      <c r="D263" s="84">
        <v>1044.2611117399999</v>
      </c>
      <c r="E263" s="84">
        <v>155.72561933</v>
      </c>
      <c r="F263" s="84">
        <v>155.72561933</v>
      </c>
    </row>
    <row r="264" spans="1:6" ht="12.75" customHeight="1" x14ac:dyDescent="0.2">
      <c r="A264" s="83" t="s">
        <v>152</v>
      </c>
      <c r="B264" s="83">
        <v>16</v>
      </c>
      <c r="C264" s="84">
        <v>1048.60967349</v>
      </c>
      <c r="D264" s="84">
        <v>1046.6719313000001</v>
      </c>
      <c r="E264" s="84">
        <v>156.08513321000001</v>
      </c>
      <c r="F264" s="84">
        <v>156.08513321000001</v>
      </c>
    </row>
    <row r="265" spans="1:6" ht="12.75" customHeight="1" x14ac:dyDescent="0.2">
      <c r="A265" s="83" t="s">
        <v>152</v>
      </c>
      <c r="B265" s="83">
        <v>17</v>
      </c>
      <c r="C265" s="84">
        <v>1035.32983199</v>
      </c>
      <c r="D265" s="84">
        <v>1032.1332163100001</v>
      </c>
      <c r="E265" s="84">
        <v>153.91704482</v>
      </c>
      <c r="F265" s="84">
        <v>153.91704482</v>
      </c>
    </row>
    <row r="266" spans="1:6" ht="12.75" customHeight="1" x14ac:dyDescent="0.2">
      <c r="A266" s="83" t="s">
        <v>152</v>
      </c>
      <c r="B266" s="83">
        <v>18</v>
      </c>
      <c r="C266" s="84">
        <v>1010.89733168</v>
      </c>
      <c r="D266" s="84">
        <v>1006.39624726</v>
      </c>
      <c r="E266" s="84">
        <v>150.07901484999999</v>
      </c>
      <c r="F266" s="84">
        <v>150.07901484999999</v>
      </c>
    </row>
    <row r="267" spans="1:6" ht="12.75" customHeight="1" x14ac:dyDescent="0.2">
      <c r="A267" s="83" t="s">
        <v>152</v>
      </c>
      <c r="B267" s="83">
        <v>19</v>
      </c>
      <c r="C267" s="84">
        <v>986.01398171000005</v>
      </c>
      <c r="D267" s="84">
        <v>980.44890991</v>
      </c>
      <c r="E267" s="84">
        <v>146.20961367000001</v>
      </c>
      <c r="F267" s="84">
        <v>146.20961367000001</v>
      </c>
    </row>
    <row r="268" spans="1:6" ht="12.75" customHeight="1" x14ac:dyDescent="0.2">
      <c r="A268" s="83" t="s">
        <v>152</v>
      </c>
      <c r="B268" s="83">
        <v>20</v>
      </c>
      <c r="C268" s="84">
        <v>995.22144365999998</v>
      </c>
      <c r="D268" s="84">
        <v>985.29360048000001</v>
      </c>
      <c r="E268" s="84">
        <v>146.93207899000001</v>
      </c>
      <c r="F268" s="84">
        <v>146.93207899000001</v>
      </c>
    </row>
    <row r="269" spans="1:6" ht="12.75" customHeight="1" x14ac:dyDescent="0.2">
      <c r="A269" s="83" t="s">
        <v>152</v>
      </c>
      <c r="B269" s="83">
        <v>21</v>
      </c>
      <c r="C269" s="84">
        <v>985.65499021999995</v>
      </c>
      <c r="D269" s="84">
        <v>981.22684426000001</v>
      </c>
      <c r="E269" s="84">
        <v>146.32562325999999</v>
      </c>
      <c r="F269" s="84">
        <v>146.32562325999999</v>
      </c>
    </row>
    <row r="270" spans="1:6" ht="12.75" customHeight="1" x14ac:dyDescent="0.2">
      <c r="A270" s="83" t="s">
        <v>152</v>
      </c>
      <c r="B270" s="83">
        <v>22</v>
      </c>
      <c r="C270" s="84">
        <v>1006.25124089</v>
      </c>
      <c r="D270" s="84">
        <v>1004.62237993</v>
      </c>
      <c r="E270" s="84">
        <v>149.81448657999999</v>
      </c>
      <c r="F270" s="84">
        <v>149.81448657999999</v>
      </c>
    </row>
    <row r="271" spans="1:6" ht="12.75" customHeight="1" x14ac:dyDescent="0.2">
      <c r="A271" s="83" t="s">
        <v>152</v>
      </c>
      <c r="B271" s="83">
        <v>23</v>
      </c>
      <c r="C271" s="84">
        <v>1025.9178201499999</v>
      </c>
      <c r="D271" s="84">
        <v>1024.0453426900001</v>
      </c>
      <c r="E271" s="84">
        <v>152.71093927000001</v>
      </c>
      <c r="F271" s="84">
        <v>152.71093927000001</v>
      </c>
    </row>
    <row r="272" spans="1:6" ht="12.75" customHeight="1" x14ac:dyDescent="0.2">
      <c r="A272" s="83" t="s">
        <v>152</v>
      </c>
      <c r="B272" s="83">
        <v>24</v>
      </c>
      <c r="C272" s="84">
        <v>1044.3481477</v>
      </c>
      <c r="D272" s="84">
        <v>1042.4681098900001</v>
      </c>
      <c r="E272" s="84">
        <v>155.45823762000001</v>
      </c>
      <c r="F272" s="84">
        <v>155.45823762000001</v>
      </c>
    </row>
    <row r="273" spans="1:6" ht="12.75" customHeight="1" x14ac:dyDescent="0.2">
      <c r="A273" s="83" t="s">
        <v>153</v>
      </c>
      <c r="B273" s="83">
        <v>1</v>
      </c>
      <c r="C273" s="84">
        <v>1085.948304</v>
      </c>
      <c r="D273" s="84">
        <v>1080.78253851</v>
      </c>
      <c r="E273" s="84">
        <v>161.17188343000001</v>
      </c>
      <c r="F273" s="84">
        <v>161.17188343000001</v>
      </c>
    </row>
    <row r="274" spans="1:6" ht="12.75" customHeight="1" x14ac:dyDescent="0.2">
      <c r="A274" s="83" t="s">
        <v>153</v>
      </c>
      <c r="B274" s="83">
        <v>2</v>
      </c>
      <c r="C274" s="84">
        <v>1126.1408464599999</v>
      </c>
      <c r="D274" s="84">
        <v>1119.5563316099999</v>
      </c>
      <c r="E274" s="84">
        <v>166.95403205</v>
      </c>
      <c r="F274" s="84">
        <v>166.95403205</v>
      </c>
    </row>
    <row r="275" spans="1:6" ht="12.75" customHeight="1" x14ac:dyDescent="0.2">
      <c r="A275" s="83" t="s">
        <v>153</v>
      </c>
      <c r="B275" s="83">
        <v>3</v>
      </c>
      <c r="C275" s="84">
        <v>1132.78991707</v>
      </c>
      <c r="D275" s="84">
        <v>1125.8593096499999</v>
      </c>
      <c r="E275" s="84">
        <v>167.89396474</v>
      </c>
      <c r="F275" s="84">
        <v>167.89396474</v>
      </c>
    </row>
    <row r="276" spans="1:6" ht="12.75" customHeight="1" x14ac:dyDescent="0.2">
      <c r="A276" s="83" t="s">
        <v>153</v>
      </c>
      <c r="B276" s="83">
        <v>4</v>
      </c>
      <c r="C276" s="84">
        <v>1129.27455474</v>
      </c>
      <c r="D276" s="84">
        <v>1122.02333376</v>
      </c>
      <c r="E276" s="84">
        <v>167.32192416999999</v>
      </c>
      <c r="F276" s="84">
        <v>167.32192416999999</v>
      </c>
    </row>
    <row r="277" spans="1:6" ht="12.75" customHeight="1" x14ac:dyDescent="0.2">
      <c r="A277" s="83" t="s">
        <v>153</v>
      </c>
      <c r="B277" s="83">
        <v>5</v>
      </c>
      <c r="C277" s="84">
        <v>1132.5147885199999</v>
      </c>
      <c r="D277" s="84">
        <v>1124.5292826</v>
      </c>
      <c r="E277" s="84">
        <v>167.69562422999999</v>
      </c>
      <c r="F277" s="84">
        <v>167.69562422999999</v>
      </c>
    </row>
    <row r="278" spans="1:6" ht="12.75" customHeight="1" x14ac:dyDescent="0.2">
      <c r="A278" s="83" t="s">
        <v>153</v>
      </c>
      <c r="B278" s="83">
        <v>6</v>
      </c>
      <c r="C278" s="84">
        <v>1135.9697784800001</v>
      </c>
      <c r="D278" s="84">
        <v>1129.46036888</v>
      </c>
      <c r="E278" s="84">
        <v>168.43097331999999</v>
      </c>
      <c r="F278" s="84">
        <v>168.43097331999999</v>
      </c>
    </row>
    <row r="279" spans="1:6" ht="12.75" customHeight="1" x14ac:dyDescent="0.2">
      <c r="A279" s="83" t="s">
        <v>153</v>
      </c>
      <c r="B279" s="83">
        <v>7</v>
      </c>
      <c r="C279" s="84">
        <v>1127.2596975599999</v>
      </c>
      <c r="D279" s="84">
        <v>1119.9346776899999</v>
      </c>
      <c r="E279" s="84">
        <v>167.01045296999999</v>
      </c>
      <c r="F279" s="84">
        <v>167.01045296999999</v>
      </c>
    </row>
    <row r="280" spans="1:6" ht="12.75" customHeight="1" x14ac:dyDescent="0.2">
      <c r="A280" s="83" t="s">
        <v>153</v>
      </c>
      <c r="B280" s="83">
        <v>8</v>
      </c>
      <c r="C280" s="84">
        <v>1081.48014672</v>
      </c>
      <c r="D280" s="84">
        <v>1078.4071977999999</v>
      </c>
      <c r="E280" s="84">
        <v>160.81766033</v>
      </c>
      <c r="F280" s="84">
        <v>160.81766033</v>
      </c>
    </row>
    <row r="281" spans="1:6" ht="12.75" customHeight="1" x14ac:dyDescent="0.2">
      <c r="A281" s="83" t="s">
        <v>153</v>
      </c>
      <c r="B281" s="83">
        <v>9</v>
      </c>
      <c r="C281" s="84">
        <v>1050.1519277800001</v>
      </c>
      <c r="D281" s="84">
        <v>1041.7092607100001</v>
      </c>
      <c r="E281" s="84">
        <v>155.34507410000001</v>
      </c>
      <c r="F281" s="84">
        <v>155.34507410000001</v>
      </c>
    </row>
    <row r="282" spans="1:6" ht="12.75" customHeight="1" x14ac:dyDescent="0.2">
      <c r="A282" s="83" t="s">
        <v>153</v>
      </c>
      <c r="B282" s="83">
        <v>10</v>
      </c>
      <c r="C282" s="84">
        <v>1031.96274006</v>
      </c>
      <c r="D282" s="84">
        <v>1025.6425284899999</v>
      </c>
      <c r="E282" s="84">
        <v>152.94911987</v>
      </c>
      <c r="F282" s="84">
        <v>152.94911987</v>
      </c>
    </row>
    <row r="283" spans="1:6" ht="12.75" customHeight="1" x14ac:dyDescent="0.2">
      <c r="A283" s="83" t="s">
        <v>153</v>
      </c>
      <c r="B283" s="83">
        <v>11</v>
      </c>
      <c r="C283" s="84">
        <v>1026.62966738</v>
      </c>
      <c r="D283" s="84">
        <v>1020.95008841</v>
      </c>
      <c r="E283" s="84">
        <v>152.24935893</v>
      </c>
      <c r="F283" s="84">
        <v>152.24935893</v>
      </c>
    </row>
    <row r="284" spans="1:6" ht="12.75" customHeight="1" x14ac:dyDescent="0.2">
      <c r="A284" s="83" t="s">
        <v>153</v>
      </c>
      <c r="B284" s="83">
        <v>12</v>
      </c>
      <c r="C284" s="84">
        <v>1031.0878044200001</v>
      </c>
      <c r="D284" s="84">
        <v>1028.65804503</v>
      </c>
      <c r="E284" s="84">
        <v>153.39880930000001</v>
      </c>
      <c r="F284" s="84">
        <v>153.39880930000001</v>
      </c>
    </row>
    <row r="285" spans="1:6" ht="12.75" customHeight="1" x14ac:dyDescent="0.2">
      <c r="A285" s="83" t="s">
        <v>153</v>
      </c>
      <c r="B285" s="83">
        <v>13</v>
      </c>
      <c r="C285" s="84">
        <v>1039.3910419700001</v>
      </c>
      <c r="D285" s="84">
        <v>1038.7304839200001</v>
      </c>
      <c r="E285" s="84">
        <v>154.90086350000001</v>
      </c>
      <c r="F285" s="84">
        <v>154.90086350000001</v>
      </c>
    </row>
    <row r="286" spans="1:6" ht="12.75" customHeight="1" x14ac:dyDescent="0.2">
      <c r="A286" s="83" t="s">
        <v>153</v>
      </c>
      <c r="B286" s="83">
        <v>14</v>
      </c>
      <c r="C286" s="84">
        <v>1049.5148559700001</v>
      </c>
      <c r="D286" s="84">
        <v>1048.8288613</v>
      </c>
      <c r="E286" s="84">
        <v>156.40678577</v>
      </c>
      <c r="F286" s="84">
        <v>156.40678577</v>
      </c>
    </row>
    <row r="287" spans="1:6" ht="12.75" customHeight="1" x14ac:dyDescent="0.2">
      <c r="A287" s="83" t="s">
        <v>153</v>
      </c>
      <c r="B287" s="83">
        <v>15</v>
      </c>
      <c r="C287" s="84">
        <v>1062.9827494199999</v>
      </c>
      <c r="D287" s="84">
        <v>1060.7658667600001</v>
      </c>
      <c r="E287" s="84">
        <v>158.18689377999999</v>
      </c>
      <c r="F287" s="84">
        <v>158.18689377999999</v>
      </c>
    </row>
    <row r="288" spans="1:6" ht="12.75" customHeight="1" x14ac:dyDescent="0.2">
      <c r="A288" s="83" t="s">
        <v>153</v>
      </c>
      <c r="B288" s="83">
        <v>16</v>
      </c>
      <c r="C288" s="84">
        <v>1069.0434436600001</v>
      </c>
      <c r="D288" s="84">
        <v>1067.3922501500001</v>
      </c>
      <c r="E288" s="84">
        <v>159.17505435999999</v>
      </c>
      <c r="F288" s="84">
        <v>159.17505435999999</v>
      </c>
    </row>
    <row r="289" spans="1:6" ht="12.75" customHeight="1" x14ac:dyDescent="0.2">
      <c r="A289" s="83" t="s">
        <v>153</v>
      </c>
      <c r="B289" s="83">
        <v>17</v>
      </c>
      <c r="C289" s="84">
        <v>1056.97773968</v>
      </c>
      <c r="D289" s="84">
        <v>1055.3263679300001</v>
      </c>
      <c r="E289" s="84">
        <v>157.37572757999999</v>
      </c>
      <c r="F289" s="84">
        <v>157.37572757999999</v>
      </c>
    </row>
    <row r="290" spans="1:6" ht="12.75" customHeight="1" x14ac:dyDescent="0.2">
      <c r="A290" s="83" t="s">
        <v>153</v>
      </c>
      <c r="B290" s="83">
        <v>18</v>
      </c>
      <c r="C290" s="84">
        <v>1034.6069780800001</v>
      </c>
      <c r="D290" s="84">
        <v>1031.46601298</v>
      </c>
      <c r="E290" s="84">
        <v>153.81754801</v>
      </c>
      <c r="F290" s="84">
        <v>153.81754801</v>
      </c>
    </row>
    <row r="291" spans="1:6" ht="12.75" customHeight="1" x14ac:dyDescent="0.2">
      <c r="A291" s="83" t="s">
        <v>153</v>
      </c>
      <c r="B291" s="83">
        <v>19</v>
      </c>
      <c r="C291" s="84">
        <v>1005.61480679</v>
      </c>
      <c r="D291" s="84">
        <v>1003.4092676</v>
      </c>
      <c r="E291" s="84">
        <v>149.63358099000001</v>
      </c>
      <c r="F291" s="84">
        <v>149.63358099000001</v>
      </c>
    </row>
    <row r="292" spans="1:6" ht="12.75" customHeight="1" x14ac:dyDescent="0.2">
      <c r="A292" s="83" t="s">
        <v>153</v>
      </c>
      <c r="B292" s="83">
        <v>20</v>
      </c>
      <c r="C292" s="84">
        <v>1006.80840727</v>
      </c>
      <c r="D292" s="84">
        <v>1002.90912865</v>
      </c>
      <c r="E292" s="84">
        <v>149.55899768</v>
      </c>
      <c r="F292" s="84">
        <v>149.55899768</v>
      </c>
    </row>
    <row r="293" spans="1:6" ht="12.75" customHeight="1" x14ac:dyDescent="0.2">
      <c r="A293" s="83" t="s">
        <v>153</v>
      </c>
      <c r="B293" s="83">
        <v>21</v>
      </c>
      <c r="C293" s="84">
        <v>1018.81749299</v>
      </c>
      <c r="D293" s="84">
        <v>1016.897935</v>
      </c>
      <c r="E293" s="84">
        <v>151.64508085</v>
      </c>
      <c r="F293" s="84">
        <v>151.64508085</v>
      </c>
    </row>
    <row r="294" spans="1:6" ht="12.75" customHeight="1" x14ac:dyDescent="0.2">
      <c r="A294" s="83" t="s">
        <v>153</v>
      </c>
      <c r="B294" s="83">
        <v>22</v>
      </c>
      <c r="C294" s="84">
        <v>1034.1505485600001</v>
      </c>
      <c r="D294" s="84">
        <v>1032.6194567800001</v>
      </c>
      <c r="E294" s="84">
        <v>153.98955552000001</v>
      </c>
      <c r="F294" s="84">
        <v>153.98955552000001</v>
      </c>
    </row>
    <row r="295" spans="1:6" ht="12.75" customHeight="1" x14ac:dyDescent="0.2">
      <c r="A295" s="83" t="s">
        <v>153</v>
      </c>
      <c r="B295" s="83">
        <v>23</v>
      </c>
      <c r="C295" s="84">
        <v>1041.23618762</v>
      </c>
      <c r="D295" s="84">
        <v>1035.7973334999999</v>
      </c>
      <c r="E295" s="84">
        <v>154.46345693000001</v>
      </c>
      <c r="F295" s="84">
        <v>154.46345693000001</v>
      </c>
    </row>
    <row r="296" spans="1:6" ht="12.75" customHeight="1" x14ac:dyDescent="0.2">
      <c r="A296" s="83" t="s">
        <v>153</v>
      </c>
      <c r="B296" s="83">
        <v>24</v>
      </c>
      <c r="C296" s="84">
        <v>1057.3233769200001</v>
      </c>
      <c r="D296" s="84">
        <v>1052.83753179</v>
      </c>
      <c r="E296" s="84">
        <v>157.00457946</v>
      </c>
      <c r="F296" s="84">
        <v>157.00457946</v>
      </c>
    </row>
    <row r="297" spans="1:6" ht="12.75" customHeight="1" x14ac:dyDescent="0.2">
      <c r="A297" s="83" t="s">
        <v>154</v>
      </c>
      <c r="B297" s="83">
        <v>1</v>
      </c>
      <c r="C297" s="84">
        <v>1027.05395041</v>
      </c>
      <c r="D297" s="84">
        <v>1024.97906109</v>
      </c>
      <c r="E297" s="84">
        <v>152.85018018</v>
      </c>
      <c r="F297" s="84">
        <v>152.85018018</v>
      </c>
    </row>
    <row r="298" spans="1:6" ht="12.75" customHeight="1" x14ac:dyDescent="0.2">
      <c r="A298" s="83" t="s">
        <v>154</v>
      </c>
      <c r="B298" s="83">
        <v>2</v>
      </c>
      <c r="C298" s="84">
        <v>1059.8239809500001</v>
      </c>
      <c r="D298" s="84">
        <v>1058.1733503600001</v>
      </c>
      <c r="E298" s="84">
        <v>157.80028433000001</v>
      </c>
      <c r="F298" s="84">
        <v>157.80028433000001</v>
      </c>
    </row>
    <row r="299" spans="1:6" ht="12.75" customHeight="1" x14ac:dyDescent="0.2">
      <c r="A299" s="83" t="s">
        <v>154</v>
      </c>
      <c r="B299" s="83">
        <v>3</v>
      </c>
      <c r="C299" s="84">
        <v>1076.4790447</v>
      </c>
      <c r="D299" s="84">
        <v>1074.9808511900001</v>
      </c>
      <c r="E299" s="84">
        <v>160.3067058</v>
      </c>
      <c r="F299" s="84">
        <v>160.3067058</v>
      </c>
    </row>
    <row r="300" spans="1:6" ht="12.75" customHeight="1" x14ac:dyDescent="0.2">
      <c r="A300" s="83" t="s">
        <v>154</v>
      </c>
      <c r="B300" s="83">
        <v>4</v>
      </c>
      <c r="C300" s="84">
        <v>1090.52512993</v>
      </c>
      <c r="D300" s="84">
        <v>1087.2983923899999</v>
      </c>
      <c r="E300" s="84">
        <v>162.14356126999999</v>
      </c>
      <c r="F300" s="84">
        <v>162.14356126999999</v>
      </c>
    </row>
    <row r="301" spans="1:6" ht="12.75" customHeight="1" x14ac:dyDescent="0.2">
      <c r="A301" s="83" t="s">
        <v>154</v>
      </c>
      <c r="B301" s="83">
        <v>5</v>
      </c>
      <c r="C301" s="84">
        <v>1098.6802555300001</v>
      </c>
      <c r="D301" s="84">
        <v>1092.0801887600001</v>
      </c>
      <c r="E301" s="84">
        <v>162.85664747999999</v>
      </c>
      <c r="F301" s="84">
        <v>162.85664747999999</v>
      </c>
    </row>
    <row r="302" spans="1:6" ht="12.75" customHeight="1" x14ac:dyDescent="0.2">
      <c r="A302" s="83" t="s">
        <v>154</v>
      </c>
      <c r="B302" s="83">
        <v>6</v>
      </c>
      <c r="C302" s="84">
        <v>1084.6504551600001</v>
      </c>
      <c r="D302" s="84">
        <v>1082.91307377</v>
      </c>
      <c r="E302" s="84">
        <v>161.48959987000001</v>
      </c>
      <c r="F302" s="84">
        <v>161.48959987000001</v>
      </c>
    </row>
    <row r="303" spans="1:6" ht="12.75" customHeight="1" x14ac:dyDescent="0.2">
      <c r="A303" s="83" t="s">
        <v>154</v>
      </c>
      <c r="B303" s="83">
        <v>7</v>
      </c>
      <c r="C303" s="84">
        <v>1076.6638381299999</v>
      </c>
      <c r="D303" s="84">
        <v>1075.1386990599999</v>
      </c>
      <c r="E303" s="84">
        <v>160.33024488999999</v>
      </c>
      <c r="F303" s="84">
        <v>160.33024488999999</v>
      </c>
    </row>
    <row r="304" spans="1:6" ht="12.75" customHeight="1" x14ac:dyDescent="0.2">
      <c r="A304" s="83" t="s">
        <v>154</v>
      </c>
      <c r="B304" s="83">
        <v>8</v>
      </c>
      <c r="C304" s="84">
        <v>1040.61907015</v>
      </c>
      <c r="D304" s="84">
        <v>1038.20656164</v>
      </c>
      <c r="E304" s="84">
        <v>154.8227335</v>
      </c>
      <c r="F304" s="84">
        <v>154.8227335</v>
      </c>
    </row>
    <row r="305" spans="1:6" ht="12.75" customHeight="1" x14ac:dyDescent="0.2">
      <c r="A305" s="83" t="s">
        <v>154</v>
      </c>
      <c r="B305" s="83">
        <v>9</v>
      </c>
      <c r="C305" s="84">
        <v>1011.08489709</v>
      </c>
      <c r="D305" s="84">
        <v>1004.07981747</v>
      </c>
      <c r="E305" s="84">
        <v>149.73357686</v>
      </c>
      <c r="F305" s="84">
        <v>149.73357686</v>
      </c>
    </row>
    <row r="306" spans="1:6" ht="12.75" customHeight="1" x14ac:dyDescent="0.2">
      <c r="A306" s="83" t="s">
        <v>154</v>
      </c>
      <c r="B306" s="83">
        <v>10</v>
      </c>
      <c r="C306" s="84">
        <v>1008.66985317</v>
      </c>
      <c r="D306" s="84">
        <v>1002.32286502</v>
      </c>
      <c r="E306" s="84">
        <v>149.47157102</v>
      </c>
      <c r="F306" s="84">
        <v>149.47157102</v>
      </c>
    </row>
    <row r="307" spans="1:6" ht="12.75" customHeight="1" x14ac:dyDescent="0.2">
      <c r="A307" s="83" t="s">
        <v>154</v>
      </c>
      <c r="B307" s="83">
        <v>11</v>
      </c>
      <c r="C307" s="84">
        <v>1002.3606911099999</v>
      </c>
      <c r="D307" s="84">
        <v>995.64989054</v>
      </c>
      <c r="E307" s="84">
        <v>148.47646254</v>
      </c>
      <c r="F307" s="84">
        <v>148.47646254</v>
      </c>
    </row>
    <row r="308" spans="1:6" ht="12.75" customHeight="1" x14ac:dyDescent="0.2">
      <c r="A308" s="83" t="s">
        <v>154</v>
      </c>
      <c r="B308" s="83">
        <v>12</v>
      </c>
      <c r="C308" s="84">
        <v>1005.93642765</v>
      </c>
      <c r="D308" s="84">
        <v>1001.66859898</v>
      </c>
      <c r="E308" s="84">
        <v>149.37400348</v>
      </c>
      <c r="F308" s="84">
        <v>149.37400348</v>
      </c>
    </row>
    <row r="309" spans="1:6" ht="12.75" customHeight="1" x14ac:dyDescent="0.2">
      <c r="A309" s="83" t="s">
        <v>154</v>
      </c>
      <c r="B309" s="83">
        <v>13</v>
      </c>
      <c r="C309" s="84">
        <v>1009.77484454</v>
      </c>
      <c r="D309" s="84">
        <v>1007.6790243299999</v>
      </c>
      <c r="E309" s="84">
        <v>150.27030920000001</v>
      </c>
      <c r="F309" s="84">
        <v>150.27030920000001</v>
      </c>
    </row>
    <row r="310" spans="1:6" ht="12.75" customHeight="1" x14ac:dyDescent="0.2">
      <c r="A310" s="83" t="s">
        <v>154</v>
      </c>
      <c r="B310" s="83">
        <v>14</v>
      </c>
      <c r="C310" s="84">
        <v>1022.1277671399999</v>
      </c>
      <c r="D310" s="84">
        <v>1020.30991895</v>
      </c>
      <c r="E310" s="84">
        <v>152.15389354999999</v>
      </c>
      <c r="F310" s="84">
        <v>152.15389354999999</v>
      </c>
    </row>
    <row r="311" spans="1:6" ht="12.75" customHeight="1" x14ac:dyDescent="0.2">
      <c r="A311" s="83" t="s">
        <v>154</v>
      </c>
      <c r="B311" s="83">
        <v>15</v>
      </c>
      <c r="C311" s="84">
        <v>1033.41959374</v>
      </c>
      <c r="D311" s="84">
        <v>1029.43221045</v>
      </c>
      <c r="E311" s="84">
        <v>153.51425685000001</v>
      </c>
      <c r="F311" s="84">
        <v>153.51425685000001</v>
      </c>
    </row>
    <row r="312" spans="1:6" ht="12.75" customHeight="1" x14ac:dyDescent="0.2">
      <c r="A312" s="83" t="s">
        <v>154</v>
      </c>
      <c r="B312" s="83">
        <v>16</v>
      </c>
      <c r="C312" s="84">
        <v>1036.7343370200001</v>
      </c>
      <c r="D312" s="84">
        <v>1030.20386603</v>
      </c>
      <c r="E312" s="84">
        <v>153.62933013</v>
      </c>
      <c r="F312" s="84">
        <v>153.62933013</v>
      </c>
    </row>
    <row r="313" spans="1:6" ht="12.75" customHeight="1" x14ac:dyDescent="0.2">
      <c r="A313" s="83" t="s">
        <v>154</v>
      </c>
      <c r="B313" s="83">
        <v>17</v>
      </c>
      <c r="C313" s="84">
        <v>1023.27488781</v>
      </c>
      <c r="D313" s="84">
        <v>1019.37707287</v>
      </c>
      <c r="E313" s="84">
        <v>152.01478272</v>
      </c>
      <c r="F313" s="84">
        <v>152.01478272</v>
      </c>
    </row>
    <row r="314" spans="1:6" ht="12.75" customHeight="1" x14ac:dyDescent="0.2">
      <c r="A314" s="83" t="s">
        <v>154</v>
      </c>
      <c r="B314" s="83">
        <v>18</v>
      </c>
      <c r="C314" s="84">
        <v>1007.08669202</v>
      </c>
      <c r="D314" s="84">
        <v>1000.00473034</v>
      </c>
      <c r="E314" s="84">
        <v>149.12587877999999</v>
      </c>
      <c r="F314" s="84">
        <v>149.12587877999999</v>
      </c>
    </row>
    <row r="315" spans="1:6" ht="12.75" customHeight="1" x14ac:dyDescent="0.2">
      <c r="A315" s="83" t="s">
        <v>154</v>
      </c>
      <c r="B315" s="83">
        <v>19</v>
      </c>
      <c r="C315" s="84">
        <v>994.93724003</v>
      </c>
      <c r="D315" s="84">
        <v>987.72699724999995</v>
      </c>
      <c r="E315" s="84">
        <v>147.29495971</v>
      </c>
      <c r="F315" s="84">
        <v>147.29495971</v>
      </c>
    </row>
    <row r="316" spans="1:6" ht="12.75" customHeight="1" x14ac:dyDescent="0.2">
      <c r="A316" s="83" t="s">
        <v>154</v>
      </c>
      <c r="B316" s="83">
        <v>20</v>
      </c>
      <c r="C316" s="84">
        <v>991.61123750000002</v>
      </c>
      <c r="D316" s="84">
        <v>988.94492722999996</v>
      </c>
      <c r="E316" s="84">
        <v>147.47658372000001</v>
      </c>
      <c r="F316" s="84">
        <v>147.47658372000001</v>
      </c>
    </row>
    <row r="317" spans="1:6" ht="12.75" customHeight="1" x14ac:dyDescent="0.2">
      <c r="A317" s="83" t="s">
        <v>154</v>
      </c>
      <c r="B317" s="83">
        <v>21</v>
      </c>
      <c r="C317" s="84">
        <v>1006.36607589</v>
      </c>
      <c r="D317" s="84">
        <v>1004.58546201</v>
      </c>
      <c r="E317" s="84">
        <v>149.80898119</v>
      </c>
      <c r="F317" s="84">
        <v>149.80898119</v>
      </c>
    </row>
    <row r="318" spans="1:6" ht="12.75" customHeight="1" x14ac:dyDescent="0.2">
      <c r="A318" s="83" t="s">
        <v>154</v>
      </c>
      <c r="B318" s="83">
        <v>22</v>
      </c>
      <c r="C318" s="84">
        <v>1026.026781</v>
      </c>
      <c r="D318" s="84">
        <v>1024.2486522700001</v>
      </c>
      <c r="E318" s="84">
        <v>152.74125784</v>
      </c>
      <c r="F318" s="84">
        <v>152.74125784</v>
      </c>
    </row>
    <row r="319" spans="1:6" ht="12.75" customHeight="1" x14ac:dyDescent="0.2">
      <c r="A319" s="83" t="s">
        <v>154</v>
      </c>
      <c r="B319" s="83">
        <v>23</v>
      </c>
      <c r="C319" s="84">
        <v>1032.99252546</v>
      </c>
      <c r="D319" s="84">
        <v>1031.1913940699999</v>
      </c>
      <c r="E319" s="84">
        <v>153.77659542000001</v>
      </c>
      <c r="F319" s="84">
        <v>153.77659542000001</v>
      </c>
    </row>
    <row r="320" spans="1:6" ht="12.75" customHeight="1" x14ac:dyDescent="0.2">
      <c r="A320" s="83" t="s">
        <v>154</v>
      </c>
      <c r="B320" s="83">
        <v>24</v>
      </c>
      <c r="C320" s="84">
        <v>1058.04922201</v>
      </c>
      <c r="D320" s="84">
        <v>1056.2257224</v>
      </c>
      <c r="E320" s="84">
        <v>157.50984396999999</v>
      </c>
      <c r="F320" s="84">
        <v>157.50984396999999</v>
      </c>
    </row>
    <row r="321" spans="1:6" ht="12.75" customHeight="1" x14ac:dyDescent="0.2">
      <c r="A321" s="83" t="s">
        <v>155</v>
      </c>
      <c r="B321" s="83">
        <v>1</v>
      </c>
      <c r="C321" s="84">
        <v>1052.9522759900001</v>
      </c>
      <c r="D321" s="84">
        <v>1047.20622819</v>
      </c>
      <c r="E321" s="84">
        <v>156.16481032999999</v>
      </c>
      <c r="F321" s="84">
        <v>156.16481032999999</v>
      </c>
    </row>
    <row r="322" spans="1:6" ht="12.75" customHeight="1" x14ac:dyDescent="0.2">
      <c r="A322" s="83" t="s">
        <v>155</v>
      </c>
      <c r="B322" s="83">
        <v>2</v>
      </c>
      <c r="C322" s="84">
        <v>1087.92234214</v>
      </c>
      <c r="D322" s="84">
        <v>1084.9229762099999</v>
      </c>
      <c r="E322" s="84">
        <v>161.78932692000001</v>
      </c>
      <c r="F322" s="84">
        <v>161.78932692000001</v>
      </c>
    </row>
    <row r="323" spans="1:6" ht="12.75" customHeight="1" x14ac:dyDescent="0.2">
      <c r="A323" s="83" t="s">
        <v>155</v>
      </c>
      <c r="B323" s="83">
        <v>3</v>
      </c>
      <c r="C323" s="84">
        <v>1106.0785879699999</v>
      </c>
      <c r="D323" s="84">
        <v>1098.76370724</v>
      </c>
      <c r="E323" s="84">
        <v>163.85332833000001</v>
      </c>
      <c r="F323" s="84">
        <v>163.85332833000001</v>
      </c>
    </row>
    <row r="324" spans="1:6" ht="12.75" customHeight="1" x14ac:dyDescent="0.2">
      <c r="A324" s="83" t="s">
        <v>155</v>
      </c>
      <c r="B324" s="83">
        <v>4</v>
      </c>
      <c r="C324" s="84">
        <v>1122.5053451599999</v>
      </c>
      <c r="D324" s="84">
        <v>1114.93922434</v>
      </c>
      <c r="E324" s="84">
        <v>166.26550512</v>
      </c>
      <c r="F324" s="84">
        <v>166.26550512</v>
      </c>
    </row>
    <row r="325" spans="1:6" ht="12.75" customHeight="1" x14ac:dyDescent="0.2">
      <c r="A325" s="83" t="s">
        <v>155</v>
      </c>
      <c r="B325" s="83">
        <v>5</v>
      </c>
      <c r="C325" s="84">
        <v>1118.6940623400001</v>
      </c>
      <c r="D325" s="84">
        <v>1113.68415757</v>
      </c>
      <c r="E325" s="84">
        <v>166.07834306999999</v>
      </c>
      <c r="F325" s="84">
        <v>166.07834306999999</v>
      </c>
    </row>
    <row r="326" spans="1:6" ht="12.75" customHeight="1" x14ac:dyDescent="0.2">
      <c r="A326" s="83" t="s">
        <v>155</v>
      </c>
      <c r="B326" s="83">
        <v>6</v>
      </c>
      <c r="C326" s="84">
        <v>1106.9115648100001</v>
      </c>
      <c r="D326" s="84">
        <v>1105.2608665800001</v>
      </c>
      <c r="E326" s="84">
        <v>164.82221835000001</v>
      </c>
      <c r="F326" s="84">
        <v>164.82221835000001</v>
      </c>
    </row>
    <row r="327" spans="1:6" ht="12.75" customHeight="1" x14ac:dyDescent="0.2">
      <c r="A327" s="83" t="s">
        <v>155</v>
      </c>
      <c r="B327" s="83">
        <v>7</v>
      </c>
      <c r="C327" s="84">
        <v>1086.7984067699999</v>
      </c>
      <c r="D327" s="84">
        <v>1085.4120063099999</v>
      </c>
      <c r="E327" s="84">
        <v>161.86225361999999</v>
      </c>
      <c r="F327" s="84">
        <v>161.86225361999999</v>
      </c>
    </row>
    <row r="328" spans="1:6" ht="12.75" customHeight="1" x14ac:dyDescent="0.2">
      <c r="A328" s="83" t="s">
        <v>155</v>
      </c>
      <c r="B328" s="83">
        <v>8</v>
      </c>
      <c r="C328" s="84">
        <v>1063.3625236800001</v>
      </c>
      <c r="D328" s="84">
        <v>1059.2275109499999</v>
      </c>
      <c r="E328" s="84">
        <v>157.95748621000001</v>
      </c>
      <c r="F328" s="84">
        <v>157.95748621000001</v>
      </c>
    </row>
    <row r="329" spans="1:6" ht="12.75" customHeight="1" x14ac:dyDescent="0.2">
      <c r="A329" s="83" t="s">
        <v>155</v>
      </c>
      <c r="B329" s="83">
        <v>9</v>
      </c>
      <c r="C329" s="84">
        <v>1039.7649854700001</v>
      </c>
      <c r="D329" s="84">
        <v>1038.20662872</v>
      </c>
      <c r="E329" s="84">
        <v>154.8227435</v>
      </c>
      <c r="F329" s="84">
        <v>154.8227435</v>
      </c>
    </row>
    <row r="330" spans="1:6" ht="12.75" customHeight="1" x14ac:dyDescent="0.2">
      <c r="A330" s="83" t="s">
        <v>155</v>
      </c>
      <c r="B330" s="83">
        <v>10</v>
      </c>
      <c r="C330" s="84">
        <v>1035.0985015900001</v>
      </c>
      <c r="D330" s="84">
        <v>1033.3713882500001</v>
      </c>
      <c r="E330" s="84">
        <v>154.10168743</v>
      </c>
      <c r="F330" s="84">
        <v>154.10168743</v>
      </c>
    </row>
    <row r="331" spans="1:6" ht="12.75" customHeight="1" x14ac:dyDescent="0.2">
      <c r="A331" s="83" t="s">
        <v>155</v>
      </c>
      <c r="B331" s="83">
        <v>11</v>
      </c>
      <c r="C331" s="84">
        <v>1014.2069457699999</v>
      </c>
      <c r="D331" s="84">
        <v>1012.65092573</v>
      </c>
      <c r="E331" s="84">
        <v>151.01174485999999</v>
      </c>
      <c r="F331" s="84">
        <v>151.01174485999999</v>
      </c>
    </row>
    <row r="332" spans="1:6" ht="12.75" customHeight="1" x14ac:dyDescent="0.2">
      <c r="A332" s="83" t="s">
        <v>155</v>
      </c>
      <c r="B332" s="83">
        <v>12</v>
      </c>
      <c r="C332" s="84">
        <v>1012.47625079</v>
      </c>
      <c r="D332" s="84">
        <v>1010.82981688</v>
      </c>
      <c r="E332" s="84">
        <v>150.74017169000001</v>
      </c>
      <c r="F332" s="84">
        <v>150.74017169000001</v>
      </c>
    </row>
    <row r="333" spans="1:6" ht="12.75" customHeight="1" x14ac:dyDescent="0.2">
      <c r="A333" s="83" t="s">
        <v>155</v>
      </c>
      <c r="B333" s="83">
        <v>13</v>
      </c>
      <c r="C333" s="84">
        <v>1025.1591125</v>
      </c>
      <c r="D333" s="84">
        <v>1024.5944678999999</v>
      </c>
      <c r="E333" s="84">
        <v>152.79282766</v>
      </c>
      <c r="F333" s="84">
        <v>152.79282766</v>
      </c>
    </row>
    <row r="334" spans="1:6" ht="12.75" customHeight="1" x14ac:dyDescent="0.2">
      <c r="A334" s="83" t="s">
        <v>155</v>
      </c>
      <c r="B334" s="83">
        <v>14</v>
      </c>
      <c r="C334" s="84">
        <v>1028.34488551</v>
      </c>
      <c r="D334" s="84">
        <v>1027.44307488</v>
      </c>
      <c r="E334" s="84">
        <v>153.21762666999999</v>
      </c>
      <c r="F334" s="84">
        <v>153.21762666999999</v>
      </c>
    </row>
    <row r="335" spans="1:6" ht="12.75" customHeight="1" x14ac:dyDescent="0.2">
      <c r="A335" s="83" t="s">
        <v>155</v>
      </c>
      <c r="B335" s="83">
        <v>15</v>
      </c>
      <c r="C335" s="84">
        <v>1036.5773478599999</v>
      </c>
      <c r="D335" s="84">
        <v>1034.46541675</v>
      </c>
      <c r="E335" s="84">
        <v>154.26483461999999</v>
      </c>
      <c r="F335" s="84">
        <v>154.26483461999999</v>
      </c>
    </row>
    <row r="336" spans="1:6" ht="12.75" customHeight="1" x14ac:dyDescent="0.2">
      <c r="A336" s="83" t="s">
        <v>155</v>
      </c>
      <c r="B336" s="83">
        <v>16</v>
      </c>
      <c r="C336" s="84">
        <v>1038.8586402599999</v>
      </c>
      <c r="D336" s="84">
        <v>1037.3814410499999</v>
      </c>
      <c r="E336" s="84">
        <v>154.69968725000001</v>
      </c>
      <c r="F336" s="84">
        <v>154.69968725000001</v>
      </c>
    </row>
    <row r="337" spans="1:6" ht="12.75" customHeight="1" x14ac:dyDescent="0.2">
      <c r="A337" s="83" t="s">
        <v>155</v>
      </c>
      <c r="B337" s="83">
        <v>17</v>
      </c>
      <c r="C337" s="84">
        <v>1031.15479147</v>
      </c>
      <c r="D337" s="84">
        <v>1029.05836378</v>
      </c>
      <c r="E337" s="84">
        <v>153.4585069</v>
      </c>
      <c r="F337" s="84">
        <v>153.4585069</v>
      </c>
    </row>
    <row r="338" spans="1:6" ht="12.75" customHeight="1" x14ac:dyDescent="0.2">
      <c r="A338" s="83" t="s">
        <v>155</v>
      </c>
      <c r="B338" s="83">
        <v>18</v>
      </c>
      <c r="C338" s="84">
        <v>1014.66003425</v>
      </c>
      <c r="D338" s="84">
        <v>1012.4171688</v>
      </c>
      <c r="E338" s="84">
        <v>150.97688582000001</v>
      </c>
      <c r="F338" s="84">
        <v>150.97688582000001</v>
      </c>
    </row>
    <row r="339" spans="1:6" ht="12.75" customHeight="1" x14ac:dyDescent="0.2">
      <c r="A339" s="83" t="s">
        <v>155</v>
      </c>
      <c r="B339" s="83">
        <v>19</v>
      </c>
      <c r="C339" s="84">
        <v>991.99539397000001</v>
      </c>
      <c r="D339" s="84">
        <v>990.53736972000002</v>
      </c>
      <c r="E339" s="84">
        <v>147.71405698999999</v>
      </c>
      <c r="F339" s="84">
        <v>147.71405698999999</v>
      </c>
    </row>
    <row r="340" spans="1:6" ht="12.75" customHeight="1" x14ac:dyDescent="0.2">
      <c r="A340" s="83" t="s">
        <v>155</v>
      </c>
      <c r="B340" s="83">
        <v>20</v>
      </c>
      <c r="C340" s="84">
        <v>994.93114691000005</v>
      </c>
      <c r="D340" s="84">
        <v>990.21838663999995</v>
      </c>
      <c r="E340" s="84">
        <v>147.66648857999999</v>
      </c>
      <c r="F340" s="84">
        <v>147.66648857999999</v>
      </c>
    </row>
    <row r="341" spans="1:6" ht="12.75" customHeight="1" x14ac:dyDescent="0.2">
      <c r="A341" s="83" t="s">
        <v>155</v>
      </c>
      <c r="B341" s="83">
        <v>21</v>
      </c>
      <c r="C341" s="84">
        <v>1007.41688892</v>
      </c>
      <c r="D341" s="84">
        <v>1005.7400808800001</v>
      </c>
      <c r="E341" s="84">
        <v>149.98116392</v>
      </c>
      <c r="F341" s="84">
        <v>149.98116392</v>
      </c>
    </row>
    <row r="342" spans="1:6" ht="12.75" customHeight="1" x14ac:dyDescent="0.2">
      <c r="A342" s="83" t="s">
        <v>155</v>
      </c>
      <c r="B342" s="83">
        <v>22</v>
      </c>
      <c r="C342" s="84">
        <v>1022.51617244</v>
      </c>
      <c r="D342" s="84">
        <v>1020.6474894</v>
      </c>
      <c r="E342" s="84">
        <v>152.2042338</v>
      </c>
      <c r="F342" s="84">
        <v>152.2042338</v>
      </c>
    </row>
    <row r="343" spans="1:6" ht="12.75" customHeight="1" x14ac:dyDescent="0.2">
      <c r="A343" s="83" t="s">
        <v>155</v>
      </c>
      <c r="B343" s="83">
        <v>23</v>
      </c>
      <c r="C343" s="84">
        <v>1032.8003279</v>
      </c>
      <c r="D343" s="84">
        <v>1031.15512975</v>
      </c>
      <c r="E343" s="84">
        <v>153.77118748999999</v>
      </c>
      <c r="F343" s="84">
        <v>153.77118748999999</v>
      </c>
    </row>
    <row r="344" spans="1:6" ht="12.75" customHeight="1" x14ac:dyDescent="0.2">
      <c r="A344" s="83" t="s">
        <v>155</v>
      </c>
      <c r="B344" s="83">
        <v>24</v>
      </c>
      <c r="C344" s="84">
        <v>1049.4674736899999</v>
      </c>
      <c r="D344" s="84">
        <v>1047.6130430799999</v>
      </c>
      <c r="E344" s="84">
        <v>156.22547667000001</v>
      </c>
      <c r="F344" s="84">
        <v>156.22547667000001</v>
      </c>
    </row>
    <row r="345" spans="1:6" ht="12.75" customHeight="1" x14ac:dyDescent="0.2">
      <c r="A345" s="83" t="s">
        <v>156</v>
      </c>
      <c r="B345" s="83">
        <v>1</v>
      </c>
      <c r="C345" s="84">
        <v>1060.43951135</v>
      </c>
      <c r="D345" s="84">
        <v>1058.3087218999999</v>
      </c>
      <c r="E345" s="84">
        <v>157.82047162999999</v>
      </c>
      <c r="F345" s="84">
        <v>157.82047162999999</v>
      </c>
    </row>
    <row r="346" spans="1:6" ht="12.75" customHeight="1" x14ac:dyDescent="0.2">
      <c r="A346" s="83" t="s">
        <v>156</v>
      </c>
      <c r="B346" s="83">
        <v>2</v>
      </c>
      <c r="C346" s="84">
        <v>1096.9681324400001</v>
      </c>
      <c r="D346" s="84">
        <v>1095.29612832</v>
      </c>
      <c r="E346" s="84">
        <v>163.33622503000001</v>
      </c>
      <c r="F346" s="84">
        <v>163.33622503000001</v>
      </c>
    </row>
    <row r="347" spans="1:6" ht="12.75" customHeight="1" x14ac:dyDescent="0.2">
      <c r="A347" s="83" t="s">
        <v>156</v>
      </c>
      <c r="B347" s="83">
        <v>3</v>
      </c>
      <c r="C347" s="84">
        <v>1117.7959959899999</v>
      </c>
      <c r="D347" s="84">
        <v>1116.0605140499999</v>
      </c>
      <c r="E347" s="84">
        <v>166.43271765</v>
      </c>
      <c r="F347" s="84">
        <v>166.43271765</v>
      </c>
    </row>
    <row r="348" spans="1:6" ht="12.75" customHeight="1" x14ac:dyDescent="0.2">
      <c r="A348" s="83" t="s">
        <v>156</v>
      </c>
      <c r="B348" s="83">
        <v>4</v>
      </c>
      <c r="C348" s="84">
        <v>1122.87603795</v>
      </c>
      <c r="D348" s="84">
        <v>1121.10172657</v>
      </c>
      <c r="E348" s="84">
        <v>167.18448934</v>
      </c>
      <c r="F348" s="84">
        <v>167.18448934</v>
      </c>
    </row>
    <row r="349" spans="1:6" ht="12.75" customHeight="1" x14ac:dyDescent="0.2">
      <c r="A349" s="83" t="s">
        <v>156</v>
      </c>
      <c r="B349" s="83">
        <v>5</v>
      </c>
      <c r="C349" s="84">
        <v>1130.2966524200001</v>
      </c>
      <c r="D349" s="84">
        <v>1128.55490912</v>
      </c>
      <c r="E349" s="84">
        <v>168.29594648</v>
      </c>
      <c r="F349" s="84">
        <v>168.29594648</v>
      </c>
    </row>
    <row r="350" spans="1:6" ht="12.75" customHeight="1" x14ac:dyDescent="0.2">
      <c r="A350" s="83" t="s">
        <v>156</v>
      </c>
      <c r="B350" s="83">
        <v>6</v>
      </c>
      <c r="C350" s="84">
        <v>1099.6047517699999</v>
      </c>
      <c r="D350" s="84">
        <v>1097.8319917700001</v>
      </c>
      <c r="E350" s="84">
        <v>163.71438610000001</v>
      </c>
      <c r="F350" s="84">
        <v>163.71438610000001</v>
      </c>
    </row>
    <row r="351" spans="1:6" ht="12.75" customHeight="1" x14ac:dyDescent="0.2">
      <c r="A351" s="83" t="s">
        <v>156</v>
      </c>
      <c r="B351" s="83">
        <v>7</v>
      </c>
      <c r="C351" s="84">
        <v>1059.88175062</v>
      </c>
      <c r="D351" s="84">
        <v>1058.52417074</v>
      </c>
      <c r="E351" s="84">
        <v>157.85260048000001</v>
      </c>
      <c r="F351" s="84">
        <v>157.85260048000001</v>
      </c>
    </row>
    <row r="352" spans="1:6" ht="12.75" customHeight="1" x14ac:dyDescent="0.2">
      <c r="A352" s="83" t="s">
        <v>156</v>
      </c>
      <c r="B352" s="83">
        <v>8</v>
      </c>
      <c r="C352" s="84">
        <v>1018.51076459</v>
      </c>
      <c r="D352" s="84">
        <v>1016.1412222</v>
      </c>
      <c r="E352" s="84">
        <v>151.53223593000001</v>
      </c>
      <c r="F352" s="84">
        <v>151.53223593000001</v>
      </c>
    </row>
    <row r="353" spans="1:6" ht="12.75" customHeight="1" x14ac:dyDescent="0.2">
      <c r="A353" s="83" t="s">
        <v>156</v>
      </c>
      <c r="B353" s="83">
        <v>9</v>
      </c>
      <c r="C353" s="84">
        <v>992.80904337000004</v>
      </c>
      <c r="D353" s="84">
        <v>991.22937730000001</v>
      </c>
      <c r="E353" s="84">
        <v>147.81725273999999</v>
      </c>
      <c r="F353" s="84">
        <v>147.81725273999999</v>
      </c>
    </row>
    <row r="354" spans="1:6" ht="12.75" customHeight="1" x14ac:dyDescent="0.2">
      <c r="A354" s="83" t="s">
        <v>156</v>
      </c>
      <c r="B354" s="83">
        <v>10</v>
      </c>
      <c r="C354" s="84">
        <v>990.82572771000002</v>
      </c>
      <c r="D354" s="84">
        <v>989.40770181000005</v>
      </c>
      <c r="E354" s="84">
        <v>147.54559506000001</v>
      </c>
      <c r="F354" s="84">
        <v>147.54559506000001</v>
      </c>
    </row>
    <row r="355" spans="1:6" ht="12.75" customHeight="1" x14ac:dyDescent="0.2">
      <c r="A355" s="83" t="s">
        <v>156</v>
      </c>
      <c r="B355" s="83">
        <v>11</v>
      </c>
      <c r="C355" s="84">
        <v>987.22055413999999</v>
      </c>
      <c r="D355" s="84">
        <v>985.82707893999998</v>
      </c>
      <c r="E355" s="84">
        <v>147.01163406000001</v>
      </c>
      <c r="F355" s="84">
        <v>147.01163406000001</v>
      </c>
    </row>
    <row r="356" spans="1:6" ht="12.75" customHeight="1" x14ac:dyDescent="0.2">
      <c r="A356" s="83" t="s">
        <v>156</v>
      </c>
      <c r="B356" s="83">
        <v>12</v>
      </c>
      <c r="C356" s="84">
        <v>995.69407222999996</v>
      </c>
      <c r="D356" s="84">
        <v>994.13135251999995</v>
      </c>
      <c r="E356" s="84">
        <v>148.25001030000001</v>
      </c>
      <c r="F356" s="84">
        <v>148.25001030000001</v>
      </c>
    </row>
    <row r="357" spans="1:6" ht="12.75" customHeight="1" x14ac:dyDescent="0.2">
      <c r="A357" s="83" t="s">
        <v>156</v>
      </c>
      <c r="B357" s="83">
        <v>13</v>
      </c>
      <c r="C357" s="84">
        <v>1002.35887603</v>
      </c>
      <c r="D357" s="84">
        <v>1002.01161794</v>
      </c>
      <c r="E357" s="84">
        <v>149.42515624000001</v>
      </c>
      <c r="F357" s="84">
        <v>149.42515624000001</v>
      </c>
    </row>
    <row r="358" spans="1:6" ht="12.75" customHeight="1" x14ac:dyDescent="0.2">
      <c r="A358" s="83" t="s">
        <v>156</v>
      </c>
      <c r="B358" s="83">
        <v>14</v>
      </c>
      <c r="C358" s="84">
        <v>1008.21599652</v>
      </c>
      <c r="D358" s="84">
        <v>1007.6340306</v>
      </c>
      <c r="E358" s="84">
        <v>150.2635995</v>
      </c>
      <c r="F358" s="84">
        <v>150.2635995</v>
      </c>
    </row>
    <row r="359" spans="1:6" ht="12.75" customHeight="1" x14ac:dyDescent="0.2">
      <c r="A359" s="83" t="s">
        <v>156</v>
      </c>
      <c r="B359" s="83">
        <v>15</v>
      </c>
      <c r="C359" s="84">
        <v>1017.24872807</v>
      </c>
      <c r="D359" s="84">
        <v>1014.71265209</v>
      </c>
      <c r="E359" s="84">
        <v>151.31920016000001</v>
      </c>
      <c r="F359" s="84">
        <v>151.31920016000001</v>
      </c>
    </row>
    <row r="360" spans="1:6" ht="12.75" customHeight="1" x14ac:dyDescent="0.2">
      <c r="A360" s="83" t="s">
        <v>156</v>
      </c>
      <c r="B360" s="83">
        <v>16</v>
      </c>
      <c r="C360" s="84">
        <v>1022.50525754</v>
      </c>
      <c r="D360" s="84">
        <v>1021.11081315</v>
      </c>
      <c r="E360" s="84">
        <v>152.27332704</v>
      </c>
      <c r="F360" s="84">
        <v>152.27332704</v>
      </c>
    </row>
    <row r="361" spans="1:6" ht="12.75" customHeight="1" x14ac:dyDescent="0.2">
      <c r="A361" s="83" t="s">
        <v>156</v>
      </c>
      <c r="B361" s="83">
        <v>17</v>
      </c>
      <c r="C361" s="84">
        <v>1013.82474329</v>
      </c>
      <c r="D361" s="84">
        <v>1012.3475759</v>
      </c>
      <c r="E361" s="84">
        <v>150.96650776000001</v>
      </c>
      <c r="F361" s="84">
        <v>150.96650776000001</v>
      </c>
    </row>
    <row r="362" spans="1:6" ht="12.75" customHeight="1" x14ac:dyDescent="0.2">
      <c r="A362" s="83" t="s">
        <v>156</v>
      </c>
      <c r="B362" s="83">
        <v>18</v>
      </c>
      <c r="C362" s="84">
        <v>1012.09227813</v>
      </c>
      <c r="D362" s="84">
        <v>1010.93743731</v>
      </c>
      <c r="E362" s="84">
        <v>150.75622060000001</v>
      </c>
      <c r="F362" s="84">
        <v>150.75622060000001</v>
      </c>
    </row>
    <row r="363" spans="1:6" ht="12.75" customHeight="1" x14ac:dyDescent="0.2">
      <c r="A363" s="83" t="s">
        <v>156</v>
      </c>
      <c r="B363" s="83">
        <v>19</v>
      </c>
      <c r="C363" s="84">
        <v>998.34969123999997</v>
      </c>
      <c r="D363" s="84">
        <v>996.42104522</v>
      </c>
      <c r="E363" s="84">
        <v>148.59146111999999</v>
      </c>
      <c r="F363" s="84">
        <v>148.59146111999999</v>
      </c>
    </row>
    <row r="364" spans="1:6" ht="12.75" customHeight="1" x14ac:dyDescent="0.2">
      <c r="A364" s="83" t="s">
        <v>156</v>
      </c>
      <c r="B364" s="83">
        <v>20</v>
      </c>
      <c r="C364" s="84">
        <v>998.01016188000006</v>
      </c>
      <c r="D364" s="84">
        <v>994.86251593999998</v>
      </c>
      <c r="E364" s="84">
        <v>148.35904517</v>
      </c>
      <c r="F364" s="84">
        <v>148.35904517</v>
      </c>
    </row>
    <row r="365" spans="1:6" ht="12.75" customHeight="1" x14ac:dyDescent="0.2">
      <c r="A365" s="83" t="s">
        <v>156</v>
      </c>
      <c r="B365" s="83">
        <v>21</v>
      </c>
      <c r="C365" s="84">
        <v>1002.41478836</v>
      </c>
      <c r="D365" s="84">
        <v>1000.28517336</v>
      </c>
      <c r="E365" s="84">
        <v>149.16769988999999</v>
      </c>
      <c r="F365" s="84">
        <v>149.16769988999999</v>
      </c>
    </row>
    <row r="366" spans="1:6" ht="12.75" customHeight="1" x14ac:dyDescent="0.2">
      <c r="A366" s="83" t="s">
        <v>156</v>
      </c>
      <c r="B366" s="83">
        <v>22</v>
      </c>
      <c r="C366" s="84">
        <v>1015.75066099</v>
      </c>
      <c r="D366" s="84">
        <v>1014.1645313499999</v>
      </c>
      <c r="E366" s="84">
        <v>151.23746156000001</v>
      </c>
      <c r="F366" s="84">
        <v>151.23746156000001</v>
      </c>
    </row>
    <row r="367" spans="1:6" ht="12.75" customHeight="1" x14ac:dyDescent="0.2">
      <c r="A367" s="83" t="s">
        <v>156</v>
      </c>
      <c r="B367" s="83">
        <v>23</v>
      </c>
      <c r="C367" s="84">
        <v>1028.74386777</v>
      </c>
      <c r="D367" s="84">
        <v>1026.8072386700001</v>
      </c>
      <c r="E367" s="84">
        <v>153.12280748000001</v>
      </c>
      <c r="F367" s="84">
        <v>153.12280748000001</v>
      </c>
    </row>
    <row r="368" spans="1:6" ht="12.75" customHeight="1" x14ac:dyDescent="0.2">
      <c r="A368" s="83" t="s">
        <v>156</v>
      </c>
      <c r="B368" s="83">
        <v>24</v>
      </c>
      <c r="C368" s="84">
        <v>1055.28333122</v>
      </c>
      <c r="D368" s="84">
        <v>1048.0844470100001</v>
      </c>
      <c r="E368" s="84">
        <v>156.29577485999999</v>
      </c>
      <c r="F368" s="84">
        <v>156.29577485999999</v>
      </c>
    </row>
    <row r="369" spans="1:6" ht="12.75" customHeight="1" x14ac:dyDescent="0.2">
      <c r="A369" s="83" t="s">
        <v>157</v>
      </c>
      <c r="B369" s="83">
        <v>1</v>
      </c>
      <c r="C369" s="84">
        <v>899.76728404000005</v>
      </c>
      <c r="D369" s="84">
        <v>895.56462296999996</v>
      </c>
      <c r="E369" s="84">
        <v>133.55122965999999</v>
      </c>
      <c r="F369" s="84">
        <v>133.55122965999999</v>
      </c>
    </row>
    <row r="370" spans="1:6" ht="12.75" customHeight="1" x14ac:dyDescent="0.2">
      <c r="A370" s="83" t="s">
        <v>157</v>
      </c>
      <c r="B370" s="83">
        <v>2</v>
      </c>
      <c r="C370" s="84">
        <v>927.55730992999997</v>
      </c>
      <c r="D370" s="84">
        <v>924.98489633999998</v>
      </c>
      <c r="E370" s="84">
        <v>137.93853303</v>
      </c>
      <c r="F370" s="84">
        <v>137.93853303</v>
      </c>
    </row>
    <row r="371" spans="1:6" ht="12.75" customHeight="1" x14ac:dyDescent="0.2">
      <c r="A371" s="83" t="s">
        <v>157</v>
      </c>
      <c r="B371" s="83">
        <v>3</v>
      </c>
      <c r="C371" s="84">
        <v>889.34992976000001</v>
      </c>
      <c r="D371" s="84">
        <v>887.62919064000005</v>
      </c>
      <c r="E371" s="84">
        <v>132.36785694</v>
      </c>
      <c r="F371" s="84">
        <v>132.36785694</v>
      </c>
    </row>
    <row r="372" spans="1:6" ht="12.75" customHeight="1" x14ac:dyDescent="0.2">
      <c r="A372" s="83" t="s">
        <v>157</v>
      </c>
      <c r="B372" s="83">
        <v>4</v>
      </c>
      <c r="C372" s="84">
        <v>894.61027679999995</v>
      </c>
      <c r="D372" s="84">
        <v>893.35435765</v>
      </c>
      <c r="E372" s="84">
        <v>133.22162345999999</v>
      </c>
      <c r="F372" s="84">
        <v>133.22162345999999</v>
      </c>
    </row>
    <row r="373" spans="1:6" ht="12.75" customHeight="1" x14ac:dyDescent="0.2">
      <c r="A373" s="83" t="s">
        <v>157</v>
      </c>
      <c r="B373" s="83">
        <v>5</v>
      </c>
      <c r="C373" s="84">
        <v>898.65932955999995</v>
      </c>
      <c r="D373" s="84">
        <v>897.14760874000001</v>
      </c>
      <c r="E373" s="84">
        <v>133.78729268999999</v>
      </c>
      <c r="F373" s="84">
        <v>133.78729268999999</v>
      </c>
    </row>
    <row r="374" spans="1:6" ht="12.75" customHeight="1" x14ac:dyDescent="0.2">
      <c r="A374" s="83" t="s">
        <v>157</v>
      </c>
      <c r="B374" s="83">
        <v>6</v>
      </c>
      <c r="C374" s="84">
        <v>887.82479594999995</v>
      </c>
      <c r="D374" s="84">
        <v>885.54106978000004</v>
      </c>
      <c r="E374" s="84">
        <v>132.05646555999999</v>
      </c>
      <c r="F374" s="84">
        <v>132.05646555999999</v>
      </c>
    </row>
    <row r="375" spans="1:6" ht="12.75" customHeight="1" x14ac:dyDescent="0.2">
      <c r="A375" s="83" t="s">
        <v>157</v>
      </c>
      <c r="B375" s="83">
        <v>7</v>
      </c>
      <c r="C375" s="84">
        <v>854.35297185000002</v>
      </c>
      <c r="D375" s="84">
        <v>853.09276771999998</v>
      </c>
      <c r="E375" s="84">
        <v>127.21760689</v>
      </c>
      <c r="F375" s="84">
        <v>127.21760689</v>
      </c>
    </row>
    <row r="376" spans="1:6" ht="12.75" customHeight="1" x14ac:dyDescent="0.2">
      <c r="A376" s="83" t="s">
        <v>157</v>
      </c>
      <c r="B376" s="83">
        <v>8</v>
      </c>
      <c r="C376" s="84">
        <v>860.12470370999995</v>
      </c>
      <c r="D376" s="84">
        <v>858.49848922000001</v>
      </c>
      <c r="E376" s="84">
        <v>128.02373603999999</v>
      </c>
      <c r="F376" s="84">
        <v>128.02373603999999</v>
      </c>
    </row>
    <row r="377" spans="1:6" ht="12.75" customHeight="1" x14ac:dyDescent="0.2">
      <c r="A377" s="83" t="s">
        <v>157</v>
      </c>
      <c r="B377" s="83">
        <v>9</v>
      </c>
      <c r="C377" s="84">
        <v>874.80494366999994</v>
      </c>
      <c r="D377" s="84">
        <v>873.48586791000002</v>
      </c>
      <c r="E377" s="84">
        <v>130.25873149</v>
      </c>
      <c r="F377" s="84">
        <v>130.25873149</v>
      </c>
    </row>
    <row r="378" spans="1:6" ht="12.75" customHeight="1" x14ac:dyDescent="0.2">
      <c r="A378" s="83" t="s">
        <v>157</v>
      </c>
      <c r="B378" s="83">
        <v>10</v>
      </c>
      <c r="C378" s="84">
        <v>875.96682062000002</v>
      </c>
      <c r="D378" s="84">
        <v>874.80411727000001</v>
      </c>
      <c r="E378" s="84">
        <v>130.45531564999999</v>
      </c>
      <c r="F378" s="84">
        <v>130.45531564999999</v>
      </c>
    </row>
    <row r="379" spans="1:6" ht="12.75" customHeight="1" x14ac:dyDescent="0.2">
      <c r="A379" s="83" t="s">
        <v>157</v>
      </c>
      <c r="B379" s="83">
        <v>11</v>
      </c>
      <c r="C379" s="84">
        <v>878.46963288999996</v>
      </c>
      <c r="D379" s="84">
        <v>876.39924572999996</v>
      </c>
      <c r="E379" s="84">
        <v>130.69318946000001</v>
      </c>
      <c r="F379" s="84">
        <v>130.69318946000001</v>
      </c>
    </row>
    <row r="380" spans="1:6" ht="12.75" customHeight="1" x14ac:dyDescent="0.2">
      <c r="A380" s="83" t="s">
        <v>157</v>
      </c>
      <c r="B380" s="83">
        <v>12</v>
      </c>
      <c r="C380" s="84">
        <v>873.99860133000004</v>
      </c>
      <c r="D380" s="84">
        <v>869.55101174000004</v>
      </c>
      <c r="E380" s="84">
        <v>129.67194538000001</v>
      </c>
      <c r="F380" s="84">
        <v>129.67194538000001</v>
      </c>
    </row>
    <row r="381" spans="1:6" ht="12.75" customHeight="1" x14ac:dyDescent="0.2">
      <c r="A381" s="83" t="s">
        <v>157</v>
      </c>
      <c r="B381" s="83">
        <v>13</v>
      </c>
      <c r="C381" s="84">
        <v>864.78929791999997</v>
      </c>
      <c r="D381" s="84">
        <v>863.71684227000003</v>
      </c>
      <c r="E381" s="84">
        <v>128.80192384</v>
      </c>
      <c r="F381" s="84">
        <v>128.80192384</v>
      </c>
    </row>
    <row r="382" spans="1:6" ht="12.75" customHeight="1" x14ac:dyDescent="0.2">
      <c r="A382" s="83" t="s">
        <v>157</v>
      </c>
      <c r="B382" s="83">
        <v>14</v>
      </c>
      <c r="C382" s="84">
        <v>869.34073541999999</v>
      </c>
      <c r="D382" s="84">
        <v>868.57656651000002</v>
      </c>
      <c r="E382" s="84">
        <v>129.52663106</v>
      </c>
      <c r="F382" s="84">
        <v>129.52663106</v>
      </c>
    </row>
    <row r="383" spans="1:6" ht="12.75" customHeight="1" x14ac:dyDescent="0.2">
      <c r="A383" s="83" t="s">
        <v>157</v>
      </c>
      <c r="B383" s="83">
        <v>15</v>
      </c>
      <c r="C383" s="84">
        <v>896.97173002</v>
      </c>
      <c r="D383" s="84">
        <v>893.09512366000001</v>
      </c>
      <c r="E383" s="84">
        <v>133.18296515</v>
      </c>
      <c r="F383" s="84">
        <v>133.18296515</v>
      </c>
    </row>
    <row r="384" spans="1:6" ht="12.75" customHeight="1" x14ac:dyDescent="0.2">
      <c r="A384" s="83" t="s">
        <v>157</v>
      </c>
      <c r="B384" s="83">
        <v>16</v>
      </c>
      <c r="C384" s="84">
        <v>887.06770760999996</v>
      </c>
      <c r="D384" s="84">
        <v>885.47198359000004</v>
      </c>
      <c r="E384" s="84">
        <v>132.04616307000001</v>
      </c>
      <c r="F384" s="84">
        <v>132.04616307000001</v>
      </c>
    </row>
    <row r="385" spans="1:6" ht="12.75" customHeight="1" x14ac:dyDescent="0.2">
      <c r="A385" s="83" t="s">
        <v>157</v>
      </c>
      <c r="B385" s="83">
        <v>17</v>
      </c>
      <c r="C385" s="84">
        <v>896.99576149999996</v>
      </c>
      <c r="D385" s="84">
        <v>895.65441457999998</v>
      </c>
      <c r="E385" s="84">
        <v>133.56461985000001</v>
      </c>
      <c r="F385" s="84">
        <v>133.56461985000001</v>
      </c>
    </row>
    <row r="386" spans="1:6" ht="12.75" customHeight="1" x14ac:dyDescent="0.2">
      <c r="A386" s="83" t="s">
        <v>157</v>
      </c>
      <c r="B386" s="83">
        <v>18</v>
      </c>
      <c r="C386" s="84">
        <v>896.04412676000004</v>
      </c>
      <c r="D386" s="84">
        <v>894.89027957999997</v>
      </c>
      <c r="E386" s="84">
        <v>133.45066808999999</v>
      </c>
      <c r="F386" s="84">
        <v>133.45066808999999</v>
      </c>
    </row>
    <row r="387" spans="1:6" ht="12.75" customHeight="1" x14ac:dyDescent="0.2">
      <c r="A387" s="83" t="s">
        <v>157</v>
      </c>
      <c r="B387" s="83">
        <v>19</v>
      </c>
      <c r="C387" s="84">
        <v>950.29404919000001</v>
      </c>
      <c r="D387" s="84">
        <v>948.07184799000004</v>
      </c>
      <c r="E387" s="84">
        <v>141.3813787</v>
      </c>
      <c r="F387" s="84">
        <v>141.3813787</v>
      </c>
    </row>
    <row r="388" spans="1:6" ht="12.75" customHeight="1" x14ac:dyDescent="0.2">
      <c r="A388" s="83" t="s">
        <v>157</v>
      </c>
      <c r="B388" s="83">
        <v>20</v>
      </c>
      <c r="C388" s="84">
        <v>944.12731024000004</v>
      </c>
      <c r="D388" s="84">
        <v>942.10358704999999</v>
      </c>
      <c r="E388" s="84">
        <v>140.49136075000001</v>
      </c>
      <c r="F388" s="84">
        <v>140.49136075000001</v>
      </c>
    </row>
    <row r="389" spans="1:6" ht="12.75" customHeight="1" x14ac:dyDescent="0.2">
      <c r="A389" s="83" t="s">
        <v>157</v>
      </c>
      <c r="B389" s="83">
        <v>21</v>
      </c>
      <c r="C389" s="84">
        <v>886.79146003999995</v>
      </c>
      <c r="D389" s="84">
        <v>885.45167626</v>
      </c>
      <c r="E389" s="84">
        <v>132.04313472999999</v>
      </c>
      <c r="F389" s="84">
        <v>132.04313472999999</v>
      </c>
    </row>
    <row r="390" spans="1:6" ht="12.75" customHeight="1" x14ac:dyDescent="0.2">
      <c r="A390" s="83" t="s">
        <v>157</v>
      </c>
      <c r="B390" s="83">
        <v>22</v>
      </c>
      <c r="C390" s="84">
        <v>899.23385973999996</v>
      </c>
      <c r="D390" s="84">
        <v>898.03171311000006</v>
      </c>
      <c r="E390" s="84">
        <v>133.91913491</v>
      </c>
      <c r="F390" s="84">
        <v>133.91913491</v>
      </c>
    </row>
    <row r="391" spans="1:6" ht="12.75" customHeight="1" x14ac:dyDescent="0.2">
      <c r="A391" s="83" t="s">
        <v>157</v>
      </c>
      <c r="B391" s="83">
        <v>23</v>
      </c>
      <c r="C391" s="84">
        <v>904.71017094000001</v>
      </c>
      <c r="D391" s="84">
        <v>903.36809177999999</v>
      </c>
      <c r="E391" s="84">
        <v>134.71492330000001</v>
      </c>
      <c r="F391" s="84">
        <v>134.71492330000001</v>
      </c>
    </row>
    <row r="392" spans="1:6" ht="12.75" customHeight="1" x14ac:dyDescent="0.2">
      <c r="A392" s="83" t="s">
        <v>157</v>
      </c>
      <c r="B392" s="83">
        <v>24</v>
      </c>
      <c r="C392" s="84">
        <v>902.30912207999995</v>
      </c>
      <c r="D392" s="84">
        <v>900.76749497000003</v>
      </c>
      <c r="E392" s="84">
        <v>134.32710885</v>
      </c>
      <c r="F392" s="84">
        <v>134.32710885</v>
      </c>
    </row>
    <row r="393" spans="1:6" ht="12.75" customHeight="1" x14ac:dyDescent="0.2">
      <c r="A393" s="83" t="s">
        <v>158</v>
      </c>
      <c r="B393" s="83">
        <v>1</v>
      </c>
      <c r="C393" s="84">
        <v>1037.27254647</v>
      </c>
      <c r="D393" s="84">
        <v>1035.7148812400001</v>
      </c>
      <c r="E393" s="84">
        <v>154.45116121999999</v>
      </c>
      <c r="F393" s="84">
        <v>154.45116121999999</v>
      </c>
    </row>
    <row r="394" spans="1:6" ht="12.75" customHeight="1" x14ac:dyDescent="0.2">
      <c r="A394" s="83" t="s">
        <v>158</v>
      </c>
      <c r="B394" s="83">
        <v>2</v>
      </c>
      <c r="C394" s="84">
        <v>1066.44976219</v>
      </c>
      <c r="D394" s="84">
        <v>1064.8670530500001</v>
      </c>
      <c r="E394" s="84">
        <v>158.79848390000001</v>
      </c>
      <c r="F394" s="84">
        <v>158.79848390000001</v>
      </c>
    </row>
    <row r="395" spans="1:6" ht="12.75" customHeight="1" x14ac:dyDescent="0.2">
      <c r="A395" s="83" t="s">
        <v>158</v>
      </c>
      <c r="B395" s="83">
        <v>3</v>
      </c>
      <c r="C395" s="84">
        <v>1075.80689284</v>
      </c>
      <c r="D395" s="84">
        <v>1074.14954429</v>
      </c>
      <c r="E395" s="84">
        <v>160.18273701999999</v>
      </c>
      <c r="F395" s="84">
        <v>160.18273701999999</v>
      </c>
    </row>
    <row r="396" spans="1:6" ht="12.75" customHeight="1" x14ac:dyDescent="0.2">
      <c r="A396" s="83" t="s">
        <v>158</v>
      </c>
      <c r="B396" s="83">
        <v>4</v>
      </c>
      <c r="C396" s="84">
        <v>1080.61364658</v>
      </c>
      <c r="D396" s="84">
        <v>1079.2295116600001</v>
      </c>
      <c r="E396" s="84">
        <v>160.94028803</v>
      </c>
      <c r="F396" s="84">
        <v>160.94028803</v>
      </c>
    </row>
    <row r="397" spans="1:6" ht="12.75" customHeight="1" x14ac:dyDescent="0.2">
      <c r="A397" s="83" t="s">
        <v>158</v>
      </c>
      <c r="B397" s="83">
        <v>5</v>
      </c>
      <c r="C397" s="84">
        <v>1093.7255141799999</v>
      </c>
      <c r="D397" s="84">
        <v>1092.06034355</v>
      </c>
      <c r="E397" s="84">
        <v>162.85368806</v>
      </c>
      <c r="F397" s="84">
        <v>162.85368806</v>
      </c>
    </row>
    <row r="398" spans="1:6" ht="12.75" customHeight="1" x14ac:dyDescent="0.2">
      <c r="A398" s="83" t="s">
        <v>158</v>
      </c>
      <c r="B398" s="83">
        <v>6</v>
      </c>
      <c r="C398" s="84">
        <v>1086.87624749</v>
      </c>
      <c r="D398" s="84">
        <v>1085.31061621</v>
      </c>
      <c r="E398" s="84">
        <v>161.84713379999999</v>
      </c>
      <c r="F398" s="84">
        <v>161.84713379999999</v>
      </c>
    </row>
    <row r="399" spans="1:6" ht="12.75" customHeight="1" x14ac:dyDescent="0.2">
      <c r="A399" s="83" t="s">
        <v>158</v>
      </c>
      <c r="B399" s="83">
        <v>7</v>
      </c>
      <c r="C399" s="84">
        <v>1070.2414060000001</v>
      </c>
      <c r="D399" s="84">
        <v>1068.6517513599999</v>
      </c>
      <c r="E399" s="84">
        <v>159.36287769</v>
      </c>
      <c r="F399" s="84">
        <v>159.36287769</v>
      </c>
    </row>
    <row r="400" spans="1:6" ht="12.75" customHeight="1" x14ac:dyDescent="0.2">
      <c r="A400" s="83" t="s">
        <v>158</v>
      </c>
      <c r="B400" s="83">
        <v>8</v>
      </c>
      <c r="C400" s="84">
        <v>1046.17135489</v>
      </c>
      <c r="D400" s="84">
        <v>1044.2417052599999</v>
      </c>
      <c r="E400" s="84">
        <v>155.72272534000001</v>
      </c>
      <c r="F400" s="84">
        <v>155.72272534000001</v>
      </c>
    </row>
    <row r="401" spans="1:6" ht="12.75" customHeight="1" x14ac:dyDescent="0.2">
      <c r="A401" s="83" t="s">
        <v>158</v>
      </c>
      <c r="B401" s="83">
        <v>9</v>
      </c>
      <c r="C401" s="84">
        <v>1007.0862376600001</v>
      </c>
      <c r="D401" s="84">
        <v>1005.61852993</v>
      </c>
      <c r="E401" s="84">
        <v>149.96303761999999</v>
      </c>
      <c r="F401" s="84">
        <v>149.96303761999999</v>
      </c>
    </row>
    <row r="402" spans="1:6" ht="12.75" customHeight="1" x14ac:dyDescent="0.2">
      <c r="A402" s="83" t="s">
        <v>158</v>
      </c>
      <c r="B402" s="83">
        <v>10</v>
      </c>
      <c r="C402" s="84">
        <v>983.70292274999997</v>
      </c>
      <c r="D402" s="84">
        <v>981.57379747000004</v>
      </c>
      <c r="E402" s="84">
        <v>146.37736272000001</v>
      </c>
      <c r="F402" s="84">
        <v>146.37736272000001</v>
      </c>
    </row>
    <row r="403" spans="1:6" ht="12.75" customHeight="1" x14ac:dyDescent="0.2">
      <c r="A403" s="83" t="s">
        <v>158</v>
      </c>
      <c r="B403" s="83">
        <v>11</v>
      </c>
      <c r="C403" s="84">
        <v>979.94157776999998</v>
      </c>
      <c r="D403" s="84">
        <v>978.67879908999998</v>
      </c>
      <c r="E403" s="84">
        <v>145.94564559</v>
      </c>
      <c r="F403" s="84">
        <v>145.94564559</v>
      </c>
    </row>
    <row r="404" spans="1:6" ht="12.75" customHeight="1" x14ac:dyDescent="0.2">
      <c r="A404" s="83" t="s">
        <v>158</v>
      </c>
      <c r="B404" s="83">
        <v>12</v>
      </c>
      <c r="C404" s="84">
        <v>989.75568840000005</v>
      </c>
      <c r="D404" s="84">
        <v>988.25798368999995</v>
      </c>
      <c r="E404" s="84">
        <v>147.37414315000001</v>
      </c>
      <c r="F404" s="84">
        <v>147.37414315000001</v>
      </c>
    </row>
    <row r="405" spans="1:6" ht="12.75" customHeight="1" x14ac:dyDescent="0.2">
      <c r="A405" s="83" t="s">
        <v>158</v>
      </c>
      <c r="B405" s="83">
        <v>13</v>
      </c>
      <c r="C405" s="84">
        <v>999.11950876000003</v>
      </c>
      <c r="D405" s="84">
        <v>998.42731606999996</v>
      </c>
      <c r="E405" s="84">
        <v>148.8906466</v>
      </c>
      <c r="F405" s="84">
        <v>148.8906466</v>
      </c>
    </row>
    <row r="406" spans="1:6" ht="12.75" customHeight="1" x14ac:dyDescent="0.2">
      <c r="A406" s="83" t="s">
        <v>158</v>
      </c>
      <c r="B406" s="83">
        <v>14</v>
      </c>
      <c r="C406" s="84">
        <v>1009.99159911</v>
      </c>
      <c r="D406" s="84">
        <v>1009.6256278</v>
      </c>
      <c r="E406" s="84">
        <v>150.56059678</v>
      </c>
      <c r="F406" s="84">
        <v>150.56059678</v>
      </c>
    </row>
    <row r="407" spans="1:6" ht="12.75" customHeight="1" x14ac:dyDescent="0.2">
      <c r="A407" s="83" t="s">
        <v>158</v>
      </c>
      <c r="B407" s="83">
        <v>15</v>
      </c>
      <c r="C407" s="84">
        <v>1016.84964584</v>
      </c>
      <c r="D407" s="84">
        <v>1015.30537079</v>
      </c>
      <c r="E407" s="84">
        <v>151.40758944000001</v>
      </c>
      <c r="F407" s="84">
        <v>151.40758944000001</v>
      </c>
    </row>
    <row r="408" spans="1:6" ht="12.75" customHeight="1" x14ac:dyDescent="0.2">
      <c r="A408" s="83" t="s">
        <v>158</v>
      </c>
      <c r="B408" s="83">
        <v>16</v>
      </c>
      <c r="C408" s="84">
        <v>1020.70613571</v>
      </c>
      <c r="D408" s="84">
        <v>1019.32925481</v>
      </c>
      <c r="E408" s="84">
        <v>152.00765183999999</v>
      </c>
      <c r="F408" s="84">
        <v>152.00765183999999</v>
      </c>
    </row>
    <row r="409" spans="1:6" ht="12.75" customHeight="1" x14ac:dyDescent="0.2">
      <c r="A409" s="83" t="s">
        <v>158</v>
      </c>
      <c r="B409" s="83">
        <v>17</v>
      </c>
      <c r="C409" s="84">
        <v>1009.0018344</v>
      </c>
      <c r="D409" s="84">
        <v>1007.14016781</v>
      </c>
      <c r="E409" s="84">
        <v>150.18995212999999</v>
      </c>
      <c r="F409" s="84">
        <v>150.18995212999999</v>
      </c>
    </row>
    <row r="410" spans="1:6" ht="12.75" customHeight="1" x14ac:dyDescent="0.2">
      <c r="A410" s="83" t="s">
        <v>158</v>
      </c>
      <c r="B410" s="83">
        <v>18</v>
      </c>
      <c r="C410" s="84">
        <v>987.78327401000001</v>
      </c>
      <c r="D410" s="84">
        <v>986.38313545999995</v>
      </c>
      <c r="E410" s="84">
        <v>147.09455607999999</v>
      </c>
      <c r="F410" s="84">
        <v>147.09455607999999</v>
      </c>
    </row>
    <row r="411" spans="1:6" ht="12.75" customHeight="1" x14ac:dyDescent="0.2">
      <c r="A411" s="83" t="s">
        <v>158</v>
      </c>
      <c r="B411" s="83">
        <v>19</v>
      </c>
      <c r="C411" s="84">
        <v>967.08132346000002</v>
      </c>
      <c r="D411" s="84">
        <v>965.07442537999998</v>
      </c>
      <c r="E411" s="84">
        <v>143.91689099999999</v>
      </c>
      <c r="F411" s="84">
        <v>143.91689099999999</v>
      </c>
    </row>
    <row r="412" spans="1:6" ht="12.75" customHeight="1" x14ac:dyDescent="0.2">
      <c r="A412" s="83" t="s">
        <v>158</v>
      </c>
      <c r="B412" s="83">
        <v>20</v>
      </c>
      <c r="C412" s="84">
        <v>972.49852366000005</v>
      </c>
      <c r="D412" s="84">
        <v>970.34449600000005</v>
      </c>
      <c r="E412" s="84">
        <v>144.70279119</v>
      </c>
      <c r="F412" s="84">
        <v>144.70279119</v>
      </c>
    </row>
    <row r="413" spans="1:6" ht="12.75" customHeight="1" x14ac:dyDescent="0.2">
      <c r="A413" s="83" t="s">
        <v>158</v>
      </c>
      <c r="B413" s="83">
        <v>21</v>
      </c>
      <c r="C413" s="84">
        <v>983.65972930999999</v>
      </c>
      <c r="D413" s="84">
        <v>981.90214469</v>
      </c>
      <c r="E413" s="84">
        <v>146.42632756</v>
      </c>
      <c r="F413" s="84">
        <v>146.42632756</v>
      </c>
    </row>
    <row r="414" spans="1:6" ht="12.75" customHeight="1" x14ac:dyDescent="0.2">
      <c r="A414" s="83" t="s">
        <v>158</v>
      </c>
      <c r="B414" s="83">
        <v>22</v>
      </c>
      <c r="C414" s="84">
        <v>1005.7217630599999</v>
      </c>
      <c r="D414" s="84">
        <v>1004.3470643000001</v>
      </c>
      <c r="E414" s="84">
        <v>149.77343009000001</v>
      </c>
      <c r="F414" s="84">
        <v>149.77343009000001</v>
      </c>
    </row>
    <row r="415" spans="1:6" ht="12.75" customHeight="1" x14ac:dyDescent="0.2">
      <c r="A415" s="83" t="s">
        <v>158</v>
      </c>
      <c r="B415" s="83">
        <v>23</v>
      </c>
      <c r="C415" s="84">
        <v>1011.63434059</v>
      </c>
      <c r="D415" s="84">
        <v>1009.9542632</v>
      </c>
      <c r="E415" s="84">
        <v>150.60960459</v>
      </c>
      <c r="F415" s="84">
        <v>150.60960459</v>
      </c>
    </row>
    <row r="416" spans="1:6" ht="12.75" customHeight="1" x14ac:dyDescent="0.2">
      <c r="A416" s="83" t="s">
        <v>158</v>
      </c>
      <c r="B416" s="83">
        <v>24</v>
      </c>
      <c r="C416" s="84">
        <v>1039.8146801299999</v>
      </c>
      <c r="D416" s="84">
        <v>1037.80129377</v>
      </c>
      <c r="E416" s="84">
        <v>154.76229785999999</v>
      </c>
      <c r="F416" s="84">
        <v>154.76229785999999</v>
      </c>
    </row>
    <row r="417" spans="1:6" ht="12.75" customHeight="1" x14ac:dyDescent="0.2">
      <c r="A417" s="83" t="s">
        <v>159</v>
      </c>
      <c r="B417" s="83">
        <v>1</v>
      </c>
      <c r="C417" s="84">
        <v>1010.64240734</v>
      </c>
      <c r="D417" s="84">
        <v>1009.18381118</v>
      </c>
      <c r="E417" s="84">
        <v>150.49471080000001</v>
      </c>
      <c r="F417" s="84">
        <v>150.49471080000001</v>
      </c>
    </row>
    <row r="418" spans="1:6" ht="12.75" customHeight="1" x14ac:dyDescent="0.2">
      <c r="A418" s="83" t="s">
        <v>159</v>
      </c>
      <c r="B418" s="83">
        <v>2</v>
      </c>
      <c r="C418" s="84">
        <v>1045.30419467</v>
      </c>
      <c r="D418" s="84">
        <v>1043.6570640699999</v>
      </c>
      <c r="E418" s="84">
        <v>155.63554062</v>
      </c>
      <c r="F418" s="84">
        <v>155.63554062</v>
      </c>
    </row>
    <row r="419" spans="1:6" ht="12.75" customHeight="1" x14ac:dyDescent="0.2">
      <c r="A419" s="83" t="s">
        <v>159</v>
      </c>
      <c r="B419" s="83">
        <v>3</v>
      </c>
      <c r="C419" s="84">
        <v>1066.7628262999999</v>
      </c>
      <c r="D419" s="84">
        <v>1064.9703445</v>
      </c>
      <c r="E419" s="84">
        <v>158.81388726</v>
      </c>
      <c r="F419" s="84">
        <v>158.81388726</v>
      </c>
    </row>
    <row r="420" spans="1:6" ht="12.75" customHeight="1" x14ac:dyDescent="0.2">
      <c r="A420" s="83" t="s">
        <v>159</v>
      </c>
      <c r="B420" s="83">
        <v>4</v>
      </c>
      <c r="C420" s="84">
        <v>1089.9036340499999</v>
      </c>
      <c r="D420" s="84">
        <v>1088.5087978500001</v>
      </c>
      <c r="E420" s="84">
        <v>162.32406319</v>
      </c>
      <c r="F420" s="84">
        <v>162.32406319</v>
      </c>
    </row>
    <row r="421" spans="1:6" ht="12.75" customHeight="1" x14ac:dyDescent="0.2">
      <c r="A421" s="83" t="s">
        <v>159</v>
      </c>
      <c r="B421" s="83">
        <v>5</v>
      </c>
      <c r="C421" s="84">
        <v>1105.53644517</v>
      </c>
      <c r="D421" s="84">
        <v>1103.84682393</v>
      </c>
      <c r="E421" s="84">
        <v>164.61134899000001</v>
      </c>
      <c r="F421" s="84">
        <v>164.61134899000001</v>
      </c>
    </row>
    <row r="422" spans="1:6" ht="12.75" customHeight="1" x14ac:dyDescent="0.2">
      <c r="A422" s="83" t="s">
        <v>159</v>
      </c>
      <c r="B422" s="83">
        <v>6</v>
      </c>
      <c r="C422" s="84">
        <v>1100.07448088</v>
      </c>
      <c r="D422" s="84">
        <v>1098.2617694600001</v>
      </c>
      <c r="E422" s="84">
        <v>163.77847677</v>
      </c>
      <c r="F422" s="84">
        <v>163.77847677</v>
      </c>
    </row>
    <row r="423" spans="1:6" ht="12.75" customHeight="1" x14ac:dyDescent="0.2">
      <c r="A423" s="83" t="s">
        <v>159</v>
      </c>
      <c r="B423" s="83">
        <v>7</v>
      </c>
      <c r="C423" s="84">
        <v>1081.91796402</v>
      </c>
      <c r="D423" s="84">
        <v>1079.53122893</v>
      </c>
      <c r="E423" s="84">
        <v>160.98528167000001</v>
      </c>
      <c r="F423" s="84">
        <v>160.98528167000001</v>
      </c>
    </row>
    <row r="424" spans="1:6" ht="12.75" customHeight="1" x14ac:dyDescent="0.2">
      <c r="A424" s="83" t="s">
        <v>159</v>
      </c>
      <c r="B424" s="83">
        <v>8</v>
      </c>
      <c r="C424" s="84">
        <v>1069.0571857</v>
      </c>
      <c r="D424" s="84">
        <v>1067.5406609500001</v>
      </c>
      <c r="E424" s="84">
        <v>159.19718614000001</v>
      </c>
      <c r="F424" s="84">
        <v>159.19718614000001</v>
      </c>
    </row>
    <row r="425" spans="1:6" ht="12.75" customHeight="1" x14ac:dyDescent="0.2">
      <c r="A425" s="83" t="s">
        <v>159</v>
      </c>
      <c r="B425" s="83">
        <v>9</v>
      </c>
      <c r="C425" s="84">
        <v>1029.1144669600001</v>
      </c>
      <c r="D425" s="84">
        <v>1027.60358146</v>
      </c>
      <c r="E425" s="84">
        <v>153.24156224000001</v>
      </c>
      <c r="F425" s="84">
        <v>153.24156224000001</v>
      </c>
    </row>
    <row r="426" spans="1:6" ht="12.75" customHeight="1" x14ac:dyDescent="0.2">
      <c r="A426" s="83" t="s">
        <v>159</v>
      </c>
      <c r="B426" s="83">
        <v>10</v>
      </c>
      <c r="C426" s="84">
        <v>1010.05408335</v>
      </c>
      <c r="D426" s="84">
        <v>1008.77079804</v>
      </c>
      <c r="E426" s="84">
        <v>150.43312015000001</v>
      </c>
      <c r="F426" s="84">
        <v>150.43312015000001</v>
      </c>
    </row>
    <row r="427" spans="1:6" ht="12.75" customHeight="1" x14ac:dyDescent="0.2">
      <c r="A427" s="83" t="s">
        <v>159</v>
      </c>
      <c r="B427" s="83">
        <v>11</v>
      </c>
      <c r="C427" s="84">
        <v>997.82693696000001</v>
      </c>
      <c r="D427" s="84">
        <v>995.89506023000001</v>
      </c>
      <c r="E427" s="84">
        <v>148.51302351000001</v>
      </c>
      <c r="F427" s="84">
        <v>148.51302351000001</v>
      </c>
    </row>
    <row r="428" spans="1:6" ht="12.75" customHeight="1" x14ac:dyDescent="0.2">
      <c r="A428" s="83" t="s">
        <v>159</v>
      </c>
      <c r="B428" s="83">
        <v>12</v>
      </c>
      <c r="C428" s="84">
        <v>992.45490987999995</v>
      </c>
      <c r="D428" s="84">
        <v>990.61090820000004</v>
      </c>
      <c r="E428" s="84">
        <v>147.72502342999999</v>
      </c>
      <c r="F428" s="84">
        <v>147.72502342999999</v>
      </c>
    </row>
    <row r="429" spans="1:6" ht="12.75" customHeight="1" x14ac:dyDescent="0.2">
      <c r="A429" s="83" t="s">
        <v>159</v>
      </c>
      <c r="B429" s="83">
        <v>13</v>
      </c>
      <c r="C429" s="84">
        <v>998.58064714</v>
      </c>
      <c r="D429" s="84">
        <v>998.15933186999996</v>
      </c>
      <c r="E429" s="84">
        <v>148.85068340999999</v>
      </c>
      <c r="F429" s="84">
        <v>148.85068340999999</v>
      </c>
    </row>
    <row r="430" spans="1:6" ht="12.75" customHeight="1" x14ac:dyDescent="0.2">
      <c r="A430" s="83" t="s">
        <v>159</v>
      </c>
      <c r="B430" s="83">
        <v>14</v>
      </c>
      <c r="C430" s="84">
        <v>1013.0927894500001</v>
      </c>
      <c r="D430" s="84">
        <v>1012.73320846</v>
      </c>
      <c r="E430" s="84">
        <v>151.02401528999999</v>
      </c>
      <c r="F430" s="84">
        <v>151.02401528999999</v>
      </c>
    </row>
    <row r="431" spans="1:6" ht="12.75" customHeight="1" x14ac:dyDescent="0.2">
      <c r="A431" s="83" t="s">
        <v>159</v>
      </c>
      <c r="B431" s="83">
        <v>15</v>
      </c>
      <c r="C431" s="84">
        <v>1025.5401525499999</v>
      </c>
      <c r="D431" s="84">
        <v>1023.68701318</v>
      </c>
      <c r="E431" s="84">
        <v>152.65750331999999</v>
      </c>
      <c r="F431" s="84">
        <v>152.65750331999999</v>
      </c>
    </row>
    <row r="432" spans="1:6" ht="12.75" customHeight="1" x14ac:dyDescent="0.2">
      <c r="A432" s="83" t="s">
        <v>159</v>
      </c>
      <c r="B432" s="83">
        <v>16</v>
      </c>
      <c r="C432" s="84">
        <v>1036.6411241200001</v>
      </c>
      <c r="D432" s="84">
        <v>1034.7667266999999</v>
      </c>
      <c r="E432" s="84">
        <v>154.30976751</v>
      </c>
      <c r="F432" s="84">
        <v>154.30976751</v>
      </c>
    </row>
    <row r="433" spans="1:6" ht="12.75" customHeight="1" x14ac:dyDescent="0.2">
      <c r="A433" s="83" t="s">
        <v>159</v>
      </c>
      <c r="B433" s="83">
        <v>17</v>
      </c>
      <c r="C433" s="84">
        <v>1024.1189667900001</v>
      </c>
      <c r="D433" s="84">
        <v>1022.61837007</v>
      </c>
      <c r="E433" s="84">
        <v>152.49814172999999</v>
      </c>
      <c r="F433" s="84">
        <v>152.49814172999999</v>
      </c>
    </row>
    <row r="434" spans="1:6" ht="12.75" customHeight="1" x14ac:dyDescent="0.2">
      <c r="A434" s="83" t="s">
        <v>159</v>
      </c>
      <c r="B434" s="83">
        <v>18</v>
      </c>
      <c r="C434" s="84">
        <v>998.49835116999998</v>
      </c>
      <c r="D434" s="84">
        <v>997.26520568000001</v>
      </c>
      <c r="E434" s="84">
        <v>148.71734669</v>
      </c>
      <c r="F434" s="84">
        <v>148.71734669</v>
      </c>
    </row>
    <row r="435" spans="1:6" ht="12.75" customHeight="1" x14ac:dyDescent="0.2">
      <c r="A435" s="83" t="s">
        <v>159</v>
      </c>
      <c r="B435" s="83">
        <v>19</v>
      </c>
      <c r="C435" s="84">
        <v>978.03372221999996</v>
      </c>
      <c r="D435" s="84">
        <v>976.13503128000002</v>
      </c>
      <c r="E435" s="84">
        <v>145.56630577000001</v>
      </c>
      <c r="F435" s="84">
        <v>145.56630577000001</v>
      </c>
    </row>
    <row r="436" spans="1:6" ht="12.75" customHeight="1" x14ac:dyDescent="0.2">
      <c r="A436" s="83" t="s">
        <v>159</v>
      </c>
      <c r="B436" s="83">
        <v>20</v>
      </c>
      <c r="C436" s="84">
        <v>976.93781587000001</v>
      </c>
      <c r="D436" s="84">
        <v>973.97766799999999</v>
      </c>
      <c r="E436" s="84">
        <v>145.24458859999999</v>
      </c>
      <c r="F436" s="84">
        <v>145.24458859999999</v>
      </c>
    </row>
    <row r="437" spans="1:6" ht="12.75" customHeight="1" x14ac:dyDescent="0.2">
      <c r="A437" s="83" t="s">
        <v>159</v>
      </c>
      <c r="B437" s="83">
        <v>21</v>
      </c>
      <c r="C437" s="84">
        <v>981.22268360999999</v>
      </c>
      <c r="D437" s="84">
        <v>979.53202524000005</v>
      </c>
      <c r="E437" s="84">
        <v>146.07288308</v>
      </c>
      <c r="F437" s="84">
        <v>146.07288308</v>
      </c>
    </row>
    <row r="438" spans="1:6" ht="12.75" customHeight="1" x14ac:dyDescent="0.2">
      <c r="A438" s="83" t="s">
        <v>159</v>
      </c>
      <c r="B438" s="83">
        <v>22</v>
      </c>
      <c r="C438" s="84">
        <v>999.19820983</v>
      </c>
      <c r="D438" s="84">
        <v>997.20679856000004</v>
      </c>
      <c r="E438" s="84">
        <v>148.70863671999999</v>
      </c>
      <c r="F438" s="84">
        <v>148.70863671999999</v>
      </c>
    </row>
    <row r="439" spans="1:6" ht="12.75" customHeight="1" x14ac:dyDescent="0.2">
      <c r="A439" s="83" t="s">
        <v>159</v>
      </c>
      <c r="B439" s="83">
        <v>23</v>
      </c>
      <c r="C439" s="84">
        <v>1012.1996136499999</v>
      </c>
      <c r="D439" s="84">
        <v>1010.58608234</v>
      </c>
      <c r="E439" s="84">
        <v>150.70382473000001</v>
      </c>
      <c r="F439" s="84">
        <v>150.70382473000001</v>
      </c>
    </row>
    <row r="440" spans="1:6" ht="12.75" customHeight="1" x14ac:dyDescent="0.2">
      <c r="A440" s="83" t="s">
        <v>159</v>
      </c>
      <c r="B440" s="83">
        <v>24</v>
      </c>
      <c r="C440" s="84">
        <v>1038.91041189</v>
      </c>
      <c r="D440" s="84">
        <v>1037.34538402</v>
      </c>
      <c r="E440" s="84">
        <v>154.69431023000001</v>
      </c>
      <c r="F440" s="84">
        <v>154.69431023000001</v>
      </c>
    </row>
    <row r="441" spans="1:6" ht="12.75" customHeight="1" x14ac:dyDescent="0.2">
      <c r="A441" s="83" t="s">
        <v>160</v>
      </c>
      <c r="B441" s="83">
        <v>1</v>
      </c>
      <c r="C441" s="84">
        <v>1062.7119520700001</v>
      </c>
      <c r="D441" s="84">
        <v>1061.03817736</v>
      </c>
      <c r="E441" s="84">
        <v>158.22750214999999</v>
      </c>
      <c r="F441" s="84">
        <v>158.22750214999999</v>
      </c>
    </row>
    <row r="442" spans="1:6" ht="12.75" customHeight="1" x14ac:dyDescent="0.2">
      <c r="A442" s="83" t="s">
        <v>160</v>
      </c>
      <c r="B442" s="83">
        <v>2</v>
      </c>
      <c r="C442" s="84">
        <v>1097.8229822200001</v>
      </c>
      <c r="D442" s="84">
        <v>1095.98337692</v>
      </c>
      <c r="E442" s="84">
        <v>163.43871109</v>
      </c>
      <c r="F442" s="84">
        <v>163.43871109</v>
      </c>
    </row>
    <row r="443" spans="1:6" ht="12.75" customHeight="1" x14ac:dyDescent="0.2">
      <c r="A443" s="83" t="s">
        <v>160</v>
      </c>
      <c r="B443" s="83">
        <v>3</v>
      </c>
      <c r="C443" s="84">
        <v>1108.0323852700001</v>
      </c>
      <c r="D443" s="84">
        <v>1106.51645089</v>
      </c>
      <c r="E443" s="84">
        <v>165.00945757</v>
      </c>
      <c r="F443" s="84">
        <v>165.00945757</v>
      </c>
    </row>
    <row r="444" spans="1:6" ht="12.75" customHeight="1" x14ac:dyDescent="0.2">
      <c r="A444" s="83" t="s">
        <v>160</v>
      </c>
      <c r="B444" s="83">
        <v>4</v>
      </c>
      <c r="C444" s="84">
        <v>1117.3226875099999</v>
      </c>
      <c r="D444" s="84">
        <v>1112.4929725899999</v>
      </c>
      <c r="E444" s="84">
        <v>165.90070741</v>
      </c>
      <c r="F444" s="84">
        <v>165.90070741</v>
      </c>
    </row>
    <row r="445" spans="1:6" ht="12.75" customHeight="1" x14ac:dyDescent="0.2">
      <c r="A445" s="83" t="s">
        <v>160</v>
      </c>
      <c r="B445" s="83">
        <v>5</v>
      </c>
      <c r="C445" s="84">
        <v>1130.7205369999999</v>
      </c>
      <c r="D445" s="84">
        <v>1128.67974207</v>
      </c>
      <c r="E445" s="84">
        <v>168.31456220999999</v>
      </c>
      <c r="F445" s="84">
        <v>168.31456220999999</v>
      </c>
    </row>
    <row r="446" spans="1:6" ht="12.75" customHeight="1" x14ac:dyDescent="0.2">
      <c r="A446" s="83" t="s">
        <v>160</v>
      </c>
      <c r="B446" s="83">
        <v>6</v>
      </c>
      <c r="C446" s="84">
        <v>1114.81725811</v>
      </c>
      <c r="D446" s="84">
        <v>1113.23807313</v>
      </c>
      <c r="E446" s="84">
        <v>166.01182066000001</v>
      </c>
      <c r="F446" s="84">
        <v>166.01182066000001</v>
      </c>
    </row>
    <row r="447" spans="1:6" ht="12.75" customHeight="1" x14ac:dyDescent="0.2">
      <c r="A447" s="83" t="s">
        <v>160</v>
      </c>
      <c r="B447" s="83">
        <v>7</v>
      </c>
      <c r="C447" s="84">
        <v>1099.56287621</v>
      </c>
      <c r="D447" s="84">
        <v>1098.0012203000001</v>
      </c>
      <c r="E447" s="84">
        <v>163.73962234000001</v>
      </c>
      <c r="F447" s="84">
        <v>163.73962234000001</v>
      </c>
    </row>
    <row r="448" spans="1:6" ht="12.75" customHeight="1" x14ac:dyDescent="0.2">
      <c r="A448" s="83" t="s">
        <v>160</v>
      </c>
      <c r="B448" s="83">
        <v>8</v>
      </c>
      <c r="C448" s="84">
        <v>1072.0152316599999</v>
      </c>
      <c r="D448" s="84">
        <v>1070.4597384199999</v>
      </c>
      <c r="E448" s="84">
        <v>159.63249407999999</v>
      </c>
      <c r="F448" s="84">
        <v>159.63249407999999</v>
      </c>
    </row>
    <row r="449" spans="1:6" ht="12.75" customHeight="1" x14ac:dyDescent="0.2">
      <c r="A449" s="83" t="s">
        <v>160</v>
      </c>
      <c r="B449" s="83">
        <v>9</v>
      </c>
      <c r="C449" s="84">
        <v>1034.4931581400001</v>
      </c>
      <c r="D449" s="84">
        <v>1032.93957978</v>
      </c>
      <c r="E449" s="84">
        <v>154.03729390999999</v>
      </c>
      <c r="F449" s="84">
        <v>154.03729390999999</v>
      </c>
    </row>
    <row r="450" spans="1:6" ht="12.75" customHeight="1" x14ac:dyDescent="0.2">
      <c r="A450" s="83" t="s">
        <v>160</v>
      </c>
      <c r="B450" s="83">
        <v>10</v>
      </c>
      <c r="C450" s="84">
        <v>1021.33285556</v>
      </c>
      <c r="D450" s="84">
        <v>1019.45076615</v>
      </c>
      <c r="E450" s="84">
        <v>152.02577224000001</v>
      </c>
      <c r="F450" s="84">
        <v>152.02577224000001</v>
      </c>
    </row>
    <row r="451" spans="1:6" ht="12.75" customHeight="1" x14ac:dyDescent="0.2">
      <c r="A451" s="83" t="s">
        <v>160</v>
      </c>
      <c r="B451" s="83">
        <v>11</v>
      </c>
      <c r="C451" s="84">
        <v>1029.98062839</v>
      </c>
      <c r="D451" s="84">
        <v>1023.95113616</v>
      </c>
      <c r="E451" s="84">
        <v>152.69689070000001</v>
      </c>
      <c r="F451" s="84">
        <v>152.69689070000001</v>
      </c>
    </row>
    <row r="452" spans="1:6" ht="12.75" customHeight="1" x14ac:dyDescent="0.2">
      <c r="A452" s="83" t="s">
        <v>160</v>
      </c>
      <c r="B452" s="83">
        <v>12</v>
      </c>
      <c r="C452" s="84">
        <v>1026.31981673</v>
      </c>
      <c r="D452" s="84">
        <v>1023.16528538</v>
      </c>
      <c r="E452" s="84">
        <v>152.57970057</v>
      </c>
      <c r="F452" s="84">
        <v>152.57970057</v>
      </c>
    </row>
    <row r="453" spans="1:6" ht="12.75" customHeight="1" x14ac:dyDescent="0.2">
      <c r="A453" s="83" t="s">
        <v>160</v>
      </c>
      <c r="B453" s="83">
        <v>13</v>
      </c>
      <c r="C453" s="84">
        <v>1026.0718268200001</v>
      </c>
      <c r="D453" s="84">
        <v>1024.0464805500001</v>
      </c>
      <c r="E453" s="84">
        <v>152.71110895000001</v>
      </c>
      <c r="F453" s="84">
        <v>152.71110895000001</v>
      </c>
    </row>
    <row r="454" spans="1:6" ht="12.75" customHeight="1" x14ac:dyDescent="0.2">
      <c r="A454" s="83" t="s">
        <v>160</v>
      </c>
      <c r="B454" s="83">
        <v>14</v>
      </c>
      <c r="C454" s="84">
        <v>1045.3408381300001</v>
      </c>
      <c r="D454" s="84">
        <v>1043.4750300400001</v>
      </c>
      <c r="E454" s="84">
        <v>155.60839476000001</v>
      </c>
      <c r="F454" s="84">
        <v>155.60839476000001</v>
      </c>
    </row>
    <row r="455" spans="1:6" ht="12.75" customHeight="1" x14ac:dyDescent="0.2">
      <c r="A455" s="83" t="s">
        <v>160</v>
      </c>
      <c r="B455" s="83">
        <v>15</v>
      </c>
      <c r="C455" s="84">
        <v>1067.55327809</v>
      </c>
      <c r="D455" s="84">
        <v>1058.5387289600001</v>
      </c>
      <c r="E455" s="84">
        <v>157.85477147</v>
      </c>
      <c r="F455" s="84">
        <v>157.85477147</v>
      </c>
    </row>
    <row r="456" spans="1:6" ht="12.75" customHeight="1" x14ac:dyDescent="0.2">
      <c r="A456" s="83" t="s">
        <v>160</v>
      </c>
      <c r="B456" s="83">
        <v>16</v>
      </c>
      <c r="C456" s="84">
        <v>1049.0927052300001</v>
      </c>
      <c r="D456" s="84">
        <v>1043.8636033400001</v>
      </c>
      <c r="E456" s="84">
        <v>155.66634081999999</v>
      </c>
      <c r="F456" s="84">
        <v>155.66634081999999</v>
      </c>
    </row>
    <row r="457" spans="1:6" ht="12.75" customHeight="1" x14ac:dyDescent="0.2">
      <c r="A457" s="83" t="s">
        <v>160</v>
      </c>
      <c r="B457" s="83">
        <v>17</v>
      </c>
      <c r="C457" s="84">
        <v>1038.63416732</v>
      </c>
      <c r="D457" s="84">
        <v>1034.4337558</v>
      </c>
      <c r="E457" s="84">
        <v>154.26011317000001</v>
      </c>
      <c r="F457" s="84">
        <v>154.26011317000001</v>
      </c>
    </row>
    <row r="458" spans="1:6" ht="12.75" customHeight="1" x14ac:dyDescent="0.2">
      <c r="A458" s="83" t="s">
        <v>160</v>
      </c>
      <c r="B458" s="83">
        <v>18</v>
      </c>
      <c r="C458" s="84">
        <v>1023.11150929</v>
      </c>
      <c r="D458" s="84">
        <v>1021.72240833</v>
      </c>
      <c r="E458" s="84">
        <v>152.36453127999999</v>
      </c>
      <c r="F458" s="84">
        <v>152.36453127999999</v>
      </c>
    </row>
    <row r="459" spans="1:6" ht="12.75" customHeight="1" x14ac:dyDescent="0.2">
      <c r="A459" s="83" t="s">
        <v>160</v>
      </c>
      <c r="B459" s="83">
        <v>19</v>
      </c>
      <c r="C459" s="84">
        <v>1007.45466978</v>
      </c>
      <c r="D459" s="84">
        <v>1005.8924908499999</v>
      </c>
      <c r="E459" s="84">
        <v>150.00389208999999</v>
      </c>
      <c r="F459" s="84">
        <v>150.00389208999999</v>
      </c>
    </row>
    <row r="460" spans="1:6" ht="12.75" customHeight="1" x14ac:dyDescent="0.2">
      <c r="A460" s="83" t="s">
        <v>160</v>
      </c>
      <c r="B460" s="83">
        <v>20</v>
      </c>
      <c r="C460" s="84">
        <v>1009.24070093</v>
      </c>
      <c r="D460" s="84">
        <v>1007.62882321</v>
      </c>
      <c r="E460" s="84">
        <v>150.26282294999999</v>
      </c>
      <c r="F460" s="84">
        <v>150.26282294999999</v>
      </c>
    </row>
    <row r="461" spans="1:6" ht="12.75" customHeight="1" x14ac:dyDescent="0.2">
      <c r="A461" s="83" t="s">
        <v>160</v>
      </c>
      <c r="B461" s="83">
        <v>21</v>
      </c>
      <c r="C461" s="84">
        <v>1015.31181053</v>
      </c>
      <c r="D461" s="84">
        <v>1013.61976326</v>
      </c>
      <c r="E461" s="84">
        <v>151.15622293000001</v>
      </c>
      <c r="F461" s="84">
        <v>151.15622293000001</v>
      </c>
    </row>
    <row r="462" spans="1:6" ht="12.75" customHeight="1" x14ac:dyDescent="0.2">
      <c r="A462" s="83" t="s">
        <v>160</v>
      </c>
      <c r="B462" s="83">
        <v>22</v>
      </c>
      <c r="C462" s="84">
        <v>1032.9947163899999</v>
      </c>
      <c r="D462" s="84">
        <v>1031.5862889800001</v>
      </c>
      <c r="E462" s="84">
        <v>153.83548418999999</v>
      </c>
      <c r="F462" s="84">
        <v>153.83548418999999</v>
      </c>
    </row>
    <row r="463" spans="1:6" ht="12.75" customHeight="1" x14ac:dyDescent="0.2">
      <c r="A463" s="83" t="s">
        <v>160</v>
      </c>
      <c r="B463" s="83">
        <v>23</v>
      </c>
      <c r="C463" s="84">
        <v>1042.9418052000001</v>
      </c>
      <c r="D463" s="84">
        <v>1041.3133103800001</v>
      </c>
      <c r="E463" s="84">
        <v>155.28602794</v>
      </c>
      <c r="F463" s="84">
        <v>155.28602794</v>
      </c>
    </row>
    <row r="464" spans="1:6" ht="12.75" customHeight="1" x14ac:dyDescent="0.2">
      <c r="A464" s="83" t="s">
        <v>160</v>
      </c>
      <c r="B464" s="83">
        <v>24</v>
      </c>
      <c r="C464" s="84">
        <v>1065.4039007700001</v>
      </c>
      <c r="D464" s="84">
        <v>1063.70797451</v>
      </c>
      <c r="E464" s="84">
        <v>158.62563610999999</v>
      </c>
      <c r="F464" s="84">
        <v>158.62563610999999</v>
      </c>
    </row>
    <row r="465" spans="1:6" ht="12.75" customHeight="1" x14ac:dyDescent="0.2">
      <c r="A465" s="83" t="s">
        <v>161</v>
      </c>
      <c r="B465" s="83">
        <v>1</v>
      </c>
      <c r="C465" s="84">
        <v>1063.3274310199999</v>
      </c>
      <c r="D465" s="84">
        <v>1061.78650124</v>
      </c>
      <c r="E465" s="84">
        <v>158.33909607999999</v>
      </c>
      <c r="F465" s="84">
        <v>158.33909607999999</v>
      </c>
    </row>
    <row r="466" spans="1:6" ht="12.75" customHeight="1" x14ac:dyDescent="0.2">
      <c r="A466" s="83" t="s">
        <v>161</v>
      </c>
      <c r="B466" s="83">
        <v>2</v>
      </c>
      <c r="C466" s="84">
        <v>1090.7762773500001</v>
      </c>
      <c r="D466" s="84">
        <v>1089.0619225200001</v>
      </c>
      <c r="E466" s="84">
        <v>162.40654799999999</v>
      </c>
      <c r="F466" s="84">
        <v>162.40654799999999</v>
      </c>
    </row>
    <row r="467" spans="1:6" ht="12.75" customHeight="1" x14ac:dyDescent="0.2">
      <c r="A467" s="83" t="s">
        <v>161</v>
      </c>
      <c r="B467" s="83">
        <v>3</v>
      </c>
      <c r="C467" s="84">
        <v>1111.4024910099999</v>
      </c>
      <c r="D467" s="84">
        <v>1109.95782461</v>
      </c>
      <c r="E467" s="84">
        <v>165.52265302999999</v>
      </c>
      <c r="F467" s="84">
        <v>165.52265302999999</v>
      </c>
    </row>
    <row r="468" spans="1:6" ht="12.75" customHeight="1" x14ac:dyDescent="0.2">
      <c r="A468" s="83" t="s">
        <v>161</v>
      </c>
      <c r="B468" s="83">
        <v>4</v>
      </c>
      <c r="C468" s="84">
        <v>1094.6068688099999</v>
      </c>
      <c r="D468" s="84">
        <v>1093.1041322999999</v>
      </c>
      <c r="E468" s="84">
        <v>163.00934323999999</v>
      </c>
      <c r="F468" s="84">
        <v>163.00934323999999</v>
      </c>
    </row>
    <row r="469" spans="1:6" ht="12.75" customHeight="1" x14ac:dyDescent="0.2">
      <c r="A469" s="83" t="s">
        <v>161</v>
      </c>
      <c r="B469" s="83">
        <v>5</v>
      </c>
      <c r="C469" s="84">
        <v>1093.15971018</v>
      </c>
      <c r="D469" s="84">
        <v>1091.8141153900001</v>
      </c>
      <c r="E469" s="84">
        <v>162.81696923999999</v>
      </c>
      <c r="F469" s="84">
        <v>162.81696923999999</v>
      </c>
    </row>
    <row r="470" spans="1:6" ht="12.75" customHeight="1" x14ac:dyDescent="0.2">
      <c r="A470" s="83" t="s">
        <v>161</v>
      </c>
      <c r="B470" s="83">
        <v>6</v>
      </c>
      <c r="C470" s="84">
        <v>1068.01136245</v>
      </c>
      <c r="D470" s="84">
        <v>1066.55085207</v>
      </c>
      <c r="E470" s="84">
        <v>159.04958071999999</v>
      </c>
      <c r="F470" s="84">
        <v>159.04958071999999</v>
      </c>
    </row>
    <row r="471" spans="1:6" ht="12.75" customHeight="1" x14ac:dyDescent="0.2">
      <c r="A471" s="83" t="s">
        <v>161</v>
      </c>
      <c r="B471" s="83">
        <v>7</v>
      </c>
      <c r="C471" s="84">
        <v>1024.48560198</v>
      </c>
      <c r="D471" s="84">
        <v>1023.09418294</v>
      </c>
      <c r="E471" s="84">
        <v>152.5690974</v>
      </c>
      <c r="F471" s="84">
        <v>152.5690974</v>
      </c>
    </row>
    <row r="472" spans="1:6" ht="12.75" customHeight="1" x14ac:dyDescent="0.2">
      <c r="A472" s="83" t="s">
        <v>161</v>
      </c>
      <c r="B472" s="83">
        <v>8</v>
      </c>
      <c r="C472" s="84">
        <v>997.80690585000002</v>
      </c>
      <c r="D472" s="84">
        <v>993.91412537999997</v>
      </c>
      <c r="E472" s="84">
        <v>148.21761626</v>
      </c>
      <c r="F472" s="84">
        <v>148.21761626</v>
      </c>
    </row>
    <row r="473" spans="1:6" ht="12.75" customHeight="1" x14ac:dyDescent="0.2">
      <c r="A473" s="83" t="s">
        <v>161</v>
      </c>
      <c r="B473" s="83">
        <v>9</v>
      </c>
      <c r="C473" s="84">
        <v>978.00911522000001</v>
      </c>
      <c r="D473" s="84">
        <v>971.59806521999997</v>
      </c>
      <c r="E473" s="84">
        <v>144.88972992000001</v>
      </c>
      <c r="F473" s="84">
        <v>144.88972992000001</v>
      </c>
    </row>
    <row r="474" spans="1:6" ht="12.75" customHeight="1" x14ac:dyDescent="0.2">
      <c r="A474" s="83" t="s">
        <v>161</v>
      </c>
      <c r="B474" s="83">
        <v>10</v>
      </c>
      <c r="C474" s="84">
        <v>966.72917059999997</v>
      </c>
      <c r="D474" s="84">
        <v>965.05039187</v>
      </c>
      <c r="E474" s="84">
        <v>143.913307</v>
      </c>
      <c r="F474" s="84">
        <v>143.913307</v>
      </c>
    </row>
    <row r="475" spans="1:6" ht="12.75" customHeight="1" x14ac:dyDescent="0.2">
      <c r="A475" s="83" t="s">
        <v>161</v>
      </c>
      <c r="B475" s="83">
        <v>11</v>
      </c>
      <c r="C475" s="84">
        <v>957.53648310000005</v>
      </c>
      <c r="D475" s="84">
        <v>956.16048697999997</v>
      </c>
      <c r="E475" s="84">
        <v>142.58759839000001</v>
      </c>
      <c r="F475" s="84">
        <v>142.58759839000001</v>
      </c>
    </row>
    <row r="476" spans="1:6" ht="12.75" customHeight="1" x14ac:dyDescent="0.2">
      <c r="A476" s="83" t="s">
        <v>161</v>
      </c>
      <c r="B476" s="83">
        <v>12</v>
      </c>
      <c r="C476" s="84">
        <v>963.12346018999995</v>
      </c>
      <c r="D476" s="84">
        <v>961.40165248999995</v>
      </c>
      <c r="E476" s="84">
        <v>143.3691881</v>
      </c>
      <c r="F476" s="84">
        <v>143.3691881</v>
      </c>
    </row>
    <row r="477" spans="1:6" ht="12.75" customHeight="1" x14ac:dyDescent="0.2">
      <c r="A477" s="83" t="s">
        <v>161</v>
      </c>
      <c r="B477" s="83">
        <v>13</v>
      </c>
      <c r="C477" s="84">
        <v>966.99404369000001</v>
      </c>
      <c r="D477" s="84">
        <v>966.15344975000005</v>
      </c>
      <c r="E477" s="84">
        <v>144.07780069</v>
      </c>
      <c r="F477" s="84">
        <v>144.07780069</v>
      </c>
    </row>
    <row r="478" spans="1:6" ht="12.75" customHeight="1" x14ac:dyDescent="0.2">
      <c r="A478" s="83" t="s">
        <v>161</v>
      </c>
      <c r="B478" s="83">
        <v>14</v>
      </c>
      <c r="C478" s="84">
        <v>982.71575364</v>
      </c>
      <c r="D478" s="84">
        <v>981.48165901000004</v>
      </c>
      <c r="E478" s="84">
        <v>146.36362256000001</v>
      </c>
      <c r="F478" s="84">
        <v>146.36362256000001</v>
      </c>
    </row>
    <row r="479" spans="1:6" ht="12.75" customHeight="1" x14ac:dyDescent="0.2">
      <c r="A479" s="83" t="s">
        <v>161</v>
      </c>
      <c r="B479" s="83">
        <v>15</v>
      </c>
      <c r="C479" s="84">
        <v>999.51267382000003</v>
      </c>
      <c r="D479" s="84">
        <v>993.54373276000001</v>
      </c>
      <c r="E479" s="84">
        <v>148.16238139999999</v>
      </c>
      <c r="F479" s="84">
        <v>148.16238139999999</v>
      </c>
    </row>
    <row r="480" spans="1:6" ht="12.75" customHeight="1" x14ac:dyDescent="0.2">
      <c r="A480" s="83" t="s">
        <v>161</v>
      </c>
      <c r="B480" s="83">
        <v>16</v>
      </c>
      <c r="C480" s="84">
        <v>1004.9539929699999</v>
      </c>
      <c r="D480" s="84">
        <v>1001.05880529</v>
      </c>
      <c r="E480" s="84">
        <v>149.28306789000001</v>
      </c>
      <c r="F480" s="84">
        <v>149.28306789000001</v>
      </c>
    </row>
    <row r="481" spans="1:6" ht="12.75" customHeight="1" x14ac:dyDescent="0.2">
      <c r="A481" s="83" t="s">
        <v>161</v>
      </c>
      <c r="B481" s="83">
        <v>17</v>
      </c>
      <c r="C481" s="84">
        <v>994.91598120000003</v>
      </c>
      <c r="D481" s="84">
        <v>993.51792946</v>
      </c>
      <c r="E481" s="84">
        <v>148.15853347999999</v>
      </c>
      <c r="F481" s="84">
        <v>148.15853347999999</v>
      </c>
    </row>
    <row r="482" spans="1:6" ht="12.75" customHeight="1" x14ac:dyDescent="0.2">
      <c r="A482" s="83" t="s">
        <v>161</v>
      </c>
      <c r="B482" s="83">
        <v>18</v>
      </c>
      <c r="C482" s="84">
        <v>983.93158013000004</v>
      </c>
      <c r="D482" s="84">
        <v>982.80369381000003</v>
      </c>
      <c r="E482" s="84">
        <v>146.56077123</v>
      </c>
      <c r="F482" s="84">
        <v>146.56077123</v>
      </c>
    </row>
    <row r="483" spans="1:6" ht="12.75" customHeight="1" x14ac:dyDescent="0.2">
      <c r="A483" s="83" t="s">
        <v>161</v>
      </c>
      <c r="B483" s="83">
        <v>19</v>
      </c>
      <c r="C483" s="84">
        <v>964.76820311999995</v>
      </c>
      <c r="D483" s="84">
        <v>963.02346853999995</v>
      </c>
      <c r="E483" s="84">
        <v>143.61104169999999</v>
      </c>
      <c r="F483" s="84">
        <v>143.61104169999999</v>
      </c>
    </row>
    <row r="484" spans="1:6" ht="12.75" customHeight="1" x14ac:dyDescent="0.2">
      <c r="A484" s="83" t="s">
        <v>161</v>
      </c>
      <c r="B484" s="83">
        <v>20</v>
      </c>
      <c r="C484" s="84">
        <v>966.38947630999996</v>
      </c>
      <c r="D484" s="84">
        <v>964.50137404999998</v>
      </c>
      <c r="E484" s="84">
        <v>143.83143462000001</v>
      </c>
      <c r="F484" s="84">
        <v>143.83143462000001</v>
      </c>
    </row>
    <row r="485" spans="1:6" ht="12.75" customHeight="1" x14ac:dyDescent="0.2">
      <c r="A485" s="83" t="s">
        <v>161</v>
      </c>
      <c r="B485" s="83">
        <v>21</v>
      </c>
      <c r="C485" s="84">
        <v>977.75201817000004</v>
      </c>
      <c r="D485" s="84">
        <v>975.00635738999995</v>
      </c>
      <c r="E485" s="84">
        <v>145.39799207999999</v>
      </c>
      <c r="F485" s="84">
        <v>145.39799207999999</v>
      </c>
    </row>
    <row r="486" spans="1:6" ht="12.75" customHeight="1" x14ac:dyDescent="0.2">
      <c r="A486" s="83" t="s">
        <v>161</v>
      </c>
      <c r="B486" s="83">
        <v>22</v>
      </c>
      <c r="C486" s="84">
        <v>990.50025575999996</v>
      </c>
      <c r="D486" s="84">
        <v>989.1162339</v>
      </c>
      <c r="E486" s="84">
        <v>147.50212986</v>
      </c>
      <c r="F486" s="84">
        <v>147.50212986</v>
      </c>
    </row>
    <row r="487" spans="1:6" ht="12.75" customHeight="1" x14ac:dyDescent="0.2">
      <c r="A487" s="83" t="s">
        <v>161</v>
      </c>
      <c r="B487" s="83">
        <v>23</v>
      </c>
      <c r="C487" s="84">
        <v>995.78899175000004</v>
      </c>
      <c r="D487" s="84">
        <v>994.24060844999997</v>
      </c>
      <c r="E487" s="84">
        <v>148.26630309999999</v>
      </c>
      <c r="F487" s="84">
        <v>148.26630309999999</v>
      </c>
    </row>
    <row r="488" spans="1:6" ht="12.75" customHeight="1" x14ac:dyDescent="0.2">
      <c r="A488" s="83" t="s">
        <v>161</v>
      </c>
      <c r="B488" s="83">
        <v>24</v>
      </c>
      <c r="C488" s="84">
        <v>1017.8539393999999</v>
      </c>
      <c r="D488" s="84">
        <v>1016.40364987</v>
      </c>
      <c r="E488" s="84">
        <v>151.5713705</v>
      </c>
      <c r="F488" s="84">
        <v>151.5713705</v>
      </c>
    </row>
    <row r="489" spans="1:6" ht="12.75" customHeight="1" x14ac:dyDescent="0.2">
      <c r="A489" s="83" t="s">
        <v>162</v>
      </c>
      <c r="B489" s="83">
        <v>1</v>
      </c>
      <c r="C489" s="84">
        <v>1003.1615483</v>
      </c>
      <c r="D489" s="84">
        <v>1000.084428</v>
      </c>
      <c r="E489" s="84">
        <v>149.13776371</v>
      </c>
      <c r="F489" s="84">
        <v>149.13776371</v>
      </c>
    </row>
    <row r="490" spans="1:6" ht="12.75" customHeight="1" x14ac:dyDescent="0.2">
      <c r="A490" s="83" t="s">
        <v>162</v>
      </c>
      <c r="B490" s="83">
        <v>2</v>
      </c>
      <c r="C490" s="84">
        <v>1040.7171967300001</v>
      </c>
      <c r="D490" s="84">
        <v>1038.7380401200001</v>
      </c>
      <c r="E490" s="84">
        <v>154.90199032000001</v>
      </c>
      <c r="F490" s="84">
        <v>154.90199032000001</v>
      </c>
    </row>
    <row r="491" spans="1:6" ht="12.75" customHeight="1" x14ac:dyDescent="0.2">
      <c r="A491" s="83" t="s">
        <v>162</v>
      </c>
      <c r="B491" s="83">
        <v>3</v>
      </c>
      <c r="C491" s="84">
        <v>1057.8244526399999</v>
      </c>
      <c r="D491" s="84">
        <v>1056.3900401799999</v>
      </c>
      <c r="E491" s="84">
        <v>157.53434788999999</v>
      </c>
      <c r="F491" s="84">
        <v>157.53434788999999</v>
      </c>
    </row>
    <row r="492" spans="1:6" ht="12.75" customHeight="1" x14ac:dyDescent="0.2">
      <c r="A492" s="83" t="s">
        <v>162</v>
      </c>
      <c r="B492" s="83">
        <v>4</v>
      </c>
      <c r="C492" s="84">
        <v>1060.65704962</v>
      </c>
      <c r="D492" s="84">
        <v>1059.30601953</v>
      </c>
      <c r="E492" s="84">
        <v>157.96919381000001</v>
      </c>
      <c r="F492" s="84">
        <v>157.96919381000001</v>
      </c>
    </row>
    <row r="493" spans="1:6" ht="12.75" customHeight="1" x14ac:dyDescent="0.2">
      <c r="A493" s="83" t="s">
        <v>162</v>
      </c>
      <c r="B493" s="83">
        <v>5</v>
      </c>
      <c r="C493" s="84">
        <v>1067.5711026399999</v>
      </c>
      <c r="D493" s="84">
        <v>1065.7762514999999</v>
      </c>
      <c r="E493" s="84">
        <v>158.93406827999999</v>
      </c>
      <c r="F493" s="84">
        <v>158.93406827999999</v>
      </c>
    </row>
    <row r="494" spans="1:6" ht="12.75" customHeight="1" x14ac:dyDescent="0.2">
      <c r="A494" s="83" t="s">
        <v>162</v>
      </c>
      <c r="B494" s="83">
        <v>6</v>
      </c>
      <c r="C494" s="84">
        <v>1052.9094992299999</v>
      </c>
      <c r="D494" s="84">
        <v>1051.31663385</v>
      </c>
      <c r="E494" s="84">
        <v>156.77777528999999</v>
      </c>
      <c r="F494" s="84">
        <v>156.77777528999999</v>
      </c>
    </row>
    <row r="495" spans="1:6" ht="12.75" customHeight="1" x14ac:dyDescent="0.2">
      <c r="A495" s="83" t="s">
        <v>162</v>
      </c>
      <c r="B495" s="83">
        <v>7</v>
      </c>
      <c r="C495" s="84">
        <v>1020.30074424</v>
      </c>
      <c r="D495" s="84">
        <v>1018.9640107</v>
      </c>
      <c r="E495" s="84">
        <v>151.95318474999999</v>
      </c>
      <c r="F495" s="84">
        <v>151.95318474999999</v>
      </c>
    </row>
    <row r="496" spans="1:6" ht="12.75" customHeight="1" x14ac:dyDescent="0.2">
      <c r="A496" s="83" t="s">
        <v>162</v>
      </c>
      <c r="B496" s="83">
        <v>8</v>
      </c>
      <c r="C496" s="84">
        <v>999.76960828999995</v>
      </c>
      <c r="D496" s="84">
        <v>997.94863229999999</v>
      </c>
      <c r="E496" s="84">
        <v>148.81926279999999</v>
      </c>
      <c r="F496" s="84">
        <v>148.81926279999999</v>
      </c>
    </row>
    <row r="497" spans="1:6" ht="12.75" customHeight="1" x14ac:dyDescent="0.2">
      <c r="A497" s="83" t="s">
        <v>162</v>
      </c>
      <c r="B497" s="83">
        <v>9</v>
      </c>
      <c r="C497" s="84">
        <v>979.80069821999996</v>
      </c>
      <c r="D497" s="84">
        <v>978.20032200000003</v>
      </c>
      <c r="E497" s="84">
        <v>145.87429261</v>
      </c>
      <c r="F497" s="84">
        <v>145.87429261</v>
      </c>
    </row>
    <row r="498" spans="1:6" ht="12.75" customHeight="1" x14ac:dyDescent="0.2">
      <c r="A498" s="83" t="s">
        <v>162</v>
      </c>
      <c r="B498" s="83">
        <v>10</v>
      </c>
      <c r="C498" s="84">
        <v>970.82556933000001</v>
      </c>
      <c r="D498" s="84">
        <v>968.61524162000001</v>
      </c>
      <c r="E498" s="84">
        <v>144.44491583000001</v>
      </c>
      <c r="F498" s="84">
        <v>144.44491583000001</v>
      </c>
    </row>
    <row r="499" spans="1:6" ht="12.75" customHeight="1" x14ac:dyDescent="0.2">
      <c r="A499" s="83" t="s">
        <v>162</v>
      </c>
      <c r="B499" s="83">
        <v>11</v>
      </c>
      <c r="C499" s="84">
        <v>962.94661915999995</v>
      </c>
      <c r="D499" s="84">
        <v>961.33899544999997</v>
      </c>
      <c r="E499" s="84">
        <v>143.35984436000001</v>
      </c>
      <c r="F499" s="84">
        <v>143.35984436000001</v>
      </c>
    </row>
    <row r="500" spans="1:6" ht="12.75" customHeight="1" x14ac:dyDescent="0.2">
      <c r="A500" s="83" t="s">
        <v>162</v>
      </c>
      <c r="B500" s="83">
        <v>12</v>
      </c>
      <c r="C500" s="84">
        <v>971.43784429000004</v>
      </c>
      <c r="D500" s="84">
        <v>969.86424593000004</v>
      </c>
      <c r="E500" s="84">
        <v>144.63117381999999</v>
      </c>
      <c r="F500" s="84">
        <v>144.63117381999999</v>
      </c>
    </row>
    <row r="501" spans="1:6" ht="12.75" customHeight="1" x14ac:dyDescent="0.2">
      <c r="A501" s="83" t="s">
        <v>162</v>
      </c>
      <c r="B501" s="83">
        <v>13</v>
      </c>
      <c r="C501" s="84">
        <v>981.73813509000001</v>
      </c>
      <c r="D501" s="84">
        <v>981.38810000000001</v>
      </c>
      <c r="E501" s="84">
        <v>146.34967055000001</v>
      </c>
      <c r="F501" s="84">
        <v>146.34967055000001</v>
      </c>
    </row>
    <row r="502" spans="1:6" ht="12.75" customHeight="1" x14ac:dyDescent="0.2">
      <c r="A502" s="83" t="s">
        <v>162</v>
      </c>
      <c r="B502" s="83">
        <v>14</v>
      </c>
      <c r="C502" s="84">
        <v>997.38664429000005</v>
      </c>
      <c r="D502" s="84">
        <v>996.90490865000004</v>
      </c>
      <c r="E502" s="84">
        <v>148.66361732999999</v>
      </c>
      <c r="F502" s="84">
        <v>148.66361732999999</v>
      </c>
    </row>
    <row r="503" spans="1:6" ht="12.75" customHeight="1" x14ac:dyDescent="0.2">
      <c r="A503" s="83" t="s">
        <v>162</v>
      </c>
      <c r="B503" s="83">
        <v>15</v>
      </c>
      <c r="C503" s="84">
        <v>1011.92026254</v>
      </c>
      <c r="D503" s="84">
        <v>1010.37120379</v>
      </c>
      <c r="E503" s="84">
        <v>150.67178093000001</v>
      </c>
      <c r="F503" s="84">
        <v>150.67178093000001</v>
      </c>
    </row>
    <row r="504" spans="1:6" ht="12.75" customHeight="1" x14ac:dyDescent="0.2">
      <c r="A504" s="83" t="s">
        <v>162</v>
      </c>
      <c r="B504" s="83">
        <v>16</v>
      </c>
      <c r="C504" s="84">
        <v>1023.74092738</v>
      </c>
      <c r="D504" s="84">
        <v>1019.83135085</v>
      </c>
      <c r="E504" s="84">
        <v>152.082527</v>
      </c>
      <c r="F504" s="84">
        <v>152.082527</v>
      </c>
    </row>
    <row r="505" spans="1:6" ht="12.75" customHeight="1" x14ac:dyDescent="0.2">
      <c r="A505" s="83" t="s">
        <v>162</v>
      </c>
      <c r="B505" s="83">
        <v>17</v>
      </c>
      <c r="C505" s="84">
        <v>1010.75158609</v>
      </c>
      <c r="D505" s="84">
        <v>1008.79658978</v>
      </c>
      <c r="E505" s="84">
        <v>150.43696634</v>
      </c>
      <c r="F505" s="84">
        <v>150.43696634</v>
      </c>
    </row>
    <row r="506" spans="1:6" ht="12.75" customHeight="1" x14ac:dyDescent="0.2">
      <c r="A506" s="83" t="s">
        <v>162</v>
      </c>
      <c r="B506" s="83">
        <v>18</v>
      </c>
      <c r="C506" s="84">
        <v>997.68977422</v>
      </c>
      <c r="D506" s="84">
        <v>996.03097867999998</v>
      </c>
      <c r="E506" s="84">
        <v>148.53329238000001</v>
      </c>
      <c r="F506" s="84">
        <v>148.53329238000001</v>
      </c>
    </row>
    <row r="507" spans="1:6" ht="12.75" customHeight="1" x14ac:dyDescent="0.2">
      <c r="A507" s="83" t="s">
        <v>162</v>
      </c>
      <c r="B507" s="83">
        <v>19</v>
      </c>
      <c r="C507" s="84">
        <v>978.28706195999996</v>
      </c>
      <c r="D507" s="84">
        <v>976.08163252999998</v>
      </c>
      <c r="E507" s="84">
        <v>145.55834267</v>
      </c>
      <c r="F507" s="84">
        <v>145.55834267</v>
      </c>
    </row>
    <row r="508" spans="1:6" ht="12.75" customHeight="1" x14ac:dyDescent="0.2">
      <c r="A508" s="83" t="s">
        <v>162</v>
      </c>
      <c r="B508" s="83">
        <v>20</v>
      </c>
      <c r="C508" s="84">
        <v>974.75036169999998</v>
      </c>
      <c r="D508" s="84">
        <v>972.60268828999995</v>
      </c>
      <c r="E508" s="84">
        <v>145.03954451000001</v>
      </c>
      <c r="F508" s="84">
        <v>145.03954451000001</v>
      </c>
    </row>
    <row r="509" spans="1:6" ht="12.75" customHeight="1" x14ac:dyDescent="0.2">
      <c r="A509" s="83" t="s">
        <v>162</v>
      </c>
      <c r="B509" s="83">
        <v>21</v>
      </c>
      <c r="C509" s="84">
        <v>982.79187236999996</v>
      </c>
      <c r="D509" s="84">
        <v>981.10716155</v>
      </c>
      <c r="E509" s="84">
        <v>146.30777556000001</v>
      </c>
      <c r="F509" s="84">
        <v>146.30777556000001</v>
      </c>
    </row>
    <row r="510" spans="1:6" ht="12.75" customHeight="1" x14ac:dyDescent="0.2">
      <c r="A510" s="83" t="s">
        <v>162</v>
      </c>
      <c r="B510" s="83">
        <v>22</v>
      </c>
      <c r="C510" s="84">
        <v>997.62477734000004</v>
      </c>
      <c r="D510" s="84">
        <v>995.34385800999996</v>
      </c>
      <c r="E510" s="84">
        <v>148.43082539</v>
      </c>
      <c r="F510" s="84">
        <v>148.43082539</v>
      </c>
    </row>
    <row r="511" spans="1:6" ht="12.75" customHeight="1" x14ac:dyDescent="0.2">
      <c r="A511" s="83" t="s">
        <v>162</v>
      </c>
      <c r="B511" s="83">
        <v>23</v>
      </c>
      <c r="C511" s="84">
        <v>1004.69402299</v>
      </c>
      <c r="D511" s="84">
        <v>998.36760335999998</v>
      </c>
      <c r="E511" s="84">
        <v>148.88174194000001</v>
      </c>
      <c r="F511" s="84">
        <v>148.88174194000001</v>
      </c>
    </row>
    <row r="512" spans="1:6" ht="12.75" customHeight="1" x14ac:dyDescent="0.2">
      <c r="A512" s="83" t="s">
        <v>162</v>
      </c>
      <c r="B512" s="83">
        <v>24</v>
      </c>
      <c r="C512" s="84">
        <v>1029.7980353</v>
      </c>
      <c r="D512" s="84">
        <v>1021.60731658</v>
      </c>
      <c r="E512" s="84">
        <v>152.34736820000001</v>
      </c>
      <c r="F512" s="84">
        <v>152.34736820000001</v>
      </c>
    </row>
    <row r="513" spans="1:6" ht="12.75" customHeight="1" x14ac:dyDescent="0.2">
      <c r="A513" s="83" t="s">
        <v>163</v>
      </c>
      <c r="B513" s="83">
        <v>1</v>
      </c>
      <c r="C513" s="84">
        <v>999.66622459999996</v>
      </c>
      <c r="D513" s="84">
        <v>997.31710950000002</v>
      </c>
      <c r="E513" s="84">
        <v>148.72508686</v>
      </c>
      <c r="F513" s="84">
        <v>148.72508686</v>
      </c>
    </row>
    <row r="514" spans="1:6" ht="12.75" customHeight="1" x14ac:dyDescent="0.2">
      <c r="A514" s="83" t="s">
        <v>163</v>
      </c>
      <c r="B514" s="83">
        <v>2</v>
      </c>
      <c r="C514" s="84">
        <v>1051.9834277299999</v>
      </c>
      <c r="D514" s="84">
        <v>1050.0401200399999</v>
      </c>
      <c r="E514" s="84">
        <v>156.58741494</v>
      </c>
      <c r="F514" s="84">
        <v>156.58741494</v>
      </c>
    </row>
    <row r="515" spans="1:6" ht="12.75" customHeight="1" x14ac:dyDescent="0.2">
      <c r="A515" s="83" t="s">
        <v>163</v>
      </c>
      <c r="B515" s="83">
        <v>3</v>
      </c>
      <c r="C515" s="84">
        <v>1079.72109692</v>
      </c>
      <c r="D515" s="84">
        <v>1078.0641373599999</v>
      </c>
      <c r="E515" s="84">
        <v>160.76650139</v>
      </c>
      <c r="F515" s="84">
        <v>160.76650139</v>
      </c>
    </row>
    <row r="516" spans="1:6" ht="12.75" customHeight="1" x14ac:dyDescent="0.2">
      <c r="A516" s="83" t="s">
        <v>163</v>
      </c>
      <c r="B516" s="83">
        <v>4</v>
      </c>
      <c r="C516" s="84">
        <v>1084.86542562</v>
      </c>
      <c r="D516" s="84">
        <v>1082.7429907000001</v>
      </c>
      <c r="E516" s="84">
        <v>161.46423619999999</v>
      </c>
      <c r="F516" s="84">
        <v>161.46423619999999</v>
      </c>
    </row>
    <row r="517" spans="1:6" ht="12.75" customHeight="1" x14ac:dyDescent="0.2">
      <c r="A517" s="83" t="s">
        <v>163</v>
      </c>
      <c r="B517" s="83">
        <v>5</v>
      </c>
      <c r="C517" s="84">
        <v>1085.11010472</v>
      </c>
      <c r="D517" s="84">
        <v>1080.9767497099999</v>
      </c>
      <c r="E517" s="84">
        <v>161.20084521000001</v>
      </c>
      <c r="F517" s="84">
        <v>161.20084521000001</v>
      </c>
    </row>
    <row r="518" spans="1:6" ht="12.75" customHeight="1" x14ac:dyDescent="0.2">
      <c r="A518" s="83" t="s">
        <v>163</v>
      </c>
      <c r="B518" s="83">
        <v>6</v>
      </c>
      <c r="C518" s="84">
        <v>1057.75126215</v>
      </c>
      <c r="D518" s="84">
        <v>1056.0624097100001</v>
      </c>
      <c r="E518" s="84">
        <v>157.48548994000001</v>
      </c>
      <c r="F518" s="84">
        <v>157.48548994000001</v>
      </c>
    </row>
    <row r="519" spans="1:6" ht="12.75" customHeight="1" x14ac:dyDescent="0.2">
      <c r="A519" s="83" t="s">
        <v>163</v>
      </c>
      <c r="B519" s="83">
        <v>7</v>
      </c>
      <c r="C519" s="84">
        <v>1018.8027180399999</v>
      </c>
      <c r="D519" s="84">
        <v>1016.92529111</v>
      </c>
      <c r="E519" s="84">
        <v>151.64916034000001</v>
      </c>
      <c r="F519" s="84">
        <v>151.64916034000001</v>
      </c>
    </row>
    <row r="520" spans="1:6" ht="12.75" customHeight="1" x14ac:dyDescent="0.2">
      <c r="A520" s="83" t="s">
        <v>163</v>
      </c>
      <c r="B520" s="83">
        <v>8</v>
      </c>
      <c r="C520" s="84">
        <v>1004.74346039</v>
      </c>
      <c r="D520" s="84">
        <v>998.32640872000002</v>
      </c>
      <c r="E520" s="84">
        <v>148.87559877999999</v>
      </c>
      <c r="F520" s="84">
        <v>148.87559877999999</v>
      </c>
    </row>
    <row r="521" spans="1:6" ht="12.75" customHeight="1" x14ac:dyDescent="0.2">
      <c r="A521" s="83" t="s">
        <v>163</v>
      </c>
      <c r="B521" s="83">
        <v>9</v>
      </c>
      <c r="C521" s="84">
        <v>980.14363294999998</v>
      </c>
      <c r="D521" s="84">
        <v>972.70977612000001</v>
      </c>
      <c r="E521" s="84">
        <v>145.05551399999999</v>
      </c>
      <c r="F521" s="84">
        <v>145.05551399999999</v>
      </c>
    </row>
    <row r="522" spans="1:6" ht="12.75" customHeight="1" x14ac:dyDescent="0.2">
      <c r="A522" s="83" t="s">
        <v>163</v>
      </c>
      <c r="B522" s="83">
        <v>10</v>
      </c>
      <c r="C522" s="84">
        <v>974.40022578000003</v>
      </c>
      <c r="D522" s="84">
        <v>967.60193104999996</v>
      </c>
      <c r="E522" s="84">
        <v>144.29380571999999</v>
      </c>
      <c r="F522" s="84">
        <v>144.29380571999999</v>
      </c>
    </row>
    <row r="523" spans="1:6" ht="12.75" customHeight="1" x14ac:dyDescent="0.2">
      <c r="A523" s="83" t="s">
        <v>163</v>
      </c>
      <c r="B523" s="83">
        <v>11</v>
      </c>
      <c r="C523" s="84">
        <v>970.51958906000004</v>
      </c>
      <c r="D523" s="84">
        <v>963.68441165000002</v>
      </c>
      <c r="E523" s="84">
        <v>143.70960496000001</v>
      </c>
      <c r="F523" s="84">
        <v>143.70960496000001</v>
      </c>
    </row>
    <row r="524" spans="1:6" ht="12.75" customHeight="1" x14ac:dyDescent="0.2">
      <c r="A524" s="83" t="s">
        <v>163</v>
      </c>
      <c r="B524" s="83">
        <v>12</v>
      </c>
      <c r="C524" s="84">
        <v>975.71949729000005</v>
      </c>
      <c r="D524" s="84">
        <v>967.44918362999999</v>
      </c>
      <c r="E524" s="84">
        <v>144.27102722999999</v>
      </c>
      <c r="F524" s="84">
        <v>144.27102722999999</v>
      </c>
    </row>
    <row r="525" spans="1:6" ht="12.75" customHeight="1" x14ac:dyDescent="0.2">
      <c r="A525" s="83" t="s">
        <v>163</v>
      </c>
      <c r="B525" s="83">
        <v>13</v>
      </c>
      <c r="C525" s="84">
        <v>980.15569961999995</v>
      </c>
      <c r="D525" s="84">
        <v>977.56176602999994</v>
      </c>
      <c r="E525" s="84">
        <v>145.77906784000001</v>
      </c>
      <c r="F525" s="84">
        <v>145.77906784000001</v>
      </c>
    </row>
    <row r="526" spans="1:6" ht="12.75" customHeight="1" x14ac:dyDescent="0.2">
      <c r="A526" s="83" t="s">
        <v>163</v>
      </c>
      <c r="B526" s="83">
        <v>14</v>
      </c>
      <c r="C526" s="84">
        <v>996.69415799000001</v>
      </c>
      <c r="D526" s="84">
        <v>994.56929668999999</v>
      </c>
      <c r="E526" s="84">
        <v>148.3153188</v>
      </c>
      <c r="F526" s="84">
        <v>148.3153188</v>
      </c>
    </row>
    <row r="527" spans="1:6" ht="12.75" customHeight="1" x14ac:dyDescent="0.2">
      <c r="A527" s="83" t="s">
        <v>163</v>
      </c>
      <c r="B527" s="83">
        <v>15</v>
      </c>
      <c r="C527" s="84">
        <v>1018.35816872</v>
      </c>
      <c r="D527" s="84">
        <v>1008.8231800999999</v>
      </c>
      <c r="E527" s="84">
        <v>150.44093162999999</v>
      </c>
      <c r="F527" s="84">
        <v>150.44093162999999</v>
      </c>
    </row>
    <row r="528" spans="1:6" ht="12.75" customHeight="1" x14ac:dyDescent="0.2">
      <c r="A528" s="83" t="s">
        <v>163</v>
      </c>
      <c r="B528" s="83">
        <v>16</v>
      </c>
      <c r="C528" s="84">
        <v>1019.6291379199999</v>
      </c>
      <c r="D528" s="84">
        <v>1011.0984319</v>
      </c>
      <c r="E528" s="84">
        <v>150.78022895000001</v>
      </c>
      <c r="F528" s="84">
        <v>150.78022895000001</v>
      </c>
    </row>
    <row r="529" spans="1:6" ht="12.75" customHeight="1" x14ac:dyDescent="0.2">
      <c r="A529" s="83" t="s">
        <v>163</v>
      </c>
      <c r="B529" s="83">
        <v>17</v>
      </c>
      <c r="C529" s="84">
        <v>1008.18280262</v>
      </c>
      <c r="D529" s="84">
        <v>998.27478924000002</v>
      </c>
      <c r="E529" s="84">
        <v>148.86790101</v>
      </c>
      <c r="F529" s="84">
        <v>148.86790101</v>
      </c>
    </row>
    <row r="530" spans="1:6" ht="12.75" customHeight="1" x14ac:dyDescent="0.2">
      <c r="A530" s="83" t="s">
        <v>163</v>
      </c>
      <c r="B530" s="83">
        <v>18</v>
      </c>
      <c r="C530" s="84">
        <v>981.61552598000003</v>
      </c>
      <c r="D530" s="84">
        <v>973.09380221000004</v>
      </c>
      <c r="E530" s="84">
        <v>145.11278196000001</v>
      </c>
      <c r="F530" s="84">
        <v>145.11278196000001</v>
      </c>
    </row>
    <row r="531" spans="1:6" ht="12.75" customHeight="1" x14ac:dyDescent="0.2">
      <c r="A531" s="83" t="s">
        <v>163</v>
      </c>
      <c r="B531" s="83">
        <v>19</v>
      </c>
      <c r="C531" s="84">
        <v>977.69934353999997</v>
      </c>
      <c r="D531" s="84">
        <v>967.78416164999999</v>
      </c>
      <c r="E531" s="84">
        <v>144.32098088999999</v>
      </c>
      <c r="F531" s="84">
        <v>144.32098088999999</v>
      </c>
    </row>
    <row r="532" spans="1:6" ht="12.75" customHeight="1" x14ac:dyDescent="0.2">
      <c r="A532" s="83" t="s">
        <v>163</v>
      </c>
      <c r="B532" s="83">
        <v>20</v>
      </c>
      <c r="C532" s="84">
        <v>979.33864354000002</v>
      </c>
      <c r="D532" s="84">
        <v>967.61783491000006</v>
      </c>
      <c r="E532" s="84">
        <v>144.29617739</v>
      </c>
      <c r="F532" s="84">
        <v>144.29617739</v>
      </c>
    </row>
    <row r="533" spans="1:6" ht="12.75" customHeight="1" x14ac:dyDescent="0.2">
      <c r="A533" s="83" t="s">
        <v>163</v>
      </c>
      <c r="B533" s="83">
        <v>21</v>
      </c>
      <c r="C533" s="84">
        <v>983.24946122999995</v>
      </c>
      <c r="D533" s="84">
        <v>971.98412691999999</v>
      </c>
      <c r="E533" s="84">
        <v>144.94730143999999</v>
      </c>
      <c r="F533" s="84">
        <v>144.94730143999999</v>
      </c>
    </row>
    <row r="534" spans="1:6" ht="12.75" customHeight="1" x14ac:dyDescent="0.2">
      <c r="A534" s="83" t="s">
        <v>163</v>
      </c>
      <c r="B534" s="83">
        <v>22</v>
      </c>
      <c r="C534" s="84">
        <v>997.63556707999999</v>
      </c>
      <c r="D534" s="84">
        <v>991.47498875999997</v>
      </c>
      <c r="E534" s="84">
        <v>147.85387958999999</v>
      </c>
      <c r="F534" s="84">
        <v>147.85387958999999</v>
      </c>
    </row>
    <row r="535" spans="1:6" ht="12.75" customHeight="1" x14ac:dyDescent="0.2">
      <c r="A535" s="83" t="s">
        <v>163</v>
      </c>
      <c r="B535" s="83">
        <v>23</v>
      </c>
      <c r="C535" s="84">
        <v>1003.27000848</v>
      </c>
      <c r="D535" s="84">
        <v>999.44622476999996</v>
      </c>
      <c r="E535" s="84">
        <v>149.04259153999999</v>
      </c>
      <c r="F535" s="84">
        <v>149.04259153999999</v>
      </c>
    </row>
    <row r="536" spans="1:6" ht="12.75" customHeight="1" x14ac:dyDescent="0.2">
      <c r="A536" s="83" t="s">
        <v>163</v>
      </c>
      <c r="B536" s="83">
        <v>24</v>
      </c>
      <c r="C536" s="84">
        <v>1029.3930504699999</v>
      </c>
      <c r="D536" s="84">
        <v>1022.41335505</v>
      </c>
      <c r="E536" s="84">
        <v>152.46756883</v>
      </c>
      <c r="F536" s="84">
        <v>152.46756883</v>
      </c>
    </row>
    <row r="537" spans="1:6" ht="12.75" customHeight="1" x14ac:dyDescent="0.2">
      <c r="A537" s="83" t="s">
        <v>164</v>
      </c>
      <c r="B537" s="83">
        <v>1</v>
      </c>
      <c r="C537" s="84">
        <v>1002.97333135</v>
      </c>
      <c r="D537" s="84">
        <v>995.94221204999997</v>
      </c>
      <c r="E537" s="84">
        <v>148.52005503999999</v>
      </c>
      <c r="F537" s="84">
        <v>148.52005503999999</v>
      </c>
    </row>
    <row r="538" spans="1:6" ht="12.75" customHeight="1" x14ac:dyDescent="0.2">
      <c r="A538" s="83" t="s">
        <v>164</v>
      </c>
      <c r="B538" s="83">
        <v>2</v>
      </c>
      <c r="C538" s="84">
        <v>1045.2181008299999</v>
      </c>
      <c r="D538" s="84">
        <v>1030.46637442</v>
      </c>
      <c r="E538" s="84">
        <v>153.66847673999999</v>
      </c>
      <c r="F538" s="84">
        <v>153.66847673999999</v>
      </c>
    </row>
    <row r="539" spans="1:6" ht="12.75" customHeight="1" x14ac:dyDescent="0.2">
      <c r="A539" s="83" t="s">
        <v>164</v>
      </c>
      <c r="B539" s="83">
        <v>3</v>
      </c>
      <c r="C539" s="84">
        <v>1086.2435125500001</v>
      </c>
      <c r="D539" s="84">
        <v>1071.56519826</v>
      </c>
      <c r="E539" s="84">
        <v>159.79734597000001</v>
      </c>
      <c r="F539" s="84">
        <v>159.79734597000001</v>
      </c>
    </row>
    <row r="540" spans="1:6" ht="12.75" customHeight="1" x14ac:dyDescent="0.2">
      <c r="A540" s="83" t="s">
        <v>164</v>
      </c>
      <c r="B540" s="83">
        <v>4</v>
      </c>
      <c r="C540" s="84">
        <v>1102.07816716</v>
      </c>
      <c r="D540" s="84">
        <v>1088.2746482299999</v>
      </c>
      <c r="E540" s="84">
        <v>162.28914559</v>
      </c>
      <c r="F540" s="84">
        <v>162.28914559</v>
      </c>
    </row>
    <row r="541" spans="1:6" ht="12.75" customHeight="1" x14ac:dyDescent="0.2">
      <c r="A541" s="83" t="s">
        <v>164</v>
      </c>
      <c r="B541" s="83">
        <v>5</v>
      </c>
      <c r="C541" s="84">
        <v>1114.40504796</v>
      </c>
      <c r="D541" s="84">
        <v>1102.07896916</v>
      </c>
      <c r="E541" s="84">
        <v>164.34771734</v>
      </c>
      <c r="F541" s="84">
        <v>164.34771734</v>
      </c>
    </row>
    <row r="542" spans="1:6" ht="12.75" customHeight="1" x14ac:dyDescent="0.2">
      <c r="A542" s="83" t="s">
        <v>164</v>
      </c>
      <c r="B542" s="83">
        <v>6</v>
      </c>
      <c r="C542" s="84">
        <v>1088.35341707</v>
      </c>
      <c r="D542" s="84">
        <v>1084.23228245</v>
      </c>
      <c r="E542" s="84">
        <v>161.68632708999999</v>
      </c>
      <c r="F542" s="84">
        <v>161.68632708999999</v>
      </c>
    </row>
    <row r="543" spans="1:6" ht="12.75" customHeight="1" x14ac:dyDescent="0.2">
      <c r="A543" s="83" t="s">
        <v>164</v>
      </c>
      <c r="B543" s="83">
        <v>7</v>
      </c>
      <c r="C543" s="84">
        <v>1045.98805249</v>
      </c>
      <c r="D543" s="84">
        <v>1043.96580825</v>
      </c>
      <c r="E543" s="84">
        <v>155.68158215</v>
      </c>
      <c r="F543" s="84">
        <v>155.68158215</v>
      </c>
    </row>
    <row r="544" spans="1:6" ht="12.75" customHeight="1" x14ac:dyDescent="0.2">
      <c r="A544" s="83" t="s">
        <v>164</v>
      </c>
      <c r="B544" s="83">
        <v>8</v>
      </c>
      <c r="C544" s="84">
        <v>1017.10574848</v>
      </c>
      <c r="D544" s="84">
        <v>1013.0882828</v>
      </c>
      <c r="E544" s="84">
        <v>151.07696580999999</v>
      </c>
      <c r="F544" s="84">
        <v>151.07696580999999</v>
      </c>
    </row>
    <row r="545" spans="1:6" ht="12.75" customHeight="1" x14ac:dyDescent="0.2">
      <c r="A545" s="83" t="s">
        <v>164</v>
      </c>
      <c r="B545" s="83">
        <v>9</v>
      </c>
      <c r="C545" s="84">
        <v>989.48366972999997</v>
      </c>
      <c r="D545" s="84">
        <v>985.71457084999997</v>
      </c>
      <c r="E545" s="84">
        <v>146.99485627000001</v>
      </c>
      <c r="F545" s="84">
        <v>146.99485627000001</v>
      </c>
    </row>
    <row r="546" spans="1:6" ht="12.75" customHeight="1" x14ac:dyDescent="0.2">
      <c r="A546" s="83" t="s">
        <v>164</v>
      </c>
      <c r="B546" s="83">
        <v>10</v>
      </c>
      <c r="C546" s="84">
        <v>978.01251281999998</v>
      </c>
      <c r="D546" s="84">
        <v>975.27686501999995</v>
      </c>
      <c r="E546" s="84">
        <v>145.43833158000001</v>
      </c>
      <c r="F546" s="84">
        <v>145.43833158000001</v>
      </c>
    </row>
    <row r="547" spans="1:6" ht="12.75" customHeight="1" x14ac:dyDescent="0.2">
      <c r="A547" s="83" t="s">
        <v>164</v>
      </c>
      <c r="B547" s="83">
        <v>11</v>
      </c>
      <c r="C547" s="84">
        <v>977.80129733000001</v>
      </c>
      <c r="D547" s="84">
        <v>970.09986827</v>
      </c>
      <c r="E547" s="84">
        <v>144.66631104000001</v>
      </c>
      <c r="F547" s="84">
        <v>144.66631104000001</v>
      </c>
    </row>
    <row r="548" spans="1:6" ht="12.75" customHeight="1" x14ac:dyDescent="0.2">
      <c r="A548" s="83" t="s">
        <v>164</v>
      </c>
      <c r="B548" s="83">
        <v>12</v>
      </c>
      <c r="C548" s="84">
        <v>982.30808511999999</v>
      </c>
      <c r="D548" s="84">
        <v>974.37240248000001</v>
      </c>
      <c r="E548" s="84">
        <v>145.30345344</v>
      </c>
      <c r="F548" s="84">
        <v>145.30345344</v>
      </c>
    </row>
    <row r="549" spans="1:6" ht="12.75" customHeight="1" x14ac:dyDescent="0.2">
      <c r="A549" s="83" t="s">
        <v>164</v>
      </c>
      <c r="B549" s="83">
        <v>13</v>
      </c>
      <c r="C549" s="84">
        <v>987.48145103000002</v>
      </c>
      <c r="D549" s="84">
        <v>982.10421114999997</v>
      </c>
      <c r="E549" s="84">
        <v>146.45646074999999</v>
      </c>
      <c r="F549" s="84">
        <v>146.45646074999999</v>
      </c>
    </row>
    <row r="550" spans="1:6" ht="12.75" customHeight="1" x14ac:dyDescent="0.2">
      <c r="A550" s="83" t="s">
        <v>164</v>
      </c>
      <c r="B550" s="83">
        <v>14</v>
      </c>
      <c r="C550" s="84">
        <v>1023.88674868</v>
      </c>
      <c r="D550" s="84">
        <v>1010.28434396</v>
      </c>
      <c r="E550" s="84">
        <v>150.65882794000001</v>
      </c>
      <c r="F550" s="84">
        <v>150.65882794000001</v>
      </c>
    </row>
    <row r="551" spans="1:6" ht="12.75" customHeight="1" x14ac:dyDescent="0.2">
      <c r="A551" s="83" t="s">
        <v>164</v>
      </c>
      <c r="B551" s="83">
        <v>15</v>
      </c>
      <c r="C551" s="84">
        <v>1022.6057995800001</v>
      </c>
      <c r="D551" s="84">
        <v>1018.55707678</v>
      </c>
      <c r="E551" s="84">
        <v>151.89250066</v>
      </c>
      <c r="F551" s="84">
        <v>151.89250066</v>
      </c>
    </row>
    <row r="552" spans="1:6" ht="12.75" customHeight="1" x14ac:dyDescent="0.2">
      <c r="A552" s="83" t="s">
        <v>164</v>
      </c>
      <c r="B552" s="83">
        <v>16</v>
      </c>
      <c r="C552" s="84">
        <v>1030.1209120399999</v>
      </c>
      <c r="D552" s="84">
        <v>1025.0429616399999</v>
      </c>
      <c r="E552" s="84">
        <v>152.85970936000001</v>
      </c>
      <c r="F552" s="84">
        <v>152.85970936000001</v>
      </c>
    </row>
    <row r="553" spans="1:6" ht="12.75" customHeight="1" x14ac:dyDescent="0.2">
      <c r="A553" s="83" t="s">
        <v>164</v>
      </c>
      <c r="B553" s="83">
        <v>17</v>
      </c>
      <c r="C553" s="84">
        <v>1016.36589795</v>
      </c>
      <c r="D553" s="84">
        <v>1012.15112126</v>
      </c>
      <c r="E553" s="84">
        <v>150.93721142999999</v>
      </c>
      <c r="F553" s="84">
        <v>150.93721142999999</v>
      </c>
    </row>
    <row r="554" spans="1:6" ht="12.75" customHeight="1" x14ac:dyDescent="0.2">
      <c r="A554" s="83" t="s">
        <v>164</v>
      </c>
      <c r="B554" s="83">
        <v>18</v>
      </c>
      <c r="C554" s="84">
        <v>999.57887977999997</v>
      </c>
      <c r="D554" s="84">
        <v>995.87982137999995</v>
      </c>
      <c r="E554" s="84">
        <v>148.51075101999999</v>
      </c>
      <c r="F554" s="84">
        <v>148.51075101999999</v>
      </c>
    </row>
    <row r="555" spans="1:6" ht="12.75" customHeight="1" x14ac:dyDescent="0.2">
      <c r="A555" s="83" t="s">
        <v>164</v>
      </c>
      <c r="B555" s="83">
        <v>19</v>
      </c>
      <c r="C555" s="84">
        <v>981.33240929999999</v>
      </c>
      <c r="D555" s="84">
        <v>974.94293631999994</v>
      </c>
      <c r="E555" s="84">
        <v>145.3885344</v>
      </c>
      <c r="F555" s="84">
        <v>145.3885344</v>
      </c>
    </row>
    <row r="556" spans="1:6" ht="12.75" customHeight="1" x14ac:dyDescent="0.2">
      <c r="A556" s="83" t="s">
        <v>164</v>
      </c>
      <c r="B556" s="83">
        <v>20</v>
      </c>
      <c r="C556" s="84">
        <v>978.13484867</v>
      </c>
      <c r="D556" s="84">
        <v>975.14324646</v>
      </c>
      <c r="E556" s="84">
        <v>145.41840568999999</v>
      </c>
      <c r="F556" s="84">
        <v>145.41840568999999</v>
      </c>
    </row>
    <row r="557" spans="1:6" ht="12.75" customHeight="1" x14ac:dyDescent="0.2">
      <c r="A557" s="83" t="s">
        <v>164</v>
      </c>
      <c r="B557" s="83">
        <v>21</v>
      </c>
      <c r="C557" s="84">
        <v>986.50000980000004</v>
      </c>
      <c r="D557" s="84">
        <v>984.33250373999999</v>
      </c>
      <c r="E557" s="84">
        <v>146.78875527</v>
      </c>
      <c r="F557" s="84">
        <v>146.78875527</v>
      </c>
    </row>
    <row r="558" spans="1:6" ht="12.75" customHeight="1" x14ac:dyDescent="0.2">
      <c r="A558" s="83" t="s">
        <v>164</v>
      </c>
      <c r="B558" s="83">
        <v>22</v>
      </c>
      <c r="C558" s="84">
        <v>1004.79004805</v>
      </c>
      <c r="D558" s="84">
        <v>1002.26828445</v>
      </c>
      <c r="E558" s="84">
        <v>149.46343168000001</v>
      </c>
      <c r="F558" s="84">
        <v>149.46343168000001</v>
      </c>
    </row>
    <row r="559" spans="1:6" ht="12.75" customHeight="1" x14ac:dyDescent="0.2">
      <c r="A559" s="83" t="s">
        <v>164</v>
      </c>
      <c r="B559" s="83">
        <v>23</v>
      </c>
      <c r="C559" s="84">
        <v>1018.82326619</v>
      </c>
      <c r="D559" s="84">
        <v>1012.15175812</v>
      </c>
      <c r="E559" s="84">
        <v>150.93730640000001</v>
      </c>
      <c r="F559" s="84">
        <v>150.93730640000001</v>
      </c>
    </row>
    <row r="560" spans="1:6" ht="12.75" customHeight="1" x14ac:dyDescent="0.2">
      <c r="A560" s="83" t="s">
        <v>164</v>
      </c>
      <c r="B560" s="83">
        <v>24</v>
      </c>
      <c r="C560" s="84">
        <v>1045.5919046199999</v>
      </c>
      <c r="D560" s="84">
        <v>1033.23331659</v>
      </c>
      <c r="E560" s="84">
        <v>154.08109747</v>
      </c>
      <c r="F560" s="84">
        <v>154.08109747</v>
      </c>
    </row>
    <row r="561" spans="1:6" ht="12.75" customHeight="1" x14ac:dyDescent="0.2">
      <c r="A561" s="83" t="s">
        <v>165</v>
      </c>
      <c r="B561" s="83">
        <v>1</v>
      </c>
      <c r="C561" s="84">
        <v>1049.34067132</v>
      </c>
      <c r="D561" s="84">
        <v>1042.2465749999999</v>
      </c>
      <c r="E561" s="84">
        <v>155.42520119</v>
      </c>
      <c r="F561" s="84">
        <v>155.42520119</v>
      </c>
    </row>
    <row r="562" spans="1:6" ht="12.75" customHeight="1" x14ac:dyDescent="0.2">
      <c r="A562" s="83" t="s">
        <v>165</v>
      </c>
      <c r="B562" s="83">
        <v>2</v>
      </c>
      <c r="C562" s="84">
        <v>1060.4076137500001</v>
      </c>
      <c r="D562" s="84">
        <v>1056.4759356699999</v>
      </c>
      <c r="E562" s="84">
        <v>157.54715707</v>
      </c>
      <c r="F562" s="84">
        <v>157.54715707</v>
      </c>
    </row>
    <row r="563" spans="1:6" ht="12.75" customHeight="1" x14ac:dyDescent="0.2">
      <c r="A563" s="83" t="s">
        <v>165</v>
      </c>
      <c r="B563" s="83">
        <v>3</v>
      </c>
      <c r="C563" s="84">
        <v>1081.7213315700001</v>
      </c>
      <c r="D563" s="84">
        <v>1078.9308256500001</v>
      </c>
      <c r="E563" s="84">
        <v>160.89574643</v>
      </c>
      <c r="F563" s="84">
        <v>160.89574643</v>
      </c>
    </row>
    <row r="564" spans="1:6" ht="12.75" customHeight="1" x14ac:dyDescent="0.2">
      <c r="A564" s="83" t="s">
        <v>165</v>
      </c>
      <c r="B564" s="83">
        <v>4</v>
      </c>
      <c r="C564" s="84">
        <v>1089.64049763</v>
      </c>
      <c r="D564" s="84">
        <v>1086.9975839900001</v>
      </c>
      <c r="E564" s="84">
        <v>162.09870316000001</v>
      </c>
      <c r="F564" s="84">
        <v>162.09870316000001</v>
      </c>
    </row>
    <row r="565" spans="1:6" ht="12.75" customHeight="1" x14ac:dyDescent="0.2">
      <c r="A565" s="83" t="s">
        <v>165</v>
      </c>
      <c r="B565" s="83">
        <v>5</v>
      </c>
      <c r="C565" s="84">
        <v>1096.7958222699999</v>
      </c>
      <c r="D565" s="84">
        <v>1094.0604329800001</v>
      </c>
      <c r="E565" s="84">
        <v>163.15195173999999</v>
      </c>
      <c r="F565" s="84">
        <v>163.15195173999999</v>
      </c>
    </row>
    <row r="566" spans="1:6" ht="12.75" customHeight="1" x14ac:dyDescent="0.2">
      <c r="A566" s="83" t="s">
        <v>165</v>
      </c>
      <c r="B566" s="83">
        <v>6</v>
      </c>
      <c r="C566" s="84">
        <v>1086.2760526899999</v>
      </c>
      <c r="D566" s="84">
        <v>1083.44500558</v>
      </c>
      <c r="E566" s="84">
        <v>161.56892429000001</v>
      </c>
      <c r="F566" s="84">
        <v>161.56892429000001</v>
      </c>
    </row>
    <row r="567" spans="1:6" ht="12.75" customHeight="1" x14ac:dyDescent="0.2">
      <c r="A567" s="83" t="s">
        <v>165</v>
      </c>
      <c r="B567" s="83">
        <v>7</v>
      </c>
      <c r="C567" s="84">
        <v>1071.8077633800001</v>
      </c>
      <c r="D567" s="84">
        <v>1062.8183825199999</v>
      </c>
      <c r="E567" s="84">
        <v>158.49297555000001</v>
      </c>
      <c r="F567" s="84">
        <v>158.49297555000001</v>
      </c>
    </row>
    <row r="568" spans="1:6" ht="12.75" customHeight="1" x14ac:dyDescent="0.2">
      <c r="A568" s="83" t="s">
        <v>165</v>
      </c>
      <c r="B568" s="83">
        <v>8</v>
      </c>
      <c r="C568" s="84">
        <v>1059.69008646</v>
      </c>
      <c r="D568" s="84">
        <v>1048.91571985</v>
      </c>
      <c r="E568" s="84">
        <v>156.41973856999999</v>
      </c>
      <c r="F568" s="84">
        <v>156.41973856999999</v>
      </c>
    </row>
    <row r="569" spans="1:6" ht="12.75" customHeight="1" x14ac:dyDescent="0.2">
      <c r="A569" s="83" t="s">
        <v>165</v>
      </c>
      <c r="B569" s="83">
        <v>9</v>
      </c>
      <c r="C569" s="84">
        <v>1021.83796495</v>
      </c>
      <c r="D569" s="84">
        <v>1009.50919321</v>
      </c>
      <c r="E569" s="84">
        <v>150.54323345</v>
      </c>
      <c r="F569" s="84">
        <v>150.54323345</v>
      </c>
    </row>
    <row r="570" spans="1:6" ht="12.75" customHeight="1" x14ac:dyDescent="0.2">
      <c r="A570" s="83" t="s">
        <v>165</v>
      </c>
      <c r="B570" s="83">
        <v>10</v>
      </c>
      <c r="C570" s="84">
        <v>976.76158322000003</v>
      </c>
      <c r="D570" s="84">
        <v>973.92740748000006</v>
      </c>
      <c r="E570" s="84">
        <v>145.23709349000001</v>
      </c>
      <c r="F570" s="84">
        <v>145.23709349000001</v>
      </c>
    </row>
    <row r="571" spans="1:6" ht="12.75" customHeight="1" x14ac:dyDescent="0.2">
      <c r="A571" s="83" t="s">
        <v>165</v>
      </c>
      <c r="B571" s="83">
        <v>11</v>
      </c>
      <c r="C571" s="84">
        <v>962.10904373999995</v>
      </c>
      <c r="D571" s="84">
        <v>959.88459719000002</v>
      </c>
      <c r="E571" s="84">
        <v>143.14295697</v>
      </c>
      <c r="F571" s="84">
        <v>143.14295697</v>
      </c>
    </row>
    <row r="572" spans="1:6" ht="12.75" customHeight="1" x14ac:dyDescent="0.2">
      <c r="A572" s="83" t="s">
        <v>165</v>
      </c>
      <c r="B572" s="83">
        <v>12</v>
      </c>
      <c r="C572" s="84">
        <v>965.78487777999999</v>
      </c>
      <c r="D572" s="84">
        <v>963.31632568999999</v>
      </c>
      <c r="E572" s="84">
        <v>143.65471407999999</v>
      </c>
      <c r="F572" s="84">
        <v>143.65471407999999</v>
      </c>
    </row>
    <row r="573" spans="1:6" ht="12.75" customHeight="1" x14ac:dyDescent="0.2">
      <c r="A573" s="83" t="s">
        <v>165</v>
      </c>
      <c r="B573" s="83">
        <v>13</v>
      </c>
      <c r="C573" s="84">
        <v>976.60032993000004</v>
      </c>
      <c r="D573" s="84">
        <v>972.72355814000002</v>
      </c>
      <c r="E573" s="84">
        <v>145.05756925</v>
      </c>
      <c r="F573" s="84">
        <v>145.05756925</v>
      </c>
    </row>
    <row r="574" spans="1:6" ht="12.75" customHeight="1" x14ac:dyDescent="0.2">
      <c r="A574" s="83" t="s">
        <v>165</v>
      </c>
      <c r="B574" s="83">
        <v>14</v>
      </c>
      <c r="C574" s="84">
        <v>1000.06735348</v>
      </c>
      <c r="D574" s="84">
        <v>984.83701372999997</v>
      </c>
      <c r="E574" s="84">
        <v>146.86399041000001</v>
      </c>
      <c r="F574" s="84">
        <v>146.86399041000001</v>
      </c>
    </row>
    <row r="575" spans="1:6" ht="12.75" customHeight="1" x14ac:dyDescent="0.2">
      <c r="A575" s="83" t="s">
        <v>165</v>
      </c>
      <c r="B575" s="83">
        <v>15</v>
      </c>
      <c r="C575" s="84">
        <v>1019.16278478</v>
      </c>
      <c r="D575" s="84">
        <v>1014.83184048</v>
      </c>
      <c r="E575" s="84">
        <v>151.33697415</v>
      </c>
      <c r="F575" s="84">
        <v>151.33697415</v>
      </c>
    </row>
    <row r="576" spans="1:6" ht="12.75" customHeight="1" x14ac:dyDescent="0.2">
      <c r="A576" s="83" t="s">
        <v>165</v>
      </c>
      <c r="B576" s="83">
        <v>16</v>
      </c>
      <c r="C576" s="84">
        <v>1034.4013399999999</v>
      </c>
      <c r="D576" s="84">
        <v>1024.4248313099999</v>
      </c>
      <c r="E576" s="84">
        <v>152.76753056999999</v>
      </c>
      <c r="F576" s="84">
        <v>152.76753056999999</v>
      </c>
    </row>
    <row r="577" spans="1:6" ht="12.75" customHeight="1" x14ac:dyDescent="0.2">
      <c r="A577" s="83" t="s">
        <v>165</v>
      </c>
      <c r="B577" s="83">
        <v>17</v>
      </c>
      <c r="C577" s="84">
        <v>1028.24362228</v>
      </c>
      <c r="D577" s="84">
        <v>1014.7384471300001</v>
      </c>
      <c r="E577" s="84">
        <v>151.32304685</v>
      </c>
      <c r="F577" s="84">
        <v>151.32304685</v>
      </c>
    </row>
    <row r="578" spans="1:6" ht="12.75" customHeight="1" x14ac:dyDescent="0.2">
      <c r="A578" s="83" t="s">
        <v>165</v>
      </c>
      <c r="B578" s="83">
        <v>18</v>
      </c>
      <c r="C578" s="84">
        <v>996.98821866000003</v>
      </c>
      <c r="D578" s="84">
        <v>994.12914722000005</v>
      </c>
      <c r="E578" s="84">
        <v>148.24968143000001</v>
      </c>
      <c r="F578" s="84">
        <v>148.24968143000001</v>
      </c>
    </row>
    <row r="579" spans="1:6" ht="12.75" customHeight="1" x14ac:dyDescent="0.2">
      <c r="A579" s="83" t="s">
        <v>165</v>
      </c>
      <c r="B579" s="83">
        <v>19</v>
      </c>
      <c r="C579" s="84">
        <v>969.05030406000003</v>
      </c>
      <c r="D579" s="84">
        <v>966.35408262999999</v>
      </c>
      <c r="E579" s="84">
        <v>144.10772011</v>
      </c>
      <c r="F579" s="84">
        <v>144.10772011</v>
      </c>
    </row>
    <row r="580" spans="1:6" ht="12.75" customHeight="1" x14ac:dyDescent="0.2">
      <c r="A580" s="83" t="s">
        <v>165</v>
      </c>
      <c r="B580" s="83">
        <v>20</v>
      </c>
      <c r="C580" s="84">
        <v>967.78497665999998</v>
      </c>
      <c r="D580" s="84">
        <v>964.42938249999997</v>
      </c>
      <c r="E580" s="84">
        <v>143.82069887</v>
      </c>
      <c r="F580" s="84">
        <v>143.82069887</v>
      </c>
    </row>
    <row r="581" spans="1:6" ht="12.75" customHeight="1" x14ac:dyDescent="0.2">
      <c r="A581" s="83" t="s">
        <v>165</v>
      </c>
      <c r="B581" s="83">
        <v>21</v>
      </c>
      <c r="C581" s="84">
        <v>982.19270846999996</v>
      </c>
      <c r="D581" s="84">
        <v>977.36500979000004</v>
      </c>
      <c r="E581" s="84">
        <v>145.74972653</v>
      </c>
      <c r="F581" s="84">
        <v>145.74972653</v>
      </c>
    </row>
    <row r="582" spans="1:6" ht="12.75" customHeight="1" x14ac:dyDescent="0.2">
      <c r="A582" s="83" t="s">
        <v>165</v>
      </c>
      <c r="B582" s="83">
        <v>22</v>
      </c>
      <c r="C582" s="84">
        <v>1009.5506583</v>
      </c>
      <c r="D582" s="84">
        <v>994.39737639999998</v>
      </c>
      <c r="E582" s="84">
        <v>148.28968115000001</v>
      </c>
      <c r="F582" s="84">
        <v>148.28968115000001</v>
      </c>
    </row>
    <row r="583" spans="1:6" ht="12.75" customHeight="1" x14ac:dyDescent="0.2">
      <c r="A583" s="83" t="s">
        <v>165</v>
      </c>
      <c r="B583" s="83">
        <v>23</v>
      </c>
      <c r="C583" s="84">
        <v>1015.50692097</v>
      </c>
      <c r="D583" s="84">
        <v>999.86766626999997</v>
      </c>
      <c r="E583" s="84">
        <v>149.10543908</v>
      </c>
      <c r="F583" s="84">
        <v>149.10543908</v>
      </c>
    </row>
    <row r="584" spans="1:6" ht="12.75" customHeight="1" x14ac:dyDescent="0.2">
      <c r="A584" s="83" t="s">
        <v>165</v>
      </c>
      <c r="B584" s="83">
        <v>24</v>
      </c>
      <c r="C584" s="84">
        <v>1034.90489041</v>
      </c>
      <c r="D584" s="84">
        <v>1020.28386855</v>
      </c>
      <c r="E584" s="84">
        <v>152.15000878000001</v>
      </c>
      <c r="F584" s="84">
        <v>152.15000878000001</v>
      </c>
    </row>
    <row r="585" spans="1:6" ht="12.75" customHeight="1" x14ac:dyDescent="0.2">
      <c r="A585" s="83" t="s">
        <v>166</v>
      </c>
      <c r="B585" s="83">
        <v>1</v>
      </c>
      <c r="C585" s="84">
        <v>1018.50666067</v>
      </c>
      <c r="D585" s="84">
        <v>1018.24841837</v>
      </c>
      <c r="E585" s="84">
        <v>151.84647192</v>
      </c>
      <c r="F585" s="84">
        <v>151.84647192</v>
      </c>
    </row>
    <row r="586" spans="1:6" ht="12.75" customHeight="1" x14ac:dyDescent="0.2">
      <c r="A586" s="83" t="s">
        <v>166</v>
      </c>
      <c r="B586" s="83">
        <v>2</v>
      </c>
      <c r="C586" s="84">
        <v>1056.0845457</v>
      </c>
      <c r="D586" s="84">
        <v>1052.3071692999999</v>
      </c>
      <c r="E586" s="84">
        <v>156.92548905999999</v>
      </c>
      <c r="F586" s="84">
        <v>156.92548905999999</v>
      </c>
    </row>
    <row r="587" spans="1:6" ht="12.75" customHeight="1" x14ac:dyDescent="0.2">
      <c r="A587" s="83" t="s">
        <v>166</v>
      </c>
      <c r="B587" s="83">
        <v>3</v>
      </c>
      <c r="C587" s="84">
        <v>1071.5001015299999</v>
      </c>
      <c r="D587" s="84">
        <v>1068.6718491199999</v>
      </c>
      <c r="E587" s="84">
        <v>159.36587477</v>
      </c>
      <c r="F587" s="84">
        <v>159.36587477</v>
      </c>
    </row>
    <row r="588" spans="1:6" ht="12.75" customHeight="1" x14ac:dyDescent="0.2">
      <c r="A588" s="83" t="s">
        <v>166</v>
      </c>
      <c r="B588" s="83">
        <v>4</v>
      </c>
      <c r="C588" s="84">
        <v>1077.64148834</v>
      </c>
      <c r="D588" s="84">
        <v>1075.40813525</v>
      </c>
      <c r="E588" s="84">
        <v>160.37042460999999</v>
      </c>
      <c r="F588" s="84">
        <v>160.37042460999999</v>
      </c>
    </row>
    <row r="589" spans="1:6" ht="12.75" customHeight="1" x14ac:dyDescent="0.2">
      <c r="A589" s="83" t="s">
        <v>166</v>
      </c>
      <c r="B589" s="83">
        <v>5</v>
      </c>
      <c r="C589" s="84">
        <v>1095.5752302000001</v>
      </c>
      <c r="D589" s="84">
        <v>1092.3221859099999</v>
      </c>
      <c r="E589" s="84">
        <v>162.89273535000001</v>
      </c>
      <c r="F589" s="84">
        <v>162.89273535000001</v>
      </c>
    </row>
    <row r="590" spans="1:6" ht="12.75" customHeight="1" x14ac:dyDescent="0.2">
      <c r="A590" s="83" t="s">
        <v>166</v>
      </c>
      <c r="B590" s="83">
        <v>6</v>
      </c>
      <c r="C590" s="84">
        <v>1085.8116531999999</v>
      </c>
      <c r="D590" s="84">
        <v>1081.81589706</v>
      </c>
      <c r="E590" s="84">
        <v>161.3259832</v>
      </c>
      <c r="F590" s="84">
        <v>161.3259832</v>
      </c>
    </row>
    <row r="591" spans="1:6" ht="12.75" customHeight="1" x14ac:dyDescent="0.2">
      <c r="A591" s="83" t="s">
        <v>166</v>
      </c>
      <c r="B591" s="83">
        <v>7</v>
      </c>
      <c r="C591" s="84">
        <v>1071.67344873</v>
      </c>
      <c r="D591" s="84">
        <v>1062.9219975399999</v>
      </c>
      <c r="E591" s="84">
        <v>158.50842716</v>
      </c>
      <c r="F591" s="84">
        <v>158.50842716</v>
      </c>
    </row>
    <row r="592" spans="1:6" ht="12.75" customHeight="1" x14ac:dyDescent="0.2">
      <c r="A592" s="83" t="s">
        <v>166</v>
      </c>
      <c r="B592" s="83">
        <v>8</v>
      </c>
      <c r="C592" s="84">
        <v>1051.4159491999999</v>
      </c>
      <c r="D592" s="84">
        <v>1048.1276670499999</v>
      </c>
      <c r="E592" s="84">
        <v>156.30222006</v>
      </c>
      <c r="F592" s="84">
        <v>156.30222006</v>
      </c>
    </row>
    <row r="593" spans="1:6" ht="12.75" customHeight="1" x14ac:dyDescent="0.2">
      <c r="A593" s="83" t="s">
        <v>166</v>
      </c>
      <c r="B593" s="83">
        <v>9</v>
      </c>
      <c r="C593" s="84">
        <v>1014.37735888</v>
      </c>
      <c r="D593" s="84">
        <v>1012.42275557</v>
      </c>
      <c r="E593" s="84">
        <v>150.97771895</v>
      </c>
      <c r="F593" s="84">
        <v>150.97771895</v>
      </c>
    </row>
    <row r="594" spans="1:6" ht="12.75" customHeight="1" x14ac:dyDescent="0.2">
      <c r="A594" s="83" t="s">
        <v>166</v>
      </c>
      <c r="B594" s="83">
        <v>10</v>
      </c>
      <c r="C594" s="84">
        <v>981.56880703000002</v>
      </c>
      <c r="D594" s="84">
        <v>977.63285693</v>
      </c>
      <c r="E594" s="84">
        <v>145.78966928</v>
      </c>
      <c r="F594" s="84">
        <v>145.78966928</v>
      </c>
    </row>
    <row r="595" spans="1:6" ht="12.75" customHeight="1" x14ac:dyDescent="0.2">
      <c r="A595" s="83" t="s">
        <v>166</v>
      </c>
      <c r="B595" s="83">
        <v>11</v>
      </c>
      <c r="C595" s="84">
        <v>967.28734668000004</v>
      </c>
      <c r="D595" s="84">
        <v>962.14483451000001</v>
      </c>
      <c r="E595" s="84">
        <v>143.48001525000001</v>
      </c>
      <c r="F595" s="84">
        <v>143.48001525000001</v>
      </c>
    </row>
    <row r="596" spans="1:6" ht="12.75" customHeight="1" x14ac:dyDescent="0.2">
      <c r="A596" s="83" t="s">
        <v>166</v>
      </c>
      <c r="B596" s="83">
        <v>12</v>
      </c>
      <c r="C596" s="84">
        <v>969.11705257000006</v>
      </c>
      <c r="D596" s="84">
        <v>967.21186538999996</v>
      </c>
      <c r="E596" s="84">
        <v>144.23563711</v>
      </c>
      <c r="F596" s="84">
        <v>144.23563711</v>
      </c>
    </row>
    <row r="597" spans="1:6" ht="12.75" customHeight="1" x14ac:dyDescent="0.2">
      <c r="A597" s="83" t="s">
        <v>166</v>
      </c>
      <c r="B597" s="83">
        <v>13</v>
      </c>
      <c r="C597" s="84">
        <v>981.25469271999998</v>
      </c>
      <c r="D597" s="84">
        <v>976.6444338</v>
      </c>
      <c r="E597" s="84">
        <v>145.64227051</v>
      </c>
      <c r="F597" s="84">
        <v>145.64227051</v>
      </c>
    </row>
    <row r="598" spans="1:6" ht="12.75" customHeight="1" x14ac:dyDescent="0.2">
      <c r="A598" s="83" t="s">
        <v>166</v>
      </c>
      <c r="B598" s="83">
        <v>14</v>
      </c>
      <c r="C598" s="84">
        <v>999.31025686999999</v>
      </c>
      <c r="D598" s="84">
        <v>995.34957992</v>
      </c>
      <c r="E598" s="84">
        <v>148.43167867</v>
      </c>
      <c r="F598" s="84">
        <v>148.43167867</v>
      </c>
    </row>
    <row r="599" spans="1:6" ht="12.75" customHeight="1" x14ac:dyDescent="0.2">
      <c r="A599" s="83" t="s">
        <v>166</v>
      </c>
      <c r="B599" s="83">
        <v>15</v>
      </c>
      <c r="C599" s="84">
        <v>1034.4387468499999</v>
      </c>
      <c r="D599" s="84">
        <v>1031.04296245</v>
      </c>
      <c r="E599" s="84">
        <v>153.75446052999999</v>
      </c>
      <c r="F599" s="84">
        <v>153.75446052999999</v>
      </c>
    </row>
    <row r="600" spans="1:6" ht="12.75" customHeight="1" x14ac:dyDescent="0.2">
      <c r="A600" s="83" t="s">
        <v>166</v>
      </c>
      <c r="B600" s="83">
        <v>16</v>
      </c>
      <c r="C600" s="84">
        <v>1041.1691468900001</v>
      </c>
      <c r="D600" s="84">
        <v>1038.73544373</v>
      </c>
      <c r="E600" s="84">
        <v>154.90160313000001</v>
      </c>
      <c r="F600" s="84">
        <v>154.90160313000001</v>
      </c>
    </row>
    <row r="601" spans="1:6" ht="12.75" customHeight="1" x14ac:dyDescent="0.2">
      <c r="A601" s="83" t="s">
        <v>166</v>
      </c>
      <c r="B601" s="83">
        <v>17</v>
      </c>
      <c r="C601" s="84">
        <v>1025.0911779200001</v>
      </c>
      <c r="D601" s="84">
        <v>1023.13835965</v>
      </c>
      <c r="E601" s="84">
        <v>152.57568526</v>
      </c>
      <c r="F601" s="84">
        <v>152.57568526</v>
      </c>
    </row>
    <row r="602" spans="1:6" ht="12.75" customHeight="1" x14ac:dyDescent="0.2">
      <c r="A602" s="83" t="s">
        <v>166</v>
      </c>
      <c r="B602" s="83">
        <v>18</v>
      </c>
      <c r="C602" s="84">
        <v>1004.12053885</v>
      </c>
      <c r="D602" s="84">
        <v>1001.90981936</v>
      </c>
      <c r="E602" s="84">
        <v>149.40997551000001</v>
      </c>
      <c r="F602" s="84">
        <v>149.40997551000001</v>
      </c>
    </row>
    <row r="603" spans="1:6" ht="12.75" customHeight="1" x14ac:dyDescent="0.2">
      <c r="A603" s="83" t="s">
        <v>166</v>
      </c>
      <c r="B603" s="83">
        <v>19</v>
      </c>
      <c r="C603" s="84">
        <v>962.33932103999996</v>
      </c>
      <c r="D603" s="84">
        <v>960.25443765</v>
      </c>
      <c r="E603" s="84">
        <v>143.19810949000001</v>
      </c>
      <c r="F603" s="84">
        <v>143.19810949000001</v>
      </c>
    </row>
    <row r="604" spans="1:6" ht="12.75" customHeight="1" x14ac:dyDescent="0.2">
      <c r="A604" s="83" t="s">
        <v>166</v>
      </c>
      <c r="B604" s="83">
        <v>20</v>
      </c>
      <c r="C604" s="84">
        <v>956.46129701999996</v>
      </c>
      <c r="D604" s="84">
        <v>954.41911024000001</v>
      </c>
      <c r="E604" s="84">
        <v>142.32791528000001</v>
      </c>
      <c r="F604" s="84">
        <v>142.32791528000001</v>
      </c>
    </row>
    <row r="605" spans="1:6" ht="12.75" customHeight="1" x14ac:dyDescent="0.2">
      <c r="A605" s="83" t="s">
        <v>166</v>
      </c>
      <c r="B605" s="83">
        <v>21</v>
      </c>
      <c r="C605" s="84">
        <v>954.61737690999996</v>
      </c>
      <c r="D605" s="84">
        <v>952.63975503999995</v>
      </c>
      <c r="E605" s="84">
        <v>142.06256862999999</v>
      </c>
      <c r="F605" s="84">
        <v>142.06256862999999</v>
      </c>
    </row>
    <row r="606" spans="1:6" ht="12.75" customHeight="1" x14ac:dyDescent="0.2">
      <c r="A606" s="83" t="s">
        <v>166</v>
      </c>
      <c r="B606" s="83">
        <v>22</v>
      </c>
      <c r="C606" s="84">
        <v>972.77239483999995</v>
      </c>
      <c r="D606" s="84">
        <v>969.92820703999996</v>
      </c>
      <c r="E606" s="84">
        <v>144.64071203</v>
      </c>
      <c r="F606" s="84">
        <v>144.64071203</v>
      </c>
    </row>
    <row r="607" spans="1:6" ht="12.75" customHeight="1" x14ac:dyDescent="0.2">
      <c r="A607" s="83" t="s">
        <v>166</v>
      </c>
      <c r="B607" s="83">
        <v>23</v>
      </c>
      <c r="C607" s="84">
        <v>994.49783330000002</v>
      </c>
      <c r="D607" s="84">
        <v>992.24731875999998</v>
      </c>
      <c r="E607" s="84">
        <v>147.96905343</v>
      </c>
      <c r="F607" s="84">
        <v>147.96905343</v>
      </c>
    </row>
    <row r="608" spans="1:6" ht="12.75" customHeight="1" x14ac:dyDescent="0.2">
      <c r="A608" s="83" t="s">
        <v>166</v>
      </c>
      <c r="B608" s="83">
        <v>24</v>
      </c>
      <c r="C608" s="84">
        <v>1015.6382261</v>
      </c>
      <c r="D608" s="84">
        <v>1013.42353337</v>
      </c>
      <c r="E608" s="84">
        <v>151.12696011</v>
      </c>
      <c r="F608" s="84">
        <v>151.12696011</v>
      </c>
    </row>
    <row r="609" spans="1:6" ht="12.75" customHeight="1" x14ac:dyDescent="0.2">
      <c r="A609" s="83" t="s">
        <v>167</v>
      </c>
      <c r="B609" s="83">
        <v>1</v>
      </c>
      <c r="C609" s="84">
        <v>1029.9442528100001</v>
      </c>
      <c r="D609" s="84">
        <v>1028.5734100699999</v>
      </c>
      <c r="E609" s="84">
        <v>153.3861881</v>
      </c>
      <c r="F609" s="84">
        <v>153.3861881</v>
      </c>
    </row>
    <row r="610" spans="1:6" ht="12.75" customHeight="1" x14ac:dyDescent="0.2">
      <c r="A610" s="83" t="s">
        <v>167</v>
      </c>
      <c r="B610" s="83">
        <v>2</v>
      </c>
      <c r="C610" s="84">
        <v>1058.2166138600001</v>
      </c>
      <c r="D610" s="84">
        <v>1055.6647639400001</v>
      </c>
      <c r="E610" s="84">
        <v>157.42619094</v>
      </c>
      <c r="F610" s="84">
        <v>157.42619094</v>
      </c>
    </row>
    <row r="611" spans="1:6" ht="12.75" customHeight="1" x14ac:dyDescent="0.2">
      <c r="A611" s="83" t="s">
        <v>167</v>
      </c>
      <c r="B611" s="83">
        <v>3</v>
      </c>
      <c r="C611" s="84">
        <v>1072.41783173</v>
      </c>
      <c r="D611" s="84">
        <v>1069.72201918</v>
      </c>
      <c r="E611" s="84">
        <v>159.52248157</v>
      </c>
      <c r="F611" s="84">
        <v>159.52248157</v>
      </c>
    </row>
    <row r="612" spans="1:6" ht="12.75" customHeight="1" x14ac:dyDescent="0.2">
      <c r="A612" s="83" t="s">
        <v>167</v>
      </c>
      <c r="B612" s="83">
        <v>4</v>
      </c>
      <c r="C612" s="84">
        <v>1084.15310303</v>
      </c>
      <c r="D612" s="84">
        <v>1081.99038625</v>
      </c>
      <c r="E612" s="84">
        <v>161.35200393</v>
      </c>
      <c r="F612" s="84">
        <v>161.35200393</v>
      </c>
    </row>
    <row r="613" spans="1:6" ht="12.75" customHeight="1" x14ac:dyDescent="0.2">
      <c r="A613" s="83" t="s">
        <v>167</v>
      </c>
      <c r="B613" s="83">
        <v>5</v>
      </c>
      <c r="C613" s="84">
        <v>1101.6863588199999</v>
      </c>
      <c r="D613" s="84">
        <v>1098.9637528400001</v>
      </c>
      <c r="E613" s="84">
        <v>163.88316017</v>
      </c>
      <c r="F613" s="84">
        <v>163.88316017</v>
      </c>
    </row>
    <row r="614" spans="1:6" ht="12.75" customHeight="1" x14ac:dyDescent="0.2">
      <c r="A614" s="83" t="s">
        <v>167</v>
      </c>
      <c r="B614" s="83">
        <v>6</v>
      </c>
      <c r="C614" s="84">
        <v>1086.48172221</v>
      </c>
      <c r="D614" s="84">
        <v>1083.06183046</v>
      </c>
      <c r="E614" s="84">
        <v>161.51178324</v>
      </c>
      <c r="F614" s="84">
        <v>161.51178324</v>
      </c>
    </row>
    <row r="615" spans="1:6" ht="12.75" customHeight="1" x14ac:dyDescent="0.2">
      <c r="A615" s="83" t="s">
        <v>167</v>
      </c>
      <c r="B615" s="83">
        <v>7</v>
      </c>
      <c r="C615" s="84">
        <v>1050.6641509399999</v>
      </c>
      <c r="D615" s="84">
        <v>1047.5859629900001</v>
      </c>
      <c r="E615" s="84">
        <v>156.22143835</v>
      </c>
      <c r="F615" s="84">
        <v>156.22143835</v>
      </c>
    </row>
    <row r="616" spans="1:6" ht="12.75" customHeight="1" x14ac:dyDescent="0.2">
      <c r="A616" s="83" t="s">
        <v>167</v>
      </c>
      <c r="B616" s="83">
        <v>8</v>
      </c>
      <c r="C616" s="84">
        <v>1025.19942713</v>
      </c>
      <c r="D616" s="84">
        <v>1022.0569343</v>
      </c>
      <c r="E616" s="84">
        <v>152.41441752</v>
      </c>
      <c r="F616" s="84">
        <v>152.41441752</v>
      </c>
    </row>
    <row r="617" spans="1:6" ht="12.75" customHeight="1" x14ac:dyDescent="0.2">
      <c r="A617" s="83" t="s">
        <v>167</v>
      </c>
      <c r="B617" s="83">
        <v>9</v>
      </c>
      <c r="C617" s="84">
        <v>995.86567114000002</v>
      </c>
      <c r="D617" s="84">
        <v>993.47321551000005</v>
      </c>
      <c r="E617" s="84">
        <v>148.15186550000001</v>
      </c>
      <c r="F617" s="84">
        <v>148.15186550000001</v>
      </c>
    </row>
    <row r="618" spans="1:6" ht="12.75" customHeight="1" x14ac:dyDescent="0.2">
      <c r="A618" s="83" t="s">
        <v>167</v>
      </c>
      <c r="B618" s="83">
        <v>10</v>
      </c>
      <c r="C618" s="84">
        <v>999.71658957</v>
      </c>
      <c r="D618" s="84">
        <v>989.09851746000004</v>
      </c>
      <c r="E618" s="84">
        <v>147.49948789000001</v>
      </c>
      <c r="F618" s="84">
        <v>147.49948789000001</v>
      </c>
    </row>
    <row r="619" spans="1:6" ht="12.75" customHeight="1" x14ac:dyDescent="0.2">
      <c r="A619" s="83" t="s">
        <v>167</v>
      </c>
      <c r="B619" s="83">
        <v>11</v>
      </c>
      <c r="C619" s="84">
        <v>987.43159920999994</v>
      </c>
      <c r="D619" s="84">
        <v>976.96017676999998</v>
      </c>
      <c r="E619" s="84">
        <v>145.68935572999999</v>
      </c>
      <c r="F619" s="84">
        <v>145.68935572999999</v>
      </c>
    </row>
    <row r="620" spans="1:6" ht="12.75" customHeight="1" x14ac:dyDescent="0.2">
      <c r="A620" s="83" t="s">
        <v>167</v>
      </c>
      <c r="B620" s="83">
        <v>12</v>
      </c>
      <c r="C620" s="84">
        <v>992.16786949000004</v>
      </c>
      <c r="D620" s="84">
        <v>981.61179749999997</v>
      </c>
      <c r="E620" s="84">
        <v>146.38302948</v>
      </c>
      <c r="F620" s="84">
        <v>146.38302948</v>
      </c>
    </row>
    <row r="621" spans="1:6" ht="12.75" customHeight="1" x14ac:dyDescent="0.2">
      <c r="A621" s="83" t="s">
        <v>167</v>
      </c>
      <c r="B621" s="83">
        <v>13</v>
      </c>
      <c r="C621" s="84">
        <v>993.55088225999998</v>
      </c>
      <c r="D621" s="84">
        <v>987.83751900000004</v>
      </c>
      <c r="E621" s="84">
        <v>147.31144128</v>
      </c>
      <c r="F621" s="84">
        <v>147.31144128</v>
      </c>
    </row>
    <row r="622" spans="1:6" ht="12.75" customHeight="1" x14ac:dyDescent="0.2">
      <c r="A622" s="83" t="s">
        <v>167</v>
      </c>
      <c r="B622" s="83">
        <v>14</v>
      </c>
      <c r="C622" s="84">
        <v>1004.5074703</v>
      </c>
      <c r="D622" s="84">
        <v>994.37636022000004</v>
      </c>
      <c r="E622" s="84">
        <v>148.28654710999999</v>
      </c>
      <c r="F622" s="84">
        <v>148.28654710999999</v>
      </c>
    </row>
    <row r="623" spans="1:6" ht="12.75" customHeight="1" x14ac:dyDescent="0.2">
      <c r="A623" s="83" t="s">
        <v>167</v>
      </c>
      <c r="B623" s="83">
        <v>15</v>
      </c>
      <c r="C623" s="84">
        <v>1005.9574129</v>
      </c>
      <c r="D623" s="84">
        <v>996.34618421000005</v>
      </c>
      <c r="E623" s="84">
        <v>148.58029744999999</v>
      </c>
      <c r="F623" s="84">
        <v>148.58029744999999</v>
      </c>
    </row>
    <row r="624" spans="1:6" ht="12.75" customHeight="1" x14ac:dyDescent="0.2">
      <c r="A624" s="83" t="s">
        <v>167</v>
      </c>
      <c r="B624" s="83">
        <v>16</v>
      </c>
      <c r="C624" s="84">
        <v>1007.28085623</v>
      </c>
      <c r="D624" s="84">
        <v>997.85333618000004</v>
      </c>
      <c r="E624" s="84">
        <v>148.80505174999999</v>
      </c>
      <c r="F624" s="84">
        <v>148.80505174999999</v>
      </c>
    </row>
    <row r="625" spans="1:6" ht="12.75" customHeight="1" x14ac:dyDescent="0.2">
      <c r="A625" s="83" t="s">
        <v>167</v>
      </c>
      <c r="B625" s="83">
        <v>17</v>
      </c>
      <c r="C625" s="84">
        <v>999.81843202000005</v>
      </c>
      <c r="D625" s="84">
        <v>997.54572234</v>
      </c>
      <c r="E625" s="84">
        <v>148.75917878999999</v>
      </c>
      <c r="F625" s="84">
        <v>148.75917878999999</v>
      </c>
    </row>
    <row r="626" spans="1:6" ht="12.75" customHeight="1" x14ac:dyDescent="0.2">
      <c r="A626" s="83" t="s">
        <v>167</v>
      </c>
      <c r="B626" s="83">
        <v>18</v>
      </c>
      <c r="C626" s="84">
        <v>993.09518960000003</v>
      </c>
      <c r="D626" s="84">
        <v>990.97760257000004</v>
      </c>
      <c r="E626" s="84">
        <v>147.77970679000001</v>
      </c>
      <c r="F626" s="84">
        <v>147.77970679000001</v>
      </c>
    </row>
    <row r="627" spans="1:6" ht="12.75" customHeight="1" x14ac:dyDescent="0.2">
      <c r="A627" s="83" t="s">
        <v>167</v>
      </c>
      <c r="B627" s="83">
        <v>19</v>
      </c>
      <c r="C627" s="84">
        <v>970.10835994000001</v>
      </c>
      <c r="D627" s="84">
        <v>967.64928502999999</v>
      </c>
      <c r="E627" s="84">
        <v>144.30086739000001</v>
      </c>
      <c r="F627" s="84">
        <v>144.30086739000001</v>
      </c>
    </row>
    <row r="628" spans="1:6" ht="12.75" customHeight="1" x14ac:dyDescent="0.2">
      <c r="A628" s="83" t="s">
        <v>167</v>
      </c>
      <c r="B628" s="83">
        <v>20</v>
      </c>
      <c r="C628" s="84">
        <v>971.48594270000001</v>
      </c>
      <c r="D628" s="84">
        <v>967.63360618000002</v>
      </c>
      <c r="E628" s="84">
        <v>144.29852928</v>
      </c>
      <c r="F628" s="84">
        <v>144.29852928</v>
      </c>
    </row>
    <row r="629" spans="1:6" ht="12.75" customHeight="1" x14ac:dyDescent="0.2">
      <c r="A629" s="83" t="s">
        <v>167</v>
      </c>
      <c r="B629" s="83">
        <v>21</v>
      </c>
      <c r="C629" s="84">
        <v>986.00665645000004</v>
      </c>
      <c r="D629" s="84">
        <v>979.70606612999995</v>
      </c>
      <c r="E629" s="84">
        <v>146.09883696</v>
      </c>
      <c r="F629" s="84">
        <v>146.09883696</v>
      </c>
    </row>
    <row r="630" spans="1:6" ht="12.75" customHeight="1" x14ac:dyDescent="0.2">
      <c r="A630" s="83" t="s">
        <v>167</v>
      </c>
      <c r="B630" s="83">
        <v>22</v>
      </c>
      <c r="C630" s="84">
        <v>1001.48235029</v>
      </c>
      <c r="D630" s="84">
        <v>988.52746190000005</v>
      </c>
      <c r="E630" s="84">
        <v>147.41432914000001</v>
      </c>
      <c r="F630" s="84">
        <v>147.41432914000001</v>
      </c>
    </row>
    <row r="631" spans="1:6" ht="12.75" customHeight="1" x14ac:dyDescent="0.2">
      <c r="A631" s="83" t="s">
        <v>167</v>
      </c>
      <c r="B631" s="83">
        <v>23</v>
      </c>
      <c r="C631" s="84">
        <v>997.19874590999996</v>
      </c>
      <c r="D631" s="84">
        <v>993.76833448000002</v>
      </c>
      <c r="E631" s="84">
        <v>148.19587516999999</v>
      </c>
      <c r="F631" s="84">
        <v>148.19587516999999</v>
      </c>
    </row>
    <row r="632" spans="1:6" ht="12.75" customHeight="1" x14ac:dyDescent="0.2">
      <c r="A632" s="83" t="s">
        <v>167</v>
      </c>
      <c r="B632" s="83">
        <v>24</v>
      </c>
      <c r="C632" s="84">
        <v>1018.4400455700001</v>
      </c>
      <c r="D632" s="84">
        <v>1011.6309455000001</v>
      </c>
      <c r="E632" s="84">
        <v>150.85964013</v>
      </c>
      <c r="F632" s="84">
        <v>150.85964013</v>
      </c>
    </row>
    <row r="633" spans="1:6" ht="12.75" customHeight="1" x14ac:dyDescent="0.2">
      <c r="A633" s="83" t="s">
        <v>168</v>
      </c>
      <c r="B633" s="83">
        <v>1</v>
      </c>
      <c r="C633" s="84">
        <v>1059.9526939699999</v>
      </c>
      <c r="D633" s="84">
        <v>1052.99241811</v>
      </c>
      <c r="E633" s="84">
        <v>157.02767691</v>
      </c>
      <c r="F633" s="84">
        <v>157.02767691</v>
      </c>
    </row>
    <row r="634" spans="1:6" ht="12.75" customHeight="1" x14ac:dyDescent="0.2">
      <c r="A634" s="83" t="s">
        <v>168</v>
      </c>
      <c r="B634" s="83">
        <v>2</v>
      </c>
      <c r="C634" s="84">
        <v>1089.9681860000001</v>
      </c>
      <c r="D634" s="84">
        <v>1076.42685461</v>
      </c>
      <c r="E634" s="84">
        <v>160.52234131</v>
      </c>
      <c r="F634" s="84">
        <v>160.52234131</v>
      </c>
    </row>
    <row r="635" spans="1:6" ht="12.75" customHeight="1" x14ac:dyDescent="0.2">
      <c r="A635" s="83" t="s">
        <v>168</v>
      </c>
      <c r="B635" s="83">
        <v>3</v>
      </c>
      <c r="C635" s="84">
        <v>1096.85494857</v>
      </c>
      <c r="D635" s="84">
        <v>1084.17131079</v>
      </c>
      <c r="E635" s="84">
        <v>161.67723468</v>
      </c>
      <c r="F635" s="84">
        <v>161.67723468</v>
      </c>
    </row>
    <row r="636" spans="1:6" ht="12.75" customHeight="1" x14ac:dyDescent="0.2">
      <c r="A636" s="83" t="s">
        <v>168</v>
      </c>
      <c r="B636" s="83">
        <v>4</v>
      </c>
      <c r="C636" s="84">
        <v>1091.5102870000001</v>
      </c>
      <c r="D636" s="84">
        <v>1087.64660585</v>
      </c>
      <c r="E636" s="84">
        <v>162.19548866</v>
      </c>
      <c r="F636" s="84">
        <v>162.19548866</v>
      </c>
    </row>
    <row r="637" spans="1:6" ht="12.75" customHeight="1" x14ac:dyDescent="0.2">
      <c r="A637" s="83" t="s">
        <v>168</v>
      </c>
      <c r="B637" s="83">
        <v>5</v>
      </c>
      <c r="C637" s="84">
        <v>1101.5188004900001</v>
      </c>
      <c r="D637" s="84">
        <v>1098.47026329</v>
      </c>
      <c r="E637" s="84">
        <v>163.80956845</v>
      </c>
      <c r="F637" s="84">
        <v>163.80956845</v>
      </c>
    </row>
    <row r="638" spans="1:6" ht="12.75" customHeight="1" x14ac:dyDescent="0.2">
      <c r="A638" s="83" t="s">
        <v>168</v>
      </c>
      <c r="B638" s="83">
        <v>6</v>
      </c>
      <c r="C638" s="84">
        <v>1085.14298336</v>
      </c>
      <c r="D638" s="84">
        <v>1082.7495829899999</v>
      </c>
      <c r="E638" s="84">
        <v>161.46521928000001</v>
      </c>
      <c r="F638" s="84">
        <v>161.46521928000001</v>
      </c>
    </row>
    <row r="639" spans="1:6" ht="12.75" customHeight="1" x14ac:dyDescent="0.2">
      <c r="A639" s="83" t="s">
        <v>168</v>
      </c>
      <c r="B639" s="83">
        <v>7</v>
      </c>
      <c r="C639" s="84">
        <v>1048.4608207900001</v>
      </c>
      <c r="D639" s="84">
        <v>1046.4522448600001</v>
      </c>
      <c r="E639" s="84">
        <v>156.05237244</v>
      </c>
      <c r="F639" s="84">
        <v>156.05237244</v>
      </c>
    </row>
    <row r="640" spans="1:6" ht="12.75" customHeight="1" x14ac:dyDescent="0.2">
      <c r="A640" s="83" t="s">
        <v>168</v>
      </c>
      <c r="B640" s="83">
        <v>8</v>
      </c>
      <c r="C640" s="84">
        <v>1006.2848337</v>
      </c>
      <c r="D640" s="84">
        <v>1003.97221299</v>
      </c>
      <c r="E640" s="84">
        <v>149.71753032000001</v>
      </c>
      <c r="F640" s="84">
        <v>149.71753032000001</v>
      </c>
    </row>
    <row r="641" spans="1:6" ht="12.75" customHeight="1" x14ac:dyDescent="0.2">
      <c r="A641" s="83" t="s">
        <v>168</v>
      </c>
      <c r="B641" s="83">
        <v>9</v>
      </c>
      <c r="C641" s="84">
        <v>981.50890192999998</v>
      </c>
      <c r="D641" s="84">
        <v>979.16530474000001</v>
      </c>
      <c r="E641" s="84">
        <v>146.01819583</v>
      </c>
      <c r="F641" s="84">
        <v>146.01819583</v>
      </c>
    </row>
    <row r="642" spans="1:6" ht="12.75" customHeight="1" x14ac:dyDescent="0.2">
      <c r="A642" s="83" t="s">
        <v>168</v>
      </c>
      <c r="B642" s="83">
        <v>10</v>
      </c>
      <c r="C642" s="84">
        <v>983.99663493000003</v>
      </c>
      <c r="D642" s="84">
        <v>973.66523895</v>
      </c>
      <c r="E642" s="84">
        <v>145.19799756</v>
      </c>
      <c r="F642" s="84">
        <v>145.19799756</v>
      </c>
    </row>
    <row r="643" spans="1:6" ht="12.75" customHeight="1" x14ac:dyDescent="0.2">
      <c r="A643" s="83" t="s">
        <v>168</v>
      </c>
      <c r="B643" s="83">
        <v>11</v>
      </c>
      <c r="C643" s="84">
        <v>975.96671672000002</v>
      </c>
      <c r="D643" s="84">
        <v>967.18318891000001</v>
      </c>
      <c r="E643" s="84">
        <v>144.23136072</v>
      </c>
      <c r="F643" s="84">
        <v>144.23136072</v>
      </c>
    </row>
    <row r="644" spans="1:6" ht="12.75" customHeight="1" x14ac:dyDescent="0.2">
      <c r="A644" s="83" t="s">
        <v>168</v>
      </c>
      <c r="B644" s="83">
        <v>12</v>
      </c>
      <c r="C644" s="84">
        <v>982.86042610000004</v>
      </c>
      <c r="D644" s="84">
        <v>974.35855419999996</v>
      </c>
      <c r="E644" s="84">
        <v>145.30138832</v>
      </c>
      <c r="F644" s="84">
        <v>145.30138832</v>
      </c>
    </row>
    <row r="645" spans="1:6" ht="12.75" customHeight="1" x14ac:dyDescent="0.2">
      <c r="A645" s="83" t="s">
        <v>168</v>
      </c>
      <c r="B645" s="83">
        <v>13</v>
      </c>
      <c r="C645" s="84">
        <v>982.96366566999995</v>
      </c>
      <c r="D645" s="84">
        <v>977.53171706000001</v>
      </c>
      <c r="E645" s="84">
        <v>145.77458677999999</v>
      </c>
      <c r="F645" s="84">
        <v>145.77458677999999</v>
      </c>
    </row>
    <row r="646" spans="1:6" ht="12.75" customHeight="1" x14ac:dyDescent="0.2">
      <c r="A646" s="83" t="s">
        <v>168</v>
      </c>
      <c r="B646" s="83">
        <v>14</v>
      </c>
      <c r="C646" s="84">
        <v>997.25455665000004</v>
      </c>
      <c r="D646" s="84">
        <v>985.12431566999999</v>
      </c>
      <c r="E646" s="84">
        <v>146.90683436</v>
      </c>
      <c r="F646" s="84">
        <v>146.90683436</v>
      </c>
    </row>
    <row r="647" spans="1:6" ht="12.75" customHeight="1" x14ac:dyDescent="0.2">
      <c r="A647" s="83" t="s">
        <v>168</v>
      </c>
      <c r="B647" s="83">
        <v>15</v>
      </c>
      <c r="C647" s="84">
        <v>1001.84843289</v>
      </c>
      <c r="D647" s="84">
        <v>991.40578986000003</v>
      </c>
      <c r="E647" s="84">
        <v>147.84356029</v>
      </c>
      <c r="F647" s="84">
        <v>147.84356029</v>
      </c>
    </row>
    <row r="648" spans="1:6" ht="12.75" customHeight="1" x14ac:dyDescent="0.2">
      <c r="A648" s="83" t="s">
        <v>168</v>
      </c>
      <c r="B648" s="83">
        <v>16</v>
      </c>
      <c r="C648" s="84">
        <v>1001.79186342</v>
      </c>
      <c r="D648" s="84">
        <v>990.14307136000002</v>
      </c>
      <c r="E648" s="84">
        <v>147.65525718000001</v>
      </c>
      <c r="F648" s="84">
        <v>147.65525718000001</v>
      </c>
    </row>
    <row r="649" spans="1:6" ht="12.75" customHeight="1" x14ac:dyDescent="0.2">
      <c r="A649" s="83" t="s">
        <v>168</v>
      </c>
      <c r="B649" s="83">
        <v>17</v>
      </c>
      <c r="C649" s="84">
        <v>982.83864771000003</v>
      </c>
      <c r="D649" s="84">
        <v>979.45666368000002</v>
      </c>
      <c r="E649" s="84">
        <v>146.06164477999999</v>
      </c>
      <c r="F649" s="84">
        <v>146.06164477999999</v>
      </c>
    </row>
    <row r="650" spans="1:6" ht="12.75" customHeight="1" x14ac:dyDescent="0.2">
      <c r="A650" s="83" t="s">
        <v>168</v>
      </c>
      <c r="B650" s="83">
        <v>18</v>
      </c>
      <c r="C650" s="84">
        <v>977.85020340000005</v>
      </c>
      <c r="D650" s="84">
        <v>975.47994167000002</v>
      </c>
      <c r="E650" s="84">
        <v>145.46861541999999</v>
      </c>
      <c r="F650" s="84">
        <v>145.46861541999999</v>
      </c>
    </row>
    <row r="651" spans="1:6" ht="12.75" customHeight="1" x14ac:dyDescent="0.2">
      <c r="A651" s="83" t="s">
        <v>168</v>
      </c>
      <c r="B651" s="83">
        <v>19</v>
      </c>
      <c r="C651" s="84">
        <v>967.398191</v>
      </c>
      <c r="D651" s="84">
        <v>964.55314726999995</v>
      </c>
      <c r="E651" s="84">
        <v>143.83915531</v>
      </c>
      <c r="F651" s="84">
        <v>143.83915531</v>
      </c>
    </row>
    <row r="652" spans="1:6" ht="12.75" customHeight="1" x14ac:dyDescent="0.2">
      <c r="A652" s="83" t="s">
        <v>168</v>
      </c>
      <c r="B652" s="83">
        <v>20</v>
      </c>
      <c r="C652" s="84">
        <v>968.42124641999999</v>
      </c>
      <c r="D652" s="84">
        <v>966.54556000000002</v>
      </c>
      <c r="E652" s="84">
        <v>144.1362742</v>
      </c>
      <c r="F652" s="84">
        <v>144.1362742</v>
      </c>
    </row>
    <row r="653" spans="1:6" ht="12.75" customHeight="1" x14ac:dyDescent="0.2">
      <c r="A653" s="83" t="s">
        <v>168</v>
      </c>
      <c r="B653" s="83">
        <v>21</v>
      </c>
      <c r="C653" s="84">
        <v>981.41320012000006</v>
      </c>
      <c r="D653" s="84">
        <v>978.28030616000001</v>
      </c>
      <c r="E653" s="84">
        <v>145.88622025999999</v>
      </c>
      <c r="F653" s="84">
        <v>145.88622025999999</v>
      </c>
    </row>
    <row r="654" spans="1:6" ht="12.75" customHeight="1" x14ac:dyDescent="0.2">
      <c r="A654" s="83" t="s">
        <v>168</v>
      </c>
      <c r="B654" s="83">
        <v>22</v>
      </c>
      <c r="C654" s="84">
        <v>1003.29481612</v>
      </c>
      <c r="D654" s="84">
        <v>1001.05001954</v>
      </c>
      <c r="E654" s="84">
        <v>149.28175770999999</v>
      </c>
      <c r="F654" s="84">
        <v>149.28175770999999</v>
      </c>
    </row>
    <row r="655" spans="1:6" ht="12.75" customHeight="1" x14ac:dyDescent="0.2">
      <c r="A655" s="83" t="s">
        <v>168</v>
      </c>
      <c r="B655" s="83">
        <v>23</v>
      </c>
      <c r="C655" s="84">
        <v>1011.96037898</v>
      </c>
      <c r="D655" s="84">
        <v>1009.77461342</v>
      </c>
      <c r="E655" s="84">
        <v>150.58281428999999</v>
      </c>
      <c r="F655" s="84">
        <v>150.58281428999999</v>
      </c>
    </row>
    <row r="656" spans="1:6" ht="12.75" customHeight="1" x14ac:dyDescent="0.2">
      <c r="A656" s="83" t="s">
        <v>168</v>
      </c>
      <c r="B656" s="83">
        <v>24</v>
      </c>
      <c r="C656" s="84">
        <v>1029.4429098600001</v>
      </c>
      <c r="D656" s="84">
        <v>1027.38735748</v>
      </c>
      <c r="E656" s="84">
        <v>153.20931780000001</v>
      </c>
      <c r="F656" s="84">
        <v>153.20931780000001</v>
      </c>
    </row>
    <row r="657" spans="1:6" ht="12.75" customHeight="1" x14ac:dyDescent="0.2">
      <c r="A657" s="83" t="s">
        <v>169</v>
      </c>
      <c r="B657" s="83">
        <v>1</v>
      </c>
      <c r="C657" s="84">
        <v>1041.5020146899999</v>
      </c>
      <c r="D657" s="84">
        <v>1040.13997655</v>
      </c>
      <c r="E657" s="84">
        <v>155.11105433</v>
      </c>
      <c r="F657" s="84">
        <v>155.11105433</v>
      </c>
    </row>
    <row r="658" spans="1:6" ht="12.75" customHeight="1" x14ac:dyDescent="0.2">
      <c r="A658" s="83" t="s">
        <v>169</v>
      </c>
      <c r="B658" s="83">
        <v>2</v>
      </c>
      <c r="C658" s="84">
        <v>1063.40602721</v>
      </c>
      <c r="D658" s="84">
        <v>1061.2448796799999</v>
      </c>
      <c r="E658" s="84">
        <v>158.25832667</v>
      </c>
      <c r="F658" s="84">
        <v>158.25832667</v>
      </c>
    </row>
    <row r="659" spans="1:6" ht="12.75" customHeight="1" x14ac:dyDescent="0.2">
      <c r="A659" s="83" t="s">
        <v>169</v>
      </c>
      <c r="B659" s="83">
        <v>3</v>
      </c>
      <c r="C659" s="84">
        <v>1077.1267462599999</v>
      </c>
      <c r="D659" s="84">
        <v>1074.8560831</v>
      </c>
      <c r="E659" s="84">
        <v>160.28809974000001</v>
      </c>
      <c r="F659" s="84">
        <v>160.28809974000001</v>
      </c>
    </row>
    <row r="660" spans="1:6" ht="12.75" customHeight="1" x14ac:dyDescent="0.2">
      <c r="A660" s="83" t="s">
        <v>169</v>
      </c>
      <c r="B660" s="83">
        <v>4</v>
      </c>
      <c r="C660" s="84">
        <v>1084.35815544</v>
      </c>
      <c r="D660" s="84">
        <v>1082.1145211099999</v>
      </c>
      <c r="E660" s="84">
        <v>161.37051556</v>
      </c>
      <c r="F660" s="84">
        <v>161.37051556</v>
      </c>
    </row>
    <row r="661" spans="1:6" ht="12.75" customHeight="1" x14ac:dyDescent="0.2">
      <c r="A661" s="83" t="s">
        <v>169</v>
      </c>
      <c r="B661" s="83">
        <v>5</v>
      </c>
      <c r="C661" s="84">
        <v>1096.3027741000001</v>
      </c>
      <c r="D661" s="84">
        <v>1092.20166361</v>
      </c>
      <c r="E661" s="84">
        <v>162.87476244000001</v>
      </c>
      <c r="F661" s="84">
        <v>162.87476244000001</v>
      </c>
    </row>
    <row r="662" spans="1:6" ht="12.75" customHeight="1" x14ac:dyDescent="0.2">
      <c r="A662" s="83" t="s">
        <v>169</v>
      </c>
      <c r="B662" s="83">
        <v>6</v>
      </c>
      <c r="C662" s="84">
        <v>1077.09737986</v>
      </c>
      <c r="D662" s="84">
        <v>1075.13825944</v>
      </c>
      <c r="E662" s="84">
        <v>160.33017932999999</v>
      </c>
      <c r="F662" s="84">
        <v>160.33017932999999</v>
      </c>
    </row>
    <row r="663" spans="1:6" ht="12.75" customHeight="1" x14ac:dyDescent="0.2">
      <c r="A663" s="83" t="s">
        <v>169</v>
      </c>
      <c r="B663" s="83">
        <v>7</v>
      </c>
      <c r="C663" s="84">
        <v>1044.4694869499999</v>
      </c>
      <c r="D663" s="84">
        <v>1042.1612113399999</v>
      </c>
      <c r="E663" s="84">
        <v>155.41247132000001</v>
      </c>
      <c r="F663" s="84">
        <v>155.41247132000001</v>
      </c>
    </row>
    <row r="664" spans="1:6" ht="12.75" customHeight="1" x14ac:dyDescent="0.2">
      <c r="A664" s="83" t="s">
        <v>169</v>
      </c>
      <c r="B664" s="83">
        <v>8</v>
      </c>
      <c r="C664" s="84">
        <v>1020.93171433</v>
      </c>
      <c r="D664" s="84">
        <v>1018.8674043</v>
      </c>
      <c r="E664" s="84">
        <v>151.93877831</v>
      </c>
      <c r="F664" s="84">
        <v>151.93877831</v>
      </c>
    </row>
    <row r="665" spans="1:6" ht="12.75" customHeight="1" x14ac:dyDescent="0.2">
      <c r="A665" s="83" t="s">
        <v>169</v>
      </c>
      <c r="B665" s="83">
        <v>9</v>
      </c>
      <c r="C665" s="84">
        <v>992.70225465999999</v>
      </c>
      <c r="D665" s="84">
        <v>990.14544752999996</v>
      </c>
      <c r="E665" s="84">
        <v>147.65561152000001</v>
      </c>
      <c r="F665" s="84">
        <v>147.65561152000001</v>
      </c>
    </row>
    <row r="666" spans="1:6" ht="12.75" customHeight="1" x14ac:dyDescent="0.2">
      <c r="A666" s="83" t="s">
        <v>169</v>
      </c>
      <c r="B666" s="83">
        <v>10</v>
      </c>
      <c r="C666" s="84">
        <v>989.12826968000002</v>
      </c>
      <c r="D666" s="84">
        <v>978.71119368999996</v>
      </c>
      <c r="E666" s="84">
        <v>145.95047643999999</v>
      </c>
      <c r="F666" s="84">
        <v>145.95047643999999</v>
      </c>
    </row>
    <row r="667" spans="1:6" ht="12.75" customHeight="1" x14ac:dyDescent="0.2">
      <c r="A667" s="83" t="s">
        <v>169</v>
      </c>
      <c r="B667" s="83">
        <v>11</v>
      </c>
      <c r="C667" s="84">
        <v>981.84949116999996</v>
      </c>
      <c r="D667" s="84">
        <v>971.13875399000005</v>
      </c>
      <c r="E667" s="84">
        <v>144.82123505000001</v>
      </c>
      <c r="F667" s="84">
        <v>144.82123505000001</v>
      </c>
    </row>
    <row r="668" spans="1:6" ht="12.75" customHeight="1" x14ac:dyDescent="0.2">
      <c r="A668" s="83" t="s">
        <v>169</v>
      </c>
      <c r="B668" s="83">
        <v>12</v>
      </c>
      <c r="C668" s="84">
        <v>990.82124388</v>
      </c>
      <c r="D668" s="84">
        <v>981.31513917999996</v>
      </c>
      <c r="E668" s="84">
        <v>146.33879026</v>
      </c>
      <c r="F668" s="84">
        <v>146.33879026</v>
      </c>
    </row>
    <row r="669" spans="1:6" ht="12.75" customHeight="1" x14ac:dyDescent="0.2">
      <c r="A669" s="83" t="s">
        <v>169</v>
      </c>
      <c r="B669" s="83">
        <v>13</v>
      </c>
      <c r="C669" s="84">
        <v>992.5153454</v>
      </c>
      <c r="D669" s="84">
        <v>986.97409260999996</v>
      </c>
      <c r="E669" s="84">
        <v>147.18268266999999</v>
      </c>
      <c r="F669" s="84">
        <v>147.18268266999999</v>
      </c>
    </row>
    <row r="670" spans="1:6" ht="12.75" customHeight="1" x14ac:dyDescent="0.2">
      <c r="A670" s="83" t="s">
        <v>169</v>
      </c>
      <c r="B670" s="83">
        <v>14</v>
      </c>
      <c r="C670" s="84">
        <v>1003.35306664</v>
      </c>
      <c r="D670" s="84">
        <v>1000.63907957</v>
      </c>
      <c r="E670" s="84">
        <v>149.22047621999999</v>
      </c>
      <c r="F670" s="84">
        <v>149.22047621999999</v>
      </c>
    </row>
    <row r="671" spans="1:6" ht="12.75" customHeight="1" x14ac:dyDescent="0.2">
      <c r="A671" s="83" t="s">
        <v>169</v>
      </c>
      <c r="B671" s="83">
        <v>15</v>
      </c>
      <c r="C671" s="84">
        <v>1011.88127622</v>
      </c>
      <c r="D671" s="84">
        <v>1009.78828044</v>
      </c>
      <c r="E671" s="84">
        <v>150.58485239000001</v>
      </c>
      <c r="F671" s="84">
        <v>150.58485239000001</v>
      </c>
    </row>
    <row r="672" spans="1:6" ht="12.75" customHeight="1" x14ac:dyDescent="0.2">
      <c r="A672" s="83" t="s">
        <v>169</v>
      </c>
      <c r="B672" s="83">
        <v>16</v>
      </c>
      <c r="C672" s="84">
        <v>1019.63440947</v>
      </c>
      <c r="D672" s="84">
        <v>1017.1011546</v>
      </c>
      <c r="E672" s="84">
        <v>151.67538601000001</v>
      </c>
      <c r="F672" s="84">
        <v>151.67538601000001</v>
      </c>
    </row>
    <row r="673" spans="1:6" ht="12.75" customHeight="1" x14ac:dyDescent="0.2">
      <c r="A673" s="83" t="s">
        <v>169</v>
      </c>
      <c r="B673" s="83">
        <v>17</v>
      </c>
      <c r="C673" s="84">
        <v>1009.5231146900001</v>
      </c>
      <c r="D673" s="84">
        <v>1007.26177713</v>
      </c>
      <c r="E673" s="84">
        <v>150.20808714</v>
      </c>
      <c r="F673" s="84">
        <v>150.20808714</v>
      </c>
    </row>
    <row r="674" spans="1:6" ht="12.75" customHeight="1" x14ac:dyDescent="0.2">
      <c r="A674" s="83" t="s">
        <v>169</v>
      </c>
      <c r="B674" s="83">
        <v>18</v>
      </c>
      <c r="C674" s="84">
        <v>995.84587839999995</v>
      </c>
      <c r="D674" s="84">
        <v>993.54554469000004</v>
      </c>
      <c r="E674" s="84">
        <v>148.1626516</v>
      </c>
      <c r="F674" s="84">
        <v>148.1626516</v>
      </c>
    </row>
    <row r="675" spans="1:6" ht="12.75" customHeight="1" x14ac:dyDescent="0.2">
      <c r="A675" s="83" t="s">
        <v>169</v>
      </c>
      <c r="B675" s="83">
        <v>19</v>
      </c>
      <c r="C675" s="84">
        <v>964.37821453000004</v>
      </c>
      <c r="D675" s="84">
        <v>961.91483153000001</v>
      </c>
      <c r="E675" s="84">
        <v>143.44571601999999</v>
      </c>
      <c r="F675" s="84">
        <v>143.44571601999999</v>
      </c>
    </row>
    <row r="676" spans="1:6" ht="12.75" customHeight="1" x14ac:dyDescent="0.2">
      <c r="A676" s="83" t="s">
        <v>169</v>
      </c>
      <c r="B676" s="83">
        <v>20</v>
      </c>
      <c r="C676" s="84">
        <v>964.40916282000001</v>
      </c>
      <c r="D676" s="84">
        <v>962.67927769999994</v>
      </c>
      <c r="E676" s="84">
        <v>143.55971417999999</v>
      </c>
      <c r="F676" s="84">
        <v>143.55971417999999</v>
      </c>
    </row>
    <row r="677" spans="1:6" ht="12.75" customHeight="1" x14ac:dyDescent="0.2">
      <c r="A677" s="83" t="s">
        <v>169</v>
      </c>
      <c r="B677" s="83">
        <v>21</v>
      </c>
      <c r="C677" s="84">
        <v>974.63955477000002</v>
      </c>
      <c r="D677" s="84">
        <v>972.41155369000001</v>
      </c>
      <c r="E677" s="84">
        <v>145.01104153</v>
      </c>
      <c r="F677" s="84">
        <v>145.01104153</v>
      </c>
    </row>
    <row r="678" spans="1:6" ht="12.75" customHeight="1" x14ac:dyDescent="0.2">
      <c r="A678" s="83" t="s">
        <v>169</v>
      </c>
      <c r="B678" s="83">
        <v>22</v>
      </c>
      <c r="C678" s="84">
        <v>994.62733319999995</v>
      </c>
      <c r="D678" s="84">
        <v>992.30928957000003</v>
      </c>
      <c r="E678" s="84">
        <v>147.97829483999999</v>
      </c>
      <c r="F678" s="84">
        <v>147.97829483999999</v>
      </c>
    </row>
    <row r="679" spans="1:6" ht="12.75" customHeight="1" x14ac:dyDescent="0.2">
      <c r="A679" s="83" t="s">
        <v>169</v>
      </c>
      <c r="B679" s="83">
        <v>23</v>
      </c>
      <c r="C679" s="84">
        <v>1002.84858551</v>
      </c>
      <c r="D679" s="84">
        <v>998.50700065000001</v>
      </c>
      <c r="E679" s="84">
        <v>148.90252957999999</v>
      </c>
      <c r="F679" s="84">
        <v>148.90252957999999</v>
      </c>
    </row>
    <row r="680" spans="1:6" ht="12.75" customHeight="1" x14ac:dyDescent="0.2">
      <c r="A680" s="83" t="s">
        <v>169</v>
      </c>
      <c r="B680" s="83">
        <v>24</v>
      </c>
      <c r="C680" s="84">
        <v>1025.48987414</v>
      </c>
      <c r="D680" s="84">
        <v>1022.15496263</v>
      </c>
      <c r="E680" s="84">
        <v>152.42903601</v>
      </c>
      <c r="F680" s="84">
        <v>152.42903601</v>
      </c>
    </row>
    <row r="681" spans="1:6" ht="12.75" customHeight="1" x14ac:dyDescent="0.2">
      <c r="A681" s="83" t="s">
        <v>170</v>
      </c>
      <c r="B681" s="83">
        <v>1</v>
      </c>
      <c r="C681" s="84">
        <v>1007.1779893200001</v>
      </c>
      <c r="D681" s="84">
        <v>1005.85912197</v>
      </c>
      <c r="E681" s="84">
        <v>149.99891595</v>
      </c>
      <c r="F681" s="84">
        <v>149.99891595</v>
      </c>
    </row>
    <row r="682" spans="1:6" ht="12.75" customHeight="1" x14ac:dyDescent="0.2">
      <c r="A682" s="83" t="s">
        <v>170</v>
      </c>
      <c r="B682" s="83">
        <v>2</v>
      </c>
      <c r="C682" s="84">
        <v>1060.3375344900001</v>
      </c>
      <c r="D682" s="84">
        <v>1057.35336964</v>
      </c>
      <c r="E682" s="84">
        <v>157.67800456000001</v>
      </c>
      <c r="F682" s="84">
        <v>157.67800456000001</v>
      </c>
    </row>
    <row r="683" spans="1:6" ht="12.75" customHeight="1" x14ac:dyDescent="0.2">
      <c r="A683" s="83" t="s">
        <v>170</v>
      </c>
      <c r="B683" s="83">
        <v>3</v>
      </c>
      <c r="C683" s="84">
        <v>1091.5743869400001</v>
      </c>
      <c r="D683" s="84">
        <v>1088.7232173299999</v>
      </c>
      <c r="E683" s="84">
        <v>162.35603853000001</v>
      </c>
      <c r="F683" s="84">
        <v>162.35603853000001</v>
      </c>
    </row>
    <row r="684" spans="1:6" ht="12.75" customHeight="1" x14ac:dyDescent="0.2">
      <c r="A684" s="83" t="s">
        <v>170</v>
      </c>
      <c r="B684" s="83">
        <v>4</v>
      </c>
      <c r="C684" s="84">
        <v>1095.0617808</v>
      </c>
      <c r="D684" s="84">
        <v>1092.75727495</v>
      </c>
      <c r="E684" s="84">
        <v>162.95761808</v>
      </c>
      <c r="F684" s="84">
        <v>162.95761808</v>
      </c>
    </row>
    <row r="685" spans="1:6" ht="12.75" customHeight="1" x14ac:dyDescent="0.2">
      <c r="A685" s="83" t="s">
        <v>170</v>
      </c>
      <c r="B685" s="83">
        <v>5</v>
      </c>
      <c r="C685" s="84">
        <v>1105.9252411299999</v>
      </c>
      <c r="D685" s="84">
        <v>1102.2724285300001</v>
      </c>
      <c r="E685" s="84">
        <v>164.37656699999999</v>
      </c>
      <c r="F685" s="84">
        <v>164.37656699999999</v>
      </c>
    </row>
    <row r="686" spans="1:6" ht="12.75" customHeight="1" x14ac:dyDescent="0.2">
      <c r="A686" s="83" t="s">
        <v>170</v>
      </c>
      <c r="B686" s="83">
        <v>6</v>
      </c>
      <c r="C686" s="84">
        <v>1091.43011028</v>
      </c>
      <c r="D686" s="84">
        <v>1088.5163288900001</v>
      </c>
      <c r="E686" s="84">
        <v>162.32518626000001</v>
      </c>
      <c r="F686" s="84">
        <v>162.32518626000001</v>
      </c>
    </row>
    <row r="687" spans="1:6" ht="12.75" customHeight="1" x14ac:dyDescent="0.2">
      <c r="A687" s="83" t="s">
        <v>170</v>
      </c>
      <c r="B687" s="83">
        <v>7</v>
      </c>
      <c r="C687" s="84">
        <v>1054.7361046599999</v>
      </c>
      <c r="D687" s="84">
        <v>1052.78821423</v>
      </c>
      <c r="E687" s="84">
        <v>156.99722496999999</v>
      </c>
      <c r="F687" s="84">
        <v>156.99722496999999</v>
      </c>
    </row>
    <row r="688" spans="1:6" ht="12.75" customHeight="1" x14ac:dyDescent="0.2">
      <c r="A688" s="83" t="s">
        <v>170</v>
      </c>
      <c r="B688" s="83">
        <v>8</v>
      </c>
      <c r="C688" s="84">
        <v>1033.2846987099999</v>
      </c>
      <c r="D688" s="84">
        <v>1030.5045777</v>
      </c>
      <c r="E688" s="84">
        <v>153.67417381000001</v>
      </c>
      <c r="F688" s="84">
        <v>153.67417381000001</v>
      </c>
    </row>
    <row r="689" spans="1:6" ht="12.75" customHeight="1" x14ac:dyDescent="0.2">
      <c r="A689" s="83" t="s">
        <v>170</v>
      </c>
      <c r="B689" s="83">
        <v>9</v>
      </c>
      <c r="C689" s="84">
        <v>1015.093877</v>
      </c>
      <c r="D689" s="84">
        <v>1013.01389842</v>
      </c>
      <c r="E689" s="84">
        <v>151.06587322999999</v>
      </c>
      <c r="F689" s="84">
        <v>151.06587322999999</v>
      </c>
    </row>
    <row r="690" spans="1:6" ht="12.75" customHeight="1" x14ac:dyDescent="0.2">
      <c r="A690" s="83" t="s">
        <v>170</v>
      </c>
      <c r="B690" s="83">
        <v>10</v>
      </c>
      <c r="C690" s="84">
        <v>1005.234647</v>
      </c>
      <c r="D690" s="84">
        <v>1002.41377798</v>
      </c>
      <c r="E690" s="84">
        <v>149.48512843</v>
      </c>
      <c r="F690" s="84">
        <v>149.48512843</v>
      </c>
    </row>
    <row r="691" spans="1:6" ht="12.75" customHeight="1" x14ac:dyDescent="0.2">
      <c r="A691" s="83" t="s">
        <v>170</v>
      </c>
      <c r="B691" s="83">
        <v>11</v>
      </c>
      <c r="C691" s="84">
        <v>1000.27150131</v>
      </c>
      <c r="D691" s="84">
        <v>997.73754292000001</v>
      </c>
      <c r="E691" s="84">
        <v>148.78778406000001</v>
      </c>
      <c r="F691" s="84">
        <v>148.78778406000001</v>
      </c>
    </row>
    <row r="692" spans="1:6" ht="12.75" customHeight="1" x14ac:dyDescent="0.2">
      <c r="A692" s="83" t="s">
        <v>170</v>
      </c>
      <c r="B692" s="83">
        <v>12</v>
      </c>
      <c r="C692" s="84">
        <v>1007.0827004499999</v>
      </c>
      <c r="D692" s="84">
        <v>1005.04269471</v>
      </c>
      <c r="E692" s="84">
        <v>149.87716609</v>
      </c>
      <c r="F692" s="84">
        <v>149.87716609</v>
      </c>
    </row>
    <row r="693" spans="1:6" ht="12.75" customHeight="1" x14ac:dyDescent="0.2">
      <c r="A693" s="83" t="s">
        <v>170</v>
      </c>
      <c r="B693" s="83">
        <v>13</v>
      </c>
      <c r="C693" s="84">
        <v>1012.5710758500001</v>
      </c>
      <c r="D693" s="84">
        <v>1010.30795872</v>
      </c>
      <c r="E693" s="84">
        <v>150.6623495</v>
      </c>
      <c r="F693" s="84">
        <v>150.6623495</v>
      </c>
    </row>
    <row r="694" spans="1:6" ht="12.75" customHeight="1" x14ac:dyDescent="0.2">
      <c r="A694" s="83" t="s">
        <v>170</v>
      </c>
      <c r="B694" s="83">
        <v>14</v>
      </c>
      <c r="C694" s="84">
        <v>1004.340809</v>
      </c>
      <c r="D694" s="84">
        <v>1001.15121475</v>
      </c>
      <c r="E694" s="84">
        <v>149.29684846999999</v>
      </c>
      <c r="F694" s="84">
        <v>149.29684846999999</v>
      </c>
    </row>
    <row r="695" spans="1:6" ht="12.75" customHeight="1" x14ac:dyDescent="0.2">
      <c r="A695" s="83" t="s">
        <v>170</v>
      </c>
      <c r="B695" s="83">
        <v>15</v>
      </c>
      <c r="C695" s="84">
        <v>1008.59253699</v>
      </c>
      <c r="D695" s="84">
        <v>1005.99926444</v>
      </c>
      <c r="E695" s="84">
        <v>150.01981472</v>
      </c>
      <c r="F695" s="84">
        <v>150.01981472</v>
      </c>
    </row>
    <row r="696" spans="1:6" ht="12.75" customHeight="1" x14ac:dyDescent="0.2">
      <c r="A696" s="83" t="s">
        <v>170</v>
      </c>
      <c r="B696" s="83">
        <v>16</v>
      </c>
      <c r="C696" s="84">
        <v>1011.64329022</v>
      </c>
      <c r="D696" s="84">
        <v>1008.87229317</v>
      </c>
      <c r="E696" s="84">
        <v>150.44825563000001</v>
      </c>
      <c r="F696" s="84">
        <v>150.44825563000001</v>
      </c>
    </row>
    <row r="697" spans="1:6" ht="12.75" customHeight="1" x14ac:dyDescent="0.2">
      <c r="A697" s="83" t="s">
        <v>170</v>
      </c>
      <c r="B697" s="83">
        <v>17</v>
      </c>
      <c r="C697" s="84">
        <v>1008.01525946</v>
      </c>
      <c r="D697" s="84">
        <v>1004.68221685</v>
      </c>
      <c r="E697" s="84">
        <v>149.82340977000001</v>
      </c>
      <c r="F697" s="84">
        <v>149.82340977000001</v>
      </c>
    </row>
    <row r="698" spans="1:6" ht="12.75" customHeight="1" x14ac:dyDescent="0.2">
      <c r="A698" s="83" t="s">
        <v>170</v>
      </c>
      <c r="B698" s="83">
        <v>18</v>
      </c>
      <c r="C698" s="84">
        <v>1001.4212250099999</v>
      </c>
      <c r="D698" s="84">
        <v>994.63893637000001</v>
      </c>
      <c r="E698" s="84">
        <v>148.32570382</v>
      </c>
      <c r="F698" s="84">
        <v>148.32570382</v>
      </c>
    </row>
    <row r="699" spans="1:6" ht="12.75" customHeight="1" x14ac:dyDescent="0.2">
      <c r="A699" s="83" t="s">
        <v>170</v>
      </c>
      <c r="B699" s="83">
        <v>19</v>
      </c>
      <c r="C699" s="84">
        <v>975.44817808000005</v>
      </c>
      <c r="D699" s="84">
        <v>972.13294708000001</v>
      </c>
      <c r="E699" s="84">
        <v>144.96949427000001</v>
      </c>
      <c r="F699" s="84">
        <v>144.96949427000001</v>
      </c>
    </row>
    <row r="700" spans="1:6" ht="12.75" customHeight="1" x14ac:dyDescent="0.2">
      <c r="A700" s="83" t="s">
        <v>170</v>
      </c>
      <c r="B700" s="83">
        <v>20</v>
      </c>
      <c r="C700" s="84">
        <v>975.19522169000004</v>
      </c>
      <c r="D700" s="84">
        <v>972.72182722000002</v>
      </c>
      <c r="E700" s="84">
        <v>145.05731112000001</v>
      </c>
      <c r="F700" s="84">
        <v>145.05731112000001</v>
      </c>
    </row>
    <row r="701" spans="1:6" ht="12.75" customHeight="1" x14ac:dyDescent="0.2">
      <c r="A701" s="83" t="s">
        <v>170</v>
      </c>
      <c r="B701" s="83">
        <v>21</v>
      </c>
      <c r="C701" s="84">
        <v>985.31034752999994</v>
      </c>
      <c r="D701" s="84">
        <v>980.88985367999999</v>
      </c>
      <c r="E701" s="84">
        <v>146.27536949</v>
      </c>
      <c r="F701" s="84">
        <v>146.27536949</v>
      </c>
    </row>
    <row r="702" spans="1:6" ht="12.75" customHeight="1" x14ac:dyDescent="0.2">
      <c r="A702" s="83" t="s">
        <v>170</v>
      </c>
      <c r="B702" s="83">
        <v>22</v>
      </c>
      <c r="C702" s="84">
        <v>998.76612223999996</v>
      </c>
      <c r="D702" s="84">
        <v>992.75655234999999</v>
      </c>
      <c r="E702" s="84">
        <v>148.04499297999999</v>
      </c>
      <c r="F702" s="84">
        <v>148.04499297999999</v>
      </c>
    </row>
    <row r="703" spans="1:6" ht="12.75" customHeight="1" x14ac:dyDescent="0.2">
      <c r="A703" s="83" t="s">
        <v>170</v>
      </c>
      <c r="B703" s="83">
        <v>23</v>
      </c>
      <c r="C703" s="84">
        <v>996.43174470999998</v>
      </c>
      <c r="D703" s="84">
        <v>992.08597861999999</v>
      </c>
      <c r="E703" s="84">
        <v>147.94499356</v>
      </c>
      <c r="F703" s="84">
        <v>147.94499356</v>
      </c>
    </row>
    <row r="704" spans="1:6" ht="12.75" customHeight="1" x14ac:dyDescent="0.2">
      <c r="A704" s="83" t="s">
        <v>170</v>
      </c>
      <c r="B704" s="83">
        <v>24</v>
      </c>
      <c r="C704" s="84">
        <v>1018.11413586</v>
      </c>
      <c r="D704" s="84">
        <v>1012.14140986</v>
      </c>
      <c r="E704" s="84">
        <v>150.93576322000001</v>
      </c>
      <c r="F704" s="84">
        <v>150.93576322000001</v>
      </c>
    </row>
    <row r="705" spans="1:6" ht="12.75" customHeight="1" x14ac:dyDescent="0.2">
      <c r="A705" s="83" t="s">
        <v>171</v>
      </c>
      <c r="B705" s="83">
        <v>1</v>
      </c>
      <c r="C705" s="84">
        <v>1005.62863459</v>
      </c>
      <c r="D705" s="84">
        <v>999.12554792000003</v>
      </c>
      <c r="E705" s="84">
        <v>148.99477055</v>
      </c>
      <c r="F705" s="84">
        <v>148.99477055</v>
      </c>
    </row>
    <row r="706" spans="1:6" ht="12.75" customHeight="1" x14ac:dyDescent="0.2">
      <c r="A706" s="83" t="s">
        <v>171</v>
      </c>
      <c r="B706" s="83">
        <v>2</v>
      </c>
      <c r="C706" s="84">
        <v>1042.04553971</v>
      </c>
      <c r="D706" s="84">
        <v>1026.21823156</v>
      </c>
      <c r="E706" s="84">
        <v>153.03497168999999</v>
      </c>
      <c r="F706" s="84">
        <v>153.03497168999999</v>
      </c>
    </row>
    <row r="707" spans="1:6" ht="12.75" customHeight="1" x14ac:dyDescent="0.2">
      <c r="A707" s="83" t="s">
        <v>171</v>
      </c>
      <c r="B707" s="83">
        <v>3</v>
      </c>
      <c r="C707" s="84">
        <v>1054.8717675299999</v>
      </c>
      <c r="D707" s="84">
        <v>1038.81993412</v>
      </c>
      <c r="E707" s="84">
        <v>154.91420277</v>
      </c>
      <c r="F707" s="84">
        <v>154.91420277</v>
      </c>
    </row>
    <row r="708" spans="1:6" ht="12.75" customHeight="1" x14ac:dyDescent="0.2">
      <c r="A708" s="83" t="s">
        <v>171</v>
      </c>
      <c r="B708" s="83">
        <v>4</v>
      </c>
      <c r="C708" s="84">
        <v>1037.53787164</v>
      </c>
      <c r="D708" s="84">
        <v>1027.9897137299999</v>
      </c>
      <c r="E708" s="84">
        <v>153.29914428000001</v>
      </c>
      <c r="F708" s="84">
        <v>153.29914428000001</v>
      </c>
    </row>
    <row r="709" spans="1:6" ht="12.75" customHeight="1" x14ac:dyDescent="0.2">
      <c r="A709" s="83" t="s">
        <v>171</v>
      </c>
      <c r="B709" s="83">
        <v>5</v>
      </c>
      <c r="C709" s="84">
        <v>1028.01048083</v>
      </c>
      <c r="D709" s="84">
        <v>1024.9265421600001</v>
      </c>
      <c r="E709" s="84">
        <v>152.84234828999999</v>
      </c>
      <c r="F709" s="84">
        <v>152.84234828999999</v>
      </c>
    </row>
    <row r="710" spans="1:6" ht="12.75" customHeight="1" x14ac:dyDescent="0.2">
      <c r="A710" s="83" t="s">
        <v>171</v>
      </c>
      <c r="B710" s="83">
        <v>6</v>
      </c>
      <c r="C710" s="84">
        <v>1022.55450429</v>
      </c>
      <c r="D710" s="84">
        <v>1016.90871071</v>
      </c>
      <c r="E710" s="84">
        <v>151.64668778000001</v>
      </c>
      <c r="F710" s="84">
        <v>151.64668778000001</v>
      </c>
    </row>
    <row r="711" spans="1:6" ht="12.75" customHeight="1" x14ac:dyDescent="0.2">
      <c r="A711" s="83" t="s">
        <v>171</v>
      </c>
      <c r="B711" s="83">
        <v>7</v>
      </c>
      <c r="C711" s="84">
        <v>995.52204425000002</v>
      </c>
      <c r="D711" s="84">
        <v>986.86717380000005</v>
      </c>
      <c r="E711" s="84">
        <v>147.16673838</v>
      </c>
      <c r="F711" s="84">
        <v>147.16673838</v>
      </c>
    </row>
    <row r="712" spans="1:6" ht="12.75" customHeight="1" x14ac:dyDescent="0.2">
      <c r="A712" s="83" t="s">
        <v>171</v>
      </c>
      <c r="B712" s="83">
        <v>8</v>
      </c>
      <c r="C712" s="84">
        <v>955.06524765999995</v>
      </c>
      <c r="D712" s="84">
        <v>951.28627968000001</v>
      </c>
      <c r="E712" s="84">
        <v>141.86073138</v>
      </c>
      <c r="F712" s="84">
        <v>141.86073138</v>
      </c>
    </row>
    <row r="713" spans="1:6" ht="12.75" customHeight="1" x14ac:dyDescent="0.2">
      <c r="A713" s="83" t="s">
        <v>171</v>
      </c>
      <c r="B713" s="83">
        <v>9</v>
      </c>
      <c r="C713" s="84">
        <v>947.95305661999998</v>
      </c>
      <c r="D713" s="84">
        <v>945.34400023000001</v>
      </c>
      <c r="E713" s="84">
        <v>140.97458793000001</v>
      </c>
      <c r="F713" s="84">
        <v>140.97458793000001</v>
      </c>
    </row>
    <row r="714" spans="1:6" ht="12.75" customHeight="1" x14ac:dyDescent="0.2">
      <c r="A714" s="83" t="s">
        <v>171</v>
      </c>
      <c r="B714" s="83">
        <v>10</v>
      </c>
      <c r="C714" s="84">
        <v>938.70278499999995</v>
      </c>
      <c r="D714" s="84">
        <v>936.18489357999999</v>
      </c>
      <c r="E714" s="84">
        <v>139.60873455999999</v>
      </c>
      <c r="F714" s="84">
        <v>139.60873455999999</v>
      </c>
    </row>
    <row r="715" spans="1:6" ht="12.75" customHeight="1" x14ac:dyDescent="0.2">
      <c r="A715" s="83" t="s">
        <v>171</v>
      </c>
      <c r="B715" s="83">
        <v>11</v>
      </c>
      <c r="C715" s="84">
        <v>943.68390548000002</v>
      </c>
      <c r="D715" s="84">
        <v>938.30830531000004</v>
      </c>
      <c r="E715" s="84">
        <v>139.92538870000001</v>
      </c>
      <c r="F715" s="84">
        <v>139.92538870000001</v>
      </c>
    </row>
    <row r="716" spans="1:6" ht="12.75" customHeight="1" x14ac:dyDescent="0.2">
      <c r="A716" s="83" t="s">
        <v>171</v>
      </c>
      <c r="B716" s="83">
        <v>12</v>
      </c>
      <c r="C716" s="84">
        <v>977.62039150999999</v>
      </c>
      <c r="D716" s="84">
        <v>965.62730369999997</v>
      </c>
      <c r="E716" s="84">
        <v>143.99933906999999</v>
      </c>
      <c r="F716" s="84">
        <v>143.99933906999999</v>
      </c>
    </row>
    <row r="717" spans="1:6" ht="12.75" customHeight="1" x14ac:dyDescent="0.2">
      <c r="A717" s="83" t="s">
        <v>171</v>
      </c>
      <c r="B717" s="83">
        <v>13</v>
      </c>
      <c r="C717" s="84">
        <v>972.29799303000004</v>
      </c>
      <c r="D717" s="84">
        <v>971.66524303999995</v>
      </c>
      <c r="E717" s="84">
        <v>144.89974781999999</v>
      </c>
      <c r="F717" s="84">
        <v>144.89974781999999</v>
      </c>
    </row>
    <row r="718" spans="1:6" ht="12.75" customHeight="1" x14ac:dyDescent="0.2">
      <c r="A718" s="83" t="s">
        <v>171</v>
      </c>
      <c r="B718" s="83">
        <v>14</v>
      </c>
      <c r="C718" s="84">
        <v>981.85693203999995</v>
      </c>
      <c r="D718" s="84">
        <v>978.26838409000004</v>
      </c>
      <c r="E718" s="84">
        <v>145.88444238</v>
      </c>
      <c r="F718" s="84">
        <v>145.88444238</v>
      </c>
    </row>
    <row r="719" spans="1:6" ht="12.75" customHeight="1" x14ac:dyDescent="0.2">
      <c r="A719" s="83" t="s">
        <v>171</v>
      </c>
      <c r="B719" s="83">
        <v>15</v>
      </c>
      <c r="C719" s="84">
        <v>987.95105199</v>
      </c>
      <c r="D719" s="84">
        <v>984.55024738999998</v>
      </c>
      <c r="E719" s="84">
        <v>146.82122633</v>
      </c>
      <c r="F719" s="84">
        <v>146.82122633</v>
      </c>
    </row>
    <row r="720" spans="1:6" ht="12.75" customHeight="1" x14ac:dyDescent="0.2">
      <c r="A720" s="83" t="s">
        <v>171</v>
      </c>
      <c r="B720" s="83">
        <v>16</v>
      </c>
      <c r="C720" s="84">
        <v>983.65361582000003</v>
      </c>
      <c r="D720" s="84">
        <v>980.42455114999996</v>
      </c>
      <c r="E720" s="84">
        <v>146.20598115999999</v>
      </c>
      <c r="F720" s="84">
        <v>146.20598115999999</v>
      </c>
    </row>
    <row r="721" spans="1:6" ht="12.75" customHeight="1" x14ac:dyDescent="0.2">
      <c r="A721" s="83" t="s">
        <v>171</v>
      </c>
      <c r="B721" s="83">
        <v>17</v>
      </c>
      <c r="C721" s="84">
        <v>955.69356195</v>
      </c>
      <c r="D721" s="84">
        <v>952.13106268000001</v>
      </c>
      <c r="E721" s="84">
        <v>141.98670978999999</v>
      </c>
      <c r="F721" s="84">
        <v>141.98670978999999</v>
      </c>
    </row>
    <row r="722" spans="1:6" ht="12.75" customHeight="1" x14ac:dyDescent="0.2">
      <c r="A722" s="83" t="s">
        <v>171</v>
      </c>
      <c r="B722" s="83">
        <v>18</v>
      </c>
      <c r="C722" s="84">
        <v>966.17479761000004</v>
      </c>
      <c r="D722" s="84">
        <v>963.53880862999995</v>
      </c>
      <c r="E722" s="84">
        <v>143.68789188</v>
      </c>
      <c r="F722" s="84">
        <v>143.68789188</v>
      </c>
    </row>
    <row r="723" spans="1:6" ht="12.75" customHeight="1" x14ac:dyDescent="0.2">
      <c r="A723" s="83" t="s">
        <v>171</v>
      </c>
      <c r="B723" s="83">
        <v>19</v>
      </c>
      <c r="C723" s="84">
        <v>951.85884615999998</v>
      </c>
      <c r="D723" s="84">
        <v>949.38725975</v>
      </c>
      <c r="E723" s="84">
        <v>141.57753969999999</v>
      </c>
      <c r="F723" s="84">
        <v>141.57753969999999</v>
      </c>
    </row>
    <row r="724" spans="1:6" ht="12.75" customHeight="1" x14ac:dyDescent="0.2">
      <c r="A724" s="83" t="s">
        <v>171</v>
      </c>
      <c r="B724" s="83">
        <v>20</v>
      </c>
      <c r="C724" s="84">
        <v>949.89428284999997</v>
      </c>
      <c r="D724" s="84">
        <v>949.89428284999997</v>
      </c>
      <c r="E724" s="84">
        <v>141.65314961000001</v>
      </c>
      <c r="F724" s="84">
        <v>141.65314961000001</v>
      </c>
    </row>
    <row r="725" spans="1:6" ht="12.75" customHeight="1" x14ac:dyDescent="0.2">
      <c r="A725" s="83" t="s">
        <v>171</v>
      </c>
      <c r="B725" s="83">
        <v>21</v>
      </c>
      <c r="C725" s="84">
        <v>967.67380219999995</v>
      </c>
      <c r="D725" s="84">
        <v>965.15626786999997</v>
      </c>
      <c r="E725" s="84">
        <v>143.92909577</v>
      </c>
      <c r="F725" s="84">
        <v>143.92909577</v>
      </c>
    </row>
    <row r="726" spans="1:6" ht="12.75" customHeight="1" x14ac:dyDescent="0.2">
      <c r="A726" s="83" t="s">
        <v>171</v>
      </c>
      <c r="B726" s="83">
        <v>22</v>
      </c>
      <c r="C726" s="84">
        <v>981.41134336000005</v>
      </c>
      <c r="D726" s="84">
        <v>977.87836601000004</v>
      </c>
      <c r="E726" s="84">
        <v>145.82628086</v>
      </c>
      <c r="F726" s="84">
        <v>145.82628086</v>
      </c>
    </row>
    <row r="727" spans="1:6" ht="12.75" customHeight="1" x14ac:dyDescent="0.2">
      <c r="A727" s="83" t="s">
        <v>171</v>
      </c>
      <c r="B727" s="83">
        <v>23</v>
      </c>
      <c r="C727" s="84">
        <v>980.79680286999996</v>
      </c>
      <c r="D727" s="84">
        <v>978.10243573000002</v>
      </c>
      <c r="E727" s="84">
        <v>145.8596953</v>
      </c>
      <c r="F727" s="84">
        <v>145.8596953</v>
      </c>
    </row>
    <row r="728" spans="1:6" ht="12.75" customHeight="1" x14ac:dyDescent="0.2">
      <c r="A728" s="83" t="s">
        <v>171</v>
      </c>
      <c r="B728" s="83">
        <v>24</v>
      </c>
      <c r="C728" s="84">
        <v>990.22571980999999</v>
      </c>
      <c r="D728" s="84">
        <v>987.06348131000004</v>
      </c>
      <c r="E728" s="84">
        <v>147.19601277999999</v>
      </c>
      <c r="F728" s="84">
        <v>147.19601277999999</v>
      </c>
    </row>
    <row r="729" spans="1:6" ht="12.75" customHeight="1" x14ac:dyDescent="0.2">
      <c r="A729" s="83" t="s">
        <v>172</v>
      </c>
      <c r="B729" s="83">
        <v>1</v>
      </c>
      <c r="C729" s="84">
        <v>984.40556339</v>
      </c>
      <c r="D729" s="84">
        <v>979.14237819000004</v>
      </c>
      <c r="E729" s="84">
        <v>146.01477689999999</v>
      </c>
      <c r="F729" s="84">
        <v>146.01477689999999</v>
      </c>
    </row>
    <row r="730" spans="1:6" ht="12.75" customHeight="1" x14ac:dyDescent="0.2">
      <c r="A730" s="83" t="s">
        <v>172</v>
      </c>
      <c r="B730" s="83">
        <v>2</v>
      </c>
      <c r="C730" s="84">
        <v>1015.82435954</v>
      </c>
      <c r="D730" s="84">
        <v>1011.97817353</v>
      </c>
      <c r="E730" s="84">
        <v>150.91142056999999</v>
      </c>
      <c r="F730" s="84">
        <v>150.91142056999999</v>
      </c>
    </row>
    <row r="731" spans="1:6" ht="12.75" customHeight="1" x14ac:dyDescent="0.2">
      <c r="A731" s="83" t="s">
        <v>172</v>
      </c>
      <c r="B731" s="83">
        <v>3</v>
      </c>
      <c r="C731" s="84">
        <v>1032.7981034699999</v>
      </c>
      <c r="D731" s="84">
        <v>1029.44898939</v>
      </c>
      <c r="E731" s="84">
        <v>153.51675901999999</v>
      </c>
      <c r="F731" s="84">
        <v>153.51675901999999</v>
      </c>
    </row>
    <row r="732" spans="1:6" ht="12.75" customHeight="1" x14ac:dyDescent="0.2">
      <c r="A732" s="83" t="s">
        <v>172</v>
      </c>
      <c r="B732" s="83">
        <v>4</v>
      </c>
      <c r="C732" s="84">
        <v>1038.1327197999999</v>
      </c>
      <c r="D732" s="84">
        <v>1034.46126759</v>
      </c>
      <c r="E732" s="84">
        <v>154.26421586999999</v>
      </c>
      <c r="F732" s="84">
        <v>154.26421586999999</v>
      </c>
    </row>
    <row r="733" spans="1:6" ht="12.75" customHeight="1" x14ac:dyDescent="0.2">
      <c r="A733" s="83" t="s">
        <v>172</v>
      </c>
      <c r="B733" s="83">
        <v>5</v>
      </c>
      <c r="C733" s="84">
        <v>1051.5990863500001</v>
      </c>
      <c r="D733" s="84">
        <v>1047.9415473700001</v>
      </c>
      <c r="E733" s="84">
        <v>156.27446492999999</v>
      </c>
      <c r="F733" s="84">
        <v>156.27446492999999</v>
      </c>
    </row>
    <row r="734" spans="1:6" ht="12.75" customHeight="1" x14ac:dyDescent="0.2">
      <c r="A734" s="83" t="s">
        <v>172</v>
      </c>
      <c r="B734" s="83">
        <v>6</v>
      </c>
      <c r="C734" s="84">
        <v>1046.3454401399999</v>
      </c>
      <c r="D734" s="84">
        <v>1043.61998655</v>
      </c>
      <c r="E734" s="84">
        <v>155.63001141999999</v>
      </c>
      <c r="F734" s="84">
        <v>155.63001141999999</v>
      </c>
    </row>
    <row r="735" spans="1:6" ht="12.75" customHeight="1" x14ac:dyDescent="0.2">
      <c r="A735" s="83" t="s">
        <v>172</v>
      </c>
      <c r="B735" s="83">
        <v>7</v>
      </c>
      <c r="C735" s="84">
        <v>1035.0204285499999</v>
      </c>
      <c r="D735" s="84">
        <v>1032.38840061</v>
      </c>
      <c r="E735" s="84">
        <v>153.95509921999999</v>
      </c>
      <c r="F735" s="84">
        <v>153.95509921999999</v>
      </c>
    </row>
    <row r="736" spans="1:6" ht="12.75" customHeight="1" x14ac:dyDescent="0.2">
      <c r="A736" s="83" t="s">
        <v>172</v>
      </c>
      <c r="B736" s="83">
        <v>8</v>
      </c>
      <c r="C736" s="84">
        <v>1013.95409258</v>
      </c>
      <c r="D736" s="84">
        <v>1010.25895183</v>
      </c>
      <c r="E736" s="84">
        <v>150.65504134</v>
      </c>
      <c r="F736" s="84">
        <v>150.65504134</v>
      </c>
    </row>
    <row r="737" spans="1:6" ht="12.75" customHeight="1" x14ac:dyDescent="0.2">
      <c r="A737" s="83" t="s">
        <v>172</v>
      </c>
      <c r="B737" s="83">
        <v>9</v>
      </c>
      <c r="C737" s="84">
        <v>997.09065943999997</v>
      </c>
      <c r="D737" s="84">
        <v>993.46790699999997</v>
      </c>
      <c r="E737" s="84">
        <v>148.15107387</v>
      </c>
      <c r="F737" s="84">
        <v>148.15107387</v>
      </c>
    </row>
    <row r="738" spans="1:6" ht="12.75" customHeight="1" x14ac:dyDescent="0.2">
      <c r="A738" s="83" t="s">
        <v>172</v>
      </c>
      <c r="B738" s="83">
        <v>10</v>
      </c>
      <c r="C738" s="84">
        <v>980.02879990999998</v>
      </c>
      <c r="D738" s="84">
        <v>976.13563472999999</v>
      </c>
      <c r="E738" s="84">
        <v>145.56639576000001</v>
      </c>
      <c r="F738" s="84">
        <v>145.56639576000001</v>
      </c>
    </row>
    <row r="739" spans="1:6" ht="12.75" customHeight="1" x14ac:dyDescent="0.2">
      <c r="A739" s="83" t="s">
        <v>172</v>
      </c>
      <c r="B739" s="83">
        <v>11</v>
      </c>
      <c r="C739" s="84">
        <v>964.09418874999994</v>
      </c>
      <c r="D739" s="84">
        <v>961.49175465999997</v>
      </c>
      <c r="E739" s="84">
        <v>143.38262460999999</v>
      </c>
      <c r="F739" s="84">
        <v>143.38262460999999</v>
      </c>
    </row>
    <row r="740" spans="1:6" ht="12.75" customHeight="1" x14ac:dyDescent="0.2">
      <c r="A740" s="83" t="s">
        <v>172</v>
      </c>
      <c r="B740" s="83">
        <v>12</v>
      </c>
      <c r="C740" s="84">
        <v>965.40045941999995</v>
      </c>
      <c r="D740" s="84">
        <v>963.16837826000005</v>
      </c>
      <c r="E740" s="84">
        <v>143.63265139000001</v>
      </c>
      <c r="F740" s="84">
        <v>143.63265139000001</v>
      </c>
    </row>
    <row r="741" spans="1:6" ht="12.75" customHeight="1" x14ac:dyDescent="0.2">
      <c r="A741" s="83" t="s">
        <v>172</v>
      </c>
      <c r="B741" s="83">
        <v>13</v>
      </c>
      <c r="C741" s="84">
        <v>962.90277398000001</v>
      </c>
      <c r="D741" s="84">
        <v>961.67567412000005</v>
      </c>
      <c r="E741" s="84">
        <v>143.41005163</v>
      </c>
      <c r="F741" s="84">
        <v>143.41005163</v>
      </c>
    </row>
    <row r="742" spans="1:6" ht="12.75" customHeight="1" x14ac:dyDescent="0.2">
      <c r="A742" s="83" t="s">
        <v>172</v>
      </c>
      <c r="B742" s="83">
        <v>14</v>
      </c>
      <c r="C742" s="84">
        <v>968.24296963999996</v>
      </c>
      <c r="D742" s="84">
        <v>965.56542426999999</v>
      </c>
      <c r="E742" s="84">
        <v>143.99011128999999</v>
      </c>
      <c r="F742" s="84">
        <v>143.99011128999999</v>
      </c>
    </row>
    <row r="743" spans="1:6" ht="12.75" customHeight="1" x14ac:dyDescent="0.2">
      <c r="A743" s="83" t="s">
        <v>172</v>
      </c>
      <c r="B743" s="83">
        <v>15</v>
      </c>
      <c r="C743" s="84">
        <v>989.36003119999998</v>
      </c>
      <c r="D743" s="84">
        <v>983.53095601999996</v>
      </c>
      <c r="E743" s="84">
        <v>146.66922432999999</v>
      </c>
      <c r="F743" s="84">
        <v>146.66922432999999</v>
      </c>
    </row>
    <row r="744" spans="1:6" ht="12.75" customHeight="1" x14ac:dyDescent="0.2">
      <c r="A744" s="83" t="s">
        <v>172</v>
      </c>
      <c r="B744" s="83">
        <v>16</v>
      </c>
      <c r="C744" s="84">
        <v>994.46239658000002</v>
      </c>
      <c r="D744" s="84">
        <v>990.84370415000001</v>
      </c>
      <c r="E744" s="84">
        <v>147.75973916000001</v>
      </c>
      <c r="F744" s="84">
        <v>147.75973916000001</v>
      </c>
    </row>
    <row r="745" spans="1:6" ht="12.75" customHeight="1" x14ac:dyDescent="0.2">
      <c r="A745" s="83" t="s">
        <v>172</v>
      </c>
      <c r="B745" s="83">
        <v>17</v>
      </c>
      <c r="C745" s="84">
        <v>986.91362332999995</v>
      </c>
      <c r="D745" s="84">
        <v>974.61218540000004</v>
      </c>
      <c r="E745" s="84">
        <v>145.33921111000001</v>
      </c>
      <c r="F745" s="84">
        <v>145.33921111000001</v>
      </c>
    </row>
    <row r="746" spans="1:6" ht="12.75" customHeight="1" x14ac:dyDescent="0.2">
      <c r="A746" s="83" t="s">
        <v>172</v>
      </c>
      <c r="B746" s="83">
        <v>18</v>
      </c>
      <c r="C746" s="84">
        <v>988.18521983999995</v>
      </c>
      <c r="D746" s="84">
        <v>966.27178756000001</v>
      </c>
      <c r="E746" s="84">
        <v>144.09544783999999</v>
      </c>
      <c r="F746" s="84">
        <v>144.09544783999999</v>
      </c>
    </row>
    <row r="747" spans="1:6" ht="12.75" customHeight="1" x14ac:dyDescent="0.2">
      <c r="A747" s="83" t="s">
        <v>172</v>
      </c>
      <c r="B747" s="83">
        <v>19</v>
      </c>
      <c r="C747" s="84">
        <v>970.84702599000002</v>
      </c>
      <c r="D747" s="84">
        <v>954.84014716000001</v>
      </c>
      <c r="E747" s="84">
        <v>142.39070247999999</v>
      </c>
      <c r="F747" s="84">
        <v>142.39070247999999</v>
      </c>
    </row>
    <row r="748" spans="1:6" ht="12.75" customHeight="1" x14ac:dyDescent="0.2">
      <c r="A748" s="83" t="s">
        <v>172</v>
      </c>
      <c r="B748" s="83">
        <v>20</v>
      </c>
      <c r="C748" s="84">
        <v>963.41977125999995</v>
      </c>
      <c r="D748" s="84">
        <v>950.3651926</v>
      </c>
      <c r="E748" s="84">
        <v>141.72337411000001</v>
      </c>
      <c r="F748" s="84">
        <v>141.72337411000001</v>
      </c>
    </row>
    <row r="749" spans="1:6" ht="12.75" customHeight="1" x14ac:dyDescent="0.2">
      <c r="A749" s="83" t="s">
        <v>172</v>
      </c>
      <c r="B749" s="83">
        <v>21</v>
      </c>
      <c r="C749" s="84">
        <v>984.21478360000003</v>
      </c>
      <c r="D749" s="84">
        <v>968.34588471999996</v>
      </c>
      <c r="E749" s="84">
        <v>144.40474793999999</v>
      </c>
      <c r="F749" s="84">
        <v>144.40474793999999</v>
      </c>
    </row>
    <row r="750" spans="1:6" ht="12.75" customHeight="1" x14ac:dyDescent="0.2">
      <c r="A750" s="83" t="s">
        <v>172</v>
      </c>
      <c r="B750" s="83">
        <v>22</v>
      </c>
      <c r="C750" s="84">
        <v>993.15997002999995</v>
      </c>
      <c r="D750" s="84">
        <v>974.81088551000005</v>
      </c>
      <c r="E750" s="84">
        <v>145.36884230000001</v>
      </c>
      <c r="F750" s="84">
        <v>145.36884230000001</v>
      </c>
    </row>
    <row r="751" spans="1:6" ht="12.75" customHeight="1" x14ac:dyDescent="0.2">
      <c r="A751" s="83" t="s">
        <v>172</v>
      </c>
      <c r="B751" s="83">
        <v>23</v>
      </c>
      <c r="C751" s="84">
        <v>994.47857292000003</v>
      </c>
      <c r="D751" s="84">
        <v>989.82128002000002</v>
      </c>
      <c r="E751" s="84">
        <v>147.60726998999999</v>
      </c>
      <c r="F751" s="84">
        <v>147.60726998999999</v>
      </c>
    </row>
    <row r="752" spans="1:6" ht="12.75" customHeight="1" x14ac:dyDescent="0.2">
      <c r="A752" s="83" t="s">
        <v>172</v>
      </c>
      <c r="B752" s="83">
        <v>24</v>
      </c>
      <c r="C752" s="84">
        <v>1015.2795854</v>
      </c>
      <c r="D752" s="84">
        <v>1011.99268317</v>
      </c>
      <c r="E752" s="84">
        <v>150.91358432999999</v>
      </c>
      <c r="F752" s="84">
        <v>150.91358432999999</v>
      </c>
    </row>
    <row r="753" spans="1:6" ht="12.75" customHeight="1" x14ac:dyDescent="0.2">
      <c r="A753" s="83" t="s">
        <v>173</v>
      </c>
      <c r="B753" s="83">
        <v>1</v>
      </c>
      <c r="C753" s="84">
        <v>967.40605416999995</v>
      </c>
      <c r="D753" s="84">
        <v>965.53878662</v>
      </c>
      <c r="E753" s="84">
        <v>143.98613895</v>
      </c>
      <c r="F753" s="84">
        <v>143.98613895</v>
      </c>
    </row>
    <row r="754" spans="1:6" ht="12.75" customHeight="1" x14ac:dyDescent="0.2">
      <c r="A754" s="83" t="s">
        <v>173</v>
      </c>
      <c r="B754" s="83">
        <v>2</v>
      </c>
      <c r="C754" s="84">
        <v>1013.02911192</v>
      </c>
      <c r="D754" s="84">
        <v>1000.18746486</v>
      </c>
      <c r="E754" s="84">
        <v>149.1531291</v>
      </c>
      <c r="F754" s="84">
        <v>149.1531291</v>
      </c>
    </row>
    <row r="755" spans="1:6" ht="12.75" customHeight="1" x14ac:dyDescent="0.2">
      <c r="A755" s="83" t="s">
        <v>173</v>
      </c>
      <c r="B755" s="83">
        <v>3</v>
      </c>
      <c r="C755" s="84">
        <v>1031.7342428100001</v>
      </c>
      <c r="D755" s="84">
        <v>1016.23090028</v>
      </c>
      <c r="E755" s="84">
        <v>151.54560918999999</v>
      </c>
      <c r="F755" s="84">
        <v>151.54560918999999</v>
      </c>
    </row>
    <row r="756" spans="1:6" ht="12.75" customHeight="1" x14ac:dyDescent="0.2">
      <c r="A756" s="83" t="s">
        <v>173</v>
      </c>
      <c r="B756" s="83">
        <v>4</v>
      </c>
      <c r="C756" s="84">
        <v>1037.0058162099999</v>
      </c>
      <c r="D756" s="84">
        <v>1023.14604373</v>
      </c>
      <c r="E756" s="84">
        <v>152.57683115</v>
      </c>
      <c r="F756" s="84">
        <v>152.57683115</v>
      </c>
    </row>
    <row r="757" spans="1:6" ht="12.75" customHeight="1" x14ac:dyDescent="0.2">
      <c r="A757" s="83" t="s">
        <v>173</v>
      </c>
      <c r="B757" s="83">
        <v>5</v>
      </c>
      <c r="C757" s="84">
        <v>1053.97164606</v>
      </c>
      <c r="D757" s="84">
        <v>1041.22075836</v>
      </c>
      <c r="E757" s="84">
        <v>155.27222610000001</v>
      </c>
      <c r="F757" s="84">
        <v>155.27222610000001</v>
      </c>
    </row>
    <row r="758" spans="1:6" ht="12.75" customHeight="1" x14ac:dyDescent="0.2">
      <c r="A758" s="83" t="s">
        <v>173</v>
      </c>
      <c r="B758" s="83">
        <v>6</v>
      </c>
      <c r="C758" s="84">
        <v>1043.8688387499999</v>
      </c>
      <c r="D758" s="84">
        <v>1031.98640355</v>
      </c>
      <c r="E758" s="84">
        <v>153.89515134000001</v>
      </c>
      <c r="F758" s="84">
        <v>153.89515134000001</v>
      </c>
    </row>
    <row r="759" spans="1:6" ht="12.75" customHeight="1" x14ac:dyDescent="0.2">
      <c r="A759" s="83" t="s">
        <v>173</v>
      </c>
      <c r="B759" s="83">
        <v>7</v>
      </c>
      <c r="C759" s="84">
        <v>1034.70636984</v>
      </c>
      <c r="D759" s="84">
        <v>1022.55519235</v>
      </c>
      <c r="E759" s="84">
        <v>152.48872033999999</v>
      </c>
      <c r="F759" s="84">
        <v>152.48872033999999</v>
      </c>
    </row>
    <row r="760" spans="1:6" ht="12.75" customHeight="1" x14ac:dyDescent="0.2">
      <c r="A760" s="83" t="s">
        <v>173</v>
      </c>
      <c r="B760" s="83">
        <v>8</v>
      </c>
      <c r="C760" s="84">
        <v>1028.0381604900001</v>
      </c>
      <c r="D760" s="84">
        <v>1015.36123693</v>
      </c>
      <c r="E760" s="84">
        <v>151.41592048999999</v>
      </c>
      <c r="F760" s="84">
        <v>151.41592048999999</v>
      </c>
    </row>
    <row r="761" spans="1:6" ht="12.75" customHeight="1" x14ac:dyDescent="0.2">
      <c r="A761" s="83" t="s">
        <v>173</v>
      </c>
      <c r="B761" s="83">
        <v>9</v>
      </c>
      <c r="C761" s="84">
        <v>1009.2563447799999</v>
      </c>
      <c r="D761" s="84">
        <v>997.39517520000004</v>
      </c>
      <c r="E761" s="84">
        <v>148.73672841999999</v>
      </c>
      <c r="F761" s="84">
        <v>148.73672841999999</v>
      </c>
    </row>
    <row r="762" spans="1:6" ht="12.75" customHeight="1" x14ac:dyDescent="0.2">
      <c r="A762" s="83" t="s">
        <v>173</v>
      </c>
      <c r="B762" s="83">
        <v>10</v>
      </c>
      <c r="C762" s="84">
        <v>990.17081172999997</v>
      </c>
      <c r="D762" s="84">
        <v>977.36407532999999</v>
      </c>
      <c r="E762" s="84">
        <v>145.74958717999999</v>
      </c>
      <c r="F762" s="84">
        <v>145.74958717999999</v>
      </c>
    </row>
    <row r="763" spans="1:6" ht="12.75" customHeight="1" x14ac:dyDescent="0.2">
      <c r="A763" s="83" t="s">
        <v>173</v>
      </c>
      <c r="B763" s="83">
        <v>11</v>
      </c>
      <c r="C763" s="84">
        <v>975.65782382999998</v>
      </c>
      <c r="D763" s="84">
        <v>962.70972782000001</v>
      </c>
      <c r="E763" s="84">
        <v>143.56425505999999</v>
      </c>
      <c r="F763" s="84">
        <v>143.56425505999999</v>
      </c>
    </row>
    <row r="764" spans="1:6" ht="12.75" customHeight="1" x14ac:dyDescent="0.2">
      <c r="A764" s="83" t="s">
        <v>173</v>
      </c>
      <c r="B764" s="83">
        <v>12</v>
      </c>
      <c r="C764" s="84">
        <v>977.93077369000002</v>
      </c>
      <c r="D764" s="84">
        <v>967.22760174999996</v>
      </c>
      <c r="E764" s="84">
        <v>144.23798379999999</v>
      </c>
      <c r="F764" s="84">
        <v>144.23798379999999</v>
      </c>
    </row>
    <row r="765" spans="1:6" ht="12.75" customHeight="1" x14ac:dyDescent="0.2">
      <c r="A765" s="83" t="s">
        <v>173</v>
      </c>
      <c r="B765" s="83">
        <v>13</v>
      </c>
      <c r="C765" s="84">
        <v>971.69344832000002</v>
      </c>
      <c r="D765" s="84">
        <v>963.41513867000003</v>
      </c>
      <c r="E765" s="84">
        <v>143.66944957999999</v>
      </c>
      <c r="F765" s="84">
        <v>143.66944957999999</v>
      </c>
    </row>
    <row r="766" spans="1:6" ht="12.75" customHeight="1" x14ac:dyDescent="0.2">
      <c r="A766" s="83" t="s">
        <v>173</v>
      </c>
      <c r="B766" s="83">
        <v>14</v>
      </c>
      <c r="C766" s="84">
        <v>973.55138750000003</v>
      </c>
      <c r="D766" s="84">
        <v>958.80102154999997</v>
      </c>
      <c r="E766" s="84">
        <v>142.98136855999999</v>
      </c>
      <c r="F766" s="84">
        <v>142.98136855999999</v>
      </c>
    </row>
    <row r="767" spans="1:6" ht="12.75" customHeight="1" x14ac:dyDescent="0.2">
      <c r="A767" s="83" t="s">
        <v>173</v>
      </c>
      <c r="B767" s="83">
        <v>15</v>
      </c>
      <c r="C767" s="84">
        <v>959.31924428000002</v>
      </c>
      <c r="D767" s="84">
        <v>956.17079473000001</v>
      </c>
      <c r="E767" s="84">
        <v>142.58913552999999</v>
      </c>
      <c r="F767" s="84">
        <v>142.58913552999999</v>
      </c>
    </row>
    <row r="768" spans="1:6" ht="12.75" customHeight="1" x14ac:dyDescent="0.2">
      <c r="A768" s="83" t="s">
        <v>173</v>
      </c>
      <c r="B768" s="83">
        <v>16</v>
      </c>
      <c r="C768" s="84">
        <v>964.35612287000004</v>
      </c>
      <c r="D768" s="84">
        <v>961.14715844</v>
      </c>
      <c r="E768" s="84">
        <v>143.33123663000001</v>
      </c>
      <c r="F768" s="84">
        <v>143.33123663000001</v>
      </c>
    </row>
    <row r="769" spans="1:6" ht="12.75" customHeight="1" x14ac:dyDescent="0.2">
      <c r="A769" s="83" t="s">
        <v>173</v>
      </c>
      <c r="B769" s="83">
        <v>17</v>
      </c>
      <c r="C769" s="84">
        <v>978.43466539999997</v>
      </c>
      <c r="D769" s="84">
        <v>974.01495762000002</v>
      </c>
      <c r="E769" s="84">
        <v>145.25014942000001</v>
      </c>
      <c r="F769" s="84">
        <v>145.25014942000001</v>
      </c>
    </row>
    <row r="770" spans="1:6" ht="12.75" customHeight="1" x14ac:dyDescent="0.2">
      <c r="A770" s="83" t="s">
        <v>173</v>
      </c>
      <c r="B770" s="83">
        <v>18</v>
      </c>
      <c r="C770" s="84">
        <v>999.07877998000004</v>
      </c>
      <c r="D770" s="84">
        <v>993.21753882999997</v>
      </c>
      <c r="E770" s="84">
        <v>148.11373767000001</v>
      </c>
      <c r="F770" s="84">
        <v>148.11373767000001</v>
      </c>
    </row>
    <row r="771" spans="1:6" ht="12.75" customHeight="1" x14ac:dyDescent="0.2">
      <c r="A771" s="83" t="s">
        <v>173</v>
      </c>
      <c r="B771" s="83">
        <v>19</v>
      </c>
      <c r="C771" s="84">
        <v>1010.17840653</v>
      </c>
      <c r="D771" s="84">
        <v>1005.5168002299999</v>
      </c>
      <c r="E771" s="84">
        <v>149.94786715999999</v>
      </c>
      <c r="F771" s="84">
        <v>149.94786715999999</v>
      </c>
    </row>
    <row r="772" spans="1:6" ht="12.75" customHeight="1" x14ac:dyDescent="0.2">
      <c r="A772" s="83" t="s">
        <v>173</v>
      </c>
      <c r="B772" s="83">
        <v>20</v>
      </c>
      <c r="C772" s="84">
        <v>1013.3785258</v>
      </c>
      <c r="D772" s="84">
        <v>1006.74061876</v>
      </c>
      <c r="E772" s="84">
        <v>150.13036930999999</v>
      </c>
      <c r="F772" s="84">
        <v>150.13036930999999</v>
      </c>
    </row>
    <row r="773" spans="1:6" ht="12.75" customHeight="1" x14ac:dyDescent="0.2">
      <c r="A773" s="83" t="s">
        <v>173</v>
      </c>
      <c r="B773" s="83">
        <v>21</v>
      </c>
      <c r="C773" s="84">
        <v>1012.18039294</v>
      </c>
      <c r="D773" s="84">
        <v>998.67434174000005</v>
      </c>
      <c r="E773" s="84">
        <v>148.92748434999999</v>
      </c>
      <c r="F773" s="84">
        <v>148.92748434999999</v>
      </c>
    </row>
    <row r="774" spans="1:6" ht="12.75" customHeight="1" x14ac:dyDescent="0.2">
      <c r="A774" s="83" t="s">
        <v>173</v>
      </c>
      <c r="B774" s="83">
        <v>22</v>
      </c>
      <c r="C774" s="84">
        <v>1006.38076394</v>
      </c>
      <c r="D774" s="84">
        <v>993.26014826999995</v>
      </c>
      <c r="E774" s="84">
        <v>148.12009180999999</v>
      </c>
      <c r="F774" s="84">
        <v>148.12009180999999</v>
      </c>
    </row>
    <row r="775" spans="1:6" ht="12.75" customHeight="1" x14ac:dyDescent="0.2">
      <c r="A775" s="83" t="s">
        <v>173</v>
      </c>
      <c r="B775" s="83">
        <v>23</v>
      </c>
      <c r="C775" s="84">
        <v>987.85370956999998</v>
      </c>
      <c r="D775" s="84">
        <v>983.21162482</v>
      </c>
      <c r="E775" s="84">
        <v>146.62160401</v>
      </c>
      <c r="F775" s="84">
        <v>146.62160401</v>
      </c>
    </row>
    <row r="776" spans="1:6" ht="12.75" customHeight="1" x14ac:dyDescent="0.2">
      <c r="A776" s="83" t="s">
        <v>173</v>
      </c>
      <c r="B776" s="83">
        <v>24</v>
      </c>
      <c r="C776" s="84">
        <v>989.44597940000006</v>
      </c>
      <c r="D776" s="84">
        <v>979.22409202999995</v>
      </c>
      <c r="E776" s="84">
        <v>146.02696248999999</v>
      </c>
      <c r="F776" s="84">
        <v>146.02696248999999</v>
      </c>
    </row>
  </sheetData>
  <sheetProtection algorithmName="SHA-512" hashValue="xWnVDMGRCR2kVdEyKZllokEjDx3lEg4IdWK2c9JMupwdq0Xvzwo5KfHdUEEzsQgEf+Xr50VxvMKcoeBLctWk1w==" saltValue="CRSh/m8jUKWEikesBuVBIw==" spinCount="100000"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18"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18" r:id="rId4"/>
      </mc:Fallback>
    </mc:AlternateContent>
    <mc:AlternateContent xmlns:mc="http://schemas.openxmlformats.org/markup-compatibility/2006">
      <mc:Choice Requires="x14">
        <oleObject progId="Equation.3" shapeId="1319"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19" r:id="rId6"/>
      </mc:Fallback>
    </mc:AlternateContent>
    <mc:AlternateContent xmlns:mc="http://schemas.openxmlformats.org/markup-compatibility/2006">
      <mc:Choice Requires="x14">
        <oleObject progId="Equation.3" shapeId="1320"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20" r:id="rId8"/>
      </mc:Fallback>
    </mc:AlternateContent>
    <mc:AlternateContent xmlns:mc="http://schemas.openxmlformats.org/markup-compatibility/2006">
      <mc:Choice Requires="x14">
        <oleObject progId="Equation.3" shapeId="1321"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21" r:id="rId10"/>
      </mc:Fallback>
    </mc:AlternateContent>
    <mc:AlternateContent xmlns:mc="http://schemas.openxmlformats.org/markup-compatibility/2006">
      <mc:Choice Requires="x14">
        <oleObject progId="Equation.3" shapeId="1322"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322" r:id="rId12"/>
      </mc:Fallback>
    </mc:AlternateContent>
    <mc:AlternateContent xmlns:mc="http://schemas.openxmlformats.org/markup-compatibility/2006">
      <mc:Choice Requires="x14">
        <oleObject progId="Equation.3" shapeId="1323"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323" r:id="rId14"/>
      </mc:Fallback>
    </mc:AlternateContent>
    <mc:AlternateContent xmlns:mc="http://schemas.openxmlformats.org/markup-compatibility/2006">
      <mc:Choice Requires="x14">
        <oleObject progId="Equation.3" shapeId="1324"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324" r:id="rId16"/>
      </mc:Fallback>
    </mc:AlternateContent>
    <mc:AlternateContent xmlns:mc="http://schemas.openxmlformats.org/markup-compatibility/2006">
      <mc:Choice Requires="x14">
        <oleObject progId="Equation.3" shapeId="1325"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325" r:id="rId18"/>
      </mc:Fallback>
    </mc:AlternateContent>
    <mc:AlternateContent xmlns:mc="http://schemas.openxmlformats.org/markup-compatibility/2006">
      <mc:Choice Requires="x14">
        <oleObject progId="Equation.3" shapeId="1326"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326" r:id="rId20"/>
      </mc:Fallback>
    </mc:AlternateContent>
    <mc:AlternateContent xmlns:mc="http://schemas.openxmlformats.org/markup-compatibility/2006">
      <mc:Choice Requires="x14">
        <oleObject progId="Equation.3" shapeId="1327"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327" r:id="rId22"/>
      </mc:Fallback>
    </mc:AlternateContent>
    <mc:AlternateContent xmlns:mc="http://schemas.openxmlformats.org/markup-compatibility/2006">
      <mc:Choice Requires="x14">
        <oleObject progId="Equation.3" shapeId="1328"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328" r:id="rId24"/>
      </mc:Fallback>
    </mc:AlternateContent>
    <mc:AlternateContent xmlns:mc="http://schemas.openxmlformats.org/markup-compatibility/2006">
      <mc:Choice Requires="x14">
        <oleObject progId="Equation.3" shapeId="1329"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329" r:id="rId26"/>
      </mc:Fallback>
    </mc:AlternateContent>
    <mc:AlternateContent xmlns:mc="http://schemas.openxmlformats.org/markup-compatibility/2006">
      <mc:Choice Requires="x14">
        <oleObject progId="Equation.3" shapeId="1330"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330" r:id="rId28"/>
      </mc:Fallback>
    </mc:AlternateContent>
    <mc:AlternateContent xmlns:mc="http://schemas.openxmlformats.org/markup-compatibility/2006">
      <mc:Choice Requires="x14">
        <oleObject progId="Equation.3" shapeId="1331"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331"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2021-02-18T10:13:12Z</dcterms:modified>
</cp:coreProperties>
</file>